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MY  PROJECT\RENT CREDIT LENDING STARTUP PROJECT\DATA\"/>
    </mc:Choice>
  </mc:AlternateContent>
  <xr:revisionPtr revIDLastSave="0" documentId="13_ncr:1_{860F022F-1728-4FDF-8D46-542DC674B43B}" xr6:coauthVersionLast="36" xr6:coauthVersionMax="36" xr10:uidLastSave="{00000000-0000-0000-0000-000000000000}"/>
  <bookViews>
    <workbookView xWindow="0" yWindow="0" windowWidth="7185" windowHeight="4590" firstSheet="2" activeTab="5" xr2:uid="{61BBBE79-7B4F-47AD-9021-E8AD8F398651}"/>
  </bookViews>
  <sheets>
    <sheet name="RAW SCORECARD" sheetId="2" r:id="rId1"/>
    <sheet name="MACHINE LEARNING OUTPUT " sheetId="10" r:id="rId2"/>
    <sheet name="CREDIT RISK SCORECARD" sheetId="1" r:id="rId3"/>
    <sheet name="ANALYSIS" sheetId="3" r:id="rId4"/>
    <sheet name="DASHBOARD" sheetId="6" r:id="rId5"/>
    <sheet name="APPLICATION VIEW" sheetId="12" r:id="rId6"/>
  </sheets>
  <definedNames>
    <definedName name="_xlchart.v1.0" hidden="1">'CREDIT RISK SCORECARD'!$J$1</definedName>
    <definedName name="_xlchart.v1.1" hidden="1">'CREDIT RISK SCORECARD'!$J$2:$J$2001</definedName>
    <definedName name="_xlchart.v1.2" hidden="1">'CREDIT RISK SCORECARD'!$J$1</definedName>
    <definedName name="_xlchart.v1.3" hidden="1">'CREDIT RISK SCORECARD'!$J$2:$J$2001</definedName>
    <definedName name="_xlcn.WorksheetConnection_CREDITSCORECARDRISKSCORING.xlsxcredit_scorecard_data1" hidden="1">credit_scorecard_data[]</definedName>
    <definedName name="_xlcn.WorksheetConnection_CREDITSCORECARDRISKSCORING.xlsxml_output__21" hidden="1">ml_output__2</definedName>
    <definedName name="_xlcn.WorksheetConnection_CREDITSCORECARDRISKSCORING.xlsxTable21" hidden="1">Table2[]</definedName>
    <definedName name="ExternalData_1" localSheetId="0" hidden="1">'RAW SCORECARD'!$A$1:$X$2001</definedName>
    <definedName name="ExternalData_2" localSheetId="1" hidden="1">'MACHINE LEARNING OUTPUT '!$A$1:$X$2001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l_output  3_29fb7625-14c6-4423-bbf3-3589133f0291" name="ml_output  3" connection="Query - ml_output (3)"/>
          <x15:modelTable id="Table2" name="Table2" connection="WorksheetConnection_CREDIT SCORECARD (RISK SCORING).xlsx!Table2"/>
          <x15:modelTable id="ml_output__2" name="ml_output__2" connection="WorksheetConnection_CREDIT SCORECARD (RISK SCORING).xlsx!ml_output__2"/>
          <x15:modelTable id="credit_scorecard_data" name="credit_scorecard_data" connection="WorksheetConnection_CREDIT SCORECARD (RISK SCORING).xlsx!credit_scorecard_data"/>
        </x15:modelTables>
      </x15:dataModel>
    </ext>
  </extLst>
</workbook>
</file>

<file path=xl/calcChain.xml><?xml version="1.0" encoding="utf-8"?>
<calcChain xmlns="http://schemas.openxmlformats.org/spreadsheetml/2006/main">
  <c r="F2" i="1" l="1"/>
  <c r="G3" i="1" l="1"/>
  <c r="B5" i="3" l="1"/>
  <c r="I2" i="1"/>
  <c r="E9" i="12"/>
  <c r="H9" i="12" s="1"/>
  <c r="I9" i="12" s="1"/>
  <c r="E10" i="12"/>
  <c r="H10" i="12" s="1"/>
  <c r="I10" i="12" s="1"/>
  <c r="E11" i="12"/>
  <c r="H11" i="12" s="1"/>
  <c r="I11" i="12" s="1"/>
  <c r="E12" i="12"/>
  <c r="H12" i="12" s="1"/>
  <c r="I12" i="12" s="1"/>
  <c r="E13" i="12"/>
  <c r="H13" i="12" s="1"/>
  <c r="I13" i="12" s="1"/>
  <c r="E14" i="12"/>
  <c r="H14" i="12" s="1"/>
  <c r="I14" i="12" s="1"/>
  <c r="E15" i="12"/>
  <c r="H15" i="12" s="1"/>
  <c r="I15" i="12" s="1"/>
  <c r="E16" i="12"/>
  <c r="H16" i="12" s="1"/>
  <c r="I16" i="12" s="1"/>
  <c r="E17" i="12"/>
  <c r="H17" i="12" s="1"/>
  <c r="I17" i="12" s="1"/>
  <c r="E18" i="12"/>
  <c r="H18" i="12" s="1"/>
  <c r="I18" i="12" s="1"/>
  <c r="E19" i="12"/>
  <c r="H19" i="12" s="1"/>
  <c r="I19" i="12" s="1"/>
  <c r="E20" i="12"/>
  <c r="H20" i="12" s="1"/>
  <c r="I20" i="12" s="1"/>
  <c r="E21" i="12"/>
  <c r="H21" i="12" s="1"/>
  <c r="I21" i="12" s="1"/>
  <c r="E22" i="12"/>
  <c r="H22" i="12" s="1"/>
  <c r="I22" i="12" s="1"/>
  <c r="E23" i="12"/>
  <c r="H23" i="12" s="1"/>
  <c r="I23" i="12" s="1"/>
  <c r="E24" i="12"/>
  <c r="H24" i="12" s="1"/>
  <c r="I24" i="12" s="1"/>
  <c r="E25" i="12"/>
  <c r="H25" i="12" s="1"/>
  <c r="I25" i="12" s="1"/>
  <c r="E26" i="12"/>
  <c r="H26" i="12" s="1"/>
  <c r="I26" i="12" s="1"/>
  <c r="E27" i="12"/>
  <c r="H27" i="12" s="1"/>
  <c r="I27" i="12" s="1"/>
  <c r="E28" i="12"/>
  <c r="H28" i="12" s="1"/>
  <c r="I28" i="12" s="1"/>
  <c r="E29" i="12"/>
  <c r="H29" i="12" s="1"/>
  <c r="I29" i="12" s="1"/>
  <c r="E30" i="12"/>
  <c r="H30" i="12" s="1"/>
  <c r="I30" i="12" s="1"/>
  <c r="E31" i="12"/>
  <c r="H31" i="12" s="1"/>
  <c r="I31" i="12" s="1"/>
  <c r="E32" i="12"/>
  <c r="H32" i="12" s="1"/>
  <c r="I32" i="12" s="1"/>
  <c r="E33" i="12"/>
  <c r="H33" i="12" s="1"/>
  <c r="I33" i="12" s="1"/>
  <c r="E34" i="12"/>
  <c r="H34" i="12" s="1"/>
  <c r="I34" i="12" s="1"/>
  <c r="E35" i="12"/>
  <c r="H35" i="12" s="1"/>
  <c r="I35" i="12" s="1"/>
  <c r="E36" i="12"/>
  <c r="H36" i="12" s="1"/>
  <c r="I36" i="12" s="1"/>
  <c r="E37" i="12"/>
  <c r="H37" i="12" s="1"/>
  <c r="I37" i="12" s="1"/>
  <c r="E38" i="12"/>
  <c r="H38" i="12" s="1"/>
  <c r="I38" i="12" s="1"/>
  <c r="E39" i="12"/>
  <c r="H39" i="12" s="1"/>
  <c r="I39" i="12" s="1"/>
  <c r="E40" i="12"/>
  <c r="H40" i="12" s="1"/>
  <c r="I40" i="12" s="1"/>
  <c r="E41" i="12"/>
  <c r="H41" i="12" s="1"/>
  <c r="I41" i="12" s="1"/>
  <c r="E42" i="12"/>
  <c r="H42" i="12" s="1"/>
  <c r="I42" i="12" s="1"/>
  <c r="E43" i="12"/>
  <c r="H43" i="12" s="1"/>
  <c r="I43" i="12" s="1"/>
  <c r="E44" i="12"/>
  <c r="H44" i="12" s="1"/>
  <c r="I44" i="12" s="1"/>
  <c r="E45" i="12"/>
  <c r="H45" i="12" s="1"/>
  <c r="I45" i="12" s="1"/>
  <c r="E46" i="12"/>
  <c r="H46" i="12" s="1"/>
  <c r="I46" i="12" s="1"/>
  <c r="E47" i="12"/>
  <c r="H47" i="12" s="1"/>
  <c r="I47" i="12" s="1"/>
  <c r="E48" i="12"/>
  <c r="H48" i="12" s="1"/>
  <c r="I48" i="12" s="1"/>
  <c r="E49" i="12"/>
  <c r="H49" i="12" s="1"/>
  <c r="I49" i="12" s="1"/>
  <c r="E50" i="12"/>
  <c r="H50" i="12" s="1"/>
  <c r="I50" i="12" s="1"/>
  <c r="E51" i="12"/>
  <c r="H51" i="12" s="1"/>
  <c r="I51" i="12" s="1"/>
  <c r="E52" i="12"/>
  <c r="H52" i="12" s="1"/>
  <c r="I52" i="12" s="1"/>
  <c r="E53" i="12"/>
  <c r="H53" i="12" s="1"/>
  <c r="I53" i="12" s="1"/>
  <c r="E54" i="12"/>
  <c r="H54" i="12" s="1"/>
  <c r="I54" i="12" s="1"/>
  <c r="E55" i="12"/>
  <c r="H55" i="12" s="1"/>
  <c r="I55" i="12" s="1"/>
  <c r="E56" i="12"/>
  <c r="H56" i="12" s="1"/>
  <c r="I56" i="12" s="1"/>
  <c r="E57" i="12"/>
  <c r="H57" i="12" s="1"/>
  <c r="I57" i="12" s="1"/>
  <c r="E58" i="12"/>
  <c r="H58" i="12" s="1"/>
  <c r="I58" i="12" s="1"/>
  <c r="E59" i="12"/>
  <c r="H59" i="12" s="1"/>
  <c r="I59" i="12" s="1"/>
  <c r="E60" i="12"/>
  <c r="H60" i="12" s="1"/>
  <c r="I60" i="12" s="1"/>
  <c r="E61" i="12"/>
  <c r="H61" i="12" s="1"/>
  <c r="I61" i="12" s="1"/>
  <c r="E62" i="12"/>
  <c r="H62" i="12" s="1"/>
  <c r="I62" i="12" s="1"/>
  <c r="E63" i="12"/>
  <c r="H63" i="12" s="1"/>
  <c r="I63" i="12" s="1"/>
  <c r="E64" i="12"/>
  <c r="H64" i="12" s="1"/>
  <c r="I64" i="12" s="1"/>
  <c r="E65" i="12"/>
  <c r="H65" i="12" s="1"/>
  <c r="I65" i="12" s="1"/>
  <c r="E66" i="12"/>
  <c r="H66" i="12" s="1"/>
  <c r="I66" i="12" s="1"/>
  <c r="E67" i="12"/>
  <c r="H67" i="12" s="1"/>
  <c r="I67" i="12" s="1"/>
  <c r="E68" i="12"/>
  <c r="H68" i="12" s="1"/>
  <c r="I68" i="12" s="1"/>
  <c r="E69" i="12"/>
  <c r="H69" i="12" s="1"/>
  <c r="I69" i="12" s="1"/>
  <c r="E70" i="12"/>
  <c r="H70" i="12" s="1"/>
  <c r="I70" i="12" s="1"/>
  <c r="E71" i="12"/>
  <c r="H71" i="12" s="1"/>
  <c r="I71" i="12" s="1"/>
  <c r="E72" i="12"/>
  <c r="H72" i="12" s="1"/>
  <c r="I72" i="12" s="1"/>
  <c r="E73" i="12"/>
  <c r="H73" i="12" s="1"/>
  <c r="I73" i="12" s="1"/>
  <c r="E74" i="12"/>
  <c r="H74" i="12" s="1"/>
  <c r="I74" i="12" s="1"/>
  <c r="E75" i="12"/>
  <c r="H75" i="12" s="1"/>
  <c r="I75" i="12" s="1"/>
  <c r="E76" i="12"/>
  <c r="H76" i="12" s="1"/>
  <c r="I76" i="12" s="1"/>
  <c r="E77" i="12"/>
  <c r="H77" i="12" s="1"/>
  <c r="I77" i="12" s="1"/>
  <c r="E78" i="12"/>
  <c r="H78" i="12" s="1"/>
  <c r="I78" i="12" s="1"/>
  <c r="E79" i="12"/>
  <c r="H79" i="12" s="1"/>
  <c r="I79" i="12" s="1"/>
  <c r="E80" i="12"/>
  <c r="H80" i="12" s="1"/>
  <c r="I80" i="12" s="1"/>
  <c r="E81" i="12"/>
  <c r="H81" i="12" s="1"/>
  <c r="I81" i="12" s="1"/>
  <c r="E82" i="12"/>
  <c r="H82" i="12" s="1"/>
  <c r="I82" i="12" s="1"/>
  <c r="E83" i="12"/>
  <c r="H83" i="12" s="1"/>
  <c r="I83" i="12" s="1"/>
  <c r="E84" i="12"/>
  <c r="H84" i="12" s="1"/>
  <c r="I84" i="12" s="1"/>
  <c r="E85" i="12"/>
  <c r="H85" i="12" s="1"/>
  <c r="I85" i="12" s="1"/>
  <c r="E86" i="12"/>
  <c r="H86" i="12" s="1"/>
  <c r="I86" i="12" s="1"/>
  <c r="E87" i="12"/>
  <c r="H87" i="12" s="1"/>
  <c r="I87" i="12" s="1"/>
  <c r="E88" i="12"/>
  <c r="H88" i="12" s="1"/>
  <c r="I88" i="12" s="1"/>
  <c r="E89" i="12"/>
  <c r="H89" i="12" s="1"/>
  <c r="I89" i="12" s="1"/>
  <c r="E90" i="12"/>
  <c r="H90" i="12" s="1"/>
  <c r="I90" i="12" s="1"/>
  <c r="E91" i="12"/>
  <c r="H91" i="12" s="1"/>
  <c r="I91" i="12" s="1"/>
  <c r="E92" i="12"/>
  <c r="H92" i="12" s="1"/>
  <c r="I92" i="12" s="1"/>
  <c r="E93" i="12"/>
  <c r="H93" i="12" s="1"/>
  <c r="I93" i="12" s="1"/>
  <c r="E94" i="12"/>
  <c r="H94" i="12" s="1"/>
  <c r="I94" i="12" s="1"/>
  <c r="E95" i="12"/>
  <c r="H95" i="12" s="1"/>
  <c r="I95" i="12" s="1"/>
  <c r="E96" i="12"/>
  <c r="H96" i="12" s="1"/>
  <c r="I96" i="12" s="1"/>
  <c r="E97" i="12"/>
  <c r="H97" i="12" s="1"/>
  <c r="I97" i="12" s="1"/>
  <c r="E98" i="12"/>
  <c r="H98" i="12" s="1"/>
  <c r="I98" i="12" s="1"/>
  <c r="E99" i="12"/>
  <c r="H99" i="12" s="1"/>
  <c r="I99" i="12" s="1"/>
  <c r="E100" i="12"/>
  <c r="H100" i="12" s="1"/>
  <c r="I100" i="12" s="1"/>
  <c r="E101" i="12"/>
  <c r="H101" i="12" s="1"/>
  <c r="I101" i="12" s="1"/>
  <c r="E102" i="12"/>
  <c r="H102" i="12" s="1"/>
  <c r="I102" i="12" s="1"/>
  <c r="E103" i="12"/>
  <c r="H103" i="12" s="1"/>
  <c r="I103" i="12" s="1"/>
  <c r="E104" i="12"/>
  <c r="H104" i="12" s="1"/>
  <c r="I104" i="12" s="1"/>
  <c r="E105" i="12"/>
  <c r="H105" i="12" s="1"/>
  <c r="I105" i="12" s="1"/>
  <c r="E106" i="12"/>
  <c r="H106" i="12" s="1"/>
  <c r="I106" i="12" s="1"/>
  <c r="E107" i="12"/>
  <c r="H107" i="12" s="1"/>
  <c r="I107" i="12" s="1"/>
  <c r="E108" i="12"/>
  <c r="H108" i="12" s="1"/>
  <c r="I108" i="12" s="1"/>
  <c r="E109" i="12"/>
  <c r="H109" i="12" s="1"/>
  <c r="I109" i="12" s="1"/>
  <c r="E110" i="12"/>
  <c r="H110" i="12" s="1"/>
  <c r="I110" i="12" s="1"/>
  <c r="E111" i="12"/>
  <c r="H111" i="12" s="1"/>
  <c r="I111" i="12" s="1"/>
  <c r="E112" i="12"/>
  <c r="H112" i="12" s="1"/>
  <c r="I112" i="12" s="1"/>
  <c r="E113" i="12"/>
  <c r="H113" i="12" s="1"/>
  <c r="I113" i="12" s="1"/>
  <c r="E114" i="12"/>
  <c r="H114" i="12" s="1"/>
  <c r="I114" i="12" s="1"/>
  <c r="E115" i="12"/>
  <c r="H115" i="12" s="1"/>
  <c r="I115" i="12" s="1"/>
  <c r="E116" i="12"/>
  <c r="H116" i="12" s="1"/>
  <c r="I116" i="12" s="1"/>
  <c r="E117" i="12"/>
  <c r="H117" i="12" s="1"/>
  <c r="I117" i="12" s="1"/>
  <c r="E118" i="12"/>
  <c r="H118" i="12" s="1"/>
  <c r="I118" i="12" s="1"/>
  <c r="E119" i="12"/>
  <c r="H119" i="12" s="1"/>
  <c r="I119" i="12" s="1"/>
  <c r="E120" i="12"/>
  <c r="H120" i="12" s="1"/>
  <c r="I120" i="12" s="1"/>
  <c r="E121" i="12"/>
  <c r="H121" i="12" s="1"/>
  <c r="I121" i="12" s="1"/>
  <c r="E122" i="12"/>
  <c r="H122" i="12" s="1"/>
  <c r="I122" i="12" s="1"/>
  <c r="E123" i="12"/>
  <c r="H123" i="12" s="1"/>
  <c r="I123" i="12" s="1"/>
  <c r="E124" i="12"/>
  <c r="H124" i="12" s="1"/>
  <c r="I124" i="12" s="1"/>
  <c r="E125" i="12"/>
  <c r="H125" i="12" s="1"/>
  <c r="I125" i="12" s="1"/>
  <c r="E126" i="12"/>
  <c r="H126" i="12" s="1"/>
  <c r="I126" i="12" s="1"/>
  <c r="E127" i="12"/>
  <c r="H127" i="12" s="1"/>
  <c r="I127" i="12" s="1"/>
  <c r="E128" i="12"/>
  <c r="H128" i="12" s="1"/>
  <c r="I128" i="12" s="1"/>
  <c r="E129" i="12"/>
  <c r="H129" i="12" s="1"/>
  <c r="I129" i="12" s="1"/>
  <c r="E130" i="12"/>
  <c r="H130" i="12" s="1"/>
  <c r="I130" i="12" s="1"/>
  <c r="E131" i="12"/>
  <c r="H131" i="12" s="1"/>
  <c r="I131" i="12" s="1"/>
  <c r="E132" i="12"/>
  <c r="H132" i="12" s="1"/>
  <c r="I132" i="12" s="1"/>
  <c r="E133" i="12"/>
  <c r="H133" i="12" s="1"/>
  <c r="I133" i="12" s="1"/>
  <c r="E134" i="12"/>
  <c r="H134" i="12" s="1"/>
  <c r="I134" i="12" s="1"/>
  <c r="E135" i="12"/>
  <c r="H135" i="12" s="1"/>
  <c r="I135" i="12" s="1"/>
  <c r="E136" i="12"/>
  <c r="H136" i="12" s="1"/>
  <c r="I136" i="12" s="1"/>
  <c r="E137" i="12"/>
  <c r="H137" i="12" s="1"/>
  <c r="I137" i="12" s="1"/>
  <c r="E138" i="12"/>
  <c r="H138" i="12" s="1"/>
  <c r="I138" i="12" s="1"/>
  <c r="E139" i="12"/>
  <c r="H139" i="12" s="1"/>
  <c r="I139" i="12" s="1"/>
  <c r="E140" i="12"/>
  <c r="H140" i="12" s="1"/>
  <c r="I140" i="12" s="1"/>
  <c r="E141" i="12"/>
  <c r="H141" i="12" s="1"/>
  <c r="I141" i="12" s="1"/>
  <c r="E142" i="12"/>
  <c r="H142" i="12" s="1"/>
  <c r="I142" i="12" s="1"/>
  <c r="E143" i="12"/>
  <c r="H143" i="12" s="1"/>
  <c r="I143" i="12" s="1"/>
  <c r="E144" i="12"/>
  <c r="H144" i="12" s="1"/>
  <c r="I144" i="12" s="1"/>
  <c r="E145" i="12"/>
  <c r="H145" i="12" s="1"/>
  <c r="I145" i="12" s="1"/>
  <c r="E146" i="12"/>
  <c r="H146" i="12" s="1"/>
  <c r="I146" i="12" s="1"/>
  <c r="E147" i="12"/>
  <c r="H147" i="12" s="1"/>
  <c r="I147" i="12" s="1"/>
  <c r="E148" i="12"/>
  <c r="H148" i="12" s="1"/>
  <c r="I148" i="12" s="1"/>
  <c r="E149" i="12"/>
  <c r="H149" i="12" s="1"/>
  <c r="I149" i="12" s="1"/>
  <c r="E150" i="12"/>
  <c r="H150" i="12" s="1"/>
  <c r="I150" i="12" s="1"/>
  <c r="E151" i="12"/>
  <c r="H151" i="12" s="1"/>
  <c r="I151" i="12" s="1"/>
  <c r="E152" i="12"/>
  <c r="H152" i="12" s="1"/>
  <c r="I152" i="12" s="1"/>
  <c r="E153" i="12"/>
  <c r="H153" i="12" s="1"/>
  <c r="I153" i="12" s="1"/>
  <c r="E154" i="12"/>
  <c r="H154" i="12" s="1"/>
  <c r="I154" i="12" s="1"/>
  <c r="E155" i="12"/>
  <c r="H155" i="12" s="1"/>
  <c r="I155" i="12" s="1"/>
  <c r="E156" i="12"/>
  <c r="H156" i="12" s="1"/>
  <c r="I156" i="12" s="1"/>
  <c r="E157" i="12"/>
  <c r="H157" i="12" s="1"/>
  <c r="I157" i="12" s="1"/>
  <c r="E158" i="12"/>
  <c r="H158" i="12" s="1"/>
  <c r="I158" i="12" s="1"/>
  <c r="E159" i="12"/>
  <c r="H159" i="12" s="1"/>
  <c r="I159" i="12" s="1"/>
  <c r="E160" i="12"/>
  <c r="H160" i="12" s="1"/>
  <c r="I160" i="12" s="1"/>
  <c r="E161" i="12"/>
  <c r="H161" i="12" s="1"/>
  <c r="I161" i="12" s="1"/>
  <c r="E162" i="12"/>
  <c r="H162" i="12" s="1"/>
  <c r="I162" i="12" s="1"/>
  <c r="E163" i="12"/>
  <c r="H163" i="12" s="1"/>
  <c r="I163" i="12" s="1"/>
  <c r="E164" i="12"/>
  <c r="H164" i="12" s="1"/>
  <c r="I164" i="12" s="1"/>
  <c r="E165" i="12"/>
  <c r="H165" i="12" s="1"/>
  <c r="I165" i="12" s="1"/>
  <c r="E166" i="12"/>
  <c r="H166" i="12" s="1"/>
  <c r="I166" i="12" s="1"/>
  <c r="E167" i="12"/>
  <c r="H167" i="12" s="1"/>
  <c r="I167" i="12" s="1"/>
  <c r="E168" i="12"/>
  <c r="H168" i="12" s="1"/>
  <c r="I168" i="12" s="1"/>
  <c r="E169" i="12"/>
  <c r="H169" i="12" s="1"/>
  <c r="I169" i="12" s="1"/>
  <c r="E170" i="12"/>
  <c r="H170" i="12" s="1"/>
  <c r="I170" i="12" s="1"/>
  <c r="E171" i="12"/>
  <c r="H171" i="12" s="1"/>
  <c r="I171" i="12" s="1"/>
  <c r="E172" i="12"/>
  <c r="H172" i="12" s="1"/>
  <c r="I172" i="12" s="1"/>
  <c r="E173" i="12"/>
  <c r="H173" i="12" s="1"/>
  <c r="I173" i="12" s="1"/>
  <c r="E174" i="12"/>
  <c r="H174" i="12" s="1"/>
  <c r="I174" i="12" s="1"/>
  <c r="E175" i="12"/>
  <c r="H175" i="12" s="1"/>
  <c r="I175" i="12" s="1"/>
  <c r="E176" i="12"/>
  <c r="H176" i="12" s="1"/>
  <c r="I176" i="12" s="1"/>
  <c r="E177" i="12"/>
  <c r="H177" i="12" s="1"/>
  <c r="I177" i="12" s="1"/>
  <c r="E178" i="12"/>
  <c r="H178" i="12" s="1"/>
  <c r="I178" i="12" s="1"/>
  <c r="E179" i="12"/>
  <c r="H179" i="12" s="1"/>
  <c r="I179" i="12" s="1"/>
  <c r="E180" i="12"/>
  <c r="H180" i="12" s="1"/>
  <c r="I180" i="12" s="1"/>
  <c r="E181" i="12"/>
  <c r="H181" i="12" s="1"/>
  <c r="I181" i="12" s="1"/>
  <c r="E182" i="12"/>
  <c r="H182" i="12" s="1"/>
  <c r="I182" i="12" s="1"/>
  <c r="E183" i="12"/>
  <c r="H183" i="12" s="1"/>
  <c r="I183" i="12" s="1"/>
  <c r="E184" i="12"/>
  <c r="H184" i="12" s="1"/>
  <c r="I184" i="12" s="1"/>
  <c r="E185" i="12"/>
  <c r="H185" i="12" s="1"/>
  <c r="I185" i="12" s="1"/>
  <c r="E186" i="12"/>
  <c r="H186" i="12" s="1"/>
  <c r="I186" i="12" s="1"/>
  <c r="E187" i="12"/>
  <c r="H187" i="12" s="1"/>
  <c r="I187" i="12" s="1"/>
  <c r="E188" i="12"/>
  <c r="H188" i="12" s="1"/>
  <c r="I188" i="12" s="1"/>
  <c r="E189" i="12"/>
  <c r="H189" i="12" s="1"/>
  <c r="I189" i="12" s="1"/>
  <c r="E190" i="12"/>
  <c r="H190" i="12" s="1"/>
  <c r="I190" i="12" s="1"/>
  <c r="E191" i="12"/>
  <c r="H191" i="12" s="1"/>
  <c r="I191" i="12" s="1"/>
  <c r="E192" i="12"/>
  <c r="H192" i="12" s="1"/>
  <c r="I192" i="12" s="1"/>
  <c r="E193" i="12"/>
  <c r="H193" i="12" s="1"/>
  <c r="I193" i="12" s="1"/>
  <c r="E194" i="12"/>
  <c r="H194" i="12" s="1"/>
  <c r="I194" i="12" s="1"/>
  <c r="E195" i="12"/>
  <c r="H195" i="12" s="1"/>
  <c r="I195" i="12" s="1"/>
  <c r="E196" i="12"/>
  <c r="H196" i="12" s="1"/>
  <c r="I196" i="12" s="1"/>
  <c r="E197" i="12"/>
  <c r="H197" i="12" s="1"/>
  <c r="I197" i="12" s="1"/>
  <c r="E198" i="12"/>
  <c r="H198" i="12" s="1"/>
  <c r="I198" i="12" s="1"/>
  <c r="E199" i="12"/>
  <c r="H199" i="12" s="1"/>
  <c r="I199" i="12" s="1"/>
  <c r="E200" i="12"/>
  <c r="H200" i="12" s="1"/>
  <c r="I200" i="12" s="1"/>
  <c r="E201" i="12"/>
  <c r="H201" i="12" s="1"/>
  <c r="I201" i="12" s="1"/>
  <c r="E202" i="12"/>
  <c r="H202" i="12" s="1"/>
  <c r="I202" i="12" s="1"/>
  <c r="E203" i="12"/>
  <c r="H203" i="12" s="1"/>
  <c r="I203" i="12" s="1"/>
  <c r="E204" i="12"/>
  <c r="H204" i="12" s="1"/>
  <c r="I204" i="12" s="1"/>
  <c r="E205" i="12"/>
  <c r="H205" i="12" s="1"/>
  <c r="I205" i="12" s="1"/>
  <c r="E206" i="12"/>
  <c r="H206" i="12" s="1"/>
  <c r="I206" i="12" s="1"/>
  <c r="E207" i="12"/>
  <c r="H207" i="12" s="1"/>
  <c r="I207" i="12" s="1"/>
  <c r="E208" i="12"/>
  <c r="H208" i="12" s="1"/>
  <c r="I208" i="12" s="1"/>
  <c r="E209" i="12"/>
  <c r="H209" i="12" s="1"/>
  <c r="I209" i="12" s="1"/>
  <c r="E210" i="12"/>
  <c r="H210" i="12" s="1"/>
  <c r="I210" i="12" s="1"/>
  <c r="E211" i="12"/>
  <c r="H211" i="12" s="1"/>
  <c r="I211" i="12" s="1"/>
  <c r="E212" i="12"/>
  <c r="H212" i="12" s="1"/>
  <c r="I212" i="12" s="1"/>
  <c r="E213" i="12"/>
  <c r="H213" i="12" s="1"/>
  <c r="I213" i="12" s="1"/>
  <c r="E214" i="12"/>
  <c r="H214" i="12" s="1"/>
  <c r="I214" i="12" s="1"/>
  <c r="E215" i="12"/>
  <c r="H215" i="12" s="1"/>
  <c r="I215" i="12" s="1"/>
  <c r="E216" i="12"/>
  <c r="H216" i="12" s="1"/>
  <c r="I216" i="12" s="1"/>
  <c r="E217" i="12"/>
  <c r="H217" i="12" s="1"/>
  <c r="I217" i="12" s="1"/>
  <c r="E218" i="12"/>
  <c r="H218" i="12" s="1"/>
  <c r="I218" i="12" s="1"/>
  <c r="E219" i="12"/>
  <c r="H219" i="12" s="1"/>
  <c r="I219" i="12" s="1"/>
  <c r="E220" i="12"/>
  <c r="H220" i="12" s="1"/>
  <c r="I220" i="12" s="1"/>
  <c r="E221" i="12"/>
  <c r="H221" i="12" s="1"/>
  <c r="I221" i="12" s="1"/>
  <c r="E222" i="12"/>
  <c r="H222" i="12" s="1"/>
  <c r="I222" i="12" s="1"/>
  <c r="E223" i="12"/>
  <c r="H223" i="12" s="1"/>
  <c r="I223" i="12" s="1"/>
  <c r="E224" i="12"/>
  <c r="H224" i="12" s="1"/>
  <c r="I224" i="12" s="1"/>
  <c r="E225" i="12"/>
  <c r="H225" i="12" s="1"/>
  <c r="I225" i="12" s="1"/>
  <c r="E226" i="12"/>
  <c r="H226" i="12" s="1"/>
  <c r="I226" i="12" s="1"/>
  <c r="E227" i="12"/>
  <c r="H227" i="12" s="1"/>
  <c r="I227" i="12" s="1"/>
  <c r="E228" i="12"/>
  <c r="H228" i="12" s="1"/>
  <c r="I228" i="12" s="1"/>
  <c r="E229" i="12"/>
  <c r="H229" i="12" s="1"/>
  <c r="I229" i="12" s="1"/>
  <c r="E230" i="12"/>
  <c r="H230" i="12" s="1"/>
  <c r="I230" i="12" s="1"/>
  <c r="E231" i="12"/>
  <c r="H231" i="12" s="1"/>
  <c r="I231" i="12" s="1"/>
  <c r="E232" i="12"/>
  <c r="H232" i="12" s="1"/>
  <c r="I232" i="12" s="1"/>
  <c r="E233" i="12"/>
  <c r="H233" i="12" s="1"/>
  <c r="I233" i="12" s="1"/>
  <c r="E234" i="12"/>
  <c r="H234" i="12" s="1"/>
  <c r="I234" i="12" s="1"/>
  <c r="E235" i="12"/>
  <c r="H235" i="12" s="1"/>
  <c r="I235" i="12" s="1"/>
  <c r="E236" i="12"/>
  <c r="H236" i="12" s="1"/>
  <c r="I236" i="12" s="1"/>
  <c r="E237" i="12"/>
  <c r="H237" i="12" s="1"/>
  <c r="I237" i="12" s="1"/>
  <c r="E238" i="12"/>
  <c r="H238" i="12" s="1"/>
  <c r="I238" i="12" s="1"/>
  <c r="E239" i="12"/>
  <c r="H239" i="12" s="1"/>
  <c r="I239" i="12" s="1"/>
  <c r="E240" i="12"/>
  <c r="H240" i="12" s="1"/>
  <c r="I240" i="12" s="1"/>
  <c r="E241" i="12"/>
  <c r="H241" i="12" s="1"/>
  <c r="I241" i="12" s="1"/>
  <c r="E242" i="12"/>
  <c r="H242" i="12" s="1"/>
  <c r="I242" i="12" s="1"/>
  <c r="E243" i="12"/>
  <c r="H243" i="12" s="1"/>
  <c r="I243" i="12" s="1"/>
  <c r="E244" i="12"/>
  <c r="H244" i="12" s="1"/>
  <c r="I244" i="12" s="1"/>
  <c r="E245" i="12"/>
  <c r="H245" i="12" s="1"/>
  <c r="I245" i="12" s="1"/>
  <c r="E246" i="12"/>
  <c r="H246" i="12" s="1"/>
  <c r="I246" i="12" s="1"/>
  <c r="E247" i="12"/>
  <c r="H247" i="12" s="1"/>
  <c r="I247" i="12" s="1"/>
  <c r="E248" i="12"/>
  <c r="H248" i="12" s="1"/>
  <c r="I248" i="12" s="1"/>
  <c r="E249" i="12"/>
  <c r="H249" i="12" s="1"/>
  <c r="I249" i="12" s="1"/>
  <c r="E250" i="12"/>
  <c r="H250" i="12" s="1"/>
  <c r="I250" i="12" s="1"/>
  <c r="E251" i="12"/>
  <c r="H251" i="12" s="1"/>
  <c r="I251" i="12" s="1"/>
  <c r="E252" i="12"/>
  <c r="H252" i="12" s="1"/>
  <c r="I252" i="12" s="1"/>
  <c r="E253" i="12"/>
  <c r="H253" i="12" s="1"/>
  <c r="I253" i="12" s="1"/>
  <c r="E254" i="12"/>
  <c r="H254" i="12" s="1"/>
  <c r="I254" i="12" s="1"/>
  <c r="E255" i="12"/>
  <c r="H255" i="12" s="1"/>
  <c r="I255" i="12" s="1"/>
  <c r="E256" i="12"/>
  <c r="H256" i="12" s="1"/>
  <c r="I256" i="12" s="1"/>
  <c r="E257" i="12"/>
  <c r="H257" i="12" s="1"/>
  <c r="I257" i="12" s="1"/>
  <c r="E258" i="12"/>
  <c r="H258" i="12" s="1"/>
  <c r="I258" i="12" s="1"/>
  <c r="E259" i="12"/>
  <c r="H259" i="12" s="1"/>
  <c r="I259" i="12" s="1"/>
  <c r="E260" i="12"/>
  <c r="H260" i="12" s="1"/>
  <c r="I260" i="12" s="1"/>
  <c r="E261" i="12"/>
  <c r="H261" i="12" s="1"/>
  <c r="I261" i="12" s="1"/>
  <c r="E262" i="12"/>
  <c r="H262" i="12" s="1"/>
  <c r="I262" i="12" s="1"/>
  <c r="E263" i="12"/>
  <c r="H263" i="12" s="1"/>
  <c r="I263" i="12" s="1"/>
  <c r="E264" i="12"/>
  <c r="H264" i="12" s="1"/>
  <c r="I264" i="12" s="1"/>
  <c r="E265" i="12"/>
  <c r="H265" i="12" s="1"/>
  <c r="I265" i="12" s="1"/>
  <c r="E266" i="12"/>
  <c r="H266" i="12" s="1"/>
  <c r="I266" i="12" s="1"/>
  <c r="E267" i="12"/>
  <c r="H267" i="12" s="1"/>
  <c r="I267" i="12" s="1"/>
  <c r="E268" i="12"/>
  <c r="H268" i="12" s="1"/>
  <c r="I268" i="12" s="1"/>
  <c r="E269" i="12"/>
  <c r="H269" i="12" s="1"/>
  <c r="I269" i="12" s="1"/>
  <c r="E270" i="12"/>
  <c r="H270" i="12" s="1"/>
  <c r="I270" i="12" s="1"/>
  <c r="E271" i="12"/>
  <c r="H271" i="12" s="1"/>
  <c r="I271" i="12" s="1"/>
  <c r="E272" i="12"/>
  <c r="H272" i="12" s="1"/>
  <c r="I272" i="12" s="1"/>
  <c r="E273" i="12"/>
  <c r="H273" i="12" s="1"/>
  <c r="I273" i="12" s="1"/>
  <c r="E274" i="12"/>
  <c r="H274" i="12" s="1"/>
  <c r="I274" i="12" s="1"/>
  <c r="E275" i="12"/>
  <c r="H275" i="12" s="1"/>
  <c r="I275" i="12" s="1"/>
  <c r="E276" i="12"/>
  <c r="H276" i="12" s="1"/>
  <c r="I276" i="12" s="1"/>
  <c r="E277" i="12"/>
  <c r="H277" i="12" s="1"/>
  <c r="I277" i="12" s="1"/>
  <c r="E278" i="12"/>
  <c r="H278" i="12" s="1"/>
  <c r="I278" i="12" s="1"/>
  <c r="E279" i="12"/>
  <c r="H279" i="12" s="1"/>
  <c r="I279" i="12" s="1"/>
  <c r="E280" i="12"/>
  <c r="H280" i="12" s="1"/>
  <c r="I280" i="12" s="1"/>
  <c r="E281" i="12"/>
  <c r="H281" i="12" s="1"/>
  <c r="I281" i="12" s="1"/>
  <c r="E282" i="12"/>
  <c r="H282" i="12" s="1"/>
  <c r="I282" i="12" s="1"/>
  <c r="E283" i="12"/>
  <c r="H283" i="12" s="1"/>
  <c r="I283" i="12" s="1"/>
  <c r="E284" i="12"/>
  <c r="H284" i="12" s="1"/>
  <c r="I284" i="12" s="1"/>
  <c r="E285" i="12"/>
  <c r="H285" i="12" s="1"/>
  <c r="I285" i="12" s="1"/>
  <c r="E286" i="12"/>
  <c r="H286" i="12" s="1"/>
  <c r="I286" i="12" s="1"/>
  <c r="E287" i="12"/>
  <c r="H287" i="12" s="1"/>
  <c r="I287" i="12" s="1"/>
  <c r="E288" i="12"/>
  <c r="H288" i="12" s="1"/>
  <c r="I288" i="12" s="1"/>
  <c r="E289" i="12"/>
  <c r="H289" i="12" s="1"/>
  <c r="I289" i="12" s="1"/>
  <c r="E290" i="12"/>
  <c r="H290" i="12" s="1"/>
  <c r="I290" i="12" s="1"/>
  <c r="E291" i="12"/>
  <c r="H291" i="12" s="1"/>
  <c r="I291" i="12" s="1"/>
  <c r="E292" i="12"/>
  <c r="H292" i="12" s="1"/>
  <c r="I292" i="12" s="1"/>
  <c r="E293" i="12"/>
  <c r="H293" i="12" s="1"/>
  <c r="I293" i="12" s="1"/>
  <c r="E294" i="12"/>
  <c r="H294" i="12" s="1"/>
  <c r="I294" i="12" s="1"/>
  <c r="E295" i="12"/>
  <c r="H295" i="12" s="1"/>
  <c r="I295" i="12" s="1"/>
  <c r="E296" i="12"/>
  <c r="H296" i="12" s="1"/>
  <c r="I296" i="12" s="1"/>
  <c r="E297" i="12"/>
  <c r="H297" i="12" s="1"/>
  <c r="I297" i="12" s="1"/>
  <c r="E298" i="12"/>
  <c r="H298" i="12" s="1"/>
  <c r="I298" i="12" s="1"/>
  <c r="E299" i="12"/>
  <c r="H299" i="12" s="1"/>
  <c r="I299" i="12" s="1"/>
  <c r="E300" i="12"/>
  <c r="H300" i="12" s="1"/>
  <c r="I300" i="12" s="1"/>
  <c r="E301" i="12"/>
  <c r="H301" i="12" s="1"/>
  <c r="I301" i="12" s="1"/>
  <c r="E302" i="12"/>
  <c r="H302" i="12" s="1"/>
  <c r="I302" i="12" s="1"/>
  <c r="E303" i="12"/>
  <c r="H303" i="12" s="1"/>
  <c r="I303" i="12" s="1"/>
  <c r="E304" i="12"/>
  <c r="H304" i="12" s="1"/>
  <c r="I304" i="12" s="1"/>
  <c r="E305" i="12"/>
  <c r="H305" i="12" s="1"/>
  <c r="I305" i="12" s="1"/>
  <c r="E306" i="12"/>
  <c r="H306" i="12" s="1"/>
  <c r="I306" i="12" s="1"/>
  <c r="E307" i="12"/>
  <c r="H307" i="12" s="1"/>
  <c r="I307" i="12" s="1"/>
  <c r="E308" i="12"/>
  <c r="H308" i="12" s="1"/>
  <c r="I308" i="12" s="1"/>
  <c r="E309" i="12"/>
  <c r="H309" i="12" s="1"/>
  <c r="I309" i="12" s="1"/>
  <c r="E310" i="12"/>
  <c r="H310" i="12" s="1"/>
  <c r="I310" i="12" s="1"/>
  <c r="E311" i="12"/>
  <c r="H311" i="12" s="1"/>
  <c r="I311" i="12" s="1"/>
  <c r="E312" i="12"/>
  <c r="H312" i="12" s="1"/>
  <c r="I312" i="12" s="1"/>
  <c r="E313" i="12"/>
  <c r="H313" i="12" s="1"/>
  <c r="I313" i="12" s="1"/>
  <c r="E314" i="12"/>
  <c r="H314" i="12" s="1"/>
  <c r="I314" i="12" s="1"/>
  <c r="E315" i="12"/>
  <c r="H315" i="12" s="1"/>
  <c r="I315" i="12" s="1"/>
  <c r="E316" i="12"/>
  <c r="H316" i="12" s="1"/>
  <c r="I316" i="12" s="1"/>
  <c r="E317" i="12"/>
  <c r="H317" i="12" s="1"/>
  <c r="I317" i="12" s="1"/>
  <c r="E318" i="12"/>
  <c r="H318" i="12" s="1"/>
  <c r="I318" i="12" s="1"/>
  <c r="E319" i="12"/>
  <c r="H319" i="12" s="1"/>
  <c r="I319" i="12" s="1"/>
  <c r="E320" i="12"/>
  <c r="H320" i="12" s="1"/>
  <c r="I320" i="12" s="1"/>
  <c r="E321" i="12"/>
  <c r="H321" i="12" s="1"/>
  <c r="I321" i="12" s="1"/>
  <c r="E322" i="12"/>
  <c r="H322" i="12" s="1"/>
  <c r="I322" i="12" s="1"/>
  <c r="E323" i="12"/>
  <c r="H323" i="12" s="1"/>
  <c r="I323" i="12" s="1"/>
  <c r="E324" i="12"/>
  <c r="H324" i="12" s="1"/>
  <c r="I324" i="12" s="1"/>
  <c r="E325" i="12"/>
  <c r="H325" i="12" s="1"/>
  <c r="I325" i="12" s="1"/>
  <c r="E326" i="12"/>
  <c r="H326" i="12" s="1"/>
  <c r="I326" i="12" s="1"/>
  <c r="E327" i="12"/>
  <c r="H327" i="12" s="1"/>
  <c r="I327" i="12" s="1"/>
  <c r="E328" i="12"/>
  <c r="H328" i="12" s="1"/>
  <c r="I328" i="12" s="1"/>
  <c r="E329" i="12"/>
  <c r="H329" i="12" s="1"/>
  <c r="I329" i="12" s="1"/>
  <c r="E330" i="12"/>
  <c r="H330" i="12" s="1"/>
  <c r="I330" i="12" s="1"/>
  <c r="E331" i="12"/>
  <c r="H331" i="12" s="1"/>
  <c r="I331" i="12" s="1"/>
  <c r="E332" i="12"/>
  <c r="H332" i="12" s="1"/>
  <c r="I332" i="12" s="1"/>
  <c r="E333" i="12"/>
  <c r="H333" i="12" s="1"/>
  <c r="I333" i="12" s="1"/>
  <c r="E334" i="12"/>
  <c r="H334" i="12" s="1"/>
  <c r="I334" i="12" s="1"/>
  <c r="E335" i="12"/>
  <c r="H335" i="12" s="1"/>
  <c r="I335" i="12" s="1"/>
  <c r="E336" i="12"/>
  <c r="H336" i="12" s="1"/>
  <c r="I336" i="12" s="1"/>
  <c r="E337" i="12"/>
  <c r="H337" i="12" s="1"/>
  <c r="I337" i="12" s="1"/>
  <c r="E338" i="12"/>
  <c r="H338" i="12" s="1"/>
  <c r="I338" i="12" s="1"/>
  <c r="E339" i="12"/>
  <c r="H339" i="12" s="1"/>
  <c r="I339" i="12" s="1"/>
  <c r="E340" i="12"/>
  <c r="H340" i="12" s="1"/>
  <c r="I340" i="12" s="1"/>
  <c r="E341" i="12"/>
  <c r="H341" i="12" s="1"/>
  <c r="I341" i="12" s="1"/>
  <c r="E342" i="12"/>
  <c r="H342" i="12" s="1"/>
  <c r="I342" i="12" s="1"/>
  <c r="E343" i="12"/>
  <c r="H343" i="12" s="1"/>
  <c r="I343" i="12" s="1"/>
  <c r="E344" i="12"/>
  <c r="H344" i="12" s="1"/>
  <c r="I344" i="12" s="1"/>
  <c r="E345" i="12"/>
  <c r="H345" i="12" s="1"/>
  <c r="I345" i="12" s="1"/>
  <c r="E346" i="12"/>
  <c r="H346" i="12" s="1"/>
  <c r="I346" i="12" s="1"/>
  <c r="E347" i="12"/>
  <c r="H347" i="12" s="1"/>
  <c r="I347" i="12" s="1"/>
  <c r="E348" i="12"/>
  <c r="H348" i="12" s="1"/>
  <c r="I348" i="12" s="1"/>
  <c r="E349" i="12"/>
  <c r="H349" i="12" s="1"/>
  <c r="I349" i="12" s="1"/>
  <c r="E350" i="12"/>
  <c r="H350" i="12" s="1"/>
  <c r="I350" i="12" s="1"/>
  <c r="E351" i="12"/>
  <c r="H351" i="12" s="1"/>
  <c r="I351" i="12" s="1"/>
  <c r="E352" i="12"/>
  <c r="H352" i="12" s="1"/>
  <c r="I352" i="12" s="1"/>
  <c r="E353" i="12"/>
  <c r="H353" i="12" s="1"/>
  <c r="I353" i="12" s="1"/>
  <c r="E354" i="12"/>
  <c r="H354" i="12" s="1"/>
  <c r="I354" i="12" s="1"/>
  <c r="E355" i="12"/>
  <c r="H355" i="12" s="1"/>
  <c r="I355" i="12" s="1"/>
  <c r="E356" i="12"/>
  <c r="H356" i="12" s="1"/>
  <c r="I356" i="12" s="1"/>
  <c r="E357" i="12"/>
  <c r="H357" i="12" s="1"/>
  <c r="I357" i="12" s="1"/>
  <c r="E358" i="12"/>
  <c r="H358" i="12" s="1"/>
  <c r="I358" i="12" s="1"/>
  <c r="E359" i="12"/>
  <c r="H359" i="12" s="1"/>
  <c r="I359" i="12" s="1"/>
  <c r="E360" i="12"/>
  <c r="H360" i="12" s="1"/>
  <c r="I360" i="12" s="1"/>
  <c r="E361" i="12"/>
  <c r="H361" i="12" s="1"/>
  <c r="I361" i="12" s="1"/>
  <c r="E362" i="12"/>
  <c r="H362" i="12" s="1"/>
  <c r="I362" i="12" s="1"/>
  <c r="E363" i="12"/>
  <c r="H363" i="12" s="1"/>
  <c r="I363" i="12" s="1"/>
  <c r="E364" i="12"/>
  <c r="H364" i="12" s="1"/>
  <c r="I364" i="12" s="1"/>
  <c r="E365" i="12"/>
  <c r="H365" i="12" s="1"/>
  <c r="I365" i="12" s="1"/>
  <c r="E366" i="12"/>
  <c r="H366" i="12" s="1"/>
  <c r="I366" i="12" s="1"/>
  <c r="E367" i="12"/>
  <c r="H367" i="12" s="1"/>
  <c r="I367" i="12" s="1"/>
  <c r="E368" i="12"/>
  <c r="H368" i="12" s="1"/>
  <c r="I368" i="12" s="1"/>
  <c r="E369" i="12"/>
  <c r="H369" i="12" s="1"/>
  <c r="I369" i="12" s="1"/>
  <c r="E370" i="12"/>
  <c r="H370" i="12" s="1"/>
  <c r="I370" i="12" s="1"/>
  <c r="E371" i="12"/>
  <c r="H371" i="12" s="1"/>
  <c r="I371" i="12" s="1"/>
  <c r="E372" i="12"/>
  <c r="H372" i="12" s="1"/>
  <c r="I372" i="12" s="1"/>
  <c r="E373" i="12"/>
  <c r="H373" i="12" s="1"/>
  <c r="I373" i="12" s="1"/>
  <c r="E374" i="12"/>
  <c r="H374" i="12" s="1"/>
  <c r="I374" i="12" s="1"/>
  <c r="E375" i="12"/>
  <c r="H375" i="12" s="1"/>
  <c r="I375" i="12" s="1"/>
  <c r="E376" i="12"/>
  <c r="H376" i="12" s="1"/>
  <c r="I376" i="12" s="1"/>
  <c r="E377" i="12"/>
  <c r="H377" i="12" s="1"/>
  <c r="I377" i="12" s="1"/>
  <c r="E378" i="12"/>
  <c r="H378" i="12" s="1"/>
  <c r="I378" i="12" s="1"/>
  <c r="E379" i="12"/>
  <c r="H379" i="12" s="1"/>
  <c r="I379" i="12" s="1"/>
  <c r="E380" i="12"/>
  <c r="H380" i="12" s="1"/>
  <c r="I380" i="12" s="1"/>
  <c r="E381" i="12"/>
  <c r="H381" i="12" s="1"/>
  <c r="I381" i="12" s="1"/>
  <c r="E382" i="12"/>
  <c r="H382" i="12" s="1"/>
  <c r="I382" i="12" s="1"/>
  <c r="E383" i="12"/>
  <c r="H383" i="12" s="1"/>
  <c r="I383" i="12" s="1"/>
  <c r="E384" i="12"/>
  <c r="H384" i="12" s="1"/>
  <c r="I384" i="12" s="1"/>
  <c r="E385" i="12"/>
  <c r="H385" i="12" s="1"/>
  <c r="I385" i="12" s="1"/>
  <c r="E386" i="12"/>
  <c r="H386" i="12" s="1"/>
  <c r="I386" i="12" s="1"/>
  <c r="E387" i="12"/>
  <c r="H387" i="12" s="1"/>
  <c r="I387" i="12" s="1"/>
  <c r="E388" i="12"/>
  <c r="H388" i="12" s="1"/>
  <c r="I388" i="12" s="1"/>
  <c r="E389" i="12"/>
  <c r="H389" i="12" s="1"/>
  <c r="I389" i="12" s="1"/>
  <c r="E390" i="12"/>
  <c r="H390" i="12" s="1"/>
  <c r="I390" i="12" s="1"/>
  <c r="E391" i="12"/>
  <c r="H391" i="12" s="1"/>
  <c r="I391" i="12" s="1"/>
  <c r="E392" i="12"/>
  <c r="H392" i="12" s="1"/>
  <c r="I392" i="12" s="1"/>
  <c r="E393" i="12"/>
  <c r="H393" i="12" s="1"/>
  <c r="I393" i="12" s="1"/>
  <c r="E394" i="12"/>
  <c r="H394" i="12" s="1"/>
  <c r="I394" i="12" s="1"/>
  <c r="E395" i="12"/>
  <c r="H395" i="12" s="1"/>
  <c r="I395" i="12" s="1"/>
  <c r="E396" i="12"/>
  <c r="H396" i="12" s="1"/>
  <c r="I396" i="12" s="1"/>
  <c r="E397" i="12"/>
  <c r="H397" i="12" s="1"/>
  <c r="I397" i="12" s="1"/>
  <c r="E398" i="12"/>
  <c r="H398" i="12" s="1"/>
  <c r="I398" i="12" s="1"/>
  <c r="E399" i="12"/>
  <c r="H399" i="12" s="1"/>
  <c r="I399" i="12" s="1"/>
  <c r="E400" i="12"/>
  <c r="H400" i="12" s="1"/>
  <c r="I400" i="12" s="1"/>
  <c r="E401" i="12"/>
  <c r="H401" i="12" s="1"/>
  <c r="I401" i="12" s="1"/>
  <c r="E402" i="12"/>
  <c r="H402" i="12" s="1"/>
  <c r="I402" i="12" s="1"/>
  <c r="E403" i="12"/>
  <c r="H403" i="12" s="1"/>
  <c r="I403" i="12" s="1"/>
  <c r="E404" i="12"/>
  <c r="H404" i="12" s="1"/>
  <c r="I404" i="12" s="1"/>
  <c r="E405" i="12"/>
  <c r="H405" i="12" s="1"/>
  <c r="I405" i="12" s="1"/>
  <c r="E406" i="12"/>
  <c r="H406" i="12" s="1"/>
  <c r="I406" i="12" s="1"/>
  <c r="E407" i="12"/>
  <c r="H407" i="12" s="1"/>
  <c r="I407" i="12" s="1"/>
  <c r="E408" i="12"/>
  <c r="H408" i="12" s="1"/>
  <c r="I408" i="12" s="1"/>
  <c r="E409" i="12"/>
  <c r="H409" i="12" s="1"/>
  <c r="I409" i="12" s="1"/>
  <c r="E410" i="12"/>
  <c r="H410" i="12" s="1"/>
  <c r="I410" i="12" s="1"/>
  <c r="E411" i="12"/>
  <c r="H411" i="12" s="1"/>
  <c r="I411" i="12" s="1"/>
  <c r="E412" i="12"/>
  <c r="H412" i="12" s="1"/>
  <c r="I412" i="12" s="1"/>
  <c r="E413" i="12"/>
  <c r="H413" i="12" s="1"/>
  <c r="I413" i="12" s="1"/>
  <c r="E414" i="12"/>
  <c r="H414" i="12" s="1"/>
  <c r="I414" i="12" s="1"/>
  <c r="E415" i="12"/>
  <c r="H415" i="12" s="1"/>
  <c r="I415" i="12" s="1"/>
  <c r="E416" i="12"/>
  <c r="H416" i="12" s="1"/>
  <c r="I416" i="12" s="1"/>
  <c r="E417" i="12"/>
  <c r="H417" i="12" s="1"/>
  <c r="I417" i="12" s="1"/>
  <c r="E418" i="12"/>
  <c r="H418" i="12" s="1"/>
  <c r="I418" i="12" s="1"/>
  <c r="E419" i="12"/>
  <c r="H419" i="12" s="1"/>
  <c r="I419" i="12" s="1"/>
  <c r="E420" i="12"/>
  <c r="H420" i="12" s="1"/>
  <c r="I420" i="12" s="1"/>
  <c r="E421" i="12"/>
  <c r="H421" i="12" s="1"/>
  <c r="I421" i="12" s="1"/>
  <c r="E422" i="12"/>
  <c r="H422" i="12" s="1"/>
  <c r="I422" i="12" s="1"/>
  <c r="E423" i="12"/>
  <c r="H423" i="12" s="1"/>
  <c r="I423" i="12" s="1"/>
  <c r="E424" i="12"/>
  <c r="H424" i="12" s="1"/>
  <c r="I424" i="12" s="1"/>
  <c r="E425" i="12"/>
  <c r="H425" i="12" s="1"/>
  <c r="I425" i="12" s="1"/>
  <c r="E426" i="12"/>
  <c r="H426" i="12" s="1"/>
  <c r="I426" i="12" s="1"/>
  <c r="E427" i="12"/>
  <c r="H427" i="12" s="1"/>
  <c r="I427" i="12" s="1"/>
  <c r="E428" i="12"/>
  <c r="H428" i="12" s="1"/>
  <c r="I428" i="12" s="1"/>
  <c r="E429" i="12"/>
  <c r="H429" i="12" s="1"/>
  <c r="I429" i="12" s="1"/>
  <c r="E430" i="12"/>
  <c r="H430" i="12" s="1"/>
  <c r="I430" i="12" s="1"/>
  <c r="E431" i="12"/>
  <c r="H431" i="12" s="1"/>
  <c r="I431" i="12" s="1"/>
  <c r="E432" i="12"/>
  <c r="H432" i="12" s="1"/>
  <c r="I432" i="12" s="1"/>
  <c r="E433" i="12"/>
  <c r="H433" i="12" s="1"/>
  <c r="I433" i="12" s="1"/>
  <c r="E434" i="12"/>
  <c r="H434" i="12" s="1"/>
  <c r="I434" i="12" s="1"/>
  <c r="E435" i="12"/>
  <c r="H435" i="12" s="1"/>
  <c r="I435" i="12" s="1"/>
  <c r="E436" i="12"/>
  <c r="H436" i="12" s="1"/>
  <c r="I436" i="12" s="1"/>
  <c r="E437" i="12"/>
  <c r="H437" i="12" s="1"/>
  <c r="I437" i="12" s="1"/>
  <c r="E438" i="12"/>
  <c r="H438" i="12" s="1"/>
  <c r="I438" i="12" s="1"/>
  <c r="E439" i="12"/>
  <c r="H439" i="12" s="1"/>
  <c r="I439" i="12" s="1"/>
  <c r="E440" i="12"/>
  <c r="H440" i="12" s="1"/>
  <c r="I440" i="12" s="1"/>
  <c r="E441" i="12"/>
  <c r="H441" i="12" s="1"/>
  <c r="I441" i="12" s="1"/>
  <c r="E442" i="12"/>
  <c r="H442" i="12" s="1"/>
  <c r="I442" i="12" s="1"/>
  <c r="E443" i="12"/>
  <c r="H443" i="12" s="1"/>
  <c r="I443" i="12" s="1"/>
  <c r="E444" i="12"/>
  <c r="H444" i="12" s="1"/>
  <c r="I444" i="12" s="1"/>
  <c r="E445" i="12"/>
  <c r="H445" i="12" s="1"/>
  <c r="I445" i="12" s="1"/>
  <c r="E446" i="12"/>
  <c r="H446" i="12" s="1"/>
  <c r="I446" i="12" s="1"/>
  <c r="E447" i="12"/>
  <c r="H447" i="12" s="1"/>
  <c r="I447" i="12" s="1"/>
  <c r="E448" i="12"/>
  <c r="H448" i="12" s="1"/>
  <c r="I448" i="12" s="1"/>
  <c r="E449" i="12"/>
  <c r="H449" i="12" s="1"/>
  <c r="I449" i="12" s="1"/>
  <c r="E450" i="12"/>
  <c r="H450" i="12" s="1"/>
  <c r="I450" i="12" s="1"/>
  <c r="E451" i="12"/>
  <c r="H451" i="12" s="1"/>
  <c r="I451" i="12" s="1"/>
  <c r="E452" i="12"/>
  <c r="H452" i="12" s="1"/>
  <c r="I452" i="12" s="1"/>
  <c r="E453" i="12"/>
  <c r="H453" i="12" s="1"/>
  <c r="I453" i="12" s="1"/>
  <c r="E454" i="12"/>
  <c r="H454" i="12" s="1"/>
  <c r="I454" i="12" s="1"/>
  <c r="E455" i="12"/>
  <c r="H455" i="12" s="1"/>
  <c r="I455" i="12" s="1"/>
  <c r="E456" i="12"/>
  <c r="H456" i="12" s="1"/>
  <c r="I456" i="12" s="1"/>
  <c r="E457" i="12"/>
  <c r="H457" i="12" s="1"/>
  <c r="I457" i="12" s="1"/>
  <c r="E458" i="12"/>
  <c r="H458" i="12" s="1"/>
  <c r="I458" i="12" s="1"/>
  <c r="E459" i="12"/>
  <c r="H459" i="12" s="1"/>
  <c r="I459" i="12" s="1"/>
  <c r="E460" i="12"/>
  <c r="H460" i="12" s="1"/>
  <c r="I460" i="12" s="1"/>
  <c r="E461" i="12"/>
  <c r="H461" i="12" s="1"/>
  <c r="I461" i="12" s="1"/>
  <c r="E462" i="12"/>
  <c r="H462" i="12" s="1"/>
  <c r="I462" i="12" s="1"/>
  <c r="E463" i="12"/>
  <c r="H463" i="12" s="1"/>
  <c r="I463" i="12" s="1"/>
  <c r="E464" i="12"/>
  <c r="H464" i="12" s="1"/>
  <c r="I464" i="12" s="1"/>
  <c r="E465" i="12"/>
  <c r="H465" i="12" s="1"/>
  <c r="I465" i="12" s="1"/>
  <c r="E466" i="12"/>
  <c r="H466" i="12" s="1"/>
  <c r="I466" i="12" s="1"/>
  <c r="E467" i="12"/>
  <c r="H467" i="12" s="1"/>
  <c r="I467" i="12" s="1"/>
  <c r="E468" i="12"/>
  <c r="H468" i="12" s="1"/>
  <c r="I468" i="12" s="1"/>
  <c r="E469" i="12"/>
  <c r="H469" i="12" s="1"/>
  <c r="I469" i="12" s="1"/>
  <c r="E470" i="12"/>
  <c r="H470" i="12" s="1"/>
  <c r="I470" i="12" s="1"/>
  <c r="E471" i="12"/>
  <c r="H471" i="12" s="1"/>
  <c r="I471" i="12" s="1"/>
  <c r="E472" i="12"/>
  <c r="H472" i="12" s="1"/>
  <c r="I472" i="12" s="1"/>
  <c r="E473" i="12"/>
  <c r="H473" i="12" s="1"/>
  <c r="I473" i="12" s="1"/>
  <c r="E474" i="12"/>
  <c r="H474" i="12" s="1"/>
  <c r="I474" i="12" s="1"/>
  <c r="E475" i="12"/>
  <c r="H475" i="12" s="1"/>
  <c r="I475" i="12" s="1"/>
  <c r="E476" i="12"/>
  <c r="H476" i="12" s="1"/>
  <c r="I476" i="12" s="1"/>
  <c r="E477" i="12"/>
  <c r="H477" i="12" s="1"/>
  <c r="I477" i="12" s="1"/>
  <c r="E478" i="12"/>
  <c r="H478" i="12" s="1"/>
  <c r="I478" i="12" s="1"/>
  <c r="E479" i="12"/>
  <c r="H479" i="12" s="1"/>
  <c r="I479" i="12" s="1"/>
  <c r="E480" i="12"/>
  <c r="H480" i="12" s="1"/>
  <c r="I480" i="12" s="1"/>
  <c r="E481" i="12"/>
  <c r="H481" i="12" s="1"/>
  <c r="I481" i="12" s="1"/>
  <c r="E482" i="12"/>
  <c r="H482" i="12" s="1"/>
  <c r="I482" i="12" s="1"/>
  <c r="E483" i="12"/>
  <c r="H483" i="12" s="1"/>
  <c r="I483" i="12" s="1"/>
  <c r="E484" i="12"/>
  <c r="H484" i="12" s="1"/>
  <c r="I484" i="12" s="1"/>
  <c r="E485" i="12"/>
  <c r="H485" i="12" s="1"/>
  <c r="I485" i="12" s="1"/>
  <c r="E486" i="12"/>
  <c r="H486" i="12" s="1"/>
  <c r="I486" i="12" s="1"/>
  <c r="E487" i="12"/>
  <c r="H487" i="12" s="1"/>
  <c r="I487" i="12" s="1"/>
  <c r="E488" i="12"/>
  <c r="H488" i="12" s="1"/>
  <c r="I488" i="12" s="1"/>
  <c r="E489" i="12"/>
  <c r="H489" i="12" s="1"/>
  <c r="I489" i="12" s="1"/>
  <c r="E490" i="12"/>
  <c r="H490" i="12" s="1"/>
  <c r="I490" i="12" s="1"/>
  <c r="E491" i="12"/>
  <c r="H491" i="12" s="1"/>
  <c r="I491" i="12" s="1"/>
  <c r="E492" i="12"/>
  <c r="H492" i="12" s="1"/>
  <c r="I492" i="12" s="1"/>
  <c r="E493" i="12"/>
  <c r="H493" i="12" s="1"/>
  <c r="I493" i="12" s="1"/>
  <c r="E494" i="12"/>
  <c r="H494" i="12" s="1"/>
  <c r="I494" i="12" s="1"/>
  <c r="E495" i="12"/>
  <c r="H495" i="12" s="1"/>
  <c r="I495" i="12" s="1"/>
  <c r="E496" i="12"/>
  <c r="H496" i="12" s="1"/>
  <c r="I496" i="12" s="1"/>
  <c r="E497" i="12"/>
  <c r="H497" i="12" s="1"/>
  <c r="I497" i="12" s="1"/>
  <c r="E498" i="12"/>
  <c r="H498" i="12" s="1"/>
  <c r="I498" i="12" s="1"/>
  <c r="E499" i="12"/>
  <c r="H499" i="12" s="1"/>
  <c r="I499" i="12" s="1"/>
  <c r="E500" i="12"/>
  <c r="H500" i="12" s="1"/>
  <c r="I500" i="12" s="1"/>
  <c r="E501" i="12"/>
  <c r="H501" i="12" s="1"/>
  <c r="I501" i="12" s="1"/>
  <c r="E502" i="12"/>
  <c r="H502" i="12" s="1"/>
  <c r="I502" i="12" s="1"/>
  <c r="E503" i="12"/>
  <c r="H503" i="12" s="1"/>
  <c r="I503" i="12" s="1"/>
  <c r="E504" i="12"/>
  <c r="H504" i="12" s="1"/>
  <c r="I504" i="12" s="1"/>
  <c r="E505" i="12"/>
  <c r="H505" i="12" s="1"/>
  <c r="I505" i="12" s="1"/>
  <c r="E506" i="12"/>
  <c r="H506" i="12" s="1"/>
  <c r="I506" i="12" s="1"/>
  <c r="E507" i="12"/>
  <c r="H507" i="12" s="1"/>
  <c r="I507" i="12" s="1"/>
  <c r="E508" i="12"/>
  <c r="H508" i="12" s="1"/>
  <c r="I508" i="12" s="1"/>
  <c r="E509" i="12"/>
  <c r="H509" i="12" s="1"/>
  <c r="I509" i="12" s="1"/>
  <c r="E510" i="12"/>
  <c r="H510" i="12" s="1"/>
  <c r="I510" i="12" s="1"/>
  <c r="E511" i="12"/>
  <c r="H511" i="12" s="1"/>
  <c r="I511" i="12" s="1"/>
  <c r="E512" i="12"/>
  <c r="H512" i="12" s="1"/>
  <c r="I512" i="12" s="1"/>
  <c r="E513" i="12"/>
  <c r="H513" i="12" s="1"/>
  <c r="I513" i="12" s="1"/>
  <c r="E514" i="12"/>
  <c r="H514" i="12" s="1"/>
  <c r="I514" i="12" s="1"/>
  <c r="E515" i="12"/>
  <c r="H515" i="12" s="1"/>
  <c r="I515" i="12" s="1"/>
  <c r="E516" i="12"/>
  <c r="H516" i="12" s="1"/>
  <c r="I516" i="12" s="1"/>
  <c r="E517" i="12"/>
  <c r="H517" i="12" s="1"/>
  <c r="I517" i="12" s="1"/>
  <c r="E518" i="12"/>
  <c r="H518" i="12" s="1"/>
  <c r="I518" i="12" s="1"/>
  <c r="E519" i="12"/>
  <c r="H519" i="12" s="1"/>
  <c r="I519" i="12" s="1"/>
  <c r="E520" i="12"/>
  <c r="H520" i="12" s="1"/>
  <c r="I520" i="12" s="1"/>
  <c r="E521" i="12"/>
  <c r="H521" i="12" s="1"/>
  <c r="I521" i="12" s="1"/>
  <c r="E522" i="12"/>
  <c r="H522" i="12" s="1"/>
  <c r="I522" i="12" s="1"/>
  <c r="E523" i="12"/>
  <c r="H523" i="12" s="1"/>
  <c r="I523" i="12" s="1"/>
  <c r="E524" i="12"/>
  <c r="H524" i="12" s="1"/>
  <c r="I524" i="12" s="1"/>
  <c r="E525" i="12"/>
  <c r="H525" i="12" s="1"/>
  <c r="I525" i="12" s="1"/>
  <c r="E526" i="12"/>
  <c r="H526" i="12" s="1"/>
  <c r="I526" i="12" s="1"/>
  <c r="E527" i="12"/>
  <c r="H527" i="12" s="1"/>
  <c r="I527" i="12" s="1"/>
  <c r="E528" i="12"/>
  <c r="H528" i="12" s="1"/>
  <c r="I528" i="12" s="1"/>
  <c r="E529" i="12"/>
  <c r="H529" i="12" s="1"/>
  <c r="I529" i="12" s="1"/>
  <c r="E530" i="12"/>
  <c r="H530" i="12" s="1"/>
  <c r="I530" i="12" s="1"/>
  <c r="E531" i="12"/>
  <c r="H531" i="12" s="1"/>
  <c r="I531" i="12" s="1"/>
  <c r="E532" i="12"/>
  <c r="H532" i="12" s="1"/>
  <c r="I532" i="12" s="1"/>
  <c r="E533" i="12"/>
  <c r="H533" i="12" s="1"/>
  <c r="I533" i="12" s="1"/>
  <c r="E534" i="12"/>
  <c r="H534" i="12" s="1"/>
  <c r="I534" i="12" s="1"/>
  <c r="E535" i="12"/>
  <c r="H535" i="12" s="1"/>
  <c r="I535" i="12" s="1"/>
  <c r="E536" i="12"/>
  <c r="H536" i="12" s="1"/>
  <c r="I536" i="12" s="1"/>
  <c r="E537" i="12"/>
  <c r="H537" i="12" s="1"/>
  <c r="I537" i="12" s="1"/>
  <c r="E538" i="12"/>
  <c r="H538" i="12" s="1"/>
  <c r="I538" i="12" s="1"/>
  <c r="E539" i="12"/>
  <c r="H539" i="12" s="1"/>
  <c r="I539" i="12" s="1"/>
  <c r="E540" i="12"/>
  <c r="H540" i="12" s="1"/>
  <c r="I540" i="12" s="1"/>
  <c r="E541" i="12"/>
  <c r="H541" i="12" s="1"/>
  <c r="I541" i="12" s="1"/>
  <c r="E542" i="12"/>
  <c r="H542" i="12" s="1"/>
  <c r="I542" i="12" s="1"/>
  <c r="E543" i="12"/>
  <c r="H543" i="12" s="1"/>
  <c r="I543" i="12" s="1"/>
  <c r="E544" i="12"/>
  <c r="H544" i="12" s="1"/>
  <c r="I544" i="12" s="1"/>
  <c r="E545" i="12"/>
  <c r="H545" i="12" s="1"/>
  <c r="I545" i="12" s="1"/>
  <c r="E546" i="12"/>
  <c r="H546" i="12" s="1"/>
  <c r="I546" i="12" s="1"/>
  <c r="E547" i="12"/>
  <c r="H547" i="12" s="1"/>
  <c r="I547" i="12" s="1"/>
  <c r="E548" i="12"/>
  <c r="H548" i="12" s="1"/>
  <c r="I548" i="12" s="1"/>
  <c r="E549" i="12"/>
  <c r="H549" i="12" s="1"/>
  <c r="I549" i="12" s="1"/>
  <c r="E550" i="12"/>
  <c r="H550" i="12" s="1"/>
  <c r="I550" i="12" s="1"/>
  <c r="E551" i="12"/>
  <c r="H551" i="12" s="1"/>
  <c r="I551" i="12" s="1"/>
  <c r="E552" i="12"/>
  <c r="H552" i="12" s="1"/>
  <c r="I552" i="12" s="1"/>
  <c r="E553" i="12"/>
  <c r="H553" i="12" s="1"/>
  <c r="I553" i="12" s="1"/>
  <c r="E554" i="12"/>
  <c r="H554" i="12" s="1"/>
  <c r="I554" i="12" s="1"/>
  <c r="E555" i="12"/>
  <c r="H555" i="12" s="1"/>
  <c r="I555" i="12" s="1"/>
  <c r="E556" i="12"/>
  <c r="H556" i="12" s="1"/>
  <c r="I556" i="12" s="1"/>
  <c r="E557" i="12"/>
  <c r="H557" i="12" s="1"/>
  <c r="I557" i="12" s="1"/>
  <c r="E558" i="12"/>
  <c r="H558" i="12" s="1"/>
  <c r="I558" i="12" s="1"/>
  <c r="E559" i="12"/>
  <c r="H559" i="12" s="1"/>
  <c r="I559" i="12" s="1"/>
  <c r="E560" i="12"/>
  <c r="H560" i="12" s="1"/>
  <c r="I560" i="12" s="1"/>
  <c r="E561" i="12"/>
  <c r="H561" i="12" s="1"/>
  <c r="I561" i="12" s="1"/>
  <c r="E562" i="12"/>
  <c r="H562" i="12" s="1"/>
  <c r="I562" i="12" s="1"/>
  <c r="E563" i="12"/>
  <c r="H563" i="12" s="1"/>
  <c r="I563" i="12" s="1"/>
  <c r="E564" i="12"/>
  <c r="H564" i="12" s="1"/>
  <c r="I564" i="12" s="1"/>
  <c r="E565" i="12"/>
  <c r="H565" i="12" s="1"/>
  <c r="I565" i="12" s="1"/>
  <c r="E566" i="12"/>
  <c r="H566" i="12" s="1"/>
  <c r="I566" i="12" s="1"/>
  <c r="E567" i="12"/>
  <c r="H567" i="12" s="1"/>
  <c r="I567" i="12" s="1"/>
  <c r="E568" i="12"/>
  <c r="H568" i="12" s="1"/>
  <c r="I568" i="12" s="1"/>
  <c r="E569" i="12"/>
  <c r="H569" i="12" s="1"/>
  <c r="I569" i="12" s="1"/>
  <c r="E570" i="12"/>
  <c r="H570" i="12" s="1"/>
  <c r="I570" i="12" s="1"/>
  <c r="E571" i="12"/>
  <c r="H571" i="12" s="1"/>
  <c r="I571" i="12" s="1"/>
  <c r="E572" i="12"/>
  <c r="H572" i="12" s="1"/>
  <c r="I572" i="12" s="1"/>
  <c r="E573" i="12"/>
  <c r="H573" i="12" s="1"/>
  <c r="I573" i="12" s="1"/>
  <c r="E574" i="12"/>
  <c r="H574" i="12" s="1"/>
  <c r="I574" i="12" s="1"/>
  <c r="E575" i="12"/>
  <c r="H575" i="12" s="1"/>
  <c r="I575" i="12" s="1"/>
  <c r="E576" i="12"/>
  <c r="H576" i="12" s="1"/>
  <c r="I576" i="12" s="1"/>
  <c r="E577" i="12"/>
  <c r="H577" i="12" s="1"/>
  <c r="I577" i="12" s="1"/>
  <c r="E578" i="12"/>
  <c r="H578" i="12" s="1"/>
  <c r="I578" i="12" s="1"/>
  <c r="E579" i="12"/>
  <c r="H579" i="12" s="1"/>
  <c r="I579" i="12" s="1"/>
  <c r="E580" i="12"/>
  <c r="H580" i="12" s="1"/>
  <c r="I580" i="12" s="1"/>
  <c r="E581" i="12"/>
  <c r="H581" i="12" s="1"/>
  <c r="I581" i="12" s="1"/>
  <c r="E582" i="12"/>
  <c r="H582" i="12" s="1"/>
  <c r="I582" i="12" s="1"/>
  <c r="E583" i="12"/>
  <c r="H583" i="12" s="1"/>
  <c r="I583" i="12" s="1"/>
  <c r="E584" i="12"/>
  <c r="H584" i="12" s="1"/>
  <c r="I584" i="12" s="1"/>
  <c r="E585" i="12"/>
  <c r="H585" i="12" s="1"/>
  <c r="I585" i="12" s="1"/>
  <c r="E586" i="12"/>
  <c r="H586" i="12" s="1"/>
  <c r="I586" i="12" s="1"/>
  <c r="E587" i="12"/>
  <c r="H587" i="12" s="1"/>
  <c r="I587" i="12" s="1"/>
  <c r="E588" i="12"/>
  <c r="H588" i="12" s="1"/>
  <c r="I588" i="12" s="1"/>
  <c r="E589" i="12"/>
  <c r="H589" i="12" s="1"/>
  <c r="I589" i="12" s="1"/>
  <c r="E590" i="12"/>
  <c r="H590" i="12" s="1"/>
  <c r="I590" i="12" s="1"/>
  <c r="E591" i="12"/>
  <c r="H591" i="12" s="1"/>
  <c r="I591" i="12" s="1"/>
  <c r="E592" i="12"/>
  <c r="H592" i="12" s="1"/>
  <c r="I592" i="12" s="1"/>
  <c r="E593" i="12"/>
  <c r="H593" i="12" s="1"/>
  <c r="I593" i="12" s="1"/>
  <c r="E594" i="12"/>
  <c r="H594" i="12" s="1"/>
  <c r="I594" i="12" s="1"/>
  <c r="E595" i="12"/>
  <c r="H595" i="12" s="1"/>
  <c r="I595" i="12" s="1"/>
  <c r="E596" i="12"/>
  <c r="H596" i="12" s="1"/>
  <c r="I596" i="12" s="1"/>
  <c r="E597" i="12"/>
  <c r="H597" i="12" s="1"/>
  <c r="I597" i="12" s="1"/>
  <c r="E598" i="12"/>
  <c r="H598" i="12" s="1"/>
  <c r="I598" i="12" s="1"/>
  <c r="E599" i="12"/>
  <c r="H599" i="12" s="1"/>
  <c r="I599" i="12" s="1"/>
  <c r="E600" i="12"/>
  <c r="H600" i="12" s="1"/>
  <c r="I600" i="12" s="1"/>
  <c r="E601" i="12"/>
  <c r="H601" i="12" s="1"/>
  <c r="I601" i="12" s="1"/>
  <c r="E602" i="12"/>
  <c r="H602" i="12" s="1"/>
  <c r="I602" i="12" s="1"/>
  <c r="E603" i="12"/>
  <c r="H603" i="12" s="1"/>
  <c r="I603" i="12" s="1"/>
  <c r="E604" i="12"/>
  <c r="H604" i="12" s="1"/>
  <c r="I604" i="12" s="1"/>
  <c r="E605" i="12"/>
  <c r="H605" i="12" s="1"/>
  <c r="I605" i="12" s="1"/>
  <c r="E606" i="12"/>
  <c r="H606" i="12" s="1"/>
  <c r="I606" i="12" s="1"/>
  <c r="E607" i="12"/>
  <c r="H607" i="12" s="1"/>
  <c r="I607" i="12" s="1"/>
  <c r="E608" i="12"/>
  <c r="H608" i="12" s="1"/>
  <c r="I608" i="12" s="1"/>
  <c r="E609" i="12"/>
  <c r="H609" i="12" s="1"/>
  <c r="I609" i="12" s="1"/>
  <c r="E610" i="12"/>
  <c r="H610" i="12" s="1"/>
  <c r="I610" i="12" s="1"/>
  <c r="E611" i="12"/>
  <c r="H611" i="12" s="1"/>
  <c r="I611" i="12" s="1"/>
  <c r="E612" i="12"/>
  <c r="H612" i="12" s="1"/>
  <c r="I612" i="12" s="1"/>
  <c r="E613" i="12"/>
  <c r="H613" i="12" s="1"/>
  <c r="I613" i="12" s="1"/>
  <c r="E614" i="12"/>
  <c r="H614" i="12" s="1"/>
  <c r="I614" i="12" s="1"/>
  <c r="E615" i="12"/>
  <c r="H615" i="12" s="1"/>
  <c r="I615" i="12" s="1"/>
  <c r="E616" i="12"/>
  <c r="H616" i="12" s="1"/>
  <c r="I616" i="12" s="1"/>
  <c r="E617" i="12"/>
  <c r="H617" i="12" s="1"/>
  <c r="I617" i="12" s="1"/>
  <c r="E618" i="12"/>
  <c r="H618" i="12" s="1"/>
  <c r="I618" i="12" s="1"/>
  <c r="E619" i="12"/>
  <c r="H619" i="12" s="1"/>
  <c r="I619" i="12" s="1"/>
  <c r="E620" i="12"/>
  <c r="H620" i="12" s="1"/>
  <c r="I620" i="12" s="1"/>
  <c r="E621" i="12"/>
  <c r="H621" i="12" s="1"/>
  <c r="I621" i="12" s="1"/>
  <c r="E622" i="12"/>
  <c r="H622" i="12" s="1"/>
  <c r="I622" i="12" s="1"/>
  <c r="E623" i="12"/>
  <c r="H623" i="12" s="1"/>
  <c r="I623" i="12" s="1"/>
  <c r="E624" i="12"/>
  <c r="H624" i="12" s="1"/>
  <c r="I624" i="12" s="1"/>
  <c r="E625" i="12"/>
  <c r="H625" i="12" s="1"/>
  <c r="I625" i="12" s="1"/>
  <c r="E626" i="12"/>
  <c r="H626" i="12" s="1"/>
  <c r="I626" i="12" s="1"/>
  <c r="E627" i="12"/>
  <c r="H627" i="12" s="1"/>
  <c r="I627" i="12" s="1"/>
  <c r="E628" i="12"/>
  <c r="H628" i="12" s="1"/>
  <c r="I628" i="12" s="1"/>
  <c r="E629" i="12"/>
  <c r="H629" i="12" s="1"/>
  <c r="I629" i="12" s="1"/>
  <c r="E630" i="12"/>
  <c r="H630" i="12" s="1"/>
  <c r="I630" i="12" s="1"/>
  <c r="E631" i="12"/>
  <c r="H631" i="12" s="1"/>
  <c r="I631" i="12" s="1"/>
  <c r="E632" i="12"/>
  <c r="H632" i="12" s="1"/>
  <c r="I632" i="12" s="1"/>
  <c r="E633" i="12"/>
  <c r="H633" i="12" s="1"/>
  <c r="I633" i="12" s="1"/>
  <c r="E634" i="12"/>
  <c r="H634" i="12" s="1"/>
  <c r="I634" i="12" s="1"/>
  <c r="E635" i="12"/>
  <c r="H635" i="12" s="1"/>
  <c r="I635" i="12" s="1"/>
  <c r="E636" i="12"/>
  <c r="H636" i="12" s="1"/>
  <c r="I636" i="12" s="1"/>
  <c r="E637" i="12"/>
  <c r="H637" i="12" s="1"/>
  <c r="I637" i="12" s="1"/>
  <c r="E638" i="12"/>
  <c r="H638" i="12" s="1"/>
  <c r="I638" i="12" s="1"/>
  <c r="E639" i="12"/>
  <c r="H639" i="12" s="1"/>
  <c r="I639" i="12" s="1"/>
  <c r="E640" i="12"/>
  <c r="H640" i="12" s="1"/>
  <c r="I640" i="12" s="1"/>
  <c r="E641" i="12"/>
  <c r="H641" i="12" s="1"/>
  <c r="I641" i="12" s="1"/>
  <c r="E642" i="12"/>
  <c r="H642" i="12" s="1"/>
  <c r="I642" i="12" s="1"/>
  <c r="E643" i="12"/>
  <c r="H643" i="12" s="1"/>
  <c r="I643" i="12" s="1"/>
  <c r="E644" i="12"/>
  <c r="H644" i="12" s="1"/>
  <c r="I644" i="12" s="1"/>
  <c r="E645" i="12"/>
  <c r="H645" i="12" s="1"/>
  <c r="I645" i="12" s="1"/>
  <c r="E646" i="12"/>
  <c r="H646" i="12" s="1"/>
  <c r="I646" i="12" s="1"/>
  <c r="E647" i="12"/>
  <c r="H647" i="12" s="1"/>
  <c r="I647" i="12" s="1"/>
  <c r="E648" i="12"/>
  <c r="H648" i="12" s="1"/>
  <c r="I648" i="12" s="1"/>
  <c r="E649" i="12"/>
  <c r="H649" i="12" s="1"/>
  <c r="I649" i="12" s="1"/>
  <c r="E650" i="12"/>
  <c r="H650" i="12" s="1"/>
  <c r="I650" i="12" s="1"/>
  <c r="E651" i="12"/>
  <c r="H651" i="12" s="1"/>
  <c r="I651" i="12" s="1"/>
  <c r="E652" i="12"/>
  <c r="H652" i="12" s="1"/>
  <c r="I652" i="12" s="1"/>
  <c r="E653" i="12"/>
  <c r="H653" i="12" s="1"/>
  <c r="I653" i="12" s="1"/>
  <c r="E654" i="12"/>
  <c r="H654" i="12" s="1"/>
  <c r="I654" i="12" s="1"/>
  <c r="E655" i="12"/>
  <c r="H655" i="12" s="1"/>
  <c r="I655" i="12" s="1"/>
  <c r="E656" i="12"/>
  <c r="H656" i="12" s="1"/>
  <c r="I656" i="12" s="1"/>
  <c r="E657" i="12"/>
  <c r="H657" i="12" s="1"/>
  <c r="I657" i="12" s="1"/>
  <c r="E658" i="12"/>
  <c r="H658" i="12" s="1"/>
  <c r="I658" i="12" s="1"/>
  <c r="E659" i="12"/>
  <c r="H659" i="12" s="1"/>
  <c r="I659" i="12" s="1"/>
  <c r="E660" i="12"/>
  <c r="H660" i="12" s="1"/>
  <c r="I660" i="12" s="1"/>
  <c r="E661" i="12"/>
  <c r="H661" i="12" s="1"/>
  <c r="I661" i="12" s="1"/>
  <c r="E662" i="12"/>
  <c r="H662" i="12" s="1"/>
  <c r="I662" i="12" s="1"/>
  <c r="E663" i="12"/>
  <c r="H663" i="12" s="1"/>
  <c r="I663" i="12" s="1"/>
  <c r="E664" i="12"/>
  <c r="H664" i="12" s="1"/>
  <c r="I664" i="12" s="1"/>
  <c r="E665" i="12"/>
  <c r="H665" i="12" s="1"/>
  <c r="I665" i="12" s="1"/>
  <c r="E666" i="12"/>
  <c r="H666" i="12" s="1"/>
  <c r="I666" i="12" s="1"/>
  <c r="E667" i="12"/>
  <c r="H667" i="12" s="1"/>
  <c r="I667" i="12" s="1"/>
  <c r="E668" i="12"/>
  <c r="H668" i="12" s="1"/>
  <c r="I668" i="12" s="1"/>
  <c r="E669" i="12"/>
  <c r="H669" i="12" s="1"/>
  <c r="I669" i="12" s="1"/>
  <c r="E670" i="12"/>
  <c r="H670" i="12" s="1"/>
  <c r="I670" i="12" s="1"/>
  <c r="E671" i="12"/>
  <c r="H671" i="12" s="1"/>
  <c r="I671" i="12" s="1"/>
  <c r="E672" i="12"/>
  <c r="H672" i="12" s="1"/>
  <c r="I672" i="12" s="1"/>
  <c r="E673" i="12"/>
  <c r="H673" i="12" s="1"/>
  <c r="I673" i="12" s="1"/>
  <c r="E674" i="12"/>
  <c r="H674" i="12" s="1"/>
  <c r="I674" i="12" s="1"/>
  <c r="E675" i="12"/>
  <c r="H675" i="12" s="1"/>
  <c r="I675" i="12" s="1"/>
  <c r="E676" i="12"/>
  <c r="H676" i="12" s="1"/>
  <c r="I676" i="12" s="1"/>
  <c r="E677" i="12"/>
  <c r="H677" i="12" s="1"/>
  <c r="I677" i="12" s="1"/>
  <c r="E678" i="12"/>
  <c r="H678" i="12" s="1"/>
  <c r="I678" i="12" s="1"/>
  <c r="E679" i="12"/>
  <c r="H679" i="12" s="1"/>
  <c r="I679" i="12" s="1"/>
  <c r="E680" i="12"/>
  <c r="H680" i="12" s="1"/>
  <c r="I680" i="12" s="1"/>
  <c r="E681" i="12"/>
  <c r="H681" i="12" s="1"/>
  <c r="I681" i="12" s="1"/>
  <c r="E682" i="12"/>
  <c r="H682" i="12" s="1"/>
  <c r="I682" i="12" s="1"/>
  <c r="E683" i="12"/>
  <c r="H683" i="12" s="1"/>
  <c r="I683" i="12" s="1"/>
  <c r="E684" i="12"/>
  <c r="H684" i="12" s="1"/>
  <c r="I684" i="12" s="1"/>
  <c r="E685" i="12"/>
  <c r="H685" i="12" s="1"/>
  <c r="I685" i="12" s="1"/>
  <c r="E686" i="12"/>
  <c r="H686" i="12" s="1"/>
  <c r="I686" i="12" s="1"/>
  <c r="E687" i="12"/>
  <c r="H687" i="12" s="1"/>
  <c r="I687" i="12" s="1"/>
  <c r="E688" i="12"/>
  <c r="H688" i="12" s="1"/>
  <c r="I688" i="12" s="1"/>
  <c r="E689" i="12"/>
  <c r="H689" i="12" s="1"/>
  <c r="I689" i="12" s="1"/>
  <c r="E690" i="12"/>
  <c r="H690" i="12" s="1"/>
  <c r="I690" i="12" s="1"/>
  <c r="E691" i="12"/>
  <c r="H691" i="12" s="1"/>
  <c r="I691" i="12" s="1"/>
  <c r="E692" i="12"/>
  <c r="H692" i="12" s="1"/>
  <c r="I692" i="12" s="1"/>
  <c r="E693" i="12"/>
  <c r="H693" i="12" s="1"/>
  <c r="I693" i="12" s="1"/>
  <c r="E694" i="12"/>
  <c r="H694" i="12" s="1"/>
  <c r="I694" i="12" s="1"/>
  <c r="E695" i="12"/>
  <c r="H695" i="12" s="1"/>
  <c r="I695" i="12" s="1"/>
  <c r="E696" i="12"/>
  <c r="H696" i="12" s="1"/>
  <c r="I696" i="12" s="1"/>
  <c r="E697" i="12"/>
  <c r="H697" i="12" s="1"/>
  <c r="I697" i="12" s="1"/>
  <c r="E698" i="12"/>
  <c r="H698" i="12" s="1"/>
  <c r="I698" i="12" s="1"/>
  <c r="E699" i="12"/>
  <c r="H699" i="12" s="1"/>
  <c r="I699" i="12" s="1"/>
  <c r="E700" i="12"/>
  <c r="H700" i="12" s="1"/>
  <c r="I700" i="12" s="1"/>
  <c r="E701" i="12"/>
  <c r="H701" i="12" s="1"/>
  <c r="I701" i="12" s="1"/>
  <c r="E702" i="12"/>
  <c r="H702" i="12" s="1"/>
  <c r="I702" i="12" s="1"/>
  <c r="E703" i="12"/>
  <c r="H703" i="12" s="1"/>
  <c r="I703" i="12" s="1"/>
  <c r="E704" i="12"/>
  <c r="H704" i="12" s="1"/>
  <c r="I704" i="12" s="1"/>
  <c r="E705" i="12"/>
  <c r="H705" i="12" s="1"/>
  <c r="I705" i="12" s="1"/>
  <c r="E706" i="12"/>
  <c r="H706" i="12" s="1"/>
  <c r="I706" i="12" s="1"/>
  <c r="E707" i="12"/>
  <c r="H707" i="12" s="1"/>
  <c r="I707" i="12" s="1"/>
  <c r="E708" i="12"/>
  <c r="H708" i="12" s="1"/>
  <c r="I708" i="12" s="1"/>
  <c r="E709" i="12"/>
  <c r="H709" i="12" s="1"/>
  <c r="I709" i="12" s="1"/>
  <c r="E710" i="12"/>
  <c r="H710" i="12" s="1"/>
  <c r="I710" i="12" s="1"/>
  <c r="E711" i="12"/>
  <c r="H711" i="12" s="1"/>
  <c r="I711" i="12" s="1"/>
  <c r="E712" i="12"/>
  <c r="H712" i="12" s="1"/>
  <c r="I712" i="12" s="1"/>
  <c r="E713" i="12"/>
  <c r="H713" i="12" s="1"/>
  <c r="I713" i="12" s="1"/>
  <c r="E714" i="12"/>
  <c r="H714" i="12" s="1"/>
  <c r="I714" i="12" s="1"/>
  <c r="E715" i="12"/>
  <c r="H715" i="12" s="1"/>
  <c r="I715" i="12" s="1"/>
  <c r="E716" i="12"/>
  <c r="H716" i="12" s="1"/>
  <c r="I716" i="12" s="1"/>
  <c r="E717" i="12"/>
  <c r="H717" i="12" s="1"/>
  <c r="I717" i="12" s="1"/>
  <c r="E718" i="12"/>
  <c r="H718" i="12" s="1"/>
  <c r="I718" i="12" s="1"/>
  <c r="E719" i="12"/>
  <c r="H719" i="12" s="1"/>
  <c r="I719" i="12" s="1"/>
  <c r="E720" i="12"/>
  <c r="H720" i="12" s="1"/>
  <c r="I720" i="12" s="1"/>
  <c r="E721" i="12"/>
  <c r="H721" i="12" s="1"/>
  <c r="I721" i="12" s="1"/>
  <c r="E722" i="12"/>
  <c r="H722" i="12" s="1"/>
  <c r="I722" i="12" s="1"/>
  <c r="E723" i="12"/>
  <c r="H723" i="12" s="1"/>
  <c r="I723" i="12" s="1"/>
  <c r="E724" i="12"/>
  <c r="H724" i="12" s="1"/>
  <c r="I724" i="12" s="1"/>
  <c r="E725" i="12"/>
  <c r="H725" i="12" s="1"/>
  <c r="I725" i="12" s="1"/>
  <c r="E726" i="12"/>
  <c r="H726" i="12" s="1"/>
  <c r="I726" i="12" s="1"/>
  <c r="E727" i="12"/>
  <c r="H727" i="12" s="1"/>
  <c r="I727" i="12" s="1"/>
  <c r="E728" i="12"/>
  <c r="H728" i="12" s="1"/>
  <c r="I728" i="12" s="1"/>
  <c r="E729" i="12"/>
  <c r="H729" i="12" s="1"/>
  <c r="I729" i="12" s="1"/>
  <c r="E730" i="12"/>
  <c r="H730" i="12" s="1"/>
  <c r="I730" i="12" s="1"/>
  <c r="E731" i="12"/>
  <c r="H731" i="12" s="1"/>
  <c r="I731" i="12" s="1"/>
  <c r="E732" i="12"/>
  <c r="H732" i="12" s="1"/>
  <c r="I732" i="12" s="1"/>
  <c r="E733" i="12"/>
  <c r="H733" i="12" s="1"/>
  <c r="I733" i="12" s="1"/>
  <c r="E734" i="12"/>
  <c r="H734" i="12" s="1"/>
  <c r="I734" i="12" s="1"/>
  <c r="E735" i="12"/>
  <c r="H735" i="12" s="1"/>
  <c r="I735" i="12" s="1"/>
  <c r="E736" i="12"/>
  <c r="H736" i="12" s="1"/>
  <c r="I736" i="12" s="1"/>
  <c r="E737" i="12"/>
  <c r="H737" i="12" s="1"/>
  <c r="I737" i="12" s="1"/>
  <c r="E738" i="12"/>
  <c r="H738" i="12" s="1"/>
  <c r="I738" i="12" s="1"/>
  <c r="E739" i="12"/>
  <c r="H739" i="12" s="1"/>
  <c r="I739" i="12" s="1"/>
  <c r="E740" i="12"/>
  <c r="H740" i="12" s="1"/>
  <c r="I740" i="12" s="1"/>
  <c r="E741" i="12"/>
  <c r="H741" i="12" s="1"/>
  <c r="I741" i="12" s="1"/>
  <c r="E742" i="12"/>
  <c r="H742" i="12" s="1"/>
  <c r="I742" i="12" s="1"/>
  <c r="E743" i="12"/>
  <c r="H743" i="12" s="1"/>
  <c r="I743" i="12" s="1"/>
  <c r="E744" i="12"/>
  <c r="H744" i="12" s="1"/>
  <c r="I744" i="12" s="1"/>
  <c r="E745" i="12"/>
  <c r="H745" i="12" s="1"/>
  <c r="I745" i="12" s="1"/>
  <c r="E746" i="12"/>
  <c r="H746" i="12" s="1"/>
  <c r="I746" i="12" s="1"/>
  <c r="E747" i="12"/>
  <c r="H747" i="12" s="1"/>
  <c r="I747" i="12" s="1"/>
  <c r="E748" i="12"/>
  <c r="H748" i="12" s="1"/>
  <c r="I748" i="12" s="1"/>
  <c r="E749" i="12"/>
  <c r="H749" i="12" s="1"/>
  <c r="I749" i="12" s="1"/>
  <c r="E750" i="12"/>
  <c r="H750" i="12" s="1"/>
  <c r="I750" i="12" s="1"/>
  <c r="E751" i="12"/>
  <c r="H751" i="12" s="1"/>
  <c r="I751" i="12" s="1"/>
  <c r="E752" i="12"/>
  <c r="H752" i="12" s="1"/>
  <c r="I752" i="12" s="1"/>
  <c r="E753" i="12"/>
  <c r="H753" i="12" s="1"/>
  <c r="I753" i="12" s="1"/>
  <c r="E754" i="12"/>
  <c r="H754" i="12" s="1"/>
  <c r="I754" i="12" s="1"/>
  <c r="E755" i="12"/>
  <c r="H755" i="12" s="1"/>
  <c r="I755" i="12" s="1"/>
  <c r="E756" i="12"/>
  <c r="H756" i="12" s="1"/>
  <c r="I756" i="12" s="1"/>
  <c r="E757" i="12"/>
  <c r="H757" i="12" s="1"/>
  <c r="I757" i="12" s="1"/>
  <c r="E758" i="12"/>
  <c r="H758" i="12" s="1"/>
  <c r="I758" i="12" s="1"/>
  <c r="E759" i="12"/>
  <c r="H759" i="12" s="1"/>
  <c r="I759" i="12" s="1"/>
  <c r="E760" i="12"/>
  <c r="H760" i="12" s="1"/>
  <c r="I760" i="12" s="1"/>
  <c r="E761" i="12"/>
  <c r="H761" i="12" s="1"/>
  <c r="I761" i="12" s="1"/>
  <c r="E762" i="12"/>
  <c r="H762" i="12" s="1"/>
  <c r="I762" i="12" s="1"/>
  <c r="E763" i="12"/>
  <c r="H763" i="12" s="1"/>
  <c r="I763" i="12" s="1"/>
  <c r="E764" i="12"/>
  <c r="H764" i="12" s="1"/>
  <c r="I764" i="12" s="1"/>
  <c r="E765" i="12"/>
  <c r="H765" i="12" s="1"/>
  <c r="I765" i="12" s="1"/>
  <c r="E766" i="12"/>
  <c r="H766" i="12" s="1"/>
  <c r="I766" i="12" s="1"/>
  <c r="E767" i="12"/>
  <c r="H767" i="12" s="1"/>
  <c r="I767" i="12" s="1"/>
  <c r="E768" i="12"/>
  <c r="H768" i="12" s="1"/>
  <c r="I768" i="12" s="1"/>
  <c r="E769" i="12"/>
  <c r="H769" i="12" s="1"/>
  <c r="I769" i="12" s="1"/>
  <c r="E770" i="12"/>
  <c r="H770" i="12" s="1"/>
  <c r="I770" i="12" s="1"/>
  <c r="E771" i="12"/>
  <c r="H771" i="12" s="1"/>
  <c r="I771" i="12" s="1"/>
  <c r="E772" i="12"/>
  <c r="H772" i="12" s="1"/>
  <c r="I772" i="12" s="1"/>
  <c r="E773" i="12"/>
  <c r="H773" i="12" s="1"/>
  <c r="I773" i="12" s="1"/>
  <c r="E774" i="12"/>
  <c r="H774" i="12" s="1"/>
  <c r="I774" i="12" s="1"/>
  <c r="E775" i="12"/>
  <c r="H775" i="12" s="1"/>
  <c r="I775" i="12" s="1"/>
  <c r="E776" i="12"/>
  <c r="H776" i="12" s="1"/>
  <c r="I776" i="12" s="1"/>
  <c r="E777" i="12"/>
  <c r="H777" i="12" s="1"/>
  <c r="I777" i="12" s="1"/>
  <c r="E778" i="12"/>
  <c r="H778" i="12" s="1"/>
  <c r="I778" i="12" s="1"/>
  <c r="E779" i="12"/>
  <c r="H779" i="12" s="1"/>
  <c r="I779" i="12" s="1"/>
  <c r="E780" i="12"/>
  <c r="H780" i="12" s="1"/>
  <c r="I780" i="12" s="1"/>
  <c r="E781" i="12"/>
  <c r="H781" i="12" s="1"/>
  <c r="I781" i="12" s="1"/>
  <c r="E782" i="12"/>
  <c r="H782" i="12" s="1"/>
  <c r="I782" i="12" s="1"/>
  <c r="E783" i="12"/>
  <c r="H783" i="12" s="1"/>
  <c r="I783" i="12" s="1"/>
  <c r="E784" i="12"/>
  <c r="H784" i="12" s="1"/>
  <c r="I784" i="12" s="1"/>
  <c r="E785" i="12"/>
  <c r="H785" i="12" s="1"/>
  <c r="I785" i="12" s="1"/>
  <c r="E786" i="12"/>
  <c r="H786" i="12" s="1"/>
  <c r="I786" i="12" s="1"/>
  <c r="E787" i="12"/>
  <c r="H787" i="12" s="1"/>
  <c r="I787" i="12" s="1"/>
  <c r="E788" i="12"/>
  <c r="H788" i="12" s="1"/>
  <c r="I788" i="12" s="1"/>
  <c r="E789" i="12"/>
  <c r="H789" i="12" s="1"/>
  <c r="I789" i="12" s="1"/>
  <c r="E790" i="12"/>
  <c r="H790" i="12" s="1"/>
  <c r="I790" i="12" s="1"/>
  <c r="E791" i="12"/>
  <c r="H791" i="12" s="1"/>
  <c r="I791" i="12" s="1"/>
  <c r="E792" i="12"/>
  <c r="H792" i="12" s="1"/>
  <c r="I792" i="12" s="1"/>
  <c r="E793" i="12"/>
  <c r="H793" i="12" s="1"/>
  <c r="I793" i="12" s="1"/>
  <c r="E794" i="12"/>
  <c r="H794" i="12" s="1"/>
  <c r="I794" i="12" s="1"/>
  <c r="E795" i="12"/>
  <c r="H795" i="12" s="1"/>
  <c r="I795" i="12" s="1"/>
  <c r="E796" i="12"/>
  <c r="H796" i="12" s="1"/>
  <c r="I796" i="12" s="1"/>
  <c r="E797" i="12"/>
  <c r="H797" i="12" s="1"/>
  <c r="I797" i="12" s="1"/>
  <c r="E798" i="12"/>
  <c r="H798" i="12" s="1"/>
  <c r="I798" i="12" s="1"/>
  <c r="E799" i="12"/>
  <c r="H799" i="12" s="1"/>
  <c r="I799" i="12" s="1"/>
  <c r="E800" i="12"/>
  <c r="H800" i="12" s="1"/>
  <c r="I800" i="12" s="1"/>
  <c r="E801" i="12"/>
  <c r="H801" i="12" s="1"/>
  <c r="I801" i="12" s="1"/>
  <c r="E802" i="12"/>
  <c r="H802" i="12" s="1"/>
  <c r="I802" i="12" s="1"/>
  <c r="E803" i="12"/>
  <c r="H803" i="12" s="1"/>
  <c r="I803" i="12" s="1"/>
  <c r="E804" i="12"/>
  <c r="H804" i="12" s="1"/>
  <c r="I804" i="12" s="1"/>
  <c r="E805" i="12"/>
  <c r="H805" i="12" s="1"/>
  <c r="I805" i="12" s="1"/>
  <c r="E806" i="12"/>
  <c r="H806" i="12" s="1"/>
  <c r="I806" i="12" s="1"/>
  <c r="E807" i="12"/>
  <c r="H807" i="12" s="1"/>
  <c r="I807" i="12" s="1"/>
  <c r="E808" i="12"/>
  <c r="H808" i="12" s="1"/>
  <c r="I808" i="12" s="1"/>
  <c r="E809" i="12"/>
  <c r="H809" i="12" s="1"/>
  <c r="I809" i="12" s="1"/>
  <c r="E810" i="12"/>
  <c r="H810" i="12" s="1"/>
  <c r="I810" i="12" s="1"/>
  <c r="E811" i="12"/>
  <c r="H811" i="12" s="1"/>
  <c r="I811" i="12" s="1"/>
  <c r="E812" i="12"/>
  <c r="H812" i="12" s="1"/>
  <c r="I812" i="12" s="1"/>
  <c r="E813" i="12"/>
  <c r="H813" i="12" s="1"/>
  <c r="I813" i="12" s="1"/>
  <c r="E814" i="12"/>
  <c r="H814" i="12" s="1"/>
  <c r="I814" i="12" s="1"/>
  <c r="E815" i="12"/>
  <c r="H815" i="12" s="1"/>
  <c r="I815" i="12" s="1"/>
  <c r="E816" i="12"/>
  <c r="H816" i="12" s="1"/>
  <c r="I816" i="12" s="1"/>
  <c r="E817" i="12"/>
  <c r="H817" i="12" s="1"/>
  <c r="I817" i="12" s="1"/>
  <c r="E818" i="12"/>
  <c r="H818" i="12" s="1"/>
  <c r="I818" i="12" s="1"/>
  <c r="E819" i="12"/>
  <c r="H819" i="12" s="1"/>
  <c r="I819" i="12" s="1"/>
  <c r="E820" i="12"/>
  <c r="H820" i="12" s="1"/>
  <c r="I820" i="12" s="1"/>
  <c r="E821" i="12"/>
  <c r="H821" i="12" s="1"/>
  <c r="I821" i="12" s="1"/>
  <c r="E822" i="12"/>
  <c r="H822" i="12" s="1"/>
  <c r="I822" i="12" s="1"/>
  <c r="E823" i="12"/>
  <c r="H823" i="12" s="1"/>
  <c r="I823" i="12" s="1"/>
  <c r="E824" i="12"/>
  <c r="H824" i="12" s="1"/>
  <c r="I824" i="12" s="1"/>
  <c r="E825" i="12"/>
  <c r="H825" i="12" s="1"/>
  <c r="I825" i="12" s="1"/>
  <c r="E826" i="12"/>
  <c r="H826" i="12" s="1"/>
  <c r="I826" i="12" s="1"/>
  <c r="E827" i="12"/>
  <c r="H827" i="12" s="1"/>
  <c r="I827" i="12" s="1"/>
  <c r="E828" i="12"/>
  <c r="H828" i="12" s="1"/>
  <c r="I828" i="12" s="1"/>
  <c r="E829" i="12"/>
  <c r="H829" i="12" s="1"/>
  <c r="I829" i="12" s="1"/>
  <c r="E830" i="12"/>
  <c r="H830" i="12" s="1"/>
  <c r="I830" i="12" s="1"/>
  <c r="E831" i="12"/>
  <c r="H831" i="12" s="1"/>
  <c r="I831" i="12" s="1"/>
  <c r="E832" i="12"/>
  <c r="H832" i="12" s="1"/>
  <c r="I832" i="12" s="1"/>
  <c r="E833" i="12"/>
  <c r="H833" i="12" s="1"/>
  <c r="I833" i="12" s="1"/>
  <c r="E834" i="12"/>
  <c r="H834" i="12" s="1"/>
  <c r="I834" i="12" s="1"/>
  <c r="E835" i="12"/>
  <c r="H835" i="12" s="1"/>
  <c r="I835" i="12" s="1"/>
  <c r="E836" i="12"/>
  <c r="H836" i="12" s="1"/>
  <c r="I836" i="12" s="1"/>
  <c r="E837" i="12"/>
  <c r="H837" i="12" s="1"/>
  <c r="I837" i="12" s="1"/>
  <c r="E838" i="12"/>
  <c r="H838" i="12" s="1"/>
  <c r="I838" i="12" s="1"/>
  <c r="E839" i="12"/>
  <c r="H839" i="12" s="1"/>
  <c r="I839" i="12" s="1"/>
  <c r="E840" i="12"/>
  <c r="H840" i="12" s="1"/>
  <c r="I840" i="12" s="1"/>
  <c r="E841" i="12"/>
  <c r="H841" i="12" s="1"/>
  <c r="I841" i="12" s="1"/>
  <c r="E842" i="12"/>
  <c r="H842" i="12" s="1"/>
  <c r="I842" i="12" s="1"/>
  <c r="E843" i="12"/>
  <c r="H843" i="12" s="1"/>
  <c r="I843" i="12" s="1"/>
  <c r="E844" i="12"/>
  <c r="H844" i="12" s="1"/>
  <c r="I844" i="12" s="1"/>
  <c r="E845" i="12"/>
  <c r="H845" i="12" s="1"/>
  <c r="I845" i="12" s="1"/>
  <c r="E846" i="12"/>
  <c r="H846" i="12" s="1"/>
  <c r="I846" i="12" s="1"/>
  <c r="E847" i="12"/>
  <c r="H847" i="12" s="1"/>
  <c r="I847" i="12" s="1"/>
  <c r="E848" i="12"/>
  <c r="H848" i="12" s="1"/>
  <c r="I848" i="12" s="1"/>
  <c r="E849" i="12"/>
  <c r="H849" i="12" s="1"/>
  <c r="I849" i="12" s="1"/>
  <c r="E850" i="12"/>
  <c r="H850" i="12" s="1"/>
  <c r="I850" i="12" s="1"/>
  <c r="E851" i="12"/>
  <c r="H851" i="12" s="1"/>
  <c r="I851" i="12" s="1"/>
  <c r="E852" i="12"/>
  <c r="H852" i="12" s="1"/>
  <c r="I852" i="12" s="1"/>
  <c r="E853" i="12"/>
  <c r="H853" i="12" s="1"/>
  <c r="I853" i="12" s="1"/>
  <c r="E854" i="12"/>
  <c r="H854" i="12" s="1"/>
  <c r="I854" i="12" s="1"/>
  <c r="E855" i="12"/>
  <c r="H855" i="12" s="1"/>
  <c r="I855" i="12" s="1"/>
  <c r="E856" i="12"/>
  <c r="H856" i="12" s="1"/>
  <c r="I856" i="12" s="1"/>
  <c r="E857" i="12"/>
  <c r="H857" i="12" s="1"/>
  <c r="I857" i="12" s="1"/>
  <c r="E858" i="12"/>
  <c r="H858" i="12" s="1"/>
  <c r="I858" i="12" s="1"/>
  <c r="E859" i="12"/>
  <c r="H859" i="12" s="1"/>
  <c r="I859" i="12" s="1"/>
  <c r="E860" i="12"/>
  <c r="H860" i="12" s="1"/>
  <c r="I860" i="12" s="1"/>
  <c r="E861" i="12"/>
  <c r="H861" i="12" s="1"/>
  <c r="I861" i="12" s="1"/>
  <c r="E862" i="12"/>
  <c r="H862" i="12" s="1"/>
  <c r="I862" i="12" s="1"/>
  <c r="E863" i="12"/>
  <c r="H863" i="12" s="1"/>
  <c r="I863" i="12" s="1"/>
  <c r="E864" i="12"/>
  <c r="H864" i="12" s="1"/>
  <c r="I864" i="12" s="1"/>
  <c r="E865" i="12"/>
  <c r="H865" i="12" s="1"/>
  <c r="I865" i="12" s="1"/>
  <c r="E866" i="12"/>
  <c r="H866" i="12" s="1"/>
  <c r="I866" i="12" s="1"/>
  <c r="E867" i="12"/>
  <c r="H867" i="12" s="1"/>
  <c r="I867" i="12" s="1"/>
  <c r="E868" i="12"/>
  <c r="H868" i="12" s="1"/>
  <c r="I868" i="12" s="1"/>
  <c r="E869" i="12"/>
  <c r="H869" i="12" s="1"/>
  <c r="I869" i="12" s="1"/>
  <c r="E870" i="12"/>
  <c r="H870" i="12" s="1"/>
  <c r="I870" i="12" s="1"/>
  <c r="E871" i="12"/>
  <c r="H871" i="12" s="1"/>
  <c r="I871" i="12" s="1"/>
  <c r="E872" i="12"/>
  <c r="H872" i="12" s="1"/>
  <c r="I872" i="12" s="1"/>
  <c r="E873" i="12"/>
  <c r="H873" i="12" s="1"/>
  <c r="I873" i="12" s="1"/>
  <c r="E874" i="12"/>
  <c r="H874" i="12" s="1"/>
  <c r="I874" i="12" s="1"/>
  <c r="E875" i="12"/>
  <c r="H875" i="12" s="1"/>
  <c r="I875" i="12" s="1"/>
  <c r="E876" i="12"/>
  <c r="H876" i="12" s="1"/>
  <c r="I876" i="12" s="1"/>
  <c r="E877" i="12"/>
  <c r="H877" i="12" s="1"/>
  <c r="I877" i="12" s="1"/>
  <c r="E878" i="12"/>
  <c r="H878" i="12" s="1"/>
  <c r="I878" i="12" s="1"/>
  <c r="E879" i="12"/>
  <c r="H879" i="12" s="1"/>
  <c r="I879" i="12" s="1"/>
  <c r="E880" i="12"/>
  <c r="H880" i="12" s="1"/>
  <c r="I880" i="12" s="1"/>
  <c r="E881" i="12"/>
  <c r="H881" i="12" s="1"/>
  <c r="I881" i="12" s="1"/>
  <c r="E882" i="12"/>
  <c r="H882" i="12" s="1"/>
  <c r="I882" i="12" s="1"/>
  <c r="E883" i="12"/>
  <c r="H883" i="12" s="1"/>
  <c r="I883" i="12" s="1"/>
  <c r="E884" i="12"/>
  <c r="H884" i="12" s="1"/>
  <c r="I884" i="12" s="1"/>
  <c r="E885" i="12"/>
  <c r="H885" i="12" s="1"/>
  <c r="I885" i="12" s="1"/>
  <c r="E886" i="12"/>
  <c r="H886" i="12" s="1"/>
  <c r="I886" i="12" s="1"/>
  <c r="E887" i="12"/>
  <c r="H887" i="12" s="1"/>
  <c r="I887" i="12" s="1"/>
  <c r="E888" i="12"/>
  <c r="H888" i="12" s="1"/>
  <c r="I888" i="12" s="1"/>
  <c r="E889" i="12"/>
  <c r="H889" i="12" s="1"/>
  <c r="I889" i="12" s="1"/>
  <c r="E890" i="12"/>
  <c r="H890" i="12" s="1"/>
  <c r="I890" i="12" s="1"/>
  <c r="E891" i="12"/>
  <c r="H891" i="12" s="1"/>
  <c r="I891" i="12" s="1"/>
  <c r="E892" i="12"/>
  <c r="H892" i="12" s="1"/>
  <c r="I892" i="12" s="1"/>
  <c r="E893" i="12"/>
  <c r="H893" i="12" s="1"/>
  <c r="I893" i="12" s="1"/>
  <c r="E894" i="12"/>
  <c r="H894" i="12" s="1"/>
  <c r="I894" i="12" s="1"/>
  <c r="E895" i="12"/>
  <c r="H895" i="12" s="1"/>
  <c r="I895" i="12" s="1"/>
  <c r="E896" i="12"/>
  <c r="H896" i="12" s="1"/>
  <c r="I896" i="12" s="1"/>
  <c r="E897" i="12"/>
  <c r="H897" i="12" s="1"/>
  <c r="I897" i="12" s="1"/>
  <c r="E898" i="12"/>
  <c r="H898" i="12" s="1"/>
  <c r="I898" i="12" s="1"/>
  <c r="E899" i="12"/>
  <c r="H899" i="12" s="1"/>
  <c r="I899" i="12" s="1"/>
  <c r="E900" i="12"/>
  <c r="H900" i="12" s="1"/>
  <c r="I900" i="12" s="1"/>
  <c r="E901" i="12"/>
  <c r="H901" i="12" s="1"/>
  <c r="I901" i="12" s="1"/>
  <c r="E902" i="12"/>
  <c r="H902" i="12" s="1"/>
  <c r="I902" i="12" s="1"/>
  <c r="E903" i="12"/>
  <c r="H903" i="12" s="1"/>
  <c r="I903" i="12" s="1"/>
  <c r="E904" i="12"/>
  <c r="H904" i="12" s="1"/>
  <c r="I904" i="12" s="1"/>
  <c r="E905" i="12"/>
  <c r="H905" i="12" s="1"/>
  <c r="I905" i="12" s="1"/>
  <c r="E906" i="12"/>
  <c r="H906" i="12" s="1"/>
  <c r="I906" i="12" s="1"/>
  <c r="E907" i="12"/>
  <c r="H907" i="12" s="1"/>
  <c r="I907" i="12" s="1"/>
  <c r="E908" i="12"/>
  <c r="H908" i="12" s="1"/>
  <c r="I908" i="12" s="1"/>
  <c r="E909" i="12"/>
  <c r="H909" i="12" s="1"/>
  <c r="I909" i="12" s="1"/>
  <c r="E910" i="12"/>
  <c r="H910" i="12" s="1"/>
  <c r="I910" i="12" s="1"/>
  <c r="E911" i="12"/>
  <c r="H911" i="12" s="1"/>
  <c r="I911" i="12" s="1"/>
  <c r="E912" i="12"/>
  <c r="H912" i="12" s="1"/>
  <c r="I912" i="12" s="1"/>
  <c r="E913" i="12"/>
  <c r="H913" i="12" s="1"/>
  <c r="I913" i="12" s="1"/>
  <c r="E914" i="12"/>
  <c r="H914" i="12" s="1"/>
  <c r="I914" i="12" s="1"/>
  <c r="E915" i="12"/>
  <c r="H915" i="12" s="1"/>
  <c r="I915" i="12" s="1"/>
  <c r="E916" i="12"/>
  <c r="H916" i="12" s="1"/>
  <c r="I916" i="12" s="1"/>
  <c r="E917" i="12"/>
  <c r="H917" i="12" s="1"/>
  <c r="I917" i="12" s="1"/>
  <c r="E918" i="12"/>
  <c r="H918" i="12" s="1"/>
  <c r="I918" i="12" s="1"/>
  <c r="E919" i="12"/>
  <c r="H919" i="12" s="1"/>
  <c r="I919" i="12" s="1"/>
  <c r="E920" i="12"/>
  <c r="H920" i="12" s="1"/>
  <c r="I920" i="12" s="1"/>
  <c r="E921" i="12"/>
  <c r="H921" i="12" s="1"/>
  <c r="I921" i="12" s="1"/>
  <c r="E922" i="12"/>
  <c r="H922" i="12" s="1"/>
  <c r="I922" i="12" s="1"/>
  <c r="E923" i="12"/>
  <c r="H923" i="12" s="1"/>
  <c r="I923" i="12" s="1"/>
  <c r="E924" i="12"/>
  <c r="H924" i="12" s="1"/>
  <c r="I924" i="12" s="1"/>
  <c r="E925" i="12"/>
  <c r="H925" i="12" s="1"/>
  <c r="I925" i="12" s="1"/>
  <c r="E926" i="12"/>
  <c r="H926" i="12" s="1"/>
  <c r="I926" i="12" s="1"/>
  <c r="E927" i="12"/>
  <c r="H927" i="12" s="1"/>
  <c r="I927" i="12" s="1"/>
  <c r="E928" i="12"/>
  <c r="H928" i="12" s="1"/>
  <c r="I928" i="12" s="1"/>
  <c r="E929" i="12"/>
  <c r="H929" i="12" s="1"/>
  <c r="I929" i="12" s="1"/>
  <c r="E930" i="12"/>
  <c r="H930" i="12" s="1"/>
  <c r="I930" i="12" s="1"/>
  <c r="E931" i="12"/>
  <c r="H931" i="12" s="1"/>
  <c r="I931" i="12" s="1"/>
  <c r="E932" i="12"/>
  <c r="H932" i="12" s="1"/>
  <c r="I932" i="12" s="1"/>
  <c r="E933" i="12"/>
  <c r="H933" i="12" s="1"/>
  <c r="I933" i="12" s="1"/>
  <c r="E934" i="12"/>
  <c r="H934" i="12" s="1"/>
  <c r="I934" i="12" s="1"/>
  <c r="E935" i="12"/>
  <c r="H935" i="12" s="1"/>
  <c r="I935" i="12" s="1"/>
  <c r="E936" i="12"/>
  <c r="H936" i="12" s="1"/>
  <c r="I936" i="12" s="1"/>
  <c r="E937" i="12"/>
  <c r="H937" i="12" s="1"/>
  <c r="I937" i="12" s="1"/>
  <c r="E938" i="12"/>
  <c r="H938" i="12" s="1"/>
  <c r="I938" i="12" s="1"/>
  <c r="E939" i="12"/>
  <c r="H939" i="12" s="1"/>
  <c r="I939" i="12" s="1"/>
  <c r="E940" i="12"/>
  <c r="H940" i="12" s="1"/>
  <c r="I940" i="12" s="1"/>
  <c r="E941" i="12"/>
  <c r="H941" i="12" s="1"/>
  <c r="I941" i="12" s="1"/>
  <c r="E942" i="12"/>
  <c r="H942" i="12" s="1"/>
  <c r="I942" i="12" s="1"/>
  <c r="E943" i="12"/>
  <c r="H943" i="12" s="1"/>
  <c r="I943" i="12" s="1"/>
  <c r="E944" i="12"/>
  <c r="H944" i="12" s="1"/>
  <c r="I944" i="12" s="1"/>
  <c r="E945" i="12"/>
  <c r="H945" i="12" s="1"/>
  <c r="I945" i="12" s="1"/>
  <c r="E946" i="12"/>
  <c r="H946" i="12" s="1"/>
  <c r="I946" i="12" s="1"/>
  <c r="E947" i="12"/>
  <c r="H947" i="12" s="1"/>
  <c r="I947" i="12" s="1"/>
  <c r="E948" i="12"/>
  <c r="H948" i="12" s="1"/>
  <c r="I948" i="12" s="1"/>
  <c r="E949" i="12"/>
  <c r="H949" i="12" s="1"/>
  <c r="I949" i="12" s="1"/>
  <c r="E950" i="12"/>
  <c r="H950" i="12" s="1"/>
  <c r="I950" i="12" s="1"/>
  <c r="E951" i="12"/>
  <c r="H951" i="12" s="1"/>
  <c r="I951" i="12" s="1"/>
  <c r="E952" i="12"/>
  <c r="H952" i="12" s="1"/>
  <c r="I952" i="12" s="1"/>
  <c r="E953" i="12"/>
  <c r="H953" i="12" s="1"/>
  <c r="I953" i="12" s="1"/>
  <c r="E954" i="12"/>
  <c r="H954" i="12" s="1"/>
  <c r="I954" i="12" s="1"/>
  <c r="E955" i="12"/>
  <c r="H955" i="12" s="1"/>
  <c r="I955" i="12" s="1"/>
  <c r="E956" i="12"/>
  <c r="H956" i="12" s="1"/>
  <c r="I956" i="12" s="1"/>
  <c r="E957" i="12"/>
  <c r="H957" i="12" s="1"/>
  <c r="I957" i="12" s="1"/>
  <c r="E958" i="12"/>
  <c r="H958" i="12" s="1"/>
  <c r="I958" i="12" s="1"/>
  <c r="E959" i="12"/>
  <c r="H959" i="12" s="1"/>
  <c r="I959" i="12" s="1"/>
  <c r="E960" i="12"/>
  <c r="H960" i="12" s="1"/>
  <c r="I960" i="12" s="1"/>
  <c r="E961" i="12"/>
  <c r="H961" i="12" s="1"/>
  <c r="I961" i="12" s="1"/>
  <c r="E962" i="12"/>
  <c r="H962" i="12" s="1"/>
  <c r="I962" i="12" s="1"/>
  <c r="E963" i="12"/>
  <c r="H963" i="12" s="1"/>
  <c r="I963" i="12" s="1"/>
  <c r="E964" i="12"/>
  <c r="H964" i="12" s="1"/>
  <c r="I964" i="12" s="1"/>
  <c r="E965" i="12"/>
  <c r="H965" i="12" s="1"/>
  <c r="I965" i="12" s="1"/>
  <c r="E966" i="12"/>
  <c r="H966" i="12" s="1"/>
  <c r="I966" i="12" s="1"/>
  <c r="E967" i="12"/>
  <c r="H967" i="12" s="1"/>
  <c r="I967" i="12" s="1"/>
  <c r="E968" i="12"/>
  <c r="H968" i="12" s="1"/>
  <c r="I968" i="12" s="1"/>
  <c r="E969" i="12"/>
  <c r="H969" i="12" s="1"/>
  <c r="I969" i="12" s="1"/>
  <c r="E970" i="12"/>
  <c r="H970" i="12" s="1"/>
  <c r="I970" i="12" s="1"/>
  <c r="E971" i="12"/>
  <c r="H971" i="12" s="1"/>
  <c r="I971" i="12" s="1"/>
  <c r="E972" i="12"/>
  <c r="H972" i="12" s="1"/>
  <c r="I972" i="12" s="1"/>
  <c r="E973" i="12"/>
  <c r="H973" i="12" s="1"/>
  <c r="I973" i="12" s="1"/>
  <c r="E974" i="12"/>
  <c r="H974" i="12" s="1"/>
  <c r="I974" i="12" s="1"/>
  <c r="E975" i="12"/>
  <c r="H975" i="12" s="1"/>
  <c r="I975" i="12" s="1"/>
  <c r="E976" i="12"/>
  <c r="H976" i="12" s="1"/>
  <c r="I976" i="12" s="1"/>
  <c r="E977" i="12"/>
  <c r="H977" i="12" s="1"/>
  <c r="I977" i="12" s="1"/>
  <c r="E978" i="12"/>
  <c r="H978" i="12" s="1"/>
  <c r="I978" i="12" s="1"/>
  <c r="E979" i="12"/>
  <c r="H979" i="12" s="1"/>
  <c r="I979" i="12" s="1"/>
  <c r="E980" i="12"/>
  <c r="H980" i="12" s="1"/>
  <c r="I980" i="12" s="1"/>
  <c r="E981" i="12"/>
  <c r="H981" i="12" s="1"/>
  <c r="I981" i="12" s="1"/>
  <c r="E982" i="12"/>
  <c r="H982" i="12" s="1"/>
  <c r="I982" i="12" s="1"/>
  <c r="E983" i="12"/>
  <c r="H983" i="12" s="1"/>
  <c r="I983" i="12" s="1"/>
  <c r="E984" i="12"/>
  <c r="H984" i="12" s="1"/>
  <c r="I984" i="12" s="1"/>
  <c r="E985" i="12"/>
  <c r="H985" i="12" s="1"/>
  <c r="I985" i="12" s="1"/>
  <c r="E986" i="12"/>
  <c r="H986" i="12" s="1"/>
  <c r="I986" i="12" s="1"/>
  <c r="E987" i="12"/>
  <c r="H987" i="12" s="1"/>
  <c r="I987" i="12" s="1"/>
  <c r="E988" i="12"/>
  <c r="H988" i="12" s="1"/>
  <c r="I988" i="12" s="1"/>
  <c r="E989" i="12"/>
  <c r="H989" i="12" s="1"/>
  <c r="I989" i="12" s="1"/>
  <c r="E990" i="12"/>
  <c r="H990" i="12" s="1"/>
  <c r="I990" i="12" s="1"/>
  <c r="E991" i="12"/>
  <c r="H991" i="12" s="1"/>
  <c r="I991" i="12" s="1"/>
  <c r="E992" i="12"/>
  <c r="H992" i="12" s="1"/>
  <c r="I992" i="12" s="1"/>
  <c r="E993" i="12"/>
  <c r="H993" i="12" s="1"/>
  <c r="I993" i="12" s="1"/>
  <c r="E994" i="12"/>
  <c r="H994" i="12" s="1"/>
  <c r="I994" i="12" s="1"/>
  <c r="E995" i="12"/>
  <c r="H995" i="12" s="1"/>
  <c r="I995" i="12" s="1"/>
  <c r="E996" i="12"/>
  <c r="H996" i="12" s="1"/>
  <c r="I996" i="12" s="1"/>
  <c r="E997" i="12"/>
  <c r="H997" i="12" s="1"/>
  <c r="I997" i="12" s="1"/>
  <c r="E998" i="12"/>
  <c r="H998" i="12" s="1"/>
  <c r="I998" i="12" s="1"/>
  <c r="E999" i="12"/>
  <c r="H999" i="12" s="1"/>
  <c r="I999" i="12" s="1"/>
  <c r="E1000" i="12"/>
  <c r="H1000" i="12" s="1"/>
  <c r="I1000" i="12" s="1"/>
  <c r="E1001" i="12"/>
  <c r="H1001" i="12" s="1"/>
  <c r="I1001" i="12" s="1"/>
  <c r="E1002" i="12"/>
  <c r="H1002" i="12" s="1"/>
  <c r="I1002" i="12" s="1"/>
  <c r="E1003" i="12"/>
  <c r="H1003" i="12" s="1"/>
  <c r="I1003" i="12" s="1"/>
  <c r="E1004" i="12"/>
  <c r="H1004" i="12" s="1"/>
  <c r="I1004" i="12" s="1"/>
  <c r="E1005" i="12"/>
  <c r="H1005" i="12" s="1"/>
  <c r="I1005" i="12" s="1"/>
  <c r="E1006" i="12"/>
  <c r="H1006" i="12" s="1"/>
  <c r="I1006" i="12" s="1"/>
  <c r="E1007" i="12"/>
  <c r="H1007" i="12" s="1"/>
  <c r="I1007" i="12" s="1"/>
  <c r="E1008" i="12"/>
  <c r="H1008" i="12" s="1"/>
  <c r="I1008" i="12" s="1"/>
  <c r="E1009" i="12"/>
  <c r="H1009" i="12" s="1"/>
  <c r="I1009" i="12" s="1"/>
  <c r="E1010" i="12"/>
  <c r="H1010" i="12" s="1"/>
  <c r="I1010" i="12" s="1"/>
  <c r="E1011" i="12"/>
  <c r="H1011" i="12" s="1"/>
  <c r="I1011" i="12" s="1"/>
  <c r="E1012" i="12"/>
  <c r="H1012" i="12" s="1"/>
  <c r="I1012" i="12" s="1"/>
  <c r="E1013" i="12"/>
  <c r="H1013" i="12" s="1"/>
  <c r="I1013" i="12" s="1"/>
  <c r="E1014" i="12"/>
  <c r="H1014" i="12" s="1"/>
  <c r="I1014" i="12" s="1"/>
  <c r="E1015" i="12"/>
  <c r="H1015" i="12" s="1"/>
  <c r="I1015" i="12" s="1"/>
  <c r="E1016" i="12"/>
  <c r="H1016" i="12" s="1"/>
  <c r="I1016" i="12" s="1"/>
  <c r="E1017" i="12"/>
  <c r="H1017" i="12" s="1"/>
  <c r="I1017" i="12" s="1"/>
  <c r="E1018" i="12"/>
  <c r="H1018" i="12" s="1"/>
  <c r="I1018" i="12" s="1"/>
  <c r="E1019" i="12"/>
  <c r="H1019" i="12" s="1"/>
  <c r="I1019" i="12" s="1"/>
  <c r="E1020" i="12"/>
  <c r="H1020" i="12" s="1"/>
  <c r="I1020" i="12" s="1"/>
  <c r="E1021" i="12"/>
  <c r="H1021" i="12" s="1"/>
  <c r="I1021" i="12" s="1"/>
  <c r="E1022" i="12"/>
  <c r="H1022" i="12" s="1"/>
  <c r="I1022" i="12" s="1"/>
  <c r="E1023" i="12"/>
  <c r="H1023" i="12" s="1"/>
  <c r="I1023" i="12" s="1"/>
  <c r="E1024" i="12"/>
  <c r="H1024" i="12" s="1"/>
  <c r="I1024" i="12" s="1"/>
  <c r="E1025" i="12"/>
  <c r="H1025" i="12" s="1"/>
  <c r="I1025" i="12" s="1"/>
  <c r="E1026" i="12"/>
  <c r="H1026" i="12" s="1"/>
  <c r="I1026" i="12" s="1"/>
  <c r="E1027" i="12"/>
  <c r="H1027" i="12" s="1"/>
  <c r="I1027" i="12" s="1"/>
  <c r="E1028" i="12"/>
  <c r="H1028" i="12" s="1"/>
  <c r="I1028" i="12" s="1"/>
  <c r="E1029" i="12"/>
  <c r="H1029" i="12" s="1"/>
  <c r="I1029" i="12" s="1"/>
  <c r="E1030" i="12"/>
  <c r="H1030" i="12" s="1"/>
  <c r="I1030" i="12" s="1"/>
  <c r="E1031" i="12"/>
  <c r="H1031" i="12" s="1"/>
  <c r="I1031" i="12" s="1"/>
  <c r="E1032" i="12"/>
  <c r="H1032" i="12" s="1"/>
  <c r="I1032" i="12" s="1"/>
  <c r="E1033" i="12"/>
  <c r="H1033" i="12" s="1"/>
  <c r="I1033" i="12" s="1"/>
  <c r="E1034" i="12"/>
  <c r="H1034" i="12" s="1"/>
  <c r="I1034" i="12" s="1"/>
  <c r="E1035" i="12"/>
  <c r="H1035" i="12" s="1"/>
  <c r="I1035" i="12" s="1"/>
  <c r="E1036" i="12"/>
  <c r="H1036" i="12" s="1"/>
  <c r="I1036" i="12" s="1"/>
  <c r="E1037" i="12"/>
  <c r="H1037" i="12" s="1"/>
  <c r="I1037" i="12" s="1"/>
  <c r="E1038" i="12"/>
  <c r="H1038" i="12" s="1"/>
  <c r="I1038" i="12" s="1"/>
  <c r="E1039" i="12"/>
  <c r="H1039" i="12" s="1"/>
  <c r="I1039" i="12" s="1"/>
  <c r="E1040" i="12"/>
  <c r="H1040" i="12" s="1"/>
  <c r="I1040" i="12" s="1"/>
  <c r="E1041" i="12"/>
  <c r="H1041" i="12" s="1"/>
  <c r="I1041" i="12" s="1"/>
  <c r="E1042" i="12"/>
  <c r="H1042" i="12" s="1"/>
  <c r="I1042" i="12" s="1"/>
  <c r="E1043" i="12"/>
  <c r="H1043" i="12" s="1"/>
  <c r="I1043" i="12" s="1"/>
  <c r="E1044" i="12"/>
  <c r="H1044" i="12" s="1"/>
  <c r="I1044" i="12" s="1"/>
  <c r="E1045" i="12"/>
  <c r="H1045" i="12" s="1"/>
  <c r="I1045" i="12" s="1"/>
  <c r="E1046" i="12"/>
  <c r="H1046" i="12" s="1"/>
  <c r="I1046" i="12" s="1"/>
  <c r="E1047" i="12"/>
  <c r="H1047" i="12" s="1"/>
  <c r="I1047" i="12" s="1"/>
  <c r="E1048" i="12"/>
  <c r="H1048" i="12" s="1"/>
  <c r="I1048" i="12" s="1"/>
  <c r="E1049" i="12"/>
  <c r="H1049" i="12" s="1"/>
  <c r="I1049" i="12" s="1"/>
  <c r="E1050" i="12"/>
  <c r="H1050" i="12" s="1"/>
  <c r="I1050" i="12" s="1"/>
  <c r="E1051" i="12"/>
  <c r="H1051" i="12" s="1"/>
  <c r="I1051" i="12" s="1"/>
  <c r="E1052" i="12"/>
  <c r="H1052" i="12" s="1"/>
  <c r="I1052" i="12" s="1"/>
  <c r="E1053" i="12"/>
  <c r="H1053" i="12" s="1"/>
  <c r="I1053" i="12" s="1"/>
  <c r="E1054" i="12"/>
  <c r="H1054" i="12" s="1"/>
  <c r="I1054" i="12" s="1"/>
  <c r="E1055" i="12"/>
  <c r="H1055" i="12" s="1"/>
  <c r="I1055" i="12" s="1"/>
  <c r="E1056" i="12"/>
  <c r="H1056" i="12" s="1"/>
  <c r="I1056" i="12" s="1"/>
  <c r="E1057" i="12"/>
  <c r="H1057" i="12" s="1"/>
  <c r="I1057" i="12" s="1"/>
  <c r="E1058" i="12"/>
  <c r="H1058" i="12" s="1"/>
  <c r="I1058" i="12" s="1"/>
  <c r="E1059" i="12"/>
  <c r="H1059" i="12" s="1"/>
  <c r="I1059" i="12" s="1"/>
  <c r="E1060" i="12"/>
  <c r="H1060" i="12" s="1"/>
  <c r="I1060" i="12" s="1"/>
  <c r="E1061" i="12"/>
  <c r="H1061" i="12" s="1"/>
  <c r="I1061" i="12" s="1"/>
  <c r="E1062" i="12"/>
  <c r="H1062" i="12" s="1"/>
  <c r="I1062" i="12" s="1"/>
  <c r="E1063" i="12"/>
  <c r="H1063" i="12" s="1"/>
  <c r="I1063" i="12" s="1"/>
  <c r="E1064" i="12"/>
  <c r="H1064" i="12" s="1"/>
  <c r="I1064" i="12" s="1"/>
  <c r="E1065" i="12"/>
  <c r="H1065" i="12" s="1"/>
  <c r="I1065" i="12" s="1"/>
  <c r="E1066" i="12"/>
  <c r="H1066" i="12" s="1"/>
  <c r="I1066" i="12" s="1"/>
  <c r="E1067" i="12"/>
  <c r="H1067" i="12" s="1"/>
  <c r="I1067" i="12" s="1"/>
  <c r="E1068" i="12"/>
  <c r="H1068" i="12" s="1"/>
  <c r="I1068" i="12" s="1"/>
  <c r="E1069" i="12"/>
  <c r="H1069" i="12" s="1"/>
  <c r="I1069" i="12" s="1"/>
  <c r="E1070" i="12"/>
  <c r="H1070" i="12" s="1"/>
  <c r="I1070" i="12" s="1"/>
  <c r="E1071" i="12"/>
  <c r="H1071" i="12" s="1"/>
  <c r="I1071" i="12" s="1"/>
  <c r="E1072" i="12"/>
  <c r="H1072" i="12" s="1"/>
  <c r="I1072" i="12" s="1"/>
  <c r="E1073" i="12"/>
  <c r="H1073" i="12" s="1"/>
  <c r="I1073" i="12" s="1"/>
  <c r="E1074" i="12"/>
  <c r="H1074" i="12" s="1"/>
  <c r="I1074" i="12" s="1"/>
  <c r="E1075" i="12"/>
  <c r="H1075" i="12" s="1"/>
  <c r="I1075" i="12" s="1"/>
  <c r="E1076" i="12"/>
  <c r="H1076" i="12" s="1"/>
  <c r="I1076" i="12" s="1"/>
  <c r="E1077" i="12"/>
  <c r="H1077" i="12" s="1"/>
  <c r="I1077" i="12" s="1"/>
  <c r="E1078" i="12"/>
  <c r="H1078" i="12" s="1"/>
  <c r="I1078" i="12" s="1"/>
  <c r="E1079" i="12"/>
  <c r="H1079" i="12" s="1"/>
  <c r="I1079" i="12" s="1"/>
  <c r="E1080" i="12"/>
  <c r="H1080" i="12" s="1"/>
  <c r="I1080" i="12" s="1"/>
  <c r="E1081" i="12"/>
  <c r="H1081" i="12" s="1"/>
  <c r="I1081" i="12" s="1"/>
  <c r="E1082" i="12"/>
  <c r="H1082" i="12" s="1"/>
  <c r="I1082" i="12" s="1"/>
  <c r="E1083" i="12"/>
  <c r="H1083" i="12" s="1"/>
  <c r="I1083" i="12" s="1"/>
  <c r="E1084" i="12"/>
  <c r="H1084" i="12" s="1"/>
  <c r="I1084" i="12" s="1"/>
  <c r="E1085" i="12"/>
  <c r="H1085" i="12" s="1"/>
  <c r="I1085" i="12" s="1"/>
  <c r="E1086" i="12"/>
  <c r="H1086" i="12" s="1"/>
  <c r="I1086" i="12" s="1"/>
  <c r="E1087" i="12"/>
  <c r="H1087" i="12" s="1"/>
  <c r="I1087" i="12" s="1"/>
  <c r="E1088" i="12"/>
  <c r="H1088" i="12" s="1"/>
  <c r="I1088" i="12" s="1"/>
  <c r="E1089" i="12"/>
  <c r="H1089" i="12" s="1"/>
  <c r="I1089" i="12" s="1"/>
  <c r="E1090" i="12"/>
  <c r="H1090" i="12" s="1"/>
  <c r="I1090" i="12" s="1"/>
  <c r="E1091" i="12"/>
  <c r="H1091" i="12" s="1"/>
  <c r="I1091" i="12" s="1"/>
  <c r="E1092" i="12"/>
  <c r="H1092" i="12" s="1"/>
  <c r="I1092" i="12" s="1"/>
  <c r="E1093" i="12"/>
  <c r="H1093" i="12" s="1"/>
  <c r="I1093" i="12" s="1"/>
  <c r="E1094" i="12"/>
  <c r="H1094" i="12" s="1"/>
  <c r="I1094" i="12" s="1"/>
  <c r="E1095" i="12"/>
  <c r="H1095" i="12" s="1"/>
  <c r="I1095" i="12" s="1"/>
  <c r="E1096" i="12"/>
  <c r="H1096" i="12" s="1"/>
  <c r="I1096" i="12" s="1"/>
  <c r="E1097" i="12"/>
  <c r="H1097" i="12" s="1"/>
  <c r="I1097" i="12" s="1"/>
  <c r="E1098" i="12"/>
  <c r="H1098" i="12" s="1"/>
  <c r="I1098" i="12" s="1"/>
  <c r="E1099" i="12"/>
  <c r="H1099" i="12" s="1"/>
  <c r="I1099" i="12" s="1"/>
  <c r="E1100" i="12"/>
  <c r="H1100" i="12" s="1"/>
  <c r="I1100" i="12" s="1"/>
  <c r="E1101" i="12"/>
  <c r="H1101" i="12" s="1"/>
  <c r="I1101" i="12" s="1"/>
  <c r="E1102" i="12"/>
  <c r="H1102" i="12" s="1"/>
  <c r="I1102" i="12" s="1"/>
  <c r="E1103" i="12"/>
  <c r="H1103" i="12" s="1"/>
  <c r="I1103" i="12" s="1"/>
  <c r="E1104" i="12"/>
  <c r="H1104" i="12" s="1"/>
  <c r="I1104" i="12" s="1"/>
  <c r="E1105" i="12"/>
  <c r="H1105" i="12" s="1"/>
  <c r="I1105" i="12" s="1"/>
  <c r="E1106" i="12"/>
  <c r="H1106" i="12" s="1"/>
  <c r="I1106" i="12" s="1"/>
  <c r="E1107" i="12"/>
  <c r="H1107" i="12" s="1"/>
  <c r="I1107" i="12" s="1"/>
  <c r="E1108" i="12"/>
  <c r="H1108" i="12" s="1"/>
  <c r="I1108" i="12" s="1"/>
  <c r="E1109" i="12"/>
  <c r="H1109" i="12" s="1"/>
  <c r="I1109" i="12" s="1"/>
  <c r="E1110" i="12"/>
  <c r="H1110" i="12" s="1"/>
  <c r="I1110" i="12" s="1"/>
  <c r="E1111" i="12"/>
  <c r="H1111" i="12" s="1"/>
  <c r="I1111" i="12" s="1"/>
  <c r="E1112" i="12"/>
  <c r="H1112" i="12" s="1"/>
  <c r="I1112" i="12" s="1"/>
  <c r="E1113" i="12"/>
  <c r="H1113" i="12" s="1"/>
  <c r="I1113" i="12" s="1"/>
  <c r="E1114" i="12"/>
  <c r="H1114" i="12" s="1"/>
  <c r="I1114" i="12" s="1"/>
  <c r="E1115" i="12"/>
  <c r="H1115" i="12" s="1"/>
  <c r="I1115" i="12" s="1"/>
  <c r="E1116" i="12"/>
  <c r="H1116" i="12" s="1"/>
  <c r="I1116" i="12" s="1"/>
  <c r="E1117" i="12"/>
  <c r="H1117" i="12" s="1"/>
  <c r="I1117" i="12" s="1"/>
  <c r="E1118" i="12"/>
  <c r="H1118" i="12" s="1"/>
  <c r="I1118" i="12" s="1"/>
  <c r="E1119" i="12"/>
  <c r="H1119" i="12" s="1"/>
  <c r="I1119" i="12" s="1"/>
  <c r="E1120" i="12"/>
  <c r="H1120" i="12" s="1"/>
  <c r="I1120" i="12" s="1"/>
  <c r="E1121" i="12"/>
  <c r="H1121" i="12" s="1"/>
  <c r="I1121" i="12" s="1"/>
  <c r="E1122" i="12"/>
  <c r="H1122" i="12" s="1"/>
  <c r="I1122" i="12" s="1"/>
  <c r="E1123" i="12"/>
  <c r="H1123" i="12" s="1"/>
  <c r="I1123" i="12" s="1"/>
  <c r="E1124" i="12"/>
  <c r="H1124" i="12" s="1"/>
  <c r="I1124" i="12" s="1"/>
  <c r="E1125" i="12"/>
  <c r="H1125" i="12" s="1"/>
  <c r="I1125" i="12" s="1"/>
  <c r="E1126" i="12"/>
  <c r="H1126" i="12" s="1"/>
  <c r="I1126" i="12" s="1"/>
  <c r="E1127" i="12"/>
  <c r="H1127" i="12" s="1"/>
  <c r="I1127" i="12" s="1"/>
  <c r="E1128" i="12"/>
  <c r="H1128" i="12" s="1"/>
  <c r="I1128" i="12" s="1"/>
  <c r="E1129" i="12"/>
  <c r="H1129" i="12" s="1"/>
  <c r="I1129" i="12" s="1"/>
  <c r="E1130" i="12"/>
  <c r="H1130" i="12" s="1"/>
  <c r="I1130" i="12" s="1"/>
  <c r="E1131" i="12"/>
  <c r="H1131" i="12" s="1"/>
  <c r="I1131" i="12" s="1"/>
  <c r="E1132" i="12"/>
  <c r="H1132" i="12" s="1"/>
  <c r="I1132" i="12" s="1"/>
  <c r="E1133" i="12"/>
  <c r="H1133" i="12" s="1"/>
  <c r="I1133" i="12" s="1"/>
  <c r="E1134" i="12"/>
  <c r="H1134" i="12" s="1"/>
  <c r="I1134" i="12" s="1"/>
  <c r="E1135" i="12"/>
  <c r="H1135" i="12" s="1"/>
  <c r="I1135" i="12" s="1"/>
  <c r="E1136" i="12"/>
  <c r="H1136" i="12" s="1"/>
  <c r="I1136" i="12" s="1"/>
  <c r="E1137" i="12"/>
  <c r="H1137" i="12" s="1"/>
  <c r="I1137" i="12" s="1"/>
  <c r="E1138" i="12"/>
  <c r="H1138" i="12" s="1"/>
  <c r="I1138" i="12" s="1"/>
  <c r="E1139" i="12"/>
  <c r="H1139" i="12" s="1"/>
  <c r="I1139" i="12" s="1"/>
  <c r="E1140" i="12"/>
  <c r="H1140" i="12" s="1"/>
  <c r="I1140" i="12" s="1"/>
  <c r="E1141" i="12"/>
  <c r="H1141" i="12" s="1"/>
  <c r="I1141" i="12" s="1"/>
  <c r="E1142" i="12"/>
  <c r="H1142" i="12" s="1"/>
  <c r="I1142" i="12" s="1"/>
  <c r="E1143" i="12"/>
  <c r="H1143" i="12" s="1"/>
  <c r="I1143" i="12" s="1"/>
  <c r="E1144" i="12"/>
  <c r="H1144" i="12" s="1"/>
  <c r="I1144" i="12" s="1"/>
  <c r="E1145" i="12"/>
  <c r="H1145" i="12" s="1"/>
  <c r="I1145" i="12" s="1"/>
  <c r="E1146" i="12"/>
  <c r="H1146" i="12" s="1"/>
  <c r="I1146" i="12" s="1"/>
  <c r="E1147" i="12"/>
  <c r="H1147" i="12" s="1"/>
  <c r="I1147" i="12" s="1"/>
  <c r="E1148" i="12"/>
  <c r="H1148" i="12" s="1"/>
  <c r="I1148" i="12" s="1"/>
  <c r="E1149" i="12"/>
  <c r="H1149" i="12" s="1"/>
  <c r="I1149" i="12" s="1"/>
  <c r="E1150" i="12"/>
  <c r="H1150" i="12" s="1"/>
  <c r="I1150" i="12" s="1"/>
  <c r="E1151" i="12"/>
  <c r="H1151" i="12" s="1"/>
  <c r="I1151" i="12" s="1"/>
  <c r="E1152" i="12"/>
  <c r="H1152" i="12" s="1"/>
  <c r="I1152" i="12" s="1"/>
  <c r="E1153" i="12"/>
  <c r="H1153" i="12" s="1"/>
  <c r="I1153" i="12" s="1"/>
  <c r="E1154" i="12"/>
  <c r="H1154" i="12" s="1"/>
  <c r="I1154" i="12" s="1"/>
  <c r="E1155" i="12"/>
  <c r="H1155" i="12" s="1"/>
  <c r="I1155" i="12" s="1"/>
  <c r="E1156" i="12"/>
  <c r="H1156" i="12" s="1"/>
  <c r="I1156" i="12" s="1"/>
  <c r="E1157" i="12"/>
  <c r="H1157" i="12" s="1"/>
  <c r="I1157" i="12" s="1"/>
  <c r="E1158" i="12"/>
  <c r="H1158" i="12" s="1"/>
  <c r="I1158" i="12" s="1"/>
  <c r="E1159" i="12"/>
  <c r="H1159" i="12" s="1"/>
  <c r="I1159" i="12" s="1"/>
  <c r="E1160" i="12"/>
  <c r="H1160" i="12" s="1"/>
  <c r="I1160" i="12" s="1"/>
  <c r="E1161" i="12"/>
  <c r="H1161" i="12" s="1"/>
  <c r="I1161" i="12" s="1"/>
  <c r="E1162" i="12"/>
  <c r="H1162" i="12" s="1"/>
  <c r="I1162" i="12" s="1"/>
  <c r="E1163" i="12"/>
  <c r="H1163" i="12" s="1"/>
  <c r="I1163" i="12" s="1"/>
  <c r="E1164" i="12"/>
  <c r="H1164" i="12" s="1"/>
  <c r="I1164" i="12" s="1"/>
  <c r="E1165" i="12"/>
  <c r="H1165" i="12" s="1"/>
  <c r="I1165" i="12" s="1"/>
  <c r="E1166" i="12"/>
  <c r="H1166" i="12" s="1"/>
  <c r="I1166" i="12" s="1"/>
  <c r="E1167" i="12"/>
  <c r="H1167" i="12" s="1"/>
  <c r="I1167" i="12" s="1"/>
  <c r="E1168" i="12"/>
  <c r="H1168" i="12" s="1"/>
  <c r="I1168" i="12" s="1"/>
  <c r="E1169" i="12"/>
  <c r="H1169" i="12" s="1"/>
  <c r="I1169" i="12" s="1"/>
  <c r="E1170" i="12"/>
  <c r="H1170" i="12" s="1"/>
  <c r="I1170" i="12" s="1"/>
  <c r="E1171" i="12"/>
  <c r="H1171" i="12" s="1"/>
  <c r="I1171" i="12" s="1"/>
  <c r="E1172" i="12"/>
  <c r="H1172" i="12" s="1"/>
  <c r="I1172" i="12" s="1"/>
  <c r="E1173" i="12"/>
  <c r="H1173" i="12" s="1"/>
  <c r="I1173" i="12" s="1"/>
  <c r="E1174" i="12"/>
  <c r="H1174" i="12" s="1"/>
  <c r="I1174" i="12" s="1"/>
  <c r="E1175" i="12"/>
  <c r="H1175" i="12" s="1"/>
  <c r="I1175" i="12" s="1"/>
  <c r="E1176" i="12"/>
  <c r="H1176" i="12" s="1"/>
  <c r="I1176" i="12" s="1"/>
  <c r="E1177" i="12"/>
  <c r="H1177" i="12" s="1"/>
  <c r="I1177" i="12" s="1"/>
  <c r="E1178" i="12"/>
  <c r="H1178" i="12" s="1"/>
  <c r="I1178" i="12" s="1"/>
  <c r="E1179" i="12"/>
  <c r="H1179" i="12" s="1"/>
  <c r="I1179" i="12" s="1"/>
  <c r="E1180" i="12"/>
  <c r="H1180" i="12" s="1"/>
  <c r="I1180" i="12" s="1"/>
  <c r="E1181" i="12"/>
  <c r="H1181" i="12" s="1"/>
  <c r="I1181" i="12" s="1"/>
  <c r="E1182" i="12"/>
  <c r="H1182" i="12" s="1"/>
  <c r="I1182" i="12" s="1"/>
  <c r="E1183" i="12"/>
  <c r="H1183" i="12" s="1"/>
  <c r="I1183" i="12" s="1"/>
  <c r="E1184" i="12"/>
  <c r="H1184" i="12" s="1"/>
  <c r="I1184" i="12" s="1"/>
  <c r="E1185" i="12"/>
  <c r="H1185" i="12" s="1"/>
  <c r="I1185" i="12" s="1"/>
  <c r="E1186" i="12"/>
  <c r="H1186" i="12" s="1"/>
  <c r="I1186" i="12" s="1"/>
  <c r="E1187" i="12"/>
  <c r="H1187" i="12" s="1"/>
  <c r="I1187" i="12" s="1"/>
  <c r="E1188" i="12"/>
  <c r="H1188" i="12" s="1"/>
  <c r="I1188" i="12" s="1"/>
  <c r="E1189" i="12"/>
  <c r="H1189" i="12" s="1"/>
  <c r="I1189" i="12" s="1"/>
  <c r="E1190" i="12"/>
  <c r="H1190" i="12" s="1"/>
  <c r="I1190" i="12" s="1"/>
  <c r="E1191" i="12"/>
  <c r="H1191" i="12" s="1"/>
  <c r="I1191" i="12" s="1"/>
  <c r="E1192" i="12"/>
  <c r="H1192" i="12" s="1"/>
  <c r="I1192" i="12" s="1"/>
  <c r="E1193" i="12"/>
  <c r="H1193" i="12" s="1"/>
  <c r="I1193" i="12" s="1"/>
  <c r="E1194" i="12"/>
  <c r="H1194" i="12" s="1"/>
  <c r="I1194" i="12" s="1"/>
  <c r="E1195" i="12"/>
  <c r="H1195" i="12" s="1"/>
  <c r="I1195" i="12" s="1"/>
  <c r="E1196" i="12"/>
  <c r="H1196" i="12" s="1"/>
  <c r="I1196" i="12" s="1"/>
  <c r="E1197" i="12"/>
  <c r="H1197" i="12" s="1"/>
  <c r="I1197" i="12" s="1"/>
  <c r="E1198" i="12"/>
  <c r="H1198" i="12" s="1"/>
  <c r="I1198" i="12" s="1"/>
  <c r="E1199" i="12"/>
  <c r="H1199" i="12" s="1"/>
  <c r="I1199" i="12" s="1"/>
  <c r="E1200" i="12"/>
  <c r="H1200" i="12" s="1"/>
  <c r="I1200" i="12" s="1"/>
  <c r="E1201" i="12"/>
  <c r="H1201" i="12" s="1"/>
  <c r="I1201" i="12" s="1"/>
  <c r="E1202" i="12"/>
  <c r="H1202" i="12" s="1"/>
  <c r="I1202" i="12" s="1"/>
  <c r="E1203" i="12"/>
  <c r="H1203" i="12" s="1"/>
  <c r="I1203" i="12" s="1"/>
  <c r="E1204" i="12"/>
  <c r="H1204" i="12" s="1"/>
  <c r="I1204" i="12" s="1"/>
  <c r="E1205" i="12"/>
  <c r="H1205" i="12" s="1"/>
  <c r="I1205" i="12" s="1"/>
  <c r="E1206" i="12"/>
  <c r="H1206" i="12" s="1"/>
  <c r="I1206" i="12" s="1"/>
  <c r="E1207" i="12"/>
  <c r="H1207" i="12" s="1"/>
  <c r="I1207" i="12" s="1"/>
  <c r="E1208" i="12"/>
  <c r="H1208" i="12" s="1"/>
  <c r="I1208" i="12" s="1"/>
  <c r="E1209" i="12"/>
  <c r="H1209" i="12" s="1"/>
  <c r="I1209" i="12" s="1"/>
  <c r="E1210" i="12"/>
  <c r="H1210" i="12" s="1"/>
  <c r="I1210" i="12" s="1"/>
  <c r="E1211" i="12"/>
  <c r="H1211" i="12" s="1"/>
  <c r="I1211" i="12" s="1"/>
  <c r="E1212" i="12"/>
  <c r="H1212" i="12" s="1"/>
  <c r="I1212" i="12" s="1"/>
  <c r="E1213" i="12"/>
  <c r="H1213" i="12" s="1"/>
  <c r="I1213" i="12" s="1"/>
  <c r="E1214" i="12"/>
  <c r="H1214" i="12" s="1"/>
  <c r="I1214" i="12" s="1"/>
  <c r="E1215" i="12"/>
  <c r="H1215" i="12" s="1"/>
  <c r="I1215" i="12" s="1"/>
  <c r="E1216" i="12"/>
  <c r="H1216" i="12" s="1"/>
  <c r="I1216" i="12" s="1"/>
  <c r="E1217" i="12"/>
  <c r="H1217" i="12" s="1"/>
  <c r="I1217" i="12" s="1"/>
  <c r="E1218" i="12"/>
  <c r="H1218" i="12" s="1"/>
  <c r="I1218" i="12" s="1"/>
  <c r="E1219" i="12"/>
  <c r="H1219" i="12" s="1"/>
  <c r="I1219" i="12" s="1"/>
  <c r="E1220" i="12"/>
  <c r="H1220" i="12" s="1"/>
  <c r="I1220" i="12" s="1"/>
  <c r="E1221" i="12"/>
  <c r="H1221" i="12" s="1"/>
  <c r="I1221" i="12" s="1"/>
  <c r="E1222" i="12"/>
  <c r="H1222" i="12" s="1"/>
  <c r="I1222" i="12" s="1"/>
  <c r="E1223" i="12"/>
  <c r="H1223" i="12" s="1"/>
  <c r="I1223" i="12" s="1"/>
  <c r="E1224" i="12"/>
  <c r="H1224" i="12" s="1"/>
  <c r="I1224" i="12" s="1"/>
  <c r="E1225" i="12"/>
  <c r="H1225" i="12" s="1"/>
  <c r="I1225" i="12" s="1"/>
  <c r="E1226" i="12"/>
  <c r="H1226" i="12" s="1"/>
  <c r="I1226" i="12" s="1"/>
  <c r="E1227" i="12"/>
  <c r="H1227" i="12" s="1"/>
  <c r="I1227" i="12" s="1"/>
  <c r="E1228" i="12"/>
  <c r="H1228" i="12" s="1"/>
  <c r="I1228" i="12" s="1"/>
  <c r="E1229" i="12"/>
  <c r="H1229" i="12" s="1"/>
  <c r="I1229" i="12" s="1"/>
  <c r="E1230" i="12"/>
  <c r="H1230" i="12" s="1"/>
  <c r="I1230" i="12" s="1"/>
  <c r="E1231" i="12"/>
  <c r="H1231" i="12" s="1"/>
  <c r="I1231" i="12" s="1"/>
  <c r="E1232" i="12"/>
  <c r="H1232" i="12" s="1"/>
  <c r="I1232" i="12" s="1"/>
  <c r="E1233" i="12"/>
  <c r="H1233" i="12" s="1"/>
  <c r="I1233" i="12" s="1"/>
  <c r="E1234" i="12"/>
  <c r="H1234" i="12" s="1"/>
  <c r="I1234" i="12" s="1"/>
  <c r="E1235" i="12"/>
  <c r="H1235" i="12" s="1"/>
  <c r="I1235" i="12" s="1"/>
  <c r="E1236" i="12"/>
  <c r="H1236" i="12" s="1"/>
  <c r="I1236" i="12" s="1"/>
  <c r="E1237" i="12"/>
  <c r="H1237" i="12" s="1"/>
  <c r="I1237" i="12" s="1"/>
  <c r="E1238" i="12"/>
  <c r="H1238" i="12" s="1"/>
  <c r="I1238" i="12" s="1"/>
  <c r="E1239" i="12"/>
  <c r="H1239" i="12" s="1"/>
  <c r="I1239" i="12" s="1"/>
  <c r="E1240" i="12"/>
  <c r="H1240" i="12" s="1"/>
  <c r="I1240" i="12" s="1"/>
  <c r="E1241" i="12"/>
  <c r="H1241" i="12" s="1"/>
  <c r="I1241" i="12" s="1"/>
  <c r="E1242" i="12"/>
  <c r="H1242" i="12" s="1"/>
  <c r="I1242" i="12" s="1"/>
  <c r="E1243" i="12"/>
  <c r="H1243" i="12" s="1"/>
  <c r="I1243" i="12" s="1"/>
  <c r="E1244" i="12"/>
  <c r="H1244" i="12" s="1"/>
  <c r="I1244" i="12" s="1"/>
  <c r="E1245" i="12"/>
  <c r="H1245" i="12" s="1"/>
  <c r="I1245" i="12" s="1"/>
  <c r="E1246" i="12"/>
  <c r="H1246" i="12" s="1"/>
  <c r="I1246" i="12" s="1"/>
  <c r="E1247" i="12"/>
  <c r="H1247" i="12" s="1"/>
  <c r="I1247" i="12" s="1"/>
  <c r="E1248" i="12"/>
  <c r="H1248" i="12" s="1"/>
  <c r="I1248" i="12" s="1"/>
  <c r="E1249" i="12"/>
  <c r="H1249" i="12" s="1"/>
  <c r="I1249" i="12" s="1"/>
  <c r="E1250" i="12"/>
  <c r="H1250" i="12" s="1"/>
  <c r="I1250" i="12" s="1"/>
  <c r="E1251" i="12"/>
  <c r="H1251" i="12" s="1"/>
  <c r="I1251" i="12" s="1"/>
  <c r="E1252" i="12"/>
  <c r="H1252" i="12" s="1"/>
  <c r="I1252" i="12" s="1"/>
  <c r="E1253" i="12"/>
  <c r="H1253" i="12" s="1"/>
  <c r="I1253" i="12" s="1"/>
  <c r="E1254" i="12"/>
  <c r="H1254" i="12" s="1"/>
  <c r="I1254" i="12" s="1"/>
  <c r="E1255" i="12"/>
  <c r="H1255" i="12" s="1"/>
  <c r="I1255" i="12" s="1"/>
  <c r="E1256" i="12"/>
  <c r="H1256" i="12" s="1"/>
  <c r="I1256" i="12" s="1"/>
  <c r="E1257" i="12"/>
  <c r="H1257" i="12" s="1"/>
  <c r="I1257" i="12" s="1"/>
  <c r="E1258" i="12"/>
  <c r="H1258" i="12" s="1"/>
  <c r="I1258" i="12" s="1"/>
  <c r="E1259" i="12"/>
  <c r="H1259" i="12" s="1"/>
  <c r="I1259" i="12" s="1"/>
  <c r="E1260" i="12"/>
  <c r="H1260" i="12" s="1"/>
  <c r="I1260" i="12" s="1"/>
  <c r="E1261" i="12"/>
  <c r="H1261" i="12" s="1"/>
  <c r="I1261" i="12" s="1"/>
  <c r="E1262" i="12"/>
  <c r="H1262" i="12" s="1"/>
  <c r="I1262" i="12" s="1"/>
  <c r="E1263" i="12"/>
  <c r="H1263" i="12" s="1"/>
  <c r="I1263" i="12" s="1"/>
  <c r="E1264" i="12"/>
  <c r="H1264" i="12" s="1"/>
  <c r="I1264" i="12" s="1"/>
  <c r="E1265" i="12"/>
  <c r="H1265" i="12" s="1"/>
  <c r="I1265" i="12" s="1"/>
  <c r="E1266" i="12"/>
  <c r="H1266" i="12" s="1"/>
  <c r="I1266" i="12" s="1"/>
  <c r="E1267" i="12"/>
  <c r="H1267" i="12" s="1"/>
  <c r="I1267" i="12" s="1"/>
  <c r="E1268" i="12"/>
  <c r="H1268" i="12" s="1"/>
  <c r="I1268" i="12" s="1"/>
  <c r="E1269" i="12"/>
  <c r="H1269" i="12" s="1"/>
  <c r="I1269" i="12" s="1"/>
  <c r="E1270" i="12"/>
  <c r="H1270" i="12" s="1"/>
  <c r="I1270" i="12" s="1"/>
  <c r="E1271" i="12"/>
  <c r="H1271" i="12" s="1"/>
  <c r="I1271" i="12" s="1"/>
  <c r="E1272" i="12"/>
  <c r="H1272" i="12" s="1"/>
  <c r="I1272" i="12" s="1"/>
  <c r="E1273" i="12"/>
  <c r="H1273" i="12" s="1"/>
  <c r="I1273" i="12" s="1"/>
  <c r="E1274" i="12"/>
  <c r="H1274" i="12" s="1"/>
  <c r="I1274" i="12" s="1"/>
  <c r="E1275" i="12"/>
  <c r="H1275" i="12" s="1"/>
  <c r="I1275" i="12" s="1"/>
  <c r="E1276" i="12"/>
  <c r="H1276" i="12" s="1"/>
  <c r="I1276" i="12" s="1"/>
  <c r="E1277" i="12"/>
  <c r="H1277" i="12" s="1"/>
  <c r="I1277" i="12" s="1"/>
  <c r="E1278" i="12"/>
  <c r="H1278" i="12" s="1"/>
  <c r="I1278" i="12" s="1"/>
  <c r="E1279" i="12"/>
  <c r="H1279" i="12" s="1"/>
  <c r="I1279" i="12" s="1"/>
  <c r="E1280" i="12"/>
  <c r="H1280" i="12" s="1"/>
  <c r="I1280" i="12" s="1"/>
  <c r="E1281" i="12"/>
  <c r="H1281" i="12" s="1"/>
  <c r="I1281" i="12" s="1"/>
  <c r="E1282" i="12"/>
  <c r="H1282" i="12" s="1"/>
  <c r="I1282" i="12" s="1"/>
  <c r="E1283" i="12"/>
  <c r="H1283" i="12" s="1"/>
  <c r="I1283" i="12" s="1"/>
  <c r="E1284" i="12"/>
  <c r="H1284" i="12" s="1"/>
  <c r="I1284" i="12" s="1"/>
  <c r="E1285" i="12"/>
  <c r="H1285" i="12" s="1"/>
  <c r="I1285" i="12" s="1"/>
  <c r="E1286" i="12"/>
  <c r="H1286" i="12" s="1"/>
  <c r="I1286" i="12" s="1"/>
  <c r="E1287" i="12"/>
  <c r="H1287" i="12" s="1"/>
  <c r="I1287" i="12" s="1"/>
  <c r="E1288" i="12"/>
  <c r="H1288" i="12" s="1"/>
  <c r="I1288" i="12" s="1"/>
  <c r="E1289" i="12"/>
  <c r="H1289" i="12" s="1"/>
  <c r="I1289" i="12" s="1"/>
  <c r="E1290" i="12"/>
  <c r="H1290" i="12" s="1"/>
  <c r="I1290" i="12" s="1"/>
  <c r="E1291" i="12"/>
  <c r="H1291" i="12" s="1"/>
  <c r="I1291" i="12" s="1"/>
  <c r="E1292" i="12"/>
  <c r="H1292" i="12" s="1"/>
  <c r="I1292" i="12" s="1"/>
  <c r="E1293" i="12"/>
  <c r="H1293" i="12" s="1"/>
  <c r="I1293" i="12" s="1"/>
  <c r="E1294" i="12"/>
  <c r="H1294" i="12" s="1"/>
  <c r="I1294" i="12" s="1"/>
  <c r="E1295" i="12"/>
  <c r="H1295" i="12" s="1"/>
  <c r="I1295" i="12" s="1"/>
  <c r="E1296" i="12"/>
  <c r="H1296" i="12" s="1"/>
  <c r="I1296" i="12" s="1"/>
  <c r="E1297" i="12"/>
  <c r="H1297" i="12" s="1"/>
  <c r="I1297" i="12" s="1"/>
  <c r="E1298" i="12"/>
  <c r="H1298" i="12" s="1"/>
  <c r="I1298" i="12" s="1"/>
  <c r="E1299" i="12"/>
  <c r="H1299" i="12" s="1"/>
  <c r="I1299" i="12" s="1"/>
  <c r="E1300" i="12"/>
  <c r="H1300" i="12" s="1"/>
  <c r="I1300" i="12" s="1"/>
  <c r="E1301" i="12"/>
  <c r="H1301" i="12" s="1"/>
  <c r="I1301" i="12" s="1"/>
  <c r="E1302" i="12"/>
  <c r="H1302" i="12" s="1"/>
  <c r="I1302" i="12" s="1"/>
  <c r="E1303" i="12"/>
  <c r="H1303" i="12" s="1"/>
  <c r="I1303" i="12" s="1"/>
  <c r="E1304" i="12"/>
  <c r="H1304" i="12" s="1"/>
  <c r="I1304" i="12" s="1"/>
  <c r="E1305" i="12"/>
  <c r="H1305" i="12" s="1"/>
  <c r="I1305" i="12" s="1"/>
  <c r="E1306" i="12"/>
  <c r="H1306" i="12" s="1"/>
  <c r="I1306" i="12" s="1"/>
  <c r="E1307" i="12"/>
  <c r="H1307" i="12" s="1"/>
  <c r="I1307" i="12" s="1"/>
  <c r="E1308" i="12"/>
  <c r="H1308" i="12" s="1"/>
  <c r="I1308" i="12" s="1"/>
  <c r="E1309" i="12"/>
  <c r="H1309" i="12" s="1"/>
  <c r="I1309" i="12" s="1"/>
  <c r="E1310" i="12"/>
  <c r="H1310" i="12" s="1"/>
  <c r="I1310" i="12" s="1"/>
  <c r="E1311" i="12"/>
  <c r="H1311" i="12" s="1"/>
  <c r="I1311" i="12" s="1"/>
  <c r="E1312" i="12"/>
  <c r="H1312" i="12" s="1"/>
  <c r="I1312" i="12" s="1"/>
  <c r="E1313" i="12"/>
  <c r="H1313" i="12" s="1"/>
  <c r="I1313" i="12" s="1"/>
  <c r="E1314" i="12"/>
  <c r="H1314" i="12" s="1"/>
  <c r="I1314" i="12" s="1"/>
  <c r="E1315" i="12"/>
  <c r="H1315" i="12" s="1"/>
  <c r="I1315" i="12" s="1"/>
  <c r="E1316" i="12"/>
  <c r="H1316" i="12" s="1"/>
  <c r="I1316" i="12" s="1"/>
  <c r="E1317" i="12"/>
  <c r="H1317" i="12" s="1"/>
  <c r="I1317" i="12" s="1"/>
  <c r="E1318" i="12"/>
  <c r="H1318" i="12" s="1"/>
  <c r="I1318" i="12" s="1"/>
  <c r="E1319" i="12"/>
  <c r="H1319" i="12" s="1"/>
  <c r="I1319" i="12" s="1"/>
  <c r="E1320" i="12"/>
  <c r="H1320" i="12" s="1"/>
  <c r="I1320" i="12" s="1"/>
  <c r="E1321" i="12"/>
  <c r="H1321" i="12" s="1"/>
  <c r="I1321" i="12" s="1"/>
  <c r="E1322" i="12"/>
  <c r="H1322" i="12" s="1"/>
  <c r="I1322" i="12" s="1"/>
  <c r="E1323" i="12"/>
  <c r="H1323" i="12" s="1"/>
  <c r="I1323" i="12" s="1"/>
  <c r="E1324" i="12"/>
  <c r="H1324" i="12" s="1"/>
  <c r="I1324" i="12" s="1"/>
  <c r="E1325" i="12"/>
  <c r="H1325" i="12" s="1"/>
  <c r="I1325" i="12" s="1"/>
  <c r="E1326" i="12"/>
  <c r="H1326" i="12" s="1"/>
  <c r="I1326" i="12" s="1"/>
  <c r="E1327" i="12"/>
  <c r="H1327" i="12" s="1"/>
  <c r="I1327" i="12" s="1"/>
  <c r="E1328" i="12"/>
  <c r="H1328" i="12" s="1"/>
  <c r="I1328" i="12" s="1"/>
  <c r="E1329" i="12"/>
  <c r="H1329" i="12" s="1"/>
  <c r="I1329" i="12" s="1"/>
  <c r="E1330" i="12"/>
  <c r="H1330" i="12" s="1"/>
  <c r="I1330" i="12" s="1"/>
  <c r="E1331" i="12"/>
  <c r="H1331" i="12" s="1"/>
  <c r="I1331" i="12" s="1"/>
  <c r="E1332" i="12"/>
  <c r="H1332" i="12" s="1"/>
  <c r="I1332" i="12" s="1"/>
  <c r="E1333" i="12"/>
  <c r="H1333" i="12" s="1"/>
  <c r="I1333" i="12" s="1"/>
  <c r="E1334" i="12"/>
  <c r="H1334" i="12" s="1"/>
  <c r="I1334" i="12" s="1"/>
  <c r="E1335" i="12"/>
  <c r="H1335" i="12" s="1"/>
  <c r="I1335" i="12" s="1"/>
  <c r="E1336" i="12"/>
  <c r="H1336" i="12" s="1"/>
  <c r="I1336" i="12" s="1"/>
  <c r="E1337" i="12"/>
  <c r="H1337" i="12" s="1"/>
  <c r="I1337" i="12" s="1"/>
  <c r="E1338" i="12"/>
  <c r="H1338" i="12" s="1"/>
  <c r="I1338" i="12" s="1"/>
  <c r="E1339" i="12"/>
  <c r="H1339" i="12" s="1"/>
  <c r="I1339" i="12" s="1"/>
  <c r="E1340" i="12"/>
  <c r="H1340" i="12" s="1"/>
  <c r="I1340" i="12" s="1"/>
  <c r="E1341" i="12"/>
  <c r="H1341" i="12" s="1"/>
  <c r="I1341" i="12" s="1"/>
  <c r="E1342" i="12"/>
  <c r="H1342" i="12" s="1"/>
  <c r="I1342" i="12" s="1"/>
  <c r="E1343" i="12"/>
  <c r="H1343" i="12" s="1"/>
  <c r="I1343" i="12" s="1"/>
  <c r="E1344" i="12"/>
  <c r="H1344" i="12" s="1"/>
  <c r="I1344" i="12" s="1"/>
  <c r="E1345" i="12"/>
  <c r="H1345" i="12" s="1"/>
  <c r="I1345" i="12" s="1"/>
  <c r="E1346" i="12"/>
  <c r="H1346" i="12" s="1"/>
  <c r="I1346" i="12" s="1"/>
  <c r="E1347" i="12"/>
  <c r="H1347" i="12" s="1"/>
  <c r="I1347" i="12" s="1"/>
  <c r="E1348" i="12"/>
  <c r="H1348" i="12" s="1"/>
  <c r="I1348" i="12" s="1"/>
  <c r="E1349" i="12"/>
  <c r="H1349" i="12" s="1"/>
  <c r="I1349" i="12" s="1"/>
  <c r="E1350" i="12"/>
  <c r="H1350" i="12" s="1"/>
  <c r="I1350" i="12" s="1"/>
  <c r="E1351" i="12"/>
  <c r="H1351" i="12" s="1"/>
  <c r="I1351" i="12" s="1"/>
  <c r="E1352" i="12"/>
  <c r="H1352" i="12" s="1"/>
  <c r="I1352" i="12" s="1"/>
  <c r="E1353" i="12"/>
  <c r="H1353" i="12" s="1"/>
  <c r="I1353" i="12" s="1"/>
  <c r="E1354" i="12"/>
  <c r="H1354" i="12" s="1"/>
  <c r="I1354" i="12" s="1"/>
  <c r="E1355" i="12"/>
  <c r="H1355" i="12" s="1"/>
  <c r="I1355" i="12" s="1"/>
  <c r="E1356" i="12"/>
  <c r="H1356" i="12" s="1"/>
  <c r="I1356" i="12" s="1"/>
  <c r="E1357" i="12"/>
  <c r="H1357" i="12" s="1"/>
  <c r="I1357" i="12" s="1"/>
  <c r="E1358" i="12"/>
  <c r="H1358" i="12" s="1"/>
  <c r="I1358" i="12" s="1"/>
  <c r="E1359" i="12"/>
  <c r="H1359" i="12" s="1"/>
  <c r="I1359" i="12" s="1"/>
  <c r="E1360" i="12"/>
  <c r="H1360" i="12" s="1"/>
  <c r="I1360" i="12" s="1"/>
  <c r="E1361" i="12"/>
  <c r="H1361" i="12" s="1"/>
  <c r="I1361" i="12" s="1"/>
  <c r="E1362" i="12"/>
  <c r="H1362" i="12" s="1"/>
  <c r="I1362" i="12" s="1"/>
  <c r="E1363" i="12"/>
  <c r="H1363" i="12" s="1"/>
  <c r="I1363" i="12" s="1"/>
  <c r="E1364" i="12"/>
  <c r="H1364" i="12" s="1"/>
  <c r="I1364" i="12" s="1"/>
  <c r="E1365" i="12"/>
  <c r="H1365" i="12" s="1"/>
  <c r="I1365" i="12" s="1"/>
  <c r="E1366" i="12"/>
  <c r="H1366" i="12" s="1"/>
  <c r="I1366" i="12" s="1"/>
  <c r="E1367" i="12"/>
  <c r="H1367" i="12" s="1"/>
  <c r="I1367" i="12" s="1"/>
  <c r="E1368" i="12"/>
  <c r="H1368" i="12" s="1"/>
  <c r="I1368" i="12" s="1"/>
  <c r="E1369" i="12"/>
  <c r="H1369" i="12" s="1"/>
  <c r="I1369" i="12" s="1"/>
  <c r="E1370" i="12"/>
  <c r="H1370" i="12" s="1"/>
  <c r="I1370" i="12" s="1"/>
  <c r="E1371" i="12"/>
  <c r="H1371" i="12" s="1"/>
  <c r="I1371" i="12" s="1"/>
  <c r="E1372" i="12"/>
  <c r="H1372" i="12" s="1"/>
  <c r="I1372" i="12" s="1"/>
  <c r="E1373" i="12"/>
  <c r="H1373" i="12" s="1"/>
  <c r="I1373" i="12" s="1"/>
  <c r="E1374" i="12"/>
  <c r="H1374" i="12" s="1"/>
  <c r="I1374" i="12" s="1"/>
  <c r="E1375" i="12"/>
  <c r="H1375" i="12" s="1"/>
  <c r="I1375" i="12" s="1"/>
  <c r="E1376" i="12"/>
  <c r="H1376" i="12" s="1"/>
  <c r="I1376" i="12" s="1"/>
  <c r="E1377" i="12"/>
  <c r="H1377" i="12" s="1"/>
  <c r="I1377" i="12" s="1"/>
  <c r="E1378" i="12"/>
  <c r="H1378" i="12" s="1"/>
  <c r="I1378" i="12" s="1"/>
  <c r="E1379" i="12"/>
  <c r="H1379" i="12" s="1"/>
  <c r="I1379" i="12" s="1"/>
  <c r="E1380" i="12"/>
  <c r="H1380" i="12" s="1"/>
  <c r="I1380" i="12" s="1"/>
  <c r="E1381" i="12"/>
  <c r="H1381" i="12" s="1"/>
  <c r="I1381" i="12" s="1"/>
  <c r="E1382" i="12"/>
  <c r="H1382" i="12" s="1"/>
  <c r="I1382" i="12" s="1"/>
  <c r="E1383" i="12"/>
  <c r="H1383" i="12" s="1"/>
  <c r="I1383" i="12" s="1"/>
  <c r="E1384" i="12"/>
  <c r="H1384" i="12" s="1"/>
  <c r="I1384" i="12" s="1"/>
  <c r="E1385" i="12"/>
  <c r="H1385" i="12" s="1"/>
  <c r="I1385" i="12" s="1"/>
  <c r="E1386" i="12"/>
  <c r="H1386" i="12" s="1"/>
  <c r="I1386" i="12" s="1"/>
  <c r="E1387" i="12"/>
  <c r="H1387" i="12" s="1"/>
  <c r="I1387" i="12" s="1"/>
  <c r="E1388" i="12"/>
  <c r="H1388" i="12" s="1"/>
  <c r="I1388" i="12" s="1"/>
  <c r="E1389" i="12"/>
  <c r="H1389" i="12" s="1"/>
  <c r="I1389" i="12" s="1"/>
  <c r="E1390" i="12"/>
  <c r="H1390" i="12" s="1"/>
  <c r="I1390" i="12" s="1"/>
  <c r="E1391" i="12"/>
  <c r="H1391" i="12" s="1"/>
  <c r="I1391" i="12" s="1"/>
  <c r="E1392" i="12"/>
  <c r="H1392" i="12" s="1"/>
  <c r="I1392" i="12" s="1"/>
  <c r="E1393" i="12"/>
  <c r="H1393" i="12" s="1"/>
  <c r="I1393" i="12" s="1"/>
  <c r="E1394" i="12"/>
  <c r="H1394" i="12" s="1"/>
  <c r="I1394" i="12" s="1"/>
  <c r="E1395" i="12"/>
  <c r="H1395" i="12" s="1"/>
  <c r="I1395" i="12" s="1"/>
  <c r="E1396" i="12"/>
  <c r="H1396" i="12" s="1"/>
  <c r="I1396" i="12" s="1"/>
  <c r="E1397" i="12"/>
  <c r="H1397" i="12" s="1"/>
  <c r="I1397" i="12" s="1"/>
  <c r="E1398" i="12"/>
  <c r="H1398" i="12" s="1"/>
  <c r="I1398" i="12" s="1"/>
  <c r="E1399" i="12"/>
  <c r="H1399" i="12" s="1"/>
  <c r="I1399" i="12" s="1"/>
  <c r="E1400" i="12"/>
  <c r="H1400" i="12" s="1"/>
  <c r="I1400" i="12" s="1"/>
  <c r="E1401" i="12"/>
  <c r="H1401" i="12" s="1"/>
  <c r="I1401" i="12" s="1"/>
  <c r="E1402" i="12"/>
  <c r="H1402" i="12" s="1"/>
  <c r="I1402" i="12" s="1"/>
  <c r="E1403" i="12"/>
  <c r="H1403" i="12" s="1"/>
  <c r="I1403" i="12" s="1"/>
  <c r="E1404" i="12"/>
  <c r="H1404" i="12" s="1"/>
  <c r="I1404" i="12" s="1"/>
  <c r="E1405" i="12"/>
  <c r="H1405" i="12" s="1"/>
  <c r="I1405" i="12" s="1"/>
  <c r="E1406" i="12"/>
  <c r="H1406" i="12" s="1"/>
  <c r="I1406" i="12" s="1"/>
  <c r="E1407" i="12"/>
  <c r="H1407" i="12" s="1"/>
  <c r="I1407" i="12" s="1"/>
  <c r="E1408" i="12"/>
  <c r="H1408" i="12" s="1"/>
  <c r="I1408" i="12" s="1"/>
  <c r="E1409" i="12"/>
  <c r="H1409" i="12" s="1"/>
  <c r="I1409" i="12" s="1"/>
  <c r="E1410" i="12"/>
  <c r="H1410" i="12" s="1"/>
  <c r="I1410" i="12" s="1"/>
  <c r="E1411" i="12"/>
  <c r="H1411" i="12" s="1"/>
  <c r="I1411" i="12" s="1"/>
  <c r="E1412" i="12"/>
  <c r="H1412" i="12" s="1"/>
  <c r="I1412" i="12" s="1"/>
  <c r="E1413" i="12"/>
  <c r="H1413" i="12" s="1"/>
  <c r="I1413" i="12" s="1"/>
  <c r="E1414" i="12"/>
  <c r="H1414" i="12" s="1"/>
  <c r="I1414" i="12" s="1"/>
  <c r="E1415" i="12"/>
  <c r="H1415" i="12" s="1"/>
  <c r="I1415" i="12" s="1"/>
  <c r="E1416" i="12"/>
  <c r="H1416" i="12" s="1"/>
  <c r="I1416" i="12" s="1"/>
  <c r="E1417" i="12"/>
  <c r="H1417" i="12" s="1"/>
  <c r="I1417" i="12" s="1"/>
  <c r="E1418" i="12"/>
  <c r="H1418" i="12" s="1"/>
  <c r="I1418" i="12" s="1"/>
  <c r="E1419" i="12"/>
  <c r="H1419" i="12" s="1"/>
  <c r="I1419" i="12" s="1"/>
  <c r="E1420" i="12"/>
  <c r="H1420" i="12" s="1"/>
  <c r="I1420" i="12" s="1"/>
  <c r="E1421" i="12"/>
  <c r="H1421" i="12" s="1"/>
  <c r="I1421" i="12" s="1"/>
  <c r="E1422" i="12"/>
  <c r="H1422" i="12" s="1"/>
  <c r="I1422" i="12" s="1"/>
  <c r="E1423" i="12"/>
  <c r="H1423" i="12" s="1"/>
  <c r="I1423" i="12" s="1"/>
  <c r="E1424" i="12"/>
  <c r="H1424" i="12" s="1"/>
  <c r="I1424" i="12" s="1"/>
  <c r="E1425" i="12"/>
  <c r="H1425" i="12" s="1"/>
  <c r="I1425" i="12" s="1"/>
  <c r="E1426" i="12"/>
  <c r="H1426" i="12" s="1"/>
  <c r="I1426" i="12" s="1"/>
  <c r="E1427" i="12"/>
  <c r="H1427" i="12" s="1"/>
  <c r="I1427" i="12" s="1"/>
  <c r="E1428" i="12"/>
  <c r="H1428" i="12" s="1"/>
  <c r="I1428" i="12" s="1"/>
  <c r="E1429" i="12"/>
  <c r="H1429" i="12" s="1"/>
  <c r="I1429" i="12" s="1"/>
  <c r="E1430" i="12"/>
  <c r="H1430" i="12" s="1"/>
  <c r="I1430" i="12" s="1"/>
  <c r="E1431" i="12"/>
  <c r="H1431" i="12" s="1"/>
  <c r="I1431" i="12" s="1"/>
  <c r="E1432" i="12"/>
  <c r="H1432" i="12" s="1"/>
  <c r="I1432" i="12" s="1"/>
  <c r="E1433" i="12"/>
  <c r="H1433" i="12" s="1"/>
  <c r="I1433" i="12" s="1"/>
  <c r="E1434" i="12"/>
  <c r="H1434" i="12" s="1"/>
  <c r="I1434" i="12" s="1"/>
  <c r="E1435" i="12"/>
  <c r="H1435" i="12" s="1"/>
  <c r="I1435" i="12" s="1"/>
  <c r="E1436" i="12"/>
  <c r="H1436" i="12" s="1"/>
  <c r="I1436" i="12" s="1"/>
  <c r="E1437" i="12"/>
  <c r="H1437" i="12" s="1"/>
  <c r="I1437" i="12" s="1"/>
  <c r="E1438" i="12"/>
  <c r="H1438" i="12" s="1"/>
  <c r="I1438" i="12" s="1"/>
  <c r="E1439" i="12"/>
  <c r="H1439" i="12" s="1"/>
  <c r="I1439" i="12" s="1"/>
  <c r="E1440" i="12"/>
  <c r="H1440" i="12" s="1"/>
  <c r="I1440" i="12" s="1"/>
  <c r="E1441" i="12"/>
  <c r="H1441" i="12" s="1"/>
  <c r="I1441" i="12" s="1"/>
  <c r="E1442" i="12"/>
  <c r="H1442" i="12" s="1"/>
  <c r="I1442" i="12" s="1"/>
  <c r="E1443" i="12"/>
  <c r="H1443" i="12" s="1"/>
  <c r="I1443" i="12" s="1"/>
  <c r="E1444" i="12"/>
  <c r="H1444" i="12" s="1"/>
  <c r="I1444" i="12" s="1"/>
  <c r="E1445" i="12"/>
  <c r="H1445" i="12" s="1"/>
  <c r="I1445" i="12" s="1"/>
  <c r="E1446" i="12"/>
  <c r="H1446" i="12" s="1"/>
  <c r="I1446" i="12" s="1"/>
  <c r="E1447" i="12"/>
  <c r="H1447" i="12" s="1"/>
  <c r="I1447" i="12" s="1"/>
  <c r="E1448" i="12"/>
  <c r="H1448" i="12" s="1"/>
  <c r="I1448" i="12" s="1"/>
  <c r="E1449" i="12"/>
  <c r="H1449" i="12" s="1"/>
  <c r="I1449" i="12" s="1"/>
  <c r="E1450" i="12"/>
  <c r="H1450" i="12" s="1"/>
  <c r="I1450" i="12" s="1"/>
  <c r="E1451" i="12"/>
  <c r="H1451" i="12" s="1"/>
  <c r="I1451" i="12" s="1"/>
  <c r="E1452" i="12"/>
  <c r="H1452" i="12" s="1"/>
  <c r="I1452" i="12" s="1"/>
  <c r="E1453" i="12"/>
  <c r="H1453" i="12" s="1"/>
  <c r="I1453" i="12" s="1"/>
  <c r="E1454" i="12"/>
  <c r="H1454" i="12" s="1"/>
  <c r="I1454" i="12" s="1"/>
  <c r="E1455" i="12"/>
  <c r="H1455" i="12" s="1"/>
  <c r="I1455" i="12" s="1"/>
  <c r="E1456" i="12"/>
  <c r="H1456" i="12" s="1"/>
  <c r="I1456" i="12" s="1"/>
  <c r="E1457" i="12"/>
  <c r="H1457" i="12" s="1"/>
  <c r="I1457" i="12" s="1"/>
  <c r="E1458" i="12"/>
  <c r="H1458" i="12" s="1"/>
  <c r="I1458" i="12" s="1"/>
  <c r="E1459" i="12"/>
  <c r="H1459" i="12" s="1"/>
  <c r="I1459" i="12" s="1"/>
  <c r="E1460" i="12"/>
  <c r="H1460" i="12" s="1"/>
  <c r="I1460" i="12" s="1"/>
  <c r="E1461" i="12"/>
  <c r="H1461" i="12" s="1"/>
  <c r="I1461" i="12" s="1"/>
  <c r="E1462" i="12"/>
  <c r="H1462" i="12" s="1"/>
  <c r="I1462" i="12" s="1"/>
  <c r="E1463" i="12"/>
  <c r="H1463" i="12" s="1"/>
  <c r="I1463" i="12" s="1"/>
  <c r="E1464" i="12"/>
  <c r="H1464" i="12" s="1"/>
  <c r="I1464" i="12" s="1"/>
  <c r="E1465" i="12"/>
  <c r="H1465" i="12" s="1"/>
  <c r="I1465" i="12" s="1"/>
  <c r="E1466" i="12"/>
  <c r="H1466" i="12" s="1"/>
  <c r="I1466" i="12" s="1"/>
  <c r="E1467" i="12"/>
  <c r="H1467" i="12" s="1"/>
  <c r="I1467" i="12" s="1"/>
  <c r="E1468" i="12"/>
  <c r="H1468" i="12" s="1"/>
  <c r="I1468" i="12" s="1"/>
  <c r="E1469" i="12"/>
  <c r="H1469" i="12" s="1"/>
  <c r="I1469" i="12" s="1"/>
  <c r="E1470" i="12"/>
  <c r="H1470" i="12" s="1"/>
  <c r="I1470" i="12" s="1"/>
  <c r="E1471" i="12"/>
  <c r="H1471" i="12" s="1"/>
  <c r="I1471" i="12" s="1"/>
  <c r="E1472" i="12"/>
  <c r="H1472" i="12" s="1"/>
  <c r="I1472" i="12" s="1"/>
  <c r="E1473" i="12"/>
  <c r="H1473" i="12" s="1"/>
  <c r="I1473" i="12" s="1"/>
  <c r="E1474" i="12"/>
  <c r="H1474" i="12" s="1"/>
  <c r="I1474" i="12" s="1"/>
  <c r="E1475" i="12"/>
  <c r="H1475" i="12" s="1"/>
  <c r="I1475" i="12" s="1"/>
  <c r="E1476" i="12"/>
  <c r="H1476" i="12" s="1"/>
  <c r="I1476" i="12" s="1"/>
  <c r="E1477" i="12"/>
  <c r="H1477" i="12" s="1"/>
  <c r="I1477" i="12" s="1"/>
  <c r="E1478" i="12"/>
  <c r="H1478" i="12" s="1"/>
  <c r="I1478" i="12" s="1"/>
  <c r="E1479" i="12"/>
  <c r="H1479" i="12" s="1"/>
  <c r="I1479" i="12" s="1"/>
  <c r="E1480" i="12"/>
  <c r="H1480" i="12" s="1"/>
  <c r="I1480" i="12" s="1"/>
  <c r="E1481" i="12"/>
  <c r="H1481" i="12" s="1"/>
  <c r="I1481" i="12" s="1"/>
  <c r="E1482" i="12"/>
  <c r="H1482" i="12" s="1"/>
  <c r="I1482" i="12" s="1"/>
  <c r="E1483" i="12"/>
  <c r="H1483" i="12" s="1"/>
  <c r="I1483" i="12" s="1"/>
  <c r="E1484" i="12"/>
  <c r="H1484" i="12" s="1"/>
  <c r="I1484" i="12" s="1"/>
  <c r="E1485" i="12"/>
  <c r="H1485" i="12" s="1"/>
  <c r="I1485" i="12" s="1"/>
  <c r="E1486" i="12"/>
  <c r="H1486" i="12" s="1"/>
  <c r="I1486" i="12" s="1"/>
  <c r="E1487" i="12"/>
  <c r="H1487" i="12" s="1"/>
  <c r="I1487" i="12" s="1"/>
  <c r="E1488" i="12"/>
  <c r="H1488" i="12" s="1"/>
  <c r="I1488" i="12" s="1"/>
  <c r="E1489" i="12"/>
  <c r="H1489" i="12" s="1"/>
  <c r="I1489" i="12" s="1"/>
  <c r="E1490" i="12"/>
  <c r="H1490" i="12" s="1"/>
  <c r="I1490" i="12" s="1"/>
  <c r="E1491" i="12"/>
  <c r="H1491" i="12" s="1"/>
  <c r="I1491" i="12" s="1"/>
  <c r="E1492" i="12"/>
  <c r="H1492" i="12" s="1"/>
  <c r="I1492" i="12" s="1"/>
  <c r="E1493" i="12"/>
  <c r="H1493" i="12" s="1"/>
  <c r="I1493" i="12" s="1"/>
  <c r="E1494" i="12"/>
  <c r="H1494" i="12" s="1"/>
  <c r="I1494" i="12" s="1"/>
  <c r="E1495" i="12"/>
  <c r="H1495" i="12" s="1"/>
  <c r="I1495" i="12" s="1"/>
  <c r="E1496" i="12"/>
  <c r="H1496" i="12" s="1"/>
  <c r="I1496" i="12" s="1"/>
  <c r="E1497" i="12"/>
  <c r="H1497" i="12" s="1"/>
  <c r="I1497" i="12" s="1"/>
  <c r="E1498" i="12"/>
  <c r="H1498" i="12" s="1"/>
  <c r="I1498" i="12" s="1"/>
  <c r="E1499" i="12"/>
  <c r="H1499" i="12" s="1"/>
  <c r="I1499" i="12" s="1"/>
  <c r="E1500" i="12"/>
  <c r="H1500" i="12" s="1"/>
  <c r="I1500" i="12" s="1"/>
  <c r="E1501" i="12"/>
  <c r="H1501" i="12" s="1"/>
  <c r="I1501" i="12" s="1"/>
  <c r="E1502" i="12"/>
  <c r="H1502" i="12" s="1"/>
  <c r="I1502" i="12" s="1"/>
  <c r="E1503" i="12"/>
  <c r="H1503" i="12" s="1"/>
  <c r="I1503" i="12" s="1"/>
  <c r="E1504" i="12"/>
  <c r="H1504" i="12" s="1"/>
  <c r="I1504" i="12" s="1"/>
  <c r="E1505" i="12"/>
  <c r="H1505" i="12" s="1"/>
  <c r="I1505" i="12" s="1"/>
  <c r="E1506" i="12"/>
  <c r="H1506" i="12" s="1"/>
  <c r="I1506" i="12" s="1"/>
  <c r="E1507" i="12"/>
  <c r="H1507" i="12" s="1"/>
  <c r="I1507" i="12" s="1"/>
  <c r="E1508" i="12"/>
  <c r="H1508" i="12" s="1"/>
  <c r="I1508" i="12" s="1"/>
  <c r="E1509" i="12"/>
  <c r="H1509" i="12" s="1"/>
  <c r="I1509" i="12" s="1"/>
  <c r="E1510" i="12"/>
  <c r="H1510" i="12" s="1"/>
  <c r="I1510" i="12" s="1"/>
  <c r="E1511" i="12"/>
  <c r="H1511" i="12" s="1"/>
  <c r="I1511" i="12" s="1"/>
  <c r="E1512" i="12"/>
  <c r="H1512" i="12" s="1"/>
  <c r="I1512" i="12" s="1"/>
  <c r="E1513" i="12"/>
  <c r="H1513" i="12" s="1"/>
  <c r="I1513" i="12" s="1"/>
  <c r="E1514" i="12"/>
  <c r="H1514" i="12" s="1"/>
  <c r="I1514" i="12" s="1"/>
  <c r="E1515" i="12"/>
  <c r="H1515" i="12" s="1"/>
  <c r="I1515" i="12" s="1"/>
  <c r="E1516" i="12"/>
  <c r="H1516" i="12" s="1"/>
  <c r="I1516" i="12" s="1"/>
  <c r="E1517" i="12"/>
  <c r="H1517" i="12" s="1"/>
  <c r="I1517" i="12" s="1"/>
  <c r="E1518" i="12"/>
  <c r="H1518" i="12" s="1"/>
  <c r="I1518" i="12" s="1"/>
  <c r="E1519" i="12"/>
  <c r="H1519" i="12" s="1"/>
  <c r="I1519" i="12" s="1"/>
  <c r="E1520" i="12"/>
  <c r="H1520" i="12" s="1"/>
  <c r="I1520" i="12" s="1"/>
  <c r="E1521" i="12"/>
  <c r="H1521" i="12" s="1"/>
  <c r="I1521" i="12" s="1"/>
  <c r="E1522" i="12"/>
  <c r="H1522" i="12" s="1"/>
  <c r="I1522" i="12" s="1"/>
  <c r="E1523" i="12"/>
  <c r="H1523" i="12" s="1"/>
  <c r="I1523" i="12" s="1"/>
  <c r="E1524" i="12"/>
  <c r="H1524" i="12" s="1"/>
  <c r="I1524" i="12" s="1"/>
  <c r="E1525" i="12"/>
  <c r="H1525" i="12" s="1"/>
  <c r="I1525" i="12" s="1"/>
  <c r="E1526" i="12"/>
  <c r="H1526" i="12" s="1"/>
  <c r="I1526" i="12" s="1"/>
  <c r="E1527" i="12"/>
  <c r="H1527" i="12" s="1"/>
  <c r="I1527" i="12" s="1"/>
  <c r="E1528" i="12"/>
  <c r="H1528" i="12" s="1"/>
  <c r="I1528" i="12" s="1"/>
  <c r="E1529" i="12"/>
  <c r="H1529" i="12" s="1"/>
  <c r="I1529" i="12" s="1"/>
  <c r="E1530" i="12"/>
  <c r="H1530" i="12" s="1"/>
  <c r="I1530" i="12" s="1"/>
  <c r="E1531" i="12"/>
  <c r="H1531" i="12" s="1"/>
  <c r="I1531" i="12" s="1"/>
  <c r="E1532" i="12"/>
  <c r="H1532" i="12" s="1"/>
  <c r="I1532" i="12" s="1"/>
  <c r="E1533" i="12"/>
  <c r="H1533" i="12" s="1"/>
  <c r="I1533" i="12" s="1"/>
  <c r="E1534" i="12"/>
  <c r="H1534" i="12" s="1"/>
  <c r="I1534" i="12" s="1"/>
  <c r="E1535" i="12"/>
  <c r="H1535" i="12" s="1"/>
  <c r="I1535" i="12" s="1"/>
  <c r="E1536" i="12"/>
  <c r="H1536" i="12" s="1"/>
  <c r="I1536" i="12" s="1"/>
  <c r="E1537" i="12"/>
  <c r="H1537" i="12" s="1"/>
  <c r="I1537" i="12" s="1"/>
  <c r="E1538" i="12"/>
  <c r="H1538" i="12" s="1"/>
  <c r="I1538" i="12" s="1"/>
  <c r="E1539" i="12"/>
  <c r="H1539" i="12" s="1"/>
  <c r="I1539" i="12" s="1"/>
  <c r="E1540" i="12"/>
  <c r="H1540" i="12" s="1"/>
  <c r="I1540" i="12" s="1"/>
  <c r="E1541" i="12"/>
  <c r="H1541" i="12" s="1"/>
  <c r="I1541" i="12" s="1"/>
  <c r="E1542" i="12"/>
  <c r="H1542" i="12" s="1"/>
  <c r="I1542" i="12" s="1"/>
  <c r="E1543" i="12"/>
  <c r="H1543" i="12" s="1"/>
  <c r="I1543" i="12" s="1"/>
  <c r="E1544" i="12"/>
  <c r="H1544" i="12" s="1"/>
  <c r="I1544" i="12" s="1"/>
  <c r="E1545" i="12"/>
  <c r="H1545" i="12" s="1"/>
  <c r="I1545" i="12" s="1"/>
  <c r="E1546" i="12"/>
  <c r="H1546" i="12" s="1"/>
  <c r="I1546" i="12" s="1"/>
  <c r="E1547" i="12"/>
  <c r="H1547" i="12" s="1"/>
  <c r="I1547" i="12" s="1"/>
  <c r="E1548" i="12"/>
  <c r="H1548" i="12" s="1"/>
  <c r="I1548" i="12" s="1"/>
  <c r="E1549" i="12"/>
  <c r="H1549" i="12" s="1"/>
  <c r="I1549" i="12" s="1"/>
  <c r="E1550" i="12"/>
  <c r="H1550" i="12" s="1"/>
  <c r="I1550" i="12" s="1"/>
  <c r="E1551" i="12"/>
  <c r="H1551" i="12" s="1"/>
  <c r="I1551" i="12" s="1"/>
  <c r="E1552" i="12"/>
  <c r="H1552" i="12" s="1"/>
  <c r="I1552" i="12" s="1"/>
  <c r="E1553" i="12"/>
  <c r="H1553" i="12" s="1"/>
  <c r="I1553" i="12" s="1"/>
  <c r="E1554" i="12"/>
  <c r="H1554" i="12" s="1"/>
  <c r="I1554" i="12" s="1"/>
  <c r="E1555" i="12"/>
  <c r="H1555" i="12" s="1"/>
  <c r="I1555" i="12" s="1"/>
  <c r="E1556" i="12"/>
  <c r="H1556" i="12" s="1"/>
  <c r="I1556" i="12" s="1"/>
  <c r="E1557" i="12"/>
  <c r="H1557" i="12" s="1"/>
  <c r="I1557" i="12" s="1"/>
  <c r="E1558" i="12"/>
  <c r="H1558" i="12" s="1"/>
  <c r="I1558" i="12" s="1"/>
  <c r="E1559" i="12"/>
  <c r="H1559" i="12" s="1"/>
  <c r="I1559" i="12" s="1"/>
  <c r="E1560" i="12"/>
  <c r="H1560" i="12" s="1"/>
  <c r="I1560" i="12" s="1"/>
  <c r="E1561" i="12"/>
  <c r="H1561" i="12" s="1"/>
  <c r="I1561" i="12" s="1"/>
  <c r="E1562" i="12"/>
  <c r="H1562" i="12" s="1"/>
  <c r="I1562" i="12" s="1"/>
  <c r="E1563" i="12"/>
  <c r="H1563" i="12" s="1"/>
  <c r="I1563" i="12" s="1"/>
  <c r="E1564" i="12"/>
  <c r="H1564" i="12" s="1"/>
  <c r="I1564" i="12" s="1"/>
  <c r="E1565" i="12"/>
  <c r="H1565" i="12" s="1"/>
  <c r="I1565" i="12" s="1"/>
  <c r="E1566" i="12"/>
  <c r="H1566" i="12" s="1"/>
  <c r="I1566" i="12" s="1"/>
  <c r="E1567" i="12"/>
  <c r="H1567" i="12" s="1"/>
  <c r="I1567" i="12" s="1"/>
  <c r="E1568" i="12"/>
  <c r="H1568" i="12" s="1"/>
  <c r="I1568" i="12" s="1"/>
  <c r="E1569" i="12"/>
  <c r="H1569" i="12" s="1"/>
  <c r="I1569" i="12" s="1"/>
  <c r="E1570" i="12"/>
  <c r="H1570" i="12" s="1"/>
  <c r="I1570" i="12" s="1"/>
  <c r="E1571" i="12"/>
  <c r="H1571" i="12" s="1"/>
  <c r="I1571" i="12" s="1"/>
  <c r="E1572" i="12"/>
  <c r="H1572" i="12" s="1"/>
  <c r="I1572" i="12" s="1"/>
  <c r="E1573" i="12"/>
  <c r="H1573" i="12" s="1"/>
  <c r="I1573" i="12" s="1"/>
  <c r="E1574" i="12"/>
  <c r="H1574" i="12" s="1"/>
  <c r="I1574" i="12" s="1"/>
  <c r="E1575" i="12"/>
  <c r="H1575" i="12" s="1"/>
  <c r="I1575" i="12" s="1"/>
  <c r="E1576" i="12"/>
  <c r="H1576" i="12" s="1"/>
  <c r="I1576" i="12" s="1"/>
  <c r="E1577" i="12"/>
  <c r="H1577" i="12" s="1"/>
  <c r="I1577" i="12" s="1"/>
  <c r="E1578" i="12"/>
  <c r="H1578" i="12" s="1"/>
  <c r="I1578" i="12" s="1"/>
  <c r="E1579" i="12"/>
  <c r="H1579" i="12" s="1"/>
  <c r="I1579" i="12" s="1"/>
  <c r="E1580" i="12"/>
  <c r="H1580" i="12" s="1"/>
  <c r="I1580" i="12" s="1"/>
  <c r="E1581" i="12"/>
  <c r="H1581" i="12" s="1"/>
  <c r="I1581" i="12" s="1"/>
  <c r="E1582" i="12"/>
  <c r="H1582" i="12" s="1"/>
  <c r="I1582" i="12" s="1"/>
  <c r="E1583" i="12"/>
  <c r="H1583" i="12" s="1"/>
  <c r="I1583" i="12" s="1"/>
  <c r="E1584" i="12"/>
  <c r="H1584" i="12" s="1"/>
  <c r="I1584" i="12" s="1"/>
  <c r="E1585" i="12"/>
  <c r="H1585" i="12" s="1"/>
  <c r="I1585" i="12" s="1"/>
  <c r="E1586" i="12"/>
  <c r="H1586" i="12" s="1"/>
  <c r="I1586" i="12" s="1"/>
  <c r="E1587" i="12"/>
  <c r="H1587" i="12" s="1"/>
  <c r="I1587" i="12" s="1"/>
  <c r="E1588" i="12"/>
  <c r="H1588" i="12" s="1"/>
  <c r="I1588" i="12" s="1"/>
  <c r="E1589" i="12"/>
  <c r="H1589" i="12" s="1"/>
  <c r="I1589" i="12" s="1"/>
  <c r="E1590" i="12"/>
  <c r="H1590" i="12" s="1"/>
  <c r="I1590" i="12" s="1"/>
  <c r="E1591" i="12"/>
  <c r="H1591" i="12" s="1"/>
  <c r="I1591" i="12" s="1"/>
  <c r="E1592" i="12"/>
  <c r="H1592" i="12" s="1"/>
  <c r="I1592" i="12" s="1"/>
  <c r="E1593" i="12"/>
  <c r="H1593" i="12" s="1"/>
  <c r="I1593" i="12" s="1"/>
  <c r="E1594" i="12"/>
  <c r="H1594" i="12" s="1"/>
  <c r="I1594" i="12" s="1"/>
  <c r="E1595" i="12"/>
  <c r="H1595" i="12" s="1"/>
  <c r="I1595" i="12" s="1"/>
  <c r="E1596" i="12"/>
  <c r="H1596" i="12" s="1"/>
  <c r="I1596" i="12" s="1"/>
  <c r="E1597" i="12"/>
  <c r="H1597" i="12" s="1"/>
  <c r="I1597" i="12" s="1"/>
  <c r="E1598" i="12"/>
  <c r="H1598" i="12" s="1"/>
  <c r="I1598" i="12" s="1"/>
  <c r="E1599" i="12"/>
  <c r="H1599" i="12" s="1"/>
  <c r="I1599" i="12" s="1"/>
  <c r="E1600" i="12"/>
  <c r="H1600" i="12" s="1"/>
  <c r="I1600" i="12" s="1"/>
  <c r="E1601" i="12"/>
  <c r="H1601" i="12" s="1"/>
  <c r="I1601" i="12" s="1"/>
  <c r="E1602" i="12"/>
  <c r="H1602" i="12" s="1"/>
  <c r="I1602" i="12" s="1"/>
  <c r="E1603" i="12"/>
  <c r="H1603" i="12" s="1"/>
  <c r="I1603" i="12" s="1"/>
  <c r="E1604" i="12"/>
  <c r="H1604" i="12" s="1"/>
  <c r="I1604" i="12" s="1"/>
  <c r="E1605" i="12"/>
  <c r="H1605" i="12" s="1"/>
  <c r="I1605" i="12" s="1"/>
  <c r="E1606" i="12"/>
  <c r="H1606" i="12" s="1"/>
  <c r="I1606" i="12" s="1"/>
  <c r="E1607" i="12"/>
  <c r="H1607" i="12" s="1"/>
  <c r="I1607" i="12" s="1"/>
  <c r="E1608" i="12"/>
  <c r="H1608" i="12" s="1"/>
  <c r="I1608" i="12" s="1"/>
  <c r="E1609" i="12"/>
  <c r="H1609" i="12" s="1"/>
  <c r="I1609" i="12" s="1"/>
  <c r="E1610" i="12"/>
  <c r="H1610" i="12" s="1"/>
  <c r="I1610" i="12" s="1"/>
  <c r="E1611" i="12"/>
  <c r="H1611" i="12" s="1"/>
  <c r="I1611" i="12" s="1"/>
  <c r="E1612" i="12"/>
  <c r="H1612" i="12" s="1"/>
  <c r="I1612" i="12" s="1"/>
  <c r="E1613" i="12"/>
  <c r="H1613" i="12" s="1"/>
  <c r="I1613" i="12" s="1"/>
  <c r="E1614" i="12"/>
  <c r="H1614" i="12" s="1"/>
  <c r="I1614" i="12" s="1"/>
  <c r="E1615" i="12"/>
  <c r="H1615" i="12" s="1"/>
  <c r="I1615" i="12" s="1"/>
  <c r="E1616" i="12"/>
  <c r="H1616" i="12" s="1"/>
  <c r="I1616" i="12" s="1"/>
  <c r="E1617" i="12"/>
  <c r="H1617" i="12" s="1"/>
  <c r="I1617" i="12" s="1"/>
  <c r="E1618" i="12"/>
  <c r="H1618" i="12" s="1"/>
  <c r="I1618" i="12" s="1"/>
  <c r="E1619" i="12"/>
  <c r="H1619" i="12" s="1"/>
  <c r="I1619" i="12" s="1"/>
  <c r="E1620" i="12"/>
  <c r="H1620" i="12" s="1"/>
  <c r="I1620" i="12" s="1"/>
  <c r="E1621" i="12"/>
  <c r="H1621" i="12" s="1"/>
  <c r="I1621" i="12" s="1"/>
  <c r="E1622" i="12"/>
  <c r="H1622" i="12" s="1"/>
  <c r="I1622" i="12" s="1"/>
  <c r="E1623" i="12"/>
  <c r="H1623" i="12" s="1"/>
  <c r="I1623" i="12" s="1"/>
  <c r="E1624" i="12"/>
  <c r="H1624" i="12" s="1"/>
  <c r="I1624" i="12" s="1"/>
  <c r="E1625" i="12"/>
  <c r="H1625" i="12" s="1"/>
  <c r="I1625" i="12" s="1"/>
  <c r="E1626" i="12"/>
  <c r="H1626" i="12" s="1"/>
  <c r="I1626" i="12" s="1"/>
  <c r="E1627" i="12"/>
  <c r="H1627" i="12" s="1"/>
  <c r="I1627" i="12" s="1"/>
  <c r="E1628" i="12"/>
  <c r="H1628" i="12" s="1"/>
  <c r="I1628" i="12" s="1"/>
  <c r="E1629" i="12"/>
  <c r="H1629" i="12" s="1"/>
  <c r="I1629" i="12" s="1"/>
  <c r="E1630" i="12"/>
  <c r="H1630" i="12" s="1"/>
  <c r="I1630" i="12" s="1"/>
  <c r="E1631" i="12"/>
  <c r="H1631" i="12" s="1"/>
  <c r="I1631" i="12" s="1"/>
  <c r="E1632" i="12"/>
  <c r="H1632" i="12" s="1"/>
  <c r="I1632" i="12" s="1"/>
  <c r="E1633" i="12"/>
  <c r="H1633" i="12" s="1"/>
  <c r="I1633" i="12" s="1"/>
  <c r="E1634" i="12"/>
  <c r="H1634" i="12" s="1"/>
  <c r="I1634" i="12" s="1"/>
  <c r="E1635" i="12"/>
  <c r="H1635" i="12" s="1"/>
  <c r="I1635" i="12" s="1"/>
  <c r="E1636" i="12"/>
  <c r="H1636" i="12" s="1"/>
  <c r="I1636" i="12" s="1"/>
  <c r="E1637" i="12"/>
  <c r="H1637" i="12" s="1"/>
  <c r="I1637" i="12" s="1"/>
  <c r="E1638" i="12"/>
  <c r="H1638" i="12" s="1"/>
  <c r="I1638" i="12" s="1"/>
  <c r="E1639" i="12"/>
  <c r="H1639" i="12" s="1"/>
  <c r="I1639" i="12" s="1"/>
  <c r="E1640" i="12"/>
  <c r="H1640" i="12" s="1"/>
  <c r="I1640" i="12" s="1"/>
  <c r="E1641" i="12"/>
  <c r="H1641" i="12" s="1"/>
  <c r="I1641" i="12" s="1"/>
  <c r="E1642" i="12"/>
  <c r="H1642" i="12" s="1"/>
  <c r="I1642" i="12" s="1"/>
  <c r="E1643" i="12"/>
  <c r="H1643" i="12" s="1"/>
  <c r="I1643" i="12" s="1"/>
  <c r="E1644" i="12"/>
  <c r="H1644" i="12" s="1"/>
  <c r="I1644" i="12" s="1"/>
  <c r="E1645" i="12"/>
  <c r="H1645" i="12" s="1"/>
  <c r="I1645" i="12" s="1"/>
  <c r="E1646" i="12"/>
  <c r="H1646" i="12" s="1"/>
  <c r="I1646" i="12" s="1"/>
  <c r="E1647" i="12"/>
  <c r="H1647" i="12" s="1"/>
  <c r="I1647" i="12" s="1"/>
  <c r="E1648" i="12"/>
  <c r="H1648" i="12" s="1"/>
  <c r="I1648" i="12" s="1"/>
  <c r="E1649" i="12"/>
  <c r="H1649" i="12" s="1"/>
  <c r="I1649" i="12" s="1"/>
  <c r="E1650" i="12"/>
  <c r="H1650" i="12" s="1"/>
  <c r="I1650" i="12" s="1"/>
  <c r="E1651" i="12"/>
  <c r="H1651" i="12" s="1"/>
  <c r="I1651" i="12" s="1"/>
  <c r="E1652" i="12"/>
  <c r="H1652" i="12" s="1"/>
  <c r="I1652" i="12" s="1"/>
  <c r="E1653" i="12"/>
  <c r="H1653" i="12" s="1"/>
  <c r="I1653" i="12" s="1"/>
  <c r="E1654" i="12"/>
  <c r="H1654" i="12" s="1"/>
  <c r="I1654" i="12" s="1"/>
  <c r="E1655" i="12"/>
  <c r="H1655" i="12" s="1"/>
  <c r="I1655" i="12" s="1"/>
  <c r="E1656" i="12"/>
  <c r="H1656" i="12" s="1"/>
  <c r="I1656" i="12" s="1"/>
  <c r="E1657" i="12"/>
  <c r="H1657" i="12" s="1"/>
  <c r="I1657" i="12" s="1"/>
  <c r="E1658" i="12"/>
  <c r="H1658" i="12" s="1"/>
  <c r="I1658" i="12" s="1"/>
  <c r="E1659" i="12"/>
  <c r="H1659" i="12" s="1"/>
  <c r="I1659" i="12" s="1"/>
  <c r="E1660" i="12"/>
  <c r="H1660" i="12" s="1"/>
  <c r="I1660" i="12" s="1"/>
  <c r="E1661" i="12"/>
  <c r="H1661" i="12" s="1"/>
  <c r="I1661" i="12" s="1"/>
  <c r="E1662" i="12"/>
  <c r="H1662" i="12" s="1"/>
  <c r="I1662" i="12" s="1"/>
  <c r="E1663" i="12"/>
  <c r="H1663" i="12" s="1"/>
  <c r="I1663" i="12" s="1"/>
  <c r="E1664" i="12"/>
  <c r="H1664" i="12" s="1"/>
  <c r="I1664" i="12" s="1"/>
  <c r="E1665" i="12"/>
  <c r="H1665" i="12" s="1"/>
  <c r="I1665" i="12" s="1"/>
  <c r="E1666" i="12"/>
  <c r="H1666" i="12" s="1"/>
  <c r="I1666" i="12" s="1"/>
  <c r="E1667" i="12"/>
  <c r="H1667" i="12" s="1"/>
  <c r="I1667" i="12" s="1"/>
  <c r="E1668" i="12"/>
  <c r="H1668" i="12" s="1"/>
  <c r="I1668" i="12" s="1"/>
  <c r="E1669" i="12"/>
  <c r="H1669" i="12" s="1"/>
  <c r="I1669" i="12" s="1"/>
  <c r="E1670" i="12"/>
  <c r="H1670" i="12" s="1"/>
  <c r="I1670" i="12" s="1"/>
  <c r="E1671" i="12"/>
  <c r="H1671" i="12" s="1"/>
  <c r="I1671" i="12" s="1"/>
  <c r="E1672" i="12"/>
  <c r="H1672" i="12" s="1"/>
  <c r="I1672" i="12" s="1"/>
  <c r="E1673" i="12"/>
  <c r="H1673" i="12" s="1"/>
  <c r="I1673" i="12" s="1"/>
  <c r="E1674" i="12"/>
  <c r="H1674" i="12" s="1"/>
  <c r="I1674" i="12" s="1"/>
  <c r="E1675" i="12"/>
  <c r="H1675" i="12" s="1"/>
  <c r="I1675" i="12" s="1"/>
  <c r="E1676" i="12"/>
  <c r="H1676" i="12" s="1"/>
  <c r="I1676" i="12" s="1"/>
  <c r="E1677" i="12"/>
  <c r="H1677" i="12" s="1"/>
  <c r="I1677" i="12" s="1"/>
  <c r="E1678" i="12"/>
  <c r="H1678" i="12" s="1"/>
  <c r="I1678" i="12" s="1"/>
  <c r="E1679" i="12"/>
  <c r="H1679" i="12" s="1"/>
  <c r="I1679" i="12" s="1"/>
  <c r="E1680" i="12"/>
  <c r="H1680" i="12" s="1"/>
  <c r="I1680" i="12" s="1"/>
  <c r="E1681" i="12"/>
  <c r="H1681" i="12" s="1"/>
  <c r="I1681" i="12" s="1"/>
  <c r="E1682" i="12"/>
  <c r="H1682" i="12" s="1"/>
  <c r="I1682" i="12" s="1"/>
  <c r="E1683" i="12"/>
  <c r="H1683" i="12" s="1"/>
  <c r="I1683" i="12" s="1"/>
  <c r="E1684" i="12"/>
  <c r="H1684" i="12" s="1"/>
  <c r="I1684" i="12" s="1"/>
  <c r="E1685" i="12"/>
  <c r="H1685" i="12" s="1"/>
  <c r="I1685" i="12" s="1"/>
  <c r="E1686" i="12"/>
  <c r="H1686" i="12" s="1"/>
  <c r="I1686" i="12" s="1"/>
  <c r="E1687" i="12"/>
  <c r="H1687" i="12" s="1"/>
  <c r="I1687" i="12" s="1"/>
  <c r="E1688" i="12"/>
  <c r="H1688" i="12" s="1"/>
  <c r="I1688" i="12" s="1"/>
  <c r="E1689" i="12"/>
  <c r="H1689" i="12" s="1"/>
  <c r="I1689" i="12" s="1"/>
  <c r="E1690" i="12"/>
  <c r="H1690" i="12" s="1"/>
  <c r="I1690" i="12" s="1"/>
  <c r="E1691" i="12"/>
  <c r="H1691" i="12" s="1"/>
  <c r="I1691" i="12" s="1"/>
  <c r="E1692" i="12"/>
  <c r="H1692" i="12" s="1"/>
  <c r="I1692" i="12" s="1"/>
  <c r="E1693" i="12"/>
  <c r="H1693" i="12" s="1"/>
  <c r="I1693" i="12" s="1"/>
  <c r="E1694" i="12"/>
  <c r="H1694" i="12" s="1"/>
  <c r="I1694" i="12" s="1"/>
  <c r="E1695" i="12"/>
  <c r="H1695" i="12" s="1"/>
  <c r="I1695" i="12" s="1"/>
  <c r="E1696" i="12"/>
  <c r="H1696" i="12" s="1"/>
  <c r="I1696" i="12" s="1"/>
  <c r="E1697" i="12"/>
  <c r="H1697" i="12" s="1"/>
  <c r="I1697" i="12" s="1"/>
  <c r="E1698" i="12"/>
  <c r="H1698" i="12" s="1"/>
  <c r="I1698" i="12" s="1"/>
  <c r="E1699" i="12"/>
  <c r="H1699" i="12" s="1"/>
  <c r="I1699" i="12" s="1"/>
  <c r="E1700" i="12"/>
  <c r="H1700" i="12" s="1"/>
  <c r="I1700" i="12" s="1"/>
  <c r="E1701" i="12"/>
  <c r="H1701" i="12" s="1"/>
  <c r="I1701" i="12" s="1"/>
  <c r="E1702" i="12"/>
  <c r="H1702" i="12" s="1"/>
  <c r="I1702" i="12" s="1"/>
  <c r="E1703" i="12"/>
  <c r="H1703" i="12" s="1"/>
  <c r="I1703" i="12" s="1"/>
  <c r="E1704" i="12"/>
  <c r="H1704" i="12" s="1"/>
  <c r="I1704" i="12" s="1"/>
  <c r="E1705" i="12"/>
  <c r="H1705" i="12" s="1"/>
  <c r="I1705" i="12" s="1"/>
  <c r="E1706" i="12"/>
  <c r="H1706" i="12" s="1"/>
  <c r="I1706" i="12" s="1"/>
  <c r="E1707" i="12"/>
  <c r="H1707" i="12" s="1"/>
  <c r="I1707" i="12" s="1"/>
  <c r="E1708" i="12"/>
  <c r="H1708" i="12" s="1"/>
  <c r="I1708" i="12" s="1"/>
  <c r="E1709" i="12"/>
  <c r="H1709" i="12" s="1"/>
  <c r="I1709" i="12" s="1"/>
  <c r="E1710" i="12"/>
  <c r="H1710" i="12" s="1"/>
  <c r="I1710" i="12" s="1"/>
  <c r="E1711" i="12"/>
  <c r="H1711" i="12" s="1"/>
  <c r="I1711" i="12" s="1"/>
  <c r="E1712" i="12"/>
  <c r="H1712" i="12" s="1"/>
  <c r="I1712" i="12" s="1"/>
  <c r="E1713" i="12"/>
  <c r="H1713" i="12" s="1"/>
  <c r="I1713" i="12" s="1"/>
  <c r="E1714" i="12"/>
  <c r="H1714" i="12" s="1"/>
  <c r="I1714" i="12" s="1"/>
  <c r="E1715" i="12"/>
  <c r="H1715" i="12" s="1"/>
  <c r="I1715" i="12" s="1"/>
  <c r="E1716" i="12"/>
  <c r="H1716" i="12" s="1"/>
  <c r="I1716" i="12" s="1"/>
  <c r="E1717" i="12"/>
  <c r="H1717" i="12" s="1"/>
  <c r="I1717" i="12" s="1"/>
  <c r="E1718" i="12"/>
  <c r="H1718" i="12" s="1"/>
  <c r="I1718" i="12" s="1"/>
  <c r="E1719" i="12"/>
  <c r="H1719" i="12" s="1"/>
  <c r="I1719" i="12" s="1"/>
  <c r="E1720" i="12"/>
  <c r="H1720" i="12" s="1"/>
  <c r="I1720" i="12" s="1"/>
  <c r="E1721" i="12"/>
  <c r="H1721" i="12" s="1"/>
  <c r="I1721" i="12" s="1"/>
  <c r="E1722" i="12"/>
  <c r="H1722" i="12" s="1"/>
  <c r="I1722" i="12" s="1"/>
  <c r="E1723" i="12"/>
  <c r="H1723" i="12" s="1"/>
  <c r="I1723" i="12" s="1"/>
  <c r="E1724" i="12"/>
  <c r="H1724" i="12" s="1"/>
  <c r="I1724" i="12" s="1"/>
  <c r="E1725" i="12"/>
  <c r="H1725" i="12" s="1"/>
  <c r="I1725" i="12" s="1"/>
  <c r="E1726" i="12"/>
  <c r="H1726" i="12" s="1"/>
  <c r="I1726" i="12" s="1"/>
  <c r="E1727" i="12"/>
  <c r="H1727" i="12" s="1"/>
  <c r="I1727" i="12" s="1"/>
  <c r="E1728" i="12"/>
  <c r="H1728" i="12" s="1"/>
  <c r="I1728" i="12" s="1"/>
  <c r="E1729" i="12"/>
  <c r="H1729" i="12" s="1"/>
  <c r="I1729" i="12" s="1"/>
  <c r="E1730" i="12"/>
  <c r="H1730" i="12" s="1"/>
  <c r="I1730" i="12" s="1"/>
  <c r="E1731" i="12"/>
  <c r="H1731" i="12" s="1"/>
  <c r="I1731" i="12" s="1"/>
  <c r="E1732" i="12"/>
  <c r="H1732" i="12" s="1"/>
  <c r="I1732" i="12" s="1"/>
  <c r="E1733" i="12"/>
  <c r="H1733" i="12" s="1"/>
  <c r="I1733" i="12" s="1"/>
  <c r="E1734" i="12"/>
  <c r="H1734" i="12" s="1"/>
  <c r="I1734" i="12" s="1"/>
  <c r="E1735" i="12"/>
  <c r="H1735" i="12" s="1"/>
  <c r="I1735" i="12" s="1"/>
  <c r="E1736" i="12"/>
  <c r="H1736" i="12" s="1"/>
  <c r="I1736" i="12" s="1"/>
  <c r="E1737" i="12"/>
  <c r="H1737" i="12" s="1"/>
  <c r="I1737" i="12" s="1"/>
  <c r="E1738" i="12"/>
  <c r="H1738" i="12" s="1"/>
  <c r="I1738" i="12" s="1"/>
  <c r="E1739" i="12"/>
  <c r="H1739" i="12" s="1"/>
  <c r="I1739" i="12" s="1"/>
  <c r="E1740" i="12"/>
  <c r="H1740" i="12" s="1"/>
  <c r="I1740" i="12" s="1"/>
  <c r="E1741" i="12"/>
  <c r="H1741" i="12" s="1"/>
  <c r="I1741" i="12" s="1"/>
  <c r="E1742" i="12"/>
  <c r="H1742" i="12" s="1"/>
  <c r="I1742" i="12" s="1"/>
  <c r="E1743" i="12"/>
  <c r="H1743" i="12" s="1"/>
  <c r="I1743" i="12" s="1"/>
  <c r="E1744" i="12"/>
  <c r="H1744" i="12" s="1"/>
  <c r="I1744" i="12" s="1"/>
  <c r="E1745" i="12"/>
  <c r="H1745" i="12" s="1"/>
  <c r="I1745" i="12" s="1"/>
  <c r="E1746" i="12"/>
  <c r="H1746" i="12" s="1"/>
  <c r="I1746" i="12" s="1"/>
  <c r="E1747" i="12"/>
  <c r="H1747" i="12" s="1"/>
  <c r="I1747" i="12" s="1"/>
  <c r="E1748" i="12"/>
  <c r="H1748" i="12" s="1"/>
  <c r="I1748" i="12" s="1"/>
  <c r="E1749" i="12"/>
  <c r="H1749" i="12" s="1"/>
  <c r="I1749" i="12" s="1"/>
  <c r="E1750" i="12"/>
  <c r="H1750" i="12" s="1"/>
  <c r="I1750" i="12" s="1"/>
  <c r="E1751" i="12"/>
  <c r="H1751" i="12" s="1"/>
  <c r="I1751" i="12" s="1"/>
  <c r="E1752" i="12"/>
  <c r="H1752" i="12" s="1"/>
  <c r="I1752" i="12" s="1"/>
  <c r="E1753" i="12"/>
  <c r="H1753" i="12" s="1"/>
  <c r="I1753" i="12" s="1"/>
  <c r="E1754" i="12"/>
  <c r="H1754" i="12" s="1"/>
  <c r="I1754" i="12" s="1"/>
  <c r="E1755" i="12"/>
  <c r="H1755" i="12" s="1"/>
  <c r="I1755" i="12" s="1"/>
  <c r="E1756" i="12"/>
  <c r="H1756" i="12" s="1"/>
  <c r="I1756" i="12" s="1"/>
  <c r="E1757" i="12"/>
  <c r="H1757" i="12" s="1"/>
  <c r="I1757" i="12" s="1"/>
  <c r="E1758" i="12"/>
  <c r="H1758" i="12" s="1"/>
  <c r="I1758" i="12" s="1"/>
  <c r="E1759" i="12"/>
  <c r="H1759" i="12" s="1"/>
  <c r="I1759" i="12" s="1"/>
  <c r="E1760" i="12"/>
  <c r="H1760" i="12" s="1"/>
  <c r="I1760" i="12" s="1"/>
  <c r="E1761" i="12"/>
  <c r="H1761" i="12" s="1"/>
  <c r="I1761" i="12" s="1"/>
  <c r="E1762" i="12"/>
  <c r="H1762" i="12" s="1"/>
  <c r="I1762" i="12" s="1"/>
  <c r="E1763" i="12"/>
  <c r="H1763" i="12" s="1"/>
  <c r="I1763" i="12" s="1"/>
  <c r="E1764" i="12"/>
  <c r="H1764" i="12" s="1"/>
  <c r="I1764" i="12" s="1"/>
  <c r="E1765" i="12"/>
  <c r="H1765" i="12" s="1"/>
  <c r="I1765" i="12" s="1"/>
  <c r="E1766" i="12"/>
  <c r="H1766" i="12" s="1"/>
  <c r="I1766" i="12" s="1"/>
  <c r="E1767" i="12"/>
  <c r="H1767" i="12" s="1"/>
  <c r="I1767" i="12" s="1"/>
  <c r="E1768" i="12"/>
  <c r="H1768" i="12" s="1"/>
  <c r="I1768" i="12" s="1"/>
  <c r="E1769" i="12"/>
  <c r="H1769" i="12" s="1"/>
  <c r="I1769" i="12" s="1"/>
  <c r="E1770" i="12"/>
  <c r="H1770" i="12" s="1"/>
  <c r="I1770" i="12" s="1"/>
  <c r="E1771" i="12"/>
  <c r="H1771" i="12" s="1"/>
  <c r="I1771" i="12" s="1"/>
  <c r="E1772" i="12"/>
  <c r="H1772" i="12" s="1"/>
  <c r="I1772" i="12" s="1"/>
  <c r="E1773" i="12"/>
  <c r="H1773" i="12" s="1"/>
  <c r="I1773" i="12" s="1"/>
  <c r="E1774" i="12"/>
  <c r="H1774" i="12" s="1"/>
  <c r="I1774" i="12" s="1"/>
  <c r="E1775" i="12"/>
  <c r="H1775" i="12" s="1"/>
  <c r="I1775" i="12" s="1"/>
  <c r="E1776" i="12"/>
  <c r="H1776" i="12" s="1"/>
  <c r="I1776" i="12" s="1"/>
  <c r="E1777" i="12"/>
  <c r="H1777" i="12" s="1"/>
  <c r="I1777" i="12" s="1"/>
  <c r="E1778" i="12"/>
  <c r="H1778" i="12" s="1"/>
  <c r="I1778" i="12" s="1"/>
  <c r="E1779" i="12"/>
  <c r="H1779" i="12" s="1"/>
  <c r="I1779" i="12" s="1"/>
  <c r="E1780" i="12"/>
  <c r="H1780" i="12" s="1"/>
  <c r="I1780" i="12" s="1"/>
  <c r="E1781" i="12"/>
  <c r="H1781" i="12" s="1"/>
  <c r="I1781" i="12" s="1"/>
  <c r="E1782" i="12"/>
  <c r="H1782" i="12" s="1"/>
  <c r="I1782" i="12" s="1"/>
  <c r="E1783" i="12"/>
  <c r="H1783" i="12" s="1"/>
  <c r="I1783" i="12" s="1"/>
  <c r="E1784" i="12"/>
  <c r="H1784" i="12" s="1"/>
  <c r="I1784" i="12" s="1"/>
  <c r="E1785" i="12"/>
  <c r="H1785" i="12" s="1"/>
  <c r="I1785" i="12" s="1"/>
  <c r="E1786" i="12"/>
  <c r="H1786" i="12" s="1"/>
  <c r="I1786" i="12" s="1"/>
  <c r="E1787" i="12"/>
  <c r="H1787" i="12" s="1"/>
  <c r="I1787" i="12" s="1"/>
  <c r="E1788" i="12"/>
  <c r="H1788" i="12" s="1"/>
  <c r="I1788" i="12" s="1"/>
  <c r="E1789" i="12"/>
  <c r="H1789" i="12" s="1"/>
  <c r="I1789" i="12" s="1"/>
  <c r="E1790" i="12"/>
  <c r="H1790" i="12" s="1"/>
  <c r="I1790" i="12" s="1"/>
  <c r="E1791" i="12"/>
  <c r="H1791" i="12" s="1"/>
  <c r="I1791" i="12" s="1"/>
  <c r="E1792" i="12"/>
  <c r="H1792" i="12" s="1"/>
  <c r="I1792" i="12" s="1"/>
  <c r="E1793" i="12"/>
  <c r="H1793" i="12" s="1"/>
  <c r="I1793" i="12" s="1"/>
  <c r="E1794" i="12"/>
  <c r="H1794" i="12" s="1"/>
  <c r="I1794" i="12" s="1"/>
  <c r="E1795" i="12"/>
  <c r="H1795" i="12" s="1"/>
  <c r="I1795" i="12" s="1"/>
  <c r="E1796" i="12"/>
  <c r="H1796" i="12" s="1"/>
  <c r="I1796" i="12" s="1"/>
  <c r="E1797" i="12"/>
  <c r="H1797" i="12" s="1"/>
  <c r="I1797" i="12" s="1"/>
  <c r="E1798" i="12"/>
  <c r="H1798" i="12" s="1"/>
  <c r="I1798" i="12" s="1"/>
  <c r="E1799" i="12"/>
  <c r="H1799" i="12" s="1"/>
  <c r="I1799" i="12" s="1"/>
  <c r="E1800" i="12"/>
  <c r="H1800" i="12" s="1"/>
  <c r="I1800" i="12" s="1"/>
  <c r="E1801" i="12"/>
  <c r="H1801" i="12" s="1"/>
  <c r="I1801" i="12" s="1"/>
  <c r="E1802" i="12"/>
  <c r="H1802" i="12" s="1"/>
  <c r="I1802" i="12" s="1"/>
  <c r="E1803" i="12"/>
  <c r="H1803" i="12" s="1"/>
  <c r="I1803" i="12" s="1"/>
  <c r="E1804" i="12"/>
  <c r="H1804" i="12" s="1"/>
  <c r="I1804" i="12" s="1"/>
  <c r="E1805" i="12"/>
  <c r="H1805" i="12" s="1"/>
  <c r="I1805" i="12" s="1"/>
  <c r="E1806" i="12"/>
  <c r="H1806" i="12" s="1"/>
  <c r="I1806" i="12" s="1"/>
  <c r="E1807" i="12"/>
  <c r="H1807" i="12" s="1"/>
  <c r="I1807" i="12" s="1"/>
  <c r="E1808" i="12"/>
  <c r="H1808" i="12" s="1"/>
  <c r="I1808" i="12" s="1"/>
  <c r="E1809" i="12"/>
  <c r="H1809" i="12" s="1"/>
  <c r="I1809" i="12" s="1"/>
  <c r="E1810" i="12"/>
  <c r="H1810" i="12" s="1"/>
  <c r="I1810" i="12" s="1"/>
  <c r="E1811" i="12"/>
  <c r="H1811" i="12" s="1"/>
  <c r="I1811" i="12" s="1"/>
  <c r="E1812" i="12"/>
  <c r="H1812" i="12" s="1"/>
  <c r="I1812" i="12" s="1"/>
  <c r="E1813" i="12"/>
  <c r="H1813" i="12" s="1"/>
  <c r="I1813" i="12" s="1"/>
  <c r="E1814" i="12"/>
  <c r="H1814" i="12" s="1"/>
  <c r="I1814" i="12" s="1"/>
  <c r="E1815" i="12"/>
  <c r="H1815" i="12" s="1"/>
  <c r="I1815" i="12" s="1"/>
  <c r="E1816" i="12"/>
  <c r="H1816" i="12" s="1"/>
  <c r="I1816" i="12" s="1"/>
  <c r="E1817" i="12"/>
  <c r="H1817" i="12" s="1"/>
  <c r="I1817" i="12" s="1"/>
  <c r="E1818" i="12"/>
  <c r="H1818" i="12" s="1"/>
  <c r="I1818" i="12" s="1"/>
  <c r="E1819" i="12"/>
  <c r="H1819" i="12" s="1"/>
  <c r="I1819" i="12" s="1"/>
  <c r="E1820" i="12"/>
  <c r="H1820" i="12" s="1"/>
  <c r="I1820" i="12" s="1"/>
  <c r="E1821" i="12"/>
  <c r="H1821" i="12" s="1"/>
  <c r="I1821" i="12" s="1"/>
  <c r="E1822" i="12"/>
  <c r="H1822" i="12" s="1"/>
  <c r="I1822" i="12" s="1"/>
  <c r="E1823" i="12"/>
  <c r="H1823" i="12" s="1"/>
  <c r="I1823" i="12" s="1"/>
  <c r="E1824" i="12"/>
  <c r="H1824" i="12" s="1"/>
  <c r="I1824" i="12" s="1"/>
  <c r="E1825" i="12"/>
  <c r="H1825" i="12" s="1"/>
  <c r="I1825" i="12" s="1"/>
  <c r="E1826" i="12"/>
  <c r="H1826" i="12" s="1"/>
  <c r="I1826" i="12" s="1"/>
  <c r="E1827" i="12"/>
  <c r="H1827" i="12" s="1"/>
  <c r="I1827" i="12" s="1"/>
  <c r="E1828" i="12"/>
  <c r="H1828" i="12" s="1"/>
  <c r="I1828" i="12" s="1"/>
  <c r="E1829" i="12"/>
  <c r="H1829" i="12" s="1"/>
  <c r="I1829" i="12" s="1"/>
  <c r="E1830" i="12"/>
  <c r="H1830" i="12" s="1"/>
  <c r="I1830" i="12" s="1"/>
  <c r="E1831" i="12"/>
  <c r="H1831" i="12" s="1"/>
  <c r="I1831" i="12" s="1"/>
  <c r="E1832" i="12"/>
  <c r="H1832" i="12" s="1"/>
  <c r="I1832" i="12" s="1"/>
  <c r="E1833" i="12"/>
  <c r="H1833" i="12" s="1"/>
  <c r="I1833" i="12" s="1"/>
  <c r="E1834" i="12"/>
  <c r="H1834" i="12" s="1"/>
  <c r="I1834" i="12" s="1"/>
  <c r="E1835" i="12"/>
  <c r="H1835" i="12" s="1"/>
  <c r="I1835" i="12" s="1"/>
  <c r="E1836" i="12"/>
  <c r="H1836" i="12" s="1"/>
  <c r="I1836" i="12" s="1"/>
  <c r="E1837" i="12"/>
  <c r="H1837" i="12" s="1"/>
  <c r="I1837" i="12" s="1"/>
  <c r="E1838" i="12"/>
  <c r="H1838" i="12" s="1"/>
  <c r="I1838" i="12" s="1"/>
  <c r="E1839" i="12"/>
  <c r="H1839" i="12" s="1"/>
  <c r="I1839" i="12" s="1"/>
  <c r="E1840" i="12"/>
  <c r="H1840" i="12" s="1"/>
  <c r="I1840" i="12" s="1"/>
  <c r="E1841" i="12"/>
  <c r="H1841" i="12" s="1"/>
  <c r="I1841" i="12" s="1"/>
  <c r="E1842" i="12"/>
  <c r="H1842" i="12" s="1"/>
  <c r="I1842" i="12" s="1"/>
  <c r="E1843" i="12"/>
  <c r="H1843" i="12" s="1"/>
  <c r="I1843" i="12" s="1"/>
  <c r="E1844" i="12"/>
  <c r="H1844" i="12" s="1"/>
  <c r="I1844" i="12" s="1"/>
  <c r="E1845" i="12"/>
  <c r="H1845" i="12" s="1"/>
  <c r="I1845" i="12" s="1"/>
  <c r="E1846" i="12"/>
  <c r="H1846" i="12" s="1"/>
  <c r="I1846" i="12" s="1"/>
  <c r="E1847" i="12"/>
  <c r="H1847" i="12" s="1"/>
  <c r="I1847" i="12" s="1"/>
  <c r="E1848" i="12"/>
  <c r="H1848" i="12" s="1"/>
  <c r="I1848" i="12" s="1"/>
  <c r="E1849" i="12"/>
  <c r="H1849" i="12" s="1"/>
  <c r="I1849" i="12" s="1"/>
  <c r="E1850" i="12"/>
  <c r="H1850" i="12" s="1"/>
  <c r="I1850" i="12" s="1"/>
  <c r="E1851" i="12"/>
  <c r="H1851" i="12" s="1"/>
  <c r="I1851" i="12" s="1"/>
  <c r="E1852" i="12"/>
  <c r="H1852" i="12" s="1"/>
  <c r="I1852" i="12" s="1"/>
  <c r="E1853" i="12"/>
  <c r="H1853" i="12" s="1"/>
  <c r="I1853" i="12" s="1"/>
  <c r="E1854" i="12"/>
  <c r="H1854" i="12" s="1"/>
  <c r="I1854" i="12" s="1"/>
  <c r="E1855" i="12"/>
  <c r="H1855" i="12" s="1"/>
  <c r="I1855" i="12" s="1"/>
  <c r="E1856" i="12"/>
  <c r="H1856" i="12" s="1"/>
  <c r="I1856" i="12" s="1"/>
  <c r="E1857" i="12"/>
  <c r="H1857" i="12" s="1"/>
  <c r="I1857" i="12" s="1"/>
  <c r="E1858" i="12"/>
  <c r="H1858" i="12" s="1"/>
  <c r="I1858" i="12" s="1"/>
  <c r="E1859" i="12"/>
  <c r="H1859" i="12" s="1"/>
  <c r="I1859" i="12" s="1"/>
  <c r="E1860" i="12"/>
  <c r="H1860" i="12" s="1"/>
  <c r="I1860" i="12" s="1"/>
  <c r="E1861" i="12"/>
  <c r="H1861" i="12" s="1"/>
  <c r="I1861" i="12" s="1"/>
  <c r="E1862" i="12"/>
  <c r="H1862" i="12" s="1"/>
  <c r="I1862" i="12" s="1"/>
  <c r="E1863" i="12"/>
  <c r="H1863" i="12" s="1"/>
  <c r="I1863" i="12" s="1"/>
  <c r="E1864" i="12"/>
  <c r="H1864" i="12" s="1"/>
  <c r="I1864" i="12" s="1"/>
  <c r="E1865" i="12"/>
  <c r="H1865" i="12" s="1"/>
  <c r="I1865" i="12" s="1"/>
  <c r="E1866" i="12"/>
  <c r="H1866" i="12" s="1"/>
  <c r="I1866" i="12" s="1"/>
  <c r="E1867" i="12"/>
  <c r="H1867" i="12" s="1"/>
  <c r="I1867" i="12" s="1"/>
  <c r="E1868" i="12"/>
  <c r="H1868" i="12" s="1"/>
  <c r="I1868" i="12" s="1"/>
  <c r="E1869" i="12"/>
  <c r="H1869" i="12" s="1"/>
  <c r="I1869" i="12" s="1"/>
  <c r="E1870" i="12"/>
  <c r="H1870" i="12" s="1"/>
  <c r="I1870" i="12" s="1"/>
  <c r="E1871" i="12"/>
  <c r="H1871" i="12" s="1"/>
  <c r="I1871" i="12" s="1"/>
  <c r="E1872" i="12"/>
  <c r="H1872" i="12" s="1"/>
  <c r="I1872" i="12" s="1"/>
  <c r="E1873" i="12"/>
  <c r="H1873" i="12" s="1"/>
  <c r="I1873" i="12" s="1"/>
  <c r="E1874" i="12"/>
  <c r="H1874" i="12" s="1"/>
  <c r="I1874" i="12" s="1"/>
  <c r="E1875" i="12"/>
  <c r="H1875" i="12" s="1"/>
  <c r="I1875" i="12" s="1"/>
  <c r="E1876" i="12"/>
  <c r="H1876" i="12" s="1"/>
  <c r="I1876" i="12" s="1"/>
  <c r="E1877" i="12"/>
  <c r="H1877" i="12" s="1"/>
  <c r="I1877" i="12" s="1"/>
  <c r="E1878" i="12"/>
  <c r="H1878" i="12" s="1"/>
  <c r="I1878" i="12" s="1"/>
  <c r="E1879" i="12"/>
  <c r="H1879" i="12" s="1"/>
  <c r="I1879" i="12" s="1"/>
  <c r="E1880" i="12"/>
  <c r="H1880" i="12" s="1"/>
  <c r="I1880" i="12" s="1"/>
  <c r="E1881" i="12"/>
  <c r="H1881" i="12" s="1"/>
  <c r="I1881" i="12" s="1"/>
  <c r="E1882" i="12"/>
  <c r="H1882" i="12" s="1"/>
  <c r="I1882" i="12" s="1"/>
  <c r="E1883" i="12"/>
  <c r="H1883" i="12" s="1"/>
  <c r="I1883" i="12" s="1"/>
  <c r="E1884" i="12"/>
  <c r="H1884" i="12" s="1"/>
  <c r="I1884" i="12" s="1"/>
  <c r="E1885" i="12"/>
  <c r="H1885" i="12" s="1"/>
  <c r="I1885" i="12" s="1"/>
  <c r="E1886" i="12"/>
  <c r="H1886" i="12" s="1"/>
  <c r="I1886" i="12" s="1"/>
  <c r="E1887" i="12"/>
  <c r="H1887" i="12" s="1"/>
  <c r="I1887" i="12" s="1"/>
  <c r="E1888" i="12"/>
  <c r="H1888" i="12" s="1"/>
  <c r="I1888" i="12" s="1"/>
  <c r="E1889" i="12"/>
  <c r="H1889" i="12" s="1"/>
  <c r="I1889" i="12" s="1"/>
  <c r="E1890" i="12"/>
  <c r="H1890" i="12" s="1"/>
  <c r="I1890" i="12" s="1"/>
  <c r="E1891" i="12"/>
  <c r="H1891" i="12" s="1"/>
  <c r="I1891" i="12" s="1"/>
  <c r="E1892" i="12"/>
  <c r="H1892" i="12" s="1"/>
  <c r="I1892" i="12" s="1"/>
  <c r="E1893" i="12"/>
  <c r="H1893" i="12" s="1"/>
  <c r="I1893" i="12" s="1"/>
  <c r="E1894" i="12"/>
  <c r="H1894" i="12" s="1"/>
  <c r="I1894" i="12" s="1"/>
  <c r="E1895" i="12"/>
  <c r="H1895" i="12" s="1"/>
  <c r="I1895" i="12" s="1"/>
  <c r="E1896" i="12"/>
  <c r="H1896" i="12" s="1"/>
  <c r="I1896" i="12" s="1"/>
  <c r="E1897" i="12"/>
  <c r="H1897" i="12" s="1"/>
  <c r="I1897" i="12" s="1"/>
  <c r="E1898" i="12"/>
  <c r="H1898" i="12" s="1"/>
  <c r="I1898" i="12" s="1"/>
  <c r="E1899" i="12"/>
  <c r="H1899" i="12" s="1"/>
  <c r="I1899" i="12" s="1"/>
  <c r="E1900" i="12"/>
  <c r="H1900" i="12" s="1"/>
  <c r="I1900" i="12" s="1"/>
  <c r="E1901" i="12"/>
  <c r="H1901" i="12" s="1"/>
  <c r="I1901" i="12" s="1"/>
  <c r="E1902" i="12"/>
  <c r="H1902" i="12" s="1"/>
  <c r="I1902" i="12" s="1"/>
  <c r="E1903" i="12"/>
  <c r="H1903" i="12" s="1"/>
  <c r="I1903" i="12" s="1"/>
  <c r="E1904" i="12"/>
  <c r="H1904" i="12" s="1"/>
  <c r="I1904" i="12" s="1"/>
  <c r="E1905" i="12"/>
  <c r="H1905" i="12" s="1"/>
  <c r="I1905" i="12" s="1"/>
  <c r="E1906" i="12"/>
  <c r="H1906" i="12" s="1"/>
  <c r="I1906" i="12" s="1"/>
  <c r="E1907" i="12"/>
  <c r="H1907" i="12" s="1"/>
  <c r="I1907" i="12" s="1"/>
  <c r="E1908" i="12"/>
  <c r="H1908" i="12" s="1"/>
  <c r="I1908" i="12" s="1"/>
  <c r="E1909" i="12"/>
  <c r="H1909" i="12" s="1"/>
  <c r="I1909" i="12" s="1"/>
  <c r="E1910" i="12"/>
  <c r="H1910" i="12" s="1"/>
  <c r="I1910" i="12" s="1"/>
  <c r="E1911" i="12"/>
  <c r="H1911" i="12" s="1"/>
  <c r="I1911" i="12" s="1"/>
  <c r="E1912" i="12"/>
  <c r="H1912" i="12" s="1"/>
  <c r="I1912" i="12" s="1"/>
  <c r="E1913" i="12"/>
  <c r="H1913" i="12" s="1"/>
  <c r="I1913" i="12" s="1"/>
  <c r="E1914" i="12"/>
  <c r="H1914" i="12" s="1"/>
  <c r="I1914" i="12" s="1"/>
  <c r="E1915" i="12"/>
  <c r="H1915" i="12" s="1"/>
  <c r="I1915" i="12" s="1"/>
  <c r="E1916" i="12"/>
  <c r="H1916" i="12" s="1"/>
  <c r="I1916" i="12" s="1"/>
  <c r="E1917" i="12"/>
  <c r="H1917" i="12" s="1"/>
  <c r="I1917" i="12" s="1"/>
  <c r="E1918" i="12"/>
  <c r="H1918" i="12" s="1"/>
  <c r="I1918" i="12" s="1"/>
  <c r="E1919" i="12"/>
  <c r="H1919" i="12" s="1"/>
  <c r="I1919" i="12" s="1"/>
  <c r="E1920" i="12"/>
  <c r="H1920" i="12" s="1"/>
  <c r="I1920" i="12" s="1"/>
  <c r="E1921" i="12"/>
  <c r="H1921" i="12" s="1"/>
  <c r="I1921" i="12" s="1"/>
  <c r="E1922" i="12"/>
  <c r="H1922" i="12" s="1"/>
  <c r="I1922" i="12" s="1"/>
  <c r="E1923" i="12"/>
  <c r="H1923" i="12" s="1"/>
  <c r="I1923" i="12" s="1"/>
  <c r="E1924" i="12"/>
  <c r="H1924" i="12" s="1"/>
  <c r="I1924" i="12" s="1"/>
  <c r="E1925" i="12"/>
  <c r="H1925" i="12" s="1"/>
  <c r="I1925" i="12" s="1"/>
  <c r="E1926" i="12"/>
  <c r="H1926" i="12" s="1"/>
  <c r="I1926" i="12" s="1"/>
  <c r="E1927" i="12"/>
  <c r="H1927" i="12" s="1"/>
  <c r="I1927" i="12" s="1"/>
  <c r="E1928" i="12"/>
  <c r="H1928" i="12" s="1"/>
  <c r="I1928" i="12" s="1"/>
  <c r="E1929" i="12"/>
  <c r="H1929" i="12" s="1"/>
  <c r="I1929" i="12" s="1"/>
  <c r="E1930" i="12"/>
  <c r="H1930" i="12" s="1"/>
  <c r="I1930" i="12" s="1"/>
  <c r="E1931" i="12"/>
  <c r="H1931" i="12" s="1"/>
  <c r="I1931" i="12" s="1"/>
  <c r="E1932" i="12"/>
  <c r="H1932" i="12" s="1"/>
  <c r="I1932" i="12" s="1"/>
  <c r="E1933" i="12"/>
  <c r="H1933" i="12" s="1"/>
  <c r="I1933" i="12" s="1"/>
  <c r="E1934" i="12"/>
  <c r="H1934" i="12" s="1"/>
  <c r="I1934" i="12" s="1"/>
  <c r="E1935" i="12"/>
  <c r="H1935" i="12" s="1"/>
  <c r="I1935" i="12" s="1"/>
  <c r="E1936" i="12"/>
  <c r="H1936" i="12" s="1"/>
  <c r="I1936" i="12" s="1"/>
  <c r="E1937" i="12"/>
  <c r="H1937" i="12" s="1"/>
  <c r="I1937" i="12" s="1"/>
  <c r="E1938" i="12"/>
  <c r="H1938" i="12" s="1"/>
  <c r="I1938" i="12" s="1"/>
  <c r="E1939" i="12"/>
  <c r="H1939" i="12" s="1"/>
  <c r="I1939" i="12" s="1"/>
  <c r="E1940" i="12"/>
  <c r="H1940" i="12" s="1"/>
  <c r="I1940" i="12" s="1"/>
  <c r="E1941" i="12"/>
  <c r="H1941" i="12" s="1"/>
  <c r="I1941" i="12" s="1"/>
  <c r="E1942" i="12"/>
  <c r="H1942" i="12" s="1"/>
  <c r="I1942" i="12" s="1"/>
  <c r="E1943" i="12"/>
  <c r="H1943" i="12" s="1"/>
  <c r="I1943" i="12" s="1"/>
  <c r="E1944" i="12"/>
  <c r="H1944" i="12" s="1"/>
  <c r="I1944" i="12" s="1"/>
  <c r="E1945" i="12"/>
  <c r="H1945" i="12" s="1"/>
  <c r="I1945" i="12" s="1"/>
  <c r="E1946" i="12"/>
  <c r="H1946" i="12" s="1"/>
  <c r="I1946" i="12" s="1"/>
  <c r="E1947" i="12"/>
  <c r="H1947" i="12" s="1"/>
  <c r="I1947" i="12" s="1"/>
  <c r="E1948" i="12"/>
  <c r="H1948" i="12" s="1"/>
  <c r="I1948" i="12" s="1"/>
  <c r="E1949" i="12"/>
  <c r="H1949" i="12" s="1"/>
  <c r="I1949" i="12" s="1"/>
  <c r="E1950" i="12"/>
  <c r="H1950" i="12" s="1"/>
  <c r="I1950" i="12" s="1"/>
  <c r="E1951" i="12"/>
  <c r="H1951" i="12" s="1"/>
  <c r="I1951" i="12" s="1"/>
  <c r="E1952" i="12"/>
  <c r="H1952" i="12" s="1"/>
  <c r="I1952" i="12" s="1"/>
  <c r="E1953" i="12"/>
  <c r="H1953" i="12" s="1"/>
  <c r="I1953" i="12" s="1"/>
  <c r="E1954" i="12"/>
  <c r="H1954" i="12" s="1"/>
  <c r="I1954" i="12" s="1"/>
  <c r="E1955" i="12"/>
  <c r="H1955" i="12" s="1"/>
  <c r="I1955" i="12" s="1"/>
  <c r="E1956" i="12"/>
  <c r="H1956" i="12" s="1"/>
  <c r="I1956" i="12" s="1"/>
  <c r="E1957" i="12"/>
  <c r="H1957" i="12" s="1"/>
  <c r="I1957" i="12" s="1"/>
  <c r="E1958" i="12"/>
  <c r="H1958" i="12" s="1"/>
  <c r="I1958" i="12" s="1"/>
  <c r="E1959" i="12"/>
  <c r="H1959" i="12" s="1"/>
  <c r="I1959" i="12" s="1"/>
  <c r="E1960" i="12"/>
  <c r="H1960" i="12" s="1"/>
  <c r="I1960" i="12" s="1"/>
  <c r="E1961" i="12"/>
  <c r="H1961" i="12" s="1"/>
  <c r="I1961" i="12" s="1"/>
  <c r="E1962" i="12"/>
  <c r="H1962" i="12" s="1"/>
  <c r="I1962" i="12" s="1"/>
  <c r="E1963" i="12"/>
  <c r="H1963" i="12" s="1"/>
  <c r="I1963" i="12" s="1"/>
  <c r="E1964" i="12"/>
  <c r="H1964" i="12" s="1"/>
  <c r="I1964" i="12" s="1"/>
  <c r="E1965" i="12"/>
  <c r="H1965" i="12" s="1"/>
  <c r="I1965" i="12" s="1"/>
  <c r="E1966" i="12"/>
  <c r="H1966" i="12" s="1"/>
  <c r="I1966" i="12" s="1"/>
  <c r="E1967" i="12"/>
  <c r="H1967" i="12" s="1"/>
  <c r="I1967" i="12" s="1"/>
  <c r="E1968" i="12"/>
  <c r="H1968" i="12" s="1"/>
  <c r="I1968" i="12" s="1"/>
  <c r="E1969" i="12"/>
  <c r="H1969" i="12" s="1"/>
  <c r="I1969" i="12" s="1"/>
  <c r="E1970" i="12"/>
  <c r="H1970" i="12" s="1"/>
  <c r="I1970" i="12" s="1"/>
  <c r="E1971" i="12"/>
  <c r="H1971" i="12" s="1"/>
  <c r="I1971" i="12" s="1"/>
  <c r="E1972" i="12"/>
  <c r="H1972" i="12" s="1"/>
  <c r="I1972" i="12" s="1"/>
  <c r="E1973" i="12"/>
  <c r="H1973" i="12" s="1"/>
  <c r="I1973" i="12" s="1"/>
  <c r="E1974" i="12"/>
  <c r="H1974" i="12" s="1"/>
  <c r="I1974" i="12" s="1"/>
  <c r="E1975" i="12"/>
  <c r="H1975" i="12" s="1"/>
  <c r="I1975" i="12" s="1"/>
  <c r="E1976" i="12"/>
  <c r="H1976" i="12" s="1"/>
  <c r="I1976" i="12" s="1"/>
  <c r="E1977" i="12"/>
  <c r="H1977" i="12" s="1"/>
  <c r="I1977" i="12" s="1"/>
  <c r="E1978" i="12"/>
  <c r="H1978" i="12" s="1"/>
  <c r="I1978" i="12" s="1"/>
  <c r="E1979" i="12"/>
  <c r="H1979" i="12" s="1"/>
  <c r="I1979" i="12" s="1"/>
  <c r="E1980" i="12"/>
  <c r="H1980" i="12" s="1"/>
  <c r="I1980" i="12" s="1"/>
  <c r="E1981" i="12"/>
  <c r="H1981" i="12" s="1"/>
  <c r="I1981" i="12" s="1"/>
  <c r="E1982" i="12"/>
  <c r="H1982" i="12" s="1"/>
  <c r="I1982" i="12" s="1"/>
  <c r="E1983" i="12"/>
  <c r="H1983" i="12" s="1"/>
  <c r="I1983" i="12" s="1"/>
  <c r="E1984" i="12"/>
  <c r="H1984" i="12" s="1"/>
  <c r="I1984" i="12" s="1"/>
  <c r="E1985" i="12"/>
  <c r="H1985" i="12" s="1"/>
  <c r="I1985" i="12" s="1"/>
  <c r="E1986" i="12"/>
  <c r="H1986" i="12" s="1"/>
  <c r="I1986" i="12" s="1"/>
  <c r="E1987" i="12"/>
  <c r="H1987" i="12" s="1"/>
  <c r="I1987" i="12" s="1"/>
  <c r="E1988" i="12"/>
  <c r="H1988" i="12" s="1"/>
  <c r="I1988" i="12" s="1"/>
  <c r="E1989" i="12"/>
  <c r="H1989" i="12" s="1"/>
  <c r="I1989" i="12" s="1"/>
  <c r="E1990" i="12"/>
  <c r="H1990" i="12" s="1"/>
  <c r="I1990" i="12" s="1"/>
  <c r="E1991" i="12"/>
  <c r="H1991" i="12" s="1"/>
  <c r="I1991" i="12" s="1"/>
  <c r="E1992" i="12"/>
  <c r="H1992" i="12" s="1"/>
  <c r="I1992" i="12" s="1"/>
  <c r="E1993" i="12"/>
  <c r="H1993" i="12" s="1"/>
  <c r="I1993" i="12" s="1"/>
  <c r="E1994" i="12"/>
  <c r="H1994" i="12" s="1"/>
  <c r="I1994" i="12" s="1"/>
  <c r="E1995" i="12"/>
  <c r="H1995" i="12" s="1"/>
  <c r="I1995" i="12" s="1"/>
  <c r="E1996" i="12"/>
  <c r="H1996" i="12" s="1"/>
  <c r="I1996" i="12" s="1"/>
  <c r="E1997" i="12"/>
  <c r="H1997" i="12" s="1"/>
  <c r="I1997" i="12" s="1"/>
  <c r="E1998" i="12"/>
  <c r="H1998" i="12" s="1"/>
  <c r="I1998" i="12" s="1"/>
  <c r="E1999" i="12"/>
  <c r="H1999" i="12" s="1"/>
  <c r="I1999" i="12" s="1"/>
  <c r="E2000" i="12"/>
  <c r="H2000" i="12" s="1"/>
  <c r="I2000" i="12" s="1"/>
  <c r="E2001" i="12"/>
  <c r="H2001" i="12" s="1"/>
  <c r="I2001" i="12" s="1"/>
  <c r="E2002" i="12"/>
  <c r="H2002" i="12" s="1"/>
  <c r="I2002" i="12" s="1"/>
  <c r="E2003" i="12"/>
  <c r="H2003" i="12" s="1"/>
  <c r="I2003" i="12" s="1"/>
  <c r="E2004" i="12"/>
  <c r="H2004" i="12" s="1"/>
  <c r="I2004" i="12" s="1"/>
  <c r="E2005" i="12"/>
  <c r="H2005" i="12" s="1"/>
  <c r="I2005" i="12" s="1"/>
  <c r="E2006" i="12"/>
  <c r="H2006" i="12" s="1"/>
  <c r="I2006" i="12" s="1"/>
  <c r="E2007" i="12"/>
  <c r="H2007" i="12" s="1"/>
  <c r="I2007" i="12" s="1"/>
  <c r="H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K2001" i="1" l="1"/>
  <c r="J2001" i="1"/>
  <c r="I2001" i="1"/>
  <c r="G2001" i="1"/>
  <c r="F2001" i="1"/>
  <c r="K2000" i="1"/>
  <c r="J2000" i="1"/>
  <c r="I2000" i="1"/>
  <c r="G2000" i="1"/>
  <c r="F2000" i="1"/>
  <c r="K1999" i="1"/>
  <c r="J1999" i="1"/>
  <c r="I1999" i="1"/>
  <c r="G1999" i="1"/>
  <c r="F1999" i="1"/>
  <c r="K1998" i="1"/>
  <c r="J1998" i="1"/>
  <c r="I1998" i="1"/>
  <c r="G1998" i="1"/>
  <c r="F1998" i="1"/>
  <c r="K1997" i="1"/>
  <c r="J1997" i="1"/>
  <c r="I1997" i="1"/>
  <c r="G1997" i="1"/>
  <c r="F1997" i="1"/>
  <c r="K1996" i="1"/>
  <c r="J1996" i="1"/>
  <c r="I1996" i="1"/>
  <c r="G1996" i="1"/>
  <c r="F1996" i="1"/>
  <c r="K1995" i="1"/>
  <c r="J1995" i="1"/>
  <c r="I1995" i="1"/>
  <c r="G1995" i="1"/>
  <c r="F1995" i="1"/>
  <c r="K1994" i="1"/>
  <c r="J1994" i="1"/>
  <c r="I1994" i="1"/>
  <c r="G1994" i="1"/>
  <c r="F1994" i="1"/>
  <c r="K1993" i="1"/>
  <c r="J1993" i="1"/>
  <c r="I1993" i="1"/>
  <c r="G1993" i="1"/>
  <c r="F1993" i="1"/>
  <c r="K1992" i="1"/>
  <c r="J1992" i="1"/>
  <c r="I1992" i="1"/>
  <c r="G1992" i="1"/>
  <c r="F1992" i="1"/>
  <c r="K1991" i="1"/>
  <c r="J1991" i="1"/>
  <c r="I1991" i="1"/>
  <c r="G1991" i="1"/>
  <c r="F1991" i="1"/>
  <c r="K1990" i="1"/>
  <c r="J1990" i="1"/>
  <c r="I1990" i="1"/>
  <c r="G1990" i="1"/>
  <c r="F1990" i="1"/>
  <c r="K1989" i="1"/>
  <c r="J1989" i="1"/>
  <c r="I1989" i="1"/>
  <c r="G1989" i="1"/>
  <c r="F1989" i="1"/>
  <c r="K1988" i="1"/>
  <c r="J1988" i="1"/>
  <c r="I1988" i="1"/>
  <c r="G1988" i="1"/>
  <c r="F1988" i="1"/>
  <c r="K1987" i="1"/>
  <c r="J1987" i="1"/>
  <c r="I1987" i="1"/>
  <c r="G1987" i="1"/>
  <c r="F1987" i="1"/>
  <c r="K1986" i="1"/>
  <c r="J1986" i="1"/>
  <c r="I1986" i="1"/>
  <c r="G1986" i="1"/>
  <c r="F1986" i="1"/>
  <c r="K1985" i="1"/>
  <c r="J1985" i="1"/>
  <c r="I1985" i="1"/>
  <c r="G1985" i="1"/>
  <c r="F1985" i="1"/>
  <c r="K1984" i="1"/>
  <c r="J1984" i="1"/>
  <c r="I1984" i="1"/>
  <c r="G1984" i="1"/>
  <c r="F1984" i="1"/>
  <c r="K1983" i="1"/>
  <c r="J1983" i="1"/>
  <c r="I1983" i="1"/>
  <c r="G1983" i="1"/>
  <c r="F1983" i="1"/>
  <c r="K1982" i="1"/>
  <c r="J1982" i="1"/>
  <c r="I1982" i="1"/>
  <c r="G1982" i="1"/>
  <c r="F1982" i="1"/>
  <c r="K1981" i="1"/>
  <c r="J1981" i="1"/>
  <c r="I1981" i="1"/>
  <c r="G1981" i="1"/>
  <c r="F1981" i="1"/>
  <c r="K1980" i="1"/>
  <c r="J1980" i="1"/>
  <c r="I1980" i="1"/>
  <c r="G1980" i="1"/>
  <c r="F1980" i="1"/>
  <c r="K1979" i="1"/>
  <c r="J1979" i="1"/>
  <c r="I1979" i="1"/>
  <c r="G1979" i="1"/>
  <c r="F1979" i="1"/>
  <c r="K1978" i="1"/>
  <c r="J1978" i="1"/>
  <c r="I1978" i="1"/>
  <c r="G1978" i="1"/>
  <c r="F1978" i="1"/>
  <c r="K1977" i="1"/>
  <c r="J1977" i="1"/>
  <c r="I1977" i="1"/>
  <c r="G1977" i="1"/>
  <c r="F1977" i="1"/>
  <c r="K1976" i="1"/>
  <c r="J1976" i="1"/>
  <c r="I1976" i="1"/>
  <c r="G1976" i="1"/>
  <c r="F1976" i="1"/>
  <c r="K1975" i="1"/>
  <c r="J1975" i="1"/>
  <c r="I1975" i="1"/>
  <c r="G1975" i="1"/>
  <c r="F1975" i="1"/>
  <c r="K1974" i="1"/>
  <c r="J1974" i="1"/>
  <c r="I1974" i="1"/>
  <c r="G1974" i="1"/>
  <c r="F1974" i="1"/>
  <c r="K1973" i="1"/>
  <c r="J1973" i="1"/>
  <c r="I1973" i="1"/>
  <c r="G1973" i="1"/>
  <c r="F1973" i="1"/>
  <c r="K1972" i="1"/>
  <c r="J1972" i="1"/>
  <c r="I1972" i="1"/>
  <c r="G1972" i="1"/>
  <c r="F1972" i="1"/>
  <c r="K1971" i="1"/>
  <c r="J1971" i="1"/>
  <c r="I1971" i="1"/>
  <c r="G1971" i="1"/>
  <c r="F1971" i="1"/>
  <c r="K1970" i="1"/>
  <c r="J1970" i="1"/>
  <c r="I1970" i="1"/>
  <c r="G1970" i="1"/>
  <c r="F1970" i="1"/>
  <c r="K1969" i="1"/>
  <c r="J1969" i="1"/>
  <c r="I1969" i="1"/>
  <c r="G1969" i="1"/>
  <c r="F1969" i="1"/>
  <c r="K1968" i="1"/>
  <c r="J1968" i="1"/>
  <c r="I1968" i="1"/>
  <c r="G1968" i="1"/>
  <c r="F1968" i="1"/>
  <c r="K1967" i="1"/>
  <c r="J1967" i="1"/>
  <c r="I1967" i="1"/>
  <c r="G1967" i="1"/>
  <c r="F1967" i="1"/>
  <c r="K1966" i="1"/>
  <c r="J1966" i="1"/>
  <c r="I1966" i="1"/>
  <c r="G1966" i="1"/>
  <c r="F1966" i="1"/>
  <c r="K1965" i="1"/>
  <c r="J1965" i="1"/>
  <c r="I1965" i="1"/>
  <c r="G1965" i="1"/>
  <c r="F1965" i="1"/>
  <c r="K1964" i="1"/>
  <c r="J1964" i="1"/>
  <c r="I1964" i="1"/>
  <c r="G1964" i="1"/>
  <c r="F1964" i="1"/>
  <c r="K1963" i="1"/>
  <c r="J1963" i="1"/>
  <c r="I1963" i="1"/>
  <c r="G1963" i="1"/>
  <c r="F1963" i="1"/>
  <c r="K1962" i="1"/>
  <c r="J1962" i="1"/>
  <c r="I1962" i="1"/>
  <c r="G1962" i="1"/>
  <c r="F1962" i="1"/>
  <c r="K1961" i="1"/>
  <c r="J1961" i="1"/>
  <c r="I1961" i="1"/>
  <c r="G1961" i="1"/>
  <c r="F1961" i="1"/>
  <c r="K1960" i="1"/>
  <c r="J1960" i="1"/>
  <c r="I1960" i="1"/>
  <c r="G1960" i="1"/>
  <c r="F1960" i="1"/>
  <c r="K1959" i="1"/>
  <c r="J1959" i="1"/>
  <c r="I1959" i="1"/>
  <c r="G1959" i="1"/>
  <c r="F1959" i="1"/>
  <c r="K1958" i="1"/>
  <c r="J1958" i="1"/>
  <c r="I1958" i="1"/>
  <c r="G1958" i="1"/>
  <c r="F1958" i="1"/>
  <c r="K1957" i="1"/>
  <c r="J1957" i="1"/>
  <c r="I1957" i="1"/>
  <c r="G1957" i="1"/>
  <c r="F1957" i="1"/>
  <c r="K1956" i="1"/>
  <c r="J1956" i="1"/>
  <c r="I1956" i="1"/>
  <c r="G1956" i="1"/>
  <c r="F1956" i="1"/>
  <c r="K1955" i="1"/>
  <c r="J1955" i="1"/>
  <c r="I1955" i="1"/>
  <c r="G1955" i="1"/>
  <c r="F1955" i="1"/>
  <c r="K1954" i="1"/>
  <c r="J1954" i="1"/>
  <c r="I1954" i="1"/>
  <c r="G1954" i="1"/>
  <c r="F1954" i="1"/>
  <c r="K1953" i="1"/>
  <c r="J1953" i="1"/>
  <c r="I1953" i="1"/>
  <c r="G1953" i="1"/>
  <c r="F1953" i="1"/>
  <c r="K1952" i="1"/>
  <c r="J1952" i="1"/>
  <c r="I1952" i="1"/>
  <c r="G1952" i="1"/>
  <c r="F1952" i="1"/>
  <c r="K1951" i="1"/>
  <c r="J1951" i="1"/>
  <c r="I1951" i="1"/>
  <c r="G1951" i="1"/>
  <c r="F1951" i="1"/>
  <c r="K1950" i="1"/>
  <c r="J1950" i="1"/>
  <c r="I1950" i="1"/>
  <c r="G1950" i="1"/>
  <c r="F1950" i="1"/>
  <c r="K1949" i="1"/>
  <c r="J1949" i="1"/>
  <c r="I1949" i="1"/>
  <c r="G1949" i="1"/>
  <c r="F1949" i="1"/>
  <c r="K1948" i="1"/>
  <c r="J1948" i="1"/>
  <c r="I1948" i="1"/>
  <c r="G1948" i="1"/>
  <c r="F1948" i="1"/>
  <c r="K1947" i="1"/>
  <c r="J1947" i="1"/>
  <c r="I1947" i="1"/>
  <c r="G1947" i="1"/>
  <c r="F1947" i="1"/>
  <c r="K1946" i="1"/>
  <c r="J1946" i="1"/>
  <c r="I1946" i="1"/>
  <c r="G1946" i="1"/>
  <c r="F1946" i="1"/>
  <c r="K1945" i="1"/>
  <c r="J1945" i="1"/>
  <c r="I1945" i="1"/>
  <c r="G1945" i="1"/>
  <c r="F1945" i="1"/>
  <c r="K1944" i="1"/>
  <c r="J1944" i="1"/>
  <c r="I1944" i="1"/>
  <c r="G1944" i="1"/>
  <c r="F1944" i="1"/>
  <c r="K1943" i="1"/>
  <c r="J1943" i="1"/>
  <c r="I1943" i="1"/>
  <c r="G1943" i="1"/>
  <c r="F1943" i="1"/>
  <c r="K1942" i="1"/>
  <c r="J1942" i="1"/>
  <c r="I1942" i="1"/>
  <c r="G1942" i="1"/>
  <c r="F1942" i="1"/>
  <c r="K1941" i="1"/>
  <c r="J1941" i="1"/>
  <c r="I1941" i="1"/>
  <c r="G1941" i="1"/>
  <c r="F1941" i="1"/>
  <c r="K1940" i="1"/>
  <c r="J1940" i="1"/>
  <c r="I1940" i="1"/>
  <c r="G1940" i="1"/>
  <c r="F1940" i="1"/>
  <c r="K1939" i="1"/>
  <c r="J1939" i="1"/>
  <c r="I1939" i="1"/>
  <c r="G1939" i="1"/>
  <c r="F1939" i="1"/>
  <c r="K1938" i="1"/>
  <c r="J1938" i="1"/>
  <c r="I1938" i="1"/>
  <c r="G1938" i="1"/>
  <c r="F1938" i="1"/>
  <c r="K1937" i="1"/>
  <c r="J1937" i="1"/>
  <c r="I1937" i="1"/>
  <c r="G1937" i="1"/>
  <c r="F1937" i="1"/>
  <c r="K1936" i="1"/>
  <c r="J1936" i="1"/>
  <c r="I1936" i="1"/>
  <c r="G1936" i="1"/>
  <c r="F1936" i="1"/>
  <c r="K1935" i="1"/>
  <c r="J1935" i="1"/>
  <c r="I1935" i="1"/>
  <c r="G1935" i="1"/>
  <c r="F1935" i="1"/>
  <c r="K1934" i="1"/>
  <c r="J1934" i="1"/>
  <c r="I1934" i="1"/>
  <c r="G1934" i="1"/>
  <c r="F1934" i="1"/>
  <c r="K1933" i="1"/>
  <c r="J1933" i="1"/>
  <c r="I1933" i="1"/>
  <c r="G1933" i="1"/>
  <c r="F1933" i="1"/>
  <c r="K1932" i="1"/>
  <c r="J1932" i="1"/>
  <c r="I1932" i="1"/>
  <c r="G1932" i="1"/>
  <c r="F1932" i="1"/>
  <c r="K1931" i="1"/>
  <c r="J1931" i="1"/>
  <c r="I1931" i="1"/>
  <c r="G1931" i="1"/>
  <c r="F1931" i="1"/>
  <c r="K1930" i="1"/>
  <c r="J1930" i="1"/>
  <c r="I1930" i="1"/>
  <c r="G1930" i="1"/>
  <c r="F1930" i="1"/>
  <c r="K1929" i="1"/>
  <c r="J1929" i="1"/>
  <c r="I1929" i="1"/>
  <c r="G1929" i="1"/>
  <c r="F1929" i="1"/>
  <c r="K1928" i="1"/>
  <c r="J1928" i="1"/>
  <c r="I1928" i="1"/>
  <c r="G1928" i="1"/>
  <c r="F1928" i="1"/>
  <c r="K1927" i="1"/>
  <c r="J1927" i="1"/>
  <c r="I1927" i="1"/>
  <c r="G1927" i="1"/>
  <c r="F1927" i="1"/>
  <c r="K1926" i="1"/>
  <c r="J1926" i="1"/>
  <c r="I1926" i="1"/>
  <c r="G1926" i="1"/>
  <c r="F1926" i="1"/>
  <c r="K1925" i="1"/>
  <c r="J1925" i="1"/>
  <c r="I1925" i="1"/>
  <c r="G1925" i="1"/>
  <c r="F1925" i="1"/>
  <c r="K1924" i="1"/>
  <c r="J1924" i="1"/>
  <c r="I1924" i="1"/>
  <c r="G1924" i="1"/>
  <c r="F1924" i="1"/>
  <c r="K1923" i="1"/>
  <c r="J1923" i="1"/>
  <c r="I1923" i="1"/>
  <c r="G1923" i="1"/>
  <c r="F1923" i="1"/>
  <c r="K1922" i="1"/>
  <c r="J1922" i="1"/>
  <c r="I1922" i="1"/>
  <c r="G1922" i="1"/>
  <c r="F1922" i="1"/>
  <c r="K1921" i="1"/>
  <c r="J1921" i="1"/>
  <c r="I1921" i="1"/>
  <c r="G1921" i="1"/>
  <c r="F1921" i="1"/>
  <c r="K1920" i="1"/>
  <c r="J1920" i="1"/>
  <c r="I1920" i="1"/>
  <c r="G1920" i="1"/>
  <c r="F1920" i="1"/>
  <c r="K1919" i="1"/>
  <c r="J1919" i="1"/>
  <c r="I1919" i="1"/>
  <c r="G1919" i="1"/>
  <c r="F1919" i="1"/>
  <c r="K1918" i="1"/>
  <c r="J1918" i="1"/>
  <c r="I1918" i="1"/>
  <c r="G1918" i="1"/>
  <c r="F1918" i="1"/>
  <c r="K1917" i="1"/>
  <c r="J1917" i="1"/>
  <c r="I1917" i="1"/>
  <c r="G1917" i="1"/>
  <c r="F1917" i="1"/>
  <c r="K1916" i="1"/>
  <c r="J1916" i="1"/>
  <c r="I1916" i="1"/>
  <c r="G1916" i="1"/>
  <c r="F1916" i="1"/>
  <c r="K1915" i="1"/>
  <c r="J1915" i="1"/>
  <c r="I1915" i="1"/>
  <c r="G1915" i="1"/>
  <c r="F1915" i="1"/>
  <c r="K1914" i="1"/>
  <c r="J1914" i="1"/>
  <c r="I1914" i="1"/>
  <c r="G1914" i="1"/>
  <c r="F1914" i="1"/>
  <c r="K1913" i="1"/>
  <c r="J1913" i="1"/>
  <c r="I1913" i="1"/>
  <c r="G1913" i="1"/>
  <c r="F1913" i="1"/>
  <c r="K1912" i="1"/>
  <c r="J1912" i="1"/>
  <c r="I1912" i="1"/>
  <c r="G1912" i="1"/>
  <c r="F1912" i="1"/>
  <c r="K1911" i="1"/>
  <c r="J1911" i="1"/>
  <c r="I1911" i="1"/>
  <c r="G1911" i="1"/>
  <c r="F1911" i="1"/>
  <c r="K1910" i="1"/>
  <c r="J1910" i="1"/>
  <c r="I1910" i="1"/>
  <c r="G1910" i="1"/>
  <c r="F1910" i="1"/>
  <c r="K1909" i="1"/>
  <c r="J1909" i="1"/>
  <c r="I1909" i="1"/>
  <c r="G1909" i="1"/>
  <c r="F1909" i="1"/>
  <c r="K1908" i="1"/>
  <c r="J1908" i="1"/>
  <c r="I1908" i="1"/>
  <c r="G1908" i="1"/>
  <c r="F1908" i="1"/>
  <c r="K1907" i="1"/>
  <c r="J1907" i="1"/>
  <c r="I1907" i="1"/>
  <c r="G1907" i="1"/>
  <c r="F1907" i="1"/>
  <c r="K1906" i="1"/>
  <c r="J1906" i="1"/>
  <c r="I1906" i="1"/>
  <c r="G1906" i="1"/>
  <c r="F1906" i="1"/>
  <c r="K1905" i="1"/>
  <c r="J1905" i="1"/>
  <c r="I1905" i="1"/>
  <c r="G1905" i="1"/>
  <c r="F1905" i="1"/>
  <c r="K1904" i="1"/>
  <c r="J1904" i="1"/>
  <c r="I1904" i="1"/>
  <c r="G1904" i="1"/>
  <c r="F1904" i="1"/>
  <c r="K1903" i="1"/>
  <c r="J1903" i="1"/>
  <c r="I1903" i="1"/>
  <c r="G1903" i="1"/>
  <c r="F1903" i="1"/>
  <c r="K1902" i="1"/>
  <c r="J1902" i="1"/>
  <c r="I1902" i="1"/>
  <c r="G1902" i="1"/>
  <c r="F1902" i="1"/>
  <c r="K1901" i="1"/>
  <c r="J1901" i="1"/>
  <c r="I1901" i="1"/>
  <c r="G1901" i="1"/>
  <c r="F1901" i="1"/>
  <c r="K1900" i="1"/>
  <c r="J1900" i="1"/>
  <c r="I1900" i="1"/>
  <c r="G1900" i="1"/>
  <c r="F1900" i="1"/>
  <c r="K1899" i="1"/>
  <c r="J1899" i="1"/>
  <c r="I1899" i="1"/>
  <c r="G1899" i="1"/>
  <c r="F1899" i="1"/>
  <c r="K1898" i="1"/>
  <c r="J1898" i="1"/>
  <c r="I1898" i="1"/>
  <c r="G1898" i="1"/>
  <c r="F1898" i="1"/>
  <c r="K1897" i="1"/>
  <c r="J1897" i="1"/>
  <c r="I1897" i="1"/>
  <c r="G1897" i="1"/>
  <c r="F1897" i="1"/>
  <c r="K1896" i="1"/>
  <c r="J1896" i="1"/>
  <c r="I1896" i="1"/>
  <c r="G1896" i="1"/>
  <c r="F1896" i="1"/>
  <c r="K1895" i="1"/>
  <c r="J1895" i="1"/>
  <c r="I1895" i="1"/>
  <c r="G1895" i="1"/>
  <c r="F1895" i="1"/>
  <c r="K1894" i="1"/>
  <c r="J1894" i="1"/>
  <c r="I1894" i="1"/>
  <c r="G1894" i="1"/>
  <c r="F1894" i="1"/>
  <c r="K1893" i="1"/>
  <c r="J1893" i="1"/>
  <c r="I1893" i="1"/>
  <c r="G1893" i="1"/>
  <c r="F1893" i="1"/>
  <c r="K1892" i="1"/>
  <c r="J1892" i="1"/>
  <c r="I1892" i="1"/>
  <c r="G1892" i="1"/>
  <c r="F1892" i="1"/>
  <c r="K1891" i="1"/>
  <c r="J1891" i="1"/>
  <c r="I1891" i="1"/>
  <c r="G1891" i="1"/>
  <c r="F1891" i="1"/>
  <c r="K1890" i="1"/>
  <c r="J1890" i="1"/>
  <c r="I1890" i="1"/>
  <c r="G1890" i="1"/>
  <c r="F1890" i="1"/>
  <c r="K1889" i="1"/>
  <c r="J1889" i="1"/>
  <c r="I1889" i="1"/>
  <c r="G1889" i="1"/>
  <c r="F1889" i="1"/>
  <c r="K1888" i="1"/>
  <c r="J1888" i="1"/>
  <c r="I1888" i="1"/>
  <c r="G1888" i="1"/>
  <c r="F1888" i="1"/>
  <c r="K1887" i="1"/>
  <c r="J1887" i="1"/>
  <c r="I1887" i="1"/>
  <c r="G1887" i="1"/>
  <c r="F1887" i="1"/>
  <c r="K1886" i="1"/>
  <c r="J1886" i="1"/>
  <c r="I1886" i="1"/>
  <c r="G1886" i="1"/>
  <c r="F1886" i="1"/>
  <c r="K1885" i="1"/>
  <c r="J1885" i="1"/>
  <c r="I1885" i="1"/>
  <c r="G1885" i="1"/>
  <c r="F1885" i="1"/>
  <c r="K1884" i="1"/>
  <c r="J1884" i="1"/>
  <c r="I1884" i="1"/>
  <c r="G1884" i="1"/>
  <c r="F1884" i="1"/>
  <c r="K1883" i="1"/>
  <c r="J1883" i="1"/>
  <c r="I1883" i="1"/>
  <c r="G1883" i="1"/>
  <c r="F1883" i="1"/>
  <c r="K1882" i="1"/>
  <c r="J1882" i="1"/>
  <c r="I1882" i="1"/>
  <c r="G1882" i="1"/>
  <c r="F1882" i="1"/>
  <c r="K1881" i="1"/>
  <c r="J1881" i="1"/>
  <c r="I1881" i="1"/>
  <c r="G1881" i="1"/>
  <c r="F1881" i="1"/>
  <c r="K1880" i="1"/>
  <c r="J1880" i="1"/>
  <c r="I1880" i="1"/>
  <c r="G1880" i="1"/>
  <c r="F1880" i="1"/>
  <c r="K1879" i="1"/>
  <c r="J1879" i="1"/>
  <c r="I1879" i="1"/>
  <c r="G1879" i="1"/>
  <c r="F1879" i="1"/>
  <c r="K1878" i="1"/>
  <c r="J1878" i="1"/>
  <c r="I1878" i="1"/>
  <c r="G1878" i="1"/>
  <c r="F1878" i="1"/>
  <c r="K1877" i="1"/>
  <c r="J1877" i="1"/>
  <c r="I1877" i="1"/>
  <c r="G1877" i="1"/>
  <c r="F1877" i="1"/>
  <c r="K1876" i="1"/>
  <c r="J1876" i="1"/>
  <c r="I1876" i="1"/>
  <c r="G1876" i="1"/>
  <c r="F1876" i="1"/>
  <c r="K1875" i="1"/>
  <c r="J1875" i="1"/>
  <c r="I1875" i="1"/>
  <c r="G1875" i="1"/>
  <c r="F1875" i="1"/>
  <c r="K1874" i="1"/>
  <c r="J1874" i="1"/>
  <c r="I1874" i="1"/>
  <c r="G1874" i="1"/>
  <c r="F1874" i="1"/>
  <c r="K1873" i="1"/>
  <c r="J1873" i="1"/>
  <c r="I1873" i="1"/>
  <c r="G1873" i="1"/>
  <c r="F1873" i="1"/>
  <c r="K1872" i="1"/>
  <c r="J1872" i="1"/>
  <c r="I1872" i="1"/>
  <c r="G1872" i="1"/>
  <c r="F1872" i="1"/>
  <c r="K1871" i="1"/>
  <c r="J1871" i="1"/>
  <c r="I1871" i="1"/>
  <c r="G1871" i="1"/>
  <c r="F1871" i="1"/>
  <c r="K1870" i="1"/>
  <c r="J1870" i="1"/>
  <c r="I1870" i="1"/>
  <c r="G1870" i="1"/>
  <c r="F1870" i="1"/>
  <c r="K1869" i="1"/>
  <c r="J1869" i="1"/>
  <c r="I1869" i="1"/>
  <c r="G1869" i="1"/>
  <c r="F1869" i="1"/>
  <c r="K1868" i="1"/>
  <c r="J1868" i="1"/>
  <c r="I1868" i="1"/>
  <c r="G1868" i="1"/>
  <c r="F1868" i="1"/>
  <c r="K1867" i="1"/>
  <c r="J1867" i="1"/>
  <c r="I1867" i="1"/>
  <c r="G1867" i="1"/>
  <c r="F1867" i="1"/>
  <c r="K1866" i="1"/>
  <c r="J1866" i="1"/>
  <c r="I1866" i="1"/>
  <c r="G1866" i="1"/>
  <c r="F1866" i="1"/>
  <c r="K1865" i="1"/>
  <c r="J1865" i="1"/>
  <c r="I1865" i="1"/>
  <c r="G1865" i="1"/>
  <c r="F1865" i="1"/>
  <c r="K1864" i="1"/>
  <c r="J1864" i="1"/>
  <c r="I1864" i="1"/>
  <c r="G1864" i="1"/>
  <c r="F1864" i="1"/>
  <c r="K1863" i="1"/>
  <c r="J1863" i="1"/>
  <c r="I1863" i="1"/>
  <c r="G1863" i="1"/>
  <c r="F1863" i="1"/>
  <c r="K1862" i="1"/>
  <c r="J1862" i="1"/>
  <c r="I1862" i="1"/>
  <c r="G1862" i="1"/>
  <c r="F1862" i="1"/>
  <c r="K1861" i="1"/>
  <c r="J1861" i="1"/>
  <c r="I1861" i="1"/>
  <c r="G1861" i="1"/>
  <c r="F1861" i="1"/>
  <c r="K1860" i="1"/>
  <c r="J1860" i="1"/>
  <c r="I1860" i="1"/>
  <c r="G1860" i="1"/>
  <c r="F1860" i="1"/>
  <c r="K1859" i="1"/>
  <c r="J1859" i="1"/>
  <c r="I1859" i="1"/>
  <c r="G1859" i="1"/>
  <c r="F1859" i="1"/>
  <c r="K1858" i="1"/>
  <c r="J1858" i="1"/>
  <c r="I1858" i="1"/>
  <c r="G1858" i="1"/>
  <c r="F1858" i="1"/>
  <c r="K1857" i="1"/>
  <c r="J1857" i="1"/>
  <c r="I1857" i="1"/>
  <c r="G1857" i="1"/>
  <c r="F1857" i="1"/>
  <c r="K1856" i="1"/>
  <c r="J1856" i="1"/>
  <c r="I1856" i="1"/>
  <c r="G1856" i="1"/>
  <c r="F1856" i="1"/>
  <c r="K1855" i="1"/>
  <c r="J1855" i="1"/>
  <c r="I1855" i="1"/>
  <c r="G1855" i="1"/>
  <c r="F1855" i="1"/>
  <c r="K1854" i="1"/>
  <c r="J1854" i="1"/>
  <c r="I1854" i="1"/>
  <c r="G1854" i="1"/>
  <c r="F1854" i="1"/>
  <c r="K1853" i="1"/>
  <c r="J1853" i="1"/>
  <c r="I1853" i="1"/>
  <c r="G1853" i="1"/>
  <c r="F1853" i="1"/>
  <c r="K1852" i="1"/>
  <c r="J1852" i="1"/>
  <c r="I1852" i="1"/>
  <c r="G1852" i="1"/>
  <c r="F1852" i="1"/>
  <c r="K1851" i="1"/>
  <c r="J1851" i="1"/>
  <c r="I1851" i="1"/>
  <c r="G1851" i="1"/>
  <c r="F1851" i="1"/>
  <c r="K1850" i="1"/>
  <c r="J1850" i="1"/>
  <c r="I1850" i="1"/>
  <c r="G1850" i="1"/>
  <c r="F1850" i="1"/>
  <c r="K1849" i="1"/>
  <c r="J1849" i="1"/>
  <c r="I1849" i="1"/>
  <c r="G1849" i="1"/>
  <c r="F1849" i="1"/>
  <c r="K1848" i="1"/>
  <c r="J1848" i="1"/>
  <c r="I1848" i="1"/>
  <c r="G1848" i="1"/>
  <c r="F1848" i="1"/>
  <c r="K1847" i="1"/>
  <c r="J1847" i="1"/>
  <c r="I1847" i="1"/>
  <c r="G1847" i="1"/>
  <c r="F1847" i="1"/>
  <c r="K1846" i="1"/>
  <c r="J1846" i="1"/>
  <c r="I1846" i="1"/>
  <c r="G1846" i="1"/>
  <c r="F1846" i="1"/>
  <c r="K1845" i="1"/>
  <c r="J1845" i="1"/>
  <c r="I1845" i="1"/>
  <c r="G1845" i="1"/>
  <c r="F1845" i="1"/>
  <c r="K1844" i="1"/>
  <c r="J1844" i="1"/>
  <c r="I1844" i="1"/>
  <c r="G1844" i="1"/>
  <c r="F1844" i="1"/>
  <c r="K1843" i="1"/>
  <c r="J1843" i="1"/>
  <c r="I1843" i="1"/>
  <c r="G1843" i="1"/>
  <c r="F1843" i="1"/>
  <c r="K1842" i="1"/>
  <c r="J1842" i="1"/>
  <c r="I1842" i="1"/>
  <c r="G1842" i="1"/>
  <c r="F1842" i="1"/>
  <c r="K1841" i="1"/>
  <c r="J1841" i="1"/>
  <c r="I1841" i="1"/>
  <c r="G1841" i="1"/>
  <c r="F1841" i="1"/>
  <c r="K1840" i="1"/>
  <c r="J1840" i="1"/>
  <c r="I1840" i="1"/>
  <c r="G1840" i="1"/>
  <c r="F1840" i="1"/>
  <c r="K1839" i="1"/>
  <c r="J1839" i="1"/>
  <c r="I1839" i="1"/>
  <c r="G1839" i="1"/>
  <c r="F1839" i="1"/>
  <c r="K1838" i="1"/>
  <c r="J1838" i="1"/>
  <c r="I1838" i="1"/>
  <c r="G1838" i="1"/>
  <c r="F1838" i="1"/>
  <c r="K1837" i="1"/>
  <c r="J1837" i="1"/>
  <c r="I1837" i="1"/>
  <c r="G1837" i="1"/>
  <c r="F1837" i="1"/>
  <c r="K1836" i="1"/>
  <c r="J1836" i="1"/>
  <c r="I1836" i="1"/>
  <c r="G1836" i="1"/>
  <c r="F1836" i="1"/>
  <c r="K1835" i="1"/>
  <c r="J1835" i="1"/>
  <c r="I1835" i="1"/>
  <c r="G1835" i="1"/>
  <c r="F1835" i="1"/>
  <c r="K1834" i="1"/>
  <c r="J1834" i="1"/>
  <c r="I1834" i="1"/>
  <c r="G1834" i="1"/>
  <c r="F1834" i="1"/>
  <c r="K1833" i="1"/>
  <c r="J1833" i="1"/>
  <c r="I1833" i="1"/>
  <c r="G1833" i="1"/>
  <c r="F1833" i="1"/>
  <c r="K1832" i="1"/>
  <c r="J1832" i="1"/>
  <c r="I1832" i="1"/>
  <c r="G1832" i="1"/>
  <c r="F1832" i="1"/>
  <c r="K1831" i="1"/>
  <c r="J1831" i="1"/>
  <c r="I1831" i="1"/>
  <c r="G1831" i="1"/>
  <c r="F1831" i="1"/>
  <c r="K1830" i="1"/>
  <c r="J1830" i="1"/>
  <c r="I1830" i="1"/>
  <c r="G1830" i="1"/>
  <c r="F1830" i="1"/>
  <c r="K1829" i="1"/>
  <c r="J1829" i="1"/>
  <c r="I1829" i="1"/>
  <c r="G1829" i="1"/>
  <c r="F1829" i="1"/>
  <c r="K1828" i="1"/>
  <c r="J1828" i="1"/>
  <c r="I1828" i="1"/>
  <c r="G1828" i="1"/>
  <c r="F1828" i="1"/>
  <c r="K1827" i="1"/>
  <c r="J1827" i="1"/>
  <c r="I1827" i="1"/>
  <c r="G1827" i="1"/>
  <c r="F1827" i="1"/>
  <c r="K1826" i="1"/>
  <c r="J1826" i="1"/>
  <c r="I1826" i="1"/>
  <c r="G1826" i="1"/>
  <c r="F1826" i="1"/>
  <c r="K1825" i="1"/>
  <c r="J1825" i="1"/>
  <c r="I1825" i="1"/>
  <c r="G1825" i="1"/>
  <c r="F1825" i="1"/>
  <c r="K1824" i="1"/>
  <c r="J1824" i="1"/>
  <c r="I1824" i="1"/>
  <c r="G1824" i="1"/>
  <c r="F1824" i="1"/>
  <c r="K1823" i="1"/>
  <c r="J1823" i="1"/>
  <c r="I1823" i="1"/>
  <c r="G1823" i="1"/>
  <c r="F1823" i="1"/>
  <c r="K1822" i="1"/>
  <c r="J1822" i="1"/>
  <c r="I1822" i="1"/>
  <c r="G1822" i="1"/>
  <c r="F1822" i="1"/>
  <c r="K1821" i="1"/>
  <c r="J1821" i="1"/>
  <c r="I1821" i="1"/>
  <c r="G1821" i="1"/>
  <c r="F1821" i="1"/>
  <c r="K1820" i="1"/>
  <c r="J1820" i="1"/>
  <c r="I1820" i="1"/>
  <c r="G1820" i="1"/>
  <c r="F1820" i="1"/>
  <c r="K1819" i="1"/>
  <c r="J1819" i="1"/>
  <c r="I1819" i="1"/>
  <c r="G1819" i="1"/>
  <c r="F1819" i="1"/>
  <c r="K1818" i="1"/>
  <c r="J1818" i="1"/>
  <c r="I1818" i="1"/>
  <c r="G1818" i="1"/>
  <c r="F1818" i="1"/>
  <c r="K1817" i="1"/>
  <c r="J1817" i="1"/>
  <c r="I1817" i="1"/>
  <c r="G1817" i="1"/>
  <c r="F1817" i="1"/>
  <c r="K1816" i="1"/>
  <c r="J1816" i="1"/>
  <c r="I1816" i="1"/>
  <c r="G1816" i="1"/>
  <c r="F1816" i="1"/>
  <c r="K1815" i="1"/>
  <c r="J1815" i="1"/>
  <c r="I1815" i="1"/>
  <c r="G1815" i="1"/>
  <c r="F1815" i="1"/>
  <c r="K1814" i="1"/>
  <c r="J1814" i="1"/>
  <c r="I1814" i="1"/>
  <c r="G1814" i="1"/>
  <c r="F1814" i="1"/>
  <c r="K1813" i="1"/>
  <c r="J1813" i="1"/>
  <c r="I1813" i="1"/>
  <c r="G1813" i="1"/>
  <c r="F1813" i="1"/>
  <c r="K1812" i="1"/>
  <c r="J1812" i="1"/>
  <c r="I1812" i="1"/>
  <c r="G1812" i="1"/>
  <c r="F1812" i="1"/>
  <c r="K1811" i="1"/>
  <c r="J1811" i="1"/>
  <c r="I1811" i="1"/>
  <c r="G1811" i="1"/>
  <c r="F1811" i="1"/>
  <c r="K1810" i="1"/>
  <c r="J1810" i="1"/>
  <c r="I1810" i="1"/>
  <c r="G1810" i="1"/>
  <c r="F1810" i="1"/>
  <c r="K1809" i="1"/>
  <c r="J1809" i="1"/>
  <c r="I1809" i="1"/>
  <c r="G1809" i="1"/>
  <c r="F1809" i="1"/>
  <c r="K1808" i="1"/>
  <c r="J1808" i="1"/>
  <c r="I1808" i="1"/>
  <c r="G1808" i="1"/>
  <c r="F1808" i="1"/>
  <c r="K1807" i="1"/>
  <c r="J1807" i="1"/>
  <c r="I1807" i="1"/>
  <c r="G1807" i="1"/>
  <c r="F1807" i="1"/>
  <c r="K1806" i="1"/>
  <c r="J1806" i="1"/>
  <c r="I1806" i="1"/>
  <c r="G1806" i="1"/>
  <c r="F1806" i="1"/>
  <c r="K1805" i="1"/>
  <c r="J1805" i="1"/>
  <c r="I1805" i="1"/>
  <c r="G1805" i="1"/>
  <c r="F1805" i="1"/>
  <c r="K1804" i="1"/>
  <c r="J1804" i="1"/>
  <c r="I1804" i="1"/>
  <c r="G1804" i="1"/>
  <c r="F1804" i="1"/>
  <c r="K1803" i="1"/>
  <c r="J1803" i="1"/>
  <c r="I1803" i="1"/>
  <c r="G1803" i="1"/>
  <c r="F1803" i="1"/>
  <c r="K1802" i="1"/>
  <c r="J1802" i="1"/>
  <c r="I1802" i="1"/>
  <c r="G1802" i="1"/>
  <c r="F1802" i="1"/>
  <c r="K1801" i="1"/>
  <c r="J1801" i="1"/>
  <c r="I1801" i="1"/>
  <c r="G1801" i="1"/>
  <c r="F1801" i="1"/>
  <c r="K1800" i="1"/>
  <c r="J1800" i="1"/>
  <c r="I1800" i="1"/>
  <c r="G1800" i="1"/>
  <c r="F1800" i="1"/>
  <c r="K1799" i="1"/>
  <c r="J1799" i="1"/>
  <c r="I1799" i="1"/>
  <c r="G1799" i="1"/>
  <c r="F1799" i="1"/>
  <c r="K1798" i="1"/>
  <c r="J1798" i="1"/>
  <c r="I1798" i="1"/>
  <c r="G1798" i="1"/>
  <c r="F1798" i="1"/>
  <c r="K1797" i="1"/>
  <c r="J1797" i="1"/>
  <c r="I1797" i="1"/>
  <c r="G1797" i="1"/>
  <c r="F1797" i="1"/>
  <c r="K1796" i="1"/>
  <c r="J1796" i="1"/>
  <c r="I1796" i="1"/>
  <c r="G1796" i="1"/>
  <c r="F1796" i="1"/>
  <c r="K1795" i="1"/>
  <c r="J1795" i="1"/>
  <c r="I1795" i="1"/>
  <c r="G1795" i="1"/>
  <c r="F1795" i="1"/>
  <c r="K1794" i="1"/>
  <c r="J1794" i="1"/>
  <c r="I1794" i="1"/>
  <c r="G1794" i="1"/>
  <c r="F1794" i="1"/>
  <c r="K1793" i="1"/>
  <c r="J1793" i="1"/>
  <c r="I1793" i="1"/>
  <c r="G1793" i="1"/>
  <c r="F1793" i="1"/>
  <c r="K1792" i="1"/>
  <c r="J1792" i="1"/>
  <c r="I1792" i="1"/>
  <c r="G1792" i="1"/>
  <c r="F1792" i="1"/>
  <c r="K1791" i="1"/>
  <c r="J1791" i="1"/>
  <c r="I1791" i="1"/>
  <c r="G1791" i="1"/>
  <c r="F1791" i="1"/>
  <c r="K1790" i="1"/>
  <c r="J1790" i="1"/>
  <c r="I1790" i="1"/>
  <c r="G1790" i="1"/>
  <c r="F1790" i="1"/>
  <c r="K1789" i="1"/>
  <c r="J1789" i="1"/>
  <c r="I1789" i="1"/>
  <c r="G1789" i="1"/>
  <c r="F1789" i="1"/>
  <c r="K1788" i="1"/>
  <c r="J1788" i="1"/>
  <c r="I1788" i="1"/>
  <c r="G1788" i="1"/>
  <c r="F1788" i="1"/>
  <c r="K1787" i="1"/>
  <c r="J1787" i="1"/>
  <c r="I1787" i="1"/>
  <c r="G1787" i="1"/>
  <c r="F1787" i="1"/>
  <c r="K1786" i="1"/>
  <c r="J1786" i="1"/>
  <c r="I1786" i="1"/>
  <c r="G1786" i="1"/>
  <c r="F1786" i="1"/>
  <c r="K1785" i="1"/>
  <c r="J1785" i="1"/>
  <c r="I1785" i="1"/>
  <c r="G1785" i="1"/>
  <c r="F1785" i="1"/>
  <c r="K1784" i="1"/>
  <c r="J1784" i="1"/>
  <c r="I1784" i="1"/>
  <c r="G1784" i="1"/>
  <c r="F1784" i="1"/>
  <c r="K1783" i="1"/>
  <c r="J1783" i="1"/>
  <c r="I1783" i="1"/>
  <c r="G1783" i="1"/>
  <c r="F1783" i="1"/>
  <c r="K1782" i="1"/>
  <c r="J1782" i="1"/>
  <c r="I1782" i="1"/>
  <c r="G1782" i="1"/>
  <c r="F1782" i="1"/>
  <c r="K1781" i="1"/>
  <c r="J1781" i="1"/>
  <c r="I1781" i="1"/>
  <c r="G1781" i="1"/>
  <c r="F1781" i="1"/>
  <c r="K1780" i="1"/>
  <c r="J1780" i="1"/>
  <c r="I1780" i="1"/>
  <c r="G1780" i="1"/>
  <c r="F1780" i="1"/>
  <c r="K1779" i="1"/>
  <c r="J1779" i="1"/>
  <c r="I1779" i="1"/>
  <c r="G1779" i="1"/>
  <c r="F1779" i="1"/>
  <c r="K1778" i="1"/>
  <c r="J1778" i="1"/>
  <c r="I1778" i="1"/>
  <c r="G1778" i="1"/>
  <c r="F1778" i="1"/>
  <c r="K1777" i="1"/>
  <c r="J1777" i="1"/>
  <c r="I1777" i="1"/>
  <c r="G1777" i="1"/>
  <c r="F1777" i="1"/>
  <c r="K1776" i="1"/>
  <c r="J1776" i="1"/>
  <c r="I1776" i="1"/>
  <c r="G1776" i="1"/>
  <c r="F1776" i="1"/>
  <c r="K1775" i="1"/>
  <c r="J1775" i="1"/>
  <c r="I1775" i="1"/>
  <c r="G1775" i="1"/>
  <c r="F1775" i="1"/>
  <c r="K1774" i="1"/>
  <c r="J1774" i="1"/>
  <c r="I1774" i="1"/>
  <c r="G1774" i="1"/>
  <c r="F1774" i="1"/>
  <c r="K1773" i="1"/>
  <c r="J1773" i="1"/>
  <c r="I1773" i="1"/>
  <c r="G1773" i="1"/>
  <c r="F1773" i="1"/>
  <c r="K1772" i="1"/>
  <c r="J1772" i="1"/>
  <c r="I1772" i="1"/>
  <c r="G1772" i="1"/>
  <c r="F1772" i="1"/>
  <c r="K1771" i="1"/>
  <c r="J1771" i="1"/>
  <c r="I1771" i="1"/>
  <c r="G1771" i="1"/>
  <c r="F1771" i="1"/>
  <c r="K1770" i="1"/>
  <c r="J1770" i="1"/>
  <c r="I1770" i="1"/>
  <c r="G1770" i="1"/>
  <c r="F1770" i="1"/>
  <c r="K1769" i="1"/>
  <c r="J1769" i="1"/>
  <c r="I1769" i="1"/>
  <c r="G1769" i="1"/>
  <c r="F1769" i="1"/>
  <c r="K1768" i="1"/>
  <c r="J1768" i="1"/>
  <c r="I1768" i="1"/>
  <c r="G1768" i="1"/>
  <c r="F1768" i="1"/>
  <c r="K1767" i="1"/>
  <c r="J1767" i="1"/>
  <c r="I1767" i="1"/>
  <c r="G1767" i="1"/>
  <c r="F1767" i="1"/>
  <c r="K1766" i="1"/>
  <c r="J1766" i="1"/>
  <c r="I1766" i="1"/>
  <c r="G1766" i="1"/>
  <c r="F1766" i="1"/>
  <c r="K1765" i="1"/>
  <c r="J1765" i="1"/>
  <c r="I1765" i="1"/>
  <c r="G1765" i="1"/>
  <c r="F1765" i="1"/>
  <c r="K1764" i="1"/>
  <c r="J1764" i="1"/>
  <c r="I1764" i="1"/>
  <c r="G1764" i="1"/>
  <c r="F1764" i="1"/>
  <c r="K1763" i="1"/>
  <c r="J1763" i="1"/>
  <c r="I1763" i="1"/>
  <c r="G1763" i="1"/>
  <c r="F1763" i="1"/>
  <c r="K1762" i="1"/>
  <c r="J1762" i="1"/>
  <c r="I1762" i="1"/>
  <c r="G1762" i="1"/>
  <c r="F1762" i="1"/>
  <c r="K1761" i="1"/>
  <c r="J1761" i="1"/>
  <c r="I1761" i="1"/>
  <c r="G1761" i="1"/>
  <c r="F1761" i="1"/>
  <c r="K1760" i="1"/>
  <c r="J1760" i="1"/>
  <c r="I1760" i="1"/>
  <c r="G1760" i="1"/>
  <c r="F1760" i="1"/>
  <c r="K1759" i="1"/>
  <c r="J1759" i="1"/>
  <c r="I1759" i="1"/>
  <c r="G1759" i="1"/>
  <c r="F1759" i="1"/>
  <c r="K1758" i="1"/>
  <c r="J1758" i="1"/>
  <c r="I1758" i="1"/>
  <c r="G1758" i="1"/>
  <c r="F1758" i="1"/>
  <c r="K1757" i="1"/>
  <c r="J1757" i="1"/>
  <c r="I1757" i="1"/>
  <c r="G1757" i="1"/>
  <c r="F1757" i="1"/>
  <c r="K1756" i="1"/>
  <c r="J1756" i="1"/>
  <c r="I1756" i="1"/>
  <c r="G1756" i="1"/>
  <c r="F1756" i="1"/>
  <c r="K1755" i="1"/>
  <c r="J1755" i="1"/>
  <c r="I1755" i="1"/>
  <c r="G1755" i="1"/>
  <c r="F1755" i="1"/>
  <c r="K1754" i="1"/>
  <c r="J1754" i="1"/>
  <c r="I1754" i="1"/>
  <c r="G1754" i="1"/>
  <c r="F1754" i="1"/>
  <c r="K1753" i="1"/>
  <c r="J1753" i="1"/>
  <c r="I1753" i="1"/>
  <c r="G1753" i="1"/>
  <c r="F1753" i="1"/>
  <c r="K1752" i="1"/>
  <c r="J1752" i="1"/>
  <c r="I1752" i="1"/>
  <c r="G1752" i="1"/>
  <c r="F1752" i="1"/>
  <c r="K1751" i="1"/>
  <c r="J1751" i="1"/>
  <c r="I1751" i="1"/>
  <c r="G1751" i="1"/>
  <c r="F1751" i="1"/>
  <c r="K1750" i="1"/>
  <c r="J1750" i="1"/>
  <c r="I1750" i="1"/>
  <c r="G1750" i="1"/>
  <c r="F1750" i="1"/>
  <c r="K1749" i="1"/>
  <c r="J1749" i="1"/>
  <c r="I1749" i="1"/>
  <c r="G1749" i="1"/>
  <c r="F1749" i="1"/>
  <c r="K1748" i="1"/>
  <c r="J1748" i="1"/>
  <c r="I1748" i="1"/>
  <c r="G1748" i="1"/>
  <c r="F1748" i="1"/>
  <c r="K1747" i="1"/>
  <c r="J1747" i="1"/>
  <c r="I1747" i="1"/>
  <c r="G1747" i="1"/>
  <c r="F1747" i="1"/>
  <c r="K1746" i="1"/>
  <c r="J1746" i="1"/>
  <c r="I1746" i="1"/>
  <c r="G1746" i="1"/>
  <c r="F1746" i="1"/>
  <c r="K1745" i="1"/>
  <c r="J1745" i="1"/>
  <c r="I1745" i="1"/>
  <c r="G1745" i="1"/>
  <c r="F1745" i="1"/>
  <c r="K1744" i="1"/>
  <c r="J1744" i="1"/>
  <c r="I1744" i="1"/>
  <c r="G1744" i="1"/>
  <c r="F1744" i="1"/>
  <c r="K1743" i="1"/>
  <c r="J1743" i="1"/>
  <c r="I1743" i="1"/>
  <c r="G1743" i="1"/>
  <c r="F1743" i="1"/>
  <c r="K1742" i="1"/>
  <c r="J1742" i="1"/>
  <c r="I1742" i="1"/>
  <c r="G1742" i="1"/>
  <c r="F1742" i="1"/>
  <c r="K1741" i="1"/>
  <c r="J1741" i="1"/>
  <c r="I1741" i="1"/>
  <c r="G1741" i="1"/>
  <c r="F1741" i="1"/>
  <c r="K1740" i="1"/>
  <c r="J1740" i="1"/>
  <c r="I1740" i="1"/>
  <c r="G1740" i="1"/>
  <c r="F1740" i="1"/>
  <c r="K1739" i="1"/>
  <c r="J1739" i="1"/>
  <c r="I1739" i="1"/>
  <c r="G1739" i="1"/>
  <c r="F1739" i="1"/>
  <c r="K1738" i="1"/>
  <c r="J1738" i="1"/>
  <c r="I1738" i="1"/>
  <c r="G1738" i="1"/>
  <c r="F1738" i="1"/>
  <c r="K1737" i="1"/>
  <c r="J1737" i="1"/>
  <c r="I1737" i="1"/>
  <c r="G1737" i="1"/>
  <c r="F1737" i="1"/>
  <c r="K1736" i="1"/>
  <c r="J1736" i="1"/>
  <c r="I1736" i="1"/>
  <c r="G1736" i="1"/>
  <c r="F1736" i="1"/>
  <c r="K1735" i="1"/>
  <c r="J1735" i="1"/>
  <c r="I1735" i="1"/>
  <c r="G1735" i="1"/>
  <c r="F1735" i="1"/>
  <c r="K1734" i="1"/>
  <c r="J1734" i="1"/>
  <c r="I1734" i="1"/>
  <c r="G1734" i="1"/>
  <c r="F1734" i="1"/>
  <c r="K1733" i="1"/>
  <c r="J1733" i="1"/>
  <c r="I1733" i="1"/>
  <c r="G1733" i="1"/>
  <c r="F1733" i="1"/>
  <c r="K1732" i="1"/>
  <c r="J1732" i="1"/>
  <c r="I1732" i="1"/>
  <c r="G1732" i="1"/>
  <c r="F1732" i="1"/>
  <c r="K1731" i="1"/>
  <c r="J1731" i="1"/>
  <c r="I1731" i="1"/>
  <c r="G1731" i="1"/>
  <c r="F1731" i="1"/>
  <c r="K1730" i="1"/>
  <c r="J1730" i="1"/>
  <c r="I1730" i="1"/>
  <c r="G1730" i="1"/>
  <c r="F1730" i="1"/>
  <c r="K1729" i="1"/>
  <c r="J1729" i="1"/>
  <c r="I1729" i="1"/>
  <c r="G1729" i="1"/>
  <c r="F1729" i="1"/>
  <c r="K1728" i="1"/>
  <c r="J1728" i="1"/>
  <c r="I1728" i="1"/>
  <c r="G1728" i="1"/>
  <c r="F1728" i="1"/>
  <c r="K1727" i="1"/>
  <c r="J1727" i="1"/>
  <c r="I1727" i="1"/>
  <c r="G1727" i="1"/>
  <c r="F1727" i="1"/>
  <c r="K1726" i="1"/>
  <c r="J1726" i="1"/>
  <c r="I1726" i="1"/>
  <c r="G1726" i="1"/>
  <c r="F1726" i="1"/>
  <c r="K1725" i="1"/>
  <c r="J1725" i="1"/>
  <c r="I1725" i="1"/>
  <c r="G1725" i="1"/>
  <c r="F1725" i="1"/>
  <c r="K1724" i="1"/>
  <c r="J1724" i="1"/>
  <c r="I1724" i="1"/>
  <c r="G1724" i="1"/>
  <c r="F1724" i="1"/>
  <c r="K1723" i="1"/>
  <c r="J1723" i="1"/>
  <c r="I1723" i="1"/>
  <c r="G1723" i="1"/>
  <c r="F1723" i="1"/>
  <c r="K1722" i="1"/>
  <c r="J1722" i="1"/>
  <c r="I1722" i="1"/>
  <c r="G1722" i="1"/>
  <c r="F1722" i="1"/>
  <c r="K1721" i="1"/>
  <c r="J1721" i="1"/>
  <c r="I1721" i="1"/>
  <c r="G1721" i="1"/>
  <c r="F1721" i="1"/>
  <c r="K1720" i="1"/>
  <c r="J1720" i="1"/>
  <c r="I1720" i="1"/>
  <c r="G1720" i="1"/>
  <c r="F1720" i="1"/>
  <c r="K1719" i="1"/>
  <c r="J1719" i="1"/>
  <c r="I1719" i="1"/>
  <c r="G1719" i="1"/>
  <c r="F1719" i="1"/>
  <c r="K1718" i="1"/>
  <c r="J1718" i="1"/>
  <c r="I1718" i="1"/>
  <c r="G1718" i="1"/>
  <c r="F1718" i="1"/>
  <c r="K1717" i="1"/>
  <c r="J1717" i="1"/>
  <c r="I1717" i="1"/>
  <c r="G1717" i="1"/>
  <c r="F1717" i="1"/>
  <c r="K1716" i="1"/>
  <c r="J1716" i="1"/>
  <c r="I1716" i="1"/>
  <c r="G1716" i="1"/>
  <c r="F1716" i="1"/>
  <c r="K1715" i="1"/>
  <c r="J1715" i="1"/>
  <c r="I1715" i="1"/>
  <c r="G1715" i="1"/>
  <c r="F1715" i="1"/>
  <c r="K1714" i="1"/>
  <c r="J1714" i="1"/>
  <c r="I1714" i="1"/>
  <c r="G1714" i="1"/>
  <c r="F1714" i="1"/>
  <c r="K1713" i="1"/>
  <c r="J1713" i="1"/>
  <c r="I1713" i="1"/>
  <c r="G1713" i="1"/>
  <c r="F1713" i="1"/>
  <c r="K1712" i="1"/>
  <c r="J1712" i="1"/>
  <c r="I1712" i="1"/>
  <c r="G1712" i="1"/>
  <c r="F1712" i="1"/>
  <c r="K1711" i="1"/>
  <c r="J1711" i="1"/>
  <c r="I1711" i="1"/>
  <c r="G1711" i="1"/>
  <c r="F1711" i="1"/>
  <c r="K1710" i="1"/>
  <c r="J1710" i="1"/>
  <c r="I1710" i="1"/>
  <c r="G1710" i="1"/>
  <c r="F1710" i="1"/>
  <c r="K1709" i="1"/>
  <c r="J1709" i="1"/>
  <c r="I1709" i="1"/>
  <c r="G1709" i="1"/>
  <c r="F1709" i="1"/>
  <c r="K1708" i="1"/>
  <c r="J1708" i="1"/>
  <c r="I1708" i="1"/>
  <c r="G1708" i="1"/>
  <c r="F1708" i="1"/>
  <c r="K1707" i="1"/>
  <c r="J1707" i="1"/>
  <c r="I1707" i="1"/>
  <c r="G1707" i="1"/>
  <c r="F1707" i="1"/>
  <c r="K1706" i="1"/>
  <c r="J1706" i="1"/>
  <c r="I1706" i="1"/>
  <c r="G1706" i="1"/>
  <c r="F1706" i="1"/>
  <c r="K1705" i="1"/>
  <c r="J1705" i="1"/>
  <c r="I1705" i="1"/>
  <c r="G1705" i="1"/>
  <c r="F1705" i="1"/>
  <c r="K1704" i="1"/>
  <c r="J1704" i="1"/>
  <c r="I1704" i="1"/>
  <c r="G1704" i="1"/>
  <c r="F1704" i="1"/>
  <c r="K1703" i="1"/>
  <c r="J1703" i="1"/>
  <c r="I1703" i="1"/>
  <c r="G1703" i="1"/>
  <c r="F1703" i="1"/>
  <c r="K1702" i="1"/>
  <c r="J1702" i="1"/>
  <c r="I1702" i="1"/>
  <c r="G1702" i="1"/>
  <c r="F1702" i="1"/>
  <c r="K1701" i="1"/>
  <c r="J1701" i="1"/>
  <c r="I1701" i="1"/>
  <c r="G1701" i="1"/>
  <c r="F1701" i="1"/>
  <c r="K1700" i="1"/>
  <c r="J1700" i="1"/>
  <c r="I1700" i="1"/>
  <c r="G1700" i="1"/>
  <c r="F1700" i="1"/>
  <c r="K1699" i="1"/>
  <c r="J1699" i="1"/>
  <c r="I1699" i="1"/>
  <c r="G1699" i="1"/>
  <c r="F1699" i="1"/>
  <c r="K1698" i="1"/>
  <c r="J1698" i="1"/>
  <c r="I1698" i="1"/>
  <c r="G1698" i="1"/>
  <c r="F1698" i="1"/>
  <c r="K1697" i="1"/>
  <c r="J1697" i="1"/>
  <c r="I1697" i="1"/>
  <c r="G1697" i="1"/>
  <c r="F1697" i="1"/>
  <c r="K1696" i="1"/>
  <c r="J1696" i="1"/>
  <c r="I1696" i="1"/>
  <c r="G1696" i="1"/>
  <c r="F1696" i="1"/>
  <c r="K1695" i="1"/>
  <c r="J1695" i="1"/>
  <c r="I1695" i="1"/>
  <c r="G1695" i="1"/>
  <c r="F1695" i="1"/>
  <c r="K1694" i="1"/>
  <c r="J1694" i="1"/>
  <c r="I1694" i="1"/>
  <c r="G1694" i="1"/>
  <c r="F1694" i="1"/>
  <c r="K1693" i="1"/>
  <c r="J1693" i="1"/>
  <c r="I1693" i="1"/>
  <c r="G1693" i="1"/>
  <c r="F1693" i="1"/>
  <c r="K1692" i="1"/>
  <c r="J1692" i="1"/>
  <c r="I1692" i="1"/>
  <c r="G1692" i="1"/>
  <c r="F1692" i="1"/>
  <c r="K1691" i="1"/>
  <c r="J1691" i="1"/>
  <c r="I1691" i="1"/>
  <c r="G1691" i="1"/>
  <c r="F1691" i="1"/>
  <c r="K1690" i="1"/>
  <c r="J1690" i="1"/>
  <c r="I1690" i="1"/>
  <c r="G1690" i="1"/>
  <c r="F1690" i="1"/>
  <c r="K1689" i="1"/>
  <c r="J1689" i="1"/>
  <c r="I1689" i="1"/>
  <c r="G1689" i="1"/>
  <c r="F1689" i="1"/>
  <c r="K1688" i="1"/>
  <c r="J1688" i="1"/>
  <c r="I1688" i="1"/>
  <c r="G1688" i="1"/>
  <c r="F1688" i="1"/>
  <c r="K1687" i="1"/>
  <c r="J1687" i="1"/>
  <c r="I1687" i="1"/>
  <c r="G1687" i="1"/>
  <c r="F1687" i="1"/>
  <c r="K1686" i="1"/>
  <c r="J1686" i="1"/>
  <c r="I1686" i="1"/>
  <c r="G1686" i="1"/>
  <c r="F1686" i="1"/>
  <c r="K1685" i="1"/>
  <c r="J1685" i="1"/>
  <c r="I1685" i="1"/>
  <c r="G1685" i="1"/>
  <c r="F1685" i="1"/>
  <c r="K1684" i="1"/>
  <c r="J1684" i="1"/>
  <c r="I1684" i="1"/>
  <c r="G1684" i="1"/>
  <c r="F1684" i="1"/>
  <c r="K1683" i="1"/>
  <c r="J1683" i="1"/>
  <c r="I1683" i="1"/>
  <c r="G1683" i="1"/>
  <c r="F1683" i="1"/>
  <c r="K1682" i="1"/>
  <c r="J1682" i="1"/>
  <c r="I1682" i="1"/>
  <c r="G1682" i="1"/>
  <c r="F1682" i="1"/>
  <c r="K1681" i="1"/>
  <c r="J1681" i="1"/>
  <c r="I1681" i="1"/>
  <c r="G1681" i="1"/>
  <c r="F1681" i="1"/>
  <c r="K1680" i="1"/>
  <c r="J1680" i="1"/>
  <c r="I1680" i="1"/>
  <c r="G1680" i="1"/>
  <c r="F1680" i="1"/>
  <c r="K1679" i="1"/>
  <c r="J1679" i="1"/>
  <c r="I1679" i="1"/>
  <c r="G1679" i="1"/>
  <c r="F1679" i="1"/>
  <c r="K1678" i="1"/>
  <c r="J1678" i="1"/>
  <c r="I1678" i="1"/>
  <c r="G1678" i="1"/>
  <c r="F1678" i="1"/>
  <c r="K1677" i="1"/>
  <c r="J1677" i="1"/>
  <c r="I1677" i="1"/>
  <c r="G1677" i="1"/>
  <c r="F1677" i="1"/>
  <c r="K1676" i="1"/>
  <c r="J1676" i="1"/>
  <c r="I1676" i="1"/>
  <c r="G1676" i="1"/>
  <c r="F1676" i="1"/>
  <c r="K1675" i="1"/>
  <c r="J1675" i="1"/>
  <c r="I1675" i="1"/>
  <c r="G1675" i="1"/>
  <c r="F1675" i="1"/>
  <c r="K1674" i="1"/>
  <c r="J1674" i="1"/>
  <c r="I1674" i="1"/>
  <c r="G1674" i="1"/>
  <c r="F1674" i="1"/>
  <c r="K1673" i="1"/>
  <c r="J1673" i="1"/>
  <c r="I1673" i="1"/>
  <c r="G1673" i="1"/>
  <c r="F1673" i="1"/>
  <c r="K1672" i="1"/>
  <c r="J1672" i="1"/>
  <c r="I1672" i="1"/>
  <c r="G1672" i="1"/>
  <c r="F1672" i="1"/>
  <c r="K1671" i="1"/>
  <c r="J1671" i="1"/>
  <c r="I1671" i="1"/>
  <c r="G1671" i="1"/>
  <c r="F1671" i="1"/>
  <c r="K1670" i="1"/>
  <c r="J1670" i="1"/>
  <c r="I1670" i="1"/>
  <c r="G1670" i="1"/>
  <c r="F1670" i="1"/>
  <c r="K1669" i="1"/>
  <c r="J1669" i="1"/>
  <c r="I1669" i="1"/>
  <c r="G1669" i="1"/>
  <c r="F1669" i="1"/>
  <c r="K1668" i="1"/>
  <c r="J1668" i="1"/>
  <c r="I1668" i="1"/>
  <c r="G1668" i="1"/>
  <c r="F1668" i="1"/>
  <c r="K1667" i="1"/>
  <c r="J1667" i="1"/>
  <c r="I1667" i="1"/>
  <c r="G1667" i="1"/>
  <c r="F1667" i="1"/>
  <c r="K1666" i="1"/>
  <c r="J1666" i="1"/>
  <c r="I1666" i="1"/>
  <c r="G1666" i="1"/>
  <c r="F1666" i="1"/>
  <c r="K1665" i="1"/>
  <c r="J1665" i="1"/>
  <c r="I1665" i="1"/>
  <c r="G1665" i="1"/>
  <c r="F1665" i="1"/>
  <c r="K1664" i="1"/>
  <c r="J1664" i="1"/>
  <c r="I1664" i="1"/>
  <c r="G1664" i="1"/>
  <c r="F1664" i="1"/>
  <c r="K1663" i="1"/>
  <c r="J1663" i="1"/>
  <c r="I1663" i="1"/>
  <c r="G1663" i="1"/>
  <c r="F1663" i="1"/>
  <c r="K1662" i="1"/>
  <c r="J1662" i="1"/>
  <c r="I1662" i="1"/>
  <c r="G1662" i="1"/>
  <c r="F1662" i="1"/>
  <c r="K1661" i="1"/>
  <c r="J1661" i="1"/>
  <c r="I1661" i="1"/>
  <c r="G1661" i="1"/>
  <c r="F1661" i="1"/>
  <c r="K1660" i="1"/>
  <c r="J1660" i="1"/>
  <c r="I1660" i="1"/>
  <c r="G1660" i="1"/>
  <c r="F1660" i="1"/>
  <c r="K1659" i="1"/>
  <c r="J1659" i="1"/>
  <c r="I1659" i="1"/>
  <c r="G1659" i="1"/>
  <c r="F1659" i="1"/>
  <c r="K1658" i="1"/>
  <c r="J1658" i="1"/>
  <c r="I1658" i="1"/>
  <c r="G1658" i="1"/>
  <c r="F1658" i="1"/>
  <c r="K1657" i="1"/>
  <c r="J1657" i="1"/>
  <c r="I1657" i="1"/>
  <c r="G1657" i="1"/>
  <c r="F1657" i="1"/>
  <c r="K1656" i="1"/>
  <c r="J1656" i="1"/>
  <c r="I1656" i="1"/>
  <c r="G1656" i="1"/>
  <c r="F1656" i="1"/>
  <c r="K1655" i="1"/>
  <c r="J1655" i="1"/>
  <c r="I1655" i="1"/>
  <c r="G1655" i="1"/>
  <c r="F1655" i="1"/>
  <c r="K1654" i="1"/>
  <c r="J1654" i="1"/>
  <c r="I1654" i="1"/>
  <c r="G1654" i="1"/>
  <c r="F1654" i="1"/>
  <c r="K1653" i="1"/>
  <c r="J1653" i="1"/>
  <c r="I1653" i="1"/>
  <c r="G1653" i="1"/>
  <c r="F1653" i="1"/>
  <c r="K1652" i="1"/>
  <c r="J1652" i="1"/>
  <c r="I1652" i="1"/>
  <c r="G1652" i="1"/>
  <c r="F1652" i="1"/>
  <c r="K1651" i="1"/>
  <c r="J1651" i="1"/>
  <c r="I1651" i="1"/>
  <c r="G1651" i="1"/>
  <c r="F1651" i="1"/>
  <c r="K1650" i="1"/>
  <c r="J1650" i="1"/>
  <c r="I1650" i="1"/>
  <c r="G1650" i="1"/>
  <c r="F1650" i="1"/>
  <c r="K1649" i="1"/>
  <c r="J1649" i="1"/>
  <c r="I1649" i="1"/>
  <c r="G1649" i="1"/>
  <c r="F1649" i="1"/>
  <c r="K1648" i="1"/>
  <c r="J1648" i="1"/>
  <c r="I1648" i="1"/>
  <c r="G1648" i="1"/>
  <c r="F1648" i="1"/>
  <c r="K1647" i="1"/>
  <c r="J1647" i="1"/>
  <c r="I1647" i="1"/>
  <c r="G1647" i="1"/>
  <c r="F1647" i="1"/>
  <c r="K1646" i="1"/>
  <c r="J1646" i="1"/>
  <c r="I1646" i="1"/>
  <c r="G1646" i="1"/>
  <c r="F1646" i="1"/>
  <c r="K1645" i="1"/>
  <c r="J1645" i="1"/>
  <c r="I1645" i="1"/>
  <c r="G1645" i="1"/>
  <c r="F1645" i="1"/>
  <c r="K1644" i="1"/>
  <c r="J1644" i="1"/>
  <c r="I1644" i="1"/>
  <c r="G1644" i="1"/>
  <c r="F1644" i="1"/>
  <c r="K1643" i="1"/>
  <c r="J1643" i="1"/>
  <c r="I1643" i="1"/>
  <c r="G1643" i="1"/>
  <c r="F1643" i="1"/>
  <c r="K1642" i="1"/>
  <c r="J1642" i="1"/>
  <c r="I1642" i="1"/>
  <c r="G1642" i="1"/>
  <c r="F1642" i="1"/>
  <c r="K1641" i="1"/>
  <c r="J1641" i="1"/>
  <c r="I1641" i="1"/>
  <c r="G1641" i="1"/>
  <c r="F1641" i="1"/>
  <c r="K1640" i="1"/>
  <c r="J1640" i="1"/>
  <c r="I1640" i="1"/>
  <c r="G1640" i="1"/>
  <c r="F1640" i="1"/>
  <c r="K1639" i="1"/>
  <c r="J1639" i="1"/>
  <c r="I1639" i="1"/>
  <c r="G1639" i="1"/>
  <c r="F1639" i="1"/>
  <c r="K1638" i="1"/>
  <c r="J1638" i="1"/>
  <c r="I1638" i="1"/>
  <c r="G1638" i="1"/>
  <c r="F1638" i="1"/>
  <c r="K1637" i="1"/>
  <c r="J1637" i="1"/>
  <c r="I1637" i="1"/>
  <c r="G1637" i="1"/>
  <c r="F1637" i="1"/>
  <c r="K1636" i="1"/>
  <c r="J1636" i="1"/>
  <c r="I1636" i="1"/>
  <c r="G1636" i="1"/>
  <c r="F1636" i="1"/>
  <c r="K1635" i="1"/>
  <c r="J1635" i="1"/>
  <c r="I1635" i="1"/>
  <c r="G1635" i="1"/>
  <c r="F1635" i="1"/>
  <c r="K1634" i="1"/>
  <c r="J1634" i="1"/>
  <c r="I1634" i="1"/>
  <c r="G1634" i="1"/>
  <c r="F1634" i="1"/>
  <c r="K1633" i="1"/>
  <c r="J1633" i="1"/>
  <c r="I1633" i="1"/>
  <c r="G1633" i="1"/>
  <c r="F1633" i="1"/>
  <c r="K1632" i="1"/>
  <c r="J1632" i="1"/>
  <c r="I1632" i="1"/>
  <c r="G1632" i="1"/>
  <c r="F1632" i="1"/>
  <c r="K1631" i="1"/>
  <c r="J1631" i="1"/>
  <c r="I1631" i="1"/>
  <c r="G1631" i="1"/>
  <c r="F1631" i="1"/>
  <c r="K1630" i="1"/>
  <c r="J1630" i="1"/>
  <c r="I1630" i="1"/>
  <c r="G1630" i="1"/>
  <c r="F1630" i="1"/>
  <c r="K1629" i="1"/>
  <c r="J1629" i="1"/>
  <c r="I1629" i="1"/>
  <c r="G1629" i="1"/>
  <c r="F1629" i="1"/>
  <c r="K1628" i="1"/>
  <c r="J1628" i="1"/>
  <c r="I1628" i="1"/>
  <c r="G1628" i="1"/>
  <c r="F1628" i="1"/>
  <c r="K1627" i="1"/>
  <c r="J1627" i="1"/>
  <c r="I1627" i="1"/>
  <c r="G1627" i="1"/>
  <c r="F1627" i="1"/>
  <c r="K1626" i="1"/>
  <c r="J1626" i="1"/>
  <c r="I1626" i="1"/>
  <c r="G1626" i="1"/>
  <c r="F1626" i="1"/>
  <c r="K1625" i="1"/>
  <c r="J1625" i="1"/>
  <c r="I1625" i="1"/>
  <c r="G1625" i="1"/>
  <c r="F1625" i="1"/>
  <c r="K1624" i="1"/>
  <c r="J1624" i="1"/>
  <c r="I1624" i="1"/>
  <c r="G1624" i="1"/>
  <c r="F1624" i="1"/>
  <c r="K1623" i="1"/>
  <c r="J1623" i="1"/>
  <c r="I1623" i="1"/>
  <c r="G1623" i="1"/>
  <c r="F1623" i="1"/>
  <c r="K1622" i="1"/>
  <c r="J1622" i="1"/>
  <c r="I1622" i="1"/>
  <c r="G1622" i="1"/>
  <c r="F1622" i="1"/>
  <c r="K1621" i="1"/>
  <c r="J1621" i="1"/>
  <c r="I1621" i="1"/>
  <c r="G1621" i="1"/>
  <c r="F1621" i="1"/>
  <c r="K1620" i="1"/>
  <c r="J1620" i="1"/>
  <c r="I1620" i="1"/>
  <c r="G1620" i="1"/>
  <c r="F1620" i="1"/>
  <c r="K1619" i="1"/>
  <c r="J1619" i="1"/>
  <c r="I1619" i="1"/>
  <c r="G1619" i="1"/>
  <c r="F1619" i="1"/>
  <c r="K1618" i="1"/>
  <c r="J1618" i="1"/>
  <c r="I1618" i="1"/>
  <c r="G1618" i="1"/>
  <c r="F1618" i="1"/>
  <c r="K1617" i="1"/>
  <c r="J1617" i="1"/>
  <c r="I1617" i="1"/>
  <c r="G1617" i="1"/>
  <c r="F1617" i="1"/>
  <c r="K1616" i="1"/>
  <c r="J1616" i="1"/>
  <c r="I1616" i="1"/>
  <c r="G1616" i="1"/>
  <c r="F1616" i="1"/>
  <c r="K1615" i="1"/>
  <c r="J1615" i="1"/>
  <c r="I1615" i="1"/>
  <c r="G1615" i="1"/>
  <c r="F1615" i="1"/>
  <c r="K1614" i="1"/>
  <c r="J1614" i="1"/>
  <c r="I1614" i="1"/>
  <c r="G1614" i="1"/>
  <c r="F1614" i="1"/>
  <c r="K1613" i="1"/>
  <c r="J1613" i="1"/>
  <c r="I1613" i="1"/>
  <c r="G1613" i="1"/>
  <c r="F1613" i="1"/>
  <c r="K1612" i="1"/>
  <c r="J1612" i="1"/>
  <c r="I1612" i="1"/>
  <c r="G1612" i="1"/>
  <c r="F1612" i="1"/>
  <c r="K1611" i="1"/>
  <c r="J1611" i="1"/>
  <c r="I1611" i="1"/>
  <c r="G1611" i="1"/>
  <c r="F1611" i="1"/>
  <c r="K1610" i="1"/>
  <c r="J1610" i="1"/>
  <c r="I1610" i="1"/>
  <c r="G1610" i="1"/>
  <c r="F1610" i="1"/>
  <c r="K1609" i="1"/>
  <c r="J1609" i="1"/>
  <c r="I1609" i="1"/>
  <c r="G1609" i="1"/>
  <c r="F1609" i="1"/>
  <c r="K1608" i="1"/>
  <c r="J1608" i="1"/>
  <c r="I1608" i="1"/>
  <c r="G1608" i="1"/>
  <c r="F1608" i="1"/>
  <c r="K1607" i="1"/>
  <c r="J1607" i="1"/>
  <c r="I1607" i="1"/>
  <c r="G1607" i="1"/>
  <c r="F1607" i="1"/>
  <c r="K1606" i="1"/>
  <c r="J1606" i="1"/>
  <c r="I1606" i="1"/>
  <c r="G1606" i="1"/>
  <c r="F1606" i="1"/>
  <c r="K1605" i="1"/>
  <c r="J1605" i="1"/>
  <c r="I1605" i="1"/>
  <c r="G1605" i="1"/>
  <c r="F1605" i="1"/>
  <c r="K1604" i="1"/>
  <c r="J1604" i="1"/>
  <c r="I1604" i="1"/>
  <c r="G1604" i="1"/>
  <c r="F1604" i="1"/>
  <c r="K1603" i="1"/>
  <c r="J1603" i="1"/>
  <c r="I1603" i="1"/>
  <c r="G1603" i="1"/>
  <c r="F1603" i="1"/>
  <c r="K1602" i="1"/>
  <c r="J1602" i="1"/>
  <c r="I1602" i="1"/>
  <c r="G1602" i="1"/>
  <c r="F1602" i="1"/>
  <c r="K1601" i="1"/>
  <c r="J1601" i="1"/>
  <c r="I1601" i="1"/>
  <c r="G1601" i="1"/>
  <c r="F1601" i="1"/>
  <c r="K1600" i="1"/>
  <c r="J1600" i="1"/>
  <c r="I1600" i="1"/>
  <c r="G1600" i="1"/>
  <c r="F1600" i="1"/>
  <c r="K1599" i="1"/>
  <c r="J1599" i="1"/>
  <c r="I1599" i="1"/>
  <c r="G1599" i="1"/>
  <c r="F1599" i="1"/>
  <c r="K1598" i="1"/>
  <c r="J1598" i="1"/>
  <c r="I1598" i="1"/>
  <c r="G1598" i="1"/>
  <c r="F1598" i="1"/>
  <c r="K1597" i="1"/>
  <c r="J1597" i="1"/>
  <c r="I1597" i="1"/>
  <c r="G1597" i="1"/>
  <c r="F1597" i="1"/>
  <c r="K1596" i="1"/>
  <c r="J1596" i="1"/>
  <c r="I1596" i="1"/>
  <c r="G1596" i="1"/>
  <c r="F1596" i="1"/>
  <c r="K1595" i="1"/>
  <c r="J1595" i="1"/>
  <c r="I1595" i="1"/>
  <c r="G1595" i="1"/>
  <c r="F1595" i="1"/>
  <c r="K1594" i="1"/>
  <c r="J1594" i="1"/>
  <c r="I1594" i="1"/>
  <c r="G1594" i="1"/>
  <c r="F1594" i="1"/>
  <c r="K1593" i="1"/>
  <c r="J1593" i="1"/>
  <c r="I1593" i="1"/>
  <c r="G1593" i="1"/>
  <c r="F1593" i="1"/>
  <c r="K1592" i="1"/>
  <c r="J1592" i="1"/>
  <c r="I1592" i="1"/>
  <c r="G1592" i="1"/>
  <c r="F1592" i="1"/>
  <c r="K1591" i="1"/>
  <c r="J1591" i="1"/>
  <c r="I1591" i="1"/>
  <c r="G1591" i="1"/>
  <c r="F1591" i="1"/>
  <c r="K1590" i="1"/>
  <c r="J1590" i="1"/>
  <c r="I1590" i="1"/>
  <c r="G1590" i="1"/>
  <c r="F1590" i="1"/>
  <c r="K1589" i="1"/>
  <c r="J1589" i="1"/>
  <c r="I1589" i="1"/>
  <c r="G1589" i="1"/>
  <c r="F1589" i="1"/>
  <c r="K1588" i="1"/>
  <c r="J1588" i="1"/>
  <c r="I1588" i="1"/>
  <c r="G1588" i="1"/>
  <c r="F1588" i="1"/>
  <c r="K1587" i="1"/>
  <c r="J1587" i="1"/>
  <c r="I1587" i="1"/>
  <c r="G1587" i="1"/>
  <c r="F1587" i="1"/>
  <c r="K1586" i="1"/>
  <c r="J1586" i="1"/>
  <c r="I1586" i="1"/>
  <c r="G1586" i="1"/>
  <c r="F1586" i="1"/>
  <c r="K1585" i="1"/>
  <c r="J1585" i="1"/>
  <c r="I1585" i="1"/>
  <c r="G1585" i="1"/>
  <c r="F1585" i="1"/>
  <c r="K1584" i="1"/>
  <c r="J1584" i="1"/>
  <c r="I1584" i="1"/>
  <c r="G1584" i="1"/>
  <c r="F1584" i="1"/>
  <c r="K1583" i="1"/>
  <c r="J1583" i="1"/>
  <c r="I1583" i="1"/>
  <c r="G1583" i="1"/>
  <c r="F1583" i="1"/>
  <c r="K1582" i="1"/>
  <c r="J1582" i="1"/>
  <c r="I1582" i="1"/>
  <c r="G1582" i="1"/>
  <c r="F1582" i="1"/>
  <c r="K1581" i="1"/>
  <c r="J1581" i="1"/>
  <c r="I1581" i="1"/>
  <c r="G1581" i="1"/>
  <c r="F1581" i="1"/>
  <c r="K1580" i="1"/>
  <c r="J1580" i="1"/>
  <c r="I1580" i="1"/>
  <c r="G1580" i="1"/>
  <c r="F1580" i="1"/>
  <c r="K1579" i="1"/>
  <c r="J1579" i="1"/>
  <c r="I1579" i="1"/>
  <c r="G1579" i="1"/>
  <c r="F1579" i="1"/>
  <c r="K1578" i="1"/>
  <c r="J1578" i="1"/>
  <c r="I1578" i="1"/>
  <c r="G1578" i="1"/>
  <c r="F1578" i="1"/>
  <c r="K1577" i="1"/>
  <c r="J1577" i="1"/>
  <c r="I1577" i="1"/>
  <c r="G1577" i="1"/>
  <c r="F1577" i="1"/>
  <c r="K1576" i="1"/>
  <c r="J1576" i="1"/>
  <c r="I1576" i="1"/>
  <c r="G1576" i="1"/>
  <c r="F1576" i="1"/>
  <c r="K1575" i="1"/>
  <c r="J1575" i="1"/>
  <c r="I1575" i="1"/>
  <c r="G1575" i="1"/>
  <c r="F1575" i="1"/>
  <c r="K1574" i="1"/>
  <c r="J1574" i="1"/>
  <c r="I1574" i="1"/>
  <c r="G1574" i="1"/>
  <c r="F1574" i="1"/>
  <c r="K1573" i="1"/>
  <c r="J1573" i="1"/>
  <c r="I1573" i="1"/>
  <c r="G1573" i="1"/>
  <c r="F1573" i="1"/>
  <c r="K1572" i="1"/>
  <c r="J1572" i="1"/>
  <c r="I1572" i="1"/>
  <c r="G1572" i="1"/>
  <c r="F1572" i="1"/>
  <c r="K1571" i="1"/>
  <c r="J1571" i="1"/>
  <c r="I1571" i="1"/>
  <c r="G1571" i="1"/>
  <c r="F1571" i="1"/>
  <c r="K1570" i="1"/>
  <c r="J1570" i="1"/>
  <c r="I1570" i="1"/>
  <c r="G1570" i="1"/>
  <c r="F1570" i="1"/>
  <c r="K1569" i="1"/>
  <c r="J1569" i="1"/>
  <c r="I1569" i="1"/>
  <c r="G1569" i="1"/>
  <c r="F1569" i="1"/>
  <c r="K1568" i="1"/>
  <c r="J1568" i="1"/>
  <c r="I1568" i="1"/>
  <c r="G1568" i="1"/>
  <c r="F1568" i="1"/>
  <c r="K1567" i="1"/>
  <c r="J1567" i="1"/>
  <c r="I1567" i="1"/>
  <c r="G1567" i="1"/>
  <c r="F1567" i="1"/>
  <c r="K1566" i="1"/>
  <c r="J1566" i="1"/>
  <c r="I1566" i="1"/>
  <c r="G1566" i="1"/>
  <c r="F1566" i="1"/>
  <c r="K1565" i="1"/>
  <c r="J1565" i="1"/>
  <c r="I1565" i="1"/>
  <c r="G1565" i="1"/>
  <c r="F1565" i="1"/>
  <c r="K1564" i="1"/>
  <c r="J1564" i="1"/>
  <c r="I1564" i="1"/>
  <c r="G1564" i="1"/>
  <c r="F1564" i="1"/>
  <c r="K1563" i="1"/>
  <c r="J1563" i="1"/>
  <c r="I1563" i="1"/>
  <c r="G1563" i="1"/>
  <c r="F1563" i="1"/>
  <c r="K1562" i="1"/>
  <c r="J1562" i="1"/>
  <c r="I1562" i="1"/>
  <c r="G1562" i="1"/>
  <c r="F1562" i="1"/>
  <c r="K1561" i="1"/>
  <c r="J1561" i="1"/>
  <c r="I1561" i="1"/>
  <c r="G1561" i="1"/>
  <c r="F1561" i="1"/>
  <c r="K1560" i="1"/>
  <c r="J1560" i="1"/>
  <c r="I1560" i="1"/>
  <c r="G1560" i="1"/>
  <c r="F1560" i="1"/>
  <c r="K1559" i="1"/>
  <c r="J1559" i="1"/>
  <c r="I1559" i="1"/>
  <c r="G1559" i="1"/>
  <c r="F1559" i="1"/>
  <c r="K1558" i="1"/>
  <c r="J1558" i="1"/>
  <c r="I1558" i="1"/>
  <c r="G1558" i="1"/>
  <c r="F1558" i="1"/>
  <c r="K1557" i="1"/>
  <c r="J1557" i="1"/>
  <c r="I1557" i="1"/>
  <c r="G1557" i="1"/>
  <c r="F1557" i="1"/>
  <c r="K1556" i="1"/>
  <c r="J1556" i="1"/>
  <c r="I1556" i="1"/>
  <c r="G1556" i="1"/>
  <c r="F1556" i="1"/>
  <c r="K1555" i="1"/>
  <c r="J1555" i="1"/>
  <c r="I1555" i="1"/>
  <c r="G1555" i="1"/>
  <c r="F1555" i="1"/>
  <c r="K1554" i="1"/>
  <c r="J1554" i="1"/>
  <c r="I1554" i="1"/>
  <c r="G1554" i="1"/>
  <c r="F1554" i="1"/>
  <c r="K1553" i="1"/>
  <c r="J1553" i="1"/>
  <c r="I1553" i="1"/>
  <c r="G1553" i="1"/>
  <c r="F1553" i="1"/>
  <c r="K1552" i="1"/>
  <c r="J1552" i="1"/>
  <c r="I1552" i="1"/>
  <c r="G1552" i="1"/>
  <c r="F1552" i="1"/>
  <c r="K1551" i="1"/>
  <c r="J1551" i="1"/>
  <c r="I1551" i="1"/>
  <c r="G1551" i="1"/>
  <c r="F1551" i="1"/>
  <c r="K1550" i="1"/>
  <c r="J1550" i="1"/>
  <c r="I1550" i="1"/>
  <c r="G1550" i="1"/>
  <c r="F1550" i="1"/>
  <c r="K1549" i="1"/>
  <c r="J1549" i="1"/>
  <c r="I1549" i="1"/>
  <c r="G1549" i="1"/>
  <c r="F1549" i="1"/>
  <c r="K1548" i="1"/>
  <c r="J1548" i="1"/>
  <c r="I1548" i="1"/>
  <c r="G1548" i="1"/>
  <c r="F1548" i="1"/>
  <c r="K1547" i="1"/>
  <c r="J1547" i="1"/>
  <c r="I1547" i="1"/>
  <c r="G1547" i="1"/>
  <c r="F1547" i="1"/>
  <c r="K1546" i="1"/>
  <c r="J1546" i="1"/>
  <c r="I1546" i="1"/>
  <c r="G1546" i="1"/>
  <c r="F1546" i="1"/>
  <c r="K1545" i="1"/>
  <c r="J1545" i="1"/>
  <c r="I1545" i="1"/>
  <c r="G1545" i="1"/>
  <c r="F1545" i="1"/>
  <c r="K1544" i="1"/>
  <c r="J1544" i="1"/>
  <c r="I1544" i="1"/>
  <c r="G1544" i="1"/>
  <c r="F1544" i="1"/>
  <c r="K1543" i="1"/>
  <c r="J1543" i="1"/>
  <c r="I1543" i="1"/>
  <c r="G1543" i="1"/>
  <c r="F1543" i="1"/>
  <c r="K1542" i="1"/>
  <c r="J1542" i="1"/>
  <c r="I1542" i="1"/>
  <c r="G1542" i="1"/>
  <c r="F1542" i="1"/>
  <c r="K1541" i="1"/>
  <c r="J1541" i="1"/>
  <c r="I1541" i="1"/>
  <c r="G1541" i="1"/>
  <c r="F1541" i="1"/>
  <c r="K1540" i="1"/>
  <c r="J1540" i="1"/>
  <c r="I1540" i="1"/>
  <c r="G1540" i="1"/>
  <c r="F1540" i="1"/>
  <c r="K1539" i="1"/>
  <c r="J1539" i="1"/>
  <c r="I1539" i="1"/>
  <c r="G1539" i="1"/>
  <c r="F1539" i="1"/>
  <c r="K1538" i="1"/>
  <c r="J1538" i="1"/>
  <c r="I1538" i="1"/>
  <c r="G1538" i="1"/>
  <c r="F1538" i="1"/>
  <c r="K1537" i="1"/>
  <c r="J1537" i="1"/>
  <c r="I1537" i="1"/>
  <c r="G1537" i="1"/>
  <c r="F1537" i="1"/>
  <c r="K1536" i="1"/>
  <c r="J1536" i="1"/>
  <c r="I1536" i="1"/>
  <c r="G1536" i="1"/>
  <c r="F1536" i="1"/>
  <c r="K1535" i="1"/>
  <c r="J1535" i="1"/>
  <c r="I1535" i="1"/>
  <c r="G1535" i="1"/>
  <c r="F1535" i="1"/>
  <c r="K1534" i="1"/>
  <c r="J1534" i="1"/>
  <c r="I1534" i="1"/>
  <c r="G1534" i="1"/>
  <c r="F1534" i="1"/>
  <c r="K1533" i="1"/>
  <c r="J1533" i="1"/>
  <c r="I1533" i="1"/>
  <c r="G1533" i="1"/>
  <c r="F1533" i="1"/>
  <c r="K1532" i="1"/>
  <c r="J1532" i="1"/>
  <c r="I1532" i="1"/>
  <c r="G1532" i="1"/>
  <c r="F1532" i="1"/>
  <c r="K1531" i="1"/>
  <c r="J1531" i="1"/>
  <c r="I1531" i="1"/>
  <c r="G1531" i="1"/>
  <c r="F1531" i="1"/>
  <c r="K1530" i="1"/>
  <c r="J1530" i="1"/>
  <c r="I1530" i="1"/>
  <c r="G1530" i="1"/>
  <c r="F1530" i="1"/>
  <c r="K1529" i="1"/>
  <c r="J1529" i="1"/>
  <c r="I1529" i="1"/>
  <c r="G1529" i="1"/>
  <c r="F1529" i="1"/>
  <c r="K1528" i="1"/>
  <c r="J1528" i="1"/>
  <c r="I1528" i="1"/>
  <c r="G1528" i="1"/>
  <c r="F1528" i="1"/>
  <c r="K1527" i="1"/>
  <c r="J1527" i="1"/>
  <c r="I1527" i="1"/>
  <c r="G1527" i="1"/>
  <c r="F1527" i="1"/>
  <c r="K1526" i="1"/>
  <c r="J1526" i="1"/>
  <c r="I1526" i="1"/>
  <c r="G1526" i="1"/>
  <c r="F1526" i="1"/>
  <c r="K1525" i="1"/>
  <c r="J1525" i="1"/>
  <c r="I1525" i="1"/>
  <c r="G1525" i="1"/>
  <c r="F1525" i="1"/>
  <c r="K1524" i="1"/>
  <c r="J1524" i="1"/>
  <c r="I1524" i="1"/>
  <c r="G1524" i="1"/>
  <c r="F1524" i="1"/>
  <c r="K1523" i="1"/>
  <c r="J1523" i="1"/>
  <c r="I1523" i="1"/>
  <c r="G1523" i="1"/>
  <c r="F1523" i="1"/>
  <c r="K1522" i="1"/>
  <c r="J1522" i="1"/>
  <c r="I1522" i="1"/>
  <c r="G1522" i="1"/>
  <c r="F1522" i="1"/>
  <c r="K1521" i="1"/>
  <c r="J1521" i="1"/>
  <c r="I1521" i="1"/>
  <c r="G1521" i="1"/>
  <c r="F1521" i="1"/>
  <c r="K1520" i="1"/>
  <c r="J1520" i="1"/>
  <c r="I1520" i="1"/>
  <c r="G1520" i="1"/>
  <c r="F1520" i="1"/>
  <c r="K1519" i="1"/>
  <c r="J1519" i="1"/>
  <c r="I1519" i="1"/>
  <c r="G1519" i="1"/>
  <c r="F1519" i="1"/>
  <c r="K1518" i="1"/>
  <c r="J1518" i="1"/>
  <c r="I1518" i="1"/>
  <c r="G1518" i="1"/>
  <c r="F1518" i="1"/>
  <c r="K1517" i="1"/>
  <c r="J1517" i="1"/>
  <c r="I1517" i="1"/>
  <c r="G1517" i="1"/>
  <c r="F1517" i="1"/>
  <c r="K1516" i="1"/>
  <c r="J1516" i="1"/>
  <c r="I1516" i="1"/>
  <c r="G1516" i="1"/>
  <c r="F1516" i="1"/>
  <c r="K1515" i="1"/>
  <c r="J1515" i="1"/>
  <c r="I1515" i="1"/>
  <c r="G1515" i="1"/>
  <c r="F1515" i="1"/>
  <c r="K1514" i="1"/>
  <c r="J1514" i="1"/>
  <c r="I1514" i="1"/>
  <c r="G1514" i="1"/>
  <c r="F1514" i="1"/>
  <c r="K1513" i="1"/>
  <c r="J1513" i="1"/>
  <c r="I1513" i="1"/>
  <c r="G1513" i="1"/>
  <c r="F1513" i="1"/>
  <c r="K1512" i="1"/>
  <c r="J1512" i="1"/>
  <c r="I1512" i="1"/>
  <c r="G1512" i="1"/>
  <c r="F1512" i="1"/>
  <c r="K1511" i="1"/>
  <c r="J1511" i="1"/>
  <c r="I1511" i="1"/>
  <c r="G1511" i="1"/>
  <c r="F1511" i="1"/>
  <c r="K1510" i="1"/>
  <c r="J1510" i="1"/>
  <c r="I1510" i="1"/>
  <c r="G1510" i="1"/>
  <c r="F1510" i="1"/>
  <c r="K1509" i="1"/>
  <c r="J1509" i="1"/>
  <c r="I1509" i="1"/>
  <c r="G1509" i="1"/>
  <c r="F1509" i="1"/>
  <c r="K1508" i="1"/>
  <c r="J1508" i="1"/>
  <c r="I1508" i="1"/>
  <c r="G1508" i="1"/>
  <c r="F1508" i="1"/>
  <c r="K1507" i="1"/>
  <c r="J1507" i="1"/>
  <c r="I1507" i="1"/>
  <c r="G1507" i="1"/>
  <c r="F1507" i="1"/>
  <c r="K1506" i="1"/>
  <c r="J1506" i="1"/>
  <c r="I1506" i="1"/>
  <c r="G1506" i="1"/>
  <c r="F1506" i="1"/>
  <c r="K1505" i="1"/>
  <c r="J1505" i="1"/>
  <c r="I1505" i="1"/>
  <c r="G1505" i="1"/>
  <c r="F1505" i="1"/>
  <c r="K1504" i="1"/>
  <c r="J1504" i="1"/>
  <c r="I1504" i="1"/>
  <c r="G1504" i="1"/>
  <c r="F1504" i="1"/>
  <c r="K1503" i="1"/>
  <c r="J1503" i="1"/>
  <c r="I1503" i="1"/>
  <c r="G1503" i="1"/>
  <c r="F1503" i="1"/>
  <c r="K1502" i="1"/>
  <c r="J1502" i="1"/>
  <c r="I1502" i="1"/>
  <c r="G1502" i="1"/>
  <c r="F1502" i="1"/>
  <c r="K1501" i="1"/>
  <c r="J1501" i="1"/>
  <c r="I1501" i="1"/>
  <c r="G1501" i="1"/>
  <c r="F1501" i="1"/>
  <c r="K1500" i="1"/>
  <c r="J1500" i="1"/>
  <c r="I1500" i="1"/>
  <c r="G1500" i="1"/>
  <c r="F1500" i="1"/>
  <c r="K1499" i="1"/>
  <c r="J1499" i="1"/>
  <c r="I1499" i="1"/>
  <c r="G1499" i="1"/>
  <c r="F1499" i="1"/>
  <c r="K1498" i="1"/>
  <c r="J1498" i="1"/>
  <c r="I1498" i="1"/>
  <c r="G1498" i="1"/>
  <c r="F1498" i="1"/>
  <c r="K1497" i="1"/>
  <c r="J1497" i="1"/>
  <c r="I1497" i="1"/>
  <c r="G1497" i="1"/>
  <c r="F1497" i="1"/>
  <c r="K1496" i="1"/>
  <c r="J1496" i="1"/>
  <c r="I1496" i="1"/>
  <c r="G1496" i="1"/>
  <c r="F1496" i="1"/>
  <c r="K1495" i="1"/>
  <c r="J1495" i="1"/>
  <c r="I1495" i="1"/>
  <c r="G1495" i="1"/>
  <c r="F1495" i="1"/>
  <c r="K1494" i="1"/>
  <c r="J1494" i="1"/>
  <c r="I1494" i="1"/>
  <c r="G1494" i="1"/>
  <c r="F1494" i="1"/>
  <c r="K1493" i="1"/>
  <c r="J1493" i="1"/>
  <c r="I1493" i="1"/>
  <c r="G1493" i="1"/>
  <c r="F1493" i="1"/>
  <c r="K1492" i="1"/>
  <c r="J1492" i="1"/>
  <c r="I1492" i="1"/>
  <c r="G1492" i="1"/>
  <c r="F1492" i="1"/>
  <c r="K1491" i="1"/>
  <c r="J1491" i="1"/>
  <c r="I1491" i="1"/>
  <c r="G1491" i="1"/>
  <c r="F1491" i="1"/>
  <c r="K1490" i="1"/>
  <c r="J1490" i="1"/>
  <c r="I1490" i="1"/>
  <c r="G1490" i="1"/>
  <c r="F1490" i="1"/>
  <c r="K1489" i="1"/>
  <c r="J1489" i="1"/>
  <c r="I1489" i="1"/>
  <c r="G1489" i="1"/>
  <c r="F1489" i="1"/>
  <c r="K1488" i="1"/>
  <c r="J1488" i="1"/>
  <c r="I1488" i="1"/>
  <c r="G1488" i="1"/>
  <c r="F1488" i="1"/>
  <c r="K1487" i="1"/>
  <c r="J1487" i="1"/>
  <c r="I1487" i="1"/>
  <c r="G1487" i="1"/>
  <c r="F1487" i="1"/>
  <c r="K1486" i="1"/>
  <c r="J1486" i="1"/>
  <c r="I1486" i="1"/>
  <c r="G1486" i="1"/>
  <c r="F1486" i="1"/>
  <c r="K1485" i="1"/>
  <c r="J1485" i="1"/>
  <c r="I1485" i="1"/>
  <c r="G1485" i="1"/>
  <c r="F1485" i="1"/>
  <c r="K1484" i="1"/>
  <c r="J1484" i="1"/>
  <c r="I1484" i="1"/>
  <c r="G1484" i="1"/>
  <c r="F1484" i="1"/>
  <c r="K1483" i="1"/>
  <c r="J1483" i="1"/>
  <c r="I1483" i="1"/>
  <c r="G1483" i="1"/>
  <c r="F1483" i="1"/>
  <c r="K1482" i="1"/>
  <c r="J1482" i="1"/>
  <c r="I1482" i="1"/>
  <c r="G1482" i="1"/>
  <c r="F1482" i="1"/>
  <c r="K1481" i="1"/>
  <c r="J1481" i="1"/>
  <c r="I1481" i="1"/>
  <c r="G1481" i="1"/>
  <c r="F1481" i="1"/>
  <c r="K1480" i="1"/>
  <c r="J1480" i="1"/>
  <c r="I1480" i="1"/>
  <c r="G1480" i="1"/>
  <c r="F1480" i="1"/>
  <c r="K1479" i="1"/>
  <c r="J1479" i="1"/>
  <c r="I1479" i="1"/>
  <c r="G1479" i="1"/>
  <c r="F1479" i="1"/>
  <c r="K1478" i="1"/>
  <c r="J1478" i="1"/>
  <c r="I1478" i="1"/>
  <c r="G1478" i="1"/>
  <c r="F1478" i="1"/>
  <c r="K1477" i="1"/>
  <c r="J1477" i="1"/>
  <c r="I1477" i="1"/>
  <c r="G1477" i="1"/>
  <c r="F1477" i="1"/>
  <c r="K1476" i="1"/>
  <c r="J1476" i="1"/>
  <c r="I1476" i="1"/>
  <c r="G1476" i="1"/>
  <c r="F1476" i="1"/>
  <c r="K1475" i="1"/>
  <c r="J1475" i="1"/>
  <c r="I1475" i="1"/>
  <c r="G1475" i="1"/>
  <c r="F1475" i="1"/>
  <c r="K1474" i="1"/>
  <c r="J1474" i="1"/>
  <c r="I1474" i="1"/>
  <c r="G1474" i="1"/>
  <c r="F1474" i="1"/>
  <c r="K1473" i="1"/>
  <c r="J1473" i="1"/>
  <c r="I1473" i="1"/>
  <c r="G1473" i="1"/>
  <c r="F1473" i="1"/>
  <c r="K1472" i="1"/>
  <c r="J1472" i="1"/>
  <c r="I1472" i="1"/>
  <c r="G1472" i="1"/>
  <c r="F1472" i="1"/>
  <c r="K1471" i="1"/>
  <c r="J1471" i="1"/>
  <c r="I1471" i="1"/>
  <c r="G1471" i="1"/>
  <c r="F1471" i="1"/>
  <c r="K1470" i="1"/>
  <c r="J1470" i="1"/>
  <c r="I1470" i="1"/>
  <c r="G1470" i="1"/>
  <c r="F1470" i="1"/>
  <c r="K1469" i="1"/>
  <c r="J1469" i="1"/>
  <c r="I1469" i="1"/>
  <c r="G1469" i="1"/>
  <c r="F1469" i="1"/>
  <c r="K1468" i="1"/>
  <c r="J1468" i="1"/>
  <c r="I1468" i="1"/>
  <c r="G1468" i="1"/>
  <c r="F1468" i="1"/>
  <c r="K1467" i="1"/>
  <c r="J1467" i="1"/>
  <c r="I1467" i="1"/>
  <c r="G1467" i="1"/>
  <c r="F1467" i="1"/>
  <c r="K1466" i="1"/>
  <c r="J1466" i="1"/>
  <c r="I1466" i="1"/>
  <c r="G1466" i="1"/>
  <c r="F1466" i="1"/>
  <c r="K1465" i="1"/>
  <c r="J1465" i="1"/>
  <c r="I1465" i="1"/>
  <c r="G1465" i="1"/>
  <c r="F1465" i="1"/>
  <c r="K1464" i="1"/>
  <c r="J1464" i="1"/>
  <c r="I1464" i="1"/>
  <c r="G1464" i="1"/>
  <c r="F1464" i="1"/>
  <c r="K1463" i="1"/>
  <c r="J1463" i="1"/>
  <c r="I1463" i="1"/>
  <c r="G1463" i="1"/>
  <c r="F1463" i="1"/>
  <c r="K1462" i="1"/>
  <c r="J1462" i="1"/>
  <c r="I1462" i="1"/>
  <c r="G1462" i="1"/>
  <c r="F1462" i="1"/>
  <c r="K1461" i="1"/>
  <c r="J1461" i="1"/>
  <c r="I1461" i="1"/>
  <c r="G1461" i="1"/>
  <c r="F1461" i="1"/>
  <c r="K1460" i="1"/>
  <c r="J1460" i="1"/>
  <c r="I1460" i="1"/>
  <c r="G1460" i="1"/>
  <c r="F1460" i="1"/>
  <c r="K1459" i="1"/>
  <c r="J1459" i="1"/>
  <c r="I1459" i="1"/>
  <c r="G1459" i="1"/>
  <c r="F1459" i="1"/>
  <c r="K1458" i="1"/>
  <c r="J1458" i="1"/>
  <c r="I1458" i="1"/>
  <c r="G1458" i="1"/>
  <c r="F1458" i="1"/>
  <c r="K1457" i="1"/>
  <c r="J1457" i="1"/>
  <c r="I1457" i="1"/>
  <c r="G1457" i="1"/>
  <c r="F1457" i="1"/>
  <c r="K1456" i="1"/>
  <c r="J1456" i="1"/>
  <c r="I1456" i="1"/>
  <c r="G1456" i="1"/>
  <c r="F1456" i="1"/>
  <c r="K1455" i="1"/>
  <c r="J1455" i="1"/>
  <c r="I1455" i="1"/>
  <c r="G1455" i="1"/>
  <c r="F1455" i="1"/>
  <c r="K1454" i="1"/>
  <c r="J1454" i="1"/>
  <c r="I1454" i="1"/>
  <c r="G1454" i="1"/>
  <c r="F1454" i="1"/>
  <c r="K1453" i="1"/>
  <c r="J1453" i="1"/>
  <c r="I1453" i="1"/>
  <c r="G1453" i="1"/>
  <c r="F1453" i="1"/>
  <c r="K1452" i="1"/>
  <c r="J1452" i="1"/>
  <c r="I1452" i="1"/>
  <c r="G1452" i="1"/>
  <c r="F1452" i="1"/>
  <c r="K1451" i="1"/>
  <c r="J1451" i="1"/>
  <c r="I1451" i="1"/>
  <c r="G1451" i="1"/>
  <c r="F1451" i="1"/>
  <c r="K1450" i="1"/>
  <c r="J1450" i="1"/>
  <c r="I1450" i="1"/>
  <c r="G1450" i="1"/>
  <c r="F1450" i="1"/>
  <c r="K1449" i="1"/>
  <c r="J1449" i="1"/>
  <c r="I1449" i="1"/>
  <c r="G1449" i="1"/>
  <c r="F1449" i="1"/>
  <c r="K1448" i="1"/>
  <c r="J1448" i="1"/>
  <c r="I1448" i="1"/>
  <c r="G1448" i="1"/>
  <c r="F1448" i="1"/>
  <c r="K1447" i="1"/>
  <c r="J1447" i="1"/>
  <c r="I1447" i="1"/>
  <c r="G1447" i="1"/>
  <c r="F1447" i="1"/>
  <c r="K1446" i="1"/>
  <c r="J1446" i="1"/>
  <c r="I1446" i="1"/>
  <c r="G1446" i="1"/>
  <c r="F1446" i="1"/>
  <c r="K1445" i="1"/>
  <c r="J1445" i="1"/>
  <c r="I1445" i="1"/>
  <c r="G1445" i="1"/>
  <c r="F1445" i="1"/>
  <c r="K1444" i="1"/>
  <c r="J1444" i="1"/>
  <c r="I1444" i="1"/>
  <c r="G1444" i="1"/>
  <c r="F1444" i="1"/>
  <c r="K1443" i="1"/>
  <c r="J1443" i="1"/>
  <c r="I1443" i="1"/>
  <c r="G1443" i="1"/>
  <c r="F1443" i="1"/>
  <c r="K1442" i="1"/>
  <c r="J1442" i="1"/>
  <c r="I1442" i="1"/>
  <c r="G1442" i="1"/>
  <c r="F1442" i="1"/>
  <c r="K1441" i="1"/>
  <c r="J1441" i="1"/>
  <c r="I1441" i="1"/>
  <c r="G1441" i="1"/>
  <c r="F1441" i="1"/>
  <c r="K1440" i="1"/>
  <c r="J1440" i="1"/>
  <c r="I1440" i="1"/>
  <c r="G1440" i="1"/>
  <c r="F1440" i="1"/>
  <c r="K1439" i="1"/>
  <c r="J1439" i="1"/>
  <c r="I1439" i="1"/>
  <c r="G1439" i="1"/>
  <c r="F1439" i="1"/>
  <c r="K1438" i="1"/>
  <c r="J1438" i="1"/>
  <c r="I1438" i="1"/>
  <c r="G1438" i="1"/>
  <c r="F1438" i="1"/>
  <c r="K1437" i="1"/>
  <c r="J1437" i="1"/>
  <c r="I1437" i="1"/>
  <c r="G1437" i="1"/>
  <c r="F1437" i="1"/>
  <c r="K1436" i="1"/>
  <c r="J1436" i="1"/>
  <c r="I1436" i="1"/>
  <c r="G1436" i="1"/>
  <c r="F1436" i="1"/>
  <c r="K1435" i="1"/>
  <c r="J1435" i="1"/>
  <c r="I1435" i="1"/>
  <c r="G1435" i="1"/>
  <c r="F1435" i="1"/>
  <c r="K1434" i="1"/>
  <c r="J1434" i="1"/>
  <c r="I1434" i="1"/>
  <c r="G1434" i="1"/>
  <c r="F1434" i="1"/>
  <c r="K1433" i="1"/>
  <c r="J1433" i="1"/>
  <c r="I1433" i="1"/>
  <c r="G1433" i="1"/>
  <c r="F1433" i="1"/>
  <c r="K1432" i="1"/>
  <c r="J1432" i="1"/>
  <c r="I1432" i="1"/>
  <c r="G1432" i="1"/>
  <c r="F1432" i="1"/>
  <c r="K1431" i="1"/>
  <c r="J1431" i="1"/>
  <c r="I1431" i="1"/>
  <c r="G1431" i="1"/>
  <c r="F1431" i="1"/>
  <c r="K1430" i="1"/>
  <c r="J1430" i="1"/>
  <c r="I1430" i="1"/>
  <c r="G1430" i="1"/>
  <c r="F1430" i="1"/>
  <c r="K1429" i="1"/>
  <c r="J1429" i="1"/>
  <c r="I1429" i="1"/>
  <c r="G1429" i="1"/>
  <c r="F1429" i="1"/>
  <c r="K1428" i="1"/>
  <c r="J1428" i="1"/>
  <c r="I1428" i="1"/>
  <c r="G1428" i="1"/>
  <c r="F1428" i="1"/>
  <c r="K1427" i="1"/>
  <c r="J1427" i="1"/>
  <c r="I1427" i="1"/>
  <c r="G1427" i="1"/>
  <c r="F1427" i="1"/>
  <c r="K1426" i="1"/>
  <c r="J1426" i="1"/>
  <c r="I1426" i="1"/>
  <c r="G1426" i="1"/>
  <c r="F1426" i="1"/>
  <c r="K1425" i="1"/>
  <c r="J1425" i="1"/>
  <c r="I1425" i="1"/>
  <c r="G1425" i="1"/>
  <c r="F1425" i="1"/>
  <c r="K1424" i="1"/>
  <c r="J1424" i="1"/>
  <c r="I1424" i="1"/>
  <c r="G1424" i="1"/>
  <c r="F1424" i="1"/>
  <c r="K1423" i="1"/>
  <c r="J1423" i="1"/>
  <c r="I1423" i="1"/>
  <c r="G1423" i="1"/>
  <c r="F1423" i="1"/>
  <c r="K1422" i="1"/>
  <c r="J1422" i="1"/>
  <c r="I1422" i="1"/>
  <c r="G1422" i="1"/>
  <c r="F1422" i="1"/>
  <c r="K1421" i="1"/>
  <c r="J1421" i="1"/>
  <c r="I1421" i="1"/>
  <c r="G1421" i="1"/>
  <c r="F1421" i="1"/>
  <c r="K1420" i="1"/>
  <c r="J1420" i="1"/>
  <c r="I1420" i="1"/>
  <c r="G1420" i="1"/>
  <c r="F1420" i="1"/>
  <c r="K1419" i="1"/>
  <c r="J1419" i="1"/>
  <c r="I1419" i="1"/>
  <c r="G1419" i="1"/>
  <c r="F1419" i="1"/>
  <c r="K1418" i="1"/>
  <c r="J1418" i="1"/>
  <c r="I1418" i="1"/>
  <c r="G1418" i="1"/>
  <c r="F1418" i="1"/>
  <c r="K1417" i="1"/>
  <c r="J1417" i="1"/>
  <c r="I1417" i="1"/>
  <c r="G1417" i="1"/>
  <c r="F1417" i="1"/>
  <c r="K1416" i="1"/>
  <c r="J1416" i="1"/>
  <c r="I1416" i="1"/>
  <c r="G1416" i="1"/>
  <c r="F1416" i="1"/>
  <c r="K1415" i="1"/>
  <c r="J1415" i="1"/>
  <c r="I1415" i="1"/>
  <c r="G1415" i="1"/>
  <c r="F1415" i="1"/>
  <c r="K1414" i="1"/>
  <c r="J1414" i="1"/>
  <c r="I1414" i="1"/>
  <c r="G1414" i="1"/>
  <c r="F1414" i="1"/>
  <c r="K1413" i="1"/>
  <c r="J1413" i="1"/>
  <c r="I1413" i="1"/>
  <c r="G1413" i="1"/>
  <c r="F1413" i="1"/>
  <c r="K1412" i="1"/>
  <c r="J1412" i="1"/>
  <c r="I1412" i="1"/>
  <c r="G1412" i="1"/>
  <c r="F1412" i="1"/>
  <c r="K1411" i="1"/>
  <c r="J1411" i="1"/>
  <c r="I1411" i="1"/>
  <c r="G1411" i="1"/>
  <c r="F1411" i="1"/>
  <c r="K1410" i="1"/>
  <c r="J1410" i="1"/>
  <c r="I1410" i="1"/>
  <c r="G1410" i="1"/>
  <c r="F1410" i="1"/>
  <c r="K1409" i="1"/>
  <c r="J1409" i="1"/>
  <c r="I1409" i="1"/>
  <c r="G1409" i="1"/>
  <c r="F1409" i="1"/>
  <c r="K1408" i="1"/>
  <c r="J1408" i="1"/>
  <c r="I1408" i="1"/>
  <c r="G1408" i="1"/>
  <c r="F1408" i="1"/>
  <c r="K1407" i="1"/>
  <c r="J1407" i="1"/>
  <c r="I1407" i="1"/>
  <c r="G1407" i="1"/>
  <c r="F1407" i="1"/>
  <c r="K1406" i="1"/>
  <c r="J1406" i="1"/>
  <c r="I1406" i="1"/>
  <c r="G1406" i="1"/>
  <c r="F1406" i="1"/>
  <c r="K1405" i="1"/>
  <c r="J1405" i="1"/>
  <c r="I1405" i="1"/>
  <c r="G1405" i="1"/>
  <c r="F1405" i="1"/>
  <c r="K1404" i="1"/>
  <c r="J1404" i="1"/>
  <c r="I1404" i="1"/>
  <c r="G1404" i="1"/>
  <c r="F1404" i="1"/>
  <c r="K1403" i="1"/>
  <c r="J1403" i="1"/>
  <c r="I1403" i="1"/>
  <c r="G1403" i="1"/>
  <c r="F1403" i="1"/>
  <c r="K1402" i="1"/>
  <c r="J1402" i="1"/>
  <c r="I1402" i="1"/>
  <c r="G1402" i="1"/>
  <c r="F1402" i="1"/>
  <c r="K1401" i="1"/>
  <c r="J1401" i="1"/>
  <c r="I1401" i="1"/>
  <c r="G1401" i="1"/>
  <c r="F1401" i="1"/>
  <c r="K1400" i="1"/>
  <c r="J1400" i="1"/>
  <c r="I1400" i="1"/>
  <c r="G1400" i="1"/>
  <c r="F1400" i="1"/>
  <c r="K1399" i="1"/>
  <c r="J1399" i="1"/>
  <c r="I1399" i="1"/>
  <c r="G1399" i="1"/>
  <c r="F1399" i="1"/>
  <c r="K1398" i="1"/>
  <c r="J1398" i="1"/>
  <c r="I1398" i="1"/>
  <c r="G1398" i="1"/>
  <c r="F1398" i="1"/>
  <c r="K1397" i="1"/>
  <c r="J1397" i="1"/>
  <c r="I1397" i="1"/>
  <c r="G1397" i="1"/>
  <c r="F1397" i="1"/>
  <c r="K1396" i="1"/>
  <c r="J1396" i="1"/>
  <c r="I1396" i="1"/>
  <c r="G1396" i="1"/>
  <c r="F1396" i="1"/>
  <c r="K1395" i="1"/>
  <c r="J1395" i="1"/>
  <c r="I1395" i="1"/>
  <c r="G1395" i="1"/>
  <c r="F1395" i="1"/>
  <c r="K1394" i="1"/>
  <c r="J1394" i="1"/>
  <c r="I1394" i="1"/>
  <c r="G1394" i="1"/>
  <c r="F1394" i="1"/>
  <c r="K1393" i="1"/>
  <c r="J1393" i="1"/>
  <c r="I1393" i="1"/>
  <c r="G1393" i="1"/>
  <c r="F1393" i="1"/>
  <c r="K1392" i="1"/>
  <c r="J1392" i="1"/>
  <c r="I1392" i="1"/>
  <c r="G1392" i="1"/>
  <c r="F1392" i="1"/>
  <c r="K1391" i="1"/>
  <c r="J1391" i="1"/>
  <c r="I1391" i="1"/>
  <c r="G1391" i="1"/>
  <c r="F1391" i="1"/>
  <c r="K1390" i="1"/>
  <c r="J1390" i="1"/>
  <c r="I1390" i="1"/>
  <c r="G1390" i="1"/>
  <c r="F1390" i="1"/>
  <c r="K1389" i="1"/>
  <c r="J1389" i="1"/>
  <c r="I1389" i="1"/>
  <c r="G1389" i="1"/>
  <c r="F1389" i="1"/>
  <c r="K1388" i="1"/>
  <c r="J1388" i="1"/>
  <c r="I1388" i="1"/>
  <c r="G1388" i="1"/>
  <c r="F1388" i="1"/>
  <c r="K1387" i="1"/>
  <c r="J1387" i="1"/>
  <c r="I1387" i="1"/>
  <c r="G1387" i="1"/>
  <c r="F1387" i="1"/>
  <c r="K1386" i="1"/>
  <c r="J1386" i="1"/>
  <c r="I1386" i="1"/>
  <c r="G1386" i="1"/>
  <c r="F1386" i="1"/>
  <c r="K1385" i="1"/>
  <c r="J1385" i="1"/>
  <c r="I1385" i="1"/>
  <c r="G1385" i="1"/>
  <c r="F1385" i="1"/>
  <c r="K1384" i="1"/>
  <c r="J1384" i="1"/>
  <c r="I1384" i="1"/>
  <c r="G1384" i="1"/>
  <c r="F1384" i="1"/>
  <c r="K1383" i="1"/>
  <c r="J1383" i="1"/>
  <c r="I1383" i="1"/>
  <c r="G1383" i="1"/>
  <c r="F1383" i="1"/>
  <c r="K1382" i="1"/>
  <c r="J1382" i="1"/>
  <c r="I1382" i="1"/>
  <c r="G1382" i="1"/>
  <c r="F1382" i="1"/>
  <c r="K1381" i="1"/>
  <c r="J1381" i="1"/>
  <c r="I1381" i="1"/>
  <c r="G1381" i="1"/>
  <c r="F1381" i="1"/>
  <c r="K1380" i="1"/>
  <c r="J1380" i="1"/>
  <c r="I1380" i="1"/>
  <c r="G1380" i="1"/>
  <c r="F1380" i="1"/>
  <c r="K1379" i="1"/>
  <c r="J1379" i="1"/>
  <c r="I1379" i="1"/>
  <c r="G1379" i="1"/>
  <c r="F1379" i="1"/>
  <c r="K1378" i="1"/>
  <c r="J1378" i="1"/>
  <c r="I1378" i="1"/>
  <c r="G1378" i="1"/>
  <c r="F1378" i="1"/>
  <c r="K1377" i="1"/>
  <c r="J1377" i="1"/>
  <c r="I1377" i="1"/>
  <c r="G1377" i="1"/>
  <c r="F1377" i="1"/>
  <c r="K1376" i="1"/>
  <c r="J1376" i="1"/>
  <c r="I1376" i="1"/>
  <c r="G1376" i="1"/>
  <c r="F1376" i="1"/>
  <c r="K1375" i="1"/>
  <c r="J1375" i="1"/>
  <c r="I1375" i="1"/>
  <c r="G1375" i="1"/>
  <c r="F1375" i="1"/>
  <c r="K1374" i="1"/>
  <c r="J1374" i="1"/>
  <c r="I1374" i="1"/>
  <c r="G1374" i="1"/>
  <c r="F1374" i="1"/>
  <c r="K1373" i="1"/>
  <c r="J1373" i="1"/>
  <c r="I1373" i="1"/>
  <c r="G1373" i="1"/>
  <c r="F1373" i="1"/>
  <c r="K1372" i="1"/>
  <c r="J1372" i="1"/>
  <c r="I1372" i="1"/>
  <c r="G1372" i="1"/>
  <c r="F1372" i="1"/>
  <c r="K1371" i="1"/>
  <c r="J1371" i="1"/>
  <c r="I1371" i="1"/>
  <c r="G1371" i="1"/>
  <c r="F1371" i="1"/>
  <c r="K1370" i="1"/>
  <c r="J1370" i="1"/>
  <c r="I1370" i="1"/>
  <c r="G1370" i="1"/>
  <c r="F1370" i="1"/>
  <c r="K1369" i="1"/>
  <c r="J1369" i="1"/>
  <c r="I1369" i="1"/>
  <c r="G1369" i="1"/>
  <c r="F1369" i="1"/>
  <c r="K1368" i="1"/>
  <c r="J1368" i="1"/>
  <c r="I1368" i="1"/>
  <c r="G1368" i="1"/>
  <c r="F1368" i="1"/>
  <c r="K1367" i="1"/>
  <c r="J1367" i="1"/>
  <c r="I1367" i="1"/>
  <c r="G1367" i="1"/>
  <c r="F1367" i="1"/>
  <c r="K1366" i="1"/>
  <c r="J1366" i="1"/>
  <c r="I1366" i="1"/>
  <c r="G1366" i="1"/>
  <c r="F1366" i="1"/>
  <c r="K1365" i="1"/>
  <c r="J1365" i="1"/>
  <c r="I1365" i="1"/>
  <c r="G1365" i="1"/>
  <c r="F1365" i="1"/>
  <c r="K1364" i="1"/>
  <c r="J1364" i="1"/>
  <c r="I1364" i="1"/>
  <c r="G1364" i="1"/>
  <c r="F1364" i="1"/>
  <c r="K1363" i="1"/>
  <c r="J1363" i="1"/>
  <c r="I1363" i="1"/>
  <c r="G1363" i="1"/>
  <c r="F1363" i="1"/>
  <c r="K1362" i="1"/>
  <c r="J1362" i="1"/>
  <c r="I1362" i="1"/>
  <c r="G1362" i="1"/>
  <c r="F1362" i="1"/>
  <c r="K1361" i="1"/>
  <c r="J1361" i="1"/>
  <c r="I1361" i="1"/>
  <c r="G1361" i="1"/>
  <c r="F1361" i="1"/>
  <c r="K1360" i="1"/>
  <c r="J1360" i="1"/>
  <c r="I1360" i="1"/>
  <c r="G1360" i="1"/>
  <c r="F1360" i="1"/>
  <c r="K1359" i="1"/>
  <c r="J1359" i="1"/>
  <c r="I1359" i="1"/>
  <c r="G1359" i="1"/>
  <c r="F1359" i="1"/>
  <c r="K1358" i="1"/>
  <c r="J1358" i="1"/>
  <c r="I1358" i="1"/>
  <c r="G1358" i="1"/>
  <c r="F1358" i="1"/>
  <c r="K1357" i="1"/>
  <c r="J1357" i="1"/>
  <c r="I1357" i="1"/>
  <c r="G1357" i="1"/>
  <c r="F1357" i="1"/>
  <c r="K1356" i="1"/>
  <c r="J1356" i="1"/>
  <c r="I1356" i="1"/>
  <c r="G1356" i="1"/>
  <c r="F1356" i="1"/>
  <c r="K1355" i="1"/>
  <c r="J1355" i="1"/>
  <c r="I1355" i="1"/>
  <c r="G1355" i="1"/>
  <c r="F1355" i="1"/>
  <c r="K1354" i="1"/>
  <c r="J1354" i="1"/>
  <c r="I1354" i="1"/>
  <c r="G1354" i="1"/>
  <c r="F1354" i="1"/>
  <c r="K1353" i="1"/>
  <c r="J1353" i="1"/>
  <c r="I1353" i="1"/>
  <c r="G1353" i="1"/>
  <c r="F1353" i="1"/>
  <c r="K1352" i="1"/>
  <c r="J1352" i="1"/>
  <c r="I1352" i="1"/>
  <c r="G1352" i="1"/>
  <c r="F1352" i="1"/>
  <c r="K1351" i="1"/>
  <c r="J1351" i="1"/>
  <c r="I1351" i="1"/>
  <c r="G1351" i="1"/>
  <c r="F1351" i="1"/>
  <c r="K1350" i="1"/>
  <c r="J1350" i="1"/>
  <c r="I1350" i="1"/>
  <c r="G1350" i="1"/>
  <c r="F1350" i="1"/>
  <c r="K1349" i="1"/>
  <c r="J1349" i="1"/>
  <c r="I1349" i="1"/>
  <c r="G1349" i="1"/>
  <c r="F1349" i="1"/>
  <c r="K1348" i="1"/>
  <c r="J1348" i="1"/>
  <c r="I1348" i="1"/>
  <c r="G1348" i="1"/>
  <c r="F1348" i="1"/>
  <c r="K1347" i="1"/>
  <c r="J1347" i="1"/>
  <c r="I1347" i="1"/>
  <c r="G1347" i="1"/>
  <c r="F1347" i="1"/>
  <c r="K1346" i="1"/>
  <c r="J1346" i="1"/>
  <c r="I1346" i="1"/>
  <c r="G1346" i="1"/>
  <c r="F1346" i="1"/>
  <c r="K1345" i="1"/>
  <c r="J1345" i="1"/>
  <c r="I1345" i="1"/>
  <c r="G1345" i="1"/>
  <c r="F1345" i="1"/>
  <c r="K1344" i="1"/>
  <c r="J1344" i="1"/>
  <c r="I1344" i="1"/>
  <c r="G1344" i="1"/>
  <c r="F1344" i="1"/>
  <c r="K1343" i="1"/>
  <c r="J1343" i="1"/>
  <c r="I1343" i="1"/>
  <c r="G1343" i="1"/>
  <c r="F1343" i="1"/>
  <c r="K1342" i="1"/>
  <c r="J1342" i="1"/>
  <c r="I1342" i="1"/>
  <c r="G1342" i="1"/>
  <c r="F1342" i="1"/>
  <c r="K1341" i="1"/>
  <c r="J1341" i="1"/>
  <c r="I1341" i="1"/>
  <c r="G1341" i="1"/>
  <c r="F1341" i="1"/>
  <c r="K1340" i="1"/>
  <c r="J1340" i="1"/>
  <c r="I1340" i="1"/>
  <c r="G1340" i="1"/>
  <c r="F1340" i="1"/>
  <c r="K1339" i="1"/>
  <c r="J1339" i="1"/>
  <c r="I1339" i="1"/>
  <c r="G1339" i="1"/>
  <c r="F1339" i="1"/>
  <c r="K1338" i="1"/>
  <c r="J1338" i="1"/>
  <c r="I1338" i="1"/>
  <c r="G1338" i="1"/>
  <c r="F1338" i="1"/>
  <c r="K1337" i="1"/>
  <c r="J1337" i="1"/>
  <c r="I1337" i="1"/>
  <c r="G1337" i="1"/>
  <c r="F1337" i="1"/>
  <c r="K1336" i="1"/>
  <c r="J1336" i="1"/>
  <c r="I1336" i="1"/>
  <c r="G1336" i="1"/>
  <c r="F1336" i="1"/>
  <c r="K1335" i="1"/>
  <c r="J1335" i="1"/>
  <c r="I1335" i="1"/>
  <c r="G1335" i="1"/>
  <c r="F1335" i="1"/>
  <c r="K1334" i="1"/>
  <c r="J1334" i="1"/>
  <c r="I1334" i="1"/>
  <c r="G1334" i="1"/>
  <c r="F1334" i="1"/>
  <c r="K1333" i="1"/>
  <c r="J1333" i="1"/>
  <c r="I1333" i="1"/>
  <c r="G1333" i="1"/>
  <c r="F1333" i="1"/>
  <c r="K1332" i="1"/>
  <c r="J1332" i="1"/>
  <c r="I1332" i="1"/>
  <c r="G1332" i="1"/>
  <c r="F1332" i="1"/>
  <c r="K1331" i="1"/>
  <c r="J1331" i="1"/>
  <c r="I1331" i="1"/>
  <c r="G1331" i="1"/>
  <c r="F1331" i="1"/>
  <c r="K1330" i="1"/>
  <c r="J1330" i="1"/>
  <c r="I1330" i="1"/>
  <c r="G1330" i="1"/>
  <c r="F1330" i="1"/>
  <c r="K1329" i="1"/>
  <c r="J1329" i="1"/>
  <c r="I1329" i="1"/>
  <c r="G1329" i="1"/>
  <c r="F1329" i="1"/>
  <c r="K1328" i="1"/>
  <c r="J1328" i="1"/>
  <c r="I1328" i="1"/>
  <c r="G1328" i="1"/>
  <c r="F1328" i="1"/>
  <c r="K1327" i="1"/>
  <c r="J1327" i="1"/>
  <c r="I1327" i="1"/>
  <c r="G1327" i="1"/>
  <c r="F1327" i="1"/>
  <c r="K1326" i="1"/>
  <c r="J1326" i="1"/>
  <c r="I1326" i="1"/>
  <c r="G1326" i="1"/>
  <c r="F1326" i="1"/>
  <c r="K1325" i="1"/>
  <c r="J1325" i="1"/>
  <c r="I1325" i="1"/>
  <c r="G1325" i="1"/>
  <c r="F1325" i="1"/>
  <c r="K1324" i="1"/>
  <c r="J1324" i="1"/>
  <c r="I1324" i="1"/>
  <c r="G1324" i="1"/>
  <c r="F1324" i="1"/>
  <c r="K1323" i="1"/>
  <c r="J1323" i="1"/>
  <c r="I1323" i="1"/>
  <c r="G1323" i="1"/>
  <c r="F1323" i="1"/>
  <c r="K1322" i="1"/>
  <c r="J1322" i="1"/>
  <c r="I1322" i="1"/>
  <c r="G1322" i="1"/>
  <c r="F1322" i="1"/>
  <c r="K1321" i="1"/>
  <c r="J1321" i="1"/>
  <c r="I1321" i="1"/>
  <c r="G1321" i="1"/>
  <c r="F1321" i="1"/>
  <c r="K1320" i="1"/>
  <c r="J1320" i="1"/>
  <c r="I1320" i="1"/>
  <c r="G1320" i="1"/>
  <c r="F1320" i="1"/>
  <c r="K1319" i="1"/>
  <c r="J1319" i="1"/>
  <c r="I1319" i="1"/>
  <c r="G1319" i="1"/>
  <c r="F1319" i="1"/>
  <c r="K1318" i="1"/>
  <c r="J1318" i="1"/>
  <c r="I1318" i="1"/>
  <c r="G1318" i="1"/>
  <c r="F1318" i="1"/>
  <c r="K1317" i="1"/>
  <c r="J1317" i="1"/>
  <c r="I1317" i="1"/>
  <c r="G1317" i="1"/>
  <c r="F1317" i="1"/>
  <c r="K1316" i="1"/>
  <c r="J1316" i="1"/>
  <c r="I1316" i="1"/>
  <c r="G1316" i="1"/>
  <c r="F1316" i="1"/>
  <c r="K1315" i="1"/>
  <c r="J1315" i="1"/>
  <c r="I1315" i="1"/>
  <c r="G1315" i="1"/>
  <c r="F1315" i="1"/>
  <c r="K1314" i="1"/>
  <c r="J1314" i="1"/>
  <c r="I1314" i="1"/>
  <c r="G1314" i="1"/>
  <c r="F1314" i="1"/>
  <c r="K1313" i="1"/>
  <c r="J1313" i="1"/>
  <c r="I1313" i="1"/>
  <c r="G1313" i="1"/>
  <c r="F1313" i="1"/>
  <c r="K1312" i="1"/>
  <c r="J1312" i="1"/>
  <c r="I1312" i="1"/>
  <c r="G1312" i="1"/>
  <c r="F1312" i="1"/>
  <c r="K1311" i="1"/>
  <c r="J1311" i="1"/>
  <c r="I1311" i="1"/>
  <c r="G1311" i="1"/>
  <c r="F1311" i="1"/>
  <c r="K1310" i="1"/>
  <c r="J1310" i="1"/>
  <c r="I1310" i="1"/>
  <c r="G1310" i="1"/>
  <c r="F1310" i="1"/>
  <c r="K1309" i="1"/>
  <c r="J1309" i="1"/>
  <c r="I1309" i="1"/>
  <c r="G1309" i="1"/>
  <c r="F1309" i="1"/>
  <c r="K1308" i="1"/>
  <c r="J1308" i="1"/>
  <c r="I1308" i="1"/>
  <c r="G1308" i="1"/>
  <c r="F1308" i="1"/>
  <c r="K1307" i="1"/>
  <c r="J1307" i="1"/>
  <c r="I1307" i="1"/>
  <c r="G1307" i="1"/>
  <c r="F1307" i="1"/>
  <c r="K1306" i="1"/>
  <c r="J1306" i="1"/>
  <c r="I1306" i="1"/>
  <c r="G1306" i="1"/>
  <c r="F1306" i="1"/>
  <c r="K1305" i="1"/>
  <c r="J1305" i="1"/>
  <c r="I1305" i="1"/>
  <c r="G1305" i="1"/>
  <c r="F1305" i="1"/>
  <c r="K1304" i="1"/>
  <c r="J1304" i="1"/>
  <c r="I1304" i="1"/>
  <c r="G1304" i="1"/>
  <c r="F1304" i="1"/>
  <c r="K1303" i="1"/>
  <c r="J1303" i="1"/>
  <c r="I1303" i="1"/>
  <c r="G1303" i="1"/>
  <c r="F1303" i="1"/>
  <c r="K1302" i="1"/>
  <c r="J1302" i="1"/>
  <c r="I1302" i="1"/>
  <c r="G1302" i="1"/>
  <c r="F1302" i="1"/>
  <c r="K1301" i="1"/>
  <c r="J1301" i="1"/>
  <c r="I1301" i="1"/>
  <c r="G1301" i="1"/>
  <c r="F1301" i="1"/>
  <c r="K1300" i="1"/>
  <c r="J1300" i="1"/>
  <c r="I1300" i="1"/>
  <c r="G1300" i="1"/>
  <c r="F1300" i="1"/>
  <c r="K1299" i="1"/>
  <c r="J1299" i="1"/>
  <c r="I1299" i="1"/>
  <c r="G1299" i="1"/>
  <c r="F1299" i="1"/>
  <c r="K1298" i="1"/>
  <c r="J1298" i="1"/>
  <c r="I1298" i="1"/>
  <c r="G1298" i="1"/>
  <c r="F1298" i="1"/>
  <c r="K1297" i="1"/>
  <c r="J1297" i="1"/>
  <c r="I1297" i="1"/>
  <c r="G1297" i="1"/>
  <c r="F1297" i="1"/>
  <c r="K1296" i="1"/>
  <c r="J1296" i="1"/>
  <c r="I1296" i="1"/>
  <c r="G1296" i="1"/>
  <c r="F1296" i="1"/>
  <c r="K1295" i="1"/>
  <c r="J1295" i="1"/>
  <c r="I1295" i="1"/>
  <c r="G1295" i="1"/>
  <c r="F1295" i="1"/>
  <c r="K1294" i="1"/>
  <c r="J1294" i="1"/>
  <c r="I1294" i="1"/>
  <c r="G1294" i="1"/>
  <c r="F1294" i="1"/>
  <c r="K1293" i="1"/>
  <c r="J1293" i="1"/>
  <c r="I1293" i="1"/>
  <c r="G1293" i="1"/>
  <c r="F1293" i="1"/>
  <c r="K1292" i="1"/>
  <c r="J1292" i="1"/>
  <c r="I1292" i="1"/>
  <c r="G1292" i="1"/>
  <c r="F1292" i="1"/>
  <c r="K1291" i="1"/>
  <c r="J1291" i="1"/>
  <c r="I1291" i="1"/>
  <c r="G1291" i="1"/>
  <c r="F1291" i="1"/>
  <c r="K1290" i="1"/>
  <c r="J1290" i="1"/>
  <c r="I1290" i="1"/>
  <c r="G1290" i="1"/>
  <c r="F1290" i="1"/>
  <c r="K1289" i="1"/>
  <c r="J1289" i="1"/>
  <c r="I1289" i="1"/>
  <c r="G1289" i="1"/>
  <c r="F1289" i="1"/>
  <c r="K1288" i="1"/>
  <c r="J1288" i="1"/>
  <c r="I1288" i="1"/>
  <c r="G1288" i="1"/>
  <c r="F1288" i="1"/>
  <c r="K1287" i="1"/>
  <c r="J1287" i="1"/>
  <c r="I1287" i="1"/>
  <c r="G1287" i="1"/>
  <c r="F1287" i="1"/>
  <c r="K1286" i="1"/>
  <c r="J1286" i="1"/>
  <c r="I1286" i="1"/>
  <c r="G1286" i="1"/>
  <c r="F1286" i="1"/>
  <c r="K1285" i="1"/>
  <c r="J1285" i="1"/>
  <c r="I1285" i="1"/>
  <c r="G1285" i="1"/>
  <c r="F1285" i="1"/>
  <c r="K1284" i="1"/>
  <c r="J1284" i="1"/>
  <c r="I1284" i="1"/>
  <c r="G1284" i="1"/>
  <c r="F1284" i="1"/>
  <c r="K1283" i="1"/>
  <c r="J1283" i="1"/>
  <c r="I1283" i="1"/>
  <c r="G1283" i="1"/>
  <c r="F1283" i="1"/>
  <c r="K1282" i="1"/>
  <c r="J1282" i="1"/>
  <c r="I1282" i="1"/>
  <c r="G1282" i="1"/>
  <c r="F1282" i="1"/>
  <c r="K1281" i="1"/>
  <c r="J1281" i="1"/>
  <c r="I1281" i="1"/>
  <c r="G1281" i="1"/>
  <c r="F1281" i="1"/>
  <c r="K1280" i="1"/>
  <c r="J1280" i="1"/>
  <c r="I1280" i="1"/>
  <c r="G1280" i="1"/>
  <c r="F1280" i="1"/>
  <c r="K1279" i="1"/>
  <c r="J1279" i="1"/>
  <c r="I1279" i="1"/>
  <c r="G1279" i="1"/>
  <c r="F1279" i="1"/>
  <c r="K1278" i="1"/>
  <c r="J1278" i="1"/>
  <c r="I1278" i="1"/>
  <c r="G1278" i="1"/>
  <c r="F1278" i="1"/>
  <c r="K1277" i="1"/>
  <c r="J1277" i="1"/>
  <c r="I1277" i="1"/>
  <c r="G1277" i="1"/>
  <c r="F1277" i="1"/>
  <c r="K1276" i="1"/>
  <c r="J1276" i="1"/>
  <c r="I1276" i="1"/>
  <c r="G1276" i="1"/>
  <c r="F1276" i="1"/>
  <c r="K1275" i="1"/>
  <c r="J1275" i="1"/>
  <c r="I1275" i="1"/>
  <c r="G1275" i="1"/>
  <c r="F1275" i="1"/>
  <c r="K1274" i="1"/>
  <c r="J1274" i="1"/>
  <c r="I1274" i="1"/>
  <c r="G1274" i="1"/>
  <c r="F1274" i="1"/>
  <c r="K1273" i="1"/>
  <c r="J1273" i="1"/>
  <c r="I1273" i="1"/>
  <c r="G1273" i="1"/>
  <c r="F1273" i="1"/>
  <c r="K1272" i="1"/>
  <c r="J1272" i="1"/>
  <c r="I1272" i="1"/>
  <c r="G1272" i="1"/>
  <c r="F1272" i="1"/>
  <c r="K1271" i="1"/>
  <c r="J1271" i="1"/>
  <c r="I1271" i="1"/>
  <c r="G1271" i="1"/>
  <c r="F1271" i="1"/>
  <c r="K1270" i="1"/>
  <c r="J1270" i="1"/>
  <c r="I1270" i="1"/>
  <c r="G1270" i="1"/>
  <c r="F1270" i="1"/>
  <c r="K1269" i="1"/>
  <c r="J1269" i="1"/>
  <c r="I1269" i="1"/>
  <c r="G1269" i="1"/>
  <c r="F1269" i="1"/>
  <c r="K1268" i="1"/>
  <c r="J1268" i="1"/>
  <c r="I1268" i="1"/>
  <c r="G1268" i="1"/>
  <c r="F1268" i="1"/>
  <c r="K1267" i="1"/>
  <c r="J1267" i="1"/>
  <c r="I1267" i="1"/>
  <c r="G1267" i="1"/>
  <c r="F1267" i="1"/>
  <c r="K1266" i="1"/>
  <c r="J1266" i="1"/>
  <c r="I1266" i="1"/>
  <c r="G1266" i="1"/>
  <c r="F1266" i="1"/>
  <c r="K1265" i="1"/>
  <c r="J1265" i="1"/>
  <c r="I1265" i="1"/>
  <c r="G1265" i="1"/>
  <c r="F1265" i="1"/>
  <c r="K1264" i="1"/>
  <c r="J1264" i="1"/>
  <c r="I1264" i="1"/>
  <c r="G1264" i="1"/>
  <c r="F1264" i="1"/>
  <c r="K1263" i="1"/>
  <c r="J1263" i="1"/>
  <c r="I1263" i="1"/>
  <c r="G1263" i="1"/>
  <c r="F1263" i="1"/>
  <c r="K1262" i="1"/>
  <c r="J1262" i="1"/>
  <c r="I1262" i="1"/>
  <c r="G1262" i="1"/>
  <c r="F1262" i="1"/>
  <c r="K1261" i="1"/>
  <c r="J1261" i="1"/>
  <c r="I1261" i="1"/>
  <c r="G1261" i="1"/>
  <c r="F1261" i="1"/>
  <c r="K1260" i="1"/>
  <c r="J1260" i="1"/>
  <c r="I1260" i="1"/>
  <c r="G1260" i="1"/>
  <c r="F1260" i="1"/>
  <c r="K1259" i="1"/>
  <c r="J1259" i="1"/>
  <c r="I1259" i="1"/>
  <c r="G1259" i="1"/>
  <c r="F1259" i="1"/>
  <c r="K1258" i="1"/>
  <c r="J1258" i="1"/>
  <c r="I1258" i="1"/>
  <c r="G1258" i="1"/>
  <c r="F1258" i="1"/>
  <c r="K1257" i="1"/>
  <c r="J1257" i="1"/>
  <c r="I1257" i="1"/>
  <c r="G1257" i="1"/>
  <c r="F1257" i="1"/>
  <c r="K1256" i="1"/>
  <c r="J1256" i="1"/>
  <c r="I1256" i="1"/>
  <c r="G1256" i="1"/>
  <c r="F1256" i="1"/>
  <c r="K1255" i="1"/>
  <c r="J1255" i="1"/>
  <c r="I1255" i="1"/>
  <c r="G1255" i="1"/>
  <c r="F1255" i="1"/>
  <c r="K1254" i="1"/>
  <c r="J1254" i="1"/>
  <c r="I1254" i="1"/>
  <c r="G1254" i="1"/>
  <c r="F1254" i="1"/>
  <c r="K1253" i="1"/>
  <c r="J1253" i="1"/>
  <c r="I1253" i="1"/>
  <c r="G1253" i="1"/>
  <c r="F1253" i="1"/>
  <c r="K1252" i="1"/>
  <c r="J1252" i="1"/>
  <c r="I1252" i="1"/>
  <c r="G1252" i="1"/>
  <c r="F1252" i="1"/>
  <c r="K1251" i="1"/>
  <c r="J1251" i="1"/>
  <c r="I1251" i="1"/>
  <c r="G1251" i="1"/>
  <c r="F1251" i="1"/>
  <c r="K1250" i="1"/>
  <c r="J1250" i="1"/>
  <c r="I1250" i="1"/>
  <c r="G1250" i="1"/>
  <c r="F1250" i="1"/>
  <c r="K1249" i="1"/>
  <c r="J1249" i="1"/>
  <c r="I1249" i="1"/>
  <c r="G1249" i="1"/>
  <c r="F1249" i="1"/>
  <c r="K1248" i="1"/>
  <c r="J1248" i="1"/>
  <c r="I1248" i="1"/>
  <c r="G1248" i="1"/>
  <c r="F1248" i="1"/>
  <c r="K1247" i="1"/>
  <c r="J1247" i="1"/>
  <c r="I1247" i="1"/>
  <c r="G1247" i="1"/>
  <c r="F1247" i="1"/>
  <c r="K1246" i="1"/>
  <c r="J1246" i="1"/>
  <c r="I1246" i="1"/>
  <c r="G1246" i="1"/>
  <c r="F1246" i="1"/>
  <c r="K1245" i="1"/>
  <c r="J1245" i="1"/>
  <c r="I1245" i="1"/>
  <c r="G1245" i="1"/>
  <c r="F1245" i="1"/>
  <c r="K1244" i="1"/>
  <c r="J1244" i="1"/>
  <c r="I1244" i="1"/>
  <c r="G1244" i="1"/>
  <c r="F1244" i="1"/>
  <c r="K1243" i="1"/>
  <c r="J1243" i="1"/>
  <c r="I1243" i="1"/>
  <c r="G1243" i="1"/>
  <c r="F1243" i="1"/>
  <c r="K1242" i="1"/>
  <c r="J1242" i="1"/>
  <c r="I1242" i="1"/>
  <c r="G1242" i="1"/>
  <c r="F1242" i="1"/>
  <c r="K1241" i="1"/>
  <c r="J1241" i="1"/>
  <c r="I1241" i="1"/>
  <c r="G1241" i="1"/>
  <c r="F1241" i="1"/>
  <c r="K1240" i="1"/>
  <c r="J1240" i="1"/>
  <c r="I1240" i="1"/>
  <c r="G1240" i="1"/>
  <c r="F1240" i="1"/>
  <c r="K1239" i="1"/>
  <c r="J1239" i="1"/>
  <c r="I1239" i="1"/>
  <c r="G1239" i="1"/>
  <c r="F1239" i="1"/>
  <c r="K1238" i="1"/>
  <c r="J1238" i="1"/>
  <c r="I1238" i="1"/>
  <c r="G1238" i="1"/>
  <c r="F1238" i="1"/>
  <c r="K1237" i="1"/>
  <c r="J1237" i="1"/>
  <c r="I1237" i="1"/>
  <c r="G1237" i="1"/>
  <c r="F1237" i="1"/>
  <c r="K1236" i="1"/>
  <c r="J1236" i="1"/>
  <c r="I1236" i="1"/>
  <c r="G1236" i="1"/>
  <c r="F1236" i="1"/>
  <c r="K1235" i="1"/>
  <c r="J1235" i="1"/>
  <c r="I1235" i="1"/>
  <c r="G1235" i="1"/>
  <c r="F1235" i="1"/>
  <c r="K1234" i="1"/>
  <c r="J1234" i="1"/>
  <c r="I1234" i="1"/>
  <c r="G1234" i="1"/>
  <c r="F1234" i="1"/>
  <c r="K1233" i="1"/>
  <c r="J1233" i="1"/>
  <c r="I1233" i="1"/>
  <c r="G1233" i="1"/>
  <c r="F1233" i="1"/>
  <c r="K1232" i="1"/>
  <c r="J1232" i="1"/>
  <c r="I1232" i="1"/>
  <c r="G1232" i="1"/>
  <c r="F1232" i="1"/>
  <c r="K1231" i="1"/>
  <c r="J1231" i="1"/>
  <c r="I1231" i="1"/>
  <c r="G1231" i="1"/>
  <c r="F1231" i="1"/>
  <c r="K1230" i="1"/>
  <c r="J1230" i="1"/>
  <c r="I1230" i="1"/>
  <c r="G1230" i="1"/>
  <c r="F1230" i="1"/>
  <c r="K1229" i="1"/>
  <c r="J1229" i="1"/>
  <c r="I1229" i="1"/>
  <c r="G1229" i="1"/>
  <c r="F1229" i="1"/>
  <c r="K1228" i="1"/>
  <c r="J1228" i="1"/>
  <c r="I1228" i="1"/>
  <c r="G1228" i="1"/>
  <c r="F1228" i="1"/>
  <c r="K1227" i="1"/>
  <c r="J1227" i="1"/>
  <c r="I1227" i="1"/>
  <c r="G1227" i="1"/>
  <c r="F1227" i="1"/>
  <c r="K1226" i="1"/>
  <c r="J1226" i="1"/>
  <c r="I1226" i="1"/>
  <c r="G1226" i="1"/>
  <c r="F1226" i="1"/>
  <c r="K1225" i="1"/>
  <c r="J1225" i="1"/>
  <c r="I1225" i="1"/>
  <c r="G1225" i="1"/>
  <c r="F1225" i="1"/>
  <c r="K1224" i="1"/>
  <c r="J1224" i="1"/>
  <c r="I1224" i="1"/>
  <c r="G1224" i="1"/>
  <c r="F1224" i="1"/>
  <c r="K1223" i="1"/>
  <c r="J1223" i="1"/>
  <c r="I1223" i="1"/>
  <c r="G1223" i="1"/>
  <c r="F1223" i="1"/>
  <c r="K1222" i="1"/>
  <c r="J1222" i="1"/>
  <c r="I1222" i="1"/>
  <c r="G1222" i="1"/>
  <c r="F1222" i="1"/>
  <c r="K1221" i="1"/>
  <c r="J1221" i="1"/>
  <c r="I1221" i="1"/>
  <c r="G1221" i="1"/>
  <c r="F1221" i="1"/>
  <c r="K1220" i="1"/>
  <c r="J1220" i="1"/>
  <c r="I1220" i="1"/>
  <c r="G1220" i="1"/>
  <c r="F1220" i="1"/>
  <c r="K1219" i="1"/>
  <c r="J1219" i="1"/>
  <c r="I1219" i="1"/>
  <c r="G1219" i="1"/>
  <c r="F1219" i="1"/>
  <c r="K1218" i="1"/>
  <c r="J1218" i="1"/>
  <c r="I1218" i="1"/>
  <c r="G1218" i="1"/>
  <c r="F1218" i="1"/>
  <c r="K1217" i="1"/>
  <c r="J1217" i="1"/>
  <c r="I1217" i="1"/>
  <c r="G1217" i="1"/>
  <c r="F1217" i="1"/>
  <c r="K1216" i="1"/>
  <c r="J1216" i="1"/>
  <c r="I1216" i="1"/>
  <c r="G1216" i="1"/>
  <c r="F1216" i="1"/>
  <c r="K1215" i="1"/>
  <c r="J1215" i="1"/>
  <c r="I1215" i="1"/>
  <c r="G1215" i="1"/>
  <c r="F1215" i="1"/>
  <c r="K1214" i="1"/>
  <c r="J1214" i="1"/>
  <c r="I1214" i="1"/>
  <c r="G1214" i="1"/>
  <c r="F1214" i="1"/>
  <c r="K1213" i="1"/>
  <c r="J1213" i="1"/>
  <c r="I1213" i="1"/>
  <c r="G1213" i="1"/>
  <c r="F1213" i="1"/>
  <c r="K1212" i="1"/>
  <c r="J1212" i="1"/>
  <c r="I1212" i="1"/>
  <c r="G1212" i="1"/>
  <c r="F1212" i="1"/>
  <c r="K1211" i="1"/>
  <c r="J1211" i="1"/>
  <c r="I1211" i="1"/>
  <c r="G1211" i="1"/>
  <c r="F1211" i="1"/>
  <c r="K1210" i="1"/>
  <c r="J1210" i="1"/>
  <c r="I1210" i="1"/>
  <c r="G1210" i="1"/>
  <c r="F1210" i="1"/>
  <c r="K1209" i="1"/>
  <c r="J1209" i="1"/>
  <c r="I1209" i="1"/>
  <c r="G1209" i="1"/>
  <c r="F1209" i="1"/>
  <c r="K1208" i="1"/>
  <c r="J1208" i="1"/>
  <c r="I1208" i="1"/>
  <c r="G1208" i="1"/>
  <c r="F1208" i="1"/>
  <c r="K1207" i="1"/>
  <c r="J1207" i="1"/>
  <c r="I1207" i="1"/>
  <c r="G1207" i="1"/>
  <c r="F1207" i="1"/>
  <c r="K1206" i="1"/>
  <c r="J1206" i="1"/>
  <c r="I1206" i="1"/>
  <c r="G1206" i="1"/>
  <c r="F1206" i="1"/>
  <c r="K1205" i="1"/>
  <c r="J1205" i="1"/>
  <c r="I1205" i="1"/>
  <c r="G1205" i="1"/>
  <c r="F1205" i="1"/>
  <c r="K1204" i="1"/>
  <c r="J1204" i="1"/>
  <c r="I1204" i="1"/>
  <c r="G1204" i="1"/>
  <c r="F1204" i="1"/>
  <c r="K1203" i="1"/>
  <c r="J1203" i="1"/>
  <c r="I1203" i="1"/>
  <c r="G1203" i="1"/>
  <c r="F1203" i="1"/>
  <c r="K1202" i="1"/>
  <c r="J1202" i="1"/>
  <c r="I1202" i="1"/>
  <c r="G1202" i="1"/>
  <c r="F1202" i="1"/>
  <c r="K1201" i="1"/>
  <c r="J1201" i="1"/>
  <c r="I1201" i="1"/>
  <c r="G1201" i="1"/>
  <c r="F1201" i="1"/>
  <c r="K1200" i="1"/>
  <c r="J1200" i="1"/>
  <c r="I1200" i="1"/>
  <c r="G1200" i="1"/>
  <c r="F1200" i="1"/>
  <c r="K1199" i="1"/>
  <c r="J1199" i="1"/>
  <c r="I1199" i="1"/>
  <c r="G1199" i="1"/>
  <c r="F1199" i="1"/>
  <c r="K1198" i="1"/>
  <c r="J1198" i="1"/>
  <c r="I1198" i="1"/>
  <c r="G1198" i="1"/>
  <c r="F1198" i="1"/>
  <c r="K1197" i="1"/>
  <c r="J1197" i="1"/>
  <c r="I1197" i="1"/>
  <c r="G1197" i="1"/>
  <c r="F1197" i="1"/>
  <c r="K1196" i="1"/>
  <c r="J1196" i="1"/>
  <c r="I1196" i="1"/>
  <c r="G1196" i="1"/>
  <c r="F1196" i="1"/>
  <c r="K1195" i="1"/>
  <c r="J1195" i="1"/>
  <c r="I1195" i="1"/>
  <c r="G1195" i="1"/>
  <c r="F1195" i="1"/>
  <c r="K1194" i="1"/>
  <c r="J1194" i="1"/>
  <c r="I1194" i="1"/>
  <c r="G1194" i="1"/>
  <c r="F1194" i="1"/>
  <c r="K1193" i="1"/>
  <c r="J1193" i="1"/>
  <c r="I1193" i="1"/>
  <c r="G1193" i="1"/>
  <c r="F1193" i="1"/>
  <c r="K1192" i="1"/>
  <c r="J1192" i="1"/>
  <c r="I1192" i="1"/>
  <c r="G1192" i="1"/>
  <c r="F1192" i="1"/>
  <c r="K1191" i="1"/>
  <c r="J1191" i="1"/>
  <c r="I1191" i="1"/>
  <c r="G1191" i="1"/>
  <c r="F1191" i="1"/>
  <c r="K1190" i="1"/>
  <c r="J1190" i="1"/>
  <c r="I1190" i="1"/>
  <c r="G1190" i="1"/>
  <c r="F1190" i="1"/>
  <c r="K1189" i="1"/>
  <c r="J1189" i="1"/>
  <c r="I1189" i="1"/>
  <c r="G1189" i="1"/>
  <c r="F1189" i="1"/>
  <c r="K1188" i="1"/>
  <c r="J1188" i="1"/>
  <c r="I1188" i="1"/>
  <c r="G1188" i="1"/>
  <c r="F1188" i="1"/>
  <c r="K1187" i="1"/>
  <c r="J1187" i="1"/>
  <c r="I1187" i="1"/>
  <c r="G1187" i="1"/>
  <c r="F1187" i="1"/>
  <c r="K1186" i="1"/>
  <c r="J1186" i="1"/>
  <c r="I1186" i="1"/>
  <c r="G1186" i="1"/>
  <c r="F1186" i="1"/>
  <c r="K1185" i="1"/>
  <c r="J1185" i="1"/>
  <c r="I1185" i="1"/>
  <c r="G1185" i="1"/>
  <c r="F1185" i="1"/>
  <c r="K1184" i="1"/>
  <c r="J1184" i="1"/>
  <c r="I1184" i="1"/>
  <c r="G1184" i="1"/>
  <c r="F1184" i="1"/>
  <c r="K1183" i="1"/>
  <c r="J1183" i="1"/>
  <c r="I1183" i="1"/>
  <c r="G1183" i="1"/>
  <c r="F1183" i="1"/>
  <c r="K1182" i="1"/>
  <c r="J1182" i="1"/>
  <c r="I1182" i="1"/>
  <c r="G1182" i="1"/>
  <c r="F1182" i="1"/>
  <c r="K1181" i="1"/>
  <c r="J1181" i="1"/>
  <c r="I1181" i="1"/>
  <c r="G1181" i="1"/>
  <c r="F1181" i="1"/>
  <c r="K1180" i="1"/>
  <c r="J1180" i="1"/>
  <c r="I1180" i="1"/>
  <c r="G1180" i="1"/>
  <c r="F1180" i="1"/>
  <c r="K1179" i="1"/>
  <c r="J1179" i="1"/>
  <c r="I1179" i="1"/>
  <c r="G1179" i="1"/>
  <c r="F1179" i="1"/>
  <c r="K1178" i="1"/>
  <c r="J1178" i="1"/>
  <c r="I1178" i="1"/>
  <c r="G1178" i="1"/>
  <c r="F1178" i="1"/>
  <c r="K1177" i="1"/>
  <c r="J1177" i="1"/>
  <c r="I1177" i="1"/>
  <c r="G1177" i="1"/>
  <c r="F1177" i="1"/>
  <c r="K1176" i="1"/>
  <c r="J1176" i="1"/>
  <c r="I1176" i="1"/>
  <c r="G1176" i="1"/>
  <c r="F1176" i="1"/>
  <c r="K1175" i="1"/>
  <c r="J1175" i="1"/>
  <c r="I1175" i="1"/>
  <c r="G1175" i="1"/>
  <c r="F1175" i="1"/>
  <c r="K1174" i="1"/>
  <c r="J1174" i="1"/>
  <c r="I1174" i="1"/>
  <c r="G1174" i="1"/>
  <c r="F1174" i="1"/>
  <c r="K1173" i="1"/>
  <c r="J1173" i="1"/>
  <c r="I1173" i="1"/>
  <c r="G1173" i="1"/>
  <c r="F1173" i="1"/>
  <c r="K1172" i="1"/>
  <c r="J1172" i="1"/>
  <c r="I1172" i="1"/>
  <c r="G1172" i="1"/>
  <c r="F1172" i="1"/>
  <c r="K1171" i="1"/>
  <c r="J1171" i="1"/>
  <c r="I1171" i="1"/>
  <c r="G1171" i="1"/>
  <c r="F1171" i="1"/>
  <c r="K1170" i="1"/>
  <c r="J1170" i="1"/>
  <c r="I1170" i="1"/>
  <c r="G1170" i="1"/>
  <c r="F1170" i="1"/>
  <c r="K1169" i="1"/>
  <c r="J1169" i="1"/>
  <c r="I1169" i="1"/>
  <c r="G1169" i="1"/>
  <c r="F1169" i="1"/>
  <c r="K1168" i="1"/>
  <c r="J1168" i="1"/>
  <c r="I1168" i="1"/>
  <c r="G1168" i="1"/>
  <c r="F1168" i="1"/>
  <c r="K1167" i="1"/>
  <c r="J1167" i="1"/>
  <c r="I1167" i="1"/>
  <c r="G1167" i="1"/>
  <c r="F1167" i="1"/>
  <c r="K1166" i="1"/>
  <c r="J1166" i="1"/>
  <c r="I1166" i="1"/>
  <c r="G1166" i="1"/>
  <c r="F1166" i="1"/>
  <c r="K1165" i="1"/>
  <c r="J1165" i="1"/>
  <c r="I1165" i="1"/>
  <c r="G1165" i="1"/>
  <c r="F1165" i="1"/>
  <c r="K1164" i="1"/>
  <c r="J1164" i="1"/>
  <c r="I1164" i="1"/>
  <c r="G1164" i="1"/>
  <c r="F1164" i="1"/>
  <c r="K1163" i="1"/>
  <c r="J1163" i="1"/>
  <c r="I1163" i="1"/>
  <c r="G1163" i="1"/>
  <c r="F1163" i="1"/>
  <c r="K1162" i="1"/>
  <c r="J1162" i="1"/>
  <c r="I1162" i="1"/>
  <c r="G1162" i="1"/>
  <c r="F1162" i="1"/>
  <c r="K1161" i="1"/>
  <c r="J1161" i="1"/>
  <c r="I1161" i="1"/>
  <c r="G1161" i="1"/>
  <c r="F1161" i="1"/>
  <c r="K1160" i="1"/>
  <c r="J1160" i="1"/>
  <c r="I1160" i="1"/>
  <c r="G1160" i="1"/>
  <c r="F1160" i="1"/>
  <c r="K1159" i="1"/>
  <c r="J1159" i="1"/>
  <c r="I1159" i="1"/>
  <c r="G1159" i="1"/>
  <c r="F1159" i="1"/>
  <c r="K1158" i="1"/>
  <c r="J1158" i="1"/>
  <c r="I1158" i="1"/>
  <c r="G1158" i="1"/>
  <c r="F1158" i="1"/>
  <c r="K1157" i="1"/>
  <c r="J1157" i="1"/>
  <c r="I1157" i="1"/>
  <c r="G1157" i="1"/>
  <c r="F1157" i="1"/>
  <c r="K1156" i="1"/>
  <c r="J1156" i="1"/>
  <c r="I1156" i="1"/>
  <c r="G1156" i="1"/>
  <c r="F1156" i="1"/>
  <c r="K1155" i="1"/>
  <c r="J1155" i="1"/>
  <c r="I1155" i="1"/>
  <c r="G1155" i="1"/>
  <c r="F1155" i="1"/>
  <c r="K1154" i="1"/>
  <c r="J1154" i="1"/>
  <c r="I1154" i="1"/>
  <c r="G1154" i="1"/>
  <c r="F1154" i="1"/>
  <c r="K1153" i="1"/>
  <c r="J1153" i="1"/>
  <c r="I1153" i="1"/>
  <c r="G1153" i="1"/>
  <c r="F1153" i="1"/>
  <c r="K1152" i="1"/>
  <c r="J1152" i="1"/>
  <c r="I1152" i="1"/>
  <c r="G1152" i="1"/>
  <c r="F1152" i="1"/>
  <c r="K1151" i="1"/>
  <c r="J1151" i="1"/>
  <c r="I1151" i="1"/>
  <c r="G1151" i="1"/>
  <c r="F1151" i="1"/>
  <c r="K1150" i="1"/>
  <c r="J1150" i="1"/>
  <c r="I1150" i="1"/>
  <c r="G1150" i="1"/>
  <c r="F1150" i="1"/>
  <c r="K1149" i="1"/>
  <c r="J1149" i="1"/>
  <c r="I1149" i="1"/>
  <c r="G1149" i="1"/>
  <c r="F1149" i="1"/>
  <c r="K1148" i="1"/>
  <c r="J1148" i="1"/>
  <c r="I1148" i="1"/>
  <c r="G1148" i="1"/>
  <c r="F1148" i="1"/>
  <c r="K1147" i="1"/>
  <c r="J1147" i="1"/>
  <c r="I1147" i="1"/>
  <c r="G1147" i="1"/>
  <c r="F1147" i="1"/>
  <c r="K1146" i="1"/>
  <c r="J1146" i="1"/>
  <c r="I1146" i="1"/>
  <c r="G1146" i="1"/>
  <c r="F1146" i="1"/>
  <c r="K1145" i="1"/>
  <c r="J1145" i="1"/>
  <c r="I1145" i="1"/>
  <c r="G1145" i="1"/>
  <c r="F1145" i="1"/>
  <c r="K1144" i="1"/>
  <c r="J1144" i="1"/>
  <c r="I1144" i="1"/>
  <c r="G1144" i="1"/>
  <c r="F1144" i="1"/>
  <c r="K1143" i="1"/>
  <c r="J1143" i="1"/>
  <c r="I1143" i="1"/>
  <c r="G1143" i="1"/>
  <c r="F1143" i="1"/>
  <c r="K1142" i="1"/>
  <c r="J1142" i="1"/>
  <c r="I1142" i="1"/>
  <c r="G1142" i="1"/>
  <c r="F1142" i="1"/>
  <c r="K1141" i="1"/>
  <c r="J1141" i="1"/>
  <c r="I1141" i="1"/>
  <c r="G1141" i="1"/>
  <c r="F1141" i="1"/>
  <c r="K1140" i="1"/>
  <c r="J1140" i="1"/>
  <c r="I1140" i="1"/>
  <c r="G1140" i="1"/>
  <c r="F1140" i="1"/>
  <c r="K1139" i="1"/>
  <c r="J1139" i="1"/>
  <c r="I1139" i="1"/>
  <c r="G1139" i="1"/>
  <c r="F1139" i="1"/>
  <c r="K1138" i="1"/>
  <c r="J1138" i="1"/>
  <c r="I1138" i="1"/>
  <c r="G1138" i="1"/>
  <c r="F1138" i="1"/>
  <c r="K1137" i="1"/>
  <c r="J1137" i="1"/>
  <c r="I1137" i="1"/>
  <c r="G1137" i="1"/>
  <c r="F1137" i="1"/>
  <c r="K1136" i="1"/>
  <c r="J1136" i="1"/>
  <c r="I1136" i="1"/>
  <c r="G1136" i="1"/>
  <c r="F1136" i="1"/>
  <c r="K1135" i="1"/>
  <c r="J1135" i="1"/>
  <c r="I1135" i="1"/>
  <c r="G1135" i="1"/>
  <c r="F1135" i="1"/>
  <c r="K1134" i="1"/>
  <c r="J1134" i="1"/>
  <c r="I1134" i="1"/>
  <c r="G1134" i="1"/>
  <c r="F1134" i="1"/>
  <c r="K1133" i="1"/>
  <c r="J1133" i="1"/>
  <c r="I1133" i="1"/>
  <c r="G1133" i="1"/>
  <c r="F1133" i="1"/>
  <c r="K1132" i="1"/>
  <c r="J1132" i="1"/>
  <c r="I1132" i="1"/>
  <c r="G1132" i="1"/>
  <c r="F1132" i="1"/>
  <c r="K1131" i="1"/>
  <c r="J1131" i="1"/>
  <c r="I1131" i="1"/>
  <c r="G1131" i="1"/>
  <c r="F1131" i="1"/>
  <c r="K1130" i="1"/>
  <c r="J1130" i="1"/>
  <c r="I1130" i="1"/>
  <c r="G1130" i="1"/>
  <c r="F1130" i="1"/>
  <c r="K1129" i="1"/>
  <c r="J1129" i="1"/>
  <c r="I1129" i="1"/>
  <c r="G1129" i="1"/>
  <c r="F1129" i="1"/>
  <c r="K1128" i="1"/>
  <c r="J1128" i="1"/>
  <c r="I1128" i="1"/>
  <c r="G1128" i="1"/>
  <c r="F1128" i="1"/>
  <c r="K1127" i="1"/>
  <c r="J1127" i="1"/>
  <c r="I1127" i="1"/>
  <c r="G1127" i="1"/>
  <c r="F1127" i="1"/>
  <c r="K1126" i="1"/>
  <c r="J1126" i="1"/>
  <c r="I1126" i="1"/>
  <c r="G1126" i="1"/>
  <c r="F1126" i="1"/>
  <c r="K1125" i="1"/>
  <c r="J1125" i="1"/>
  <c r="I1125" i="1"/>
  <c r="G1125" i="1"/>
  <c r="F1125" i="1"/>
  <c r="K1124" i="1"/>
  <c r="J1124" i="1"/>
  <c r="I1124" i="1"/>
  <c r="G1124" i="1"/>
  <c r="F1124" i="1"/>
  <c r="K1123" i="1"/>
  <c r="J1123" i="1"/>
  <c r="I1123" i="1"/>
  <c r="G1123" i="1"/>
  <c r="F1123" i="1"/>
  <c r="K1122" i="1"/>
  <c r="J1122" i="1"/>
  <c r="I1122" i="1"/>
  <c r="G1122" i="1"/>
  <c r="F1122" i="1"/>
  <c r="K1121" i="1"/>
  <c r="J1121" i="1"/>
  <c r="I1121" i="1"/>
  <c r="G1121" i="1"/>
  <c r="F1121" i="1"/>
  <c r="K1120" i="1"/>
  <c r="J1120" i="1"/>
  <c r="I1120" i="1"/>
  <c r="G1120" i="1"/>
  <c r="F1120" i="1"/>
  <c r="K1119" i="1"/>
  <c r="J1119" i="1"/>
  <c r="I1119" i="1"/>
  <c r="G1119" i="1"/>
  <c r="F1119" i="1"/>
  <c r="K1118" i="1"/>
  <c r="J1118" i="1"/>
  <c r="I1118" i="1"/>
  <c r="G1118" i="1"/>
  <c r="F1118" i="1"/>
  <c r="K1117" i="1"/>
  <c r="J1117" i="1"/>
  <c r="I1117" i="1"/>
  <c r="G1117" i="1"/>
  <c r="F1117" i="1"/>
  <c r="K1116" i="1"/>
  <c r="J1116" i="1"/>
  <c r="I1116" i="1"/>
  <c r="G1116" i="1"/>
  <c r="F1116" i="1"/>
  <c r="K1115" i="1"/>
  <c r="J1115" i="1"/>
  <c r="I1115" i="1"/>
  <c r="G1115" i="1"/>
  <c r="F1115" i="1"/>
  <c r="K1114" i="1"/>
  <c r="J1114" i="1"/>
  <c r="I1114" i="1"/>
  <c r="G1114" i="1"/>
  <c r="F1114" i="1"/>
  <c r="K1113" i="1"/>
  <c r="J1113" i="1"/>
  <c r="I1113" i="1"/>
  <c r="G1113" i="1"/>
  <c r="F1113" i="1"/>
  <c r="K1112" i="1"/>
  <c r="J1112" i="1"/>
  <c r="I1112" i="1"/>
  <c r="G1112" i="1"/>
  <c r="F1112" i="1"/>
  <c r="K1111" i="1"/>
  <c r="J1111" i="1"/>
  <c r="I1111" i="1"/>
  <c r="G1111" i="1"/>
  <c r="F1111" i="1"/>
  <c r="K1110" i="1"/>
  <c r="J1110" i="1"/>
  <c r="I1110" i="1"/>
  <c r="G1110" i="1"/>
  <c r="F1110" i="1"/>
  <c r="K1109" i="1"/>
  <c r="J1109" i="1"/>
  <c r="I1109" i="1"/>
  <c r="G1109" i="1"/>
  <c r="F1109" i="1"/>
  <c r="K1108" i="1"/>
  <c r="J1108" i="1"/>
  <c r="I1108" i="1"/>
  <c r="G1108" i="1"/>
  <c r="F1108" i="1"/>
  <c r="K1107" i="1"/>
  <c r="J1107" i="1"/>
  <c r="I1107" i="1"/>
  <c r="G1107" i="1"/>
  <c r="F1107" i="1"/>
  <c r="K1106" i="1"/>
  <c r="J1106" i="1"/>
  <c r="I1106" i="1"/>
  <c r="G1106" i="1"/>
  <c r="F1106" i="1"/>
  <c r="K1105" i="1"/>
  <c r="J1105" i="1"/>
  <c r="I1105" i="1"/>
  <c r="G1105" i="1"/>
  <c r="F1105" i="1"/>
  <c r="K1104" i="1"/>
  <c r="J1104" i="1"/>
  <c r="I1104" i="1"/>
  <c r="G1104" i="1"/>
  <c r="F1104" i="1"/>
  <c r="K1103" i="1"/>
  <c r="J1103" i="1"/>
  <c r="I1103" i="1"/>
  <c r="G1103" i="1"/>
  <c r="F1103" i="1"/>
  <c r="K1102" i="1"/>
  <c r="J1102" i="1"/>
  <c r="I1102" i="1"/>
  <c r="G1102" i="1"/>
  <c r="F1102" i="1"/>
  <c r="K1101" i="1"/>
  <c r="J1101" i="1"/>
  <c r="I1101" i="1"/>
  <c r="G1101" i="1"/>
  <c r="F1101" i="1"/>
  <c r="K1100" i="1"/>
  <c r="J1100" i="1"/>
  <c r="I1100" i="1"/>
  <c r="G1100" i="1"/>
  <c r="F1100" i="1"/>
  <c r="K1099" i="1"/>
  <c r="J1099" i="1"/>
  <c r="I1099" i="1"/>
  <c r="G1099" i="1"/>
  <c r="F1099" i="1"/>
  <c r="K1098" i="1"/>
  <c r="J1098" i="1"/>
  <c r="I1098" i="1"/>
  <c r="G1098" i="1"/>
  <c r="F1098" i="1"/>
  <c r="K1097" i="1"/>
  <c r="J1097" i="1"/>
  <c r="I1097" i="1"/>
  <c r="G1097" i="1"/>
  <c r="F1097" i="1"/>
  <c r="K1096" i="1"/>
  <c r="J1096" i="1"/>
  <c r="I1096" i="1"/>
  <c r="G1096" i="1"/>
  <c r="F1096" i="1"/>
  <c r="K1095" i="1"/>
  <c r="J1095" i="1"/>
  <c r="I1095" i="1"/>
  <c r="G1095" i="1"/>
  <c r="F1095" i="1"/>
  <c r="K1094" i="1"/>
  <c r="J1094" i="1"/>
  <c r="I1094" i="1"/>
  <c r="G1094" i="1"/>
  <c r="F1094" i="1"/>
  <c r="K1093" i="1"/>
  <c r="J1093" i="1"/>
  <c r="I1093" i="1"/>
  <c r="G1093" i="1"/>
  <c r="F1093" i="1"/>
  <c r="K1092" i="1"/>
  <c r="J1092" i="1"/>
  <c r="I1092" i="1"/>
  <c r="G1092" i="1"/>
  <c r="F1092" i="1"/>
  <c r="K1091" i="1"/>
  <c r="J1091" i="1"/>
  <c r="I1091" i="1"/>
  <c r="G1091" i="1"/>
  <c r="F1091" i="1"/>
  <c r="K1090" i="1"/>
  <c r="J1090" i="1"/>
  <c r="I1090" i="1"/>
  <c r="G1090" i="1"/>
  <c r="F1090" i="1"/>
  <c r="K1089" i="1"/>
  <c r="J1089" i="1"/>
  <c r="I1089" i="1"/>
  <c r="G1089" i="1"/>
  <c r="F1089" i="1"/>
  <c r="K1088" i="1"/>
  <c r="J1088" i="1"/>
  <c r="I1088" i="1"/>
  <c r="G1088" i="1"/>
  <c r="F1088" i="1"/>
  <c r="K1087" i="1"/>
  <c r="J1087" i="1"/>
  <c r="I1087" i="1"/>
  <c r="G1087" i="1"/>
  <c r="F1087" i="1"/>
  <c r="K1086" i="1"/>
  <c r="J1086" i="1"/>
  <c r="I1086" i="1"/>
  <c r="G1086" i="1"/>
  <c r="F1086" i="1"/>
  <c r="K1085" i="1"/>
  <c r="J1085" i="1"/>
  <c r="I1085" i="1"/>
  <c r="G1085" i="1"/>
  <c r="F1085" i="1"/>
  <c r="K1084" i="1"/>
  <c r="J1084" i="1"/>
  <c r="I1084" i="1"/>
  <c r="G1084" i="1"/>
  <c r="F1084" i="1"/>
  <c r="K1083" i="1"/>
  <c r="J1083" i="1"/>
  <c r="I1083" i="1"/>
  <c r="G1083" i="1"/>
  <c r="F1083" i="1"/>
  <c r="K1082" i="1"/>
  <c r="J1082" i="1"/>
  <c r="I1082" i="1"/>
  <c r="G1082" i="1"/>
  <c r="F1082" i="1"/>
  <c r="K1081" i="1"/>
  <c r="J1081" i="1"/>
  <c r="I1081" i="1"/>
  <c r="G1081" i="1"/>
  <c r="F1081" i="1"/>
  <c r="K1080" i="1"/>
  <c r="J1080" i="1"/>
  <c r="I1080" i="1"/>
  <c r="G1080" i="1"/>
  <c r="F1080" i="1"/>
  <c r="K1079" i="1"/>
  <c r="J1079" i="1"/>
  <c r="I1079" i="1"/>
  <c r="G1079" i="1"/>
  <c r="F1079" i="1"/>
  <c r="K1078" i="1"/>
  <c r="J1078" i="1"/>
  <c r="I1078" i="1"/>
  <c r="G1078" i="1"/>
  <c r="F1078" i="1"/>
  <c r="K1077" i="1"/>
  <c r="J1077" i="1"/>
  <c r="I1077" i="1"/>
  <c r="G1077" i="1"/>
  <c r="F1077" i="1"/>
  <c r="K1076" i="1"/>
  <c r="J1076" i="1"/>
  <c r="I1076" i="1"/>
  <c r="G1076" i="1"/>
  <c r="F1076" i="1"/>
  <c r="K1075" i="1"/>
  <c r="J1075" i="1"/>
  <c r="I1075" i="1"/>
  <c r="G1075" i="1"/>
  <c r="F1075" i="1"/>
  <c r="K1074" i="1"/>
  <c r="J1074" i="1"/>
  <c r="I1074" i="1"/>
  <c r="G1074" i="1"/>
  <c r="F1074" i="1"/>
  <c r="K1073" i="1"/>
  <c r="J1073" i="1"/>
  <c r="I1073" i="1"/>
  <c r="G1073" i="1"/>
  <c r="F1073" i="1"/>
  <c r="K1072" i="1"/>
  <c r="J1072" i="1"/>
  <c r="I1072" i="1"/>
  <c r="G1072" i="1"/>
  <c r="F1072" i="1"/>
  <c r="K1071" i="1"/>
  <c r="J1071" i="1"/>
  <c r="I1071" i="1"/>
  <c r="G1071" i="1"/>
  <c r="F1071" i="1"/>
  <c r="K1070" i="1"/>
  <c r="J1070" i="1"/>
  <c r="I1070" i="1"/>
  <c r="G1070" i="1"/>
  <c r="F1070" i="1"/>
  <c r="K1069" i="1"/>
  <c r="J1069" i="1"/>
  <c r="I1069" i="1"/>
  <c r="G1069" i="1"/>
  <c r="F1069" i="1"/>
  <c r="K1068" i="1"/>
  <c r="J1068" i="1"/>
  <c r="I1068" i="1"/>
  <c r="G1068" i="1"/>
  <c r="F1068" i="1"/>
  <c r="K1067" i="1"/>
  <c r="J1067" i="1"/>
  <c r="I1067" i="1"/>
  <c r="G1067" i="1"/>
  <c r="F1067" i="1"/>
  <c r="K1066" i="1"/>
  <c r="J1066" i="1"/>
  <c r="I1066" i="1"/>
  <c r="G1066" i="1"/>
  <c r="F1066" i="1"/>
  <c r="K1065" i="1"/>
  <c r="J1065" i="1"/>
  <c r="I1065" i="1"/>
  <c r="G1065" i="1"/>
  <c r="F1065" i="1"/>
  <c r="K1064" i="1"/>
  <c r="J1064" i="1"/>
  <c r="I1064" i="1"/>
  <c r="G1064" i="1"/>
  <c r="F1064" i="1"/>
  <c r="K1063" i="1"/>
  <c r="J1063" i="1"/>
  <c r="I1063" i="1"/>
  <c r="G1063" i="1"/>
  <c r="F1063" i="1"/>
  <c r="K1062" i="1"/>
  <c r="J1062" i="1"/>
  <c r="I1062" i="1"/>
  <c r="G1062" i="1"/>
  <c r="F1062" i="1"/>
  <c r="K1061" i="1"/>
  <c r="J1061" i="1"/>
  <c r="I1061" i="1"/>
  <c r="G1061" i="1"/>
  <c r="F1061" i="1"/>
  <c r="K1060" i="1"/>
  <c r="J1060" i="1"/>
  <c r="I1060" i="1"/>
  <c r="G1060" i="1"/>
  <c r="F1060" i="1"/>
  <c r="K1059" i="1"/>
  <c r="J1059" i="1"/>
  <c r="I1059" i="1"/>
  <c r="G1059" i="1"/>
  <c r="F1059" i="1"/>
  <c r="K1058" i="1"/>
  <c r="J1058" i="1"/>
  <c r="I1058" i="1"/>
  <c r="G1058" i="1"/>
  <c r="F1058" i="1"/>
  <c r="K1057" i="1"/>
  <c r="J1057" i="1"/>
  <c r="I1057" i="1"/>
  <c r="G1057" i="1"/>
  <c r="F1057" i="1"/>
  <c r="K1056" i="1"/>
  <c r="J1056" i="1"/>
  <c r="I1056" i="1"/>
  <c r="G1056" i="1"/>
  <c r="F1056" i="1"/>
  <c r="K1055" i="1"/>
  <c r="J1055" i="1"/>
  <c r="I1055" i="1"/>
  <c r="G1055" i="1"/>
  <c r="F1055" i="1"/>
  <c r="K1054" i="1"/>
  <c r="J1054" i="1"/>
  <c r="I1054" i="1"/>
  <c r="G1054" i="1"/>
  <c r="F1054" i="1"/>
  <c r="K1053" i="1"/>
  <c r="J1053" i="1"/>
  <c r="I1053" i="1"/>
  <c r="G1053" i="1"/>
  <c r="F1053" i="1"/>
  <c r="K1052" i="1"/>
  <c r="J1052" i="1"/>
  <c r="I1052" i="1"/>
  <c r="G1052" i="1"/>
  <c r="F1052" i="1"/>
  <c r="K1051" i="1"/>
  <c r="J1051" i="1"/>
  <c r="I1051" i="1"/>
  <c r="G1051" i="1"/>
  <c r="F1051" i="1"/>
  <c r="K1050" i="1"/>
  <c r="J1050" i="1"/>
  <c r="I1050" i="1"/>
  <c r="G1050" i="1"/>
  <c r="F1050" i="1"/>
  <c r="K1049" i="1"/>
  <c r="J1049" i="1"/>
  <c r="I1049" i="1"/>
  <c r="G1049" i="1"/>
  <c r="F1049" i="1"/>
  <c r="K1048" i="1"/>
  <c r="J1048" i="1"/>
  <c r="I1048" i="1"/>
  <c r="G1048" i="1"/>
  <c r="F1048" i="1"/>
  <c r="K1047" i="1"/>
  <c r="J1047" i="1"/>
  <c r="I1047" i="1"/>
  <c r="G1047" i="1"/>
  <c r="F1047" i="1"/>
  <c r="K1046" i="1"/>
  <c r="J1046" i="1"/>
  <c r="I1046" i="1"/>
  <c r="G1046" i="1"/>
  <c r="F1046" i="1"/>
  <c r="K1045" i="1"/>
  <c r="J1045" i="1"/>
  <c r="I1045" i="1"/>
  <c r="G1045" i="1"/>
  <c r="F1045" i="1"/>
  <c r="K1044" i="1"/>
  <c r="J1044" i="1"/>
  <c r="I1044" i="1"/>
  <c r="G1044" i="1"/>
  <c r="F1044" i="1"/>
  <c r="K1043" i="1"/>
  <c r="J1043" i="1"/>
  <c r="I1043" i="1"/>
  <c r="G1043" i="1"/>
  <c r="F1043" i="1"/>
  <c r="K1042" i="1"/>
  <c r="J1042" i="1"/>
  <c r="I1042" i="1"/>
  <c r="G1042" i="1"/>
  <c r="F1042" i="1"/>
  <c r="K1041" i="1"/>
  <c r="J1041" i="1"/>
  <c r="I1041" i="1"/>
  <c r="G1041" i="1"/>
  <c r="F1041" i="1"/>
  <c r="K1040" i="1"/>
  <c r="J1040" i="1"/>
  <c r="I1040" i="1"/>
  <c r="G1040" i="1"/>
  <c r="F1040" i="1"/>
  <c r="K1039" i="1"/>
  <c r="J1039" i="1"/>
  <c r="I1039" i="1"/>
  <c r="G1039" i="1"/>
  <c r="F1039" i="1"/>
  <c r="K1038" i="1"/>
  <c r="J1038" i="1"/>
  <c r="I1038" i="1"/>
  <c r="G1038" i="1"/>
  <c r="F1038" i="1"/>
  <c r="K1037" i="1"/>
  <c r="J1037" i="1"/>
  <c r="I1037" i="1"/>
  <c r="G1037" i="1"/>
  <c r="F1037" i="1"/>
  <c r="K1036" i="1"/>
  <c r="J1036" i="1"/>
  <c r="I1036" i="1"/>
  <c r="G1036" i="1"/>
  <c r="F1036" i="1"/>
  <c r="K1035" i="1"/>
  <c r="J1035" i="1"/>
  <c r="I1035" i="1"/>
  <c r="G1035" i="1"/>
  <c r="F1035" i="1"/>
  <c r="K1034" i="1"/>
  <c r="J1034" i="1"/>
  <c r="I1034" i="1"/>
  <c r="G1034" i="1"/>
  <c r="F1034" i="1"/>
  <c r="K1033" i="1"/>
  <c r="J1033" i="1"/>
  <c r="I1033" i="1"/>
  <c r="G1033" i="1"/>
  <c r="F1033" i="1"/>
  <c r="K1032" i="1"/>
  <c r="J1032" i="1"/>
  <c r="I1032" i="1"/>
  <c r="G1032" i="1"/>
  <c r="F1032" i="1"/>
  <c r="K1031" i="1"/>
  <c r="J1031" i="1"/>
  <c r="I1031" i="1"/>
  <c r="G1031" i="1"/>
  <c r="F1031" i="1"/>
  <c r="K1030" i="1"/>
  <c r="J1030" i="1"/>
  <c r="I1030" i="1"/>
  <c r="G1030" i="1"/>
  <c r="F1030" i="1"/>
  <c r="K1029" i="1"/>
  <c r="J1029" i="1"/>
  <c r="I1029" i="1"/>
  <c r="G1029" i="1"/>
  <c r="F1029" i="1"/>
  <c r="K1028" i="1"/>
  <c r="J1028" i="1"/>
  <c r="I1028" i="1"/>
  <c r="G1028" i="1"/>
  <c r="F1028" i="1"/>
  <c r="K1027" i="1"/>
  <c r="J1027" i="1"/>
  <c r="I1027" i="1"/>
  <c r="G1027" i="1"/>
  <c r="F1027" i="1"/>
  <c r="K1026" i="1"/>
  <c r="J1026" i="1"/>
  <c r="I1026" i="1"/>
  <c r="G1026" i="1"/>
  <c r="F1026" i="1"/>
  <c r="K1025" i="1"/>
  <c r="J1025" i="1"/>
  <c r="I1025" i="1"/>
  <c r="G1025" i="1"/>
  <c r="F1025" i="1"/>
  <c r="K1024" i="1"/>
  <c r="J1024" i="1"/>
  <c r="I1024" i="1"/>
  <c r="G1024" i="1"/>
  <c r="F1024" i="1"/>
  <c r="K1023" i="1"/>
  <c r="J1023" i="1"/>
  <c r="I1023" i="1"/>
  <c r="G1023" i="1"/>
  <c r="F1023" i="1"/>
  <c r="K1022" i="1"/>
  <c r="J1022" i="1"/>
  <c r="I1022" i="1"/>
  <c r="G1022" i="1"/>
  <c r="F1022" i="1"/>
  <c r="K1021" i="1"/>
  <c r="J1021" i="1"/>
  <c r="I1021" i="1"/>
  <c r="G1021" i="1"/>
  <c r="F1021" i="1"/>
  <c r="K1020" i="1"/>
  <c r="J1020" i="1"/>
  <c r="I1020" i="1"/>
  <c r="G1020" i="1"/>
  <c r="F1020" i="1"/>
  <c r="K1019" i="1"/>
  <c r="J1019" i="1"/>
  <c r="I1019" i="1"/>
  <c r="G1019" i="1"/>
  <c r="F1019" i="1"/>
  <c r="K1018" i="1"/>
  <c r="J1018" i="1"/>
  <c r="I1018" i="1"/>
  <c r="G1018" i="1"/>
  <c r="F1018" i="1"/>
  <c r="K1017" i="1"/>
  <c r="J1017" i="1"/>
  <c r="I1017" i="1"/>
  <c r="G1017" i="1"/>
  <c r="F1017" i="1"/>
  <c r="K1016" i="1"/>
  <c r="J1016" i="1"/>
  <c r="I1016" i="1"/>
  <c r="G1016" i="1"/>
  <c r="F1016" i="1"/>
  <c r="K1015" i="1"/>
  <c r="J1015" i="1"/>
  <c r="I1015" i="1"/>
  <c r="G1015" i="1"/>
  <c r="F1015" i="1"/>
  <c r="K1014" i="1"/>
  <c r="J1014" i="1"/>
  <c r="I1014" i="1"/>
  <c r="G1014" i="1"/>
  <c r="F1014" i="1"/>
  <c r="K1013" i="1"/>
  <c r="J1013" i="1"/>
  <c r="I1013" i="1"/>
  <c r="G1013" i="1"/>
  <c r="F1013" i="1"/>
  <c r="K1012" i="1"/>
  <c r="J1012" i="1"/>
  <c r="I1012" i="1"/>
  <c r="G1012" i="1"/>
  <c r="F1012" i="1"/>
  <c r="K1011" i="1"/>
  <c r="J1011" i="1"/>
  <c r="I1011" i="1"/>
  <c r="G1011" i="1"/>
  <c r="F1011" i="1"/>
  <c r="K1010" i="1"/>
  <c r="J1010" i="1"/>
  <c r="I1010" i="1"/>
  <c r="G1010" i="1"/>
  <c r="F1010" i="1"/>
  <c r="K1009" i="1"/>
  <c r="J1009" i="1"/>
  <c r="I1009" i="1"/>
  <c r="G1009" i="1"/>
  <c r="F1009" i="1"/>
  <c r="K1008" i="1"/>
  <c r="J1008" i="1"/>
  <c r="I1008" i="1"/>
  <c r="G1008" i="1"/>
  <c r="F1008" i="1"/>
  <c r="K1007" i="1"/>
  <c r="J1007" i="1"/>
  <c r="I1007" i="1"/>
  <c r="G1007" i="1"/>
  <c r="F1007" i="1"/>
  <c r="K1006" i="1"/>
  <c r="J1006" i="1"/>
  <c r="I1006" i="1"/>
  <c r="G1006" i="1"/>
  <c r="F1006" i="1"/>
  <c r="K1005" i="1"/>
  <c r="J1005" i="1"/>
  <c r="I1005" i="1"/>
  <c r="G1005" i="1"/>
  <c r="F1005" i="1"/>
  <c r="K1004" i="1"/>
  <c r="J1004" i="1"/>
  <c r="I1004" i="1"/>
  <c r="G1004" i="1"/>
  <c r="F1004" i="1"/>
  <c r="K1003" i="1"/>
  <c r="J1003" i="1"/>
  <c r="I1003" i="1"/>
  <c r="G1003" i="1"/>
  <c r="F1003" i="1"/>
  <c r="K1002" i="1"/>
  <c r="J1002" i="1"/>
  <c r="I1002" i="1"/>
  <c r="G1002" i="1"/>
  <c r="F1002" i="1"/>
  <c r="K1001" i="1"/>
  <c r="J1001" i="1"/>
  <c r="I1001" i="1"/>
  <c r="G1001" i="1"/>
  <c r="F1001" i="1"/>
  <c r="K1000" i="1"/>
  <c r="J1000" i="1"/>
  <c r="I1000" i="1"/>
  <c r="G1000" i="1"/>
  <c r="F1000" i="1"/>
  <c r="K999" i="1"/>
  <c r="J999" i="1"/>
  <c r="I999" i="1"/>
  <c r="G999" i="1"/>
  <c r="F999" i="1"/>
  <c r="K998" i="1"/>
  <c r="J998" i="1"/>
  <c r="I998" i="1"/>
  <c r="G998" i="1"/>
  <c r="F998" i="1"/>
  <c r="K997" i="1"/>
  <c r="J997" i="1"/>
  <c r="I997" i="1"/>
  <c r="G997" i="1"/>
  <c r="F997" i="1"/>
  <c r="K996" i="1"/>
  <c r="J996" i="1"/>
  <c r="I996" i="1"/>
  <c r="G996" i="1"/>
  <c r="F996" i="1"/>
  <c r="K995" i="1"/>
  <c r="J995" i="1"/>
  <c r="I995" i="1"/>
  <c r="G995" i="1"/>
  <c r="F995" i="1"/>
  <c r="K994" i="1"/>
  <c r="J994" i="1"/>
  <c r="I994" i="1"/>
  <c r="G994" i="1"/>
  <c r="F994" i="1"/>
  <c r="K993" i="1"/>
  <c r="J993" i="1"/>
  <c r="I993" i="1"/>
  <c r="G993" i="1"/>
  <c r="F993" i="1"/>
  <c r="K992" i="1"/>
  <c r="J992" i="1"/>
  <c r="I992" i="1"/>
  <c r="G992" i="1"/>
  <c r="F992" i="1"/>
  <c r="K991" i="1"/>
  <c r="J991" i="1"/>
  <c r="I991" i="1"/>
  <c r="G991" i="1"/>
  <c r="F991" i="1"/>
  <c r="K990" i="1"/>
  <c r="J990" i="1"/>
  <c r="I990" i="1"/>
  <c r="G990" i="1"/>
  <c r="F990" i="1"/>
  <c r="K989" i="1"/>
  <c r="J989" i="1"/>
  <c r="I989" i="1"/>
  <c r="G989" i="1"/>
  <c r="F989" i="1"/>
  <c r="K988" i="1"/>
  <c r="J988" i="1"/>
  <c r="I988" i="1"/>
  <c r="G988" i="1"/>
  <c r="F988" i="1"/>
  <c r="K987" i="1"/>
  <c r="J987" i="1"/>
  <c r="I987" i="1"/>
  <c r="G987" i="1"/>
  <c r="F987" i="1"/>
  <c r="K986" i="1"/>
  <c r="J986" i="1"/>
  <c r="I986" i="1"/>
  <c r="G986" i="1"/>
  <c r="F986" i="1"/>
  <c r="K985" i="1"/>
  <c r="J985" i="1"/>
  <c r="I985" i="1"/>
  <c r="G985" i="1"/>
  <c r="F985" i="1"/>
  <c r="K984" i="1"/>
  <c r="J984" i="1"/>
  <c r="I984" i="1"/>
  <c r="G984" i="1"/>
  <c r="F984" i="1"/>
  <c r="K983" i="1"/>
  <c r="J983" i="1"/>
  <c r="I983" i="1"/>
  <c r="G983" i="1"/>
  <c r="F983" i="1"/>
  <c r="K982" i="1"/>
  <c r="J982" i="1"/>
  <c r="I982" i="1"/>
  <c r="G982" i="1"/>
  <c r="F982" i="1"/>
  <c r="K981" i="1"/>
  <c r="J981" i="1"/>
  <c r="I981" i="1"/>
  <c r="G981" i="1"/>
  <c r="F981" i="1"/>
  <c r="K980" i="1"/>
  <c r="J980" i="1"/>
  <c r="I980" i="1"/>
  <c r="G980" i="1"/>
  <c r="F980" i="1"/>
  <c r="K979" i="1"/>
  <c r="J979" i="1"/>
  <c r="I979" i="1"/>
  <c r="G979" i="1"/>
  <c r="F979" i="1"/>
  <c r="K978" i="1"/>
  <c r="J978" i="1"/>
  <c r="I978" i="1"/>
  <c r="G978" i="1"/>
  <c r="F978" i="1"/>
  <c r="K977" i="1"/>
  <c r="J977" i="1"/>
  <c r="I977" i="1"/>
  <c r="G977" i="1"/>
  <c r="F977" i="1"/>
  <c r="K976" i="1"/>
  <c r="J976" i="1"/>
  <c r="I976" i="1"/>
  <c r="G976" i="1"/>
  <c r="F976" i="1"/>
  <c r="K975" i="1"/>
  <c r="J975" i="1"/>
  <c r="I975" i="1"/>
  <c r="G975" i="1"/>
  <c r="F975" i="1"/>
  <c r="K974" i="1"/>
  <c r="J974" i="1"/>
  <c r="I974" i="1"/>
  <c r="G974" i="1"/>
  <c r="F974" i="1"/>
  <c r="K973" i="1"/>
  <c r="J973" i="1"/>
  <c r="I973" i="1"/>
  <c r="G973" i="1"/>
  <c r="F973" i="1"/>
  <c r="K972" i="1"/>
  <c r="J972" i="1"/>
  <c r="I972" i="1"/>
  <c r="G972" i="1"/>
  <c r="F972" i="1"/>
  <c r="K971" i="1"/>
  <c r="J971" i="1"/>
  <c r="I971" i="1"/>
  <c r="G971" i="1"/>
  <c r="F971" i="1"/>
  <c r="K970" i="1"/>
  <c r="J970" i="1"/>
  <c r="I970" i="1"/>
  <c r="G970" i="1"/>
  <c r="F970" i="1"/>
  <c r="K969" i="1"/>
  <c r="J969" i="1"/>
  <c r="I969" i="1"/>
  <c r="G969" i="1"/>
  <c r="F969" i="1"/>
  <c r="K968" i="1"/>
  <c r="J968" i="1"/>
  <c r="I968" i="1"/>
  <c r="G968" i="1"/>
  <c r="F968" i="1"/>
  <c r="K967" i="1"/>
  <c r="J967" i="1"/>
  <c r="I967" i="1"/>
  <c r="G967" i="1"/>
  <c r="F967" i="1"/>
  <c r="K966" i="1"/>
  <c r="J966" i="1"/>
  <c r="I966" i="1"/>
  <c r="G966" i="1"/>
  <c r="F966" i="1"/>
  <c r="K965" i="1"/>
  <c r="J965" i="1"/>
  <c r="I965" i="1"/>
  <c r="G965" i="1"/>
  <c r="F965" i="1"/>
  <c r="K964" i="1"/>
  <c r="J964" i="1"/>
  <c r="I964" i="1"/>
  <c r="G964" i="1"/>
  <c r="F964" i="1"/>
  <c r="K963" i="1"/>
  <c r="J963" i="1"/>
  <c r="I963" i="1"/>
  <c r="G963" i="1"/>
  <c r="F963" i="1"/>
  <c r="K962" i="1"/>
  <c r="J962" i="1"/>
  <c r="I962" i="1"/>
  <c r="G962" i="1"/>
  <c r="F962" i="1"/>
  <c r="K961" i="1"/>
  <c r="J961" i="1"/>
  <c r="I961" i="1"/>
  <c r="G961" i="1"/>
  <c r="F961" i="1"/>
  <c r="K960" i="1"/>
  <c r="J960" i="1"/>
  <c r="I960" i="1"/>
  <c r="G960" i="1"/>
  <c r="F960" i="1"/>
  <c r="K959" i="1"/>
  <c r="J959" i="1"/>
  <c r="I959" i="1"/>
  <c r="G959" i="1"/>
  <c r="F959" i="1"/>
  <c r="K958" i="1"/>
  <c r="J958" i="1"/>
  <c r="I958" i="1"/>
  <c r="G958" i="1"/>
  <c r="F958" i="1"/>
  <c r="K957" i="1"/>
  <c r="J957" i="1"/>
  <c r="I957" i="1"/>
  <c r="G957" i="1"/>
  <c r="F957" i="1"/>
  <c r="K956" i="1"/>
  <c r="J956" i="1"/>
  <c r="I956" i="1"/>
  <c r="G956" i="1"/>
  <c r="F956" i="1"/>
  <c r="K955" i="1"/>
  <c r="J955" i="1"/>
  <c r="I955" i="1"/>
  <c r="G955" i="1"/>
  <c r="F955" i="1"/>
  <c r="K954" i="1"/>
  <c r="J954" i="1"/>
  <c r="I954" i="1"/>
  <c r="G954" i="1"/>
  <c r="F954" i="1"/>
  <c r="K953" i="1"/>
  <c r="J953" i="1"/>
  <c r="I953" i="1"/>
  <c r="G953" i="1"/>
  <c r="F953" i="1"/>
  <c r="K952" i="1"/>
  <c r="J952" i="1"/>
  <c r="I952" i="1"/>
  <c r="G952" i="1"/>
  <c r="F952" i="1"/>
  <c r="K951" i="1"/>
  <c r="J951" i="1"/>
  <c r="I951" i="1"/>
  <c r="G951" i="1"/>
  <c r="F951" i="1"/>
  <c r="K950" i="1"/>
  <c r="J950" i="1"/>
  <c r="I950" i="1"/>
  <c r="G950" i="1"/>
  <c r="F950" i="1"/>
  <c r="K949" i="1"/>
  <c r="J949" i="1"/>
  <c r="I949" i="1"/>
  <c r="G949" i="1"/>
  <c r="F949" i="1"/>
  <c r="K948" i="1"/>
  <c r="J948" i="1"/>
  <c r="I948" i="1"/>
  <c r="G948" i="1"/>
  <c r="F948" i="1"/>
  <c r="K947" i="1"/>
  <c r="J947" i="1"/>
  <c r="I947" i="1"/>
  <c r="G947" i="1"/>
  <c r="F947" i="1"/>
  <c r="K946" i="1"/>
  <c r="J946" i="1"/>
  <c r="I946" i="1"/>
  <c r="G946" i="1"/>
  <c r="F946" i="1"/>
  <c r="K945" i="1"/>
  <c r="J945" i="1"/>
  <c r="I945" i="1"/>
  <c r="G945" i="1"/>
  <c r="F945" i="1"/>
  <c r="K944" i="1"/>
  <c r="J944" i="1"/>
  <c r="I944" i="1"/>
  <c r="G944" i="1"/>
  <c r="F944" i="1"/>
  <c r="K943" i="1"/>
  <c r="J943" i="1"/>
  <c r="I943" i="1"/>
  <c r="G943" i="1"/>
  <c r="F943" i="1"/>
  <c r="K942" i="1"/>
  <c r="J942" i="1"/>
  <c r="I942" i="1"/>
  <c r="G942" i="1"/>
  <c r="F942" i="1"/>
  <c r="K941" i="1"/>
  <c r="J941" i="1"/>
  <c r="I941" i="1"/>
  <c r="G941" i="1"/>
  <c r="F941" i="1"/>
  <c r="K940" i="1"/>
  <c r="J940" i="1"/>
  <c r="I940" i="1"/>
  <c r="G940" i="1"/>
  <c r="F940" i="1"/>
  <c r="K939" i="1"/>
  <c r="J939" i="1"/>
  <c r="I939" i="1"/>
  <c r="G939" i="1"/>
  <c r="F939" i="1"/>
  <c r="K938" i="1"/>
  <c r="J938" i="1"/>
  <c r="I938" i="1"/>
  <c r="G938" i="1"/>
  <c r="F938" i="1"/>
  <c r="K937" i="1"/>
  <c r="J937" i="1"/>
  <c r="I937" i="1"/>
  <c r="G937" i="1"/>
  <c r="F937" i="1"/>
  <c r="K936" i="1"/>
  <c r="J936" i="1"/>
  <c r="I936" i="1"/>
  <c r="G936" i="1"/>
  <c r="F936" i="1"/>
  <c r="K935" i="1"/>
  <c r="J935" i="1"/>
  <c r="I935" i="1"/>
  <c r="G935" i="1"/>
  <c r="F935" i="1"/>
  <c r="K934" i="1"/>
  <c r="J934" i="1"/>
  <c r="I934" i="1"/>
  <c r="G934" i="1"/>
  <c r="F934" i="1"/>
  <c r="K933" i="1"/>
  <c r="J933" i="1"/>
  <c r="I933" i="1"/>
  <c r="G933" i="1"/>
  <c r="F933" i="1"/>
  <c r="K932" i="1"/>
  <c r="J932" i="1"/>
  <c r="I932" i="1"/>
  <c r="G932" i="1"/>
  <c r="F932" i="1"/>
  <c r="K931" i="1"/>
  <c r="J931" i="1"/>
  <c r="I931" i="1"/>
  <c r="G931" i="1"/>
  <c r="F931" i="1"/>
  <c r="K930" i="1"/>
  <c r="J930" i="1"/>
  <c r="I930" i="1"/>
  <c r="G930" i="1"/>
  <c r="F930" i="1"/>
  <c r="K929" i="1"/>
  <c r="J929" i="1"/>
  <c r="I929" i="1"/>
  <c r="G929" i="1"/>
  <c r="F929" i="1"/>
  <c r="K928" i="1"/>
  <c r="J928" i="1"/>
  <c r="I928" i="1"/>
  <c r="G928" i="1"/>
  <c r="F928" i="1"/>
  <c r="K927" i="1"/>
  <c r="J927" i="1"/>
  <c r="I927" i="1"/>
  <c r="G927" i="1"/>
  <c r="F927" i="1"/>
  <c r="K926" i="1"/>
  <c r="J926" i="1"/>
  <c r="I926" i="1"/>
  <c r="G926" i="1"/>
  <c r="F926" i="1"/>
  <c r="K925" i="1"/>
  <c r="J925" i="1"/>
  <c r="I925" i="1"/>
  <c r="G925" i="1"/>
  <c r="F925" i="1"/>
  <c r="K924" i="1"/>
  <c r="J924" i="1"/>
  <c r="I924" i="1"/>
  <c r="G924" i="1"/>
  <c r="F924" i="1"/>
  <c r="K923" i="1"/>
  <c r="J923" i="1"/>
  <c r="I923" i="1"/>
  <c r="G923" i="1"/>
  <c r="F923" i="1"/>
  <c r="K922" i="1"/>
  <c r="J922" i="1"/>
  <c r="I922" i="1"/>
  <c r="G922" i="1"/>
  <c r="F922" i="1"/>
  <c r="K921" i="1"/>
  <c r="J921" i="1"/>
  <c r="I921" i="1"/>
  <c r="G921" i="1"/>
  <c r="F921" i="1"/>
  <c r="K920" i="1"/>
  <c r="J920" i="1"/>
  <c r="I920" i="1"/>
  <c r="G920" i="1"/>
  <c r="F920" i="1"/>
  <c r="K919" i="1"/>
  <c r="J919" i="1"/>
  <c r="I919" i="1"/>
  <c r="G919" i="1"/>
  <c r="F919" i="1"/>
  <c r="K918" i="1"/>
  <c r="J918" i="1"/>
  <c r="I918" i="1"/>
  <c r="G918" i="1"/>
  <c r="F918" i="1"/>
  <c r="K917" i="1"/>
  <c r="J917" i="1"/>
  <c r="I917" i="1"/>
  <c r="G917" i="1"/>
  <c r="F917" i="1"/>
  <c r="K916" i="1"/>
  <c r="J916" i="1"/>
  <c r="I916" i="1"/>
  <c r="G916" i="1"/>
  <c r="F916" i="1"/>
  <c r="K915" i="1"/>
  <c r="J915" i="1"/>
  <c r="I915" i="1"/>
  <c r="G915" i="1"/>
  <c r="F915" i="1"/>
  <c r="K914" i="1"/>
  <c r="J914" i="1"/>
  <c r="I914" i="1"/>
  <c r="G914" i="1"/>
  <c r="F914" i="1"/>
  <c r="K913" i="1"/>
  <c r="J913" i="1"/>
  <c r="I913" i="1"/>
  <c r="G913" i="1"/>
  <c r="F913" i="1"/>
  <c r="K912" i="1"/>
  <c r="J912" i="1"/>
  <c r="I912" i="1"/>
  <c r="G912" i="1"/>
  <c r="F912" i="1"/>
  <c r="K911" i="1"/>
  <c r="J911" i="1"/>
  <c r="I911" i="1"/>
  <c r="G911" i="1"/>
  <c r="F911" i="1"/>
  <c r="K910" i="1"/>
  <c r="J910" i="1"/>
  <c r="I910" i="1"/>
  <c r="G910" i="1"/>
  <c r="F910" i="1"/>
  <c r="K909" i="1"/>
  <c r="J909" i="1"/>
  <c r="I909" i="1"/>
  <c r="G909" i="1"/>
  <c r="F909" i="1"/>
  <c r="K908" i="1"/>
  <c r="J908" i="1"/>
  <c r="I908" i="1"/>
  <c r="G908" i="1"/>
  <c r="F908" i="1"/>
  <c r="K907" i="1"/>
  <c r="J907" i="1"/>
  <c r="I907" i="1"/>
  <c r="G907" i="1"/>
  <c r="F907" i="1"/>
  <c r="K906" i="1"/>
  <c r="J906" i="1"/>
  <c r="I906" i="1"/>
  <c r="G906" i="1"/>
  <c r="F906" i="1"/>
  <c r="K905" i="1"/>
  <c r="J905" i="1"/>
  <c r="I905" i="1"/>
  <c r="G905" i="1"/>
  <c r="F905" i="1"/>
  <c r="K904" i="1"/>
  <c r="J904" i="1"/>
  <c r="I904" i="1"/>
  <c r="G904" i="1"/>
  <c r="F904" i="1"/>
  <c r="K903" i="1"/>
  <c r="J903" i="1"/>
  <c r="I903" i="1"/>
  <c r="G903" i="1"/>
  <c r="F903" i="1"/>
  <c r="K902" i="1"/>
  <c r="J902" i="1"/>
  <c r="I902" i="1"/>
  <c r="G902" i="1"/>
  <c r="F902" i="1"/>
  <c r="K901" i="1"/>
  <c r="J901" i="1"/>
  <c r="I901" i="1"/>
  <c r="G901" i="1"/>
  <c r="F901" i="1"/>
  <c r="K900" i="1"/>
  <c r="J900" i="1"/>
  <c r="I900" i="1"/>
  <c r="G900" i="1"/>
  <c r="F900" i="1"/>
  <c r="K899" i="1"/>
  <c r="J899" i="1"/>
  <c r="I899" i="1"/>
  <c r="G899" i="1"/>
  <c r="F899" i="1"/>
  <c r="K898" i="1"/>
  <c r="J898" i="1"/>
  <c r="I898" i="1"/>
  <c r="G898" i="1"/>
  <c r="F898" i="1"/>
  <c r="K897" i="1"/>
  <c r="J897" i="1"/>
  <c r="I897" i="1"/>
  <c r="G897" i="1"/>
  <c r="F897" i="1"/>
  <c r="K896" i="1"/>
  <c r="J896" i="1"/>
  <c r="I896" i="1"/>
  <c r="G896" i="1"/>
  <c r="F896" i="1"/>
  <c r="K895" i="1"/>
  <c r="J895" i="1"/>
  <c r="I895" i="1"/>
  <c r="G895" i="1"/>
  <c r="F895" i="1"/>
  <c r="K894" i="1"/>
  <c r="J894" i="1"/>
  <c r="I894" i="1"/>
  <c r="G894" i="1"/>
  <c r="F894" i="1"/>
  <c r="K893" i="1"/>
  <c r="J893" i="1"/>
  <c r="I893" i="1"/>
  <c r="G893" i="1"/>
  <c r="F893" i="1"/>
  <c r="K892" i="1"/>
  <c r="J892" i="1"/>
  <c r="I892" i="1"/>
  <c r="G892" i="1"/>
  <c r="F892" i="1"/>
  <c r="K891" i="1"/>
  <c r="J891" i="1"/>
  <c r="I891" i="1"/>
  <c r="G891" i="1"/>
  <c r="F891" i="1"/>
  <c r="K890" i="1"/>
  <c r="J890" i="1"/>
  <c r="I890" i="1"/>
  <c r="G890" i="1"/>
  <c r="F890" i="1"/>
  <c r="K889" i="1"/>
  <c r="J889" i="1"/>
  <c r="I889" i="1"/>
  <c r="G889" i="1"/>
  <c r="F889" i="1"/>
  <c r="K888" i="1"/>
  <c r="J888" i="1"/>
  <c r="I888" i="1"/>
  <c r="G888" i="1"/>
  <c r="F888" i="1"/>
  <c r="K887" i="1"/>
  <c r="J887" i="1"/>
  <c r="I887" i="1"/>
  <c r="G887" i="1"/>
  <c r="F887" i="1"/>
  <c r="K886" i="1"/>
  <c r="J886" i="1"/>
  <c r="I886" i="1"/>
  <c r="G886" i="1"/>
  <c r="F886" i="1"/>
  <c r="K885" i="1"/>
  <c r="J885" i="1"/>
  <c r="I885" i="1"/>
  <c r="G885" i="1"/>
  <c r="F885" i="1"/>
  <c r="K884" i="1"/>
  <c r="J884" i="1"/>
  <c r="I884" i="1"/>
  <c r="G884" i="1"/>
  <c r="F884" i="1"/>
  <c r="K883" i="1"/>
  <c r="J883" i="1"/>
  <c r="I883" i="1"/>
  <c r="G883" i="1"/>
  <c r="F883" i="1"/>
  <c r="K882" i="1"/>
  <c r="J882" i="1"/>
  <c r="I882" i="1"/>
  <c r="G882" i="1"/>
  <c r="F882" i="1"/>
  <c r="K881" i="1"/>
  <c r="J881" i="1"/>
  <c r="I881" i="1"/>
  <c r="G881" i="1"/>
  <c r="F881" i="1"/>
  <c r="K880" i="1"/>
  <c r="J880" i="1"/>
  <c r="I880" i="1"/>
  <c r="G880" i="1"/>
  <c r="F880" i="1"/>
  <c r="K879" i="1"/>
  <c r="J879" i="1"/>
  <c r="I879" i="1"/>
  <c r="G879" i="1"/>
  <c r="F879" i="1"/>
  <c r="K878" i="1"/>
  <c r="J878" i="1"/>
  <c r="I878" i="1"/>
  <c r="G878" i="1"/>
  <c r="F878" i="1"/>
  <c r="K877" i="1"/>
  <c r="J877" i="1"/>
  <c r="I877" i="1"/>
  <c r="G877" i="1"/>
  <c r="F877" i="1"/>
  <c r="K876" i="1"/>
  <c r="J876" i="1"/>
  <c r="I876" i="1"/>
  <c r="G876" i="1"/>
  <c r="F876" i="1"/>
  <c r="K875" i="1"/>
  <c r="J875" i="1"/>
  <c r="I875" i="1"/>
  <c r="G875" i="1"/>
  <c r="F875" i="1"/>
  <c r="K874" i="1"/>
  <c r="J874" i="1"/>
  <c r="I874" i="1"/>
  <c r="G874" i="1"/>
  <c r="F874" i="1"/>
  <c r="K873" i="1"/>
  <c r="J873" i="1"/>
  <c r="I873" i="1"/>
  <c r="G873" i="1"/>
  <c r="F873" i="1"/>
  <c r="K872" i="1"/>
  <c r="J872" i="1"/>
  <c r="I872" i="1"/>
  <c r="G872" i="1"/>
  <c r="F872" i="1"/>
  <c r="K871" i="1"/>
  <c r="J871" i="1"/>
  <c r="I871" i="1"/>
  <c r="G871" i="1"/>
  <c r="F871" i="1"/>
  <c r="K870" i="1"/>
  <c r="J870" i="1"/>
  <c r="I870" i="1"/>
  <c r="G870" i="1"/>
  <c r="F870" i="1"/>
  <c r="K869" i="1"/>
  <c r="J869" i="1"/>
  <c r="I869" i="1"/>
  <c r="G869" i="1"/>
  <c r="F869" i="1"/>
  <c r="K868" i="1"/>
  <c r="J868" i="1"/>
  <c r="I868" i="1"/>
  <c r="G868" i="1"/>
  <c r="F868" i="1"/>
  <c r="K867" i="1"/>
  <c r="J867" i="1"/>
  <c r="I867" i="1"/>
  <c r="G867" i="1"/>
  <c r="F867" i="1"/>
  <c r="K866" i="1"/>
  <c r="J866" i="1"/>
  <c r="I866" i="1"/>
  <c r="G866" i="1"/>
  <c r="F866" i="1"/>
  <c r="K865" i="1"/>
  <c r="J865" i="1"/>
  <c r="I865" i="1"/>
  <c r="G865" i="1"/>
  <c r="F865" i="1"/>
  <c r="K864" i="1"/>
  <c r="J864" i="1"/>
  <c r="I864" i="1"/>
  <c r="G864" i="1"/>
  <c r="F864" i="1"/>
  <c r="K863" i="1"/>
  <c r="J863" i="1"/>
  <c r="I863" i="1"/>
  <c r="G863" i="1"/>
  <c r="F863" i="1"/>
  <c r="K862" i="1"/>
  <c r="J862" i="1"/>
  <c r="I862" i="1"/>
  <c r="G862" i="1"/>
  <c r="F862" i="1"/>
  <c r="K861" i="1"/>
  <c r="J861" i="1"/>
  <c r="I861" i="1"/>
  <c r="G861" i="1"/>
  <c r="F861" i="1"/>
  <c r="K860" i="1"/>
  <c r="J860" i="1"/>
  <c r="I860" i="1"/>
  <c r="G860" i="1"/>
  <c r="F860" i="1"/>
  <c r="K859" i="1"/>
  <c r="J859" i="1"/>
  <c r="I859" i="1"/>
  <c r="G859" i="1"/>
  <c r="F859" i="1"/>
  <c r="K858" i="1"/>
  <c r="J858" i="1"/>
  <c r="I858" i="1"/>
  <c r="G858" i="1"/>
  <c r="F858" i="1"/>
  <c r="K857" i="1"/>
  <c r="J857" i="1"/>
  <c r="I857" i="1"/>
  <c r="G857" i="1"/>
  <c r="F857" i="1"/>
  <c r="K856" i="1"/>
  <c r="J856" i="1"/>
  <c r="I856" i="1"/>
  <c r="G856" i="1"/>
  <c r="F856" i="1"/>
  <c r="K855" i="1"/>
  <c r="J855" i="1"/>
  <c r="I855" i="1"/>
  <c r="G855" i="1"/>
  <c r="F855" i="1"/>
  <c r="K854" i="1"/>
  <c r="J854" i="1"/>
  <c r="I854" i="1"/>
  <c r="G854" i="1"/>
  <c r="F854" i="1"/>
  <c r="K853" i="1"/>
  <c r="J853" i="1"/>
  <c r="I853" i="1"/>
  <c r="G853" i="1"/>
  <c r="F853" i="1"/>
  <c r="K852" i="1"/>
  <c r="J852" i="1"/>
  <c r="I852" i="1"/>
  <c r="G852" i="1"/>
  <c r="F852" i="1"/>
  <c r="K851" i="1"/>
  <c r="J851" i="1"/>
  <c r="I851" i="1"/>
  <c r="G851" i="1"/>
  <c r="F851" i="1"/>
  <c r="K850" i="1"/>
  <c r="J850" i="1"/>
  <c r="I850" i="1"/>
  <c r="G850" i="1"/>
  <c r="F850" i="1"/>
  <c r="K849" i="1"/>
  <c r="J849" i="1"/>
  <c r="I849" i="1"/>
  <c r="G849" i="1"/>
  <c r="F849" i="1"/>
  <c r="K848" i="1"/>
  <c r="J848" i="1"/>
  <c r="I848" i="1"/>
  <c r="G848" i="1"/>
  <c r="F848" i="1"/>
  <c r="K847" i="1"/>
  <c r="J847" i="1"/>
  <c r="I847" i="1"/>
  <c r="G847" i="1"/>
  <c r="F847" i="1"/>
  <c r="K846" i="1"/>
  <c r="J846" i="1"/>
  <c r="I846" i="1"/>
  <c r="G846" i="1"/>
  <c r="F846" i="1"/>
  <c r="K845" i="1"/>
  <c r="J845" i="1"/>
  <c r="I845" i="1"/>
  <c r="G845" i="1"/>
  <c r="F845" i="1"/>
  <c r="K844" i="1"/>
  <c r="J844" i="1"/>
  <c r="I844" i="1"/>
  <c r="G844" i="1"/>
  <c r="F844" i="1"/>
  <c r="K843" i="1"/>
  <c r="J843" i="1"/>
  <c r="I843" i="1"/>
  <c r="G843" i="1"/>
  <c r="F843" i="1"/>
  <c r="K842" i="1"/>
  <c r="J842" i="1"/>
  <c r="I842" i="1"/>
  <c r="G842" i="1"/>
  <c r="F842" i="1"/>
  <c r="K841" i="1"/>
  <c r="J841" i="1"/>
  <c r="I841" i="1"/>
  <c r="G841" i="1"/>
  <c r="F841" i="1"/>
  <c r="K840" i="1"/>
  <c r="J840" i="1"/>
  <c r="I840" i="1"/>
  <c r="G840" i="1"/>
  <c r="F840" i="1"/>
  <c r="K839" i="1"/>
  <c r="J839" i="1"/>
  <c r="I839" i="1"/>
  <c r="G839" i="1"/>
  <c r="F839" i="1"/>
  <c r="K838" i="1"/>
  <c r="J838" i="1"/>
  <c r="I838" i="1"/>
  <c r="G838" i="1"/>
  <c r="F838" i="1"/>
  <c r="K837" i="1"/>
  <c r="J837" i="1"/>
  <c r="I837" i="1"/>
  <c r="G837" i="1"/>
  <c r="F837" i="1"/>
  <c r="K836" i="1"/>
  <c r="J836" i="1"/>
  <c r="I836" i="1"/>
  <c r="G836" i="1"/>
  <c r="F836" i="1"/>
  <c r="K835" i="1"/>
  <c r="J835" i="1"/>
  <c r="I835" i="1"/>
  <c r="G835" i="1"/>
  <c r="F835" i="1"/>
  <c r="K834" i="1"/>
  <c r="J834" i="1"/>
  <c r="I834" i="1"/>
  <c r="G834" i="1"/>
  <c r="F834" i="1"/>
  <c r="K833" i="1"/>
  <c r="J833" i="1"/>
  <c r="I833" i="1"/>
  <c r="G833" i="1"/>
  <c r="F833" i="1"/>
  <c r="K832" i="1"/>
  <c r="J832" i="1"/>
  <c r="I832" i="1"/>
  <c r="G832" i="1"/>
  <c r="F832" i="1"/>
  <c r="K831" i="1"/>
  <c r="J831" i="1"/>
  <c r="I831" i="1"/>
  <c r="G831" i="1"/>
  <c r="F831" i="1"/>
  <c r="K830" i="1"/>
  <c r="J830" i="1"/>
  <c r="I830" i="1"/>
  <c r="G830" i="1"/>
  <c r="F830" i="1"/>
  <c r="K829" i="1"/>
  <c r="J829" i="1"/>
  <c r="I829" i="1"/>
  <c r="G829" i="1"/>
  <c r="F829" i="1"/>
  <c r="K828" i="1"/>
  <c r="J828" i="1"/>
  <c r="I828" i="1"/>
  <c r="G828" i="1"/>
  <c r="F828" i="1"/>
  <c r="K827" i="1"/>
  <c r="J827" i="1"/>
  <c r="I827" i="1"/>
  <c r="G827" i="1"/>
  <c r="F827" i="1"/>
  <c r="K826" i="1"/>
  <c r="J826" i="1"/>
  <c r="I826" i="1"/>
  <c r="G826" i="1"/>
  <c r="F826" i="1"/>
  <c r="K825" i="1"/>
  <c r="J825" i="1"/>
  <c r="I825" i="1"/>
  <c r="G825" i="1"/>
  <c r="F825" i="1"/>
  <c r="K824" i="1"/>
  <c r="J824" i="1"/>
  <c r="I824" i="1"/>
  <c r="G824" i="1"/>
  <c r="F824" i="1"/>
  <c r="K823" i="1"/>
  <c r="J823" i="1"/>
  <c r="I823" i="1"/>
  <c r="G823" i="1"/>
  <c r="F823" i="1"/>
  <c r="K822" i="1"/>
  <c r="J822" i="1"/>
  <c r="I822" i="1"/>
  <c r="G822" i="1"/>
  <c r="F822" i="1"/>
  <c r="K821" i="1"/>
  <c r="J821" i="1"/>
  <c r="I821" i="1"/>
  <c r="G821" i="1"/>
  <c r="F821" i="1"/>
  <c r="K820" i="1"/>
  <c r="J820" i="1"/>
  <c r="I820" i="1"/>
  <c r="G820" i="1"/>
  <c r="F820" i="1"/>
  <c r="K819" i="1"/>
  <c r="J819" i="1"/>
  <c r="I819" i="1"/>
  <c r="G819" i="1"/>
  <c r="F819" i="1"/>
  <c r="K818" i="1"/>
  <c r="J818" i="1"/>
  <c r="I818" i="1"/>
  <c r="G818" i="1"/>
  <c r="F818" i="1"/>
  <c r="K817" i="1"/>
  <c r="J817" i="1"/>
  <c r="I817" i="1"/>
  <c r="G817" i="1"/>
  <c r="F817" i="1"/>
  <c r="K816" i="1"/>
  <c r="J816" i="1"/>
  <c r="I816" i="1"/>
  <c r="G816" i="1"/>
  <c r="F816" i="1"/>
  <c r="K815" i="1"/>
  <c r="J815" i="1"/>
  <c r="I815" i="1"/>
  <c r="G815" i="1"/>
  <c r="F815" i="1"/>
  <c r="K814" i="1"/>
  <c r="J814" i="1"/>
  <c r="I814" i="1"/>
  <c r="G814" i="1"/>
  <c r="F814" i="1"/>
  <c r="K813" i="1"/>
  <c r="J813" i="1"/>
  <c r="I813" i="1"/>
  <c r="G813" i="1"/>
  <c r="F813" i="1"/>
  <c r="K812" i="1"/>
  <c r="J812" i="1"/>
  <c r="I812" i="1"/>
  <c r="G812" i="1"/>
  <c r="F812" i="1"/>
  <c r="K811" i="1"/>
  <c r="J811" i="1"/>
  <c r="I811" i="1"/>
  <c r="G811" i="1"/>
  <c r="F811" i="1"/>
  <c r="K810" i="1"/>
  <c r="J810" i="1"/>
  <c r="I810" i="1"/>
  <c r="G810" i="1"/>
  <c r="F810" i="1"/>
  <c r="K809" i="1"/>
  <c r="J809" i="1"/>
  <c r="I809" i="1"/>
  <c r="G809" i="1"/>
  <c r="F809" i="1"/>
  <c r="K808" i="1"/>
  <c r="J808" i="1"/>
  <c r="I808" i="1"/>
  <c r="G808" i="1"/>
  <c r="F808" i="1"/>
  <c r="K807" i="1"/>
  <c r="J807" i="1"/>
  <c r="I807" i="1"/>
  <c r="G807" i="1"/>
  <c r="F807" i="1"/>
  <c r="K806" i="1"/>
  <c r="J806" i="1"/>
  <c r="I806" i="1"/>
  <c r="G806" i="1"/>
  <c r="F806" i="1"/>
  <c r="K805" i="1"/>
  <c r="J805" i="1"/>
  <c r="I805" i="1"/>
  <c r="G805" i="1"/>
  <c r="F805" i="1"/>
  <c r="K804" i="1"/>
  <c r="J804" i="1"/>
  <c r="I804" i="1"/>
  <c r="G804" i="1"/>
  <c r="F804" i="1"/>
  <c r="K803" i="1"/>
  <c r="J803" i="1"/>
  <c r="I803" i="1"/>
  <c r="G803" i="1"/>
  <c r="F803" i="1"/>
  <c r="K802" i="1"/>
  <c r="J802" i="1"/>
  <c r="I802" i="1"/>
  <c r="G802" i="1"/>
  <c r="F802" i="1"/>
  <c r="K801" i="1"/>
  <c r="J801" i="1"/>
  <c r="I801" i="1"/>
  <c r="G801" i="1"/>
  <c r="F801" i="1"/>
  <c r="K800" i="1"/>
  <c r="J800" i="1"/>
  <c r="I800" i="1"/>
  <c r="G800" i="1"/>
  <c r="F800" i="1"/>
  <c r="K799" i="1"/>
  <c r="J799" i="1"/>
  <c r="I799" i="1"/>
  <c r="G799" i="1"/>
  <c r="F799" i="1"/>
  <c r="K798" i="1"/>
  <c r="J798" i="1"/>
  <c r="I798" i="1"/>
  <c r="G798" i="1"/>
  <c r="F798" i="1"/>
  <c r="K797" i="1"/>
  <c r="J797" i="1"/>
  <c r="I797" i="1"/>
  <c r="G797" i="1"/>
  <c r="F797" i="1"/>
  <c r="K796" i="1"/>
  <c r="J796" i="1"/>
  <c r="I796" i="1"/>
  <c r="G796" i="1"/>
  <c r="F796" i="1"/>
  <c r="K795" i="1"/>
  <c r="J795" i="1"/>
  <c r="I795" i="1"/>
  <c r="G795" i="1"/>
  <c r="F795" i="1"/>
  <c r="K794" i="1"/>
  <c r="J794" i="1"/>
  <c r="I794" i="1"/>
  <c r="G794" i="1"/>
  <c r="F794" i="1"/>
  <c r="K793" i="1"/>
  <c r="J793" i="1"/>
  <c r="I793" i="1"/>
  <c r="G793" i="1"/>
  <c r="F793" i="1"/>
  <c r="K792" i="1"/>
  <c r="J792" i="1"/>
  <c r="I792" i="1"/>
  <c r="G792" i="1"/>
  <c r="F792" i="1"/>
  <c r="K791" i="1"/>
  <c r="J791" i="1"/>
  <c r="I791" i="1"/>
  <c r="G791" i="1"/>
  <c r="F791" i="1"/>
  <c r="K790" i="1"/>
  <c r="J790" i="1"/>
  <c r="I790" i="1"/>
  <c r="G790" i="1"/>
  <c r="F790" i="1"/>
  <c r="K789" i="1"/>
  <c r="J789" i="1"/>
  <c r="I789" i="1"/>
  <c r="G789" i="1"/>
  <c r="F789" i="1"/>
  <c r="K788" i="1"/>
  <c r="J788" i="1"/>
  <c r="I788" i="1"/>
  <c r="G788" i="1"/>
  <c r="F788" i="1"/>
  <c r="K787" i="1"/>
  <c r="J787" i="1"/>
  <c r="I787" i="1"/>
  <c r="G787" i="1"/>
  <c r="F787" i="1"/>
  <c r="K786" i="1"/>
  <c r="J786" i="1"/>
  <c r="I786" i="1"/>
  <c r="G786" i="1"/>
  <c r="F786" i="1"/>
  <c r="K785" i="1"/>
  <c r="J785" i="1"/>
  <c r="I785" i="1"/>
  <c r="G785" i="1"/>
  <c r="F785" i="1"/>
  <c r="K784" i="1"/>
  <c r="J784" i="1"/>
  <c r="I784" i="1"/>
  <c r="G784" i="1"/>
  <c r="F784" i="1"/>
  <c r="K783" i="1"/>
  <c r="J783" i="1"/>
  <c r="I783" i="1"/>
  <c r="G783" i="1"/>
  <c r="F783" i="1"/>
  <c r="K782" i="1"/>
  <c r="J782" i="1"/>
  <c r="I782" i="1"/>
  <c r="G782" i="1"/>
  <c r="F782" i="1"/>
  <c r="K781" i="1"/>
  <c r="J781" i="1"/>
  <c r="I781" i="1"/>
  <c r="G781" i="1"/>
  <c r="F781" i="1"/>
  <c r="K780" i="1"/>
  <c r="J780" i="1"/>
  <c r="I780" i="1"/>
  <c r="G780" i="1"/>
  <c r="F780" i="1"/>
  <c r="K779" i="1"/>
  <c r="J779" i="1"/>
  <c r="I779" i="1"/>
  <c r="G779" i="1"/>
  <c r="F779" i="1"/>
  <c r="K778" i="1"/>
  <c r="J778" i="1"/>
  <c r="I778" i="1"/>
  <c r="G778" i="1"/>
  <c r="F778" i="1"/>
  <c r="K777" i="1"/>
  <c r="J777" i="1"/>
  <c r="I777" i="1"/>
  <c r="G777" i="1"/>
  <c r="F777" i="1"/>
  <c r="K776" i="1"/>
  <c r="J776" i="1"/>
  <c r="I776" i="1"/>
  <c r="G776" i="1"/>
  <c r="F776" i="1"/>
  <c r="K775" i="1"/>
  <c r="J775" i="1"/>
  <c r="I775" i="1"/>
  <c r="G775" i="1"/>
  <c r="F775" i="1"/>
  <c r="K774" i="1"/>
  <c r="J774" i="1"/>
  <c r="I774" i="1"/>
  <c r="G774" i="1"/>
  <c r="F774" i="1"/>
  <c r="K773" i="1"/>
  <c r="J773" i="1"/>
  <c r="I773" i="1"/>
  <c r="G773" i="1"/>
  <c r="F773" i="1"/>
  <c r="K772" i="1"/>
  <c r="J772" i="1"/>
  <c r="I772" i="1"/>
  <c r="G772" i="1"/>
  <c r="F772" i="1"/>
  <c r="K771" i="1"/>
  <c r="J771" i="1"/>
  <c r="I771" i="1"/>
  <c r="G771" i="1"/>
  <c r="F771" i="1"/>
  <c r="K770" i="1"/>
  <c r="J770" i="1"/>
  <c r="I770" i="1"/>
  <c r="G770" i="1"/>
  <c r="F770" i="1"/>
  <c r="K769" i="1"/>
  <c r="J769" i="1"/>
  <c r="I769" i="1"/>
  <c r="G769" i="1"/>
  <c r="F769" i="1"/>
  <c r="K768" i="1"/>
  <c r="J768" i="1"/>
  <c r="I768" i="1"/>
  <c r="G768" i="1"/>
  <c r="F768" i="1"/>
  <c r="K767" i="1"/>
  <c r="J767" i="1"/>
  <c r="I767" i="1"/>
  <c r="G767" i="1"/>
  <c r="F767" i="1"/>
  <c r="K766" i="1"/>
  <c r="J766" i="1"/>
  <c r="I766" i="1"/>
  <c r="G766" i="1"/>
  <c r="F766" i="1"/>
  <c r="K765" i="1"/>
  <c r="J765" i="1"/>
  <c r="I765" i="1"/>
  <c r="G765" i="1"/>
  <c r="F765" i="1"/>
  <c r="K764" i="1"/>
  <c r="J764" i="1"/>
  <c r="I764" i="1"/>
  <c r="G764" i="1"/>
  <c r="F764" i="1"/>
  <c r="K763" i="1"/>
  <c r="J763" i="1"/>
  <c r="I763" i="1"/>
  <c r="G763" i="1"/>
  <c r="F763" i="1"/>
  <c r="K762" i="1"/>
  <c r="J762" i="1"/>
  <c r="I762" i="1"/>
  <c r="G762" i="1"/>
  <c r="F762" i="1"/>
  <c r="K761" i="1"/>
  <c r="J761" i="1"/>
  <c r="I761" i="1"/>
  <c r="G761" i="1"/>
  <c r="F761" i="1"/>
  <c r="K760" i="1"/>
  <c r="J760" i="1"/>
  <c r="I760" i="1"/>
  <c r="G760" i="1"/>
  <c r="F760" i="1"/>
  <c r="K759" i="1"/>
  <c r="J759" i="1"/>
  <c r="I759" i="1"/>
  <c r="G759" i="1"/>
  <c r="F759" i="1"/>
  <c r="K758" i="1"/>
  <c r="J758" i="1"/>
  <c r="I758" i="1"/>
  <c r="G758" i="1"/>
  <c r="F758" i="1"/>
  <c r="K757" i="1"/>
  <c r="J757" i="1"/>
  <c r="I757" i="1"/>
  <c r="G757" i="1"/>
  <c r="F757" i="1"/>
  <c r="K756" i="1"/>
  <c r="J756" i="1"/>
  <c r="I756" i="1"/>
  <c r="G756" i="1"/>
  <c r="F756" i="1"/>
  <c r="K755" i="1"/>
  <c r="J755" i="1"/>
  <c r="I755" i="1"/>
  <c r="G755" i="1"/>
  <c r="F755" i="1"/>
  <c r="K754" i="1"/>
  <c r="J754" i="1"/>
  <c r="I754" i="1"/>
  <c r="G754" i="1"/>
  <c r="F754" i="1"/>
  <c r="K753" i="1"/>
  <c r="J753" i="1"/>
  <c r="I753" i="1"/>
  <c r="G753" i="1"/>
  <c r="F753" i="1"/>
  <c r="K752" i="1"/>
  <c r="J752" i="1"/>
  <c r="I752" i="1"/>
  <c r="G752" i="1"/>
  <c r="F752" i="1"/>
  <c r="K751" i="1"/>
  <c r="J751" i="1"/>
  <c r="I751" i="1"/>
  <c r="G751" i="1"/>
  <c r="F751" i="1"/>
  <c r="K750" i="1"/>
  <c r="J750" i="1"/>
  <c r="I750" i="1"/>
  <c r="G750" i="1"/>
  <c r="F750" i="1"/>
  <c r="K749" i="1"/>
  <c r="J749" i="1"/>
  <c r="I749" i="1"/>
  <c r="G749" i="1"/>
  <c r="F749" i="1"/>
  <c r="K748" i="1"/>
  <c r="J748" i="1"/>
  <c r="I748" i="1"/>
  <c r="G748" i="1"/>
  <c r="F748" i="1"/>
  <c r="K747" i="1"/>
  <c r="J747" i="1"/>
  <c r="I747" i="1"/>
  <c r="G747" i="1"/>
  <c r="F747" i="1"/>
  <c r="K746" i="1"/>
  <c r="J746" i="1"/>
  <c r="I746" i="1"/>
  <c r="G746" i="1"/>
  <c r="F746" i="1"/>
  <c r="K745" i="1"/>
  <c r="J745" i="1"/>
  <c r="I745" i="1"/>
  <c r="G745" i="1"/>
  <c r="F745" i="1"/>
  <c r="K744" i="1"/>
  <c r="J744" i="1"/>
  <c r="I744" i="1"/>
  <c r="G744" i="1"/>
  <c r="F744" i="1"/>
  <c r="K743" i="1"/>
  <c r="J743" i="1"/>
  <c r="I743" i="1"/>
  <c r="G743" i="1"/>
  <c r="F743" i="1"/>
  <c r="K742" i="1"/>
  <c r="J742" i="1"/>
  <c r="I742" i="1"/>
  <c r="G742" i="1"/>
  <c r="F742" i="1"/>
  <c r="K741" i="1"/>
  <c r="J741" i="1"/>
  <c r="I741" i="1"/>
  <c r="G741" i="1"/>
  <c r="F741" i="1"/>
  <c r="K740" i="1"/>
  <c r="J740" i="1"/>
  <c r="I740" i="1"/>
  <c r="G740" i="1"/>
  <c r="F740" i="1"/>
  <c r="K739" i="1"/>
  <c r="J739" i="1"/>
  <c r="I739" i="1"/>
  <c r="G739" i="1"/>
  <c r="F739" i="1"/>
  <c r="K738" i="1"/>
  <c r="J738" i="1"/>
  <c r="I738" i="1"/>
  <c r="G738" i="1"/>
  <c r="F738" i="1"/>
  <c r="K737" i="1"/>
  <c r="J737" i="1"/>
  <c r="I737" i="1"/>
  <c r="G737" i="1"/>
  <c r="F737" i="1"/>
  <c r="K736" i="1"/>
  <c r="J736" i="1"/>
  <c r="I736" i="1"/>
  <c r="G736" i="1"/>
  <c r="F736" i="1"/>
  <c r="K735" i="1"/>
  <c r="J735" i="1"/>
  <c r="I735" i="1"/>
  <c r="G735" i="1"/>
  <c r="F735" i="1"/>
  <c r="K734" i="1"/>
  <c r="J734" i="1"/>
  <c r="I734" i="1"/>
  <c r="G734" i="1"/>
  <c r="F734" i="1"/>
  <c r="K733" i="1"/>
  <c r="J733" i="1"/>
  <c r="I733" i="1"/>
  <c r="G733" i="1"/>
  <c r="F733" i="1"/>
  <c r="K732" i="1"/>
  <c r="J732" i="1"/>
  <c r="I732" i="1"/>
  <c r="G732" i="1"/>
  <c r="F732" i="1"/>
  <c r="K731" i="1"/>
  <c r="J731" i="1"/>
  <c r="I731" i="1"/>
  <c r="G731" i="1"/>
  <c r="F731" i="1"/>
  <c r="K730" i="1"/>
  <c r="J730" i="1"/>
  <c r="I730" i="1"/>
  <c r="G730" i="1"/>
  <c r="F730" i="1"/>
  <c r="K729" i="1"/>
  <c r="J729" i="1"/>
  <c r="I729" i="1"/>
  <c r="G729" i="1"/>
  <c r="F729" i="1"/>
  <c r="K728" i="1"/>
  <c r="J728" i="1"/>
  <c r="I728" i="1"/>
  <c r="G728" i="1"/>
  <c r="F728" i="1"/>
  <c r="K727" i="1"/>
  <c r="J727" i="1"/>
  <c r="I727" i="1"/>
  <c r="G727" i="1"/>
  <c r="F727" i="1"/>
  <c r="K726" i="1"/>
  <c r="J726" i="1"/>
  <c r="I726" i="1"/>
  <c r="G726" i="1"/>
  <c r="F726" i="1"/>
  <c r="K725" i="1"/>
  <c r="J725" i="1"/>
  <c r="I725" i="1"/>
  <c r="G725" i="1"/>
  <c r="F725" i="1"/>
  <c r="K724" i="1"/>
  <c r="J724" i="1"/>
  <c r="I724" i="1"/>
  <c r="G724" i="1"/>
  <c r="F724" i="1"/>
  <c r="K723" i="1"/>
  <c r="J723" i="1"/>
  <c r="I723" i="1"/>
  <c r="G723" i="1"/>
  <c r="F723" i="1"/>
  <c r="K722" i="1"/>
  <c r="J722" i="1"/>
  <c r="I722" i="1"/>
  <c r="G722" i="1"/>
  <c r="F722" i="1"/>
  <c r="K721" i="1"/>
  <c r="J721" i="1"/>
  <c r="I721" i="1"/>
  <c r="G721" i="1"/>
  <c r="F721" i="1"/>
  <c r="K720" i="1"/>
  <c r="J720" i="1"/>
  <c r="I720" i="1"/>
  <c r="G720" i="1"/>
  <c r="F720" i="1"/>
  <c r="K719" i="1"/>
  <c r="J719" i="1"/>
  <c r="I719" i="1"/>
  <c r="G719" i="1"/>
  <c r="F719" i="1"/>
  <c r="K718" i="1"/>
  <c r="J718" i="1"/>
  <c r="I718" i="1"/>
  <c r="G718" i="1"/>
  <c r="F718" i="1"/>
  <c r="K717" i="1"/>
  <c r="J717" i="1"/>
  <c r="I717" i="1"/>
  <c r="G717" i="1"/>
  <c r="F717" i="1"/>
  <c r="K716" i="1"/>
  <c r="J716" i="1"/>
  <c r="I716" i="1"/>
  <c r="G716" i="1"/>
  <c r="F716" i="1"/>
  <c r="K715" i="1"/>
  <c r="J715" i="1"/>
  <c r="I715" i="1"/>
  <c r="G715" i="1"/>
  <c r="F715" i="1"/>
  <c r="K714" i="1"/>
  <c r="J714" i="1"/>
  <c r="I714" i="1"/>
  <c r="G714" i="1"/>
  <c r="F714" i="1"/>
  <c r="K713" i="1"/>
  <c r="J713" i="1"/>
  <c r="I713" i="1"/>
  <c r="G713" i="1"/>
  <c r="F713" i="1"/>
  <c r="K712" i="1"/>
  <c r="J712" i="1"/>
  <c r="I712" i="1"/>
  <c r="G712" i="1"/>
  <c r="F712" i="1"/>
  <c r="K711" i="1"/>
  <c r="J711" i="1"/>
  <c r="I711" i="1"/>
  <c r="G711" i="1"/>
  <c r="F711" i="1"/>
  <c r="K710" i="1"/>
  <c r="J710" i="1"/>
  <c r="I710" i="1"/>
  <c r="G710" i="1"/>
  <c r="F710" i="1"/>
  <c r="K709" i="1"/>
  <c r="J709" i="1"/>
  <c r="I709" i="1"/>
  <c r="G709" i="1"/>
  <c r="F709" i="1"/>
  <c r="K708" i="1"/>
  <c r="J708" i="1"/>
  <c r="I708" i="1"/>
  <c r="G708" i="1"/>
  <c r="F708" i="1"/>
  <c r="K707" i="1"/>
  <c r="J707" i="1"/>
  <c r="I707" i="1"/>
  <c r="G707" i="1"/>
  <c r="F707" i="1"/>
  <c r="K706" i="1"/>
  <c r="J706" i="1"/>
  <c r="I706" i="1"/>
  <c r="G706" i="1"/>
  <c r="F706" i="1"/>
  <c r="K705" i="1"/>
  <c r="J705" i="1"/>
  <c r="I705" i="1"/>
  <c r="G705" i="1"/>
  <c r="F705" i="1"/>
  <c r="K704" i="1"/>
  <c r="J704" i="1"/>
  <c r="I704" i="1"/>
  <c r="G704" i="1"/>
  <c r="F704" i="1"/>
  <c r="K703" i="1"/>
  <c r="J703" i="1"/>
  <c r="I703" i="1"/>
  <c r="G703" i="1"/>
  <c r="F703" i="1"/>
  <c r="K702" i="1"/>
  <c r="J702" i="1"/>
  <c r="I702" i="1"/>
  <c r="G702" i="1"/>
  <c r="F702" i="1"/>
  <c r="K701" i="1"/>
  <c r="J701" i="1"/>
  <c r="I701" i="1"/>
  <c r="G701" i="1"/>
  <c r="F701" i="1"/>
  <c r="K700" i="1"/>
  <c r="J700" i="1"/>
  <c r="I700" i="1"/>
  <c r="G700" i="1"/>
  <c r="F700" i="1"/>
  <c r="K699" i="1"/>
  <c r="J699" i="1"/>
  <c r="I699" i="1"/>
  <c r="G699" i="1"/>
  <c r="F699" i="1"/>
  <c r="K698" i="1"/>
  <c r="J698" i="1"/>
  <c r="I698" i="1"/>
  <c r="G698" i="1"/>
  <c r="F698" i="1"/>
  <c r="K697" i="1"/>
  <c r="J697" i="1"/>
  <c r="I697" i="1"/>
  <c r="G697" i="1"/>
  <c r="F697" i="1"/>
  <c r="K696" i="1"/>
  <c r="J696" i="1"/>
  <c r="I696" i="1"/>
  <c r="G696" i="1"/>
  <c r="F696" i="1"/>
  <c r="K695" i="1"/>
  <c r="J695" i="1"/>
  <c r="I695" i="1"/>
  <c r="G695" i="1"/>
  <c r="F695" i="1"/>
  <c r="K694" i="1"/>
  <c r="J694" i="1"/>
  <c r="I694" i="1"/>
  <c r="G694" i="1"/>
  <c r="F694" i="1"/>
  <c r="K693" i="1"/>
  <c r="J693" i="1"/>
  <c r="I693" i="1"/>
  <c r="G693" i="1"/>
  <c r="F693" i="1"/>
  <c r="K692" i="1"/>
  <c r="J692" i="1"/>
  <c r="I692" i="1"/>
  <c r="G692" i="1"/>
  <c r="F692" i="1"/>
  <c r="K691" i="1"/>
  <c r="J691" i="1"/>
  <c r="I691" i="1"/>
  <c r="G691" i="1"/>
  <c r="F691" i="1"/>
  <c r="K690" i="1"/>
  <c r="J690" i="1"/>
  <c r="I690" i="1"/>
  <c r="G690" i="1"/>
  <c r="F690" i="1"/>
  <c r="K689" i="1"/>
  <c r="J689" i="1"/>
  <c r="I689" i="1"/>
  <c r="G689" i="1"/>
  <c r="F689" i="1"/>
  <c r="K688" i="1"/>
  <c r="J688" i="1"/>
  <c r="I688" i="1"/>
  <c r="G688" i="1"/>
  <c r="F688" i="1"/>
  <c r="K687" i="1"/>
  <c r="J687" i="1"/>
  <c r="I687" i="1"/>
  <c r="G687" i="1"/>
  <c r="F687" i="1"/>
  <c r="K686" i="1"/>
  <c r="J686" i="1"/>
  <c r="I686" i="1"/>
  <c r="G686" i="1"/>
  <c r="F686" i="1"/>
  <c r="K685" i="1"/>
  <c r="J685" i="1"/>
  <c r="I685" i="1"/>
  <c r="G685" i="1"/>
  <c r="F685" i="1"/>
  <c r="K684" i="1"/>
  <c r="J684" i="1"/>
  <c r="I684" i="1"/>
  <c r="G684" i="1"/>
  <c r="F684" i="1"/>
  <c r="K683" i="1"/>
  <c r="J683" i="1"/>
  <c r="I683" i="1"/>
  <c r="G683" i="1"/>
  <c r="F683" i="1"/>
  <c r="K682" i="1"/>
  <c r="J682" i="1"/>
  <c r="I682" i="1"/>
  <c r="G682" i="1"/>
  <c r="F682" i="1"/>
  <c r="K681" i="1"/>
  <c r="J681" i="1"/>
  <c r="I681" i="1"/>
  <c r="G681" i="1"/>
  <c r="F681" i="1"/>
  <c r="K680" i="1"/>
  <c r="J680" i="1"/>
  <c r="I680" i="1"/>
  <c r="G680" i="1"/>
  <c r="F680" i="1"/>
  <c r="K679" i="1"/>
  <c r="J679" i="1"/>
  <c r="I679" i="1"/>
  <c r="G679" i="1"/>
  <c r="F679" i="1"/>
  <c r="K678" i="1"/>
  <c r="J678" i="1"/>
  <c r="I678" i="1"/>
  <c r="G678" i="1"/>
  <c r="F678" i="1"/>
  <c r="K677" i="1"/>
  <c r="J677" i="1"/>
  <c r="I677" i="1"/>
  <c r="G677" i="1"/>
  <c r="F677" i="1"/>
  <c r="K676" i="1"/>
  <c r="J676" i="1"/>
  <c r="I676" i="1"/>
  <c r="G676" i="1"/>
  <c r="F676" i="1"/>
  <c r="K675" i="1"/>
  <c r="J675" i="1"/>
  <c r="I675" i="1"/>
  <c r="G675" i="1"/>
  <c r="F675" i="1"/>
  <c r="K674" i="1"/>
  <c r="J674" i="1"/>
  <c r="I674" i="1"/>
  <c r="G674" i="1"/>
  <c r="F674" i="1"/>
  <c r="K673" i="1"/>
  <c r="J673" i="1"/>
  <c r="I673" i="1"/>
  <c r="G673" i="1"/>
  <c r="F673" i="1"/>
  <c r="K672" i="1"/>
  <c r="J672" i="1"/>
  <c r="I672" i="1"/>
  <c r="G672" i="1"/>
  <c r="F672" i="1"/>
  <c r="K671" i="1"/>
  <c r="J671" i="1"/>
  <c r="I671" i="1"/>
  <c r="G671" i="1"/>
  <c r="F671" i="1"/>
  <c r="K670" i="1"/>
  <c r="J670" i="1"/>
  <c r="I670" i="1"/>
  <c r="G670" i="1"/>
  <c r="F670" i="1"/>
  <c r="K669" i="1"/>
  <c r="J669" i="1"/>
  <c r="I669" i="1"/>
  <c r="G669" i="1"/>
  <c r="F669" i="1"/>
  <c r="K668" i="1"/>
  <c r="J668" i="1"/>
  <c r="I668" i="1"/>
  <c r="G668" i="1"/>
  <c r="F668" i="1"/>
  <c r="K667" i="1"/>
  <c r="J667" i="1"/>
  <c r="I667" i="1"/>
  <c r="G667" i="1"/>
  <c r="F667" i="1"/>
  <c r="K666" i="1"/>
  <c r="J666" i="1"/>
  <c r="I666" i="1"/>
  <c r="G666" i="1"/>
  <c r="F666" i="1"/>
  <c r="K665" i="1"/>
  <c r="J665" i="1"/>
  <c r="I665" i="1"/>
  <c r="G665" i="1"/>
  <c r="F665" i="1"/>
  <c r="K664" i="1"/>
  <c r="J664" i="1"/>
  <c r="I664" i="1"/>
  <c r="G664" i="1"/>
  <c r="F664" i="1"/>
  <c r="K663" i="1"/>
  <c r="J663" i="1"/>
  <c r="I663" i="1"/>
  <c r="G663" i="1"/>
  <c r="F663" i="1"/>
  <c r="K662" i="1"/>
  <c r="J662" i="1"/>
  <c r="I662" i="1"/>
  <c r="G662" i="1"/>
  <c r="F662" i="1"/>
  <c r="K661" i="1"/>
  <c r="J661" i="1"/>
  <c r="I661" i="1"/>
  <c r="G661" i="1"/>
  <c r="F661" i="1"/>
  <c r="K660" i="1"/>
  <c r="J660" i="1"/>
  <c r="I660" i="1"/>
  <c r="G660" i="1"/>
  <c r="F660" i="1"/>
  <c r="K659" i="1"/>
  <c r="J659" i="1"/>
  <c r="I659" i="1"/>
  <c r="G659" i="1"/>
  <c r="F659" i="1"/>
  <c r="K658" i="1"/>
  <c r="J658" i="1"/>
  <c r="I658" i="1"/>
  <c r="G658" i="1"/>
  <c r="F658" i="1"/>
  <c r="K657" i="1"/>
  <c r="J657" i="1"/>
  <c r="I657" i="1"/>
  <c r="G657" i="1"/>
  <c r="F657" i="1"/>
  <c r="K656" i="1"/>
  <c r="J656" i="1"/>
  <c r="I656" i="1"/>
  <c r="G656" i="1"/>
  <c r="F656" i="1"/>
  <c r="K655" i="1"/>
  <c r="J655" i="1"/>
  <c r="I655" i="1"/>
  <c r="G655" i="1"/>
  <c r="F655" i="1"/>
  <c r="K654" i="1"/>
  <c r="J654" i="1"/>
  <c r="I654" i="1"/>
  <c r="G654" i="1"/>
  <c r="F654" i="1"/>
  <c r="K653" i="1"/>
  <c r="J653" i="1"/>
  <c r="I653" i="1"/>
  <c r="G653" i="1"/>
  <c r="F653" i="1"/>
  <c r="K652" i="1"/>
  <c r="J652" i="1"/>
  <c r="I652" i="1"/>
  <c r="G652" i="1"/>
  <c r="F652" i="1"/>
  <c r="K651" i="1"/>
  <c r="J651" i="1"/>
  <c r="I651" i="1"/>
  <c r="G651" i="1"/>
  <c r="F651" i="1"/>
  <c r="K650" i="1"/>
  <c r="J650" i="1"/>
  <c r="I650" i="1"/>
  <c r="G650" i="1"/>
  <c r="F650" i="1"/>
  <c r="K649" i="1"/>
  <c r="J649" i="1"/>
  <c r="I649" i="1"/>
  <c r="G649" i="1"/>
  <c r="F649" i="1"/>
  <c r="K648" i="1"/>
  <c r="J648" i="1"/>
  <c r="I648" i="1"/>
  <c r="G648" i="1"/>
  <c r="F648" i="1"/>
  <c r="K647" i="1"/>
  <c r="J647" i="1"/>
  <c r="I647" i="1"/>
  <c r="G647" i="1"/>
  <c r="F647" i="1"/>
  <c r="K646" i="1"/>
  <c r="J646" i="1"/>
  <c r="I646" i="1"/>
  <c r="G646" i="1"/>
  <c r="F646" i="1"/>
  <c r="K645" i="1"/>
  <c r="J645" i="1"/>
  <c r="I645" i="1"/>
  <c r="G645" i="1"/>
  <c r="F645" i="1"/>
  <c r="K644" i="1"/>
  <c r="J644" i="1"/>
  <c r="I644" i="1"/>
  <c r="G644" i="1"/>
  <c r="F644" i="1"/>
  <c r="K643" i="1"/>
  <c r="J643" i="1"/>
  <c r="I643" i="1"/>
  <c r="G643" i="1"/>
  <c r="F643" i="1"/>
  <c r="K642" i="1"/>
  <c r="J642" i="1"/>
  <c r="I642" i="1"/>
  <c r="G642" i="1"/>
  <c r="F642" i="1"/>
  <c r="K641" i="1"/>
  <c r="J641" i="1"/>
  <c r="I641" i="1"/>
  <c r="G641" i="1"/>
  <c r="F641" i="1"/>
  <c r="K640" i="1"/>
  <c r="J640" i="1"/>
  <c r="I640" i="1"/>
  <c r="G640" i="1"/>
  <c r="F640" i="1"/>
  <c r="K639" i="1"/>
  <c r="J639" i="1"/>
  <c r="I639" i="1"/>
  <c r="G639" i="1"/>
  <c r="F639" i="1"/>
  <c r="K638" i="1"/>
  <c r="J638" i="1"/>
  <c r="I638" i="1"/>
  <c r="G638" i="1"/>
  <c r="F638" i="1"/>
  <c r="K637" i="1"/>
  <c r="J637" i="1"/>
  <c r="I637" i="1"/>
  <c r="G637" i="1"/>
  <c r="F637" i="1"/>
  <c r="K636" i="1"/>
  <c r="J636" i="1"/>
  <c r="I636" i="1"/>
  <c r="G636" i="1"/>
  <c r="F636" i="1"/>
  <c r="K635" i="1"/>
  <c r="J635" i="1"/>
  <c r="I635" i="1"/>
  <c r="G635" i="1"/>
  <c r="F635" i="1"/>
  <c r="K634" i="1"/>
  <c r="J634" i="1"/>
  <c r="I634" i="1"/>
  <c r="G634" i="1"/>
  <c r="F634" i="1"/>
  <c r="K633" i="1"/>
  <c r="J633" i="1"/>
  <c r="I633" i="1"/>
  <c r="G633" i="1"/>
  <c r="F633" i="1"/>
  <c r="K632" i="1"/>
  <c r="J632" i="1"/>
  <c r="I632" i="1"/>
  <c r="G632" i="1"/>
  <c r="F632" i="1"/>
  <c r="K631" i="1"/>
  <c r="J631" i="1"/>
  <c r="I631" i="1"/>
  <c r="G631" i="1"/>
  <c r="F631" i="1"/>
  <c r="K630" i="1"/>
  <c r="J630" i="1"/>
  <c r="I630" i="1"/>
  <c r="G630" i="1"/>
  <c r="F630" i="1"/>
  <c r="K629" i="1"/>
  <c r="J629" i="1"/>
  <c r="I629" i="1"/>
  <c r="G629" i="1"/>
  <c r="F629" i="1"/>
  <c r="K628" i="1"/>
  <c r="J628" i="1"/>
  <c r="I628" i="1"/>
  <c r="G628" i="1"/>
  <c r="F628" i="1"/>
  <c r="K627" i="1"/>
  <c r="J627" i="1"/>
  <c r="I627" i="1"/>
  <c r="G627" i="1"/>
  <c r="F627" i="1"/>
  <c r="K626" i="1"/>
  <c r="J626" i="1"/>
  <c r="I626" i="1"/>
  <c r="G626" i="1"/>
  <c r="F626" i="1"/>
  <c r="K625" i="1"/>
  <c r="J625" i="1"/>
  <c r="I625" i="1"/>
  <c r="G625" i="1"/>
  <c r="F625" i="1"/>
  <c r="K624" i="1"/>
  <c r="J624" i="1"/>
  <c r="I624" i="1"/>
  <c r="G624" i="1"/>
  <c r="F624" i="1"/>
  <c r="K623" i="1"/>
  <c r="J623" i="1"/>
  <c r="I623" i="1"/>
  <c r="G623" i="1"/>
  <c r="F623" i="1"/>
  <c r="K622" i="1"/>
  <c r="J622" i="1"/>
  <c r="I622" i="1"/>
  <c r="G622" i="1"/>
  <c r="F622" i="1"/>
  <c r="K621" i="1"/>
  <c r="J621" i="1"/>
  <c r="I621" i="1"/>
  <c r="G621" i="1"/>
  <c r="F621" i="1"/>
  <c r="K620" i="1"/>
  <c r="J620" i="1"/>
  <c r="I620" i="1"/>
  <c r="G620" i="1"/>
  <c r="F620" i="1"/>
  <c r="K619" i="1"/>
  <c r="J619" i="1"/>
  <c r="I619" i="1"/>
  <c r="G619" i="1"/>
  <c r="F619" i="1"/>
  <c r="K618" i="1"/>
  <c r="J618" i="1"/>
  <c r="I618" i="1"/>
  <c r="G618" i="1"/>
  <c r="F618" i="1"/>
  <c r="K617" i="1"/>
  <c r="J617" i="1"/>
  <c r="I617" i="1"/>
  <c r="G617" i="1"/>
  <c r="F617" i="1"/>
  <c r="K616" i="1"/>
  <c r="J616" i="1"/>
  <c r="I616" i="1"/>
  <c r="G616" i="1"/>
  <c r="F616" i="1"/>
  <c r="K615" i="1"/>
  <c r="J615" i="1"/>
  <c r="I615" i="1"/>
  <c r="G615" i="1"/>
  <c r="F615" i="1"/>
  <c r="K614" i="1"/>
  <c r="J614" i="1"/>
  <c r="I614" i="1"/>
  <c r="G614" i="1"/>
  <c r="F614" i="1"/>
  <c r="K613" i="1"/>
  <c r="J613" i="1"/>
  <c r="I613" i="1"/>
  <c r="G613" i="1"/>
  <c r="F613" i="1"/>
  <c r="K612" i="1"/>
  <c r="J612" i="1"/>
  <c r="I612" i="1"/>
  <c r="G612" i="1"/>
  <c r="F612" i="1"/>
  <c r="K611" i="1"/>
  <c r="J611" i="1"/>
  <c r="I611" i="1"/>
  <c r="G611" i="1"/>
  <c r="F611" i="1"/>
  <c r="K610" i="1"/>
  <c r="J610" i="1"/>
  <c r="I610" i="1"/>
  <c r="G610" i="1"/>
  <c r="F610" i="1"/>
  <c r="K609" i="1"/>
  <c r="J609" i="1"/>
  <c r="I609" i="1"/>
  <c r="G609" i="1"/>
  <c r="F609" i="1"/>
  <c r="K608" i="1"/>
  <c r="J608" i="1"/>
  <c r="I608" i="1"/>
  <c r="G608" i="1"/>
  <c r="F608" i="1"/>
  <c r="K607" i="1"/>
  <c r="J607" i="1"/>
  <c r="I607" i="1"/>
  <c r="G607" i="1"/>
  <c r="F607" i="1"/>
  <c r="K606" i="1"/>
  <c r="J606" i="1"/>
  <c r="I606" i="1"/>
  <c r="G606" i="1"/>
  <c r="F606" i="1"/>
  <c r="K605" i="1"/>
  <c r="J605" i="1"/>
  <c r="I605" i="1"/>
  <c r="G605" i="1"/>
  <c r="F605" i="1"/>
  <c r="K604" i="1"/>
  <c r="J604" i="1"/>
  <c r="I604" i="1"/>
  <c r="G604" i="1"/>
  <c r="F604" i="1"/>
  <c r="K603" i="1"/>
  <c r="J603" i="1"/>
  <c r="I603" i="1"/>
  <c r="G603" i="1"/>
  <c r="F603" i="1"/>
  <c r="K602" i="1"/>
  <c r="J602" i="1"/>
  <c r="I602" i="1"/>
  <c r="G602" i="1"/>
  <c r="F602" i="1"/>
  <c r="K601" i="1"/>
  <c r="J601" i="1"/>
  <c r="I601" i="1"/>
  <c r="G601" i="1"/>
  <c r="F601" i="1"/>
  <c r="K600" i="1"/>
  <c r="J600" i="1"/>
  <c r="I600" i="1"/>
  <c r="G600" i="1"/>
  <c r="F600" i="1"/>
  <c r="K599" i="1"/>
  <c r="J599" i="1"/>
  <c r="I599" i="1"/>
  <c r="G599" i="1"/>
  <c r="F599" i="1"/>
  <c r="K598" i="1"/>
  <c r="J598" i="1"/>
  <c r="I598" i="1"/>
  <c r="G598" i="1"/>
  <c r="F598" i="1"/>
  <c r="K597" i="1"/>
  <c r="J597" i="1"/>
  <c r="I597" i="1"/>
  <c r="G597" i="1"/>
  <c r="F597" i="1"/>
  <c r="K596" i="1"/>
  <c r="J596" i="1"/>
  <c r="I596" i="1"/>
  <c r="G596" i="1"/>
  <c r="F596" i="1"/>
  <c r="K595" i="1"/>
  <c r="J595" i="1"/>
  <c r="I595" i="1"/>
  <c r="G595" i="1"/>
  <c r="F595" i="1"/>
  <c r="K594" i="1"/>
  <c r="J594" i="1"/>
  <c r="I594" i="1"/>
  <c r="G594" i="1"/>
  <c r="F594" i="1"/>
  <c r="K593" i="1"/>
  <c r="J593" i="1"/>
  <c r="I593" i="1"/>
  <c r="G593" i="1"/>
  <c r="F593" i="1"/>
  <c r="K592" i="1"/>
  <c r="J592" i="1"/>
  <c r="I592" i="1"/>
  <c r="G592" i="1"/>
  <c r="F592" i="1"/>
  <c r="K591" i="1"/>
  <c r="J591" i="1"/>
  <c r="I591" i="1"/>
  <c r="G591" i="1"/>
  <c r="F591" i="1"/>
  <c r="K590" i="1"/>
  <c r="J590" i="1"/>
  <c r="I590" i="1"/>
  <c r="G590" i="1"/>
  <c r="F590" i="1"/>
  <c r="K589" i="1"/>
  <c r="J589" i="1"/>
  <c r="I589" i="1"/>
  <c r="G589" i="1"/>
  <c r="F589" i="1"/>
  <c r="K588" i="1"/>
  <c r="J588" i="1"/>
  <c r="I588" i="1"/>
  <c r="G588" i="1"/>
  <c r="F588" i="1"/>
  <c r="K587" i="1"/>
  <c r="J587" i="1"/>
  <c r="I587" i="1"/>
  <c r="G587" i="1"/>
  <c r="F587" i="1"/>
  <c r="K586" i="1"/>
  <c r="J586" i="1"/>
  <c r="I586" i="1"/>
  <c r="G586" i="1"/>
  <c r="F586" i="1"/>
  <c r="K585" i="1"/>
  <c r="J585" i="1"/>
  <c r="I585" i="1"/>
  <c r="G585" i="1"/>
  <c r="F585" i="1"/>
  <c r="K584" i="1"/>
  <c r="J584" i="1"/>
  <c r="I584" i="1"/>
  <c r="G584" i="1"/>
  <c r="F584" i="1"/>
  <c r="K583" i="1"/>
  <c r="J583" i="1"/>
  <c r="I583" i="1"/>
  <c r="G583" i="1"/>
  <c r="F583" i="1"/>
  <c r="K582" i="1"/>
  <c r="J582" i="1"/>
  <c r="I582" i="1"/>
  <c r="G582" i="1"/>
  <c r="F582" i="1"/>
  <c r="K581" i="1"/>
  <c r="J581" i="1"/>
  <c r="I581" i="1"/>
  <c r="G581" i="1"/>
  <c r="F581" i="1"/>
  <c r="K580" i="1"/>
  <c r="J580" i="1"/>
  <c r="I580" i="1"/>
  <c r="G580" i="1"/>
  <c r="F580" i="1"/>
  <c r="K579" i="1"/>
  <c r="J579" i="1"/>
  <c r="I579" i="1"/>
  <c r="G579" i="1"/>
  <c r="F579" i="1"/>
  <c r="K578" i="1"/>
  <c r="J578" i="1"/>
  <c r="I578" i="1"/>
  <c r="G578" i="1"/>
  <c r="F578" i="1"/>
  <c r="K577" i="1"/>
  <c r="J577" i="1"/>
  <c r="I577" i="1"/>
  <c r="G577" i="1"/>
  <c r="F577" i="1"/>
  <c r="K576" i="1"/>
  <c r="J576" i="1"/>
  <c r="I576" i="1"/>
  <c r="G576" i="1"/>
  <c r="F576" i="1"/>
  <c r="K575" i="1"/>
  <c r="J575" i="1"/>
  <c r="I575" i="1"/>
  <c r="G575" i="1"/>
  <c r="F575" i="1"/>
  <c r="K574" i="1"/>
  <c r="J574" i="1"/>
  <c r="I574" i="1"/>
  <c r="G574" i="1"/>
  <c r="F574" i="1"/>
  <c r="K573" i="1"/>
  <c r="J573" i="1"/>
  <c r="I573" i="1"/>
  <c r="G573" i="1"/>
  <c r="F573" i="1"/>
  <c r="K572" i="1"/>
  <c r="J572" i="1"/>
  <c r="I572" i="1"/>
  <c r="G572" i="1"/>
  <c r="F572" i="1"/>
  <c r="K571" i="1"/>
  <c r="J571" i="1"/>
  <c r="I571" i="1"/>
  <c r="G571" i="1"/>
  <c r="F571" i="1"/>
  <c r="K570" i="1"/>
  <c r="J570" i="1"/>
  <c r="I570" i="1"/>
  <c r="G570" i="1"/>
  <c r="F570" i="1"/>
  <c r="K569" i="1"/>
  <c r="J569" i="1"/>
  <c r="I569" i="1"/>
  <c r="G569" i="1"/>
  <c r="F569" i="1"/>
  <c r="K568" i="1"/>
  <c r="J568" i="1"/>
  <c r="I568" i="1"/>
  <c r="G568" i="1"/>
  <c r="F568" i="1"/>
  <c r="K567" i="1"/>
  <c r="J567" i="1"/>
  <c r="I567" i="1"/>
  <c r="G567" i="1"/>
  <c r="F567" i="1"/>
  <c r="K566" i="1"/>
  <c r="J566" i="1"/>
  <c r="I566" i="1"/>
  <c r="G566" i="1"/>
  <c r="F566" i="1"/>
  <c r="K565" i="1"/>
  <c r="J565" i="1"/>
  <c r="I565" i="1"/>
  <c r="G565" i="1"/>
  <c r="F565" i="1"/>
  <c r="K564" i="1"/>
  <c r="J564" i="1"/>
  <c r="I564" i="1"/>
  <c r="G564" i="1"/>
  <c r="F564" i="1"/>
  <c r="K563" i="1"/>
  <c r="J563" i="1"/>
  <c r="I563" i="1"/>
  <c r="G563" i="1"/>
  <c r="F563" i="1"/>
  <c r="K562" i="1"/>
  <c r="J562" i="1"/>
  <c r="I562" i="1"/>
  <c r="G562" i="1"/>
  <c r="F562" i="1"/>
  <c r="K561" i="1"/>
  <c r="J561" i="1"/>
  <c r="I561" i="1"/>
  <c r="G561" i="1"/>
  <c r="F561" i="1"/>
  <c r="K560" i="1"/>
  <c r="J560" i="1"/>
  <c r="I560" i="1"/>
  <c r="G560" i="1"/>
  <c r="F560" i="1"/>
  <c r="K559" i="1"/>
  <c r="J559" i="1"/>
  <c r="I559" i="1"/>
  <c r="G559" i="1"/>
  <c r="F559" i="1"/>
  <c r="K558" i="1"/>
  <c r="J558" i="1"/>
  <c r="I558" i="1"/>
  <c r="G558" i="1"/>
  <c r="F558" i="1"/>
  <c r="K557" i="1"/>
  <c r="J557" i="1"/>
  <c r="I557" i="1"/>
  <c r="G557" i="1"/>
  <c r="F557" i="1"/>
  <c r="K556" i="1"/>
  <c r="J556" i="1"/>
  <c r="I556" i="1"/>
  <c r="G556" i="1"/>
  <c r="F556" i="1"/>
  <c r="K555" i="1"/>
  <c r="J555" i="1"/>
  <c r="I555" i="1"/>
  <c r="G555" i="1"/>
  <c r="F555" i="1"/>
  <c r="K554" i="1"/>
  <c r="J554" i="1"/>
  <c r="I554" i="1"/>
  <c r="G554" i="1"/>
  <c r="F554" i="1"/>
  <c r="K553" i="1"/>
  <c r="J553" i="1"/>
  <c r="I553" i="1"/>
  <c r="G553" i="1"/>
  <c r="F553" i="1"/>
  <c r="K552" i="1"/>
  <c r="J552" i="1"/>
  <c r="I552" i="1"/>
  <c r="G552" i="1"/>
  <c r="F552" i="1"/>
  <c r="K551" i="1"/>
  <c r="J551" i="1"/>
  <c r="I551" i="1"/>
  <c r="G551" i="1"/>
  <c r="F551" i="1"/>
  <c r="K550" i="1"/>
  <c r="J550" i="1"/>
  <c r="I550" i="1"/>
  <c r="G550" i="1"/>
  <c r="F550" i="1"/>
  <c r="K549" i="1"/>
  <c r="J549" i="1"/>
  <c r="I549" i="1"/>
  <c r="G549" i="1"/>
  <c r="F549" i="1"/>
  <c r="K548" i="1"/>
  <c r="J548" i="1"/>
  <c r="I548" i="1"/>
  <c r="G548" i="1"/>
  <c r="F548" i="1"/>
  <c r="K547" i="1"/>
  <c r="J547" i="1"/>
  <c r="I547" i="1"/>
  <c r="G547" i="1"/>
  <c r="F547" i="1"/>
  <c r="K546" i="1"/>
  <c r="J546" i="1"/>
  <c r="I546" i="1"/>
  <c r="G546" i="1"/>
  <c r="F546" i="1"/>
  <c r="K545" i="1"/>
  <c r="J545" i="1"/>
  <c r="I545" i="1"/>
  <c r="G545" i="1"/>
  <c r="F545" i="1"/>
  <c r="K544" i="1"/>
  <c r="J544" i="1"/>
  <c r="I544" i="1"/>
  <c r="G544" i="1"/>
  <c r="F544" i="1"/>
  <c r="K543" i="1"/>
  <c r="J543" i="1"/>
  <c r="I543" i="1"/>
  <c r="G543" i="1"/>
  <c r="F543" i="1"/>
  <c r="K542" i="1"/>
  <c r="J542" i="1"/>
  <c r="I542" i="1"/>
  <c r="G542" i="1"/>
  <c r="F542" i="1"/>
  <c r="K541" i="1"/>
  <c r="J541" i="1"/>
  <c r="I541" i="1"/>
  <c r="G541" i="1"/>
  <c r="F541" i="1"/>
  <c r="K540" i="1"/>
  <c r="J540" i="1"/>
  <c r="I540" i="1"/>
  <c r="G540" i="1"/>
  <c r="F540" i="1"/>
  <c r="K539" i="1"/>
  <c r="J539" i="1"/>
  <c r="I539" i="1"/>
  <c r="G539" i="1"/>
  <c r="F539" i="1"/>
  <c r="K538" i="1"/>
  <c r="J538" i="1"/>
  <c r="I538" i="1"/>
  <c r="G538" i="1"/>
  <c r="F538" i="1"/>
  <c r="K537" i="1"/>
  <c r="J537" i="1"/>
  <c r="I537" i="1"/>
  <c r="G537" i="1"/>
  <c r="F537" i="1"/>
  <c r="K536" i="1"/>
  <c r="J536" i="1"/>
  <c r="I536" i="1"/>
  <c r="G536" i="1"/>
  <c r="F536" i="1"/>
  <c r="K535" i="1"/>
  <c r="J535" i="1"/>
  <c r="I535" i="1"/>
  <c r="G535" i="1"/>
  <c r="F535" i="1"/>
  <c r="K534" i="1"/>
  <c r="J534" i="1"/>
  <c r="I534" i="1"/>
  <c r="G534" i="1"/>
  <c r="F534" i="1"/>
  <c r="K533" i="1"/>
  <c r="J533" i="1"/>
  <c r="I533" i="1"/>
  <c r="G533" i="1"/>
  <c r="F533" i="1"/>
  <c r="K532" i="1"/>
  <c r="J532" i="1"/>
  <c r="I532" i="1"/>
  <c r="G532" i="1"/>
  <c r="F532" i="1"/>
  <c r="K531" i="1"/>
  <c r="J531" i="1"/>
  <c r="I531" i="1"/>
  <c r="G531" i="1"/>
  <c r="F531" i="1"/>
  <c r="K530" i="1"/>
  <c r="J530" i="1"/>
  <c r="I530" i="1"/>
  <c r="G530" i="1"/>
  <c r="F530" i="1"/>
  <c r="K529" i="1"/>
  <c r="J529" i="1"/>
  <c r="I529" i="1"/>
  <c r="G529" i="1"/>
  <c r="F529" i="1"/>
  <c r="K528" i="1"/>
  <c r="J528" i="1"/>
  <c r="I528" i="1"/>
  <c r="G528" i="1"/>
  <c r="F528" i="1"/>
  <c r="K527" i="1"/>
  <c r="J527" i="1"/>
  <c r="I527" i="1"/>
  <c r="G527" i="1"/>
  <c r="F527" i="1"/>
  <c r="K526" i="1"/>
  <c r="J526" i="1"/>
  <c r="I526" i="1"/>
  <c r="G526" i="1"/>
  <c r="F526" i="1"/>
  <c r="K525" i="1"/>
  <c r="J525" i="1"/>
  <c r="I525" i="1"/>
  <c r="G525" i="1"/>
  <c r="F525" i="1"/>
  <c r="K524" i="1"/>
  <c r="J524" i="1"/>
  <c r="I524" i="1"/>
  <c r="G524" i="1"/>
  <c r="F524" i="1"/>
  <c r="K523" i="1"/>
  <c r="J523" i="1"/>
  <c r="I523" i="1"/>
  <c r="G523" i="1"/>
  <c r="F523" i="1"/>
  <c r="K522" i="1"/>
  <c r="J522" i="1"/>
  <c r="I522" i="1"/>
  <c r="G522" i="1"/>
  <c r="F522" i="1"/>
  <c r="K521" i="1"/>
  <c r="J521" i="1"/>
  <c r="I521" i="1"/>
  <c r="G521" i="1"/>
  <c r="F521" i="1"/>
  <c r="K520" i="1"/>
  <c r="J520" i="1"/>
  <c r="I520" i="1"/>
  <c r="G520" i="1"/>
  <c r="F520" i="1"/>
  <c r="K519" i="1"/>
  <c r="J519" i="1"/>
  <c r="I519" i="1"/>
  <c r="G519" i="1"/>
  <c r="F519" i="1"/>
  <c r="K518" i="1"/>
  <c r="J518" i="1"/>
  <c r="I518" i="1"/>
  <c r="G518" i="1"/>
  <c r="F518" i="1"/>
  <c r="K517" i="1"/>
  <c r="J517" i="1"/>
  <c r="I517" i="1"/>
  <c r="G517" i="1"/>
  <c r="F517" i="1"/>
  <c r="K516" i="1"/>
  <c r="J516" i="1"/>
  <c r="I516" i="1"/>
  <c r="G516" i="1"/>
  <c r="F516" i="1"/>
  <c r="K515" i="1"/>
  <c r="J515" i="1"/>
  <c r="I515" i="1"/>
  <c r="G515" i="1"/>
  <c r="F515" i="1"/>
  <c r="K514" i="1"/>
  <c r="J514" i="1"/>
  <c r="I514" i="1"/>
  <c r="G514" i="1"/>
  <c r="F514" i="1"/>
  <c r="K513" i="1"/>
  <c r="J513" i="1"/>
  <c r="I513" i="1"/>
  <c r="G513" i="1"/>
  <c r="F513" i="1"/>
  <c r="K512" i="1"/>
  <c r="J512" i="1"/>
  <c r="I512" i="1"/>
  <c r="G512" i="1"/>
  <c r="F512" i="1"/>
  <c r="K511" i="1"/>
  <c r="J511" i="1"/>
  <c r="I511" i="1"/>
  <c r="G511" i="1"/>
  <c r="F511" i="1"/>
  <c r="K510" i="1"/>
  <c r="J510" i="1"/>
  <c r="I510" i="1"/>
  <c r="G510" i="1"/>
  <c r="F510" i="1"/>
  <c r="K509" i="1"/>
  <c r="J509" i="1"/>
  <c r="I509" i="1"/>
  <c r="G509" i="1"/>
  <c r="F509" i="1"/>
  <c r="K508" i="1"/>
  <c r="J508" i="1"/>
  <c r="I508" i="1"/>
  <c r="G508" i="1"/>
  <c r="F508" i="1"/>
  <c r="K507" i="1"/>
  <c r="J507" i="1"/>
  <c r="I507" i="1"/>
  <c r="G507" i="1"/>
  <c r="F507" i="1"/>
  <c r="K506" i="1"/>
  <c r="J506" i="1"/>
  <c r="I506" i="1"/>
  <c r="G506" i="1"/>
  <c r="F506" i="1"/>
  <c r="K505" i="1"/>
  <c r="J505" i="1"/>
  <c r="I505" i="1"/>
  <c r="G505" i="1"/>
  <c r="F505" i="1"/>
  <c r="K504" i="1"/>
  <c r="J504" i="1"/>
  <c r="I504" i="1"/>
  <c r="G504" i="1"/>
  <c r="F504" i="1"/>
  <c r="K503" i="1"/>
  <c r="J503" i="1"/>
  <c r="I503" i="1"/>
  <c r="G503" i="1"/>
  <c r="F503" i="1"/>
  <c r="K502" i="1"/>
  <c r="J502" i="1"/>
  <c r="I502" i="1"/>
  <c r="G502" i="1"/>
  <c r="F502" i="1"/>
  <c r="K501" i="1"/>
  <c r="J501" i="1"/>
  <c r="I501" i="1"/>
  <c r="G501" i="1"/>
  <c r="F501" i="1"/>
  <c r="K500" i="1"/>
  <c r="J500" i="1"/>
  <c r="I500" i="1"/>
  <c r="G500" i="1"/>
  <c r="F500" i="1"/>
  <c r="K499" i="1"/>
  <c r="J499" i="1"/>
  <c r="I499" i="1"/>
  <c r="G499" i="1"/>
  <c r="F499" i="1"/>
  <c r="K498" i="1"/>
  <c r="J498" i="1"/>
  <c r="I498" i="1"/>
  <c r="G498" i="1"/>
  <c r="F498" i="1"/>
  <c r="K497" i="1"/>
  <c r="J497" i="1"/>
  <c r="I497" i="1"/>
  <c r="G497" i="1"/>
  <c r="F497" i="1"/>
  <c r="K496" i="1"/>
  <c r="J496" i="1"/>
  <c r="I496" i="1"/>
  <c r="G496" i="1"/>
  <c r="F496" i="1"/>
  <c r="K495" i="1"/>
  <c r="J495" i="1"/>
  <c r="I495" i="1"/>
  <c r="G495" i="1"/>
  <c r="F495" i="1"/>
  <c r="K494" i="1"/>
  <c r="J494" i="1"/>
  <c r="I494" i="1"/>
  <c r="G494" i="1"/>
  <c r="F494" i="1"/>
  <c r="K493" i="1"/>
  <c r="J493" i="1"/>
  <c r="I493" i="1"/>
  <c r="G493" i="1"/>
  <c r="F493" i="1"/>
  <c r="K492" i="1"/>
  <c r="J492" i="1"/>
  <c r="I492" i="1"/>
  <c r="G492" i="1"/>
  <c r="F492" i="1"/>
  <c r="K491" i="1"/>
  <c r="J491" i="1"/>
  <c r="I491" i="1"/>
  <c r="G491" i="1"/>
  <c r="F491" i="1"/>
  <c r="K490" i="1"/>
  <c r="J490" i="1"/>
  <c r="I490" i="1"/>
  <c r="G490" i="1"/>
  <c r="F490" i="1"/>
  <c r="K489" i="1"/>
  <c r="J489" i="1"/>
  <c r="I489" i="1"/>
  <c r="G489" i="1"/>
  <c r="F489" i="1"/>
  <c r="K488" i="1"/>
  <c r="J488" i="1"/>
  <c r="I488" i="1"/>
  <c r="G488" i="1"/>
  <c r="F488" i="1"/>
  <c r="K487" i="1"/>
  <c r="J487" i="1"/>
  <c r="I487" i="1"/>
  <c r="G487" i="1"/>
  <c r="F487" i="1"/>
  <c r="K486" i="1"/>
  <c r="J486" i="1"/>
  <c r="I486" i="1"/>
  <c r="G486" i="1"/>
  <c r="F486" i="1"/>
  <c r="K485" i="1"/>
  <c r="J485" i="1"/>
  <c r="I485" i="1"/>
  <c r="G485" i="1"/>
  <c r="F485" i="1"/>
  <c r="K484" i="1"/>
  <c r="J484" i="1"/>
  <c r="I484" i="1"/>
  <c r="G484" i="1"/>
  <c r="F484" i="1"/>
  <c r="K483" i="1"/>
  <c r="J483" i="1"/>
  <c r="I483" i="1"/>
  <c r="G483" i="1"/>
  <c r="F483" i="1"/>
  <c r="K482" i="1"/>
  <c r="J482" i="1"/>
  <c r="I482" i="1"/>
  <c r="G482" i="1"/>
  <c r="F482" i="1"/>
  <c r="K481" i="1"/>
  <c r="J481" i="1"/>
  <c r="I481" i="1"/>
  <c r="G481" i="1"/>
  <c r="F481" i="1"/>
  <c r="K480" i="1"/>
  <c r="J480" i="1"/>
  <c r="I480" i="1"/>
  <c r="G480" i="1"/>
  <c r="F480" i="1"/>
  <c r="K479" i="1"/>
  <c r="J479" i="1"/>
  <c r="I479" i="1"/>
  <c r="G479" i="1"/>
  <c r="F479" i="1"/>
  <c r="K478" i="1"/>
  <c r="J478" i="1"/>
  <c r="I478" i="1"/>
  <c r="G478" i="1"/>
  <c r="F478" i="1"/>
  <c r="K477" i="1"/>
  <c r="J477" i="1"/>
  <c r="I477" i="1"/>
  <c r="G477" i="1"/>
  <c r="F477" i="1"/>
  <c r="K476" i="1"/>
  <c r="J476" i="1"/>
  <c r="I476" i="1"/>
  <c r="G476" i="1"/>
  <c r="F476" i="1"/>
  <c r="K475" i="1"/>
  <c r="J475" i="1"/>
  <c r="I475" i="1"/>
  <c r="G475" i="1"/>
  <c r="F475" i="1"/>
  <c r="K474" i="1"/>
  <c r="J474" i="1"/>
  <c r="I474" i="1"/>
  <c r="G474" i="1"/>
  <c r="F474" i="1"/>
  <c r="K473" i="1"/>
  <c r="J473" i="1"/>
  <c r="I473" i="1"/>
  <c r="G473" i="1"/>
  <c r="F473" i="1"/>
  <c r="K472" i="1"/>
  <c r="J472" i="1"/>
  <c r="I472" i="1"/>
  <c r="G472" i="1"/>
  <c r="F472" i="1"/>
  <c r="K471" i="1"/>
  <c r="J471" i="1"/>
  <c r="I471" i="1"/>
  <c r="G471" i="1"/>
  <c r="F471" i="1"/>
  <c r="K470" i="1"/>
  <c r="J470" i="1"/>
  <c r="I470" i="1"/>
  <c r="G470" i="1"/>
  <c r="F470" i="1"/>
  <c r="K469" i="1"/>
  <c r="J469" i="1"/>
  <c r="I469" i="1"/>
  <c r="G469" i="1"/>
  <c r="F469" i="1"/>
  <c r="K468" i="1"/>
  <c r="J468" i="1"/>
  <c r="I468" i="1"/>
  <c r="G468" i="1"/>
  <c r="F468" i="1"/>
  <c r="K467" i="1"/>
  <c r="J467" i="1"/>
  <c r="I467" i="1"/>
  <c r="G467" i="1"/>
  <c r="F467" i="1"/>
  <c r="K466" i="1"/>
  <c r="J466" i="1"/>
  <c r="I466" i="1"/>
  <c r="G466" i="1"/>
  <c r="F466" i="1"/>
  <c r="K465" i="1"/>
  <c r="J465" i="1"/>
  <c r="I465" i="1"/>
  <c r="G465" i="1"/>
  <c r="F465" i="1"/>
  <c r="K464" i="1"/>
  <c r="J464" i="1"/>
  <c r="I464" i="1"/>
  <c r="G464" i="1"/>
  <c r="F464" i="1"/>
  <c r="K463" i="1"/>
  <c r="J463" i="1"/>
  <c r="I463" i="1"/>
  <c r="G463" i="1"/>
  <c r="F463" i="1"/>
  <c r="K462" i="1"/>
  <c r="J462" i="1"/>
  <c r="I462" i="1"/>
  <c r="G462" i="1"/>
  <c r="F462" i="1"/>
  <c r="K461" i="1"/>
  <c r="J461" i="1"/>
  <c r="I461" i="1"/>
  <c r="G461" i="1"/>
  <c r="F461" i="1"/>
  <c r="K460" i="1"/>
  <c r="J460" i="1"/>
  <c r="I460" i="1"/>
  <c r="G460" i="1"/>
  <c r="F460" i="1"/>
  <c r="K459" i="1"/>
  <c r="J459" i="1"/>
  <c r="I459" i="1"/>
  <c r="G459" i="1"/>
  <c r="F459" i="1"/>
  <c r="K458" i="1"/>
  <c r="J458" i="1"/>
  <c r="I458" i="1"/>
  <c r="G458" i="1"/>
  <c r="F458" i="1"/>
  <c r="K457" i="1"/>
  <c r="J457" i="1"/>
  <c r="I457" i="1"/>
  <c r="G457" i="1"/>
  <c r="F457" i="1"/>
  <c r="K456" i="1"/>
  <c r="J456" i="1"/>
  <c r="I456" i="1"/>
  <c r="G456" i="1"/>
  <c r="F456" i="1"/>
  <c r="K455" i="1"/>
  <c r="J455" i="1"/>
  <c r="I455" i="1"/>
  <c r="G455" i="1"/>
  <c r="F455" i="1"/>
  <c r="K454" i="1"/>
  <c r="J454" i="1"/>
  <c r="I454" i="1"/>
  <c r="G454" i="1"/>
  <c r="F454" i="1"/>
  <c r="K453" i="1"/>
  <c r="J453" i="1"/>
  <c r="I453" i="1"/>
  <c r="G453" i="1"/>
  <c r="F453" i="1"/>
  <c r="K452" i="1"/>
  <c r="J452" i="1"/>
  <c r="I452" i="1"/>
  <c r="G452" i="1"/>
  <c r="F452" i="1"/>
  <c r="K451" i="1"/>
  <c r="J451" i="1"/>
  <c r="I451" i="1"/>
  <c r="G451" i="1"/>
  <c r="F451" i="1"/>
  <c r="K450" i="1"/>
  <c r="J450" i="1"/>
  <c r="I450" i="1"/>
  <c r="G450" i="1"/>
  <c r="F450" i="1"/>
  <c r="K449" i="1"/>
  <c r="J449" i="1"/>
  <c r="I449" i="1"/>
  <c r="G449" i="1"/>
  <c r="F449" i="1"/>
  <c r="K448" i="1"/>
  <c r="J448" i="1"/>
  <c r="I448" i="1"/>
  <c r="G448" i="1"/>
  <c r="F448" i="1"/>
  <c r="K447" i="1"/>
  <c r="J447" i="1"/>
  <c r="I447" i="1"/>
  <c r="G447" i="1"/>
  <c r="F447" i="1"/>
  <c r="K446" i="1"/>
  <c r="J446" i="1"/>
  <c r="I446" i="1"/>
  <c r="G446" i="1"/>
  <c r="F446" i="1"/>
  <c r="K445" i="1"/>
  <c r="J445" i="1"/>
  <c r="I445" i="1"/>
  <c r="G445" i="1"/>
  <c r="F445" i="1"/>
  <c r="K444" i="1"/>
  <c r="J444" i="1"/>
  <c r="I444" i="1"/>
  <c r="G444" i="1"/>
  <c r="F444" i="1"/>
  <c r="K443" i="1"/>
  <c r="J443" i="1"/>
  <c r="I443" i="1"/>
  <c r="G443" i="1"/>
  <c r="F443" i="1"/>
  <c r="K442" i="1"/>
  <c r="J442" i="1"/>
  <c r="I442" i="1"/>
  <c r="G442" i="1"/>
  <c r="F442" i="1"/>
  <c r="K441" i="1"/>
  <c r="J441" i="1"/>
  <c r="I441" i="1"/>
  <c r="G441" i="1"/>
  <c r="F441" i="1"/>
  <c r="K440" i="1"/>
  <c r="J440" i="1"/>
  <c r="I440" i="1"/>
  <c r="G440" i="1"/>
  <c r="F440" i="1"/>
  <c r="K439" i="1"/>
  <c r="J439" i="1"/>
  <c r="I439" i="1"/>
  <c r="G439" i="1"/>
  <c r="F439" i="1"/>
  <c r="K438" i="1"/>
  <c r="J438" i="1"/>
  <c r="I438" i="1"/>
  <c r="G438" i="1"/>
  <c r="F438" i="1"/>
  <c r="K437" i="1"/>
  <c r="J437" i="1"/>
  <c r="I437" i="1"/>
  <c r="G437" i="1"/>
  <c r="F437" i="1"/>
  <c r="K436" i="1"/>
  <c r="J436" i="1"/>
  <c r="I436" i="1"/>
  <c r="G436" i="1"/>
  <c r="F436" i="1"/>
  <c r="K435" i="1"/>
  <c r="J435" i="1"/>
  <c r="I435" i="1"/>
  <c r="G435" i="1"/>
  <c r="F435" i="1"/>
  <c r="K434" i="1"/>
  <c r="J434" i="1"/>
  <c r="I434" i="1"/>
  <c r="G434" i="1"/>
  <c r="F434" i="1"/>
  <c r="K433" i="1"/>
  <c r="J433" i="1"/>
  <c r="I433" i="1"/>
  <c r="G433" i="1"/>
  <c r="F433" i="1"/>
  <c r="K432" i="1"/>
  <c r="J432" i="1"/>
  <c r="I432" i="1"/>
  <c r="G432" i="1"/>
  <c r="F432" i="1"/>
  <c r="K431" i="1"/>
  <c r="J431" i="1"/>
  <c r="I431" i="1"/>
  <c r="G431" i="1"/>
  <c r="F431" i="1"/>
  <c r="K430" i="1"/>
  <c r="J430" i="1"/>
  <c r="I430" i="1"/>
  <c r="G430" i="1"/>
  <c r="F430" i="1"/>
  <c r="K429" i="1"/>
  <c r="J429" i="1"/>
  <c r="I429" i="1"/>
  <c r="G429" i="1"/>
  <c r="F429" i="1"/>
  <c r="K428" i="1"/>
  <c r="J428" i="1"/>
  <c r="I428" i="1"/>
  <c r="G428" i="1"/>
  <c r="F428" i="1"/>
  <c r="K427" i="1"/>
  <c r="J427" i="1"/>
  <c r="I427" i="1"/>
  <c r="G427" i="1"/>
  <c r="F427" i="1"/>
  <c r="K426" i="1"/>
  <c r="J426" i="1"/>
  <c r="I426" i="1"/>
  <c r="G426" i="1"/>
  <c r="F426" i="1"/>
  <c r="K425" i="1"/>
  <c r="J425" i="1"/>
  <c r="I425" i="1"/>
  <c r="G425" i="1"/>
  <c r="F425" i="1"/>
  <c r="K424" i="1"/>
  <c r="J424" i="1"/>
  <c r="I424" i="1"/>
  <c r="G424" i="1"/>
  <c r="F424" i="1"/>
  <c r="K423" i="1"/>
  <c r="J423" i="1"/>
  <c r="I423" i="1"/>
  <c r="G423" i="1"/>
  <c r="F423" i="1"/>
  <c r="K422" i="1"/>
  <c r="J422" i="1"/>
  <c r="I422" i="1"/>
  <c r="G422" i="1"/>
  <c r="F422" i="1"/>
  <c r="K421" i="1"/>
  <c r="J421" i="1"/>
  <c r="I421" i="1"/>
  <c r="G421" i="1"/>
  <c r="F421" i="1"/>
  <c r="K420" i="1"/>
  <c r="J420" i="1"/>
  <c r="I420" i="1"/>
  <c r="G420" i="1"/>
  <c r="F420" i="1"/>
  <c r="K419" i="1"/>
  <c r="J419" i="1"/>
  <c r="I419" i="1"/>
  <c r="G419" i="1"/>
  <c r="F419" i="1"/>
  <c r="K418" i="1"/>
  <c r="J418" i="1"/>
  <c r="I418" i="1"/>
  <c r="G418" i="1"/>
  <c r="F418" i="1"/>
  <c r="K417" i="1"/>
  <c r="J417" i="1"/>
  <c r="I417" i="1"/>
  <c r="G417" i="1"/>
  <c r="F417" i="1"/>
  <c r="K416" i="1"/>
  <c r="J416" i="1"/>
  <c r="I416" i="1"/>
  <c r="G416" i="1"/>
  <c r="F416" i="1"/>
  <c r="K415" i="1"/>
  <c r="J415" i="1"/>
  <c r="I415" i="1"/>
  <c r="G415" i="1"/>
  <c r="F415" i="1"/>
  <c r="K414" i="1"/>
  <c r="J414" i="1"/>
  <c r="I414" i="1"/>
  <c r="G414" i="1"/>
  <c r="F414" i="1"/>
  <c r="K413" i="1"/>
  <c r="J413" i="1"/>
  <c r="I413" i="1"/>
  <c r="G413" i="1"/>
  <c r="F413" i="1"/>
  <c r="K412" i="1"/>
  <c r="J412" i="1"/>
  <c r="I412" i="1"/>
  <c r="G412" i="1"/>
  <c r="F412" i="1"/>
  <c r="K411" i="1"/>
  <c r="J411" i="1"/>
  <c r="I411" i="1"/>
  <c r="G411" i="1"/>
  <c r="F411" i="1"/>
  <c r="K410" i="1"/>
  <c r="J410" i="1"/>
  <c r="I410" i="1"/>
  <c r="G410" i="1"/>
  <c r="F410" i="1"/>
  <c r="K409" i="1"/>
  <c r="J409" i="1"/>
  <c r="I409" i="1"/>
  <c r="G409" i="1"/>
  <c r="F409" i="1"/>
  <c r="K408" i="1"/>
  <c r="J408" i="1"/>
  <c r="I408" i="1"/>
  <c r="G408" i="1"/>
  <c r="F408" i="1"/>
  <c r="K407" i="1"/>
  <c r="J407" i="1"/>
  <c r="I407" i="1"/>
  <c r="G407" i="1"/>
  <c r="F407" i="1"/>
  <c r="K406" i="1"/>
  <c r="J406" i="1"/>
  <c r="I406" i="1"/>
  <c r="G406" i="1"/>
  <c r="F406" i="1"/>
  <c r="K405" i="1"/>
  <c r="J405" i="1"/>
  <c r="I405" i="1"/>
  <c r="G405" i="1"/>
  <c r="F405" i="1"/>
  <c r="K404" i="1"/>
  <c r="J404" i="1"/>
  <c r="I404" i="1"/>
  <c r="G404" i="1"/>
  <c r="F404" i="1"/>
  <c r="K403" i="1"/>
  <c r="J403" i="1"/>
  <c r="I403" i="1"/>
  <c r="G403" i="1"/>
  <c r="F403" i="1"/>
  <c r="K402" i="1"/>
  <c r="J402" i="1"/>
  <c r="I402" i="1"/>
  <c r="G402" i="1"/>
  <c r="F402" i="1"/>
  <c r="K401" i="1"/>
  <c r="J401" i="1"/>
  <c r="I401" i="1"/>
  <c r="G401" i="1"/>
  <c r="F401" i="1"/>
  <c r="K400" i="1"/>
  <c r="J400" i="1"/>
  <c r="I400" i="1"/>
  <c r="G400" i="1"/>
  <c r="F400" i="1"/>
  <c r="K399" i="1"/>
  <c r="J399" i="1"/>
  <c r="I399" i="1"/>
  <c r="G399" i="1"/>
  <c r="F399" i="1"/>
  <c r="K398" i="1"/>
  <c r="J398" i="1"/>
  <c r="I398" i="1"/>
  <c r="G398" i="1"/>
  <c r="F398" i="1"/>
  <c r="K397" i="1"/>
  <c r="J397" i="1"/>
  <c r="I397" i="1"/>
  <c r="G397" i="1"/>
  <c r="F397" i="1"/>
  <c r="K396" i="1"/>
  <c r="J396" i="1"/>
  <c r="I396" i="1"/>
  <c r="G396" i="1"/>
  <c r="F396" i="1"/>
  <c r="K395" i="1"/>
  <c r="J395" i="1"/>
  <c r="I395" i="1"/>
  <c r="G395" i="1"/>
  <c r="F395" i="1"/>
  <c r="K394" i="1"/>
  <c r="J394" i="1"/>
  <c r="I394" i="1"/>
  <c r="G394" i="1"/>
  <c r="F394" i="1"/>
  <c r="K393" i="1"/>
  <c r="J393" i="1"/>
  <c r="I393" i="1"/>
  <c r="G393" i="1"/>
  <c r="F393" i="1"/>
  <c r="K392" i="1"/>
  <c r="J392" i="1"/>
  <c r="I392" i="1"/>
  <c r="G392" i="1"/>
  <c r="F392" i="1"/>
  <c r="K391" i="1"/>
  <c r="J391" i="1"/>
  <c r="I391" i="1"/>
  <c r="G391" i="1"/>
  <c r="F391" i="1"/>
  <c r="K390" i="1"/>
  <c r="J390" i="1"/>
  <c r="I390" i="1"/>
  <c r="G390" i="1"/>
  <c r="F390" i="1"/>
  <c r="K389" i="1"/>
  <c r="J389" i="1"/>
  <c r="I389" i="1"/>
  <c r="G389" i="1"/>
  <c r="F389" i="1"/>
  <c r="K388" i="1"/>
  <c r="J388" i="1"/>
  <c r="I388" i="1"/>
  <c r="G388" i="1"/>
  <c r="F388" i="1"/>
  <c r="K387" i="1"/>
  <c r="J387" i="1"/>
  <c r="I387" i="1"/>
  <c r="G387" i="1"/>
  <c r="F387" i="1"/>
  <c r="K386" i="1"/>
  <c r="J386" i="1"/>
  <c r="I386" i="1"/>
  <c r="G386" i="1"/>
  <c r="F386" i="1"/>
  <c r="K385" i="1"/>
  <c r="J385" i="1"/>
  <c r="I385" i="1"/>
  <c r="G385" i="1"/>
  <c r="F385" i="1"/>
  <c r="K384" i="1"/>
  <c r="J384" i="1"/>
  <c r="I384" i="1"/>
  <c r="G384" i="1"/>
  <c r="F384" i="1"/>
  <c r="K383" i="1"/>
  <c r="J383" i="1"/>
  <c r="I383" i="1"/>
  <c r="G383" i="1"/>
  <c r="F383" i="1"/>
  <c r="K382" i="1"/>
  <c r="J382" i="1"/>
  <c r="I382" i="1"/>
  <c r="G382" i="1"/>
  <c r="F382" i="1"/>
  <c r="K381" i="1"/>
  <c r="J381" i="1"/>
  <c r="I381" i="1"/>
  <c r="G381" i="1"/>
  <c r="F381" i="1"/>
  <c r="K380" i="1"/>
  <c r="J380" i="1"/>
  <c r="I380" i="1"/>
  <c r="G380" i="1"/>
  <c r="F380" i="1"/>
  <c r="K379" i="1"/>
  <c r="J379" i="1"/>
  <c r="I379" i="1"/>
  <c r="G379" i="1"/>
  <c r="F379" i="1"/>
  <c r="K378" i="1"/>
  <c r="J378" i="1"/>
  <c r="I378" i="1"/>
  <c r="G378" i="1"/>
  <c r="F378" i="1"/>
  <c r="K377" i="1"/>
  <c r="J377" i="1"/>
  <c r="I377" i="1"/>
  <c r="G377" i="1"/>
  <c r="F377" i="1"/>
  <c r="K376" i="1"/>
  <c r="J376" i="1"/>
  <c r="I376" i="1"/>
  <c r="G376" i="1"/>
  <c r="F376" i="1"/>
  <c r="K375" i="1"/>
  <c r="J375" i="1"/>
  <c r="I375" i="1"/>
  <c r="G375" i="1"/>
  <c r="F375" i="1"/>
  <c r="K374" i="1"/>
  <c r="J374" i="1"/>
  <c r="I374" i="1"/>
  <c r="G374" i="1"/>
  <c r="F374" i="1"/>
  <c r="K373" i="1"/>
  <c r="J373" i="1"/>
  <c r="I373" i="1"/>
  <c r="G373" i="1"/>
  <c r="F373" i="1"/>
  <c r="K372" i="1"/>
  <c r="J372" i="1"/>
  <c r="I372" i="1"/>
  <c r="G372" i="1"/>
  <c r="F372" i="1"/>
  <c r="K371" i="1"/>
  <c r="J371" i="1"/>
  <c r="I371" i="1"/>
  <c r="G371" i="1"/>
  <c r="F371" i="1"/>
  <c r="K370" i="1"/>
  <c r="J370" i="1"/>
  <c r="I370" i="1"/>
  <c r="G370" i="1"/>
  <c r="F370" i="1"/>
  <c r="K369" i="1"/>
  <c r="J369" i="1"/>
  <c r="I369" i="1"/>
  <c r="G369" i="1"/>
  <c r="F369" i="1"/>
  <c r="K368" i="1"/>
  <c r="J368" i="1"/>
  <c r="I368" i="1"/>
  <c r="G368" i="1"/>
  <c r="F368" i="1"/>
  <c r="K367" i="1"/>
  <c r="J367" i="1"/>
  <c r="I367" i="1"/>
  <c r="G367" i="1"/>
  <c r="F367" i="1"/>
  <c r="K366" i="1"/>
  <c r="J366" i="1"/>
  <c r="I366" i="1"/>
  <c r="G366" i="1"/>
  <c r="F366" i="1"/>
  <c r="K365" i="1"/>
  <c r="J365" i="1"/>
  <c r="I365" i="1"/>
  <c r="G365" i="1"/>
  <c r="F365" i="1"/>
  <c r="K364" i="1"/>
  <c r="J364" i="1"/>
  <c r="I364" i="1"/>
  <c r="G364" i="1"/>
  <c r="F364" i="1"/>
  <c r="K363" i="1"/>
  <c r="J363" i="1"/>
  <c r="I363" i="1"/>
  <c r="G363" i="1"/>
  <c r="F363" i="1"/>
  <c r="K362" i="1"/>
  <c r="J362" i="1"/>
  <c r="I362" i="1"/>
  <c r="G362" i="1"/>
  <c r="F362" i="1"/>
  <c r="K361" i="1"/>
  <c r="J361" i="1"/>
  <c r="I361" i="1"/>
  <c r="G361" i="1"/>
  <c r="F361" i="1"/>
  <c r="K360" i="1"/>
  <c r="J360" i="1"/>
  <c r="I360" i="1"/>
  <c r="G360" i="1"/>
  <c r="F360" i="1"/>
  <c r="K359" i="1"/>
  <c r="J359" i="1"/>
  <c r="I359" i="1"/>
  <c r="G359" i="1"/>
  <c r="F359" i="1"/>
  <c r="K358" i="1"/>
  <c r="J358" i="1"/>
  <c r="I358" i="1"/>
  <c r="G358" i="1"/>
  <c r="F358" i="1"/>
  <c r="K357" i="1"/>
  <c r="J357" i="1"/>
  <c r="I357" i="1"/>
  <c r="G357" i="1"/>
  <c r="F357" i="1"/>
  <c r="K356" i="1"/>
  <c r="J356" i="1"/>
  <c r="I356" i="1"/>
  <c r="G356" i="1"/>
  <c r="F356" i="1"/>
  <c r="K355" i="1"/>
  <c r="J355" i="1"/>
  <c r="I355" i="1"/>
  <c r="G355" i="1"/>
  <c r="F355" i="1"/>
  <c r="K354" i="1"/>
  <c r="J354" i="1"/>
  <c r="I354" i="1"/>
  <c r="G354" i="1"/>
  <c r="F354" i="1"/>
  <c r="K353" i="1"/>
  <c r="J353" i="1"/>
  <c r="I353" i="1"/>
  <c r="G353" i="1"/>
  <c r="F353" i="1"/>
  <c r="K352" i="1"/>
  <c r="J352" i="1"/>
  <c r="I352" i="1"/>
  <c r="G352" i="1"/>
  <c r="F352" i="1"/>
  <c r="K351" i="1"/>
  <c r="J351" i="1"/>
  <c r="I351" i="1"/>
  <c r="G351" i="1"/>
  <c r="F351" i="1"/>
  <c r="K350" i="1"/>
  <c r="J350" i="1"/>
  <c r="I350" i="1"/>
  <c r="G350" i="1"/>
  <c r="F350" i="1"/>
  <c r="K349" i="1"/>
  <c r="J349" i="1"/>
  <c r="I349" i="1"/>
  <c r="G349" i="1"/>
  <c r="F349" i="1"/>
  <c r="K348" i="1"/>
  <c r="J348" i="1"/>
  <c r="I348" i="1"/>
  <c r="G348" i="1"/>
  <c r="F348" i="1"/>
  <c r="K347" i="1"/>
  <c r="J347" i="1"/>
  <c r="I347" i="1"/>
  <c r="G347" i="1"/>
  <c r="F347" i="1"/>
  <c r="K346" i="1"/>
  <c r="J346" i="1"/>
  <c r="I346" i="1"/>
  <c r="G346" i="1"/>
  <c r="F346" i="1"/>
  <c r="K345" i="1"/>
  <c r="J345" i="1"/>
  <c r="I345" i="1"/>
  <c r="G345" i="1"/>
  <c r="F345" i="1"/>
  <c r="K344" i="1"/>
  <c r="J344" i="1"/>
  <c r="I344" i="1"/>
  <c r="G344" i="1"/>
  <c r="F344" i="1"/>
  <c r="K343" i="1"/>
  <c r="J343" i="1"/>
  <c r="I343" i="1"/>
  <c r="G343" i="1"/>
  <c r="F343" i="1"/>
  <c r="K342" i="1"/>
  <c r="J342" i="1"/>
  <c r="I342" i="1"/>
  <c r="G342" i="1"/>
  <c r="F342" i="1"/>
  <c r="K341" i="1"/>
  <c r="J341" i="1"/>
  <c r="I341" i="1"/>
  <c r="G341" i="1"/>
  <c r="F341" i="1"/>
  <c r="K340" i="1"/>
  <c r="J340" i="1"/>
  <c r="I340" i="1"/>
  <c r="G340" i="1"/>
  <c r="F340" i="1"/>
  <c r="K339" i="1"/>
  <c r="J339" i="1"/>
  <c r="I339" i="1"/>
  <c r="G339" i="1"/>
  <c r="F339" i="1"/>
  <c r="K338" i="1"/>
  <c r="J338" i="1"/>
  <c r="I338" i="1"/>
  <c r="G338" i="1"/>
  <c r="F338" i="1"/>
  <c r="K337" i="1"/>
  <c r="J337" i="1"/>
  <c r="I337" i="1"/>
  <c r="G337" i="1"/>
  <c r="F337" i="1"/>
  <c r="K336" i="1"/>
  <c r="J336" i="1"/>
  <c r="I336" i="1"/>
  <c r="G336" i="1"/>
  <c r="F336" i="1"/>
  <c r="K335" i="1"/>
  <c r="J335" i="1"/>
  <c r="I335" i="1"/>
  <c r="G335" i="1"/>
  <c r="F335" i="1"/>
  <c r="K334" i="1"/>
  <c r="J334" i="1"/>
  <c r="I334" i="1"/>
  <c r="G334" i="1"/>
  <c r="F334" i="1"/>
  <c r="K333" i="1"/>
  <c r="J333" i="1"/>
  <c r="I333" i="1"/>
  <c r="G333" i="1"/>
  <c r="F333" i="1"/>
  <c r="K332" i="1"/>
  <c r="J332" i="1"/>
  <c r="I332" i="1"/>
  <c r="G332" i="1"/>
  <c r="F332" i="1"/>
  <c r="K331" i="1"/>
  <c r="J331" i="1"/>
  <c r="I331" i="1"/>
  <c r="G331" i="1"/>
  <c r="F331" i="1"/>
  <c r="K330" i="1"/>
  <c r="J330" i="1"/>
  <c r="I330" i="1"/>
  <c r="G330" i="1"/>
  <c r="F330" i="1"/>
  <c r="K329" i="1"/>
  <c r="J329" i="1"/>
  <c r="I329" i="1"/>
  <c r="G329" i="1"/>
  <c r="F329" i="1"/>
  <c r="K328" i="1"/>
  <c r="J328" i="1"/>
  <c r="I328" i="1"/>
  <c r="G328" i="1"/>
  <c r="F328" i="1"/>
  <c r="K327" i="1"/>
  <c r="J327" i="1"/>
  <c r="I327" i="1"/>
  <c r="G327" i="1"/>
  <c r="F327" i="1"/>
  <c r="K326" i="1"/>
  <c r="J326" i="1"/>
  <c r="I326" i="1"/>
  <c r="G326" i="1"/>
  <c r="F326" i="1"/>
  <c r="K325" i="1"/>
  <c r="J325" i="1"/>
  <c r="I325" i="1"/>
  <c r="G325" i="1"/>
  <c r="F325" i="1"/>
  <c r="K324" i="1"/>
  <c r="J324" i="1"/>
  <c r="I324" i="1"/>
  <c r="G324" i="1"/>
  <c r="F324" i="1"/>
  <c r="K323" i="1"/>
  <c r="J323" i="1"/>
  <c r="I323" i="1"/>
  <c r="G323" i="1"/>
  <c r="F323" i="1"/>
  <c r="K322" i="1"/>
  <c r="J322" i="1"/>
  <c r="I322" i="1"/>
  <c r="G322" i="1"/>
  <c r="F322" i="1"/>
  <c r="K321" i="1"/>
  <c r="J321" i="1"/>
  <c r="I321" i="1"/>
  <c r="G321" i="1"/>
  <c r="F321" i="1"/>
  <c r="K320" i="1"/>
  <c r="J320" i="1"/>
  <c r="I320" i="1"/>
  <c r="G320" i="1"/>
  <c r="F320" i="1"/>
  <c r="K319" i="1"/>
  <c r="J319" i="1"/>
  <c r="I319" i="1"/>
  <c r="G319" i="1"/>
  <c r="F319" i="1"/>
  <c r="K318" i="1"/>
  <c r="J318" i="1"/>
  <c r="I318" i="1"/>
  <c r="G318" i="1"/>
  <c r="F318" i="1"/>
  <c r="K317" i="1"/>
  <c r="J317" i="1"/>
  <c r="I317" i="1"/>
  <c r="G317" i="1"/>
  <c r="F317" i="1"/>
  <c r="K316" i="1"/>
  <c r="J316" i="1"/>
  <c r="I316" i="1"/>
  <c r="G316" i="1"/>
  <c r="F316" i="1"/>
  <c r="K315" i="1"/>
  <c r="J315" i="1"/>
  <c r="I315" i="1"/>
  <c r="G315" i="1"/>
  <c r="F315" i="1"/>
  <c r="K314" i="1"/>
  <c r="J314" i="1"/>
  <c r="I314" i="1"/>
  <c r="G314" i="1"/>
  <c r="F314" i="1"/>
  <c r="K313" i="1"/>
  <c r="J313" i="1"/>
  <c r="I313" i="1"/>
  <c r="G313" i="1"/>
  <c r="F313" i="1"/>
  <c r="K312" i="1"/>
  <c r="J312" i="1"/>
  <c r="I312" i="1"/>
  <c r="G312" i="1"/>
  <c r="F312" i="1"/>
  <c r="K311" i="1"/>
  <c r="J311" i="1"/>
  <c r="I311" i="1"/>
  <c r="G311" i="1"/>
  <c r="F311" i="1"/>
  <c r="K310" i="1"/>
  <c r="J310" i="1"/>
  <c r="I310" i="1"/>
  <c r="G310" i="1"/>
  <c r="F310" i="1"/>
  <c r="K309" i="1"/>
  <c r="J309" i="1"/>
  <c r="I309" i="1"/>
  <c r="G309" i="1"/>
  <c r="F309" i="1"/>
  <c r="K308" i="1"/>
  <c r="J308" i="1"/>
  <c r="I308" i="1"/>
  <c r="G308" i="1"/>
  <c r="F308" i="1"/>
  <c r="K307" i="1"/>
  <c r="J307" i="1"/>
  <c r="I307" i="1"/>
  <c r="G307" i="1"/>
  <c r="F307" i="1"/>
  <c r="K306" i="1"/>
  <c r="J306" i="1"/>
  <c r="I306" i="1"/>
  <c r="G306" i="1"/>
  <c r="F306" i="1"/>
  <c r="K305" i="1"/>
  <c r="J305" i="1"/>
  <c r="I305" i="1"/>
  <c r="G305" i="1"/>
  <c r="F305" i="1"/>
  <c r="K304" i="1"/>
  <c r="J304" i="1"/>
  <c r="I304" i="1"/>
  <c r="G304" i="1"/>
  <c r="F304" i="1"/>
  <c r="K303" i="1"/>
  <c r="J303" i="1"/>
  <c r="I303" i="1"/>
  <c r="G303" i="1"/>
  <c r="F303" i="1"/>
  <c r="K302" i="1"/>
  <c r="J302" i="1"/>
  <c r="I302" i="1"/>
  <c r="G302" i="1"/>
  <c r="F302" i="1"/>
  <c r="K301" i="1"/>
  <c r="J301" i="1"/>
  <c r="I301" i="1"/>
  <c r="G301" i="1"/>
  <c r="F301" i="1"/>
  <c r="K300" i="1"/>
  <c r="J300" i="1"/>
  <c r="I300" i="1"/>
  <c r="G300" i="1"/>
  <c r="F300" i="1"/>
  <c r="K299" i="1"/>
  <c r="J299" i="1"/>
  <c r="I299" i="1"/>
  <c r="G299" i="1"/>
  <c r="F299" i="1"/>
  <c r="K298" i="1"/>
  <c r="J298" i="1"/>
  <c r="I298" i="1"/>
  <c r="G298" i="1"/>
  <c r="F298" i="1"/>
  <c r="K297" i="1"/>
  <c r="J297" i="1"/>
  <c r="I297" i="1"/>
  <c r="G297" i="1"/>
  <c r="F297" i="1"/>
  <c r="K296" i="1"/>
  <c r="J296" i="1"/>
  <c r="I296" i="1"/>
  <c r="G296" i="1"/>
  <c r="F296" i="1"/>
  <c r="K295" i="1"/>
  <c r="J295" i="1"/>
  <c r="I295" i="1"/>
  <c r="G295" i="1"/>
  <c r="F295" i="1"/>
  <c r="K294" i="1"/>
  <c r="J294" i="1"/>
  <c r="I294" i="1"/>
  <c r="G294" i="1"/>
  <c r="F294" i="1"/>
  <c r="K293" i="1"/>
  <c r="J293" i="1"/>
  <c r="I293" i="1"/>
  <c r="G293" i="1"/>
  <c r="F293" i="1"/>
  <c r="K292" i="1"/>
  <c r="J292" i="1"/>
  <c r="I292" i="1"/>
  <c r="G292" i="1"/>
  <c r="F292" i="1"/>
  <c r="K291" i="1"/>
  <c r="J291" i="1"/>
  <c r="I291" i="1"/>
  <c r="G291" i="1"/>
  <c r="F291" i="1"/>
  <c r="K290" i="1"/>
  <c r="J290" i="1"/>
  <c r="I290" i="1"/>
  <c r="G290" i="1"/>
  <c r="F290" i="1"/>
  <c r="K289" i="1"/>
  <c r="J289" i="1"/>
  <c r="I289" i="1"/>
  <c r="G289" i="1"/>
  <c r="F289" i="1"/>
  <c r="K288" i="1"/>
  <c r="J288" i="1"/>
  <c r="I288" i="1"/>
  <c r="G288" i="1"/>
  <c r="F288" i="1"/>
  <c r="K287" i="1"/>
  <c r="J287" i="1"/>
  <c r="I287" i="1"/>
  <c r="G287" i="1"/>
  <c r="F287" i="1"/>
  <c r="K286" i="1"/>
  <c r="J286" i="1"/>
  <c r="I286" i="1"/>
  <c r="G286" i="1"/>
  <c r="F286" i="1"/>
  <c r="K285" i="1"/>
  <c r="J285" i="1"/>
  <c r="I285" i="1"/>
  <c r="G285" i="1"/>
  <c r="F285" i="1"/>
  <c r="K284" i="1"/>
  <c r="J284" i="1"/>
  <c r="I284" i="1"/>
  <c r="G284" i="1"/>
  <c r="F284" i="1"/>
  <c r="K283" i="1"/>
  <c r="J283" i="1"/>
  <c r="I283" i="1"/>
  <c r="G283" i="1"/>
  <c r="F283" i="1"/>
  <c r="K282" i="1"/>
  <c r="J282" i="1"/>
  <c r="I282" i="1"/>
  <c r="G282" i="1"/>
  <c r="F282" i="1"/>
  <c r="K281" i="1"/>
  <c r="J281" i="1"/>
  <c r="I281" i="1"/>
  <c r="G281" i="1"/>
  <c r="F281" i="1"/>
  <c r="K280" i="1"/>
  <c r="J280" i="1"/>
  <c r="I280" i="1"/>
  <c r="G280" i="1"/>
  <c r="F280" i="1"/>
  <c r="K279" i="1"/>
  <c r="J279" i="1"/>
  <c r="I279" i="1"/>
  <c r="G279" i="1"/>
  <c r="F279" i="1"/>
  <c r="K278" i="1"/>
  <c r="J278" i="1"/>
  <c r="I278" i="1"/>
  <c r="G278" i="1"/>
  <c r="F278" i="1"/>
  <c r="K277" i="1"/>
  <c r="J277" i="1"/>
  <c r="I277" i="1"/>
  <c r="G277" i="1"/>
  <c r="F277" i="1"/>
  <c r="K276" i="1"/>
  <c r="J276" i="1"/>
  <c r="I276" i="1"/>
  <c r="G276" i="1"/>
  <c r="F276" i="1"/>
  <c r="K275" i="1"/>
  <c r="J275" i="1"/>
  <c r="I275" i="1"/>
  <c r="G275" i="1"/>
  <c r="F275" i="1"/>
  <c r="K274" i="1"/>
  <c r="J274" i="1"/>
  <c r="I274" i="1"/>
  <c r="G274" i="1"/>
  <c r="F274" i="1"/>
  <c r="K273" i="1"/>
  <c r="J273" i="1"/>
  <c r="I273" i="1"/>
  <c r="G273" i="1"/>
  <c r="F273" i="1"/>
  <c r="K272" i="1"/>
  <c r="J272" i="1"/>
  <c r="I272" i="1"/>
  <c r="G272" i="1"/>
  <c r="F272" i="1"/>
  <c r="K271" i="1"/>
  <c r="J271" i="1"/>
  <c r="I271" i="1"/>
  <c r="G271" i="1"/>
  <c r="F271" i="1"/>
  <c r="K270" i="1"/>
  <c r="J270" i="1"/>
  <c r="I270" i="1"/>
  <c r="G270" i="1"/>
  <c r="F270" i="1"/>
  <c r="K269" i="1"/>
  <c r="J269" i="1"/>
  <c r="I269" i="1"/>
  <c r="G269" i="1"/>
  <c r="F269" i="1"/>
  <c r="K268" i="1"/>
  <c r="J268" i="1"/>
  <c r="I268" i="1"/>
  <c r="G268" i="1"/>
  <c r="F268" i="1"/>
  <c r="K267" i="1"/>
  <c r="J267" i="1"/>
  <c r="I267" i="1"/>
  <c r="G267" i="1"/>
  <c r="F267" i="1"/>
  <c r="K266" i="1"/>
  <c r="J266" i="1"/>
  <c r="I266" i="1"/>
  <c r="G266" i="1"/>
  <c r="F266" i="1"/>
  <c r="K265" i="1"/>
  <c r="J265" i="1"/>
  <c r="I265" i="1"/>
  <c r="G265" i="1"/>
  <c r="F265" i="1"/>
  <c r="K264" i="1"/>
  <c r="J264" i="1"/>
  <c r="I264" i="1"/>
  <c r="G264" i="1"/>
  <c r="F264" i="1"/>
  <c r="K263" i="1"/>
  <c r="J263" i="1"/>
  <c r="I263" i="1"/>
  <c r="G263" i="1"/>
  <c r="F263" i="1"/>
  <c r="K262" i="1"/>
  <c r="J262" i="1"/>
  <c r="I262" i="1"/>
  <c r="G262" i="1"/>
  <c r="F262" i="1"/>
  <c r="K261" i="1"/>
  <c r="J261" i="1"/>
  <c r="I261" i="1"/>
  <c r="G261" i="1"/>
  <c r="F261" i="1"/>
  <c r="K260" i="1"/>
  <c r="J260" i="1"/>
  <c r="I260" i="1"/>
  <c r="G260" i="1"/>
  <c r="F260" i="1"/>
  <c r="K259" i="1"/>
  <c r="J259" i="1"/>
  <c r="I259" i="1"/>
  <c r="G259" i="1"/>
  <c r="F259" i="1"/>
  <c r="K258" i="1"/>
  <c r="J258" i="1"/>
  <c r="I258" i="1"/>
  <c r="G258" i="1"/>
  <c r="F258" i="1"/>
  <c r="K257" i="1"/>
  <c r="J257" i="1"/>
  <c r="I257" i="1"/>
  <c r="G257" i="1"/>
  <c r="F257" i="1"/>
  <c r="K256" i="1"/>
  <c r="J256" i="1"/>
  <c r="I256" i="1"/>
  <c r="G256" i="1"/>
  <c r="F256" i="1"/>
  <c r="K255" i="1"/>
  <c r="J255" i="1"/>
  <c r="I255" i="1"/>
  <c r="G255" i="1"/>
  <c r="F255" i="1"/>
  <c r="K254" i="1"/>
  <c r="J254" i="1"/>
  <c r="I254" i="1"/>
  <c r="G254" i="1"/>
  <c r="F254" i="1"/>
  <c r="K253" i="1"/>
  <c r="J253" i="1"/>
  <c r="I253" i="1"/>
  <c r="G253" i="1"/>
  <c r="F253" i="1"/>
  <c r="K252" i="1"/>
  <c r="J252" i="1"/>
  <c r="I252" i="1"/>
  <c r="G252" i="1"/>
  <c r="F252" i="1"/>
  <c r="K251" i="1"/>
  <c r="J251" i="1"/>
  <c r="I251" i="1"/>
  <c r="G251" i="1"/>
  <c r="F251" i="1"/>
  <c r="K250" i="1"/>
  <c r="J250" i="1"/>
  <c r="I250" i="1"/>
  <c r="G250" i="1"/>
  <c r="F250" i="1"/>
  <c r="K249" i="1"/>
  <c r="J249" i="1"/>
  <c r="I249" i="1"/>
  <c r="G249" i="1"/>
  <c r="F249" i="1"/>
  <c r="K248" i="1"/>
  <c r="J248" i="1"/>
  <c r="I248" i="1"/>
  <c r="G248" i="1"/>
  <c r="F248" i="1"/>
  <c r="K247" i="1"/>
  <c r="J247" i="1"/>
  <c r="I247" i="1"/>
  <c r="G247" i="1"/>
  <c r="F247" i="1"/>
  <c r="K246" i="1"/>
  <c r="J246" i="1"/>
  <c r="I246" i="1"/>
  <c r="G246" i="1"/>
  <c r="F246" i="1"/>
  <c r="K245" i="1"/>
  <c r="J245" i="1"/>
  <c r="I245" i="1"/>
  <c r="G245" i="1"/>
  <c r="F245" i="1"/>
  <c r="K244" i="1"/>
  <c r="J244" i="1"/>
  <c r="I244" i="1"/>
  <c r="G244" i="1"/>
  <c r="F244" i="1"/>
  <c r="K243" i="1"/>
  <c r="J243" i="1"/>
  <c r="I243" i="1"/>
  <c r="G243" i="1"/>
  <c r="F243" i="1"/>
  <c r="K242" i="1"/>
  <c r="J242" i="1"/>
  <c r="I242" i="1"/>
  <c r="G242" i="1"/>
  <c r="F242" i="1"/>
  <c r="K241" i="1"/>
  <c r="J241" i="1"/>
  <c r="I241" i="1"/>
  <c r="G241" i="1"/>
  <c r="F241" i="1"/>
  <c r="K240" i="1"/>
  <c r="J240" i="1"/>
  <c r="I240" i="1"/>
  <c r="G240" i="1"/>
  <c r="F240" i="1"/>
  <c r="K239" i="1"/>
  <c r="J239" i="1"/>
  <c r="I239" i="1"/>
  <c r="G239" i="1"/>
  <c r="F239" i="1"/>
  <c r="K238" i="1"/>
  <c r="J238" i="1"/>
  <c r="I238" i="1"/>
  <c r="G238" i="1"/>
  <c r="F238" i="1"/>
  <c r="K237" i="1"/>
  <c r="J237" i="1"/>
  <c r="I237" i="1"/>
  <c r="G237" i="1"/>
  <c r="F237" i="1"/>
  <c r="K236" i="1"/>
  <c r="J236" i="1"/>
  <c r="I236" i="1"/>
  <c r="G236" i="1"/>
  <c r="F236" i="1"/>
  <c r="K235" i="1"/>
  <c r="J235" i="1"/>
  <c r="I235" i="1"/>
  <c r="G235" i="1"/>
  <c r="F235" i="1"/>
  <c r="K234" i="1"/>
  <c r="J234" i="1"/>
  <c r="I234" i="1"/>
  <c r="G234" i="1"/>
  <c r="F234" i="1"/>
  <c r="K233" i="1"/>
  <c r="J233" i="1"/>
  <c r="I233" i="1"/>
  <c r="G233" i="1"/>
  <c r="F233" i="1"/>
  <c r="K232" i="1"/>
  <c r="J232" i="1"/>
  <c r="I232" i="1"/>
  <c r="G232" i="1"/>
  <c r="F232" i="1"/>
  <c r="K231" i="1"/>
  <c r="J231" i="1"/>
  <c r="I231" i="1"/>
  <c r="G231" i="1"/>
  <c r="F231" i="1"/>
  <c r="K230" i="1"/>
  <c r="J230" i="1"/>
  <c r="I230" i="1"/>
  <c r="G230" i="1"/>
  <c r="F230" i="1"/>
  <c r="K229" i="1"/>
  <c r="J229" i="1"/>
  <c r="I229" i="1"/>
  <c r="G229" i="1"/>
  <c r="F229" i="1"/>
  <c r="K228" i="1"/>
  <c r="J228" i="1"/>
  <c r="I228" i="1"/>
  <c r="G228" i="1"/>
  <c r="F228" i="1"/>
  <c r="K227" i="1"/>
  <c r="J227" i="1"/>
  <c r="I227" i="1"/>
  <c r="G227" i="1"/>
  <c r="F227" i="1"/>
  <c r="K226" i="1"/>
  <c r="J226" i="1"/>
  <c r="I226" i="1"/>
  <c r="G226" i="1"/>
  <c r="F226" i="1"/>
  <c r="K225" i="1"/>
  <c r="J225" i="1"/>
  <c r="I225" i="1"/>
  <c r="G225" i="1"/>
  <c r="F225" i="1"/>
  <c r="K224" i="1"/>
  <c r="J224" i="1"/>
  <c r="I224" i="1"/>
  <c r="G224" i="1"/>
  <c r="F224" i="1"/>
  <c r="K223" i="1"/>
  <c r="J223" i="1"/>
  <c r="I223" i="1"/>
  <c r="G223" i="1"/>
  <c r="F223" i="1"/>
  <c r="K222" i="1"/>
  <c r="J222" i="1"/>
  <c r="I222" i="1"/>
  <c r="G222" i="1"/>
  <c r="F222" i="1"/>
  <c r="K221" i="1"/>
  <c r="J221" i="1"/>
  <c r="I221" i="1"/>
  <c r="G221" i="1"/>
  <c r="F221" i="1"/>
  <c r="K220" i="1"/>
  <c r="J220" i="1"/>
  <c r="I220" i="1"/>
  <c r="G220" i="1"/>
  <c r="F220" i="1"/>
  <c r="K219" i="1"/>
  <c r="J219" i="1"/>
  <c r="I219" i="1"/>
  <c r="G219" i="1"/>
  <c r="F219" i="1"/>
  <c r="K218" i="1"/>
  <c r="J218" i="1"/>
  <c r="I218" i="1"/>
  <c r="G218" i="1"/>
  <c r="F218" i="1"/>
  <c r="K217" i="1"/>
  <c r="J217" i="1"/>
  <c r="I217" i="1"/>
  <c r="G217" i="1"/>
  <c r="F217" i="1"/>
  <c r="K216" i="1"/>
  <c r="J216" i="1"/>
  <c r="I216" i="1"/>
  <c r="G216" i="1"/>
  <c r="F216" i="1"/>
  <c r="K215" i="1"/>
  <c r="J215" i="1"/>
  <c r="I215" i="1"/>
  <c r="G215" i="1"/>
  <c r="F215" i="1"/>
  <c r="K214" i="1"/>
  <c r="J214" i="1"/>
  <c r="I214" i="1"/>
  <c r="G214" i="1"/>
  <c r="F214" i="1"/>
  <c r="K213" i="1"/>
  <c r="J213" i="1"/>
  <c r="I213" i="1"/>
  <c r="G213" i="1"/>
  <c r="F213" i="1"/>
  <c r="K212" i="1"/>
  <c r="J212" i="1"/>
  <c r="I212" i="1"/>
  <c r="G212" i="1"/>
  <c r="F212" i="1"/>
  <c r="K211" i="1"/>
  <c r="J211" i="1"/>
  <c r="I211" i="1"/>
  <c r="G211" i="1"/>
  <c r="F211" i="1"/>
  <c r="K210" i="1"/>
  <c r="J210" i="1"/>
  <c r="I210" i="1"/>
  <c r="G210" i="1"/>
  <c r="F210" i="1"/>
  <c r="K209" i="1"/>
  <c r="J209" i="1"/>
  <c r="I209" i="1"/>
  <c r="G209" i="1"/>
  <c r="F209" i="1"/>
  <c r="K208" i="1"/>
  <c r="J208" i="1"/>
  <c r="I208" i="1"/>
  <c r="G208" i="1"/>
  <c r="F208" i="1"/>
  <c r="K207" i="1"/>
  <c r="J207" i="1"/>
  <c r="I207" i="1"/>
  <c r="G207" i="1"/>
  <c r="F207" i="1"/>
  <c r="K206" i="1"/>
  <c r="J206" i="1"/>
  <c r="I206" i="1"/>
  <c r="G206" i="1"/>
  <c r="F206" i="1"/>
  <c r="K205" i="1"/>
  <c r="J205" i="1"/>
  <c r="I205" i="1"/>
  <c r="G205" i="1"/>
  <c r="F205" i="1"/>
  <c r="K204" i="1"/>
  <c r="J204" i="1"/>
  <c r="I204" i="1"/>
  <c r="G204" i="1"/>
  <c r="F204" i="1"/>
  <c r="K203" i="1"/>
  <c r="J203" i="1"/>
  <c r="I203" i="1"/>
  <c r="G203" i="1"/>
  <c r="F203" i="1"/>
  <c r="K202" i="1"/>
  <c r="J202" i="1"/>
  <c r="I202" i="1"/>
  <c r="G202" i="1"/>
  <c r="F202" i="1"/>
  <c r="K201" i="1"/>
  <c r="J201" i="1"/>
  <c r="I201" i="1"/>
  <c r="G201" i="1"/>
  <c r="F201" i="1"/>
  <c r="K200" i="1"/>
  <c r="J200" i="1"/>
  <c r="I200" i="1"/>
  <c r="G200" i="1"/>
  <c r="F200" i="1"/>
  <c r="K199" i="1"/>
  <c r="J199" i="1"/>
  <c r="I199" i="1"/>
  <c r="G199" i="1"/>
  <c r="F199" i="1"/>
  <c r="K198" i="1"/>
  <c r="J198" i="1"/>
  <c r="I198" i="1"/>
  <c r="G198" i="1"/>
  <c r="F198" i="1"/>
  <c r="K197" i="1"/>
  <c r="J197" i="1"/>
  <c r="I197" i="1"/>
  <c r="G197" i="1"/>
  <c r="F197" i="1"/>
  <c r="K196" i="1"/>
  <c r="J196" i="1"/>
  <c r="I196" i="1"/>
  <c r="G196" i="1"/>
  <c r="F196" i="1"/>
  <c r="K195" i="1"/>
  <c r="J195" i="1"/>
  <c r="I195" i="1"/>
  <c r="G195" i="1"/>
  <c r="F195" i="1"/>
  <c r="K194" i="1"/>
  <c r="J194" i="1"/>
  <c r="I194" i="1"/>
  <c r="G194" i="1"/>
  <c r="F194" i="1"/>
  <c r="K193" i="1"/>
  <c r="J193" i="1"/>
  <c r="I193" i="1"/>
  <c r="G193" i="1"/>
  <c r="F193" i="1"/>
  <c r="K192" i="1"/>
  <c r="J192" i="1"/>
  <c r="I192" i="1"/>
  <c r="G192" i="1"/>
  <c r="F192" i="1"/>
  <c r="K191" i="1"/>
  <c r="J191" i="1"/>
  <c r="I191" i="1"/>
  <c r="G191" i="1"/>
  <c r="F191" i="1"/>
  <c r="K190" i="1"/>
  <c r="J190" i="1"/>
  <c r="I190" i="1"/>
  <c r="G190" i="1"/>
  <c r="F190" i="1"/>
  <c r="K189" i="1"/>
  <c r="J189" i="1"/>
  <c r="I189" i="1"/>
  <c r="G189" i="1"/>
  <c r="F189" i="1"/>
  <c r="K188" i="1"/>
  <c r="J188" i="1"/>
  <c r="I188" i="1"/>
  <c r="G188" i="1"/>
  <c r="F188" i="1"/>
  <c r="K187" i="1"/>
  <c r="J187" i="1"/>
  <c r="I187" i="1"/>
  <c r="G187" i="1"/>
  <c r="F187" i="1"/>
  <c r="K186" i="1"/>
  <c r="J186" i="1"/>
  <c r="I186" i="1"/>
  <c r="G186" i="1"/>
  <c r="F186" i="1"/>
  <c r="K185" i="1"/>
  <c r="J185" i="1"/>
  <c r="I185" i="1"/>
  <c r="G185" i="1"/>
  <c r="F185" i="1"/>
  <c r="K184" i="1"/>
  <c r="J184" i="1"/>
  <c r="I184" i="1"/>
  <c r="G184" i="1"/>
  <c r="F184" i="1"/>
  <c r="K183" i="1"/>
  <c r="J183" i="1"/>
  <c r="I183" i="1"/>
  <c r="G183" i="1"/>
  <c r="F183" i="1"/>
  <c r="K182" i="1"/>
  <c r="J182" i="1"/>
  <c r="I182" i="1"/>
  <c r="G182" i="1"/>
  <c r="F182" i="1"/>
  <c r="K181" i="1"/>
  <c r="J181" i="1"/>
  <c r="I181" i="1"/>
  <c r="G181" i="1"/>
  <c r="F181" i="1"/>
  <c r="K180" i="1"/>
  <c r="J180" i="1"/>
  <c r="I180" i="1"/>
  <c r="G180" i="1"/>
  <c r="F180" i="1"/>
  <c r="K179" i="1"/>
  <c r="J179" i="1"/>
  <c r="I179" i="1"/>
  <c r="G179" i="1"/>
  <c r="F179" i="1"/>
  <c r="K178" i="1"/>
  <c r="J178" i="1"/>
  <c r="I178" i="1"/>
  <c r="G178" i="1"/>
  <c r="F178" i="1"/>
  <c r="K177" i="1"/>
  <c r="J177" i="1"/>
  <c r="I177" i="1"/>
  <c r="G177" i="1"/>
  <c r="F177" i="1"/>
  <c r="K176" i="1"/>
  <c r="J176" i="1"/>
  <c r="I176" i="1"/>
  <c r="G176" i="1"/>
  <c r="F176" i="1"/>
  <c r="K175" i="1"/>
  <c r="J175" i="1"/>
  <c r="I175" i="1"/>
  <c r="G175" i="1"/>
  <c r="F175" i="1"/>
  <c r="K174" i="1"/>
  <c r="J174" i="1"/>
  <c r="I174" i="1"/>
  <c r="G174" i="1"/>
  <c r="F174" i="1"/>
  <c r="K173" i="1"/>
  <c r="J173" i="1"/>
  <c r="I173" i="1"/>
  <c r="G173" i="1"/>
  <c r="F173" i="1"/>
  <c r="K172" i="1"/>
  <c r="J172" i="1"/>
  <c r="I172" i="1"/>
  <c r="G172" i="1"/>
  <c r="F172" i="1"/>
  <c r="K171" i="1"/>
  <c r="J171" i="1"/>
  <c r="I171" i="1"/>
  <c r="G171" i="1"/>
  <c r="F171" i="1"/>
  <c r="K170" i="1"/>
  <c r="J170" i="1"/>
  <c r="I170" i="1"/>
  <c r="G170" i="1"/>
  <c r="F170" i="1"/>
  <c r="K169" i="1"/>
  <c r="J169" i="1"/>
  <c r="I169" i="1"/>
  <c r="G169" i="1"/>
  <c r="F169" i="1"/>
  <c r="K168" i="1"/>
  <c r="J168" i="1"/>
  <c r="I168" i="1"/>
  <c r="G168" i="1"/>
  <c r="F168" i="1"/>
  <c r="K167" i="1"/>
  <c r="J167" i="1"/>
  <c r="I167" i="1"/>
  <c r="G167" i="1"/>
  <c r="F167" i="1"/>
  <c r="K166" i="1"/>
  <c r="J166" i="1"/>
  <c r="I166" i="1"/>
  <c r="G166" i="1"/>
  <c r="F166" i="1"/>
  <c r="K165" i="1"/>
  <c r="J165" i="1"/>
  <c r="I165" i="1"/>
  <c r="G165" i="1"/>
  <c r="F165" i="1"/>
  <c r="K164" i="1"/>
  <c r="J164" i="1"/>
  <c r="I164" i="1"/>
  <c r="G164" i="1"/>
  <c r="F164" i="1"/>
  <c r="K163" i="1"/>
  <c r="J163" i="1"/>
  <c r="I163" i="1"/>
  <c r="G163" i="1"/>
  <c r="F163" i="1"/>
  <c r="K162" i="1"/>
  <c r="J162" i="1"/>
  <c r="I162" i="1"/>
  <c r="G162" i="1"/>
  <c r="F162" i="1"/>
  <c r="K161" i="1"/>
  <c r="J161" i="1"/>
  <c r="I161" i="1"/>
  <c r="G161" i="1"/>
  <c r="F161" i="1"/>
  <c r="K160" i="1"/>
  <c r="J160" i="1"/>
  <c r="I160" i="1"/>
  <c r="G160" i="1"/>
  <c r="F160" i="1"/>
  <c r="K159" i="1"/>
  <c r="J159" i="1"/>
  <c r="I159" i="1"/>
  <c r="G159" i="1"/>
  <c r="F159" i="1"/>
  <c r="K158" i="1"/>
  <c r="J158" i="1"/>
  <c r="I158" i="1"/>
  <c r="G158" i="1"/>
  <c r="F158" i="1"/>
  <c r="K157" i="1"/>
  <c r="J157" i="1"/>
  <c r="I157" i="1"/>
  <c r="G157" i="1"/>
  <c r="F157" i="1"/>
  <c r="K156" i="1"/>
  <c r="J156" i="1"/>
  <c r="I156" i="1"/>
  <c r="G156" i="1"/>
  <c r="F156" i="1"/>
  <c r="K155" i="1"/>
  <c r="J155" i="1"/>
  <c r="I155" i="1"/>
  <c r="G155" i="1"/>
  <c r="F155" i="1"/>
  <c r="K154" i="1"/>
  <c r="J154" i="1"/>
  <c r="I154" i="1"/>
  <c r="G154" i="1"/>
  <c r="F154" i="1"/>
  <c r="K153" i="1"/>
  <c r="J153" i="1"/>
  <c r="I153" i="1"/>
  <c r="G153" i="1"/>
  <c r="F153" i="1"/>
  <c r="K152" i="1"/>
  <c r="J152" i="1"/>
  <c r="I152" i="1"/>
  <c r="G152" i="1"/>
  <c r="F152" i="1"/>
  <c r="K151" i="1"/>
  <c r="J151" i="1"/>
  <c r="I151" i="1"/>
  <c r="G151" i="1"/>
  <c r="F151" i="1"/>
  <c r="K150" i="1"/>
  <c r="J150" i="1"/>
  <c r="I150" i="1"/>
  <c r="G150" i="1"/>
  <c r="F150" i="1"/>
  <c r="K149" i="1"/>
  <c r="J149" i="1"/>
  <c r="I149" i="1"/>
  <c r="G149" i="1"/>
  <c r="F149" i="1"/>
  <c r="K148" i="1"/>
  <c r="J148" i="1"/>
  <c r="I148" i="1"/>
  <c r="G148" i="1"/>
  <c r="F148" i="1"/>
  <c r="K147" i="1"/>
  <c r="J147" i="1"/>
  <c r="I147" i="1"/>
  <c r="G147" i="1"/>
  <c r="F147" i="1"/>
  <c r="K146" i="1"/>
  <c r="J146" i="1"/>
  <c r="I146" i="1"/>
  <c r="G146" i="1"/>
  <c r="F146" i="1"/>
  <c r="K145" i="1"/>
  <c r="J145" i="1"/>
  <c r="I145" i="1"/>
  <c r="G145" i="1"/>
  <c r="F145" i="1"/>
  <c r="K144" i="1"/>
  <c r="J144" i="1"/>
  <c r="I144" i="1"/>
  <c r="G144" i="1"/>
  <c r="F144" i="1"/>
  <c r="K143" i="1"/>
  <c r="J143" i="1"/>
  <c r="I143" i="1"/>
  <c r="G143" i="1"/>
  <c r="F143" i="1"/>
  <c r="K142" i="1"/>
  <c r="J142" i="1"/>
  <c r="I142" i="1"/>
  <c r="G142" i="1"/>
  <c r="F142" i="1"/>
  <c r="K141" i="1"/>
  <c r="J141" i="1"/>
  <c r="I141" i="1"/>
  <c r="G141" i="1"/>
  <c r="F141" i="1"/>
  <c r="K140" i="1"/>
  <c r="J140" i="1"/>
  <c r="I140" i="1"/>
  <c r="G140" i="1"/>
  <c r="F140" i="1"/>
  <c r="K139" i="1"/>
  <c r="J139" i="1"/>
  <c r="I139" i="1"/>
  <c r="G139" i="1"/>
  <c r="F139" i="1"/>
  <c r="K138" i="1"/>
  <c r="J138" i="1"/>
  <c r="I138" i="1"/>
  <c r="G138" i="1"/>
  <c r="F138" i="1"/>
  <c r="K137" i="1"/>
  <c r="J137" i="1"/>
  <c r="I137" i="1"/>
  <c r="G137" i="1"/>
  <c r="F137" i="1"/>
  <c r="K136" i="1"/>
  <c r="J136" i="1"/>
  <c r="I136" i="1"/>
  <c r="G136" i="1"/>
  <c r="F136" i="1"/>
  <c r="K135" i="1"/>
  <c r="J135" i="1"/>
  <c r="I135" i="1"/>
  <c r="G135" i="1"/>
  <c r="F135" i="1"/>
  <c r="K134" i="1"/>
  <c r="J134" i="1"/>
  <c r="I134" i="1"/>
  <c r="G134" i="1"/>
  <c r="F134" i="1"/>
  <c r="K133" i="1"/>
  <c r="J133" i="1"/>
  <c r="I133" i="1"/>
  <c r="G133" i="1"/>
  <c r="F133" i="1"/>
  <c r="K132" i="1"/>
  <c r="J132" i="1"/>
  <c r="I132" i="1"/>
  <c r="G132" i="1"/>
  <c r="F132" i="1"/>
  <c r="K131" i="1"/>
  <c r="J131" i="1"/>
  <c r="I131" i="1"/>
  <c r="G131" i="1"/>
  <c r="F131" i="1"/>
  <c r="K130" i="1"/>
  <c r="J130" i="1"/>
  <c r="I130" i="1"/>
  <c r="G130" i="1"/>
  <c r="F130" i="1"/>
  <c r="K129" i="1"/>
  <c r="J129" i="1"/>
  <c r="I129" i="1"/>
  <c r="G129" i="1"/>
  <c r="F129" i="1"/>
  <c r="K128" i="1"/>
  <c r="J128" i="1"/>
  <c r="I128" i="1"/>
  <c r="G128" i="1"/>
  <c r="F128" i="1"/>
  <c r="K127" i="1"/>
  <c r="J127" i="1"/>
  <c r="I127" i="1"/>
  <c r="G127" i="1"/>
  <c r="F127" i="1"/>
  <c r="K126" i="1"/>
  <c r="J126" i="1"/>
  <c r="I126" i="1"/>
  <c r="G126" i="1"/>
  <c r="F126" i="1"/>
  <c r="K125" i="1"/>
  <c r="J125" i="1"/>
  <c r="I125" i="1"/>
  <c r="G125" i="1"/>
  <c r="F125" i="1"/>
  <c r="K124" i="1"/>
  <c r="J124" i="1"/>
  <c r="I124" i="1"/>
  <c r="G124" i="1"/>
  <c r="F124" i="1"/>
  <c r="K123" i="1"/>
  <c r="J123" i="1"/>
  <c r="I123" i="1"/>
  <c r="G123" i="1"/>
  <c r="F123" i="1"/>
  <c r="K122" i="1"/>
  <c r="J122" i="1"/>
  <c r="I122" i="1"/>
  <c r="G122" i="1"/>
  <c r="F122" i="1"/>
  <c r="K121" i="1"/>
  <c r="J121" i="1"/>
  <c r="I121" i="1"/>
  <c r="G121" i="1"/>
  <c r="F121" i="1"/>
  <c r="K120" i="1"/>
  <c r="J120" i="1"/>
  <c r="I120" i="1"/>
  <c r="G120" i="1"/>
  <c r="F120" i="1"/>
  <c r="K119" i="1"/>
  <c r="J119" i="1"/>
  <c r="I119" i="1"/>
  <c r="G119" i="1"/>
  <c r="F119" i="1"/>
  <c r="K118" i="1"/>
  <c r="J118" i="1"/>
  <c r="I118" i="1"/>
  <c r="G118" i="1"/>
  <c r="F118" i="1"/>
  <c r="K117" i="1"/>
  <c r="J117" i="1"/>
  <c r="I117" i="1"/>
  <c r="G117" i="1"/>
  <c r="F117" i="1"/>
  <c r="K116" i="1"/>
  <c r="J116" i="1"/>
  <c r="I116" i="1"/>
  <c r="G116" i="1"/>
  <c r="F116" i="1"/>
  <c r="K115" i="1"/>
  <c r="J115" i="1"/>
  <c r="I115" i="1"/>
  <c r="G115" i="1"/>
  <c r="F115" i="1"/>
  <c r="K114" i="1"/>
  <c r="J114" i="1"/>
  <c r="I114" i="1"/>
  <c r="G114" i="1"/>
  <c r="F114" i="1"/>
  <c r="K113" i="1"/>
  <c r="J113" i="1"/>
  <c r="I113" i="1"/>
  <c r="G113" i="1"/>
  <c r="F113" i="1"/>
  <c r="K112" i="1"/>
  <c r="J112" i="1"/>
  <c r="I112" i="1"/>
  <c r="G112" i="1"/>
  <c r="F112" i="1"/>
  <c r="K111" i="1"/>
  <c r="J111" i="1"/>
  <c r="I111" i="1"/>
  <c r="G111" i="1"/>
  <c r="F111" i="1"/>
  <c r="K110" i="1"/>
  <c r="J110" i="1"/>
  <c r="I110" i="1"/>
  <c r="G110" i="1"/>
  <c r="F110" i="1"/>
  <c r="K109" i="1"/>
  <c r="J109" i="1"/>
  <c r="I109" i="1"/>
  <c r="G109" i="1"/>
  <c r="F109" i="1"/>
  <c r="K108" i="1"/>
  <c r="J108" i="1"/>
  <c r="I108" i="1"/>
  <c r="G108" i="1"/>
  <c r="F108" i="1"/>
  <c r="K107" i="1"/>
  <c r="J107" i="1"/>
  <c r="I107" i="1"/>
  <c r="G107" i="1"/>
  <c r="F107" i="1"/>
  <c r="K106" i="1"/>
  <c r="J106" i="1"/>
  <c r="I106" i="1"/>
  <c r="G106" i="1"/>
  <c r="F106" i="1"/>
  <c r="K105" i="1"/>
  <c r="J105" i="1"/>
  <c r="I105" i="1"/>
  <c r="G105" i="1"/>
  <c r="F105" i="1"/>
  <c r="K104" i="1"/>
  <c r="J104" i="1"/>
  <c r="I104" i="1"/>
  <c r="G104" i="1"/>
  <c r="F104" i="1"/>
  <c r="K103" i="1"/>
  <c r="J103" i="1"/>
  <c r="I103" i="1"/>
  <c r="G103" i="1"/>
  <c r="F103" i="1"/>
  <c r="K102" i="1"/>
  <c r="J102" i="1"/>
  <c r="I102" i="1"/>
  <c r="G102" i="1"/>
  <c r="F102" i="1"/>
  <c r="K101" i="1"/>
  <c r="J101" i="1"/>
  <c r="I101" i="1"/>
  <c r="G101" i="1"/>
  <c r="F101" i="1"/>
  <c r="K100" i="1"/>
  <c r="J100" i="1"/>
  <c r="I100" i="1"/>
  <c r="G100" i="1"/>
  <c r="F100" i="1"/>
  <c r="K99" i="1"/>
  <c r="J99" i="1"/>
  <c r="I99" i="1"/>
  <c r="G99" i="1"/>
  <c r="F99" i="1"/>
  <c r="K98" i="1"/>
  <c r="J98" i="1"/>
  <c r="I98" i="1"/>
  <c r="G98" i="1"/>
  <c r="F98" i="1"/>
  <c r="K97" i="1"/>
  <c r="J97" i="1"/>
  <c r="I97" i="1"/>
  <c r="G97" i="1"/>
  <c r="F97" i="1"/>
  <c r="K96" i="1"/>
  <c r="J96" i="1"/>
  <c r="I96" i="1"/>
  <c r="G96" i="1"/>
  <c r="F96" i="1"/>
  <c r="K95" i="1"/>
  <c r="J95" i="1"/>
  <c r="I95" i="1"/>
  <c r="G95" i="1"/>
  <c r="F95" i="1"/>
  <c r="K94" i="1"/>
  <c r="J94" i="1"/>
  <c r="I94" i="1"/>
  <c r="G94" i="1"/>
  <c r="F94" i="1"/>
  <c r="K93" i="1"/>
  <c r="J93" i="1"/>
  <c r="I93" i="1"/>
  <c r="G93" i="1"/>
  <c r="F93" i="1"/>
  <c r="K92" i="1"/>
  <c r="J92" i="1"/>
  <c r="I92" i="1"/>
  <c r="G92" i="1"/>
  <c r="F92" i="1"/>
  <c r="K91" i="1"/>
  <c r="J91" i="1"/>
  <c r="I91" i="1"/>
  <c r="G91" i="1"/>
  <c r="F91" i="1"/>
  <c r="K90" i="1"/>
  <c r="J90" i="1"/>
  <c r="I90" i="1"/>
  <c r="G90" i="1"/>
  <c r="F90" i="1"/>
  <c r="K89" i="1"/>
  <c r="J89" i="1"/>
  <c r="I89" i="1"/>
  <c r="G89" i="1"/>
  <c r="F89" i="1"/>
  <c r="K88" i="1"/>
  <c r="J88" i="1"/>
  <c r="I88" i="1"/>
  <c r="G88" i="1"/>
  <c r="F88" i="1"/>
  <c r="K87" i="1"/>
  <c r="J87" i="1"/>
  <c r="I87" i="1"/>
  <c r="G87" i="1"/>
  <c r="F87" i="1"/>
  <c r="K86" i="1"/>
  <c r="J86" i="1"/>
  <c r="I86" i="1"/>
  <c r="G86" i="1"/>
  <c r="F86" i="1"/>
  <c r="K85" i="1"/>
  <c r="J85" i="1"/>
  <c r="I85" i="1"/>
  <c r="G85" i="1"/>
  <c r="F85" i="1"/>
  <c r="K84" i="1"/>
  <c r="J84" i="1"/>
  <c r="I84" i="1"/>
  <c r="G84" i="1"/>
  <c r="F84" i="1"/>
  <c r="K83" i="1"/>
  <c r="J83" i="1"/>
  <c r="I83" i="1"/>
  <c r="G83" i="1"/>
  <c r="F83" i="1"/>
  <c r="K82" i="1"/>
  <c r="J82" i="1"/>
  <c r="I82" i="1"/>
  <c r="G82" i="1"/>
  <c r="F82" i="1"/>
  <c r="K81" i="1"/>
  <c r="J81" i="1"/>
  <c r="I81" i="1"/>
  <c r="G81" i="1"/>
  <c r="F81" i="1"/>
  <c r="K80" i="1"/>
  <c r="J80" i="1"/>
  <c r="I80" i="1"/>
  <c r="G80" i="1"/>
  <c r="F80" i="1"/>
  <c r="K79" i="1"/>
  <c r="J79" i="1"/>
  <c r="I79" i="1"/>
  <c r="G79" i="1"/>
  <c r="F79" i="1"/>
  <c r="K78" i="1"/>
  <c r="J78" i="1"/>
  <c r="I78" i="1"/>
  <c r="G78" i="1"/>
  <c r="F78" i="1"/>
  <c r="K77" i="1"/>
  <c r="J77" i="1"/>
  <c r="I77" i="1"/>
  <c r="G77" i="1"/>
  <c r="F77" i="1"/>
  <c r="K76" i="1"/>
  <c r="J76" i="1"/>
  <c r="I76" i="1"/>
  <c r="G76" i="1"/>
  <c r="F76" i="1"/>
  <c r="K75" i="1"/>
  <c r="J75" i="1"/>
  <c r="I75" i="1"/>
  <c r="G75" i="1"/>
  <c r="F75" i="1"/>
  <c r="K74" i="1"/>
  <c r="J74" i="1"/>
  <c r="I74" i="1"/>
  <c r="G74" i="1"/>
  <c r="F74" i="1"/>
  <c r="K73" i="1"/>
  <c r="J73" i="1"/>
  <c r="I73" i="1"/>
  <c r="G73" i="1"/>
  <c r="F73" i="1"/>
  <c r="K72" i="1"/>
  <c r="J72" i="1"/>
  <c r="I72" i="1"/>
  <c r="G72" i="1"/>
  <c r="F72" i="1"/>
  <c r="K71" i="1"/>
  <c r="J71" i="1"/>
  <c r="I71" i="1"/>
  <c r="G71" i="1"/>
  <c r="F71" i="1"/>
  <c r="K70" i="1"/>
  <c r="J70" i="1"/>
  <c r="I70" i="1"/>
  <c r="G70" i="1"/>
  <c r="F70" i="1"/>
  <c r="K69" i="1"/>
  <c r="J69" i="1"/>
  <c r="I69" i="1"/>
  <c r="G69" i="1"/>
  <c r="F69" i="1"/>
  <c r="K68" i="1"/>
  <c r="J68" i="1"/>
  <c r="I68" i="1"/>
  <c r="G68" i="1"/>
  <c r="F68" i="1"/>
  <c r="K67" i="1"/>
  <c r="J67" i="1"/>
  <c r="I67" i="1"/>
  <c r="G67" i="1"/>
  <c r="F67" i="1"/>
  <c r="K66" i="1"/>
  <c r="J66" i="1"/>
  <c r="I66" i="1"/>
  <c r="G66" i="1"/>
  <c r="F66" i="1"/>
  <c r="K65" i="1"/>
  <c r="J65" i="1"/>
  <c r="I65" i="1"/>
  <c r="G65" i="1"/>
  <c r="F65" i="1"/>
  <c r="K64" i="1"/>
  <c r="J64" i="1"/>
  <c r="I64" i="1"/>
  <c r="G64" i="1"/>
  <c r="F64" i="1"/>
  <c r="K63" i="1"/>
  <c r="J63" i="1"/>
  <c r="I63" i="1"/>
  <c r="G63" i="1"/>
  <c r="F63" i="1"/>
  <c r="K62" i="1"/>
  <c r="J62" i="1"/>
  <c r="I62" i="1"/>
  <c r="G62" i="1"/>
  <c r="F62" i="1"/>
  <c r="K61" i="1"/>
  <c r="J61" i="1"/>
  <c r="I61" i="1"/>
  <c r="G61" i="1"/>
  <c r="F61" i="1"/>
  <c r="K60" i="1"/>
  <c r="J60" i="1"/>
  <c r="I60" i="1"/>
  <c r="G60" i="1"/>
  <c r="F60" i="1"/>
  <c r="K59" i="1"/>
  <c r="J59" i="1"/>
  <c r="I59" i="1"/>
  <c r="G59" i="1"/>
  <c r="F59" i="1"/>
  <c r="K58" i="1"/>
  <c r="J58" i="1"/>
  <c r="I58" i="1"/>
  <c r="G58" i="1"/>
  <c r="F58" i="1"/>
  <c r="K57" i="1"/>
  <c r="J57" i="1"/>
  <c r="I57" i="1"/>
  <c r="G57" i="1"/>
  <c r="F57" i="1"/>
  <c r="K56" i="1"/>
  <c r="J56" i="1"/>
  <c r="I56" i="1"/>
  <c r="G56" i="1"/>
  <c r="F56" i="1"/>
  <c r="K55" i="1"/>
  <c r="J55" i="1"/>
  <c r="I55" i="1"/>
  <c r="G55" i="1"/>
  <c r="F55" i="1"/>
  <c r="K54" i="1"/>
  <c r="J54" i="1"/>
  <c r="I54" i="1"/>
  <c r="G54" i="1"/>
  <c r="F54" i="1"/>
  <c r="K53" i="1"/>
  <c r="J53" i="1"/>
  <c r="I53" i="1"/>
  <c r="G53" i="1"/>
  <c r="F53" i="1"/>
  <c r="K52" i="1"/>
  <c r="J52" i="1"/>
  <c r="I52" i="1"/>
  <c r="G52" i="1"/>
  <c r="F52" i="1"/>
  <c r="K51" i="1"/>
  <c r="J51" i="1"/>
  <c r="I51" i="1"/>
  <c r="G51" i="1"/>
  <c r="F51" i="1"/>
  <c r="K50" i="1"/>
  <c r="J50" i="1"/>
  <c r="I50" i="1"/>
  <c r="G50" i="1"/>
  <c r="F50" i="1"/>
  <c r="K49" i="1"/>
  <c r="J49" i="1"/>
  <c r="I49" i="1"/>
  <c r="G49" i="1"/>
  <c r="F49" i="1"/>
  <c r="K48" i="1"/>
  <c r="J48" i="1"/>
  <c r="I48" i="1"/>
  <c r="G48" i="1"/>
  <c r="F48" i="1"/>
  <c r="K47" i="1"/>
  <c r="J47" i="1"/>
  <c r="I47" i="1"/>
  <c r="G47" i="1"/>
  <c r="F47" i="1"/>
  <c r="K46" i="1"/>
  <c r="J46" i="1"/>
  <c r="I46" i="1"/>
  <c r="G46" i="1"/>
  <c r="F46" i="1"/>
  <c r="K45" i="1"/>
  <c r="J45" i="1"/>
  <c r="I45" i="1"/>
  <c r="G45" i="1"/>
  <c r="F45" i="1"/>
  <c r="K44" i="1"/>
  <c r="J44" i="1"/>
  <c r="I44" i="1"/>
  <c r="G44" i="1"/>
  <c r="F44" i="1"/>
  <c r="K43" i="1"/>
  <c r="J43" i="1"/>
  <c r="I43" i="1"/>
  <c r="G43" i="1"/>
  <c r="F43" i="1"/>
  <c r="K42" i="1"/>
  <c r="J42" i="1"/>
  <c r="I42" i="1"/>
  <c r="G42" i="1"/>
  <c r="F42" i="1"/>
  <c r="K41" i="1"/>
  <c r="J41" i="1"/>
  <c r="I41" i="1"/>
  <c r="G41" i="1"/>
  <c r="F41" i="1"/>
  <c r="K40" i="1"/>
  <c r="J40" i="1"/>
  <c r="I40" i="1"/>
  <c r="G40" i="1"/>
  <c r="F40" i="1"/>
  <c r="K39" i="1"/>
  <c r="J39" i="1"/>
  <c r="I39" i="1"/>
  <c r="G39" i="1"/>
  <c r="F39" i="1"/>
  <c r="K38" i="1"/>
  <c r="J38" i="1"/>
  <c r="I38" i="1"/>
  <c r="G38" i="1"/>
  <c r="F38" i="1"/>
  <c r="K37" i="1"/>
  <c r="J37" i="1"/>
  <c r="I37" i="1"/>
  <c r="G37" i="1"/>
  <c r="F37" i="1"/>
  <c r="K36" i="1"/>
  <c r="J36" i="1"/>
  <c r="I36" i="1"/>
  <c r="G36" i="1"/>
  <c r="F36" i="1"/>
  <c r="K35" i="1"/>
  <c r="J35" i="1"/>
  <c r="I35" i="1"/>
  <c r="G35" i="1"/>
  <c r="F35" i="1"/>
  <c r="K34" i="1"/>
  <c r="J34" i="1"/>
  <c r="I34" i="1"/>
  <c r="G34" i="1"/>
  <c r="F34" i="1"/>
  <c r="K33" i="1"/>
  <c r="J33" i="1"/>
  <c r="I33" i="1"/>
  <c r="G33" i="1"/>
  <c r="F33" i="1"/>
  <c r="K32" i="1"/>
  <c r="J32" i="1"/>
  <c r="I32" i="1"/>
  <c r="G32" i="1"/>
  <c r="F32" i="1"/>
  <c r="K31" i="1"/>
  <c r="J31" i="1"/>
  <c r="I31" i="1"/>
  <c r="G31" i="1"/>
  <c r="F31" i="1"/>
  <c r="K30" i="1"/>
  <c r="J30" i="1"/>
  <c r="I30" i="1"/>
  <c r="G30" i="1"/>
  <c r="F30" i="1"/>
  <c r="K29" i="1"/>
  <c r="J29" i="1"/>
  <c r="I29" i="1"/>
  <c r="G29" i="1"/>
  <c r="F29" i="1"/>
  <c r="K28" i="1"/>
  <c r="J28" i="1"/>
  <c r="I28" i="1"/>
  <c r="G28" i="1"/>
  <c r="F28" i="1"/>
  <c r="K27" i="1"/>
  <c r="J27" i="1"/>
  <c r="I27" i="1"/>
  <c r="G27" i="1"/>
  <c r="F27" i="1"/>
  <c r="K26" i="1"/>
  <c r="J26" i="1"/>
  <c r="I26" i="1"/>
  <c r="G26" i="1"/>
  <c r="F26" i="1"/>
  <c r="K25" i="1"/>
  <c r="J25" i="1"/>
  <c r="I25" i="1"/>
  <c r="G25" i="1"/>
  <c r="F25" i="1"/>
  <c r="K24" i="1"/>
  <c r="J24" i="1"/>
  <c r="I24" i="1"/>
  <c r="G24" i="1"/>
  <c r="F24" i="1"/>
  <c r="K23" i="1"/>
  <c r="J23" i="1"/>
  <c r="I23" i="1"/>
  <c r="G23" i="1"/>
  <c r="F23" i="1"/>
  <c r="K22" i="1"/>
  <c r="J22" i="1"/>
  <c r="I22" i="1"/>
  <c r="G22" i="1"/>
  <c r="F22" i="1"/>
  <c r="K21" i="1"/>
  <c r="J21" i="1"/>
  <c r="I21" i="1"/>
  <c r="G21" i="1"/>
  <c r="F21" i="1"/>
  <c r="K20" i="1"/>
  <c r="J20" i="1"/>
  <c r="I20" i="1"/>
  <c r="G20" i="1"/>
  <c r="F20" i="1"/>
  <c r="K19" i="1"/>
  <c r="J19" i="1"/>
  <c r="I19" i="1"/>
  <c r="G19" i="1"/>
  <c r="F19" i="1"/>
  <c r="K18" i="1"/>
  <c r="J18" i="1"/>
  <c r="I18" i="1"/>
  <c r="G18" i="1"/>
  <c r="F18" i="1"/>
  <c r="K17" i="1"/>
  <c r="J17" i="1"/>
  <c r="I17" i="1"/>
  <c r="G17" i="1"/>
  <c r="F17" i="1"/>
  <c r="K16" i="1"/>
  <c r="J16" i="1"/>
  <c r="I16" i="1"/>
  <c r="G16" i="1"/>
  <c r="F16" i="1"/>
  <c r="K15" i="1"/>
  <c r="J15" i="1"/>
  <c r="I15" i="1"/>
  <c r="G15" i="1"/>
  <c r="F15" i="1"/>
  <c r="K14" i="1"/>
  <c r="J14" i="1"/>
  <c r="I14" i="1"/>
  <c r="G14" i="1"/>
  <c r="F14" i="1"/>
  <c r="K13" i="1"/>
  <c r="J13" i="1"/>
  <c r="I13" i="1"/>
  <c r="G13" i="1"/>
  <c r="F13" i="1"/>
  <c r="K12" i="1"/>
  <c r="J12" i="1"/>
  <c r="I12" i="1"/>
  <c r="G12" i="1"/>
  <c r="F12" i="1"/>
  <c r="K11" i="1"/>
  <c r="J11" i="1"/>
  <c r="I11" i="1"/>
  <c r="G11" i="1"/>
  <c r="F11" i="1"/>
  <c r="K10" i="1"/>
  <c r="J10" i="1"/>
  <c r="I10" i="1"/>
  <c r="G10" i="1"/>
  <c r="F10" i="1"/>
  <c r="K9" i="1"/>
  <c r="J9" i="1"/>
  <c r="I9" i="1"/>
  <c r="G9" i="1"/>
  <c r="F9" i="1"/>
  <c r="K8" i="1"/>
  <c r="J8" i="1"/>
  <c r="I8" i="1"/>
  <c r="G8" i="1"/>
  <c r="F8" i="1"/>
  <c r="K7" i="1"/>
  <c r="J7" i="1"/>
  <c r="I7" i="1"/>
  <c r="G7" i="1"/>
  <c r="F7" i="1"/>
  <c r="K6" i="1"/>
  <c r="J6" i="1"/>
  <c r="I6" i="1"/>
  <c r="G6" i="1"/>
  <c r="F6" i="1"/>
  <c r="K5" i="1"/>
  <c r="J5" i="1"/>
  <c r="I5" i="1"/>
  <c r="G5" i="1"/>
  <c r="F5" i="1"/>
  <c r="K4" i="1"/>
  <c r="J4" i="1"/>
  <c r="I4" i="1"/>
  <c r="G4" i="1"/>
  <c r="F4" i="1"/>
  <c r="K3" i="1"/>
  <c r="J3" i="1"/>
  <c r="I3" i="1"/>
  <c r="F3" i="1"/>
  <c r="K2" i="1"/>
  <c r="J2" i="1"/>
  <c r="G2" i="1"/>
  <c r="H2" i="1" s="1"/>
  <c r="B4" i="3" l="1"/>
  <c r="E8" i="12"/>
  <c r="H8" i="12" s="1"/>
  <c r="I8" i="12" s="1"/>
  <c r="B3" i="3"/>
  <c r="B2" i="3"/>
  <c r="H200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1EC8E-7976-4C94-8007-A5B9A9465C18}" keepAlive="1" name="Query - credit_scorecard_data" description="Connection to the 'credit_scorecard_data' query in the workbook." type="5" refreshedVersion="6" background="1" saveData="1">
    <dbPr connection="Provider=Microsoft.Mashup.OleDb.1;Data Source=$Workbook$;Location=credit_scorecard_data;Extended Properties=&quot;&quot;" command="SELECT * FROM [credit_scorecard_data]"/>
  </connection>
  <connection id="2" xr16:uid="{69AB0328-52F6-4CB9-81B8-F92B10AD79C2}" keepAlive="1" name="Query - ml_output" description="Connection to the 'ml_output' query in the workbook." type="5" refreshedVersion="6" background="1">
    <dbPr connection="Provider=Microsoft.Mashup.OleDb.1;Data Source=$Workbook$;Location=ml_output;Extended Properties=&quot;&quot;" command="SELECT * FROM [ml_output]"/>
  </connection>
  <connection id="3" xr16:uid="{D9A97AEB-30DC-4FF0-8404-863B3CB10FE3}" keepAlive="1" name="Query - ml_output (2)" description="Connection to the 'ml_output (2)' query in the workbook." type="5" refreshedVersion="6" background="1">
    <dbPr connection="Provider=Microsoft.Mashup.OleDb.1;Data Source=$Workbook$;Location=ml_output (2);Extended Properties=&quot;&quot;" command="SELECT * FROM [ml_output (2)]"/>
  </connection>
  <connection id="4" xr16:uid="{EFB17F57-6AB6-4589-B1DF-F1D0D8C812F4}" name="Query - ml_output (3)" description="Connection to the 'ml_output (3)' query in the workbook." type="100" refreshedVersion="6" minRefreshableVersion="5">
    <extLst>
      <ext xmlns:x15="http://schemas.microsoft.com/office/spreadsheetml/2010/11/main" uri="{DE250136-89BD-433C-8126-D09CA5730AF9}">
        <x15:connection id="fc12c300-1820-4bde-85c0-68939185bf0d"/>
      </ext>
    </extLst>
  </connection>
  <connection id="5" xr16:uid="{7B6CF574-374A-404D-8274-E17A188BA14C}" keepAlive="1" name="Query - ml_output (4)" description="Connection to the 'ml_output (4)' query in the workbook." type="5" refreshedVersion="6" background="1" saveData="1">
    <dbPr connection="Provider=Microsoft.Mashup.OleDb.1;Data Source=$Workbook$;Location=ml_output (4);Extended Properties=&quot;&quot;" command="SELECT * FROM [ml_output (4)]"/>
  </connection>
  <connection id="6" xr16:uid="{96E5947A-9D47-41F7-ACA2-A2A857AC3131}" keepAlive="1" name="Query - ml_output (5)" description="Connection to the 'ml_output (5)' query in the workbook." type="5" refreshedVersion="6" background="1" saveData="1">
    <dbPr connection="Provider=Microsoft.Mashup.OleDb.1;Data Source=$Workbook$;Location=ml_output (5);Extended Properties=&quot;&quot;" command="SELECT * FROM [ml_output (5)]"/>
  </connection>
  <connection id="7" xr16:uid="{4CFE2341-8E92-4CC9-A597-AA5EFEA9635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E46B2FDB-9DB8-4AF6-AC1B-98E84BE3D45C}" name="WorksheetConnection_CREDIT SCORECARD (RISK SCORING).xlsx!credit_scorecard_data" type="102" refreshedVersion="6" minRefreshableVersion="5">
    <extLst>
      <ext xmlns:x15="http://schemas.microsoft.com/office/spreadsheetml/2010/11/main" uri="{DE250136-89BD-433C-8126-D09CA5730AF9}">
        <x15:connection id="credit_scorecard_data">
          <x15:rangePr sourceName="_xlcn.WorksheetConnection_CREDITSCORECARDRISKSCORING.xlsxcredit_scorecard_data1"/>
        </x15:connection>
      </ext>
    </extLst>
  </connection>
  <connection id="9" xr16:uid="{B5C1CAA1-46D2-406B-A91A-FC2215810F26}" name="WorksheetConnection_CREDIT SCORECARD (RISK SCORING).xlsx!ml_output__2" type="102" refreshedVersion="6" minRefreshableVersion="5">
    <extLst>
      <ext xmlns:x15="http://schemas.microsoft.com/office/spreadsheetml/2010/11/main" uri="{DE250136-89BD-433C-8126-D09CA5730AF9}">
        <x15:connection id="ml_output__2">
          <x15:rangePr sourceName="_xlcn.WorksheetConnection_CREDITSCORECARDRISKSCORING.xlsxml_output__21"/>
        </x15:connection>
      </ext>
    </extLst>
  </connection>
  <connection id="10" xr16:uid="{DFAAEA8B-DFAE-46A5-BD51-431B5146206F}" name="WorksheetConnection_CREDIT SCORECARD (RISK SCORING)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CREDITSCORECARDRISKSCORING.xlsxTable21"/>
        </x15:connection>
      </ext>
    </extLst>
  </connection>
</connections>
</file>

<file path=xl/sharedStrings.xml><?xml version="1.0" encoding="utf-8"?>
<sst xmlns="http://schemas.openxmlformats.org/spreadsheetml/2006/main" count="26117" uniqueCount="2078">
  <si>
    <t>customer_id</t>
  </si>
  <si>
    <t>age</t>
  </si>
  <si>
    <t>employment_type</t>
  </si>
  <si>
    <t>monthly_income</t>
  </si>
  <si>
    <t>income_stability_score</t>
  </si>
  <si>
    <t>rent_amount</t>
  </si>
  <si>
    <t>location_type</t>
  </si>
  <si>
    <t>avg_inflow</t>
  </si>
  <si>
    <t>avg_outflow</t>
  </si>
  <si>
    <t>avg_net_cashflow</t>
  </si>
  <si>
    <t>avg_expense_ratio</t>
  </si>
  <si>
    <t>avg_balance</t>
  </si>
  <si>
    <t>inflow_volatility</t>
  </si>
  <si>
    <t>rent_to_income_ratio</t>
  </si>
  <si>
    <t>loan_amount</t>
  </si>
  <si>
    <t>repayment_status</t>
  </si>
  <si>
    <t>days_past_due</t>
  </si>
  <si>
    <t>default_flag</t>
  </si>
  <si>
    <t>net_cashflow_ratio</t>
  </si>
  <si>
    <t>financial_pressure</t>
  </si>
  <si>
    <t>stability_score</t>
  </si>
  <si>
    <t>liquidity_strength</t>
  </si>
  <si>
    <t>risk_score</t>
  </si>
  <si>
    <t>risk_category</t>
  </si>
  <si>
    <t>CUS00001</t>
  </si>
  <si>
    <t>salary</t>
  </si>
  <si>
    <t>urban</t>
  </si>
  <si>
    <t>paid_on_time</t>
  </si>
  <si>
    <t>Medium Risk</t>
  </si>
  <si>
    <t>CUS00002</t>
  </si>
  <si>
    <t>mixed</t>
  </si>
  <si>
    <t>late</t>
  </si>
  <si>
    <t>CUS00003</t>
  </si>
  <si>
    <t>business</t>
  </si>
  <si>
    <t>High Risk</t>
  </si>
  <si>
    <t>CUS00004</t>
  </si>
  <si>
    <t>default</t>
  </si>
  <si>
    <t>CUS00005</t>
  </si>
  <si>
    <t>Low Risk</t>
  </si>
  <si>
    <t>CUS00006</t>
  </si>
  <si>
    <t>CUS00007</t>
  </si>
  <si>
    <t>semi-urban</t>
  </si>
  <si>
    <t>CUS00008</t>
  </si>
  <si>
    <t>rural</t>
  </si>
  <si>
    <t>CUS00009</t>
  </si>
  <si>
    <t>CUS00010</t>
  </si>
  <si>
    <t>CUS00011</t>
  </si>
  <si>
    <t>CUS00012</t>
  </si>
  <si>
    <t>CUS00013</t>
  </si>
  <si>
    <t>CUS00014</t>
  </si>
  <si>
    <t>CUS00015</t>
  </si>
  <si>
    <t>CUS00016</t>
  </si>
  <si>
    <t>CUS00017</t>
  </si>
  <si>
    <t>CUS00018</t>
  </si>
  <si>
    <t>CUS00019</t>
  </si>
  <si>
    <t>CUS00020</t>
  </si>
  <si>
    <t>CUS00021</t>
  </si>
  <si>
    <t>CUS00022</t>
  </si>
  <si>
    <t>CUS00023</t>
  </si>
  <si>
    <t>CUS00024</t>
  </si>
  <si>
    <t>CUS00025</t>
  </si>
  <si>
    <t>CUS00026</t>
  </si>
  <si>
    <t>CUS00027</t>
  </si>
  <si>
    <t>CUS00028</t>
  </si>
  <si>
    <t>CUS00029</t>
  </si>
  <si>
    <t>CUS00030</t>
  </si>
  <si>
    <t>CUS00031</t>
  </si>
  <si>
    <t>CUS00032</t>
  </si>
  <si>
    <t>CUS00033</t>
  </si>
  <si>
    <t>CUS00034</t>
  </si>
  <si>
    <t>CUS00035</t>
  </si>
  <si>
    <t>CUS00036</t>
  </si>
  <si>
    <t>CUS00037</t>
  </si>
  <si>
    <t>CUS00038</t>
  </si>
  <si>
    <t>CUS00039</t>
  </si>
  <si>
    <t>CUS00040</t>
  </si>
  <si>
    <t>CUS00041</t>
  </si>
  <si>
    <t>CUS00042</t>
  </si>
  <si>
    <t>CUS00043</t>
  </si>
  <si>
    <t>CUS00044</t>
  </si>
  <si>
    <t>CUS00045</t>
  </si>
  <si>
    <t>CUS00046</t>
  </si>
  <si>
    <t>CUS00047</t>
  </si>
  <si>
    <t>CUS00048</t>
  </si>
  <si>
    <t>CUS00049</t>
  </si>
  <si>
    <t>CUS00050</t>
  </si>
  <si>
    <t>CUS00051</t>
  </si>
  <si>
    <t>CUS00052</t>
  </si>
  <si>
    <t>CUS00053</t>
  </si>
  <si>
    <t>CUS00054</t>
  </si>
  <si>
    <t>CUS00055</t>
  </si>
  <si>
    <t>CUS00056</t>
  </si>
  <si>
    <t>CUS00057</t>
  </si>
  <si>
    <t>CUS00058</t>
  </si>
  <si>
    <t>CUS00059</t>
  </si>
  <si>
    <t>CUS00060</t>
  </si>
  <si>
    <t>CUS00061</t>
  </si>
  <si>
    <t>CUS00062</t>
  </si>
  <si>
    <t>CUS00063</t>
  </si>
  <si>
    <t>CUS00064</t>
  </si>
  <si>
    <t>CUS00065</t>
  </si>
  <si>
    <t>CUS00066</t>
  </si>
  <si>
    <t>CUS00067</t>
  </si>
  <si>
    <t>CUS00068</t>
  </si>
  <si>
    <t>CUS00069</t>
  </si>
  <si>
    <t>CUS00070</t>
  </si>
  <si>
    <t>CUS00071</t>
  </si>
  <si>
    <t>CUS00072</t>
  </si>
  <si>
    <t>CUS00073</t>
  </si>
  <si>
    <t>CUS00074</t>
  </si>
  <si>
    <t>CUS00075</t>
  </si>
  <si>
    <t>CUS00076</t>
  </si>
  <si>
    <t>CUS00077</t>
  </si>
  <si>
    <t>CUS00078</t>
  </si>
  <si>
    <t>CUS00079</t>
  </si>
  <si>
    <t>CUS00080</t>
  </si>
  <si>
    <t>CUS00081</t>
  </si>
  <si>
    <t>CUS00082</t>
  </si>
  <si>
    <t>CUS00083</t>
  </si>
  <si>
    <t>CUS00084</t>
  </si>
  <si>
    <t>CUS00085</t>
  </si>
  <si>
    <t>CUS00086</t>
  </si>
  <si>
    <t>CUS00087</t>
  </si>
  <si>
    <t>CUS00088</t>
  </si>
  <si>
    <t>CUS00089</t>
  </si>
  <si>
    <t>CUS00090</t>
  </si>
  <si>
    <t>CUS00091</t>
  </si>
  <si>
    <t>CUS00092</t>
  </si>
  <si>
    <t>CUS00093</t>
  </si>
  <si>
    <t>CUS00094</t>
  </si>
  <si>
    <t>CUS00095</t>
  </si>
  <si>
    <t>CUS00096</t>
  </si>
  <si>
    <t>CUS00097</t>
  </si>
  <si>
    <t>CUS00098</t>
  </si>
  <si>
    <t>CUS00099</t>
  </si>
  <si>
    <t>CUS00100</t>
  </si>
  <si>
    <t>CUS00101</t>
  </si>
  <si>
    <t>CUS00102</t>
  </si>
  <si>
    <t>CUS00103</t>
  </si>
  <si>
    <t>CUS00104</t>
  </si>
  <si>
    <t>CUS00105</t>
  </si>
  <si>
    <t>CUS00106</t>
  </si>
  <si>
    <t>CUS00107</t>
  </si>
  <si>
    <t>CUS00108</t>
  </si>
  <si>
    <t>CUS00109</t>
  </si>
  <si>
    <t>CUS00110</t>
  </si>
  <si>
    <t>CUS00111</t>
  </si>
  <si>
    <t>CUS00112</t>
  </si>
  <si>
    <t>CUS00113</t>
  </si>
  <si>
    <t>CUS00114</t>
  </si>
  <si>
    <t>CUS00115</t>
  </si>
  <si>
    <t>CUS00116</t>
  </si>
  <si>
    <t>CUS00117</t>
  </si>
  <si>
    <t>CUS00118</t>
  </si>
  <si>
    <t>CUS00119</t>
  </si>
  <si>
    <t>CUS00120</t>
  </si>
  <si>
    <t>CUS00121</t>
  </si>
  <si>
    <t>CUS00122</t>
  </si>
  <si>
    <t>CUS00123</t>
  </si>
  <si>
    <t>CUS00124</t>
  </si>
  <si>
    <t>CUS00125</t>
  </si>
  <si>
    <t>CUS00126</t>
  </si>
  <si>
    <t>CUS00127</t>
  </si>
  <si>
    <t>CUS00128</t>
  </si>
  <si>
    <t>CUS00129</t>
  </si>
  <si>
    <t>CUS00130</t>
  </si>
  <si>
    <t>CUS00131</t>
  </si>
  <si>
    <t>CUS00132</t>
  </si>
  <si>
    <t>CUS00133</t>
  </si>
  <si>
    <t>CUS00134</t>
  </si>
  <si>
    <t>CUS00135</t>
  </si>
  <si>
    <t>CUS00136</t>
  </si>
  <si>
    <t>CUS00137</t>
  </si>
  <si>
    <t>CUS00138</t>
  </si>
  <si>
    <t>CUS00139</t>
  </si>
  <si>
    <t>CUS00140</t>
  </si>
  <si>
    <t>CUS00141</t>
  </si>
  <si>
    <t>CUS00142</t>
  </si>
  <si>
    <t>CUS00143</t>
  </si>
  <si>
    <t>CUS00144</t>
  </si>
  <si>
    <t>CUS00145</t>
  </si>
  <si>
    <t>CUS00146</t>
  </si>
  <si>
    <t>CUS00147</t>
  </si>
  <si>
    <t>CUS00148</t>
  </si>
  <si>
    <t>CUS00149</t>
  </si>
  <si>
    <t>CUS00150</t>
  </si>
  <si>
    <t>CUS00151</t>
  </si>
  <si>
    <t>CUS00152</t>
  </si>
  <si>
    <t>CUS00153</t>
  </si>
  <si>
    <t>CUS00154</t>
  </si>
  <si>
    <t>CUS00155</t>
  </si>
  <si>
    <t>CUS00156</t>
  </si>
  <si>
    <t>CUS00157</t>
  </si>
  <si>
    <t>CUS00158</t>
  </si>
  <si>
    <t>CUS00159</t>
  </si>
  <si>
    <t>CUS00160</t>
  </si>
  <si>
    <t>CUS00161</t>
  </si>
  <si>
    <t>CUS00162</t>
  </si>
  <si>
    <t>CUS00163</t>
  </si>
  <si>
    <t>CUS00164</t>
  </si>
  <si>
    <t>CUS00165</t>
  </si>
  <si>
    <t>CUS00166</t>
  </si>
  <si>
    <t>CUS00167</t>
  </si>
  <si>
    <t>CUS00168</t>
  </si>
  <si>
    <t>CUS00169</t>
  </si>
  <si>
    <t>CUS00170</t>
  </si>
  <si>
    <t>CUS00171</t>
  </si>
  <si>
    <t>CUS00172</t>
  </si>
  <si>
    <t>CUS00173</t>
  </si>
  <si>
    <t>CUS00174</t>
  </si>
  <si>
    <t>CUS00175</t>
  </si>
  <si>
    <t>CUS00176</t>
  </si>
  <si>
    <t>CUS00177</t>
  </si>
  <si>
    <t>CUS00178</t>
  </si>
  <si>
    <t>CUS00179</t>
  </si>
  <si>
    <t>CUS00180</t>
  </si>
  <si>
    <t>CUS00181</t>
  </si>
  <si>
    <t>CUS00182</t>
  </si>
  <si>
    <t>CUS00183</t>
  </si>
  <si>
    <t>CUS00184</t>
  </si>
  <si>
    <t>CUS00185</t>
  </si>
  <si>
    <t>CUS00186</t>
  </si>
  <si>
    <t>CUS00187</t>
  </si>
  <si>
    <t>CUS00188</t>
  </si>
  <si>
    <t>CUS00189</t>
  </si>
  <si>
    <t>CUS00190</t>
  </si>
  <si>
    <t>CUS00191</t>
  </si>
  <si>
    <t>CUS00192</t>
  </si>
  <si>
    <t>CUS00193</t>
  </si>
  <si>
    <t>CUS00194</t>
  </si>
  <si>
    <t>CUS00195</t>
  </si>
  <si>
    <t>CUS00196</t>
  </si>
  <si>
    <t>CUS00197</t>
  </si>
  <si>
    <t>CUS00198</t>
  </si>
  <si>
    <t>CUS00199</t>
  </si>
  <si>
    <t>CUS00200</t>
  </si>
  <si>
    <t>CUS00201</t>
  </si>
  <si>
    <t>CUS00202</t>
  </si>
  <si>
    <t>CUS00203</t>
  </si>
  <si>
    <t>CUS00204</t>
  </si>
  <si>
    <t>CUS00205</t>
  </si>
  <si>
    <t>CUS00206</t>
  </si>
  <si>
    <t>CUS00207</t>
  </si>
  <si>
    <t>CUS00208</t>
  </si>
  <si>
    <t>CUS00209</t>
  </si>
  <si>
    <t>CUS00210</t>
  </si>
  <si>
    <t>CUS00211</t>
  </si>
  <si>
    <t>CUS00212</t>
  </si>
  <si>
    <t>CUS00213</t>
  </si>
  <si>
    <t>CUS00214</t>
  </si>
  <si>
    <t>CUS00215</t>
  </si>
  <si>
    <t>CUS00216</t>
  </si>
  <si>
    <t>CUS00217</t>
  </si>
  <si>
    <t>CUS00218</t>
  </si>
  <si>
    <t>CUS00219</t>
  </si>
  <si>
    <t>CUS00220</t>
  </si>
  <si>
    <t>CUS00221</t>
  </si>
  <si>
    <t>CUS00222</t>
  </si>
  <si>
    <t>CUS00223</t>
  </si>
  <si>
    <t>CUS00224</t>
  </si>
  <si>
    <t>CUS00225</t>
  </si>
  <si>
    <t>CUS00226</t>
  </si>
  <si>
    <t>CUS00227</t>
  </si>
  <si>
    <t>CUS00228</t>
  </si>
  <si>
    <t>CUS00229</t>
  </si>
  <si>
    <t>CUS00230</t>
  </si>
  <si>
    <t>CUS00231</t>
  </si>
  <si>
    <t>CUS00232</t>
  </si>
  <si>
    <t>CUS00233</t>
  </si>
  <si>
    <t>CUS00234</t>
  </si>
  <si>
    <t>CUS00235</t>
  </si>
  <si>
    <t>CUS00236</t>
  </si>
  <si>
    <t>CUS00237</t>
  </si>
  <si>
    <t>CUS00238</t>
  </si>
  <si>
    <t>CUS00239</t>
  </si>
  <si>
    <t>CUS00240</t>
  </si>
  <si>
    <t>CUS00241</t>
  </si>
  <si>
    <t>CUS00242</t>
  </si>
  <si>
    <t>CUS00243</t>
  </si>
  <si>
    <t>CUS00244</t>
  </si>
  <si>
    <t>CUS00245</t>
  </si>
  <si>
    <t>CUS00246</t>
  </si>
  <si>
    <t>CUS00247</t>
  </si>
  <si>
    <t>CUS00248</t>
  </si>
  <si>
    <t>CUS00249</t>
  </si>
  <si>
    <t>CUS00250</t>
  </si>
  <si>
    <t>CUS00251</t>
  </si>
  <si>
    <t>CUS00252</t>
  </si>
  <si>
    <t>CUS00253</t>
  </si>
  <si>
    <t>CUS00254</t>
  </si>
  <si>
    <t>CUS00255</t>
  </si>
  <si>
    <t>CUS00256</t>
  </si>
  <si>
    <t>CUS00257</t>
  </si>
  <si>
    <t>CUS00258</t>
  </si>
  <si>
    <t>CUS00259</t>
  </si>
  <si>
    <t>CUS00260</t>
  </si>
  <si>
    <t>CUS00261</t>
  </si>
  <si>
    <t>CUS00262</t>
  </si>
  <si>
    <t>CUS00263</t>
  </si>
  <si>
    <t>CUS00264</t>
  </si>
  <si>
    <t>CUS00265</t>
  </si>
  <si>
    <t>CUS00266</t>
  </si>
  <si>
    <t>CUS00267</t>
  </si>
  <si>
    <t>CUS00268</t>
  </si>
  <si>
    <t>CUS00269</t>
  </si>
  <si>
    <t>CUS00270</t>
  </si>
  <si>
    <t>CUS00271</t>
  </si>
  <si>
    <t>CUS00272</t>
  </si>
  <si>
    <t>CUS00273</t>
  </si>
  <si>
    <t>CUS00274</t>
  </si>
  <si>
    <t>CUS00275</t>
  </si>
  <si>
    <t>CUS00276</t>
  </si>
  <si>
    <t>CUS00277</t>
  </si>
  <si>
    <t>CUS00278</t>
  </si>
  <si>
    <t>CUS00279</t>
  </si>
  <si>
    <t>CUS00280</t>
  </si>
  <si>
    <t>CUS00281</t>
  </si>
  <si>
    <t>CUS00282</t>
  </si>
  <si>
    <t>CUS00283</t>
  </si>
  <si>
    <t>CUS00284</t>
  </si>
  <si>
    <t>CUS00285</t>
  </si>
  <si>
    <t>CUS00286</t>
  </si>
  <si>
    <t>CUS00287</t>
  </si>
  <si>
    <t>CUS00288</t>
  </si>
  <si>
    <t>CUS00289</t>
  </si>
  <si>
    <t>CUS00290</t>
  </si>
  <si>
    <t>CUS00291</t>
  </si>
  <si>
    <t>CUS00292</t>
  </si>
  <si>
    <t>CUS00293</t>
  </si>
  <si>
    <t>CUS00294</t>
  </si>
  <si>
    <t>CUS00295</t>
  </si>
  <si>
    <t>CUS00296</t>
  </si>
  <si>
    <t>CUS00297</t>
  </si>
  <si>
    <t>CUS00298</t>
  </si>
  <si>
    <t>CUS00299</t>
  </si>
  <si>
    <t>CUS00300</t>
  </si>
  <si>
    <t>CUS00301</t>
  </si>
  <si>
    <t>CUS00302</t>
  </si>
  <si>
    <t>CUS00303</t>
  </si>
  <si>
    <t>CUS00304</t>
  </si>
  <si>
    <t>CUS00305</t>
  </si>
  <si>
    <t>CUS00306</t>
  </si>
  <si>
    <t>CUS00307</t>
  </si>
  <si>
    <t>CUS00308</t>
  </si>
  <si>
    <t>CUS00309</t>
  </si>
  <si>
    <t>CUS00310</t>
  </si>
  <si>
    <t>CUS00311</t>
  </si>
  <si>
    <t>CUS00312</t>
  </si>
  <si>
    <t>CUS00313</t>
  </si>
  <si>
    <t>CUS00314</t>
  </si>
  <si>
    <t>CUS00315</t>
  </si>
  <si>
    <t>CUS00316</t>
  </si>
  <si>
    <t>CUS00317</t>
  </si>
  <si>
    <t>CUS00318</t>
  </si>
  <si>
    <t>CUS00319</t>
  </si>
  <si>
    <t>CUS00320</t>
  </si>
  <si>
    <t>CUS00321</t>
  </si>
  <si>
    <t>CUS00322</t>
  </si>
  <si>
    <t>CUS00323</t>
  </si>
  <si>
    <t>CUS00324</t>
  </si>
  <si>
    <t>CUS00325</t>
  </si>
  <si>
    <t>CUS00326</t>
  </si>
  <si>
    <t>CUS00327</t>
  </si>
  <si>
    <t>CUS00328</t>
  </si>
  <si>
    <t>CUS00329</t>
  </si>
  <si>
    <t>CUS00330</t>
  </si>
  <si>
    <t>CUS00331</t>
  </si>
  <si>
    <t>CUS00332</t>
  </si>
  <si>
    <t>CUS00333</t>
  </si>
  <si>
    <t>CUS00334</t>
  </si>
  <si>
    <t>CUS00335</t>
  </si>
  <si>
    <t>CUS00336</t>
  </si>
  <si>
    <t>CUS00337</t>
  </si>
  <si>
    <t>CUS00338</t>
  </si>
  <si>
    <t>CUS00339</t>
  </si>
  <si>
    <t>CUS00340</t>
  </si>
  <si>
    <t>CUS00341</t>
  </si>
  <si>
    <t>CUS00342</t>
  </si>
  <si>
    <t>CUS00343</t>
  </si>
  <si>
    <t>CUS00344</t>
  </si>
  <si>
    <t>CUS00345</t>
  </si>
  <si>
    <t>CUS00346</t>
  </si>
  <si>
    <t>CUS00347</t>
  </si>
  <si>
    <t>CUS00348</t>
  </si>
  <si>
    <t>CUS00349</t>
  </si>
  <si>
    <t>CUS00350</t>
  </si>
  <si>
    <t>CUS00351</t>
  </si>
  <si>
    <t>CUS00352</t>
  </si>
  <si>
    <t>CUS00353</t>
  </si>
  <si>
    <t>CUS00354</t>
  </si>
  <si>
    <t>CUS00355</t>
  </si>
  <si>
    <t>CUS00356</t>
  </si>
  <si>
    <t>CUS00357</t>
  </si>
  <si>
    <t>CUS00358</t>
  </si>
  <si>
    <t>CUS00359</t>
  </si>
  <si>
    <t>CUS00360</t>
  </si>
  <si>
    <t>CUS00361</t>
  </si>
  <si>
    <t>CUS00362</t>
  </si>
  <si>
    <t>CUS00363</t>
  </si>
  <si>
    <t>CUS00364</t>
  </si>
  <si>
    <t>CUS00365</t>
  </si>
  <si>
    <t>CUS00366</t>
  </si>
  <si>
    <t>CUS00367</t>
  </si>
  <si>
    <t>CUS00368</t>
  </si>
  <si>
    <t>CUS00369</t>
  </si>
  <si>
    <t>CUS00370</t>
  </si>
  <si>
    <t>CUS00371</t>
  </si>
  <si>
    <t>CUS00372</t>
  </si>
  <si>
    <t>CUS00373</t>
  </si>
  <si>
    <t>CUS00374</t>
  </si>
  <si>
    <t>CUS00375</t>
  </si>
  <si>
    <t>CUS00376</t>
  </si>
  <si>
    <t>CUS00377</t>
  </si>
  <si>
    <t>CUS00378</t>
  </si>
  <si>
    <t>CUS00379</t>
  </si>
  <si>
    <t>CUS00380</t>
  </si>
  <si>
    <t>CUS00381</t>
  </si>
  <si>
    <t>CUS00382</t>
  </si>
  <si>
    <t>CUS00383</t>
  </si>
  <si>
    <t>CUS00384</t>
  </si>
  <si>
    <t>CUS00385</t>
  </si>
  <si>
    <t>CUS00386</t>
  </si>
  <si>
    <t>CUS00387</t>
  </si>
  <si>
    <t>CUS00388</t>
  </si>
  <si>
    <t>CUS00389</t>
  </si>
  <si>
    <t>CUS00390</t>
  </si>
  <si>
    <t>CUS00391</t>
  </si>
  <si>
    <t>CUS00392</t>
  </si>
  <si>
    <t>CUS00393</t>
  </si>
  <si>
    <t>CUS00394</t>
  </si>
  <si>
    <t>CUS00395</t>
  </si>
  <si>
    <t>CUS00396</t>
  </si>
  <si>
    <t>CUS00397</t>
  </si>
  <si>
    <t>CUS00398</t>
  </si>
  <si>
    <t>CUS00399</t>
  </si>
  <si>
    <t>CUS00400</t>
  </si>
  <si>
    <t>CUS00401</t>
  </si>
  <si>
    <t>CUS00402</t>
  </si>
  <si>
    <t>CUS00403</t>
  </si>
  <si>
    <t>CUS00404</t>
  </si>
  <si>
    <t>CUS00405</t>
  </si>
  <si>
    <t>CUS00406</t>
  </si>
  <si>
    <t>CUS00407</t>
  </si>
  <si>
    <t>CUS00408</t>
  </si>
  <si>
    <t>CUS00409</t>
  </si>
  <si>
    <t>CUS00410</t>
  </si>
  <si>
    <t>CUS00411</t>
  </si>
  <si>
    <t>CUS00412</t>
  </si>
  <si>
    <t>CUS00413</t>
  </si>
  <si>
    <t>CUS00414</t>
  </si>
  <si>
    <t>CUS00415</t>
  </si>
  <si>
    <t>CUS00416</t>
  </si>
  <si>
    <t>CUS00417</t>
  </si>
  <si>
    <t>CUS00418</t>
  </si>
  <si>
    <t>CUS00419</t>
  </si>
  <si>
    <t>CUS00420</t>
  </si>
  <si>
    <t>CUS00421</t>
  </si>
  <si>
    <t>CUS00422</t>
  </si>
  <si>
    <t>CUS00423</t>
  </si>
  <si>
    <t>CUS00424</t>
  </si>
  <si>
    <t>CUS00425</t>
  </si>
  <si>
    <t>CUS00426</t>
  </si>
  <si>
    <t>CUS00427</t>
  </si>
  <si>
    <t>CUS00428</t>
  </si>
  <si>
    <t>CUS00429</t>
  </si>
  <si>
    <t>CUS00430</t>
  </si>
  <si>
    <t>CUS00431</t>
  </si>
  <si>
    <t>CUS00432</t>
  </si>
  <si>
    <t>CUS00433</t>
  </si>
  <si>
    <t>CUS00434</t>
  </si>
  <si>
    <t>CUS00435</t>
  </si>
  <si>
    <t>CUS00436</t>
  </si>
  <si>
    <t>CUS00437</t>
  </si>
  <si>
    <t>CUS00438</t>
  </si>
  <si>
    <t>CUS00439</t>
  </si>
  <si>
    <t>CUS00440</t>
  </si>
  <si>
    <t>CUS00441</t>
  </si>
  <si>
    <t>CUS00442</t>
  </si>
  <si>
    <t>CUS00443</t>
  </si>
  <si>
    <t>CUS00444</t>
  </si>
  <si>
    <t>CUS00445</t>
  </si>
  <si>
    <t>CUS00446</t>
  </si>
  <si>
    <t>CUS00447</t>
  </si>
  <si>
    <t>CUS00448</t>
  </si>
  <si>
    <t>CUS00449</t>
  </si>
  <si>
    <t>CUS00450</t>
  </si>
  <si>
    <t>CUS00451</t>
  </si>
  <si>
    <t>CUS00452</t>
  </si>
  <si>
    <t>CUS00453</t>
  </si>
  <si>
    <t>CUS00454</t>
  </si>
  <si>
    <t>CUS00455</t>
  </si>
  <si>
    <t>CUS00456</t>
  </si>
  <si>
    <t>CUS00457</t>
  </si>
  <si>
    <t>CUS00458</t>
  </si>
  <si>
    <t>CUS00459</t>
  </si>
  <si>
    <t>CUS00460</t>
  </si>
  <si>
    <t>CUS00461</t>
  </si>
  <si>
    <t>CUS00462</t>
  </si>
  <si>
    <t>CUS00463</t>
  </si>
  <si>
    <t>CUS00464</t>
  </si>
  <si>
    <t>CUS00465</t>
  </si>
  <si>
    <t>CUS00466</t>
  </si>
  <si>
    <t>CUS00467</t>
  </si>
  <si>
    <t>CUS00468</t>
  </si>
  <si>
    <t>CUS00469</t>
  </si>
  <si>
    <t>CUS00470</t>
  </si>
  <si>
    <t>CUS00471</t>
  </si>
  <si>
    <t>CUS00472</t>
  </si>
  <si>
    <t>CUS00473</t>
  </si>
  <si>
    <t>CUS00474</t>
  </si>
  <si>
    <t>CUS00475</t>
  </si>
  <si>
    <t>CUS00476</t>
  </si>
  <si>
    <t>CUS00477</t>
  </si>
  <si>
    <t>CUS00478</t>
  </si>
  <si>
    <t>CUS00479</t>
  </si>
  <si>
    <t>CUS00480</t>
  </si>
  <si>
    <t>CUS00481</t>
  </si>
  <si>
    <t>CUS00482</t>
  </si>
  <si>
    <t>CUS00483</t>
  </si>
  <si>
    <t>CUS00484</t>
  </si>
  <si>
    <t>CUS00485</t>
  </si>
  <si>
    <t>CUS00486</t>
  </si>
  <si>
    <t>CUS00487</t>
  </si>
  <si>
    <t>CUS00488</t>
  </si>
  <si>
    <t>CUS00489</t>
  </si>
  <si>
    <t>CUS00490</t>
  </si>
  <si>
    <t>CUS00491</t>
  </si>
  <si>
    <t>CUS00492</t>
  </si>
  <si>
    <t>CUS00493</t>
  </si>
  <si>
    <t>CUS00494</t>
  </si>
  <si>
    <t>CUS00495</t>
  </si>
  <si>
    <t>CUS00496</t>
  </si>
  <si>
    <t>CUS00497</t>
  </si>
  <si>
    <t>CUS00498</t>
  </si>
  <si>
    <t>CUS00499</t>
  </si>
  <si>
    <t>CUS00500</t>
  </si>
  <si>
    <t>CUS00501</t>
  </si>
  <si>
    <t>CUS00502</t>
  </si>
  <si>
    <t>CUS00503</t>
  </si>
  <si>
    <t>CUS00504</t>
  </si>
  <si>
    <t>CUS00505</t>
  </si>
  <si>
    <t>CUS00506</t>
  </si>
  <si>
    <t>CUS00507</t>
  </si>
  <si>
    <t>CUS00508</t>
  </si>
  <si>
    <t>CUS00509</t>
  </si>
  <si>
    <t>CUS00510</t>
  </si>
  <si>
    <t>CUS00511</t>
  </si>
  <si>
    <t>CUS00512</t>
  </si>
  <si>
    <t>CUS00513</t>
  </si>
  <si>
    <t>CUS00514</t>
  </si>
  <si>
    <t>CUS00515</t>
  </si>
  <si>
    <t>CUS00516</t>
  </si>
  <si>
    <t>CUS00517</t>
  </si>
  <si>
    <t>CUS00518</t>
  </si>
  <si>
    <t>CUS00519</t>
  </si>
  <si>
    <t>CUS00520</t>
  </si>
  <si>
    <t>CUS00521</t>
  </si>
  <si>
    <t>CUS00522</t>
  </si>
  <si>
    <t>CUS00523</t>
  </si>
  <si>
    <t>CUS00524</t>
  </si>
  <si>
    <t>CUS00525</t>
  </si>
  <si>
    <t>CUS00526</t>
  </si>
  <si>
    <t>CUS00527</t>
  </si>
  <si>
    <t>CUS00528</t>
  </si>
  <si>
    <t>CUS00529</t>
  </si>
  <si>
    <t>CUS00530</t>
  </si>
  <si>
    <t>CUS00531</t>
  </si>
  <si>
    <t>CUS00532</t>
  </si>
  <si>
    <t>CUS00533</t>
  </si>
  <si>
    <t>CUS00534</t>
  </si>
  <si>
    <t>CUS00535</t>
  </si>
  <si>
    <t>CUS00536</t>
  </si>
  <si>
    <t>CUS00537</t>
  </si>
  <si>
    <t>CUS00538</t>
  </si>
  <si>
    <t>CUS00539</t>
  </si>
  <si>
    <t>CUS00540</t>
  </si>
  <si>
    <t>CUS00541</t>
  </si>
  <si>
    <t>CUS00542</t>
  </si>
  <si>
    <t>CUS00543</t>
  </si>
  <si>
    <t>CUS00544</t>
  </si>
  <si>
    <t>CUS00545</t>
  </si>
  <si>
    <t>CUS00546</t>
  </si>
  <si>
    <t>CUS00547</t>
  </si>
  <si>
    <t>CUS00548</t>
  </si>
  <si>
    <t>CUS00549</t>
  </si>
  <si>
    <t>CUS00550</t>
  </si>
  <si>
    <t>CUS00551</t>
  </si>
  <si>
    <t>CUS00552</t>
  </si>
  <si>
    <t>CUS00553</t>
  </si>
  <si>
    <t>CUS00554</t>
  </si>
  <si>
    <t>CUS00555</t>
  </si>
  <si>
    <t>CUS00556</t>
  </si>
  <si>
    <t>CUS00557</t>
  </si>
  <si>
    <t>CUS00558</t>
  </si>
  <si>
    <t>CUS00559</t>
  </si>
  <si>
    <t>CUS00560</t>
  </si>
  <si>
    <t>CUS00561</t>
  </si>
  <si>
    <t>CUS00562</t>
  </si>
  <si>
    <t>CUS00563</t>
  </si>
  <si>
    <t>CUS00564</t>
  </si>
  <si>
    <t>CUS00565</t>
  </si>
  <si>
    <t>CUS00566</t>
  </si>
  <si>
    <t>CUS00567</t>
  </si>
  <si>
    <t>CUS00568</t>
  </si>
  <si>
    <t>CUS00569</t>
  </si>
  <si>
    <t>CUS00570</t>
  </si>
  <si>
    <t>CUS00571</t>
  </si>
  <si>
    <t>CUS00572</t>
  </si>
  <si>
    <t>CUS00573</t>
  </si>
  <si>
    <t>CUS00574</t>
  </si>
  <si>
    <t>CUS00575</t>
  </si>
  <si>
    <t>CUS00576</t>
  </si>
  <si>
    <t>CUS00577</t>
  </si>
  <si>
    <t>CUS00578</t>
  </si>
  <si>
    <t>CUS00579</t>
  </si>
  <si>
    <t>CUS00580</t>
  </si>
  <si>
    <t>CUS00581</t>
  </si>
  <si>
    <t>CUS00582</t>
  </si>
  <si>
    <t>CUS00583</t>
  </si>
  <si>
    <t>CUS00584</t>
  </si>
  <si>
    <t>CUS00585</t>
  </si>
  <si>
    <t>CUS00586</t>
  </si>
  <si>
    <t>CUS00587</t>
  </si>
  <si>
    <t>CUS00588</t>
  </si>
  <si>
    <t>CUS00589</t>
  </si>
  <si>
    <t>CUS00590</t>
  </si>
  <si>
    <t>CUS00591</t>
  </si>
  <si>
    <t>CUS00592</t>
  </si>
  <si>
    <t>CUS00593</t>
  </si>
  <si>
    <t>CUS00594</t>
  </si>
  <si>
    <t>CUS00595</t>
  </si>
  <si>
    <t>CUS00596</t>
  </si>
  <si>
    <t>CUS00597</t>
  </si>
  <si>
    <t>CUS00598</t>
  </si>
  <si>
    <t>CUS00599</t>
  </si>
  <si>
    <t>CUS00600</t>
  </si>
  <si>
    <t>CUS00601</t>
  </si>
  <si>
    <t>CUS00602</t>
  </si>
  <si>
    <t>CUS00603</t>
  </si>
  <si>
    <t>CUS00604</t>
  </si>
  <si>
    <t>CUS00605</t>
  </si>
  <si>
    <t>CUS00606</t>
  </si>
  <si>
    <t>CUS00607</t>
  </si>
  <si>
    <t>CUS00608</t>
  </si>
  <si>
    <t>CUS00609</t>
  </si>
  <si>
    <t>CUS00610</t>
  </si>
  <si>
    <t>CUS00611</t>
  </si>
  <si>
    <t>CUS00612</t>
  </si>
  <si>
    <t>CUS00613</t>
  </si>
  <si>
    <t>CUS00614</t>
  </si>
  <si>
    <t>CUS00615</t>
  </si>
  <si>
    <t>CUS00616</t>
  </si>
  <si>
    <t>CUS00617</t>
  </si>
  <si>
    <t>CUS00618</t>
  </si>
  <si>
    <t>CUS00619</t>
  </si>
  <si>
    <t>CUS00620</t>
  </si>
  <si>
    <t>CUS00621</t>
  </si>
  <si>
    <t>CUS00622</t>
  </si>
  <si>
    <t>CUS00623</t>
  </si>
  <si>
    <t>CUS00624</t>
  </si>
  <si>
    <t>CUS00625</t>
  </si>
  <si>
    <t>CUS00626</t>
  </si>
  <si>
    <t>CUS00627</t>
  </si>
  <si>
    <t>CUS00628</t>
  </si>
  <si>
    <t>CUS00629</t>
  </si>
  <si>
    <t>CUS00630</t>
  </si>
  <si>
    <t>CUS00631</t>
  </si>
  <si>
    <t>CUS00632</t>
  </si>
  <si>
    <t>CUS00633</t>
  </si>
  <si>
    <t>CUS00634</t>
  </si>
  <si>
    <t>CUS00635</t>
  </si>
  <si>
    <t>CUS00636</t>
  </si>
  <si>
    <t>CUS00637</t>
  </si>
  <si>
    <t>CUS00638</t>
  </si>
  <si>
    <t>CUS00639</t>
  </si>
  <si>
    <t>CUS00640</t>
  </si>
  <si>
    <t>CUS00641</t>
  </si>
  <si>
    <t>CUS00642</t>
  </si>
  <si>
    <t>CUS00643</t>
  </si>
  <si>
    <t>CUS00644</t>
  </si>
  <si>
    <t>CUS00645</t>
  </si>
  <si>
    <t>CUS00646</t>
  </si>
  <si>
    <t>CUS00647</t>
  </si>
  <si>
    <t>CUS00648</t>
  </si>
  <si>
    <t>CUS00649</t>
  </si>
  <si>
    <t>CUS00650</t>
  </si>
  <si>
    <t>CUS00651</t>
  </si>
  <si>
    <t>CUS00652</t>
  </si>
  <si>
    <t>CUS00653</t>
  </si>
  <si>
    <t>CUS00654</t>
  </si>
  <si>
    <t>CUS00655</t>
  </si>
  <si>
    <t>CUS00656</t>
  </si>
  <si>
    <t>CUS00657</t>
  </si>
  <si>
    <t>CUS00658</t>
  </si>
  <si>
    <t>CUS00659</t>
  </si>
  <si>
    <t>CUS00660</t>
  </si>
  <si>
    <t>CUS00661</t>
  </si>
  <si>
    <t>CUS00662</t>
  </si>
  <si>
    <t>CUS00663</t>
  </si>
  <si>
    <t>CUS00664</t>
  </si>
  <si>
    <t>CUS00665</t>
  </si>
  <si>
    <t>CUS00666</t>
  </si>
  <si>
    <t>CUS00667</t>
  </si>
  <si>
    <t>CUS00668</t>
  </si>
  <si>
    <t>CUS00669</t>
  </si>
  <si>
    <t>CUS00670</t>
  </si>
  <si>
    <t>CUS00671</t>
  </si>
  <si>
    <t>CUS00672</t>
  </si>
  <si>
    <t>CUS00673</t>
  </si>
  <si>
    <t>CUS00674</t>
  </si>
  <si>
    <t>CUS00675</t>
  </si>
  <si>
    <t>CUS00676</t>
  </si>
  <si>
    <t>CUS00677</t>
  </si>
  <si>
    <t>CUS00678</t>
  </si>
  <si>
    <t>CUS00679</t>
  </si>
  <si>
    <t>CUS00680</t>
  </si>
  <si>
    <t>CUS00681</t>
  </si>
  <si>
    <t>CUS00682</t>
  </si>
  <si>
    <t>CUS00683</t>
  </si>
  <si>
    <t>CUS00684</t>
  </si>
  <si>
    <t>CUS00685</t>
  </si>
  <si>
    <t>CUS00686</t>
  </si>
  <si>
    <t>CUS00687</t>
  </si>
  <si>
    <t>CUS00688</t>
  </si>
  <si>
    <t>CUS00689</t>
  </si>
  <si>
    <t>CUS00690</t>
  </si>
  <si>
    <t>CUS00691</t>
  </si>
  <si>
    <t>CUS00692</t>
  </si>
  <si>
    <t>CUS00693</t>
  </si>
  <si>
    <t>CUS00694</t>
  </si>
  <si>
    <t>CUS00695</t>
  </si>
  <si>
    <t>CUS00696</t>
  </si>
  <si>
    <t>CUS00697</t>
  </si>
  <si>
    <t>CUS00698</t>
  </si>
  <si>
    <t>CUS00699</t>
  </si>
  <si>
    <t>CUS00700</t>
  </si>
  <si>
    <t>CUS00701</t>
  </si>
  <si>
    <t>CUS00702</t>
  </si>
  <si>
    <t>CUS00703</t>
  </si>
  <si>
    <t>CUS00704</t>
  </si>
  <si>
    <t>CUS00705</t>
  </si>
  <si>
    <t>CUS00706</t>
  </si>
  <si>
    <t>CUS00707</t>
  </si>
  <si>
    <t>CUS00708</t>
  </si>
  <si>
    <t>CUS00709</t>
  </si>
  <si>
    <t>CUS00710</t>
  </si>
  <si>
    <t>CUS00711</t>
  </si>
  <si>
    <t>CUS00712</t>
  </si>
  <si>
    <t>CUS00713</t>
  </si>
  <si>
    <t>CUS00714</t>
  </si>
  <si>
    <t>CUS00715</t>
  </si>
  <si>
    <t>CUS00716</t>
  </si>
  <si>
    <t>CUS00717</t>
  </si>
  <si>
    <t>CUS00718</t>
  </si>
  <si>
    <t>CUS00719</t>
  </si>
  <si>
    <t>CUS00720</t>
  </si>
  <si>
    <t>CUS00721</t>
  </si>
  <si>
    <t>CUS00722</t>
  </si>
  <si>
    <t>CUS00723</t>
  </si>
  <si>
    <t>CUS00724</t>
  </si>
  <si>
    <t>CUS00725</t>
  </si>
  <si>
    <t>CUS00726</t>
  </si>
  <si>
    <t>CUS00727</t>
  </si>
  <si>
    <t>CUS00728</t>
  </si>
  <si>
    <t>CUS00729</t>
  </si>
  <si>
    <t>CUS00730</t>
  </si>
  <si>
    <t>CUS00731</t>
  </si>
  <si>
    <t>CUS00732</t>
  </si>
  <si>
    <t>CUS00733</t>
  </si>
  <si>
    <t>CUS00734</t>
  </si>
  <si>
    <t>CUS00735</t>
  </si>
  <si>
    <t>CUS00736</t>
  </si>
  <si>
    <t>CUS00737</t>
  </si>
  <si>
    <t>CUS00738</t>
  </si>
  <si>
    <t>CUS00739</t>
  </si>
  <si>
    <t>CUS00740</t>
  </si>
  <si>
    <t>CUS00741</t>
  </si>
  <si>
    <t>CUS00742</t>
  </si>
  <si>
    <t>CUS00743</t>
  </si>
  <si>
    <t>CUS00744</t>
  </si>
  <si>
    <t>CUS00745</t>
  </si>
  <si>
    <t>CUS00746</t>
  </si>
  <si>
    <t>CUS00747</t>
  </si>
  <si>
    <t>CUS00748</t>
  </si>
  <si>
    <t>CUS00749</t>
  </si>
  <si>
    <t>CUS00750</t>
  </si>
  <si>
    <t>CUS00751</t>
  </si>
  <si>
    <t>CUS00752</t>
  </si>
  <si>
    <t>CUS00753</t>
  </si>
  <si>
    <t>CUS00754</t>
  </si>
  <si>
    <t>CUS00755</t>
  </si>
  <si>
    <t>CUS00756</t>
  </si>
  <si>
    <t>CUS00757</t>
  </si>
  <si>
    <t>CUS00758</t>
  </si>
  <si>
    <t>CUS00759</t>
  </si>
  <si>
    <t>CUS00760</t>
  </si>
  <si>
    <t>CUS00761</t>
  </si>
  <si>
    <t>CUS00762</t>
  </si>
  <si>
    <t>CUS00763</t>
  </si>
  <si>
    <t>CUS00764</t>
  </si>
  <si>
    <t>CUS00765</t>
  </si>
  <si>
    <t>CUS00766</t>
  </si>
  <si>
    <t>CUS00767</t>
  </si>
  <si>
    <t>CUS00768</t>
  </si>
  <si>
    <t>CUS00769</t>
  </si>
  <si>
    <t>CUS00770</t>
  </si>
  <si>
    <t>CUS00771</t>
  </si>
  <si>
    <t>CUS00772</t>
  </si>
  <si>
    <t>CUS00773</t>
  </si>
  <si>
    <t>CUS00774</t>
  </si>
  <si>
    <t>CUS00775</t>
  </si>
  <si>
    <t>CUS00776</t>
  </si>
  <si>
    <t>CUS00777</t>
  </si>
  <si>
    <t>CUS00778</t>
  </si>
  <si>
    <t>CUS00779</t>
  </si>
  <si>
    <t>CUS00780</t>
  </si>
  <si>
    <t>CUS00781</t>
  </si>
  <si>
    <t>CUS00782</t>
  </si>
  <si>
    <t>CUS00783</t>
  </si>
  <si>
    <t>CUS00784</t>
  </si>
  <si>
    <t>CUS00785</t>
  </si>
  <si>
    <t>CUS00786</t>
  </si>
  <si>
    <t>CUS00787</t>
  </si>
  <si>
    <t>CUS00788</t>
  </si>
  <si>
    <t>CUS00789</t>
  </si>
  <si>
    <t>CUS00790</t>
  </si>
  <si>
    <t>CUS00791</t>
  </si>
  <si>
    <t>CUS00792</t>
  </si>
  <si>
    <t>CUS00793</t>
  </si>
  <si>
    <t>CUS00794</t>
  </si>
  <si>
    <t>CUS00795</t>
  </si>
  <si>
    <t>CUS00796</t>
  </si>
  <si>
    <t>CUS00797</t>
  </si>
  <si>
    <t>CUS00798</t>
  </si>
  <si>
    <t>CUS00799</t>
  </si>
  <si>
    <t>CUS00800</t>
  </si>
  <si>
    <t>CUS00801</t>
  </si>
  <si>
    <t>CUS00802</t>
  </si>
  <si>
    <t>CUS00803</t>
  </si>
  <si>
    <t>CUS00804</t>
  </si>
  <si>
    <t>CUS00805</t>
  </si>
  <si>
    <t>CUS00806</t>
  </si>
  <si>
    <t>CUS00807</t>
  </si>
  <si>
    <t>CUS00808</t>
  </si>
  <si>
    <t>CUS00809</t>
  </si>
  <si>
    <t>CUS00810</t>
  </si>
  <si>
    <t>CUS00811</t>
  </si>
  <si>
    <t>CUS00812</t>
  </si>
  <si>
    <t>CUS00813</t>
  </si>
  <si>
    <t>CUS00814</t>
  </si>
  <si>
    <t>CUS00815</t>
  </si>
  <si>
    <t>CUS00816</t>
  </si>
  <si>
    <t>CUS00817</t>
  </si>
  <si>
    <t>CUS00818</t>
  </si>
  <si>
    <t>CUS00819</t>
  </si>
  <si>
    <t>CUS00820</t>
  </si>
  <si>
    <t>CUS00821</t>
  </si>
  <si>
    <t>CUS00822</t>
  </si>
  <si>
    <t>CUS00823</t>
  </si>
  <si>
    <t>CUS00824</t>
  </si>
  <si>
    <t>CUS00825</t>
  </si>
  <si>
    <t>CUS00826</t>
  </si>
  <si>
    <t>CUS00827</t>
  </si>
  <si>
    <t>CUS00828</t>
  </si>
  <si>
    <t>CUS00829</t>
  </si>
  <si>
    <t>CUS00830</t>
  </si>
  <si>
    <t>CUS00831</t>
  </si>
  <si>
    <t>CUS00832</t>
  </si>
  <si>
    <t>CUS00833</t>
  </si>
  <si>
    <t>CUS00834</t>
  </si>
  <si>
    <t>CUS00835</t>
  </si>
  <si>
    <t>CUS00836</t>
  </si>
  <si>
    <t>CUS00837</t>
  </si>
  <si>
    <t>CUS00838</t>
  </si>
  <si>
    <t>CUS00839</t>
  </si>
  <si>
    <t>CUS00840</t>
  </si>
  <si>
    <t>CUS00841</t>
  </si>
  <si>
    <t>CUS00842</t>
  </si>
  <si>
    <t>CUS00843</t>
  </si>
  <si>
    <t>CUS00844</t>
  </si>
  <si>
    <t>CUS00845</t>
  </si>
  <si>
    <t>CUS00846</t>
  </si>
  <si>
    <t>CUS00847</t>
  </si>
  <si>
    <t>CUS00848</t>
  </si>
  <si>
    <t>CUS00849</t>
  </si>
  <si>
    <t>CUS00850</t>
  </si>
  <si>
    <t>CUS00851</t>
  </si>
  <si>
    <t>CUS00852</t>
  </si>
  <si>
    <t>CUS00853</t>
  </si>
  <si>
    <t>CUS00854</t>
  </si>
  <si>
    <t>CUS00855</t>
  </si>
  <si>
    <t>CUS00856</t>
  </si>
  <si>
    <t>CUS00857</t>
  </si>
  <si>
    <t>CUS00858</t>
  </si>
  <si>
    <t>CUS00859</t>
  </si>
  <si>
    <t>CUS00860</t>
  </si>
  <si>
    <t>CUS00861</t>
  </si>
  <si>
    <t>CUS00862</t>
  </si>
  <si>
    <t>CUS00863</t>
  </si>
  <si>
    <t>CUS00864</t>
  </si>
  <si>
    <t>CUS00865</t>
  </si>
  <si>
    <t>CUS00866</t>
  </si>
  <si>
    <t>CUS00867</t>
  </si>
  <si>
    <t>CUS00868</t>
  </si>
  <si>
    <t>CUS00869</t>
  </si>
  <si>
    <t>CUS00870</t>
  </si>
  <si>
    <t>CUS00871</t>
  </si>
  <si>
    <t>CUS00872</t>
  </si>
  <si>
    <t>CUS00873</t>
  </si>
  <si>
    <t>CUS00874</t>
  </si>
  <si>
    <t>CUS00875</t>
  </si>
  <si>
    <t>CUS00876</t>
  </si>
  <si>
    <t>CUS00877</t>
  </si>
  <si>
    <t>CUS00878</t>
  </si>
  <si>
    <t>CUS00879</t>
  </si>
  <si>
    <t>CUS00880</t>
  </si>
  <si>
    <t>CUS00881</t>
  </si>
  <si>
    <t>CUS00882</t>
  </si>
  <si>
    <t>CUS00883</t>
  </si>
  <si>
    <t>CUS00884</t>
  </si>
  <si>
    <t>CUS00885</t>
  </si>
  <si>
    <t>CUS00886</t>
  </si>
  <si>
    <t>CUS00887</t>
  </si>
  <si>
    <t>CUS00888</t>
  </si>
  <si>
    <t>CUS00889</t>
  </si>
  <si>
    <t>CUS00890</t>
  </si>
  <si>
    <t>CUS00891</t>
  </si>
  <si>
    <t>CUS00892</t>
  </si>
  <si>
    <t>CUS00893</t>
  </si>
  <si>
    <t>CUS00894</t>
  </si>
  <si>
    <t>CUS00895</t>
  </si>
  <si>
    <t>CUS00896</t>
  </si>
  <si>
    <t>CUS00897</t>
  </si>
  <si>
    <t>CUS00898</t>
  </si>
  <si>
    <t>CUS00899</t>
  </si>
  <si>
    <t>CUS00900</t>
  </si>
  <si>
    <t>CUS00901</t>
  </si>
  <si>
    <t>CUS00902</t>
  </si>
  <si>
    <t>CUS00903</t>
  </si>
  <si>
    <t>CUS00904</t>
  </si>
  <si>
    <t>CUS00905</t>
  </si>
  <si>
    <t>CUS00906</t>
  </si>
  <si>
    <t>CUS00907</t>
  </si>
  <si>
    <t>CUS00908</t>
  </si>
  <si>
    <t>CUS00909</t>
  </si>
  <si>
    <t>CUS00910</t>
  </si>
  <si>
    <t>CUS00911</t>
  </si>
  <si>
    <t>CUS00912</t>
  </si>
  <si>
    <t>CUS00913</t>
  </si>
  <si>
    <t>CUS00914</t>
  </si>
  <si>
    <t>CUS00915</t>
  </si>
  <si>
    <t>CUS00916</t>
  </si>
  <si>
    <t>CUS00917</t>
  </si>
  <si>
    <t>CUS00918</t>
  </si>
  <si>
    <t>CUS00919</t>
  </si>
  <si>
    <t>CUS00920</t>
  </si>
  <si>
    <t>CUS00921</t>
  </si>
  <si>
    <t>CUS00922</t>
  </si>
  <si>
    <t>CUS00923</t>
  </si>
  <si>
    <t>CUS00924</t>
  </si>
  <si>
    <t>CUS00925</t>
  </si>
  <si>
    <t>CUS00926</t>
  </si>
  <si>
    <t>CUS00927</t>
  </si>
  <si>
    <t>CUS00928</t>
  </si>
  <si>
    <t>CUS00929</t>
  </si>
  <si>
    <t>CUS00930</t>
  </si>
  <si>
    <t>CUS00931</t>
  </si>
  <si>
    <t>CUS00932</t>
  </si>
  <si>
    <t>CUS00933</t>
  </si>
  <si>
    <t>CUS00934</t>
  </si>
  <si>
    <t>CUS00935</t>
  </si>
  <si>
    <t>CUS00936</t>
  </si>
  <si>
    <t>CUS00937</t>
  </si>
  <si>
    <t>CUS00938</t>
  </si>
  <si>
    <t>CUS00939</t>
  </si>
  <si>
    <t>CUS00940</t>
  </si>
  <si>
    <t>CUS00941</t>
  </si>
  <si>
    <t>CUS00942</t>
  </si>
  <si>
    <t>CUS00943</t>
  </si>
  <si>
    <t>CUS00944</t>
  </si>
  <si>
    <t>CUS00945</t>
  </si>
  <si>
    <t>CUS00946</t>
  </si>
  <si>
    <t>CUS00947</t>
  </si>
  <si>
    <t>CUS00948</t>
  </si>
  <si>
    <t>CUS00949</t>
  </si>
  <si>
    <t>CUS00950</t>
  </si>
  <si>
    <t>CUS00951</t>
  </si>
  <si>
    <t>CUS00952</t>
  </si>
  <si>
    <t>CUS00953</t>
  </si>
  <si>
    <t>CUS00954</t>
  </si>
  <si>
    <t>CUS00955</t>
  </si>
  <si>
    <t>CUS00956</t>
  </si>
  <si>
    <t>CUS00957</t>
  </si>
  <si>
    <t>CUS00958</t>
  </si>
  <si>
    <t>CUS00959</t>
  </si>
  <si>
    <t>CUS00960</t>
  </si>
  <si>
    <t>CUS00961</t>
  </si>
  <si>
    <t>CUS00962</t>
  </si>
  <si>
    <t>CUS00963</t>
  </si>
  <si>
    <t>CUS00964</t>
  </si>
  <si>
    <t>CUS00965</t>
  </si>
  <si>
    <t>CUS00966</t>
  </si>
  <si>
    <t>CUS00967</t>
  </si>
  <si>
    <t>CUS00968</t>
  </si>
  <si>
    <t>CUS00969</t>
  </si>
  <si>
    <t>CUS00970</t>
  </si>
  <si>
    <t>CUS00971</t>
  </si>
  <si>
    <t>CUS00972</t>
  </si>
  <si>
    <t>CUS00973</t>
  </si>
  <si>
    <t>CUS00974</t>
  </si>
  <si>
    <t>CUS00975</t>
  </si>
  <si>
    <t>CUS00976</t>
  </si>
  <si>
    <t>CUS00977</t>
  </si>
  <si>
    <t>CUS00978</t>
  </si>
  <si>
    <t>CUS00979</t>
  </si>
  <si>
    <t>CUS00980</t>
  </si>
  <si>
    <t>CUS00981</t>
  </si>
  <si>
    <t>CUS00982</t>
  </si>
  <si>
    <t>CUS00983</t>
  </si>
  <si>
    <t>CUS00984</t>
  </si>
  <si>
    <t>CUS00985</t>
  </si>
  <si>
    <t>CUS00986</t>
  </si>
  <si>
    <t>CUS00987</t>
  </si>
  <si>
    <t>CUS00988</t>
  </si>
  <si>
    <t>CUS00989</t>
  </si>
  <si>
    <t>CUS00990</t>
  </si>
  <si>
    <t>CUS00991</t>
  </si>
  <si>
    <t>CUS00992</t>
  </si>
  <si>
    <t>CUS00993</t>
  </si>
  <si>
    <t>CUS00994</t>
  </si>
  <si>
    <t>CUS00995</t>
  </si>
  <si>
    <t>CUS00996</t>
  </si>
  <si>
    <t>CUS00997</t>
  </si>
  <si>
    <t>CUS00998</t>
  </si>
  <si>
    <t>CUS00999</t>
  </si>
  <si>
    <t>CUS01000</t>
  </si>
  <si>
    <t>CUS01001</t>
  </si>
  <si>
    <t>CUS01002</t>
  </si>
  <si>
    <t>CUS01003</t>
  </si>
  <si>
    <t>CUS01004</t>
  </si>
  <si>
    <t>CUS01005</t>
  </si>
  <si>
    <t>CUS01006</t>
  </si>
  <si>
    <t>CUS01007</t>
  </si>
  <si>
    <t>CUS01008</t>
  </si>
  <si>
    <t>CUS01009</t>
  </si>
  <si>
    <t>CUS01010</t>
  </si>
  <si>
    <t>CUS01011</t>
  </si>
  <si>
    <t>CUS01012</t>
  </si>
  <si>
    <t>CUS01013</t>
  </si>
  <si>
    <t>CUS01014</t>
  </si>
  <si>
    <t>CUS01015</t>
  </si>
  <si>
    <t>CUS01016</t>
  </si>
  <si>
    <t>CUS01017</t>
  </si>
  <si>
    <t>CUS01018</t>
  </si>
  <si>
    <t>CUS01019</t>
  </si>
  <si>
    <t>CUS01020</t>
  </si>
  <si>
    <t>CUS01021</t>
  </si>
  <si>
    <t>CUS01022</t>
  </si>
  <si>
    <t>CUS01023</t>
  </si>
  <si>
    <t>CUS01024</t>
  </si>
  <si>
    <t>CUS01025</t>
  </si>
  <si>
    <t>CUS01026</t>
  </si>
  <si>
    <t>CUS01027</t>
  </si>
  <si>
    <t>CUS01028</t>
  </si>
  <si>
    <t>CUS01029</t>
  </si>
  <si>
    <t>CUS01030</t>
  </si>
  <si>
    <t>CUS01031</t>
  </si>
  <si>
    <t>CUS01032</t>
  </si>
  <si>
    <t>CUS01033</t>
  </si>
  <si>
    <t>CUS01034</t>
  </si>
  <si>
    <t>CUS01035</t>
  </si>
  <si>
    <t>CUS01036</t>
  </si>
  <si>
    <t>CUS01037</t>
  </si>
  <si>
    <t>CUS01038</t>
  </si>
  <si>
    <t>CUS01039</t>
  </si>
  <si>
    <t>CUS01040</t>
  </si>
  <si>
    <t>CUS01041</t>
  </si>
  <si>
    <t>CUS01042</t>
  </si>
  <si>
    <t>CUS01043</t>
  </si>
  <si>
    <t>CUS01044</t>
  </si>
  <si>
    <t>CUS01045</t>
  </si>
  <si>
    <t>CUS01046</t>
  </si>
  <si>
    <t>CUS01047</t>
  </si>
  <si>
    <t>CUS01048</t>
  </si>
  <si>
    <t>CUS01049</t>
  </si>
  <si>
    <t>CUS01050</t>
  </si>
  <si>
    <t>CUS01051</t>
  </si>
  <si>
    <t>CUS01052</t>
  </si>
  <si>
    <t>CUS01053</t>
  </si>
  <si>
    <t>CUS01054</t>
  </si>
  <si>
    <t>CUS01055</t>
  </si>
  <si>
    <t>CUS01056</t>
  </si>
  <si>
    <t>CUS01057</t>
  </si>
  <si>
    <t>CUS01058</t>
  </si>
  <si>
    <t>CUS01059</t>
  </si>
  <si>
    <t>CUS01060</t>
  </si>
  <si>
    <t>CUS01061</t>
  </si>
  <si>
    <t>CUS01062</t>
  </si>
  <si>
    <t>CUS01063</t>
  </si>
  <si>
    <t>CUS01064</t>
  </si>
  <si>
    <t>CUS01065</t>
  </si>
  <si>
    <t>CUS01066</t>
  </si>
  <si>
    <t>CUS01067</t>
  </si>
  <si>
    <t>CUS01068</t>
  </si>
  <si>
    <t>CUS01069</t>
  </si>
  <si>
    <t>CUS01070</t>
  </si>
  <si>
    <t>CUS01071</t>
  </si>
  <si>
    <t>CUS01072</t>
  </si>
  <si>
    <t>CUS01073</t>
  </si>
  <si>
    <t>CUS01074</t>
  </si>
  <si>
    <t>CUS01075</t>
  </si>
  <si>
    <t>CUS01076</t>
  </si>
  <si>
    <t>CUS01077</t>
  </si>
  <si>
    <t>CUS01078</t>
  </si>
  <si>
    <t>CUS01079</t>
  </si>
  <si>
    <t>CUS01080</t>
  </si>
  <si>
    <t>CUS01081</t>
  </si>
  <si>
    <t>CUS01082</t>
  </si>
  <si>
    <t>CUS01083</t>
  </si>
  <si>
    <t>CUS01084</t>
  </si>
  <si>
    <t>CUS01085</t>
  </si>
  <si>
    <t>CUS01086</t>
  </si>
  <si>
    <t>CUS01087</t>
  </si>
  <si>
    <t>CUS01088</t>
  </si>
  <si>
    <t>CUS01089</t>
  </si>
  <si>
    <t>CUS01090</t>
  </si>
  <si>
    <t>CUS01091</t>
  </si>
  <si>
    <t>CUS01092</t>
  </si>
  <si>
    <t>CUS01093</t>
  </si>
  <si>
    <t>CUS01094</t>
  </si>
  <si>
    <t>CUS01095</t>
  </si>
  <si>
    <t>CUS01096</t>
  </si>
  <si>
    <t>CUS01097</t>
  </si>
  <si>
    <t>CUS01098</t>
  </si>
  <si>
    <t>CUS01099</t>
  </si>
  <si>
    <t>CUS01100</t>
  </si>
  <si>
    <t>CUS01101</t>
  </si>
  <si>
    <t>CUS01102</t>
  </si>
  <si>
    <t>CUS01103</t>
  </si>
  <si>
    <t>CUS01104</t>
  </si>
  <si>
    <t>CUS01105</t>
  </si>
  <si>
    <t>CUS01106</t>
  </si>
  <si>
    <t>CUS01107</t>
  </si>
  <si>
    <t>CUS01108</t>
  </si>
  <si>
    <t>CUS01109</t>
  </si>
  <si>
    <t>CUS01110</t>
  </si>
  <si>
    <t>CUS01111</t>
  </si>
  <si>
    <t>CUS01112</t>
  </si>
  <si>
    <t>CUS01113</t>
  </si>
  <si>
    <t>CUS01114</t>
  </si>
  <si>
    <t>CUS01115</t>
  </si>
  <si>
    <t>CUS01116</t>
  </si>
  <si>
    <t>CUS01117</t>
  </si>
  <si>
    <t>CUS01118</t>
  </si>
  <si>
    <t>CUS01119</t>
  </si>
  <si>
    <t>CUS01120</t>
  </si>
  <si>
    <t>CUS01121</t>
  </si>
  <si>
    <t>CUS01122</t>
  </si>
  <si>
    <t>CUS01123</t>
  </si>
  <si>
    <t>CUS01124</t>
  </si>
  <si>
    <t>CUS01125</t>
  </si>
  <si>
    <t>CUS01126</t>
  </si>
  <si>
    <t>CUS01127</t>
  </si>
  <si>
    <t>CUS01128</t>
  </si>
  <si>
    <t>CUS01129</t>
  </si>
  <si>
    <t>CUS01130</t>
  </si>
  <si>
    <t>CUS01131</t>
  </si>
  <si>
    <t>CUS01132</t>
  </si>
  <si>
    <t>CUS01133</t>
  </si>
  <si>
    <t>CUS01134</t>
  </si>
  <si>
    <t>CUS01135</t>
  </si>
  <si>
    <t>CUS01136</t>
  </si>
  <si>
    <t>CUS01137</t>
  </si>
  <si>
    <t>CUS01138</t>
  </si>
  <si>
    <t>CUS01139</t>
  </si>
  <si>
    <t>CUS01140</t>
  </si>
  <si>
    <t>CUS01141</t>
  </si>
  <si>
    <t>CUS01142</t>
  </si>
  <si>
    <t>CUS01143</t>
  </si>
  <si>
    <t>CUS01144</t>
  </si>
  <si>
    <t>CUS01145</t>
  </si>
  <si>
    <t>CUS01146</t>
  </si>
  <si>
    <t>CUS01147</t>
  </si>
  <si>
    <t>CUS01148</t>
  </si>
  <si>
    <t>CUS01149</t>
  </si>
  <si>
    <t>CUS01150</t>
  </si>
  <si>
    <t>CUS01151</t>
  </si>
  <si>
    <t>CUS01152</t>
  </si>
  <si>
    <t>CUS01153</t>
  </si>
  <si>
    <t>CUS01154</t>
  </si>
  <si>
    <t>CUS01155</t>
  </si>
  <si>
    <t>CUS01156</t>
  </si>
  <si>
    <t>CUS01157</t>
  </si>
  <si>
    <t>CUS01158</t>
  </si>
  <si>
    <t>CUS01159</t>
  </si>
  <si>
    <t>CUS01160</t>
  </si>
  <si>
    <t>CUS01161</t>
  </si>
  <si>
    <t>CUS01162</t>
  </si>
  <si>
    <t>CUS01163</t>
  </si>
  <si>
    <t>CUS01164</t>
  </si>
  <si>
    <t>CUS01165</t>
  </si>
  <si>
    <t>CUS01166</t>
  </si>
  <si>
    <t>CUS01167</t>
  </si>
  <si>
    <t>CUS01168</t>
  </si>
  <si>
    <t>CUS01169</t>
  </si>
  <si>
    <t>CUS01170</t>
  </si>
  <si>
    <t>CUS01171</t>
  </si>
  <si>
    <t>CUS01172</t>
  </si>
  <si>
    <t>CUS01173</t>
  </si>
  <si>
    <t>CUS01174</t>
  </si>
  <si>
    <t>CUS01175</t>
  </si>
  <si>
    <t>CUS01176</t>
  </si>
  <si>
    <t>CUS01177</t>
  </si>
  <si>
    <t>CUS01178</t>
  </si>
  <si>
    <t>CUS01179</t>
  </si>
  <si>
    <t>CUS01180</t>
  </si>
  <si>
    <t>CUS01181</t>
  </si>
  <si>
    <t>CUS01182</t>
  </si>
  <si>
    <t>CUS01183</t>
  </si>
  <si>
    <t>CUS01184</t>
  </si>
  <si>
    <t>CUS01185</t>
  </si>
  <si>
    <t>CUS01186</t>
  </si>
  <si>
    <t>CUS01187</t>
  </si>
  <si>
    <t>CUS01188</t>
  </si>
  <si>
    <t>CUS01189</t>
  </si>
  <si>
    <t>CUS01190</t>
  </si>
  <si>
    <t>CUS01191</t>
  </si>
  <si>
    <t>CUS01192</t>
  </si>
  <si>
    <t>CUS01193</t>
  </si>
  <si>
    <t>CUS01194</t>
  </si>
  <si>
    <t>CUS01195</t>
  </si>
  <si>
    <t>CUS01196</t>
  </si>
  <si>
    <t>CUS01197</t>
  </si>
  <si>
    <t>CUS01198</t>
  </si>
  <si>
    <t>CUS01199</t>
  </si>
  <si>
    <t>CUS01200</t>
  </si>
  <si>
    <t>CUS01201</t>
  </si>
  <si>
    <t>CUS01202</t>
  </si>
  <si>
    <t>CUS01203</t>
  </si>
  <si>
    <t>CUS01204</t>
  </si>
  <si>
    <t>CUS01205</t>
  </si>
  <si>
    <t>CUS01206</t>
  </si>
  <si>
    <t>CUS01207</t>
  </si>
  <si>
    <t>CUS01208</t>
  </si>
  <si>
    <t>CUS01209</t>
  </si>
  <si>
    <t>CUS01210</t>
  </si>
  <si>
    <t>CUS01211</t>
  </si>
  <si>
    <t>CUS01212</t>
  </si>
  <si>
    <t>CUS01213</t>
  </si>
  <si>
    <t>CUS01214</t>
  </si>
  <si>
    <t>CUS01215</t>
  </si>
  <si>
    <t>CUS01216</t>
  </si>
  <si>
    <t>CUS01217</t>
  </si>
  <si>
    <t>CUS01218</t>
  </si>
  <si>
    <t>CUS01219</t>
  </si>
  <si>
    <t>CUS01220</t>
  </si>
  <si>
    <t>CUS01221</t>
  </si>
  <si>
    <t>CUS01222</t>
  </si>
  <si>
    <t>CUS01223</t>
  </si>
  <si>
    <t>CUS01224</t>
  </si>
  <si>
    <t>CUS01225</t>
  </si>
  <si>
    <t>CUS01226</t>
  </si>
  <si>
    <t>CUS01227</t>
  </si>
  <si>
    <t>CUS01228</t>
  </si>
  <si>
    <t>CUS01229</t>
  </si>
  <si>
    <t>CUS01230</t>
  </si>
  <si>
    <t>CUS01231</t>
  </si>
  <si>
    <t>CUS01232</t>
  </si>
  <si>
    <t>CUS01233</t>
  </si>
  <si>
    <t>CUS01234</t>
  </si>
  <si>
    <t>CUS01235</t>
  </si>
  <si>
    <t>CUS01236</t>
  </si>
  <si>
    <t>CUS01237</t>
  </si>
  <si>
    <t>CUS01238</t>
  </si>
  <si>
    <t>CUS01239</t>
  </si>
  <si>
    <t>CUS01240</t>
  </si>
  <si>
    <t>CUS01241</t>
  </si>
  <si>
    <t>CUS01242</t>
  </si>
  <si>
    <t>CUS01243</t>
  </si>
  <si>
    <t>CUS01244</t>
  </si>
  <si>
    <t>CUS01245</t>
  </si>
  <si>
    <t>CUS01246</t>
  </si>
  <si>
    <t>CUS01247</t>
  </si>
  <si>
    <t>CUS01248</t>
  </si>
  <si>
    <t>CUS01249</t>
  </si>
  <si>
    <t>CUS01250</t>
  </si>
  <si>
    <t>CUS01251</t>
  </si>
  <si>
    <t>CUS01252</t>
  </si>
  <si>
    <t>CUS01253</t>
  </si>
  <si>
    <t>CUS01254</t>
  </si>
  <si>
    <t>CUS01255</t>
  </si>
  <si>
    <t>CUS01256</t>
  </si>
  <si>
    <t>CUS01257</t>
  </si>
  <si>
    <t>CUS01258</t>
  </si>
  <si>
    <t>CUS01259</t>
  </si>
  <si>
    <t>CUS01260</t>
  </si>
  <si>
    <t>CUS01261</t>
  </si>
  <si>
    <t>CUS01262</t>
  </si>
  <si>
    <t>CUS01263</t>
  </si>
  <si>
    <t>CUS01264</t>
  </si>
  <si>
    <t>CUS01265</t>
  </si>
  <si>
    <t>CUS01266</t>
  </si>
  <si>
    <t>CUS01267</t>
  </si>
  <si>
    <t>CUS01268</t>
  </si>
  <si>
    <t>CUS01269</t>
  </si>
  <si>
    <t>CUS01270</t>
  </si>
  <si>
    <t>CUS01271</t>
  </si>
  <si>
    <t>CUS01272</t>
  </si>
  <si>
    <t>CUS01273</t>
  </si>
  <si>
    <t>CUS01274</t>
  </si>
  <si>
    <t>CUS01275</t>
  </si>
  <si>
    <t>CUS01276</t>
  </si>
  <si>
    <t>CUS01277</t>
  </si>
  <si>
    <t>CUS01278</t>
  </si>
  <si>
    <t>CUS01279</t>
  </si>
  <si>
    <t>CUS01280</t>
  </si>
  <si>
    <t>CUS01281</t>
  </si>
  <si>
    <t>CUS01282</t>
  </si>
  <si>
    <t>CUS01283</t>
  </si>
  <si>
    <t>CUS01284</t>
  </si>
  <si>
    <t>CUS01285</t>
  </si>
  <si>
    <t>CUS01286</t>
  </si>
  <si>
    <t>CUS01287</t>
  </si>
  <si>
    <t>CUS01288</t>
  </si>
  <si>
    <t>CUS01289</t>
  </si>
  <si>
    <t>CUS01290</t>
  </si>
  <si>
    <t>CUS01291</t>
  </si>
  <si>
    <t>CUS01292</t>
  </si>
  <si>
    <t>CUS01293</t>
  </si>
  <si>
    <t>CUS01294</t>
  </si>
  <si>
    <t>CUS01295</t>
  </si>
  <si>
    <t>CUS01296</t>
  </si>
  <si>
    <t>CUS01297</t>
  </si>
  <si>
    <t>CUS01298</t>
  </si>
  <si>
    <t>CUS01299</t>
  </si>
  <si>
    <t>CUS01300</t>
  </si>
  <si>
    <t>CUS01301</t>
  </si>
  <si>
    <t>CUS01302</t>
  </si>
  <si>
    <t>CUS01303</t>
  </si>
  <si>
    <t>CUS01304</t>
  </si>
  <si>
    <t>CUS01305</t>
  </si>
  <si>
    <t>CUS01306</t>
  </si>
  <si>
    <t>CUS01307</t>
  </si>
  <si>
    <t>CUS01308</t>
  </si>
  <si>
    <t>CUS01309</t>
  </si>
  <si>
    <t>CUS01310</t>
  </si>
  <si>
    <t>CUS01311</t>
  </si>
  <si>
    <t>CUS01312</t>
  </si>
  <si>
    <t>CUS01313</t>
  </si>
  <si>
    <t>CUS01314</t>
  </si>
  <si>
    <t>CUS01315</t>
  </si>
  <si>
    <t>CUS01316</t>
  </si>
  <si>
    <t>CUS01317</t>
  </si>
  <si>
    <t>CUS01318</t>
  </si>
  <si>
    <t>CUS01319</t>
  </si>
  <si>
    <t>CUS01320</t>
  </si>
  <si>
    <t>CUS01321</t>
  </si>
  <si>
    <t>CUS01322</t>
  </si>
  <si>
    <t>CUS01323</t>
  </si>
  <si>
    <t>CUS01324</t>
  </si>
  <si>
    <t>CUS01325</t>
  </si>
  <si>
    <t>CUS01326</t>
  </si>
  <si>
    <t>CUS01327</t>
  </si>
  <si>
    <t>CUS01328</t>
  </si>
  <si>
    <t>CUS01329</t>
  </si>
  <si>
    <t>CUS01330</t>
  </si>
  <si>
    <t>CUS01331</t>
  </si>
  <si>
    <t>CUS01332</t>
  </si>
  <si>
    <t>CUS01333</t>
  </si>
  <si>
    <t>CUS01334</t>
  </si>
  <si>
    <t>CUS01335</t>
  </si>
  <si>
    <t>CUS01336</t>
  </si>
  <si>
    <t>CUS01337</t>
  </si>
  <si>
    <t>CUS01338</t>
  </si>
  <si>
    <t>CUS01339</t>
  </si>
  <si>
    <t>CUS01340</t>
  </si>
  <si>
    <t>CUS01341</t>
  </si>
  <si>
    <t>CUS01342</t>
  </si>
  <si>
    <t>CUS01343</t>
  </si>
  <si>
    <t>CUS01344</t>
  </si>
  <si>
    <t>CUS01345</t>
  </si>
  <si>
    <t>CUS01346</t>
  </si>
  <si>
    <t>CUS01347</t>
  </si>
  <si>
    <t>CUS01348</t>
  </si>
  <si>
    <t>CUS01349</t>
  </si>
  <si>
    <t>CUS01350</t>
  </si>
  <si>
    <t>CUS01351</t>
  </si>
  <si>
    <t>CUS01352</t>
  </si>
  <si>
    <t>CUS01353</t>
  </si>
  <si>
    <t>CUS01354</t>
  </si>
  <si>
    <t>CUS01355</t>
  </si>
  <si>
    <t>CUS01356</t>
  </si>
  <si>
    <t>CUS01357</t>
  </si>
  <si>
    <t>CUS01358</t>
  </si>
  <si>
    <t>CUS01359</t>
  </si>
  <si>
    <t>CUS01360</t>
  </si>
  <si>
    <t>CUS01361</t>
  </si>
  <si>
    <t>CUS01362</t>
  </si>
  <si>
    <t>CUS01363</t>
  </si>
  <si>
    <t>CUS01364</t>
  </si>
  <si>
    <t>CUS01365</t>
  </si>
  <si>
    <t>CUS01366</t>
  </si>
  <si>
    <t>CUS01367</t>
  </si>
  <si>
    <t>CUS01368</t>
  </si>
  <si>
    <t>CUS01369</t>
  </si>
  <si>
    <t>CUS01370</t>
  </si>
  <si>
    <t>CUS01371</t>
  </si>
  <si>
    <t>CUS01372</t>
  </si>
  <si>
    <t>CUS01373</t>
  </si>
  <si>
    <t>CUS01374</t>
  </si>
  <si>
    <t>CUS01375</t>
  </si>
  <si>
    <t>CUS01376</t>
  </si>
  <si>
    <t>CUS01377</t>
  </si>
  <si>
    <t>CUS01378</t>
  </si>
  <si>
    <t>CUS01379</t>
  </si>
  <si>
    <t>CUS01380</t>
  </si>
  <si>
    <t>CUS01381</t>
  </si>
  <si>
    <t>CUS01382</t>
  </si>
  <si>
    <t>CUS01383</t>
  </si>
  <si>
    <t>CUS01384</t>
  </si>
  <si>
    <t>CUS01385</t>
  </si>
  <si>
    <t>CUS01386</t>
  </si>
  <si>
    <t>CUS01387</t>
  </si>
  <si>
    <t>CUS01388</t>
  </si>
  <si>
    <t>CUS01389</t>
  </si>
  <si>
    <t>CUS01390</t>
  </si>
  <si>
    <t>CUS01391</t>
  </si>
  <si>
    <t>CUS01392</t>
  </si>
  <si>
    <t>CUS01393</t>
  </si>
  <si>
    <t>CUS01394</t>
  </si>
  <si>
    <t>CUS01395</t>
  </si>
  <si>
    <t>CUS01396</t>
  </si>
  <si>
    <t>CUS01397</t>
  </si>
  <si>
    <t>CUS01398</t>
  </si>
  <si>
    <t>CUS01399</t>
  </si>
  <si>
    <t>CUS01400</t>
  </si>
  <si>
    <t>CUS01401</t>
  </si>
  <si>
    <t>CUS01402</t>
  </si>
  <si>
    <t>CUS01403</t>
  </si>
  <si>
    <t>CUS01404</t>
  </si>
  <si>
    <t>CUS01405</t>
  </si>
  <si>
    <t>CUS01406</t>
  </si>
  <si>
    <t>CUS01407</t>
  </si>
  <si>
    <t>CUS01408</t>
  </si>
  <si>
    <t>CUS01409</t>
  </si>
  <si>
    <t>CUS01410</t>
  </si>
  <si>
    <t>CUS01411</t>
  </si>
  <si>
    <t>CUS01412</t>
  </si>
  <si>
    <t>CUS01413</t>
  </si>
  <si>
    <t>CUS01414</t>
  </si>
  <si>
    <t>CUS01415</t>
  </si>
  <si>
    <t>CUS01416</t>
  </si>
  <si>
    <t>CUS01417</t>
  </si>
  <si>
    <t>CUS01418</t>
  </si>
  <si>
    <t>CUS01419</t>
  </si>
  <si>
    <t>CUS01420</t>
  </si>
  <si>
    <t>CUS01421</t>
  </si>
  <si>
    <t>CUS01422</t>
  </si>
  <si>
    <t>CUS01423</t>
  </si>
  <si>
    <t>CUS01424</t>
  </si>
  <si>
    <t>CUS01425</t>
  </si>
  <si>
    <t>CUS01426</t>
  </si>
  <si>
    <t>CUS01427</t>
  </si>
  <si>
    <t>CUS01428</t>
  </si>
  <si>
    <t>CUS01429</t>
  </si>
  <si>
    <t>CUS01430</t>
  </si>
  <si>
    <t>CUS01431</t>
  </si>
  <si>
    <t>CUS01432</t>
  </si>
  <si>
    <t>CUS01433</t>
  </si>
  <si>
    <t>CUS01434</t>
  </si>
  <si>
    <t>CUS01435</t>
  </si>
  <si>
    <t>CUS01436</t>
  </si>
  <si>
    <t>CUS01437</t>
  </si>
  <si>
    <t>CUS01438</t>
  </si>
  <si>
    <t>CUS01439</t>
  </si>
  <si>
    <t>CUS01440</t>
  </si>
  <si>
    <t>CUS01441</t>
  </si>
  <si>
    <t>CUS01442</t>
  </si>
  <si>
    <t>CUS01443</t>
  </si>
  <si>
    <t>CUS01444</t>
  </si>
  <si>
    <t>CUS01445</t>
  </si>
  <si>
    <t>CUS01446</t>
  </si>
  <si>
    <t>CUS01447</t>
  </si>
  <si>
    <t>CUS01448</t>
  </si>
  <si>
    <t>CUS01449</t>
  </si>
  <si>
    <t>CUS01450</t>
  </si>
  <si>
    <t>CUS01451</t>
  </si>
  <si>
    <t>CUS01452</t>
  </si>
  <si>
    <t>CUS01453</t>
  </si>
  <si>
    <t>CUS01454</t>
  </si>
  <si>
    <t>CUS01455</t>
  </si>
  <si>
    <t>CUS01456</t>
  </si>
  <si>
    <t>CUS01457</t>
  </si>
  <si>
    <t>CUS01458</t>
  </si>
  <si>
    <t>CUS01459</t>
  </si>
  <si>
    <t>CUS01460</t>
  </si>
  <si>
    <t>CUS01461</t>
  </si>
  <si>
    <t>CUS01462</t>
  </si>
  <si>
    <t>CUS01463</t>
  </si>
  <si>
    <t>CUS01464</t>
  </si>
  <si>
    <t>CUS01465</t>
  </si>
  <si>
    <t>CUS01466</t>
  </si>
  <si>
    <t>CUS01467</t>
  </si>
  <si>
    <t>CUS01468</t>
  </si>
  <si>
    <t>CUS01469</t>
  </si>
  <si>
    <t>CUS01470</t>
  </si>
  <si>
    <t>CUS01471</t>
  </si>
  <si>
    <t>CUS01472</t>
  </si>
  <si>
    <t>CUS01473</t>
  </si>
  <si>
    <t>CUS01474</t>
  </si>
  <si>
    <t>CUS01475</t>
  </si>
  <si>
    <t>CUS01476</t>
  </si>
  <si>
    <t>CUS01477</t>
  </si>
  <si>
    <t>CUS01478</t>
  </si>
  <si>
    <t>CUS01479</t>
  </si>
  <si>
    <t>CUS01480</t>
  </si>
  <si>
    <t>CUS01481</t>
  </si>
  <si>
    <t>CUS01482</t>
  </si>
  <si>
    <t>CUS01483</t>
  </si>
  <si>
    <t>CUS01484</t>
  </si>
  <si>
    <t>CUS01485</t>
  </si>
  <si>
    <t>CUS01486</t>
  </si>
  <si>
    <t>CUS01487</t>
  </si>
  <si>
    <t>CUS01488</t>
  </si>
  <si>
    <t>CUS01489</t>
  </si>
  <si>
    <t>CUS01490</t>
  </si>
  <si>
    <t>CUS01491</t>
  </si>
  <si>
    <t>CUS01492</t>
  </si>
  <si>
    <t>CUS01493</t>
  </si>
  <si>
    <t>CUS01494</t>
  </si>
  <si>
    <t>CUS01495</t>
  </si>
  <si>
    <t>CUS01496</t>
  </si>
  <si>
    <t>CUS01497</t>
  </si>
  <si>
    <t>CUS01498</t>
  </si>
  <si>
    <t>CUS01499</t>
  </si>
  <si>
    <t>CUS01500</t>
  </si>
  <si>
    <t>CUS01501</t>
  </si>
  <si>
    <t>CUS01502</t>
  </si>
  <si>
    <t>CUS01503</t>
  </si>
  <si>
    <t>CUS01504</t>
  </si>
  <si>
    <t>CUS01505</t>
  </si>
  <si>
    <t>CUS01506</t>
  </si>
  <si>
    <t>CUS01507</t>
  </si>
  <si>
    <t>CUS01508</t>
  </si>
  <si>
    <t>CUS01509</t>
  </si>
  <si>
    <t>CUS01510</t>
  </si>
  <si>
    <t>CUS01511</t>
  </si>
  <si>
    <t>CUS01512</t>
  </si>
  <si>
    <t>CUS01513</t>
  </si>
  <si>
    <t>CUS01514</t>
  </si>
  <si>
    <t>CUS01515</t>
  </si>
  <si>
    <t>CUS01516</t>
  </si>
  <si>
    <t>CUS01517</t>
  </si>
  <si>
    <t>CUS01518</t>
  </si>
  <si>
    <t>CUS01519</t>
  </si>
  <si>
    <t>CUS01520</t>
  </si>
  <si>
    <t>CUS01521</t>
  </si>
  <si>
    <t>CUS01522</t>
  </si>
  <si>
    <t>CUS01523</t>
  </si>
  <si>
    <t>CUS01524</t>
  </si>
  <si>
    <t>CUS01525</t>
  </si>
  <si>
    <t>CUS01526</t>
  </si>
  <si>
    <t>CUS01527</t>
  </si>
  <si>
    <t>CUS01528</t>
  </si>
  <si>
    <t>CUS01529</t>
  </si>
  <si>
    <t>CUS01530</t>
  </si>
  <si>
    <t>CUS01531</t>
  </si>
  <si>
    <t>CUS01532</t>
  </si>
  <si>
    <t>CUS01533</t>
  </si>
  <si>
    <t>CUS01534</t>
  </si>
  <si>
    <t>CUS01535</t>
  </si>
  <si>
    <t>CUS01536</t>
  </si>
  <si>
    <t>CUS01537</t>
  </si>
  <si>
    <t>CUS01538</t>
  </si>
  <si>
    <t>CUS01539</t>
  </si>
  <si>
    <t>CUS01540</t>
  </si>
  <si>
    <t>CUS01541</t>
  </si>
  <si>
    <t>CUS01542</t>
  </si>
  <si>
    <t>CUS01543</t>
  </si>
  <si>
    <t>CUS01544</t>
  </si>
  <si>
    <t>CUS01545</t>
  </si>
  <si>
    <t>CUS01546</t>
  </si>
  <si>
    <t>CUS01547</t>
  </si>
  <si>
    <t>CUS01548</t>
  </si>
  <si>
    <t>CUS01549</t>
  </si>
  <si>
    <t>CUS01550</t>
  </si>
  <si>
    <t>CUS01551</t>
  </si>
  <si>
    <t>CUS01552</t>
  </si>
  <si>
    <t>CUS01553</t>
  </si>
  <si>
    <t>CUS01554</t>
  </si>
  <si>
    <t>CUS01555</t>
  </si>
  <si>
    <t>CUS01556</t>
  </si>
  <si>
    <t>CUS01557</t>
  </si>
  <si>
    <t>CUS01558</t>
  </si>
  <si>
    <t>CUS01559</t>
  </si>
  <si>
    <t>CUS01560</t>
  </si>
  <si>
    <t>CUS01561</t>
  </si>
  <si>
    <t>CUS01562</t>
  </si>
  <si>
    <t>CUS01563</t>
  </si>
  <si>
    <t>CUS01564</t>
  </si>
  <si>
    <t>CUS01565</t>
  </si>
  <si>
    <t>CUS01566</t>
  </si>
  <si>
    <t>CUS01567</t>
  </si>
  <si>
    <t>CUS01568</t>
  </si>
  <si>
    <t>CUS01569</t>
  </si>
  <si>
    <t>CUS01570</t>
  </si>
  <si>
    <t>CUS01571</t>
  </si>
  <si>
    <t>CUS01572</t>
  </si>
  <si>
    <t>CUS01573</t>
  </si>
  <si>
    <t>CUS01574</t>
  </si>
  <si>
    <t>CUS01575</t>
  </si>
  <si>
    <t>CUS01576</t>
  </si>
  <si>
    <t>CUS01577</t>
  </si>
  <si>
    <t>CUS01578</t>
  </si>
  <si>
    <t>CUS01579</t>
  </si>
  <si>
    <t>CUS01580</t>
  </si>
  <si>
    <t>CUS01581</t>
  </si>
  <si>
    <t>CUS01582</t>
  </si>
  <si>
    <t>CUS01583</t>
  </si>
  <si>
    <t>CUS01584</t>
  </si>
  <si>
    <t>CUS01585</t>
  </si>
  <si>
    <t>CUS01586</t>
  </si>
  <si>
    <t>CUS01587</t>
  </si>
  <si>
    <t>CUS01588</t>
  </si>
  <si>
    <t>CUS01589</t>
  </si>
  <si>
    <t>CUS01590</t>
  </si>
  <si>
    <t>CUS01591</t>
  </si>
  <si>
    <t>CUS01592</t>
  </si>
  <si>
    <t>CUS01593</t>
  </si>
  <si>
    <t>CUS01594</t>
  </si>
  <si>
    <t>CUS01595</t>
  </si>
  <si>
    <t>CUS01596</t>
  </si>
  <si>
    <t>CUS01597</t>
  </si>
  <si>
    <t>CUS01598</t>
  </si>
  <si>
    <t>CUS01599</t>
  </si>
  <si>
    <t>CUS01600</t>
  </si>
  <si>
    <t>CUS01601</t>
  </si>
  <si>
    <t>CUS01602</t>
  </si>
  <si>
    <t>CUS01603</t>
  </si>
  <si>
    <t>CUS01604</t>
  </si>
  <si>
    <t>CUS01605</t>
  </si>
  <si>
    <t>CUS01606</t>
  </si>
  <si>
    <t>CUS01607</t>
  </si>
  <si>
    <t>CUS01608</t>
  </si>
  <si>
    <t>CUS01609</t>
  </si>
  <si>
    <t>CUS01610</t>
  </si>
  <si>
    <t>CUS01611</t>
  </si>
  <si>
    <t>CUS01612</t>
  </si>
  <si>
    <t>CUS01613</t>
  </si>
  <si>
    <t>CUS01614</t>
  </si>
  <si>
    <t>CUS01615</t>
  </si>
  <si>
    <t>CUS01616</t>
  </si>
  <si>
    <t>CUS01617</t>
  </si>
  <si>
    <t>CUS01618</t>
  </si>
  <si>
    <t>CUS01619</t>
  </si>
  <si>
    <t>CUS01620</t>
  </si>
  <si>
    <t>CUS01621</t>
  </si>
  <si>
    <t>CUS01622</t>
  </si>
  <si>
    <t>CUS01623</t>
  </si>
  <si>
    <t>CUS01624</t>
  </si>
  <si>
    <t>CUS01625</t>
  </si>
  <si>
    <t>CUS01626</t>
  </si>
  <si>
    <t>CUS01627</t>
  </si>
  <si>
    <t>CUS01628</t>
  </si>
  <si>
    <t>CUS01629</t>
  </si>
  <si>
    <t>CUS01630</t>
  </si>
  <si>
    <t>CUS01631</t>
  </si>
  <si>
    <t>CUS01632</t>
  </si>
  <si>
    <t>CUS01633</t>
  </si>
  <si>
    <t>CUS01634</t>
  </si>
  <si>
    <t>CUS01635</t>
  </si>
  <si>
    <t>CUS01636</t>
  </si>
  <si>
    <t>CUS01637</t>
  </si>
  <si>
    <t>CUS01638</t>
  </si>
  <si>
    <t>CUS01639</t>
  </si>
  <si>
    <t>CUS01640</t>
  </si>
  <si>
    <t>CUS01641</t>
  </si>
  <si>
    <t>CUS01642</t>
  </si>
  <si>
    <t>CUS01643</t>
  </si>
  <si>
    <t>CUS01644</t>
  </si>
  <si>
    <t>CUS01645</t>
  </si>
  <si>
    <t>CUS01646</t>
  </si>
  <si>
    <t>CUS01647</t>
  </si>
  <si>
    <t>CUS01648</t>
  </si>
  <si>
    <t>CUS01649</t>
  </si>
  <si>
    <t>CUS01650</t>
  </si>
  <si>
    <t>CUS01651</t>
  </si>
  <si>
    <t>CUS01652</t>
  </si>
  <si>
    <t>CUS01653</t>
  </si>
  <si>
    <t>CUS01654</t>
  </si>
  <si>
    <t>CUS01655</t>
  </si>
  <si>
    <t>CUS01656</t>
  </si>
  <si>
    <t>CUS01657</t>
  </si>
  <si>
    <t>CUS01658</t>
  </si>
  <si>
    <t>CUS01659</t>
  </si>
  <si>
    <t>CUS01660</t>
  </si>
  <si>
    <t>CUS01661</t>
  </si>
  <si>
    <t>CUS01662</t>
  </si>
  <si>
    <t>CUS01663</t>
  </si>
  <si>
    <t>CUS01664</t>
  </si>
  <si>
    <t>CUS01665</t>
  </si>
  <si>
    <t>CUS01666</t>
  </si>
  <si>
    <t>CUS01667</t>
  </si>
  <si>
    <t>CUS01668</t>
  </si>
  <si>
    <t>CUS01669</t>
  </si>
  <si>
    <t>CUS01670</t>
  </si>
  <si>
    <t>CUS01671</t>
  </si>
  <si>
    <t>CUS01672</t>
  </si>
  <si>
    <t>CUS01673</t>
  </si>
  <si>
    <t>CUS01674</t>
  </si>
  <si>
    <t>CUS01675</t>
  </si>
  <si>
    <t>CUS01676</t>
  </si>
  <si>
    <t>CUS01677</t>
  </si>
  <si>
    <t>CUS01678</t>
  </si>
  <si>
    <t>CUS01679</t>
  </si>
  <si>
    <t>CUS01680</t>
  </si>
  <si>
    <t>CUS01681</t>
  </si>
  <si>
    <t>CUS01682</t>
  </si>
  <si>
    <t>CUS01683</t>
  </si>
  <si>
    <t>CUS01684</t>
  </si>
  <si>
    <t>CUS01685</t>
  </si>
  <si>
    <t>CUS01686</t>
  </si>
  <si>
    <t>CUS01687</t>
  </si>
  <si>
    <t>CUS01688</t>
  </si>
  <si>
    <t>CUS01689</t>
  </si>
  <si>
    <t>CUS01690</t>
  </si>
  <si>
    <t>CUS01691</t>
  </si>
  <si>
    <t>CUS01692</t>
  </si>
  <si>
    <t>CUS01693</t>
  </si>
  <si>
    <t>CUS01694</t>
  </si>
  <si>
    <t>CUS01695</t>
  </si>
  <si>
    <t>CUS01696</t>
  </si>
  <si>
    <t>CUS01697</t>
  </si>
  <si>
    <t>CUS01698</t>
  </si>
  <si>
    <t>CUS01699</t>
  </si>
  <si>
    <t>CUS01700</t>
  </si>
  <si>
    <t>CUS01701</t>
  </si>
  <si>
    <t>CUS01702</t>
  </si>
  <si>
    <t>CUS01703</t>
  </si>
  <si>
    <t>CUS01704</t>
  </si>
  <si>
    <t>CUS01705</t>
  </si>
  <si>
    <t>CUS01706</t>
  </si>
  <si>
    <t>CUS01707</t>
  </si>
  <si>
    <t>CUS01708</t>
  </si>
  <si>
    <t>CUS01709</t>
  </si>
  <si>
    <t>CUS01710</t>
  </si>
  <si>
    <t>CUS01711</t>
  </si>
  <si>
    <t>CUS01712</t>
  </si>
  <si>
    <t>CUS01713</t>
  </si>
  <si>
    <t>CUS01714</t>
  </si>
  <si>
    <t>CUS01715</t>
  </si>
  <si>
    <t>CUS01716</t>
  </si>
  <si>
    <t>CUS01717</t>
  </si>
  <si>
    <t>CUS01718</t>
  </si>
  <si>
    <t>CUS01719</t>
  </si>
  <si>
    <t>CUS01720</t>
  </si>
  <si>
    <t>CUS01721</t>
  </si>
  <si>
    <t>CUS01722</t>
  </si>
  <si>
    <t>CUS01723</t>
  </si>
  <si>
    <t>CUS01724</t>
  </si>
  <si>
    <t>CUS01725</t>
  </si>
  <si>
    <t>CUS01726</t>
  </si>
  <si>
    <t>CUS01727</t>
  </si>
  <si>
    <t>CUS01728</t>
  </si>
  <si>
    <t>CUS01729</t>
  </si>
  <si>
    <t>CUS01730</t>
  </si>
  <si>
    <t>CUS01731</t>
  </si>
  <si>
    <t>CUS01732</t>
  </si>
  <si>
    <t>CUS01733</t>
  </si>
  <si>
    <t>CUS01734</t>
  </si>
  <si>
    <t>CUS01735</t>
  </si>
  <si>
    <t>CUS01736</t>
  </si>
  <si>
    <t>CUS01737</t>
  </si>
  <si>
    <t>CUS01738</t>
  </si>
  <si>
    <t>CUS01739</t>
  </si>
  <si>
    <t>CUS01740</t>
  </si>
  <si>
    <t>CUS01741</t>
  </si>
  <si>
    <t>CUS01742</t>
  </si>
  <si>
    <t>CUS01743</t>
  </si>
  <si>
    <t>CUS01744</t>
  </si>
  <si>
    <t>CUS01745</t>
  </si>
  <si>
    <t>CUS01746</t>
  </si>
  <si>
    <t>CUS01747</t>
  </si>
  <si>
    <t>CUS01748</t>
  </si>
  <si>
    <t>CUS01749</t>
  </si>
  <si>
    <t>CUS01750</t>
  </si>
  <si>
    <t>CUS01751</t>
  </si>
  <si>
    <t>CUS01752</t>
  </si>
  <si>
    <t>CUS01753</t>
  </si>
  <si>
    <t>CUS01754</t>
  </si>
  <si>
    <t>CUS01755</t>
  </si>
  <si>
    <t>CUS01756</t>
  </si>
  <si>
    <t>CUS01757</t>
  </si>
  <si>
    <t>CUS01758</t>
  </si>
  <si>
    <t>CUS01759</t>
  </si>
  <si>
    <t>CUS01760</t>
  </si>
  <si>
    <t>CUS01761</t>
  </si>
  <si>
    <t>CUS01762</t>
  </si>
  <si>
    <t>CUS01763</t>
  </si>
  <si>
    <t>CUS01764</t>
  </si>
  <si>
    <t>CUS01765</t>
  </si>
  <si>
    <t>CUS01766</t>
  </si>
  <si>
    <t>CUS01767</t>
  </si>
  <si>
    <t>CUS01768</t>
  </si>
  <si>
    <t>CUS01769</t>
  </si>
  <si>
    <t>CUS01770</t>
  </si>
  <si>
    <t>CUS01771</t>
  </si>
  <si>
    <t>CUS01772</t>
  </si>
  <si>
    <t>CUS01773</t>
  </si>
  <si>
    <t>CUS01774</t>
  </si>
  <si>
    <t>CUS01775</t>
  </si>
  <si>
    <t>CUS01776</t>
  </si>
  <si>
    <t>CUS01777</t>
  </si>
  <si>
    <t>CUS01778</t>
  </si>
  <si>
    <t>CUS01779</t>
  </si>
  <si>
    <t>CUS01780</t>
  </si>
  <si>
    <t>CUS01781</t>
  </si>
  <si>
    <t>CUS01782</t>
  </si>
  <si>
    <t>CUS01783</t>
  </si>
  <si>
    <t>CUS01784</t>
  </si>
  <si>
    <t>CUS01785</t>
  </si>
  <si>
    <t>CUS01786</t>
  </si>
  <si>
    <t>CUS01787</t>
  </si>
  <si>
    <t>CUS01788</t>
  </si>
  <si>
    <t>CUS01789</t>
  </si>
  <si>
    <t>CUS01790</t>
  </si>
  <si>
    <t>CUS01791</t>
  </si>
  <si>
    <t>CUS01792</t>
  </si>
  <si>
    <t>CUS01793</t>
  </si>
  <si>
    <t>CUS01794</t>
  </si>
  <si>
    <t>CUS01795</t>
  </si>
  <si>
    <t>CUS01796</t>
  </si>
  <si>
    <t>CUS01797</t>
  </si>
  <si>
    <t>CUS01798</t>
  </si>
  <si>
    <t>CUS01799</t>
  </si>
  <si>
    <t>CUS01800</t>
  </si>
  <si>
    <t>CUS01801</t>
  </si>
  <si>
    <t>CUS01802</t>
  </si>
  <si>
    <t>CUS01803</t>
  </si>
  <si>
    <t>CUS01804</t>
  </si>
  <si>
    <t>CUS01805</t>
  </si>
  <si>
    <t>CUS01806</t>
  </si>
  <si>
    <t>CUS01807</t>
  </si>
  <si>
    <t>CUS01808</t>
  </si>
  <si>
    <t>CUS01809</t>
  </si>
  <si>
    <t>CUS01810</t>
  </si>
  <si>
    <t>CUS01811</t>
  </si>
  <si>
    <t>CUS01812</t>
  </si>
  <si>
    <t>CUS01813</t>
  </si>
  <si>
    <t>CUS01814</t>
  </si>
  <si>
    <t>CUS01815</t>
  </si>
  <si>
    <t>CUS01816</t>
  </si>
  <si>
    <t>CUS01817</t>
  </si>
  <si>
    <t>CUS01818</t>
  </si>
  <si>
    <t>CUS01819</t>
  </si>
  <si>
    <t>CUS01820</t>
  </si>
  <si>
    <t>CUS01821</t>
  </si>
  <si>
    <t>CUS01822</t>
  </si>
  <si>
    <t>CUS01823</t>
  </si>
  <si>
    <t>CUS01824</t>
  </si>
  <si>
    <t>CUS01825</t>
  </si>
  <si>
    <t>CUS01826</t>
  </si>
  <si>
    <t>CUS01827</t>
  </si>
  <si>
    <t>CUS01828</t>
  </si>
  <si>
    <t>CUS01829</t>
  </si>
  <si>
    <t>CUS01830</t>
  </si>
  <si>
    <t>CUS01831</t>
  </si>
  <si>
    <t>CUS01832</t>
  </si>
  <si>
    <t>CUS01833</t>
  </si>
  <si>
    <t>CUS01834</t>
  </si>
  <si>
    <t>CUS01835</t>
  </si>
  <si>
    <t>CUS01836</t>
  </si>
  <si>
    <t>CUS01837</t>
  </si>
  <si>
    <t>CUS01838</t>
  </si>
  <si>
    <t>CUS01839</t>
  </si>
  <si>
    <t>CUS01840</t>
  </si>
  <si>
    <t>CUS01841</t>
  </si>
  <si>
    <t>CUS01842</t>
  </si>
  <si>
    <t>CUS01843</t>
  </si>
  <si>
    <t>CUS01844</t>
  </si>
  <si>
    <t>CUS01845</t>
  </si>
  <si>
    <t>CUS01846</t>
  </si>
  <si>
    <t>CUS01847</t>
  </si>
  <si>
    <t>CUS01848</t>
  </si>
  <si>
    <t>CUS01849</t>
  </si>
  <si>
    <t>CUS01850</t>
  </si>
  <si>
    <t>CUS01851</t>
  </si>
  <si>
    <t>CUS01852</t>
  </si>
  <si>
    <t>CUS01853</t>
  </si>
  <si>
    <t>CUS01854</t>
  </si>
  <si>
    <t>CUS01855</t>
  </si>
  <si>
    <t>CUS01856</t>
  </si>
  <si>
    <t>CUS01857</t>
  </si>
  <si>
    <t>CUS01858</t>
  </si>
  <si>
    <t>CUS01859</t>
  </si>
  <si>
    <t>CUS01860</t>
  </si>
  <si>
    <t>CUS01861</t>
  </si>
  <si>
    <t>CUS01862</t>
  </si>
  <si>
    <t>CUS01863</t>
  </si>
  <si>
    <t>CUS01864</t>
  </si>
  <si>
    <t>CUS01865</t>
  </si>
  <si>
    <t>CUS01866</t>
  </si>
  <si>
    <t>CUS01867</t>
  </si>
  <si>
    <t>CUS01868</t>
  </si>
  <si>
    <t>CUS01869</t>
  </si>
  <si>
    <t>CUS01870</t>
  </si>
  <si>
    <t>CUS01871</t>
  </si>
  <si>
    <t>CUS01872</t>
  </si>
  <si>
    <t>CUS01873</t>
  </si>
  <si>
    <t>CUS01874</t>
  </si>
  <si>
    <t>CUS01875</t>
  </si>
  <si>
    <t>CUS01876</t>
  </si>
  <si>
    <t>CUS01877</t>
  </si>
  <si>
    <t>CUS01878</t>
  </si>
  <si>
    <t>CUS01879</t>
  </si>
  <si>
    <t>CUS01880</t>
  </si>
  <si>
    <t>CUS01881</t>
  </si>
  <si>
    <t>CUS01882</t>
  </si>
  <si>
    <t>CUS01883</t>
  </si>
  <si>
    <t>CUS01884</t>
  </si>
  <si>
    <t>CUS01885</t>
  </si>
  <si>
    <t>CUS01886</t>
  </si>
  <si>
    <t>CUS01887</t>
  </si>
  <si>
    <t>CUS01888</t>
  </si>
  <si>
    <t>CUS01889</t>
  </si>
  <si>
    <t>CUS01890</t>
  </si>
  <si>
    <t>CUS01891</t>
  </si>
  <si>
    <t>CUS01892</t>
  </si>
  <si>
    <t>CUS01893</t>
  </si>
  <si>
    <t>CUS01894</t>
  </si>
  <si>
    <t>CUS01895</t>
  </si>
  <si>
    <t>CUS01896</t>
  </si>
  <si>
    <t>CUS01897</t>
  </si>
  <si>
    <t>CUS01898</t>
  </si>
  <si>
    <t>CUS01899</t>
  </si>
  <si>
    <t>CUS01900</t>
  </si>
  <si>
    <t>CUS01901</t>
  </si>
  <si>
    <t>CUS01902</t>
  </si>
  <si>
    <t>CUS01903</t>
  </si>
  <si>
    <t>CUS01904</t>
  </si>
  <si>
    <t>CUS01905</t>
  </si>
  <si>
    <t>CUS01906</t>
  </si>
  <si>
    <t>CUS01907</t>
  </si>
  <si>
    <t>CUS01908</t>
  </si>
  <si>
    <t>CUS01909</t>
  </si>
  <si>
    <t>CUS01910</t>
  </si>
  <si>
    <t>CUS01911</t>
  </si>
  <si>
    <t>CUS01912</t>
  </si>
  <si>
    <t>CUS01913</t>
  </si>
  <si>
    <t>CUS01914</t>
  </si>
  <si>
    <t>CUS01915</t>
  </si>
  <si>
    <t>CUS01916</t>
  </si>
  <si>
    <t>CUS01917</t>
  </si>
  <si>
    <t>CUS01918</t>
  </si>
  <si>
    <t>CUS01919</t>
  </si>
  <si>
    <t>CUS01920</t>
  </si>
  <si>
    <t>CUS01921</t>
  </si>
  <si>
    <t>CUS01922</t>
  </si>
  <si>
    <t>CUS01923</t>
  </si>
  <si>
    <t>CUS01924</t>
  </si>
  <si>
    <t>CUS01925</t>
  </si>
  <si>
    <t>CUS01926</t>
  </si>
  <si>
    <t>CUS01927</t>
  </si>
  <si>
    <t>CUS01928</t>
  </si>
  <si>
    <t>CUS01929</t>
  </si>
  <si>
    <t>CUS01930</t>
  </si>
  <si>
    <t>CUS01931</t>
  </si>
  <si>
    <t>CUS01932</t>
  </si>
  <si>
    <t>CUS01933</t>
  </si>
  <si>
    <t>CUS01934</t>
  </si>
  <si>
    <t>CUS01935</t>
  </si>
  <si>
    <t>CUS01936</t>
  </si>
  <si>
    <t>CUS01937</t>
  </si>
  <si>
    <t>CUS01938</t>
  </si>
  <si>
    <t>CUS01939</t>
  </si>
  <si>
    <t>CUS01940</t>
  </si>
  <si>
    <t>CUS01941</t>
  </si>
  <si>
    <t>CUS01942</t>
  </si>
  <si>
    <t>CUS01943</t>
  </si>
  <si>
    <t>CUS01944</t>
  </si>
  <si>
    <t>CUS01945</t>
  </si>
  <si>
    <t>CUS01946</t>
  </si>
  <si>
    <t>CUS01947</t>
  </si>
  <si>
    <t>CUS01948</t>
  </si>
  <si>
    <t>CUS01949</t>
  </si>
  <si>
    <t>CUS01950</t>
  </si>
  <si>
    <t>CUS01951</t>
  </si>
  <si>
    <t>CUS01952</t>
  </si>
  <si>
    <t>CUS01953</t>
  </si>
  <si>
    <t>CUS01954</t>
  </si>
  <si>
    <t>CUS01955</t>
  </si>
  <si>
    <t>CUS01956</t>
  </si>
  <si>
    <t>CUS01957</t>
  </si>
  <si>
    <t>CUS01958</t>
  </si>
  <si>
    <t>CUS01959</t>
  </si>
  <si>
    <t>CUS01960</t>
  </si>
  <si>
    <t>CUS01961</t>
  </si>
  <si>
    <t>CUS01962</t>
  </si>
  <si>
    <t>CUS01963</t>
  </si>
  <si>
    <t>CUS01964</t>
  </si>
  <si>
    <t>CUS01965</t>
  </si>
  <si>
    <t>CUS01966</t>
  </si>
  <si>
    <t>CUS01967</t>
  </si>
  <si>
    <t>CUS01968</t>
  </si>
  <si>
    <t>CUS01969</t>
  </si>
  <si>
    <t>CUS01970</t>
  </si>
  <si>
    <t>CUS01971</t>
  </si>
  <si>
    <t>CUS01972</t>
  </si>
  <si>
    <t>CUS01973</t>
  </si>
  <si>
    <t>CUS01974</t>
  </si>
  <si>
    <t>CUS01975</t>
  </si>
  <si>
    <t>CUS01976</t>
  </si>
  <si>
    <t>CUS01977</t>
  </si>
  <si>
    <t>CUS01978</t>
  </si>
  <si>
    <t>CUS01979</t>
  </si>
  <si>
    <t>CUS01980</t>
  </si>
  <si>
    <t>CUS01981</t>
  </si>
  <si>
    <t>CUS01982</t>
  </si>
  <si>
    <t>CUS01983</t>
  </si>
  <si>
    <t>CUS01984</t>
  </si>
  <si>
    <t>CUS01985</t>
  </si>
  <si>
    <t>CUS01986</t>
  </si>
  <si>
    <t>CUS01987</t>
  </si>
  <si>
    <t>CUS01988</t>
  </si>
  <si>
    <t>CUS01989</t>
  </si>
  <si>
    <t>CUS01990</t>
  </si>
  <si>
    <t>CUS01991</t>
  </si>
  <si>
    <t>CUS01992</t>
  </si>
  <si>
    <t>CUS01993</t>
  </si>
  <si>
    <t>CUS01994</t>
  </si>
  <si>
    <t>CUS01995</t>
  </si>
  <si>
    <t>CUS01996</t>
  </si>
  <si>
    <t>CUS01997</t>
  </si>
  <si>
    <t>CUS01998</t>
  </si>
  <si>
    <t>CUS01999</t>
  </si>
  <si>
    <t>CUS02000</t>
  </si>
  <si>
    <t>Column1</t>
  </si>
  <si>
    <t>weighted_score</t>
  </si>
  <si>
    <t>ml_pred</t>
  </si>
  <si>
    <t>ml_prob</t>
  </si>
  <si>
    <t>High Risk %</t>
  </si>
  <si>
    <t>Medium Risk %</t>
  </si>
  <si>
    <t>Low Risk %</t>
  </si>
  <si>
    <t>Avg Default Probability</t>
  </si>
  <si>
    <t xml:space="preserve">Total Borrowers   </t>
  </si>
  <si>
    <t>Row Labels</t>
  </si>
  <si>
    <t>Grand Total</t>
  </si>
  <si>
    <t>Count of customer_id</t>
  </si>
  <si>
    <t>Column Labels</t>
  </si>
  <si>
    <t>Borrower Risk Distribution</t>
  </si>
  <si>
    <t>Scorecard vs Machine Learning Alignment</t>
  </si>
  <si>
    <t>Feature</t>
  </si>
  <si>
    <t>Impact</t>
  </si>
  <si>
    <t>Value</t>
  </si>
  <si>
    <t>Increases Risk</t>
  </si>
  <si>
    <t>Reduces Risk</t>
  </si>
  <si>
    <t>Weak Effect</t>
  </si>
  <si>
    <t>ML_PRED</t>
  </si>
  <si>
    <t>ML_PROB</t>
  </si>
  <si>
    <t>Average of ML_PROB</t>
  </si>
  <si>
    <t>Average Default Risk by Segment</t>
  </si>
  <si>
    <t>Average Default Risk by Employment type</t>
  </si>
  <si>
    <t>Default Probability distribution</t>
  </si>
  <si>
    <t>Total</t>
  </si>
  <si>
    <t>Safe</t>
  </si>
  <si>
    <t>Risk</t>
  </si>
  <si>
    <t xml:space="preserve"> Medium Risk</t>
  </si>
  <si>
    <t xml:space="preserve"> Low Risk</t>
  </si>
  <si>
    <t xml:space="preserve"> High Risk</t>
  </si>
  <si>
    <t>CUSTOMER ID</t>
  </si>
  <si>
    <t>EMPLOYMENT TYPE</t>
  </si>
  <si>
    <t>INCOME</t>
  </si>
  <si>
    <t>RENT</t>
  </si>
  <si>
    <t>RISK CATEGORY</t>
  </si>
  <si>
    <t>ML PREDICTION</t>
  </si>
  <si>
    <t>DECISION</t>
  </si>
  <si>
    <t>ML PROBABILITY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</si>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</sst>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₦-466]\ * #,##0_-;\-[$₦-466]\ * #,##0_-;_-[$₦-466]\ 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59999389629810485"/>
      <name val="Segoe UI Emoji"/>
      <family val="2"/>
    </font>
    <font>
      <sz val="12"/>
      <color rgb="FF92D050"/>
      <name val="Segoe UI Emoji"/>
      <family val="2"/>
    </font>
    <font>
      <sz val="10"/>
      <color theme="1"/>
      <name val="Segoe UI Emoji"/>
      <family val="2"/>
    </font>
    <font>
      <b/>
      <sz val="12"/>
      <color theme="0"/>
      <name val="Segoe UI Semibold"/>
      <family val="2"/>
    </font>
    <font>
      <sz val="11"/>
      <color theme="1"/>
      <name val="Segoe UI Semibold"/>
      <family val="2"/>
    </font>
    <font>
      <b/>
      <sz val="11"/>
      <color theme="1"/>
      <name val="Segoe UI Semibold"/>
      <family val="2"/>
    </font>
    <font>
      <sz val="12"/>
      <color theme="1"/>
      <name val="Segoe UI Semibold"/>
      <family val="2"/>
    </font>
    <font>
      <b/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4" borderId="0" xfId="0" applyFill="1"/>
    <xf numFmtId="0" fontId="0" fillId="5" borderId="0" xfId="0" applyFill="1"/>
    <xf numFmtId="9" fontId="0" fillId="5" borderId="0" xfId="1" applyFont="1" applyFill="1" applyAlignment="1">
      <alignment vertical="center" wrapText="1"/>
    </xf>
    <xf numFmtId="0" fontId="0" fillId="6" borderId="0" xfId="0" applyFill="1"/>
    <xf numFmtId="164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4" fillId="8" borderId="0" xfId="0" applyFont="1" applyFill="1"/>
    <xf numFmtId="0" fontId="0" fillId="0" borderId="0" xfId="0" applyFont="1"/>
    <xf numFmtId="0" fontId="5" fillId="0" borderId="0" xfId="0" applyFont="1"/>
    <xf numFmtId="0" fontId="6" fillId="0" borderId="0" xfId="0" applyFont="1"/>
    <xf numFmtId="0" fontId="0" fillId="8" borderId="0" xfId="0" applyFill="1" applyAlignment="1">
      <alignment vertical="center" wrapText="1"/>
    </xf>
    <xf numFmtId="0" fontId="0" fillId="8" borderId="0" xfId="0" applyFill="1"/>
    <xf numFmtId="0" fontId="7" fillId="0" borderId="0" xfId="0" applyFont="1" applyAlignment="1">
      <alignment horizontal="center" vertical="center" wrapText="1"/>
    </xf>
    <xf numFmtId="9" fontId="7" fillId="0" borderId="0" xfId="1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/>
    </xf>
    <xf numFmtId="9" fontId="8" fillId="2" borderId="3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/>
    </xf>
    <xf numFmtId="9" fontId="8" fillId="0" borderId="3" xfId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left" wrapText="1"/>
    </xf>
    <xf numFmtId="2" fontId="0" fillId="0" borderId="0" xfId="0" applyNumberFormat="1"/>
    <xf numFmtId="2" fontId="2" fillId="3" borderId="2" xfId="0" applyNumberFormat="1" applyFont="1" applyFill="1" applyBorder="1"/>
    <xf numFmtId="2" fontId="0" fillId="2" borderId="2" xfId="0" applyNumberFormat="1" applyFont="1" applyFill="1" applyBorder="1"/>
    <xf numFmtId="2" fontId="0" fillId="0" borderId="2" xfId="0" applyNumberFormat="1" applyFont="1" applyBorder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43">
    <dxf>
      <numFmt numFmtId="13" formatCode="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Segoe UI Semibol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5" formatCode="_-[$₦-466]\ * #,##0_-;\-[$₦-466]\ * #,##0_-;_-[$₦-466]\ * &quot;-&quot;_-;_-@_-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5" formatCode="_-[$₦-466]\ * #,##0_-;\-[$₦-466]\ * #,##0_-;_-[$₦-466]\ 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</dxf>
    <dxf>
      <font>
        <strike val="0"/>
        <outline val="0"/>
        <shadow val="0"/>
        <u val="none"/>
        <vertAlign val="baseline"/>
        <name val="Segoe UI Semibold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 Semibold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F6BB00"/>
      </font>
    </dxf>
    <dxf>
      <font>
        <color rgb="FF00B050"/>
      </font>
    </dxf>
    <dxf>
      <font>
        <color rgb="FF9C0006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64" formatCode="0.0"/>
    </dxf>
    <dxf>
      <numFmt numFmtId="0" formatCode="General"/>
    </dxf>
    <dxf>
      <font>
        <b val="0"/>
        <i val="0"/>
        <color rgb="FFFFC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6BB00"/>
      <color rgb="FFE8E8E8"/>
      <color rgb="FFF9F9F9"/>
      <color rgb="FFE9E909"/>
      <color rgb="FFDCDCDA"/>
      <color rgb="FFD2D2D0"/>
      <color rgb="FF2A1751"/>
      <color rgb="FF3C2171"/>
      <color rgb="FFB9139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Borrower Risk Distriibution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DCDCDA"/>
          </a:solidFill>
          <a:ln w="57150" cap="rnd">
            <a:solidFill>
              <a:srgbClr val="DCDCDA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rgbClr val="C00000"/>
          </a:solidFill>
          <a:ln w="101600" cap="rnd">
            <a:solidFill>
              <a:srgbClr val="C00000"/>
            </a:solidFill>
          </a:ln>
          <a:effectLst/>
        </c:spPr>
      </c:pivotFmt>
      <c:pivotFmt>
        <c:idx val="7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  <c:pivotFmt>
        <c:idx val="8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9"/>
        <c:spPr>
          <a:solidFill>
            <a:srgbClr val="C00000"/>
          </a:solidFill>
          <a:ln w="57150" cap="rnd">
            <a:solidFill>
              <a:srgbClr val="C00000"/>
            </a:solidFill>
          </a:ln>
          <a:effectLst/>
        </c:spPr>
      </c:pivotFmt>
      <c:pivotFmt>
        <c:idx val="10"/>
        <c:spPr>
          <a:solidFill>
            <a:schemeClr val="bg1">
              <a:lumMod val="65000"/>
            </a:schemeClr>
          </a:solidFill>
          <a:ln w="57150" cap="rnd">
            <a:solidFill>
              <a:schemeClr val="bg1">
                <a:lumMod val="65000"/>
              </a:schemeClr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CDCDA"/>
            </a:solidFill>
            <a:ln w="57150" cap="rnd">
              <a:solidFill>
                <a:srgbClr val="DCDCDA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52C-4BFC-A5B1-044133131A2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5715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2C-4BFC-A5B1-044133131A2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57150" cap="rnd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2C-4BFC-A5B1-044133131A26}"/>
              </c:ext>
            </c:extLst>
          </c:dPt>
          <c:cat>
            <c:strRef>
              <c:f>ANALYSIS!$A$9:$A$12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ANALYSIS!$B$9:$B$12</c:f>
              <c:numCache>
                <c:formatCode>General</c:formatCode>
                <c:ptCount val="3"/>
                <c:pt idx="0">
                  <c:v>1112</c:v>
                </c:pt>
                <c:pt idx="1">
                  <c:v>835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C-4BFC-A5B1-04413313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0"/>
        <c:overlap val="100"/>
        <c:axId val="621728895"/>
        <c:axId val="35550831"/>
      </c:barChart>
      <c:catAx>
        <c:axId val="6217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5550831"/>
        <c:crosses val="autoZero"/>
        <c:auto val="1"/>
        <c:lblAlgn val="ctr"/>
        <c:lblOffset val="100"/>
        <c:noMultiLvlLbl val="0"/>
      </c:catAx>
      <c:valAx>
        <c:axId val="35550831"/>
        <c:scaling>
          <c:orientation val="minMax"/>
        </c:scaling>
        <c:delete val="0"/>
        <c:axPos val="l"/>
        <c:majorGridlines>
          <c:spPr>
            <a:ln w="6350" cap="rnd" cmpd="sng" algn="ctr">
              <a:solidFill>
                <a:srgbClr val="2A1751">
                  <a:alpha val="13000"/>
                </a:srgb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2172889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Scorecard vs Machine Learning Alignment</a:t>
            </a:r>
          </a:p>
        </c:rich>
      </c:tx>
      <c:layout>
        <c:manualLayout>
          <c:xMode val="edge"/>
          <c:yMode val="edge"/>
          <c:x val="0.15564068855819599"/>
          <c:y val="2.8424328702243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D2D2D0"/>
          </a:solidFill>
          <a:ln w="0" cap="rnd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6.6123572281673246E-3"/>
              <c:y val="-4.819275076463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830017045673451E-2"/>
                  <c:h val="8.5595890925005677E-2"/>
                </c:manualLayout>
              </c15:layout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9022509345515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  <c:spPr>
          <a:solidFill>
            <a:schemeClr val="bg1">
              <a:lumMod val="65000"/>
            </a:schemeClr>
          </a:solidFill>
          <a:ln w="0" cap="rnd">
            <a:noFill/>
          </a:ln>
          <a:effectLst/>
        </c:spP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3.1010068749566309E-3"/>
              <c:y val="-5.4870751297239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1370227191672972E-16"/>
              <c:y val="-3.49177508255161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3.1010068749567727E-3"/>
              <c:y val="-5.985900141517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ANALYSIS!$B$15:$B$16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D2D2D0"/>
            </a:solidFill>
            <a:ln w="0" cap="rnd"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DA6-4806-8F0A-5CFA2CBE27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ANALYSIS!$A$17:$A$20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ANALYSIS!$B$17:$B$20</c:f>
              <c:numCache>
                <c:formatCode>General</c:formatCode>
                <c:ptCount val="3"/>
                <c:pt idx="0">
                  <c:v>370</c:v>
                </c:pt>
                <c:pt idx="1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6-4806-8F0A-5CFA2CBE27CD}"/>
            </c:ext>
          </c:extLst>
        </c:ser>
        <c:ser>
          <c:idx val="1"/>
          <c:order val="1"/>
          <c:tx>
            <c:strRef>
              <c:f>ANALYSIS!$C$15:$C$16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BC-4538-9350-84AF9108A77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A6-4806-8F0A-5CFA2CBE27C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A6-4806-8F0A-5CFA2CBE27CD}"/>
              </c:ext>
            </c:extLst>
          </c:dPt>
          <c:dLbls>
            <c:dLbl>
              <c:idx val="0"/>
              <c:layout>
                <c:manualLayout>
                  <c:x val="3.1010068749566309E-3"/>
                  <c:y val="-5.4870751297239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BC-4538-9350-84AF9108A778}"/>
                </c:ext>
              </c:extLst>
            </c:dLbl>
            <c:dLbl>
              <c:idx val="1"/>
              <c:layout>
                <c:manualLayout>
                  <c:x val="-1.1370227191672972E-16"/>
                  <c:y val="-3.49177508255161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6-4806-8F0A-5CFA2CBE27CD}"/>
                </c:ext>
              </c:extLst>
            </c:dLbl>
            <c:dLbl>
              <c:idx val="2"/>
              <c:layout>
                <c:manualLayout>
                  <c:x val="-3.1010068749567727E-3"/>
                  <c:y val="-5.985900141517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6-4806-8F0A-5CFA2CBE2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ANALYSIS!$A$17:$A$20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ANALYSIS!$C$17:$C$20</c:f>
              <c:numCache>
                <c:formatCode>General</c:formatCode>
                <c:ptCount val="3"/>
                <c:pt idx="0">
                  <c:v>742</c:v>
                </c:pt>
                <c:pt idx="1">
                  <c:v>7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6-4806-8F0A-5CFA2CBE27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1728895"/>
        <c:axId val="35550831"/>
      </c:barChart>
      <c:catAx>
        <c:axId val="6217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5550831"/>
        <c:crosses val="autoZero"/>
        <c:auto val="1"/>
        <c:lblAlgn val="ctr"/>
        <c:lblOffset val="100"/>
        <c:noMultiLvlLbl val="0"/>
      </c:catAx>
      <c:valAx>
        <c:axId val="3555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217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1200" b="0" i="0" baseline="0">
                <a:solidFill>
                  <a:schemeClr val="tx1"/>
                </a:solidFill>
                <a:effectLst/>
                <a:latin typeface="Segoe UI Semibold" panose="020B0702040204020203" pitchFamily="34" charset="0"/>
                <a:cs typeface="Segoe UI Semibold" panose="020B0702040204020203" pitchFamily="34" charset="0"/>
              </a:rPr>
              <a:t>Average Default Risk by Employment Type</a:t>
            </a:r>
            <a:endParaRPr lang="en-US" sz="1200">
              <a:solidFill>
                <a:schemeClr val="tx1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5"/>
        <c:spPr>
          <a:solidFill>
            <a:srgbClr val="DCDCDA"/>
          </a:solidFill>
          <a:ln w="101600">
            <a:solidFill>
              <a:srgbClr val="DCDCDA"/>
            </a:solidFill>
          </a:ln>
          <a:effectLst/>
        </c:spPr>
      </c:pivotFmt>
      <c:pivotFmt>
        <c:idx val="6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0160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9ABC-4AD8-861C-6140F2A353A3}"/>
              </c:ext>
            </c:extLst>
          </c:dPt>
          <c:dPt>
            <c:idx val="1"/>
            <c:invertIfNegative val="0"/>
            <c:bubble3D val="0"/>
            <c:spPr>
              <a:solidFill>
                <a:srgbClr val="DCDCDA"/>
              </a:solidFill>
              <a:ln w="101600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BC-4AD8-861C-6140F2A353A3}"/>
              </c:ext>
            </c:extLst>
          </c:dPt>
          <c:dPt>
            <c:idx val="2"/>
            <c:invertIfNegative val="0"/>
            <c:bubble3D val="0"/>
            <c:spPr>
              <a:solidFill>
                <a:srgbClr val="DCDCDA"/>
              </a:solidFill>
              <a:ln w="101600" cap="rnd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BC-4AD8-861C-6140F2A353A3}"/>
              </c:ext>
            </c:extLst>
          </c:dPt>
          <c:cat>
            <c:strRef>
              <c:f>ANALYSIS!$F$17:$F$20</c:f>
              <c:strCache>
                <c:ptCount val="3"/>
                <c:pt idx="0">
                  <c:v>business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ANALYSIS!$G$17:$G$20</c:f>
              <c:numCache>
                <c:formatCode>0.0</c:formatCode>
                <c:ptCount val="3"/>
                <c:pt idx="0">
                  <c:v>0.6191371248950962</c:v>
                </c:pt>
                <c:pt idx="1">
                  <c:v>0.49595830924190765</c:v>
                </c:pt>
                <c:pt idx="2">
                  <c:v>0.38678135972131666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0-40FF-9EA6-62E1D18FE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7"/>
        <c:overlap val="-27"/>
        <c:axId val="54965279"/>
        <c:axId val="29105631"/>
      </c:barChart>
      <c:catAx>
        <c:axId val="549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29105631"/>
        <c:crosses val="autoZero"/>
        <c:auto val="1"/>
        <c:lblAlgn val="ctr"/>
        <c:lblOffset val="100"/>
        <c:noMultiLvlLbl val="0"/>
      </c:catAx>
      <c:valAx>
        <c:axId val="29105631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5496527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Key Drivers of Credit Risk</a:t>
            </a:r>
            <a:endPara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42935819497400496"/>
          <c:y val="1.2012012012012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57999523176924E-2"/>
          <c:y val="0.30501714312737938"/>
          <c:w val="0.93197110382210424"/>
          <c:h val="0.532861365302310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DCDCDA"/>
            </a:solidFill>
            <a:ln w="73025" cap="rnd">
              <a:solidFill>
                <a:srgbClr val="DCDCDA"/>
              </a:solidFill>
            </a:ln>
            <a:effectLst>
              <a:outerShdw blurRad="50800" dist="50800" dir="5400000" sx="2000" sy="2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73025" cap="rnd">
                <a:solidFill>
                  <a:srgbClr val="C00000"/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9B6F-469D-9369-E148DEF87E4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73025" cap="rnd">
                <a:solidFill>
                  <a:schemeClr val="bg1">
                    <a:lumMod val="50000"/>
                  </a:schemeClr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AC2-42E0-95E4-C6A6EF4C174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73025" cap="rnd"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C2-42E0-95E4-C6A6EF4C174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85725" cap="rnd">
                <a:solidFill>
                  <a:schemeClr val="bg1">
                    <a:lumMod val="95000"/>
                  </a:schemeClr>
                </a:solidFill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AC2-42E0-95E4-C6A6EF4C174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ANALYSIS!$E$2:$F$5</c15:sqref>
                  </c15:fullRef>
                  <c15:levelRef>
                    <c15:sqref>ANALYSIS!$E$2:$E$5</c15:sqref>
                  </c15:levelRef>
                </c:ext>
              </c:extLst>
              <c:f>ANALYSIS!$E$2:$E$5</c:f>
              <c:strCache>
                <c:ptCount val="4"/>
                <c:pt idx="0">
                  <c:v>financial_pressure</c:v>
                </c:pt>
                <c:pt idx="1">
                  <c:v>stability_score</c:v>
                </c:pt>
                <c:pt idx="2">
                  <c:v>net_cashflow_ratio</c:v>
                </c:pt>
                <c:pt idx="3">
                  <c:v>liquidity_strength</c:v>
                </c:pt>
              </c:strCache>
            </c:strRef>
          </c:cat>
          <c:val>
            <c:numRef>
              <c:f>ANALYSIS!$G$2:$G$5</c:f>
              <c:numCache>
                <c:formatCode>General</c:formatCode>
                <c:ptCount val="4"/>
                <c:pt idx="0">
                  <c:v>1.1200000000000001</c:v>
                </c:pt>
                <c:pt idx="1">
                  <c:v>-1.91</c:v>
                </c:pt>
                <c:pt idx="2">
                  <c:v>-1.1399999999999999</c:v>
                </c:pt>
                <c:pt idx="3">
                  <c:v>-0.16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F-4A82-94B6-A66B5A2F7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41"/>
        <c:axId val="722663887"/>
        <c:axId val="617089647"/>
      </c:barChart>
      <c:catAx>
        <c:axId val="722663887"/>
        <c:scaling>
          <c:orientation val="minMax"/>
        </c:scaling>
        <c:delete val="0"/>
        <c:axPos val="l"/>
        <c:numFmt formatCode="0.0" sourceLinked="0"/>
        <c:majorTickMark val="in"/>
        <c:minorTickMark val="out"/>
        <c:tickLblPos val="none"/>
        <c:spPr>
          <a:noFill/>
          <a:ln w="9525" cap="flat" cmpd="sng" algn="ctr">
            <a:noFill/>
            <a:round/>
          </a:ln>
          <a:effectLst>
            <a:outerShdw blurRad="38100" dist="50800" dir="5400000" sx="90000" sy="90000" algn="ctr" rotWithShape="0">
              <a:srgbClr val="000000">
                <a:alpha val="24000"/>
              </a:srgbClr>
            </a:outerShdw>
          </a:effectLst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17089647"/>
        <c:crosses val="autoZero"/>
        <c:auto val="1"/>
        <c:lblAlgn val="ctr"/>
        <c:lblOffset val="600"/>
        <c:tickLblSkip val="1"/>
        <c:tickMarkSkip val="2"/>
        <c:noMultiLvlLbl val="0"/>
      </c:catAx>
      <c:valAx>
        <c:axId val="61708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72266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3700770786251"/>
          <c:y val="0.1258858858858859"/>
          <c:w val="0.82954114231186915"/>
          <c:h val="0.11550353600041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 SCORECARD (RISK SCORING) (Repaired).xlsx]ANALYSIS!PivotTable35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Default Risk by Segment</a:t>
            </a:r>
            <a:endParaRPr lang="en-US" sz="120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4065788234251104"/>
          <c:y val="3.21782659039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rgbClr val="C00000"/>
          </a:solidFill>
          <a:ln w="1016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 w="9525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5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01600" cap="rnd">
            <a:solidFill>
              <a:srgbClr val="C00000"/>
            </a:solidFill>
          </a:ln>
          <a:effectLst/>
        </c:spPr>
      </c:pivotFmt>
      <c:pivotFmt>
        <c:idx val="7"/>
        <c:spPr>
          <a:solidFill>
            <a:schemeClr val="bg1">
              <a:lumMod val="65000"/>
            </a:schemeClr>
          </a:solidFill>
          <a:ln w="101600" cap="rnd">
            <a:solidFill>
              <a:schemeClr val="bg1">
                <a:lumMod val="65000"/>
              </a:schemeClr>
            </a:solidFill>
          </a:ln>
          <a:effectLst/>
        </c:spPr>
      </c:pivotFmt>
      <c:pivotFmt>
        <c:idx val="8"/>
        <c:spPr>
          <a:solidFill>
            <a:srgbClr val="DCDCDA"/>
          </a:solidFill>
          <a:ln w="101600" cap="rnd">
            <a:solidFill>
              <a:srgbClr val="DCDCDA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01600" cap="rnd"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DCDA"/>
              </a:solidFill>
              <a:ln w="101600" cap="rnd">
                <a:solidFill>
                  <a:srgbClr val="DCDCD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25-49B9-B886-DA8EF5AFFC4D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01600" cap="rnd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325-49B9-B886-DA8EF5AFFC4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01600" cap="rnd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25-49B9-B886-DA8EF5AFFC4D}"/>
              </c:ext>
            </c:extLst>
          </c:dPt>
          <c:cat>
            <c:strRef>
              <c:f>ANALYSIS!$F$10:$F$13</c:f>
              <c:strCache>
                <c:ptCount val="3"/>
                <c:pt idx="0">
                  <c:v> Medium Risk</c:v>
                </c:pt>
                <c:pt idx="1">
                  <c:v> Low Risk</c:v>
                </c:pt>
                <c:pt idx="2">
                  <c:v> High Risk</c:v>
                </c:pt>
              </c:strCache>
            </c:strRef>
          </c:cat>
          <c:val>
            <c:numRef>
              <c:f>ANALYSIS!$G$10:$G$13</c:f>
              <c:numCache>
                <c:formatCode>0.0</c:formatCode>
                <c:ptCount val="3"/>
                <c:pt idx="0">
                  <c:v>0.54748635093893283</c:v>
                </c:pt>
                <c:pt idx="1">
                  <c:v>0.37450520020141181</c:v>
                </c:pt>
                <c:pt idx="2">
                  <c:v>0.71285627251253769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9B9-B886-DA8EF5AF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7"/>
        <c:overlap val="-27"/>
        <c:axId val="31763455"/>
        <c:axId val="617216351"/>
      </c:barChart>
      <c:catAx>
        <c:axId val="317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617216351"/>
        <c:crosses val="autoZero"/>
        <c:auto val="1"/>
        <c:lblAlgn val="ctr"/>
        <c:lblOffset val="100"/>
        <c:noMultiLvlLbl val="0"/>
      </c:catAx>
      <c:valAx>
        <c:axId val="617216351"/>
        <c:scaling>
          <c:orientation val="minMax"/>
        </c:scaling>
        <c:delete val="0"/>
        <c:axPos val="l"/>
        <c:majorGridlines>
          <c:spPr>
            <a:ln w="6350" cap="sq" cmpd="sng" algn="ctr">
              <a:solidFill>
                <a:srgbClr val="3C2171">
                  <a:alpha val="10000"/>
                </a:srgb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3176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default probability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default probability distribution</a:t>
          </a:r>
        </a:p>
      </cx:txPr>
    </cx:title>
    <cx:plotArea>
      <cx:plotAreaRegion>
        <cx:series layoutId="clusteredColumn" uniqueId="{4F1B78E5-91D6-412F-B6F8-39321AE21BE5}">
          <cx:tx>
            <cx:txData>
              <cx:f>_xlchart.v1.0</cx:f>
              <cx:v>ML_PROB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Default  Probability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Default  Probability Distribution</a:t>
          </a:r>
        </a:p>
      </cx:txPr>
    </cx:title>
    <cx:plotArea>
      <cx:plotAreaRegion>
        <cx:plotSurface>
          <cx:spPr>
            <a:noFill/>
            <a:ln w="34925">
              <a:noFill/>
            </a:ln>
          </cx:spPr>
        </cx:plotSurface>
        <cx:series layoutId="clusteredColumn" uniqueId="{4F1B78E5-91D6-412F-B6F8-39321AE21BE5}">
          <cx:tx>
            <cx:txData>
              <cx:f>_xlchart.v1.2</cx:f>
              <cx:v>ML_PROB</cx:v>
            </cx:txData>
          </cx:tx>
          <cx:spPr>
            <a:solidFill>
              <a:srgbClr val="DCDCDA"/>
            </a:solidFill>
            <a:ln w="95250" cap="rnd" cmpd="dbl">
              <a:noFill/>
              <a:prstDash val="solid"/>
            </a:ln>
          </cx:spPr>
          <cx:dataPt idx="4">
            <cx:spPr>
              <a:solidFill>
                <a:sysClr val="window" lastClr="FFFFFF">
                  <a:lumMod val="65000"/>
                </a:sysClr>
              </a:solidFill>
            </cx:spPr>
          </cx:dataPt>
          <cx:dataLabels>
            <cx:spPr>
              <a:solidFill>
                <a:schemeClr val="tx1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  <a:latin typeface="Segoe UI Semibold" panose="020B0702040204020203" pitchFamily="34" charset="0"/>
                    <a:ea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1.23000002"/>
        <cx:majorTickMarks type="out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>
                <a:solidFill>
                  <a:schemeClr val="tx1"/>
                </a:solidFill>
                <a:latin typeface="Segoe UI Semibold" panose="020B0702040204020203" pitchFamily="34" charset="0"/>
                <a:ea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x:txPr>
      </cx:axis>
      <cx:axis id="1">
        <cx:valScaling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/>
                </a:solidFill>
                <a:latin typeface="Segoe UI Semibold" panose="020B0702040204020203" pitchFamily="34" charset="0"/>
                <a:ea typeface="Segoe UI Semibold" panose="020B0702040204020203" pitchFamily="34" charset="0"/>
                <a:cs typeface="Segoe UI Semibold" panose="020B0702040204020203" pitchFamily="34" charset="0"/>
              </a:defRPr>
            </a:pPr>
            <a:endParaRPr lang="en-US" sz="1000" b="0" i="0" u="none" strike="noStrike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13" Type="http://schemas.openxmlformats.org/officeDocument/2006/relationships/hyperlink" Target="#'APPLICATION VIEW'!A1"/><Relationship Id="rId3" Type="http://schemas.microsoft.com/office/2014/relationships/chartEx" Target="../charts/chartEx2.xml"/><Relationship Id="rId7" Type="http://schemas.openxmlformats.org/officeDocument/2006/relationships/image" Target="../media/image1.jpe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5.jpeg"/><Relationship Id="rId5" Type="http://schemas.openxmlformats.org/officeDocument/2006/relationships/chart" Target="../charts/chart4.xml"/><Relationship Id="rId10" Type="http://schemas.openxmlformats.org/officeDocument/2006/relationships/image" Target="../media/image4.jpeg"/><Relationship Id="rId4" Type="http://schemas.openxmlformats.org/officeDocument/2006/relationships/chart" Target="../charts/chart3.xml"/><Relationship Id="rId9" Type="http://schemas.openxmlformats.org/officeDocument/2006/relationships/image" Target="../media/image3.jpeg"/><Relationship Id="rId1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2.jpeg"/><Relationship Id="rId5" Type="http://schemas.openxmlformats.org/officeDocument/2006/relationships/hyperlink" Target="#DASHBOARD!A1"/><Relationship Id="rId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</xdr:rowOff>
    </xdr:from>
    <xdr:to>
      <xdr:col>3</xdr:col>
      <xdr:colOff>619125</xdr:colOff>
      <xdr:row>38</xdr:row>
      <xdr:rowOff>76201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7396E8E-D799-46E4-ADD9-B6477689BF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72001"/>
              <a:ext cx="3962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262218</xdr:colOff>
      <xdr:row>1</xdr:row>
      <xdr:rowOff>7844</xdr:rowOff>
    </xdr:from>
    <xdr:to>
      <xdr:col>23</xdr:col>
      <xdr:colOff>147918</xdr:colOff>
      <xdr:row>56</xdr:row>
      <xdr:rowOff>45944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49AA5EF-AFA2-4306-AA4C-A7FB33EC1EAE}"/>
            </a:ext>
          </a:extLst>
        </xdr:cNvPr>
        <xdr:cNvGrpSpPr/>
      </xdr:nvGrpSpPr>
      <xdr:grpSpPr>
        <a:xfrm>
          <a:off x="262218" y="198344"/>
          <a:ext cx="13906500" cy="10515600"/>
          <a:chOff x="262218" y="198344"/>
          <a:chExt cx="13826836" cy="10515600"/>
        </a:xfrm>
      </xdr:grpSpPr>
      <xdr:grpSp>
        <xdr:nvGrpSpPr>
          <xdr:cNvPr id="102" name="Group 101">
            <a:extLst>
              <a:ext uri="{FF2B5EF4-FFF2-40B4-BE49-F238E27FC236}">
                <a16:creationId xmlns:a16="http://schemas.microsoft.com/office/drawing/2014/main" id="{F25A8E58-093E-438E-B6FB-8B1B5E88D7B8}"/>
              </a:ext>
            </a:extLst>
          </xdr:cNvPr>
          <xdr:cNvGrpSpPr/>
        </xdr:nvGrpSpPr>
        <xdr:grpSpPr>
          <a:xfrm>
            <a:off x="262218" y="198344"/>
            <a:ext cx="13826836" cy="10515600"/>
            <a:chOff x="0" y="0"/>
            <a:chExt cx="13030199" cy="10515600"/>
          </a:xfrm>
        </xdr:grpSpPr>
        <xdr:grpSp>
          <xdr:nvGrpSpPr>
            <xdr:cNvPr id="103" name="Group 102">
              <a:extLst>
                <a:ext uri="{FF2B5EF4-FFF2-40B4-BE49-F238E27FC236}">
                  <a16:creationId xmlns:a16="http://schemas.microsoft.com/office/drawing/2014/main" id="{1FCE5F28-77B6-497A-B45B-15113FAF42B4}"/>
                </a:ext>
              </a:extLst>
            </xdr:cNvPr>
            <xdr:cNvGrpSpPr/>
          </xdr:nvGrpSpPr>
          <xdr:grpSpPr>
            <a:xfrm>
              <a:off x="0" y="0"/>
              <a:ext cx="13030199" cy="10515600"/>
              <a:chOff x="0" y="0"/>
              <a:chExt cx="13030200" cy="10515600"/>
            </a:xfrm>
          </xdr:grpSpPr>
          <xdr:sp macro="" textlink="">
            <xdr:nvSpPr>
              <xdr:cNvPr id="106" name="Rectangle: Rounded Corners 105">
                <a:extLst>
                  <a:ext uri="{FF2B5EF4-FFF2-40B4-BE49-F238E27FC236}">
                    <a16:creationId xmlns:a16="http://schemas.microsoft.com/office/drawing/2014/main" id="{B95EAADC-9BEE-4B2F-AE25-0A930D2BB00B}"/>
                  </a:ext>
                </a:extLst>
              </xdr:cNvPr>
              <xdr:cNvSpPr/>
            </xdr:nvSpPr>
            <xdr:spPr>
              <a:xfrm>
                <a:off x="0" y="0"/>
                <a:ext cx="13030200" cy="10515600"/>
              </a:xfrm>
              <a:prstGeom prst="roundRect">
                <a:avLst>
                  <a:gd name="adj" fmla="val 2833"/>
                </a:avLst>
              </a:prstGeom>
              <a:solidFill>
                <a:schemeClr val="bg1"/>
              </a:solidFill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107" name="Rectangle: Rounded Corners 106">
                <a:extLst>
                  <a:ext uri="{FF2B5EF4-FFF2-40B4-BE49-F238E27FC236}">
                    <a16:creationId xmlns:a16="http://schemas.microsoft.com/office/drawing/2014/main" id="{CA458963-3B30-47CD-B755-FAF662B6BF77}"/>
                  </a:ext>
                </a:extLst>
              </xdr:cNvPr>
              <xdr:cNvSpPr/>
            </xdr:nvSpPr>
            <xdr:spPr>
              <a:xfrm>
                <a:off x="391373" y="8035667"/>
                <a:ext cx="6744283" cy="2328871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08" name="Rectangle: Rounded Corners 107">
                <a:extLst>
                  <a:ext uri="{FF2B5EF4-FFF2-40B4-BE49-F238E27FC236}">
                    <a16:creationId xmlns:a16="http://schemas.microsoft.com/office/drawing/2014/main" id="{60553CD5-F3D5-4356-8408-1AB61F0057B3}"/>
                  </a:ext>
                </a:extLst>
              </xdr:cNvPr>
              <xdr:cNvSpPr/>
            </xdr:nvSpPr>
            <xdr:spPr>
              <a:xfrm>
                <a:off x="406986" y="1170216"/>
                <a:ext cx="12288094" cy="1367966"/>
              </a:xfrm>
              <a:prstGeom prst="roundRect">
                <a:avLst/>
              </a:prstGeom>
              <a:solidFill>
                <a:srgbClr val="111828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09" name="Rectangle: Rounded Corners 108">
                <a:extLst>
                  <a:ext uri="{FF2B5EF4-FFF2-40B4-BE49-F238E27FC236}">
                    <a16:creationId xmlns:a16="http://schemas.microsoft.com/office/drawing/2014/main" id="{CF15EBFF-8C56-4D5A-9F29-EE35FFB02F13}"/>
                  </a:ext>
                </a:extLst>
              </xdr:cNvPr>
              <xdr:cNvSpPr/>
            </xdr:nvSpPr>
            <xdr:spPr>
              <a:xfrm>
                <a:off x="889263" y="1304674"/>
                <a:ext cx="2119014" cy="110878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232F32">
                    <a:alpha val="89804"/>
                  </a:srgb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0" name="Rectangle: Rounded Corners 109">
                <a:extLst>
                  <a:ext uri="{FF2B5EF4-FFF2-40B4-BE49-F238E27FC236}">
                    <a16:creationId xmlns:a16="http://schemas.microsoft.com/office/drawing/2014/main" id="{7037A29E-1482-4449-9070-81CC216EA8B6}"/>
                  </a:ext>
                </a:extLst>
              </xdr:cNvPr>
              <xdr:cNvSpPr/>
            </xdr:nvSpPr>
            <xdr:spPr>
              <a:xfrm>
                <a:off x="391372" y="5344420"/>
                <a:ext cx="8165577" cy="2557283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1" name="Rectangle: Rounded Corners 110">
                <a:extLst>
                  <a:ext uri="{FF2B5EF4-FFF2-40B4-BE49-F238E27FC236}">
                    <a16:creationId xmlns:a16="http://schemas.microsoft.com/office/drawing/2014/main" id="{28955D02-5EEA-4C1E-9E42-4B11652CE9B7}"/>
                  </a:ext>
                </a:extLst>
              </xdr:cNvPr>
              <xdr:cNvSpPr/>
            </xdr:nvSpPr>
            <xdr:spPr>
              <a:xfrm>
                <a:off x="391372" y="2740710"/>
                <a:ext cx="3981205" cy="2459223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2" name="Rectangle: Rounded Corners 111">
                <a:extLst>
                  <a:ext uri="{FF2B5EF4-FFF2-40B4-BE49-F238E27FC236}">
                    <a16:creationId xmlns:a16="http://schemas.microsoft.com/office/drawing/2014/main" id="{164F5BA0-64A0-45D7-ACDC-20A2C5405D32}"/>
                  </a:ext>
                </a:extLst>
              </xdr:cNvPr>
              <xdr:cNvSpPr/>
            </xdr:nvSpPr>
            <xdr:spPr>
              <a:xfrm>
                <a:off x="4575744" y="2740710"/>
                <a:ext cx="3981205" cy="2459223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3" name="Rectangle: Rounded Corners 112">
                <a:extLst>
                  <a:ext uri="{FF2B5EF4-FFF2-40B4-BE49-F238E27FC236}">
                    <a16:creationId xmlns:a16="http://schemas.microsoft.com/office/drawing/2014/main" id="{89C83A1F-1DBC-4A7E-A276-C31162E1ED10}"/>
                  </a:ext>
                </a:extLst>
              </xdr:cNvPr>
              <xdr:cNvSpPr/>
            </xdr:nvSpPr>
            <xdr:spPr>
              <a:xfrm>
                <a:off x="8713877" y="2740710"/>
                <a:ext cx="3981205" cy="2459223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4" name="Rectangle: Rounded Corners 113">
                <a:extLst>
                  <a:ext uri="{FF2B5EF4-FFF2-40B4-BE49-F238E27FC236}">
                    <a16:creationId xmlns:a16="http://schemas.microsoft.com/office/drawing/2014/main" id="{B400114F-1032-43DE-9E7F-21E74A7D5FEC}"/>
                  </a:ext>
                </a:extLst>
              </xdr:cNvPr>
              <xdr:cNvSpPr/>
            </xdr:nvSpPr>
            <xdr:spPr>
              <a:xfrm>
                <a:off x="8713877" y="5341978"/>
                <a:ext cx="3981205" cy="2524010"/>
              </a:xfrm>
              <a:prstGeom prst="roundRect">
                <a:avLst/>
              </a:prstGeom>
              <a:solidFill>
                <a:schemeClr val="bg1"/>
              </a:solidFill>
              <a:ln w="317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5" name="Rectangle: Rounded Corners 114">
                <a:extLst>
                  <a:ext uri="{FF2B5EF4-FFF2-40B4-BE49-F238E27FC236}">
                    <a16:creationId xmlns:a16="http://schemas.microsoft.com/office/drawing/2014/main" id="{DDA615F2-ACF0-4B1A-9B1F-92460F45B5E5}"/>
                  </a:ext>
                </a:extLst>
              </xdr:cNvPr>
              <xdr:cNvSpPr/>
            </xdr:nvSpPr>
            <xdr:spPr>
              <a:xfrm>
                <a:off x="7332337" y="8035667"/>
                <a:ext cx="5362745" cy="2328871"/>
              </a:xfrm>
              <a:prstGeom prst="roundRect">
                <a:avLst/>
              </a:prstGeom>
              <a:solidFill>
                <a:srgbClr val="111828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6" name="Rectangle: Rounded Corners 115">
                <a:extLst>
                  <a:ext uri="{FF2B5EF4-FFF2-40B4-BE49-F238E27FC236}">
                    <a16:creationId xmlns:a16="http://schemas.microsoft.com/office/drawing/2014/main" id="{9D969E1E-2397-4B42-898B-A2AA6FC66140}"/>
                  </a:ext>
                </a:extLst>
              </xdr:cNvPr>
              <xdr:cNvSpPr/>
            </xdr:nvSpPr>
            <xdr:spPr>
              <a:xfrm>
                <a:off x="3213364" y="1304674"/>
                <a:ext cx="2119014" cy="110878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232F32">
                    <a:alpha val="89804"/>
                  </a:srgb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7" name="Rectangle: Rounded Corners 116">
                <a:extLst>
                  <a:ext uri="{FF2B5EF4-FFF2-40B4-BE49-F238E27FC236}">
                    <a16:creationId xmlns:a16="http://schemas.microsoft.com/office/drawing/2014/main" id="{3FF636A2-DD14-4617-BF37-AA7F5DDE6E1F}"/>
                  </a:ext>
                </a:extLst>
              </xdr:cNvPr>
              <xdr:cNvSpPr/>
            </xdr:nvSpPr>
            <xdr:spPr>
              <a:xfrm>
                <a:off x="5537464" y="1304674"/>
                <a:ext cx="2119014" cy="110878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232F32">
                    <a:alpha val="89804"/>
                  </a:srgb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8" name="Rectangle: Rounded Corners 117">
                <a:extLst>
                  <a:ext uri="{FF2B5EF4-FFF2-40B4-BE49-F238E27FC236}">
                    <a16:creationId xmlns:a16="http://schemas.microsoft.com/office/drawing/2014/main" id="{5430748E-1662-470B-BAEF-E7FE590F68C6}"/>
                  </a:ext>
                </a:extLst>
              </xdr:cNvPr>
              <xdr:cNvSpPr/>
            </xdr:nvSpPr>
            <xdr:spPr>
              <a:xfrm>
                <a:off x="7861564" y="1304674"/>
                <a:ext cx="2119014" cy="110878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232F32">
                    <a:alpha val="89804"/>
                  </a:srgb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19" name="Rectangle: Rounded Corners 118">
                <a:extLst>
                  <a:ext uri="{FF2B5EF4-FFF2-40B4-BE49-F238E27FC236}">
                    <a16:creationId xmlns:a16="http://schemas.microsoft.com/office/drawing/2014/main" id="{F6FCEE38-6B2B-4003-BE44-21C34BAFBA06}"/>
                  </a:ext>
                </a:extLst>
              </xdr:cNvPr>
              <xdr:cNvSpPr/>
            </xdr:nvSpPr>
            <xdr:spPr>
              <a:xfrm>
                <a:off x="10105490" y="1304674"/>
                <a:ext cx="2119014" cy="110878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232F32">
                    <a:alpha val="89804"/>
                  </a:srgb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20" name="TextBox 16">
                <a:extLst>
                  <a:ext uri="{FF2B5EF4-FFF2-40B4-BE49-F238E27FC236}">
                    <a16:creationId xmlns:a16="http://schemas.microsoft.com/office/drawing/2014/main" id="{346D3F94-EAB5-4264-8920-7245BB604E9E}"/>
                  </a:ext>
                </a:extLst>
              </xdr:cNvPr>
              <xdr:cNvSpPr txBox="1"/>
            </xdr:nvSpPr>
            <xdr:spPr>
              <a:xfrm>
                <a:off x="391372" y="126813"/>
                <a:ext cx="3479588" cy="70788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2000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Credit Risk Decision Dashboard</a:t>
                </a:r>
              </a:p>
            </xdr:txBody>
          </xdr:sp>
          <xdr:sp macro="" textlink="">
            <xdr:nvSpPr>
              <xdr:cNvPr id="121" name="TextBox 17">
                <a:extLst>
                  <a:ext uri="{FF2B5EF4-FFF2-40B4-BE49-F238E27FC236}">
                    <a16:creationId xmlns:a16="http://schemas.microsoft.com/office/drawing/2014/main" id="{8E4021FD-2A4A-4E8F-9CC4-9AEC97780217}"/>
                  </a:ext>
                </a:extLst>
              </xdr:cNvPr>
              <xdr:cNvSpPr txBox="1"/>
            </xdr:nvSpPr>
            <xdr:spPr>
              <a:xfrm>
                <a:off x="406986" y="725458"/>
                <a:ext cx="3669714" cy="276999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200">
                    <a:solidFill>
                      <a:schemeClr val="bg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Rent Financing Risk Assessment System</a:t>
                </a:r>
              </a:p>
            </xdr:txBody>
          </xdr:sp>
          <xdr:sp macro="" textlink="">
            <xdr:nvSpPr>
              <xdr:cNvPr id="122" name="Rectangle: Rounded Corners 121">
                <a:extLst>
                  <a:ext uri="{FF2B5EF4-FFF2-40B4-BE49-F238E27FC236}">
                    <a16:creationId xmlns:a16="http://schemas.microsoft.com/office/drawing/2014/main" id="{D780314E-E68B-4607-9628-AC6DEAA4A4CA}"/>
                  </a:ext>
                </a:extLst>
              </xdr:cNvPr>
              <xdr:cNvSpPr/>
            </xdr:nvSpPr>
            <xdr:spPr>
              <a:xfrm>
                <a:off x="7527028" y="8236602"/>
                <a:ext cx="2578462" cy="188711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1A1F35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  <xdr:sp macro="" textlink="">
            <xdr:nvSpPr>
              <xdr:cNvPr id="123" name="Rectangle: Rounded Corners 122">
                <a:extLst>
                  <a:ext uri="{FF2B5EF4-FFF2-40B4-BE49-F238E27FC236}">
                    <a16:creationId xmlns:a16="http://schemas.microsoft.com/office/drawing/2014/main" id="{66B886EE-A39C-42BC-A852-F90A4D5807C1}"/>
                  </a:ext>
                </a:extLst>
              </xdr:cNvPr>
              <xdr:cNvSpPr/>
            </xdr:nvSpPr>
            <xdr:spPr>
              <a:xfrm>
                <a:off x="10300181" y="8236602"/>
                <a:ext cx="2174849" cy="1887112"/>
              </a:xfrm>
              <a:prstGeom prst="roundRect">
                <a:avLst/>
              </a:prstGeom>
              <a:solidFill>
                <a:schemeClr val="bg1"/>
              </a:solidFill>
              <a:ln w="3175">
                <a:solidFill>
                  <a:srgbClr val="1A1F35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7727" tIns="48863" rIns="97727" bIns="48863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 sz="2310"/>
              </a:p>
            </xdr:txBody>
          </xdr:sp>
        </xdr:grpSp>
        <xdr:sp macro="" textlink="">
          <xdr:nvSpPr>
            <xdr:cNvPr id="104" name="TextBox 20">
              <a:extLst>
                <a:ext uri="{FF2B5EF4-FFF2-40B4-BE49-F238E27FC236}">
                  <a16:creationId xmlns:a16="http://schemas.microsoft.com/office/drawing/2014/main" id="{E81E5CBD-EB62-42F7-8C71-9810D6C45AA3}"/>
                </a:ext>
              </a:extLst>
            </xdr:cNvPr>
            <xdr:cNvSpPr txBox="1"/>
          </xdr:nvSpPr>
          <xdr:spPr>
            <a:xfrm>
              <a:off x="391372" y="147286"/>
              <a:ext cx="3479588" cy="70788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0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Credit Risk Decision Dashboard</a:t>
              </a:r>
            </a:p>
          </xdr:txBody>
        </xdr:sp>
        <xdr:sp macro="" textlink="">
          <xdr:nvSpPr>
            <xdr:cNvPr id="105" name="TextBox 21">
              <a:extLst>
                <a:ext uri="{FF2B5EF4-FFF2-40B4-BE49-F238E27FC236}">
                  <a16:creationId xmlns:a16="http://schemas.microsoft.com/office/drawing/2014/main" id="{C835E0B0-DB19-4C98-B855-99F075D3560C}"/>
                </a:ext>
              </a:extLst>
            </xdr:cNvPr>
            <xdr:cNvSpPr txBox="1"/>
          </xdr:nvSpPr>
          <xdr:spPr>
            <a:xfrm>
              <a:off x="406986" y="800360"/>
              <a:ext cx="3669714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Rent Financing Risk Assessment System</a:t>
              </a:r>
            </a:p>
          </xdr:txBody>
        </xdr:sp>
      </xdr:grp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86A4DEF9-6E31-4FB1-ADD8-71BA07230983}"/>
              </a:ext>
            </a:extLst>
          </xdr:cNvPr>
          <xdr:cNvGraphicFramePr>
            <a:graphicFrameLocks/>
          </xdr:cNvGraphicFramePr>
        </xdr:nvGraphicFramePr>
        <xdr:xfrm>
          <a:off x="715984" y="2954482"/>
          <a:ext cx="3901409" cy="23907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D3FC2EB7-DEB8-40C5-B379-4C4E99C9F5CD}"/>
              </a:ext>
            </a:extLst>
          </xdr:cNvPr>
          <xdr:cNvGraphicFramePr>
            <a:graphicFrameLocks/>
          </xdr:cNvGraphicFramePr>
        </xdr:nvGraphicFramePr>
        <xdr:xfrm>
          <a:off x="5184453" y="2841914"/>
          <a:ext cx="4136192" cy="25459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2D409846-FCC2-4723-82DF-5C894B33CD78}"/>
                  </a:ext>
                </a:extLst>
              </xdr:cNvPr>
              <xdr:cNvGraphicFramePr/>
            </xdr:nvGraphicFramePr>
            <xdr:xfrm>
              <a:off x="752906" y="5599580"/>
              <a:ext cx="8551864" cy="2478198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52906" y="5599580"/>
                <a:ext cx="8551864" cy="247819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BF154836-503F-4A44-87D3-A78458EF930E}"/>
              </a:ext>
            </a:extLst>
          </xdr:cNvPr>
          <xdr:cNvGraphicFramePr>
            <a:graphicFrameLocks/>
          </xdr:cNvGraphicFramePr>
        </xdr:nvGraphicFramePr>
        <xdr:xfrm>
          <a:off x="9694364" y="5565962"/>
          <a:ext cx="3835619" cy="24913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F70D62B6-C0E0-4C73-81BC-49E69137BE1B}"/>
              </a:ext>
            </a:extLst>
          </xdr:cNvPr>
          <xdr:cNvGraphicFramePr>
            <a:graphicFrameLocks/>
          </xdr:cNvGraphicFramePr>
        </xdr:nvGraphicFramePr>
        <xdr:xfrm>
          <a:off x="834735" y="8278586"/>
          <a:ext cx="6753226" cy="2179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4CB1C8B-B36A-41D2-A373-14BFC0112D09}"/>
              </a:ext>
            </a:extLst>
          </xdr:cNvPr>
          <xdr:cNvSpPr txBox="1"/>
        </xdr:nvSpPr>
        <xdr:spPr>
          <a:xfrm>
            <a:off x="11252803" y="8855833"/>
            <a:ext cx="2029873" cy="14216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rgbClr val="00B050"/>
                </a:solidFill>
                <a:latin typeface="Segoe UI Emoji" panose="020B0502040204020203" pitchFamily="34" charset="0"/>
                <a:ea typeface="Segoe UI Emoji" panose="020B0502040204020203" pitchFamily="34" charset="0"/>
                <a:cs typeface="Segoe UI Semibold" panose="020B0702040204020203" pitchFamily="34" charset="0"/>
              </a:rPr>
              <a:t>●</a:t>
            </a:r>
            <a:r>
              <a:rPr lang="en-US" sz="1200">
                <a:solidFill>
                  <a:srgbClr val="00B05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Low Risk → Approve </a:t>
            </a:r>
          </a:p>
          <a:p>
            <a:endParaRPr lang="en-US" sz="16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r>
              <a:rPr lang="en-US" sz="1200">
                <a:solidFill>
                  <a:srgbClr val="FFC000"/>
                </a:solidFill>
                <a:effectLst/>
                <a:latin typeface="Segoe UI Emoji" panose="020B0502040204020203" pitchFamily="34" charset="0"/>
                <a:ea typeface="Segoe UI Emoji" panose="020B0502040204020203" pitchFamily="34" charset="0"/>
                <a:cs typeface="+mn-cs"/>
              </a:rPr>
              <a:t>● </a:t>
            </a:r>
            <a:r>
              <a:rPr lang="en-US" sz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Medium Risk → Review </a:t>
            </a:r>
          </a:p>
          <a:p>
            <a:endParaRPr lang="en-US" sz="16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r>
              <a:rPr lang="en-US" sz="1200">
                <a:solidFill>
                  <a:srgbClr val="FF0000"/>
                </a:solidFill>
                <a:effectLst/>
                <a:latin typeface="Segoe UI Emoji" panose="020B0502040204020203" pitchFamily="34" charset="0"/>
                <a:ea typeface="Segoe UI Emoji" panose="020B0502040204020203" pitchFamily="34" charset="0"/>
                <a:cs typeface="+mn-cs"/>
              </a:rPr>
              <a:t>● </a:t>
            </a:r>
            <a:r>
              <a:rPr lang="en-US" sz="12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High Risk → Reject</a:t>
            </a:r>
          </a:p>
          <a:p>
            <a:endParaRPr lang="en-US" sz="12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247654B-ED1C-43B1-A0A9-07F6F03C05BC}"/>
              </a:ext>
            </a:extLst>
          </xdr:cNvPr>
          <xdr:cNvSpPr txBox="1"/>
        </xdr:nvSpPr>
        <xdr:spPr>
          <a:xfrm>
            <a:off x="8288993" y="8767083"/>
            <a:ext cx="2754012" cy="15988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>
                <a:latin typeface="Segoe UI Semibold" panose="020B0702040204020203" pitchFamily="34" charset="0"/>
                <a:cs typeface="Segoe UI Semibold" panose="020B0702040204020203" pitchFamily="34" charset="0"/>
              </a:rPr>
              <a:t>Borrower Risk is primarily driven by financial pressure and income stability. Both scorecard and machine learning models show strong agreement in extreme risk segments, while medium-risk borrowers show uncertainty and require additional review.</a:t>
            </a:r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4B991CC0-9226-4438-A90A-C05B7B3DA542}"/>
              </a:ext>
            </a:extLst>
          </xdr:cNvPr>
          <xdr:cNvGraphicFramePr>
            <a:graphicFrameLocks/>
          </xdr:cNvGraphicFramePr>
        </xdr:nvGraphicFramePr>
        <xdr:xfrm>
          <a:off x="9633284" y="2916509"/>
          <a:ext cx="3817857" cy="24637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3B6475A9-2E01-437D-962A-2A256A865625}"/>
              </a:ext>
            </a:extLst>
          </xdr:cNvPr>
          <xdr:cNvSpPr txBox="1"/>
        </xdr:nvSpPr>
        <xdr:spPr>
          <a:xfrm>
            <a:off x="8287630" y="8552090"/>
            <a:ext cx="1662282" cy="3918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4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Lending</a:t>
            </a:r>
            <a:r>
              <a:rPr lang="en-US" sz="1400" baseline="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1400">
                <a:solidFill>
                  <a:sysClr val="windowText" lastClr="000000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Insight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362E0B22-DC2D-4F31-8C31-220D56542094}"/>
              </a:ext>
            </a:extLst>
          </xdr:cNvPr>
          <xdr:cNvSpPr txBox="1"/>
        </xdr:nvSpPr>
        <xdr:spPr>
          <a:xfrm>
            <a:off x="11270492" y="8562600"/>
            <a:ext cx="2146152" cy="3303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Credit Decision Logic:</a:t>
            </a:r>
            <a:endParaRPr lang="en-US" sz="1400" b="0">
              <a:solidFill>
                <a:srgbClr val="00B050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endParaRPr lang="en-US" sz="1400" b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74E74EA0-9E56-496D-BC7C-3765585C37DE}"/>
              </a:ext>
            </a:extLst>
          </xdr:cNvPr>
          <xdr:cNvSpPr txBox="1"/>
        </xdr:nvSpPr>
        <xdr:spPr>
          <a:xfrm>
            <a:off x="1511630" y="2117947"/>
            <a:ext cx="1646959" cy="419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Total Borrowers</a:t>
            </a: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192A1D69-0864-4EF9-B36A-E5C243B07CDA}"/>
              </a:ext>
            </a:extLst>
          </xdr:cNvPr>
          <xdr:cNvSpPr txBox="1"/>
        </xdr:nvSpPr>
        <xdr:spPr>
          <a:xfrm>
            <a:off x="4361707" y="2127843"/>
            <a:ext cx="1157597" cy="419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High Risk </a:t>
            </a: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F403A72-BB4B-4127-B6B5-6D8D58CA3381}"/>
              </a:ext>
            </a:extLst>
          </xdr:cNvPr>
          <xdr:cNvSpPr txBox="1"/>
        </xdr:nvSpPr>
        <xdr:spPr>
          <a:xfrm>
            <a:off x="6723165" y="2127843"/>
            <a:ext cx="1414896" cy="419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Medium Risk </a:t>
            </a: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59B1320C-9DD7-4B80-8D2A-A4F29511E83C}"/>
              </a:ext>
            </a:extLst>
          </xdr:cNvPr>
          <xdr:cNvSpPr txBox="1"/>
        </xdr:nvSpPr>
        <xdr:spPr>
          <a:xfrm>
            <a:off x="9345633" y="2110525"/>
            <a:ext cx="1161308" cy="419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Low Risk 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376328BC-8ECC-4B13-901B-CF4C4DC0FF7B}"/>
              </a:ext>
            </a:extLst>
          </xdr:cNvPr>
          <xdr:cNvSpPr txBox="1"/>
        </xdr:nvSpPr>
        <xdr:spPr>
          <a:xfrm>
            <a:off x="11120747" y="2110525"/>
            <a:ext cx="2546761" cy="4196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3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Avg Default Probability</a:t>
            </a: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42041ED2-868D-494B-9297-34FAF9C3E873}"/>
              </a:ext>
            </a:extLst>
          </xdr:cNvPr>
          <xdr:cNvSpPr txBox="1"/>
        </xdr:nvSpPr>
        <xdr:spPr>
          <a:xfrm>
            <a:off x="1713018" y="1692729"/>
            <a:ext cx="1095991" cy="517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tx1"/>
                </a:solidFill>
                <a:latin typeface="Bahnschrift" panose="020B05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2000</a:t>
            </a:r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E5B99630-9F75-4164-B901-D3F3A6D85E29}"/>
              </a:ext>
            </a:extLst>
          </xdr:cNvPr>
          <xdr:cNvSpPr txBox="1"/>
        </xdr:nvSpPr>
        <xdr:spPr>
          <a:xfrm>
            <a:off x="4463145" y="1692729"/>
            <a:ext cx="1134092" cy="517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tx1"/>
                </a:solidFill>
                <a:latin typeface="Bahnschrift" panose="020B05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3%</a:t>
            </a: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1F29B33F-B10F-4238-A733-2C93C75E479A}"/>
              </a:ext>
            </a:extLst>
          </xdr:cNvPr>
          <xdr:cNvSpPr txBox="1"/>
        </xdr:nvSpPr>
        <xdr:spPr>
          <a:xfrm>
            <a:off x="6905009" y="1692729"/>
            <a:ext cx="1047500" cy="517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tx1"/>
                </a:solidFill>
                <a:latin typeface="Bahnschrift" panose="020B05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55%</a:t>
            </a: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CA9EC47D-D0D1-4FD4-A576-0D2850C2E268}"/>
              </a:ext>
            </a:extLst>
          </xdr:cNvPr>
          <xdr:cNvSpPr txBox="1"/>
        </xdr:nvSpPr>
        <xdr:spPr>
          <a:xfrm>
            <a:off x="9329554" y="1692729"/>
            <a:ext cx="1082137" cy="517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tx1"/>
                </a:solidFill>
                <a:latin typeface="Bahnschrift" panose="020B05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42%</a:t>
            </a: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C32B8595-9689-46A9-86C1-DAB47F73570E}"/>
              </a:ext>
            </a:extLst>
          </xdr:cNvPr>
          <xdr:cNvSpPr txBox="1"/>
        </xdr:nvSpPr>
        <xdr:spPr>
          <a:xfrm>
            <a:off x="11771419" y="1692729"/>
            <a:ext cx="1082136" cy="517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200" b="1">
                <a:solidFill>
                  <a:schemeClr val="tx1"/>
                </a:solidFill>
                <a:latin typeface="Bahnschrift" panose="020B05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0.5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C0F8D3A-6E31-49C3-B4A6-071FEE084F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8785"/>
          <a:stretch/>
        </xdr:blipFill>
        <xdr:spPr>
          <a:xfrm>
            <a:off x="11123085" y="1548492"/>
            <a:ext cx="325167" cy="26679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CB3328C-AB47-4C28-A706-E731470089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1340812" y="1531844"/>
            <a:ext cx="283234" cy="31719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BBE8A225-4BD8-43BD-8A14-69C272D913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915" t="9335"/>
          <a:stretch/>
        </xdr:blipFill>
        <xdr:spPr>
          <a:xfrm>
            <a:off x="8715973" y="1526721"/>
            <a:ext cx="373674" cy="339271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64CF276E-3525-4B70-B0B1-BDD79E3D49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6288083" y="1540256"/>
            <a:ext cx="281769" cy="279480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4F4A9AAC-9D3E-4A12-A47C-B54D6E5511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3831801" y="1545179"/>
            <a:ext cx="276871" cy="272380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B61F9A3-B840-4C47-BEEE-D0A5499F82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12336" y="494091"/>
            <a:ext cx="294994" cy="602022"/>
          </a:xfrm>
          <a:prstGeom prst="rect">
            <a:avLst/>
          </a:prstGeom>
        </xdr:spPr>
      </xdr:pic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009A5975-7A95-4B23-86B4-E0AE4ED6EF4D}"/>
              </a:ext>
            </a:extLst>
          </xdr:cNvPr>
          <xdr:cNvSpPr/>
        </xdr:nvSpPr>
        <xdr:spPr>
          <a:xfrm>
            <a:off x="12100238" y="830964"/>
            <a:ext cx="310093" cy="193214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F626B0B4-25B4-40BD-9957-D2A74EC1BE8E}"/>
              </a:ext>
            </a:extLst>
          </xdr:cNvPr>
          <xdr:cNvSpPr txBox="1"/>
        </xdr:nvSpPr>
        <xdr:spPr>
          <a:xfrm>
            <a:off x="12355541" y="495666"/>
            <a:ext cx="1313423" cy="5495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Favour Chegwe</a:t>
            </a:r>
          </a:p>
          <a:p>
            <a:r>
              <a:rPr lang="en-US" sz="1050">
                <a:solidFill>
                  <a:schemeClr val="tx1">
                    <a:lumMod val="50000"/>
                    <a:lumOff val="5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Data</a:t>
            </a:r>
            <a:r>
              <a:rPr lang="en-US" sz="105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Analyst</a:t>
            </a:r>
            <a:endParaRPr lang="en-US" sz="1050">
              <a:solidFill>
                <a:schemeClr val="tx1">
                  <a:lumMod val="50000"/>
                  <a:lumOff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52" name="TextBox 51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19E2C224-DE2F-4320-BF69-1749625267F3}"/>
              </a:ext>
            </a:extLst>
          </xdr:cNvPr>
          <xdr:cNvSpPr txBox="1"/>
        </xdr:nvSpPr>
        <xdr:spPr>
          <a:xfrm>
            <a:off x="10994143" y="1102367"/>
            <a:ext cx="2682891" cy="243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aseline="0">
                <a:solidFill>
                  <a:schemeClr val="dk1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View </a:t>
            </a:r>
            <a:r>
              <a:rPr lang="en-US" sz="1200">
                <a:solidFill>
                  <a:schemeClr val="dk1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Borrower</a:t>
            </a:r>
            <a:r>
              <a:rPr lang="en-US" sz="1200" baseline="0">
                <a:solidFill>
                  <a:schemeClr val="dk1"/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 Application Details</a:t>
            </a:r>
            <a:endParaRPr lang="en-US" sz="1050">
              <a:solidFill>
                <a:schemeClr val="tx1">
                  <a:lumMod val="50000"/>
                  <a:lumOff val="50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55" name="Picture 5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C111819D-574F-4446-BB3D-2CD2E8D67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9300" y="1162050"/>
            <a:ext cx="202546" cy="20254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871779</xdr:colOff>
      <xdr:row>5</xdr:row>
      <xdr:rowOff>185371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D225C3D-B157-42D8-AA8E-EA84A1C98991}"/>
            </a:ext>
          </a:extLst>
        </xdr:cNvPr>
        <xdr:cNvSpPr/>
      </xdr:nvSpPr>
      <xdr:spPr>
        <a:xfrm>
          <a:off x="0" y="9525"/>
          <a:ext cx="11995042" cy="1128346"/>
        </a:xfrm>
        <a:prstGeom prst="round2Same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753089</xdr:colOff>
      <xdr:row>0</xdr:row>
      <xdr:rowOff>5442</xdr:rowOff>
    </xdr:from>
    <xdr:to>
      <xdr:col>6</xdr:col>
      <xdr:colOff>329044</xdr:colOff>
      <xdr:row>1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94CE5D-A636-4681-9AE4-AAE0066DE93C}"/>
            </a:ext>
          </a:extLst>
        </xdr:cNvPr>
        <xdr:cNvSpPr txBox="1"/>
      </xdr:nvSpPr>
      <xdr:spPr>
        <a:xfrm>
          <a:off x="3974271" y="5442"/>
          <a:ext cx="4580909" cy="375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BORROWER</a:t>
          </a:r>
          <a:r>
            <a:rPr lang="en-US" sz="1600" baseline="0"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 APPLICATION REVIEW PANEL</a:t>
          </a:r>
          <a:endParaRPr lang="en-US" sz="1600">
            <a:latin typeface="Segoe UI Black" panose="020B0A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168316</xdr:colOff>
      <xdr:row>1</xdr:row>
      <xdr:rowOff>35178</xdr:rowOff>
    </xdr:from>
    <xdr:to>
      <xdr:col>5</xdr:col>
      <xdr:colOff>1225592</xdr:colOff>
      <xdr:row>2</xdr:row>
      <xdr:rowOff>101854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1F08C9-7C87-40B5-88F5-E66BA8A0C73B}"/>
            </a:ext>
          </a:extLst>
        </xdr:cNvPr>
        <xdr:cNvSpPr txBox="1"/>
      </xdr:nvSpPr>
      <xdr:spPr>
        <a:xfrm>
          <a:off x="4415345" y="225678"/>
          <a:ext cx="3589806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Detailed view of borrower-level risk and decisions</a:t>
          </a:r>
        </a:p>
      </xdr:txBody>
    </xdr:sp>
    <xdr:clientData/>
  </xdr:twoCellAnchor>
  <xdr:twoCellAnchor>
    <xdr:from>
      <xdr:col>1</xdr:col>
      <xdr:colOff>1400174</xdr:colOff>
      <xdr:row>2</xdr:row>
      <xdr:rowOff>161924</xdr:rowOff>
    </xdr:from>
    <xdr:to>
      <xdr:col>6</xdr:col>
      <xdr:colOff>723899</xdr:colOff>
      <xdr:row>5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2F94719-5580-41D1-B220-51C9EBFC9E51}"/>
            </a:ext>
          </a:extLst>
        </xdr:cNvPr>
        <xdr:cNvSpPr/>
      </xdr:nvSpPr>
      <xdr:spPr>
        <a:xfrm>
          <a:off x="2981324" y="542924"/>
          <a:ext cx="5972175" cy="485776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1524000</xdr:colOff>
      <xdr:row>3</xdr:row>
      <xdr:rowOff>28575</xdr:rowOff>
    </xdr:from>
    <xdr:to>
      <xdr:col>3</xdr:col>
      <xdr:colOff>161925</xdr:colOff>
      <xdr:row>4</xdr:row>
      <xdr:rowOff>180975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0C663C0-6E22-4F8E-9F95-B920E2D0E8E3}"/>
            </a:ext>
          </a:extLst>
        </xdr:cNvPr>
        <xdr:cNvSpPr/>
      </xdr:nvSpPr>
      <xdr:spPr>
        <a:xfrm>
          <a:off x="3105150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314325</xdr:colOff>
      <xdr:row>3</xdr:row>
      <xdr:rowOff>28575</xdr:rowOff>
    </xdr:from>
    <xdr:to>
      <xdr:col>4</xdr:col>
      <xdr:colOff>790575</xdr:colOff>
      <xdr:row>4</xdr:row>
      <xdr:rowOff>180975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91ED88B-FFA8-4CB3-8963-2C61DB82B398}"/>
            </a:ext>
          </a:extLst>
        </xdr:cNvPr>
        <xdr:cNvSpPr/>
      </xdr:nvSpPr>
      <xdr:spPr>
        <a:xfrm>
          <a:off x="45624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971550</xdr:colOff>
      <xdr:row>3</xdr:row>
      <xdr:rowOff>28575</xdr:rowOff>
    </xdr:from>
    <xdr:to>
      <xdr:col>5</xdr:col>
      <xdr:colOff>571500</xdr:colOff>
      <xdr:row>4</xdr:row>
      <xdr:rowOff>180975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1B2AD4A-16EE-4206-B523-36A9AAB5671F}"/>
            </a:ext>
          </a:extLst>
        </xdr:cNvPr>
        <xdr:cNvSpPr/>
      </xdr:nvSpPr>
      <xdr:spPr>
        <a:xfrm>
          <a:off x="60483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3</xdr:row>
      <xdr:rowOff>28575</xdr:rowOff>
    </xdr:from>
    <xdr:to>
      <xdr:col>6</xdr:col>
      <xdr:colOff>609600</xdr:colOff>
      <xdr:row>4</xdr:row>
      <xdr:rowOff>180975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7ADF5BE-3537-489F-AAB0-A7562506BDDC}"/>
            </a:ext>
          </a:extLst>
        </xdr:cNvPr>
        <xdr:cNvSpPr/>
      </xdr:nvSpPr>
      <xdr:spPr>
        <a:xfrm>
          <a:off x="7534275" y="600075"/>
          <a:ext cx="1304925" cy="3429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58617</xdr:colOff>
      <xdr:row>3</xdr:row>
      <xdr:rowOff>150202</xdr:rowOff>
    </xdr:from>
    <xdr:to>
      <xdr:col>3</xdr:col>
      <xdr:colOff>219809</xdr:colOff>
      <xdr:row>5</xdr:row>
      <xdr:rowOff>188863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B68979C-16E1-484F-AE24-AC9C72274FB7}"/>
            </a:ext>
          </a:extLst>
        </xdr:cNvPr>
        <xdr:cNvSpPr txBox="1"/>
      </xdr:nvSpPr>
      <xdr:spPr>
        <a:xfrm>
          <a:off x="3289790" y="721702"/>
          <a:ext cx="117963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Total Borrowers</a:t>
          </a:r>
        </a:p>
      </xdr:txBody>
    </xdr:sp>
    <xdr:clientData/>
  </xdr:twoCellAnchor>
  <xdr:twoCellAnchor>
    <xdr:from>
      <xdr:col>2</xdr:col>
      <xdr:colOff>232264</xdr:colOff>
      <xdr:row>2</xdr:row>
      <xdr:rowOff>167787</xdr:rowOff>
    </xdr:from>
    <xdr:to>
      <xdr:col>2</xdr:col>
      <xdr:colOff>891686</xdr:colOff>
      <xdr:row>4</xdr:row>
      <xdr:rowOff>61546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C1CE00-76EB-4141-830D-78DDEEC65FB3}"/>
            </a:ext>
          </a:extLst>
        </xdr:cNvPr>
        <xdr:cNvSpPr txBox="1"/>
      </xdr:nvSpPr>
      <xdr:spPr>
        <a:xfrm>
          <a:off x="3461239" y="548787"/>
          <a:ext cx="65942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2000</a:t>
          </a:r>
        </a:p>
      </xdr:txBody>
    </xdr:sp>
    <xdr:clientData/>
  </xdr:twoCellAnchor>
  <xdr:twoCellAnchor>
    <xdr:from>
      <xdr:col>3</xdr:col>
      <xdr:colOff>590656</xdr:colOff>
      <xdr:row>3</xdr:row>
      <xdr:rowOff>150202</xdr:rowOff>
    </xdr:from>
    <xdr:to>
      <xdr:col>4</xdr:col>
      <xdr:colOff>465364</xdr:colOff>
      <xdr:row>5</xdr:row>
      <xdr:rowOff>188863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E984AD9-F14E-405D-843B-2F3FE4D25016}"/>
            </a:ext>
          </a:extLst>
        </xdr:cNvPr>
        <xdr:cNvSpPr txBox="1"/>
      </xdr:nvSpPr>
      <xdr:spPr>
        <a:xfrm>
          <a:off x="4841527" y="721702"/>
          <a:ext cx="702023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Approved</a:t>
          </a:r>
        </a:p>
      </xdr:txBody>
    </xdr:sp>
    <xdr:clientData/>
  </xdr:twoCellAnchor>
  <xdr:twoCellAnchor>
    <xdr:from>
      <xdr:col>3</xdr:col>
      <xdr:colOff>670414</xdr:colOff>
      <xdr:row>2</xdr:row>
      <xdr:rowOff>167787</xdr:rowOff>
    </xdr:from>
    <xdr:to>
      <xdr:col>4</xdr:col>
      <xdr:colOff>501161</xdr:colOff>
      <xdr:row>4</xdr:row>
      <xdr:rowOff>61546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89728C-7BEC-4DB4-9E56-8F206F739B39}"/>
            </a:ext>
          </a:extLst>
        </xdr:cNvPr>
        <xdr:cNvSpPr txBox="1"/>
      </xdr:nvSpPr>
      <xdr:spPr>
        <a:xfrm>
          <a:off x="4918564" y="548787"/>
          <a:ext cx="65942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835</a:t>
          </a:r>
        </a:p>
      </xdr:txBody>
    </xdr:sp>
    <xdr:clientData/>
  </xdr:twoCellAnchor>
  <xdr:twoCellAnchor editAs="oneCell">
    <xdr:from>
      <xdr:col>3</xdr:col>
      <xdr:colOff>383821</xdr:colOff>
      <xdr:row>3</xdr:row>
      <xdr:rowOff>47625</xdr:rowOff>
    </xdr:from>
    <xdr:to>
      <xdr:col>3</xdr:col>
      <xdr:colOff>551418</xdr:colOff>
      <xdr:row>4</xdr:row>
      <xdr:rowOff>9292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BBB2C2-EE8D-47C4-AA8D-EF003743B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5" t="9335"/>
        <a:stretch/>
      </xdr:blipFill>
      <xdr:spPr>
        <a:xfrm>
          <a:off x="4634692" y="619125"/>
          <a:ext cx="167597" cy="152167"/>
        </a:xfrm>
        <a:prstGeom prst="rect">
          <a:avLst/>
        </a:prstGeom>
      </xdr:spPr>
    </xdr:pic>
    <xdr:clientData/>
  </xdr:twoCellAnchor>
  <xdr:twoCellAnchor editAs="oneCell">
    <xdr:from>
      <xdr:col>1</xdr:col>
      <xdr:colOff>1572986</xdr:colOff>
      <xdr:row>3</xdr:row>
      <xdr:rowOff>43543</xdr:rowOff>
    </xdr:from>
    <xdr:to>
      <xdr:col>1</xdr:col>
      <xdr:colOff>1734481</xdr:colOff>
      <xdr:row>4</xdr:row>
      <xdr:rowOff>34161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F9A5D4C-C049-4455-952D-989191993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56857" y="615043"/>
          <a:ext cx="161729" cy="181118"/>
        </a:xfrm>
        <a:prstGeom prst="rect">
          <a:avLst/>
        </a:prstGeom>
      </xdr:spPr>
    </xdr:pic>
    <xdr:clientData/>
  </xdr:twoCellAnchor>
  <xdr:twoCellAnchor>
    <xdr:from>
      <xdr:col>4</xdr:col>
      <xdr:colOff>1162155</xdr:colOff>
      <xdr:row>3</xdr:row>
      <xdr:rowOff>150202</xdr:rowOff>
    </xdr:from>
    <xdr:to>
      <xdr:col>5</xdr:col>
      <xdr:colOff>255815</xdr:colOff>
      <xdr:row>5</xdr:row>
      <xdr:rowOff>188863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3D757C1-9721-4272-ABAA-788DEAA8C92B}"/>
            </a:ext>
          </a:extLst>
        </xdr:cNvPr>
        <xdr:cNvSpPr txBox="1"/>
      </xdr:nvSpPr>
      <xdr:spPr>
        <a:xfrm>
          <a:off x="6240341" y="721702"/>
          <a:ext cx="79727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Under Review</a:t>
          </a:r>
        </a:p>
      </xdr:txBody>
    </xdr:sp>
    <xdr:clientData/>
  </xdr:twoCellAnchor>
  <xdr:twoCellAnchor>
    <xdr:from>
      <xdr:col>4</xdr:col>
      <xdr:colOff>1296342</xdr:colOff>
      <xdr:row>2</xdr:row>
      <xdr:rowOff>173229</xdr:rowOff>
    </xdr:from>
    <xdr:to>
      <xdr:col>5</xdr:col>
      <xdr:colOff>250790</xdr:colOff>
      <xdr:row>4</xdr:row>
      <xdr:rowOff>66988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B9730F8-0E3E-4716-888B-BE6D87EA13CA}"/>
            </a:ext>
          </a:extLst>
        </xdr:cNvPr>
        <xdr:cNvSpPr txBox="1"/>
      </xdr:nvSpPr>
      <xdr:spPr>
        <a:xfrm>
          <a:off x="6374528" y="554229"/>
          <a:ext cx="658062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1112</a:t>
          </a:r>
        </a:p>
      </xdr:txBody>
    </xdr:sp>
    <xdr:clientData/>
  </xdr:twoCellAnchor>
  <xdr:twoCellAnchor>
    <xdr:from>
      <xdr:col>5</xdr:col>
      <xdr:colOff>1140384</xdr:colOff>
      <xdr:row>3</xdr:row>
      <xdr:rowOff>150202</xdr:rowOff>
    </xdr:from>
    <xdr:to>
      <xdr:col>6</xdr:col>
      <xdr:colOff>489858</xdr:colOff>
      <xdr:row>5</xdr:row>
      <xdr:rowOff>188863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3A45A89-6B9C-4BE5-BF73-1B137CDC3F54}"/>
            </a:ext>
          </a:extLst>
        </xdr:cNvPr>
        <xdr:cNvSpPr txBox="1"/>
      </xdr:nvSpPr>
      <xdr:spPr>
        <a:xfrm>
          <a:off x="7922184" y="721702"/>
          <a:ext cx="797274" cy="419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Rejected</a:t>
          </a:r>
        </a:p>
      </xdr:txBody>
    </xdr:sp>
    <xdr:clientData/>
  </xdr:twoCellAnchor>
  <xdr:twoCellAnchor>
    <xdr:from>
      <xdr:col>5</xdr:col>
      <xdr:colOff>1231029</xdr:colOff>
      <xdr:row>2</xdr:row>
      <xdr:rowOff>173229</xdr:rowOff>
    </xdr:from>
    <xdr:to>
      <xdr:col>6</xdr:col>
      <xdr:colOff>157844</xdr:colOff>
      <xdr:row>4</xdr:row>
      <xdr:rowOff>66988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4A6A8E-C14A-454C-BD38-E9C6AF4F2A40}"/>
            </a:ext>
          </a:extLst>
        </xdr:cNvPr>
        <xdr:cNvSpPr txBox="1"/>
      </xdr:nvSpPr>
      <xdr:spPr>
        <a:xfrm>
          <a:off x="8012829" y="554229"/>
          <a:ext cx="374615" cy="274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83</a:t>
          </a:r>
        </a:p>
      </xdr:txBody>
    </xdr:sp>
    <xdr:clientData/>
  </xdr:twoCellAnchor>
  <xdr:twoCellAnchor editAs="oneCell">
    <xdr:from>
      <xdr:col>5</xdr:col>
      <xdr:colOff>822192</xdr:colOff>
      <xdr:row>3</xdr:row>
      <xdr:rowOff>57150</xdr:rowOff>
    </xdr:from>
    <xdr:to>
      <xdr:col>5</xdr:col>
      <xdr:colOff>960985</xdr:colOff>
      <xdr:row>4</xdr:row>
      <xdr:rowOff>5443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029BDCA-33E0-486B-9D79-DD329114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751" y="628650"/>
          <a:ext cx="138793" cy="138793"/>
        </a:xfrm>
        <a:prstGeom prst="rect">
          <a:avLst/>
        </a:prstGeom>
      </xdr:spPr>
    </xdr:pic>
    <xdr:clientData/>
  </xdr:twoCellAnchor>
  <xdr:twoCellAnchor editAs="oneCell">
    <xdr:from>
      <xdr:col>4</xdr:col>
      <xdr:colOff>1023164</xdr:colOff>
      <xdr:row>3</xdr:row>
      <xdr:rowOff>41681</xdr:rowOff>
    </xdr:from>
    <xdr:to>
      <xdr:col>4</xdr:col>
      <xdr:colOff>1208314</xdr:colOff>
      <xdr:row>4</xdr:row>
      <xdr:rowOff>35498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1F0E3E7-F970-4140-BFB4-5E413DE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0403" y="613181"/>
          <a:ext cx="185150" cy="184317"/>
        </a:xfrm>
        <a:prstGeom prst="rect">
          <a:avLst/>
        </a:prstGeom>
      </xdr:spPr>
    </xdr:pic>
    <xdr:clientData/>
  </xdr:twoCellAnchor>
  <xdr:twoCellAnchor>
    <xdr:from>
      <xdr:col>7</xdr:col>
      <xdr:colOff>1072973</xdr:colOff>
      <xdr:row>4</xdr:row>
      <xdr:rowOff>85627</xdr:rowOff>
    </xdr:from>
    <xdr:to>
      <xdr:col>9</xdr:col>
      <xdr:colOff>173934</xdr:colOff>
      <xdr:row>5</xdr:row>
      <xdr:rowOff>188995</xdr:rowOff>
    </xdr:to>
    <xdr:sp macro="" textlink="">
      <xdr:nvSpPr>
        <xdr:cNvPr id="36" name="TextBox 3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1D59D4-2670-4F9D-92DE-D368EB406DE6}"/>
            </a:ext>
          </a:extLst>
        </xdr:cNvPr>
        <xdr:cNvSpPr txBox="1"/>
      </xdr:nvSpPr>
      <xdr:spPr>
        <a:xfrm>
          <a:off x="10755343" y="847627"/>
          <a:ext cx="1428374" cy="293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Segoe UI Semibold" panose="020B0702040204020203" pitchFamily="34" charset="0"/>
              <a:cs typeface="Segoe UI Semibold" panose="020B0702040204020203" pitchFamily="34" charset="0"/>
            </a:rPr>
            <a:t>View</a:t>
          </a:r>
          <a:r>
            <a:rPr lang="en-US" sz="1100" baseline="0">
              <a:latin typeface="Segoe UI Semibold" panose="020B0702040204020203" pitchFamily="34" charset="0"/>
              <a:cs typeface="Segoe UI Semibold" panose="020B0702040204020203" pitchFamily="34" charset="0"/>
            </a:rPr>
            <a:t> Dashboard</a:t>
          </a:r>
          <a:endParaRPr lang="en-US" sz="11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7</xdr:col>
      <xdr:colOff>973584</xdr:colOff>
      <xdr:row>4</xdr:row>
      <xdr:rowOff>157212</xdr:rowOff>
    </xdr:from>
    <xdr:to>
      <xdr:col>7</xdr:col>
      <xdr:colOff>1135271</xdr:colOff>
      <xdr:row>5</xdr:row>
      <xdr:rowOff>128399</xdr:rowOff>
    </xdr:to>
    <xdr:pic>
      <xdr:nvPicPr>
        <xdr:cNvPr id="38" name="Picture 3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DEA1B6-D313-40D0-8ED6-3006F206D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287213" y="935599"/>
          <a:ext cx="161687" cy="16578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echi chegwe" refreshedDate="46130.88771087963" createdVersion="6" refreshedVersion="6" minRefreshableVersion="3" recordCount="2000" xr:uid="{FC990AD6-967C-4535-8380-E5B7E0C2866F}">
  <cacheSource type="worksheet">
    <worksheetSource name="Table2"/>
  </cacheSource>
  <cacheFields count="11">
    <cacheField name="customer_id" numFmtId="0">
      <sharedItems/>
    </cacheField>
    <cacheField name="income_stability_score" numFmtId="0">
      <sharedItems containsSemiMixedTypes="0" containsString="0" containsNumber="1" minValue="0.2" maxValue="1"/>
    </cacheField>
    <cacheField name="financial_pressure" numFmtId="0">
      <sharedItems containsSemiMixedTypes="0" containsString="0" containsNumber="1" minValue="0" maxValue="1"/>
    </cacheField>
    <cacheField name="liquidity_strength" numFmtId="0">
      <sharedItems containsSemiMixedTypes="0" containsString="0" containsNumber="1" minValue="0" maxValue="1"/>
    </cacheField>
    <cacheField name="net_cashflow_ratio" numFmtId="0">
      <sharedItems containsSemiMixedTypes="0" containsString="0" containsNumber="1" minValue="0" maxValue="1"/>
    </cacheField>
    <cacheField name="weighted_score" numFmtId="0">
      <sharedItems containsSemiMixedTypes="0" containsString="0" containsNumber="1" minValue="0.254212313295894" maxValue="0.95449432436261561"/>
    </cacheField>
    <cacheField name="risk_score" numFmtId="0">
      <sharedItems containsSemiMixedTypes="0" containsString="0" containsNumber="1" minValue="25.4212313295894" maxValue="95.44943243626156"/>
    </cacheField>
    <cacheField name="risk_category" numFmtId="0">
      <sharedItems count="9">
        <s v=" Medium Risk"/>
        <s v=" Low Risk"/>
        <s v=" High Risk"/>
        <s v="● Medium Risk" u="1"/>
        <s v="High Risk" u="1"/>
        <s v="● Low Risk" u="1"/>
        <s v="● High Risk" u="1"/>
        <s v="Medium Risk" u="1"/>
        <s v="Low Risk" u="1"/>
      </sharedItems>
    </cacheField>
    <cacheField name="ML_PRED" numFmtId="0">
      <sharedItems containsSemiMixedTypes="0" containsString="0" containsNumber="1" containsInteger="1" minValue="0" maxValue="1" count="2">
        <n v="0"/>
        <n v="1"/>
      </sharedItems>
    </cacheField>
    <cacheField name="ML_PROB" numFmtId="164">
      <sharedItems containsSemiMixedTypes="0" containsString="0" containsNumber="1" minValue="0.24607893282920518" maxValue="0.77894971320902584"/>
    </cacheField>
    <cacheField name="employment_type" numFmtId="0">
      <sharedItems count="3">
        <s v="salary"/>
        <s v="mixed"/>
        <s v="busin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00001"/>
    <n v="0.82599999999999996"/>
    <n v="0.36270986420070078"/>
    <n v="0.39063039429858482"/>
    <n v="0.56284576240182771"/>
    <n v="0.64283998395978093"/>
    <n v="64.283998395978088"/>
    <x v="0"/>
    <x v="0"/>
    <n v="0.46842556304423488"/>
    <x v="0"/>
  </r>
  <r>
    <s v="CUS00002"/>
    <n v="0.48299999999999998"/>
    <n v="0.31446400713209571"/>
    <n v="0.39063039429858482"/>
    <n v="0.62463791652976641"/>
    <n v="0.54653256419955321"/>
    <n v="54.653256419955319"/>
    <x v="0"/>
    <x v="1"/>
    <n v="0.57907660159208652"/>
    <x v="1"/>
  </r>
  <r>
    <s v="CUS00003"/>
    <n v="0.26400000000000001"/>
    <n v="0.31446400713209571"/>
    <n v="0.55866192834268791"/>
    <n v="0.56328922435855244"/>
    <n v="0.49428656718269182"/>
    <n v="49.428656718269181"/>
    <x v="0"/>
    <x v="1"/>
    <n v="0.6708730200212436"/>
    <x v="2"/>
  </r>
  <r>
    <s v="CUS00004"/>
    <n v="0.25900000000000001"/>
    <n v="0.42355121113656419"/>
    <n v="0.64950778582000945"/>
    <n v="0.47354984027099689"/>
    <n v="0.46451866986368218"/>
    <n v="46.451866986368216"/>
    <x v="0"/>
    <x v="1"/>
    <n v="0.6656191747264506"/>
    <x v="2"/>
  </r>
  <r>
    <s v="CUS00005"/>
    <n v="0.77400000000000002"/>
    <n v="0.12116055274027226"/>
    <n v="0.59470941486730222"/>
    <n v="0.86293391726626079"/>
    <n v="0.7829338047413178"/>
    <n v="78.29338047413178"/>
    <x v="1"/>
    <x v="0"/>
    <n v="0.3771810159650012"/>
    <x v="0"/>
  </r>
  <r>
    <s v="CUS00006"/>
    <n v="0.79200000000000004"/>
    <n v="0.17715727295516964"/>
    <n v="0.8528158974305089"/>
    <n v="0.84272573999491385"/>
    <n v="0.82102485859878804"/>
    <n v="82.102485859878811"/>
    <x v="1"/>
    <x v="0"/>
    <n v="0.35239445613857351"/>
    <x v="0"/>
  </r>
  <r>
    <s v="CUS00007"/>
    <n v="0.88400000000000001"/>
    <n v="0.16647047562932227"/>
    <n v="0.43423496749075663"/>
    <n v="0.73908876857682282"/>
    <n v="0.75716916609587803"/>
    <n v="75.716916609587798"/>
    <x v="1"/>
    <x v="0"/>
    <n v="0.36911974629215555"/>
    <x v="0"/>
  </r>
  <r>
    <s v="CUS00008"/>
    <n v="0.68700000000000006"/>
    <n v="0.31018932207715372"/>
    <n v="0.56544410696627889"/>
    <n v="0.31978842675793806"/>
    <n v="0.60845028878380036"/>
    <n v="60.845028878380035"/>
    <x v="0"/>
    <x v="1"/>
    <n v="0.50772661838859789"/>
    <x v="1"/>
  </r>
  <r>
    <s v="CUS00009"/>
    <n v="0.32"/>
    <n v="0.17613825939621452"/>
    <n v="0.41760901197778899"/>
    <n v="0.71471030419912007"/>
    <n v="0.54988687020656146"/>
    <n v="54.988687020656144"/>
    <x v="0"/>
    <x v="1"/>
    <n v="0.63108870050573296"/>
    <x v="2"/>
  </r>
  <r>
    <s v="CUS00010"/>
    <n v="0.218"/>
    <n v="0.19904685014228668"/>
    <n v="0.53378240884893224"/>
    <n v="0.455095285133926"/>
    <n v="0.49160671949718937"/>
    <n v="49.160671949718939"/>
    <x v="0"/>
    <x v="1"/>
    <n v="0.67125918815760721"/>
    <x v="2"/>
  </r>
  <r>
    <s v="CUS00011"/>
    <n v="0.89200000000000002"/>
    <n v="0.19437348104606672"/>
    <n v="0.75240881006016158"/>
    <n v="0.71308700756315091"/>
    <n v="0.81133276883268501"/>
    <n v="81.133276883268508"/>
    <x v="1"/>
    <x v="0"/>
    <n v="0.34081526623628389"/>
    <x v="0"/>
  </r>
  <r>
    <s v="CUS00012"/>
    <n v="0.74099999999999999"/>
    <n v="0.4913144858974488"/>
    <n v="0.4946685832241301"/>
    <n v="0.49191751061773259"/>
    <n v="0.58467699746825119"/>
    <n v="58.467699746825119"/>
    <x v="0"/>
    <x v="0"/>
    <n v="0.49576140855521023"/>
    <x v="1"/>
  </r>
  <r>
    <s v="CUS00013"/>
    <n v="0.79300000000000004"/>
    <n v="4.9262551253147491E-2"/>
    <n v="0.71276744234096412"/>
    <n v="0.66883115947278593"/>
    <n v="0.80564939701316651"/>
    <n v="80.564939701316646"/>
    <x v="1"/>
    <x v="0"/>
    <n v="0.36024171999830518"/>
    <x v="1"/>
  </r>
  <r>
    <s v="CUS00014"/>
    <n v="0.996"/>
    <n v="0.40271277370885133"/>
    <n v="0.67073343516958783"/>
    <n v="0.6726985417532233"/>
    <n v="0.76283763618424572"/>
    <n v="76.283763618424572"/>
    <x v="1"/>
    <x v="0"/>
    <n v="0.34244205046796966"/>
    <x v="0"/>
  </r>
  <r>
    <s v="CUS00015"/>
    <n v="0.95"/>
    <n v="0.21116323648843921"/>
    <n v="0.3385624514800839"/>
    <n v="0.77248122197579827"/>
    <n v="0.75273570264585465"/>
    <n v="75.273570264585459"/>
    <x v="1"/>
    <x v="0"/>
    <n v="0.38319255016478948"/>
    <x v="0"/>
  </r>
  <r>
    <s v="CUS00016"/>
    <n v="0.77700000000000002"/>
    <n v="0.23323825403867621"/>
    <n v="0.74023127350811124"/>
    <n v="0.82460394007859705"/>
    <n v="0.77371536950180897"/>
    <n v="77.371536950180896"/>
    <x v="1"/>
    <x v="0"/>
    <n v="0.37925975643584875"/>
    <x v="0"/>
  </r>
  <r>
    <s v="CUS00017"/>
    <n v="0.84599999999999997"/>
    <n v="0.30155942358410398"/>
    <n v="0.84774282699252379"/>
    <n v="0.83198621432611664"/>
    <n v="0.79997867047219096"/>
    <n v="79.997867047219103"/>
    <x v="1"/>
    <x v="0"/>
    <n v="0.33787490624800093"/>
    <x v="0"/>
  </r>
  <r>
    <s v="CUS00018"/>
    <n v="0.48399999999999999"/>
    <n v="0.1842919837375192"/>
    <n v="0.30800943185403862"/>
    <n v="0.61027915799859656"/>
    <n v="0.56725616494934139"/>
    <n v="56.725616494934137"/>
    <x v="0"/>
    <x v="1"/>
    <n v="0.60002056650838542"/>
    <x v="2"/>
  </r>
  <r>
    <s v="CUS00019"/>
    <n v="0.82799999999999996"/>
    <n v="0.28270231233187576"/>
    <n v="0.30008618299368717"/>
    <n v="0.63760851328174328"/>
    <n v="0.66064781989143628"/>
    <n v="66.064781989143626"/>
    <x v="0"/>
    <x v="0"/>
    <n v="0.44135139012663888"/>
    <x v="0"/>
  </r>
  <r>
    <s v="CUS00020"/>
    <n v="0.94099999999999995"/>
    <n v="0.31529114136856012"/>
    <n v="0.46568115923509978"/>
    <n v="0.69501603931856681"/>
    <n v="0.73215129533423695"/>
    <n v="73.215129533423692"/>
    <x v="1"/>
    <x v="0"/>
    <n v="0.38483527741822199"/>
    <x v="0"/>
  </r>
  <r>
    <s v="CUS00021"/>
    <n v="0.53200000000000003"/>
    <n v="0.16998745096681261"/>
    <n v="0.50336224062466983"/>
    <n v="0.55581294972510553"/>
    <n v="0.61924815529365596"/>
    <n v="61.924815529365596"/>
    <x v="0"/>
    <x v="1"/>
    <n v="0.58652872120277311"/>
    <x v="2"/>
  </r>
  <r>
    <s v="CUS00022"/>
    <n v="0.81299999999999994"/>
    <n v="0.37440482200554942"/>
    <n v="0.28733880060688655"/>
    <n v="0.83200043310626326"/>
    <n v="0.6544963784856519"/>
    <n v="65.449637848565189"/>
    <x v="0"/>
    <x v="0"/>
    <n v="0.44767859437796398"/>
    <x v="0"/>
  </r>
  <r>
    <s v="CUS00023"/>
    <n v="0.97799999999999998"/>
    <n v="0.39230864614696387"/>
    <n v="0.25598905406214389"/>
    <n v="0.56106558908538984"/>
    <n v="0.65996505533114813"/>
    <n v="65.996505533114814"/>
    <x v="0"/>
    <x v="0"/>
    <n v="0.40289600615619997"/>
    <x v="0"/>
  </r>
  <r>
    <s v="CUS00024"/>
    <n v="0.90800000000000003"/>
    <n v="4.5180073954636413E-2"/>
    <n v="0.36569976527058856"/>
    <n v="0.82362510355547247"/>
    <n v="0.80092969640104772"/>
    <n v="80.092969640104769"/>
    <x v="1"/>
    <x v="0"/>
    <n v="0.36294981417211819"/>
    <x v="0"/>
  </r>
  <r>
    <s v="CUS00025"/>
    <n v="0.93"/>
    <n v="0.19077797404304758"/>
    <n v="0.32900202697977443"/>
    <n v="0.51990794032703935"/>
    <n v="0.7120532042320965"/>
    <n v="71.205320423209656"/>
    <x v="1"/>
    <x v="0"/>
    <n v="0.41595034199880415"/>
    <x v="0"/>
  </r>
  <r>
    <s v="CUS00026"/>
    <n v="0.21299999999999999"/>
    <n v="0.20558444597282649"/>
    <n v="0.45028653278048281"/>
    <n v="0.58601134630006602"/>
    <n v="0.49083367470925854"/>
    <n v="49.08336747092585"/>
    <x v="0"/>
    <x v="1"/>
    <n v="0.67480189740356444"/>
    <x v="2"/>
  </r>
  <r>
    <s v="CUS00027"/>
    <n v="0.78700000000000003"/>
    <n v="2.3243618747550876E-2"/>
    <n v="0.56600969440973559"/>
    <n v="0.83644839193978004"/>
    <n v="0.80714611204864883"/>
    <n v="80.71461120486488"/>
    <x v="1"/>
    <x v="0"/>
    <n v="0.3715837958446"/>
    <x v="0"/>
  </r>
  <r>
    <s v="CUS00028"/>
    <n v="0.56999999999999995"/>
    <n v="0.46178408672647436"/>
    <n v="0.48190335606276891"/>
    <n v="0.46199597212136639"/>
    <n v="0.52664484101281639"/>
    <n v="52.664484101281637"/>
    <x v="0"/>
    <x v="1"/>
    <n v="0.60012461540488815"/>
    <x v="2"/>
  </r>
  <r>
    <s v="CUS00029"/>
    <n v="0.38200000000000001"/>
    <n v="5.8905378494764293E-2"/>
    <n v="0.67724797491718847"/>
    <n v="0.81540983650180254"/>
    <n v="0.67378945691027869"/>
    <n v="67.378945691027866"/>
    <x v="0"/>
    <x v="1"/>
    <n v="0.5653061809037786"/>
    <x v="2"/>
  </r>
  <r>
    <s v="CUS00030"/>
    <n v="0.89900000000000002"/>
    <n v="0.26712270993205206"/>
    <n v="0.34768475948451139"/>
    <n v="0.53851783326045877"/>
    <n v="0.68482781390635539"/>
    <n v="68.482781390635537"/>
    <x v="0"/>
    <x v="0"/>
    <n v="0.41888932874270995"/>
    <x v="0"/>
  </r>
  <r>
    <s v="CUS00031"/>
    <n v="0.56899999999999995"/>
    <n v="4.2981759806918318E-2"/>
    <n v="0.61867663853363497"/>
    <n v="0.46153488374061652"/>
    <n v="0.67922103232574393"/>
    <n v="67.922103232574386"/>
    <x v="0"/>
    <x v="1"/>
    <n v="0.54377625031080468"/>
    <x v="2"/>
  </r>
  <r>
    <s v="CUS00032"/>
    <n v="1"/>
    <n v="0.1340788091872252"/>
    <n v="0.39033184332281079"/>
    <n v="0.75606596403923876"/>
    <n v="0.80125262051428037"/>
    <n v="80.125262051428038"/>
    <x v="1"/>
    <x v="0"/>
    <n v="0.35139402013931709"/>
    <x v="0"/>
  </r>
  <r>
    <s v="CUS00033"/>
    <n v="0.91600000000000004"/>
    <n v="0.29300454313327801"/>
    <n v="0.70968705862965942"/>
    <n v="0.76650207330476816"/>
    <n v="0.78961135978166375"/>
    <n v="78.961135978166368"/>
    <x v="1"/>
    <x v="0"/>
    <n v="0.34651063004776594"/>
    <x v="0"/>
  </r>
  <r>
    <s v="CUS00034"/>
    <n v="0.78800000000000003"/>
    <n v="0.22850884341932559"/>
    <n v="0.77154730043899555"/>
    <n v="0.63876173448516738"/>
    <n v="0.75737106723477643"/>
    <n v="75.737106723477638"/>
    <x v="1"/>
    <x v="0"/>
    <n v="0.37913945224031875"/>
    <x v="1"/>
  </r>
  <r>
    <s v="CUS00035"/>
    <n v="0.72799999999999998"/>
    <n v="0.48452522537515225"/>
    <n v="0.42673190617821111"/>
    <n v="0.45287224968529372"/>
    <n v="0.56271965107589061"/>
    <n v="56.271965107589061"/>
    <x v="0"/>
    <x v="0"/>
    <n v="0.49522732387654073"/>
    <x v="1"/>
  </r>
  <r>
    <s v="CUS00036"/>
    <n v="0.498"/>
    <n v="0.49770651879109623"/>
    <n v="0.37403112751409995"/>
    <n v="0.34389360864132468"/>
    <n v="0.4513783111616898"/>
    <n v="45.137831116168982"/>
    <x v="0"/>
    <x v="1"/>
    <n v="0.61758777828226463"/>
    <x v="1"/>
  </r>
  <r>
    <s v="CUS00037"/>
    <n v="0.77500000000000002"/>
    <n v="0.15657441635037977"/>
    <n v="0.68804978626673663"/>
    <n v="0.76312333469772475"/>
    <n v="0.77635613255289215"/>
    <n v="77.635613255289215"/>
    <x v="1"/>
    <x v="0"/>
    <n v="0.40411559567012889"/>
    <x v="0"/>
  </r>
  <r>
    <s v="CUS00038"/>
    <n v="0.81799999999999995"/>
    <n v="0.10000051429061418"/>
    <n v="0.5612942263281554"/>
    <n v="0.81842148427230454"/>
    <n v="0.79132191361929249"/>
    <n v="79.132191361929245"/>
    <x v="1"/>
    <x v="0"/>
    <n v="0.36035488580630171"/>
    <x v="0"/>
  </r>
  <r>
    <s v="CUS00039"/>
    <n v="0.24"/>
    <n v="0.47135176450571109"/>
    <n v="0.54277870363605063"/>
    <n v="0.36325981724389445"/>
    <n v="0.40563918396208098"/>
    <n v="40.563918396208095"/>
    <x v="0"/>
    <x v="1"/>
    <n v="0.6946765127698864"/>
    <x v="2"/>
  </r>
  <r>
    <s v="CUS00040"/>
    <n v="0.83599999999999997"/>
    <n v="0.38862373192288185"/>
    <n v="0.49323511433535971"/>
    <n v="0.74142942678841983"/>
    <n v="0.68587431730847026"/>
    <n v="68.58743173084703"/>
    <x v="0"/>
    <x v="0"/>
    <n v="0.42196544902984384"/>
    <x v="0"/>
  </r>
  <r>
    <s v="CUS00041"/>
    <n v="0.85399999999999998"/>
    <n v="0.32282770729084825"/>
    <n v="0.3897192441909012"/>
    <n v="0.8212685769188538"/>
    <n v="0.70318582318875378"/>
    <n v="70.318582318875372"/>
    <x v="1"/>
    <x v="0"/>
    <n v="0.41445121494372167"/>
    <x v="0"/>
  </r>
  <r>
    <s v="CUS00042"/>
    <n v="0.79200000000000004"/>
    <n v="6.9040626404522409E-2"/>
    <n v="0.36802783458262378"/>
    <n v="0.68774835543273305"/>
    <n v="0.73325563231007784"/>
    <n v="73.325563231007777"/>
    <x v="1"/>
    <x v="0"/>
    <n v="0.43646395212417022"/>
    <x v="0"/>
  </r>
  <r>
    <s v="CUS00043"/>
    <n v="0.76400000000000001"/>
    <n v="0.49970140414075143"/>
    <n v="0.11755211924039546"/>
    <n v="0.61266800646673003"/>
    <n v="0.5329002035758631"/>
    <n v="53.290020357586307"/>
    <x v="0"/>
    <x v="1"/>
    <n v="0.5493188695447051"/>
    <x v="0"/>
  </r>
  <r>
    <s v="CUS00044"/>
    <n v="0.49199999999999999"/>
    <n v="0.14692313953742447"/>
    <n v="0.65516994021212582"/>
    <n v="0.52981238727501845"/>
    <n v="0.63862890427245056"/>
    <n v="63.862890427245055"/>
    <x v="0"/>
    <x v="1"/>
    <n v="0.52473810579958047"/>
    <x v="1"/>
  </r>
  <r>
    <s v="CUS00045"/>
    <n v="0.874"/>
    <n v="0.35281763752042633"/>
    <n v="0.22240378632988808"/>
    <n v="0.60707383385795466"/>
    <n v="0.63559654108854291"/>
    <n v="63.559654108854289"/>
    <x v="0"/>
    <x v="0"/>
    <n v="0.4490712804539993"/>
    <x v="0"/>
  </r>
  <r>
    <s v="CUS00046"/>
    <n v="0.57899999999999996"/>
    <n v="0.50428442854634081"/>
    <n v="0.48035164667079"/>
    <n v="0.36730407668764214"/>
    <n v="0.50253061227340201"/>
    <n v="50.253061227340204"/>
    <x v="0"/>
    <x v="1"/>
    <n v="0.58387980381418458"/>
    <x v="2"/>
  </r>
  <r>
    <s v="CUS00047"/>
    <n v="0.93300000000000005"/>
    <n v="0.11133857633770156"/>
    <n v="0.52144154552170163"/>
    <n v="0.68124328335250017"/>
    <n v="0.79962322870590485"/>
    <n v="79.962322870590484"/>
    <x v="1"/>
    <x v="0"/>
    <n v="0.35929293096994852"/>
    <x v="0"/>
  </r>
  <r>
    <s v="CUS00048"/>
    <n v="0.27800000000000002"/>
    <n v="0.45088940880730138"/>
    <n v="0.59383830403406945"/>
    <n v="0.42580181439023929"/>
    <n v="0.44467111032315931"/>
    <n v="44.467111032315934"/>
    <x v="0"/>
    <x v="1"/>
    <n v="0.67746791246322702"/>
    <x v="2"/>
  </r>
  <r>
    <s v="CUS00049"/>
    <n v="0.23200000000000001"/>
    <n v="0.17705338889944039"/>
    <n v="0.53377310047136117"/>
    <n v="0.50981365983120486"/>
    <n v="0.51131065239912077"/>
    <n v="51.131065239912076"/>
    <x v="0"/>
    <x v="1"/>
    <n v="0.65740160332276754"/>
    <x v="2"/>
  </r>
  <r>
    <s v="CUS00050"/>
    <n v="0.84"/>
    <n v="0.40041914175010679"/>
    <n v="0.39219743085383107"/>
    <n v="0.76385121220051477"/>
    <n v="0.66689142547581137"/>
    <n v="66.689142547581142"/>
    <x v="0"/>
    <x v="0"/>
    <n v="0.4263714902959489"/>
    <x v="0"/>
  </r>
  <r>
    <s v="CUS00051"/>
    <n v="0.61599999999999999"/>
    <n v="0.13847885619135175"/>
    <n v="0.48585548424300429"/>
    <n v="0.67941996174539043"/>
    <n v="0.67314043425300396"/>
    <n v="67.314043425300397"/>
    <x v="0"/>
    <x v="0"/>
    <n v="0.49144309945745462"/>
    <x v="1"/>
  </r>
  <r>
    <s v="CUS00052"/>
    <n v="0.56699999999999995"/>
    <n v="0.45058629130627742"/>
    <n v="0.41066943934156297"/>
    <n v="0.4817666184191825"/>
    <n v="0.51767299323930671"/>
    <n v="51.767299323930672"/>
    <x v="0"/>
    <x v="1"/>
    <n v="0.61280355474924986"/>
    <x v="2"/>
  </r>
  <r>
    <s v="CUS00053"/>
    <n v="0.65800000000000003"/>
    <n v="1.7575304473582742E-2"/>
    <n v="0.84431985856532399"/>
    <n v="0.75453926596980436"/>
    <n v="0.80707227026646056"/>
    <n v="80.707227026646052"/>
    <x v="1"/>
    <x v="0"/>
    <n v="0.39038691505291373"/>
    <x v="1"/>
  </r>
  <r>
    <s v="CUS00054"/>
    <n v="0.76"/>
    <n v="0.35058410020553715"/>
    <n v="0.32337597598190926"/>
    <n v="0.56985372243518218"/>
    <n v="0.61097802349999797"/>
    <n v="61.097802349999796"/>
    <x v="0"/>
    <x v="0"/>
    <n v="0.49182142506817961"/>
    <x v="1"/>
  </r>
  <r>
    <s v="CUS00055"/>
    <n v="0.48399999999999999"/>
    <n v="0.26684154475630234"/>
    <n v="0.4996579462956785"/>
    <n v="0.66494442423308964"/>
    <n v="0.58902078946720837"/>
    <n v="58.902078946720835"/>
    <x v="0"/>
    <x v="1"/>
    <n v="0.57638433818150414"/>
    <x v="2"/>
  </r>
  <r>
    <s v="CUS00056"/>
    <n v="0.59599999999999997"/>
    <n v="0.2798498900705883"/>
    <n v="0.66887673804249703"/>
    <n v="0.6068705903099384"/>
    <n v="0.64945096913381362"/>
    <n v="64.945096913381363"/>
    <x v="0"/>
    <x v="0"/>
    <n v="0.4750401767083533"/>
    <x v="1"/>
  </r>
  <r>
    <s v="CUS00057"/>
    <n v="0.93400000000000005"/>
    <n v="8.6993371892013061E-2"/>
    <n v="0.78216620513267088"/>
    <n v="0.78999035513827576"/>
    <n v="0.87573378272967162"/>
    <n v="87.573378272967162"/>
    <x v="1"/>
    <x v="0"/>
    <n v="0.28503604548622302"/>
    <x v="0"/>
  </r>
  <r>
    <s v="CUS00058"/>
    <n v="0.83"/>
    <n v="0.29125664186511419"/>
    <n v="0.79254771921900347"/>
    <n v="0.79795287894259015"/>
    <n v="0.78132548312565497"/>
    <n v="78.132548312565504"/>
    <x v="1"/>
    <x v="0"/>
    <n v="0.36631534503929436"/>
    <x v="0"/>
  </r>
  <r>
    <s v="CUS00059"/>
    <n v="0.99"/>
    <n v="0.16243100402785282"/>
    <n v="0.44836012902695976"/>
    <n v="0.76466699887746037"/>
    <n v="0.80214277442865511"/>
    <n v="80.214277442865509"/>
    <x v="1"/>
    <x v="0"/>
    <n v="0.32789953627287549"/>
    <x v="0"/>
  </r>
  <r>
    <s v="CUS00060"/>
    <n v="0.96299999999999997"/>
    <n v="0.28795035581978418"/>
    <n v="0.39541373758677467"/>
    <n v="0.60106111649153993"/>
    <n v="0.71990680824515052"/>
    <n v="71.990680824515053"/>
    <x v="1"/>
    <x v="0"/>
    <n v="0.40958176966099485"/>
    <x v="0"/>
  </r>
  <r>
    <s v="CUS00061"/>
    <n v="0.94099999999999995"/>
    <n v="0.11790184468779907"/>
    <n v="0.75172105000087974"/>
    <n v="0.73501210025930708"/>
    <n v="0.85457547163273229"/>
    <n v="85.457547163273233"/>
    <x v="1"/>
    <x v="0"/>
    <n v="0.3253562566443905"/>
    <x v="0"/>
  </r>
  <r>
    <s v="CUS00062"/>
    <n v="0.78600000000000003"/>
    <n v="0.4233518669787904"/>
    <n v="0.69303527349807947"/>
    <n v="0.69920662149261537"/>
    <n v="0.69158248782987108"/>
    <n v="69.158248782987101"/>
    <x v="0"/>
    <x v="0"/>
    <n v="0.4155933867891714"/>
    <x v="0"/>
  </r>
  <r>
    <s v="CUS00063"/>
    <n v="0.63100000000000001"/>
    <n v="0.14996197140894085"/>
    <n v="0.51119574799042611"/>
    <n v="0.77059384342081283"/>
    <n v="0.69368963468852485"/>
    <n v="69.368963468852485"/>
    <x v="0"/>
    <x v="0"/>
    <n v="0.44672908018642438"/>
    <x v="1"/>
  </r>
  <r>
    <s v="CUS00064"/>
    <n v="0.752"/>
    <n v="5.9667238516587728E-2"/>
    <n v="0.91563317760191087"/>
    <n v="0.81889566700979532"/>
    <n v="0.85126081401687514"/>
    <n v="85.126081401687514"/>
    <x v="1"/>
    <x v="0"/>
    <n v="0.33750034178873806"/>
    <x v="0"/>
  </r>
  <r>
    <s v="CUS00065"/>
    <n v="0.86099999999999999"/>
    <n v="0.15102635465093317"/>
    <n v="0.29527780221256694"/>
    <n v="0.53416109843529258"/>
    <n v="0.6952218188125272"/>
    <n v="69.52218188125272"/>
    <x v="0"/>
    <x v="0"/>
    <n v="0.43874447392046695"/>
    <x v="0"/>
  </r>
  <r>
    <s v="CUS00066"/>
    <n v="0.52900000000000003"/>
    <n v="0.23338243309843926"/>
    <n v="0.19301239143726742"/>
    <n v="0.39374388515792447"/>
    <n v="0.51279933113161036"/>
    <n v="51.279933113161036"/>
    <x v="0"/>
    <x v="1"/>
    <n v="0.61420879934004968"/>
    <x v="2"/>
  </r>
  <r>
    <s v="CUS00067"/>
    <n v="0.89700000000000002"/>
    <n v="0.10863010683705138"/>
    <n v="0.58805812938082058"/>
    <n v="0.70561089581712355"/>
    <n v="0.80481422819761728"/>
    <n v="80.481422819761733"/>
    <x v="1"/>
    <x v="0"/>
    <n v="0.34618926901241964"/>
    <x v="0"/>
  </r>
  <r>
    <s v="CUS00068"/>
    <n v="0.52400000000000002"/>
    <n v="0.22684767077120155"/>
    <n v="0.72989814446241774"/>
    <n v="0.61779078860404435"/>
    <n v="0.65399394595172988"/>
    <n v="65.399394595172993"/>
    <x v="0"/>
    <x v="0"/>
    <n v="0.49830337480698633"/>
    <x v="1"/>
  </r>
  <r>
    <s v="CUS00069"/>
    <n v="0.95699999999999996"/>
    <n v="0.40069130325415575"/>
    <n v="0.44614364341934465"/>
    <n v="0.69543662459733602"/>
    <n v="0.70828683139722248"/>
    <n v="70.828683139722244"/>
    <x v="1"/>
    <x v="0"/>
    <n v="0.40254189140466745"/>
    <x v="0"/>
  </r>
  <r>
    <s v="CUS00070"/>
    <n v="0.59499999999999997"/>
    <n v="0.27772940641763094"/>
    <n v="0.56689147019485575"/>
    <n v="0.7361373721895671"/>
    <n v="0.6487300779421169"/>
    <n v="64.873007794211688"/>
    <x v="0"/>
    <x v="0"/>
    <n v="0.47430537754687013"/>
    <x v="1"/>
  </r>
  <r>
    <s v="CUS00071"/>
    <n v="0.501"/>
    <n v="0.28208443336987371"/>
    <n v="0.86500392696846351"/>
    <n v="0.59359174918762914"/>
    <n v="0.6527642177608749"/>
    <n v="65.276421776087489"/>
    <x v="0"/>
    <x v="1"/>
    <n v="0.50619639503040048"/>
    <x v="2"/>
  </r>
  <r>
    <s v="CUS00072"/>
    <n v="0.86199999999999999"/>
    <n v="8.6196153743473614E-2"/>
    <n v="0.48678557603398487"/>
    <n v="0.72327525762188627"/>
    <n v="0.78168955772703785"/>
    <n v="78.168955772703782"/>
    <x v="1"/>
    <x v="0"/>
    <n v="0.38916541203089866"/>
    <x v="0"/>
  </r>
  <r>
    <s v="CUS00073"/>
    <n v="0.90700000000000003"/>
    <n v="0.33463871255600902"/>
    <n v="0.56314943480415158"/>
    <n v="0.62671809791543598"/>
    <n v="0.72369598788134293"/>
    <n v="72.369598788134297"/>
    <x v="1"/>
    <x v="0"/>
    <n v="0.40145530807183427"/>
    <x v="0"/>
  </r>
  <r>
    <s v="CUS00074"/>
    <n v="0.57599999999999996"/>
    <n v="0.11239321508621547"/>
    <n v="0.70096871342067524"/>
    <n v="0.47786289571906859"/>
    <n v="0.67975521251613069"/>
    <n v="67.975521251613074"/>
    <x v="0"/>
    <x v="0"/>
    <n v="0.48172897235719142"/>
    <x v="1"/>
  </r>
  <r>
    <s v="CUS00075"/>
    <n v="0.41899999999999998"/>
    <n v="0.33179752503305832"/>
    <n v="0.42487782658360818"/>
    <n v="0.70213310566271214"/>
    <n v="0.53740627365621096"/>
    <n v="53.740627365621094"/>
    <x v="0"/>
    <x v="1"/>
    <n v="0.60394278455363293"/>
    <x v="2"/>
  </r>
  <r>
    <s v="CUS00076"/>
    <n v="0.45500000000000002"/>
    <n v="0.12700190685838453"/>
    <n v="0.48535043069096862"/>
    <n v="0.58070766115651939"/>
    <n v="0.60532566325415627"/>
    <n v="60.53256632541563"/>
    <x v="0"/>
    <x v="1"/>
    <n v="0.58404234194626559"/>
    <x v="2"/>
  </r>
  <r>
    <s v="CUS00077"/>
    <n v="0.46400000000000002"/>
    <n v="0.17965699949371949"/>
    <n v="0.50549161527652242"/>
    <n v="0.66412455731375841"/>
    <n v="0.60921990680425231"/>
    <n v="60.921990680425232"/>
    <x v="0"/>
    <x v="1"/>
    <n v="0.57844881566363926"/>
    <x v="2"/>
  </r>
  <r>
    <s v="CUS00078"/>
    <n v="0.873"/>
    <n v="0.13078702471235198"/>
    <n v="0.49975311201692818"/>
    <n v="0.83867678690766345"/>
    <n v="0.79206603302582945"/>
    <n v="79.206603302582948"/>
    <x v="1"/>
    <x v="0"/>
    <n v="0.37003114508378154"/>
    <x v="0"/>
  </r>
  <r>
    <s v="CUS00079"/>
    <n v="0.81100000000000005"/>
    <n v="0.36025401183706668"/>
    <n v="0.54509708855661498"/>
    <n v="0.73341204751002609"/>
    <n v="0.69480502128670696"/>
    <n v="69.480502128670693"/>
    <x v="0"/>
    <x v="0"/>
    <n v="0.40918826389341456"/>
    <x v="0"/>
  </r>
  <r>
    <s v="CUS00080"/>
    <n v="0.97899999999999998"/>
    <n v="0.18478310402369919"/>
    <n v="0.68942768582607783"/>
    <n v="0.77949892021419676"/>
    <n v="0.84202544399023527"/>
    <n v="84.202544399023523"/>
    <x v="1"/>
    <x v="0"/>
    <n v="0.31809156188165144"/>
    <x v="0"/>
  </r>
  <r>
    <s v="CUS00081"/>
    <n v="0.63700000000000001"/>
    <n v="0.31080434664155393"/>
    <n v="0.72530796217107918"/>
    <n v="0.46335875571183138"/>
    <n v="0.64427410179852429"/>
    <n v="64.42741017985243"/>
    <x v="0"/>
    <x v="0"/>
    <n v="0.48809559584897233"/>
    <x v="1"/>
  </r>
  <r>
    <s v="CUS00082"/>
    <n v="0.48399999999999999"/>
    <n v="0.10052219388124051"/>
    <n v="0.64394676801498352"/>
    <n v="0.53591859674826503"/>
    <n v="0.64842048495086435"/>
    <n v="64.842048495086431"/>
    <x v="0"/>
    <x v="1"/>
    <n v="0.55940025754052913"/>
    <x v="2"/>
  </r>
  <r>
    <s v="CUS00083"/>
    <n v="0.84399999999999997"/>
    <n v="0.27515799540857283"/>
    <n v="0.7829400792869351"/>
    <n v="0.82223963099360786"/>
    <n v="0.79277656188385637"/>
    <n v="79.277656188385635"/>
    <x v="1"/>
    <x v="0"/>
    <n v="0.34697310037212575"/>
    <x v="0"/>
  </r>
  <r>
    <s v="CUS00084"/>
    <n v="0.77500000000000002"/>
    <n v="0.33994022172516009"/>
    <n v="0.40762592371315232"/>
    <n v="0.80838417021465669"/>
    <n v="0.67205074375728091"/>
    <n v="67.205074375728088"/>
    <x v="0"/>
    <x v="0"/>
    <n v="0.42470321700185848"/>
    <x v="0"/>
  </r>
  <r>
    <s v="CUS00085"/>
    <n v="0.94399999999999995"/>
    <n v="0.1678518603888326"/>
    <n v="0.88552578867203469"/>
    <n v="0.83648761875286348"/>
    <n v="0.88262274243068661"/>
    <n v="88.26227424306866"/>
    <x v="1"/>
    <x v="0"/>
    <n v="0.30176600895302885"/>
    <x v="0"/>
  </r>
  <r>
    <s v="CUS00086"/>
    <n v="0.80500000000000005"/>
    <n v="0.2926678485847794"/>
    <n v="0.27693284156597375"/>
    <n v="0.45242924438523863"/>
    <n v="0.61720060039554681"/>
    <n v="61.720060039554681"/>
    <x v="0"/>
    <x v="0"/>
    <n v="0.49760132118090233"/>
    <x v="0"/>
  </r>
  <r>
    <s v="CUS00087"/>
    <n v="0.61699999999999999"/>
    <n v="0.55239629989700489"/>
    <n v="0.11379881886608309"/>
    <n v="0.21806267554800171"/>
    <n v="0.40570027513631535"/>
    <n v="40.570027513631537"/>
    <x v="0"/>
    <x v="1"/>
    <n v="0.65529131581887679"/>
    <x v="2"/>
  </r>
  <r>
    <s v="CUS00088"/>
    <n v="0.52"/>
    <n v="0.29663414863920262"/>
    <n v="0.47667192712953499"/>
    <n v="0.41023657472473185"/>
    <n v="0.54987962704285598"/>
    <n v="54.9879627042856"/>
    <x v="0"/>
    <x v="1"/>
    <n v="0.5839294006361766"/>
    <x v="2"/>
  </r>
  <r>
    <s v="CUS00089"/>
    <n v="0.47899999999999998"/>
    <n v="0.24434671955923565"/>
    <n v="0.33232531497450657"/>
    <n v="0.58899508823300639"/>
    <n v="0.54916031036208157"/>
    <n v="54.91603103620816"/>
    <x v="0"/>
    <x v="1"/>
    <n v="0.57746705988451918"/>
    <x v="1"/>
  </r>
  <r>
    <s v="CUS00090"/>
    <n v="0.996"/>
    <n v="0.55364397445800995"/>
    <n v="0.63065586967629106"/>
    <n v="0.69074281520188696"/>
    <n v="0.71224940387813829"/>
    <n v="71.224940387813831"/>
    <x v="1"/>
    <x v="0"/>
    <n v="0.3624773620671331"/>
    <x v="0"/>
  </r>
  <r>
    <s v="CUS00091"/>
    <n v="0.89600000000000002"/>
    <n v="0.29994683564248453"/>
    <n v="0.38068631350609416"/>
    <n v="0.68085909425064461"/>
    <n v="0.70188207614607012"/>
    <n v="70.188207614607009"/>
    <x v="1"/>
    <x v="0"/>
    <n v="0.39475083350951162"/>
    <x v="0"/>
  </r>
  <r>
    <s v="CUS00092"/>
    <n v="0.249"/>
    <n v="0.11656427127460861"/>
    <n v="0.35830924281598697"/>
    <n v="0.28777455481446734"/>
    <n v="0.4670087504029849"/>
    <n v="46.700875040298492"/>
    <x v="0"/>
    <x v="1"/>
    <n v="0.70540002441235083"/>
    <x v="2"/>
  </r>
  <r>
    <s v="CUS00093"/>
    <n v="0.52300000000000002"/>
    <n v="0.46635750352406297"/>
    <n v="0.2413129147537342"/>
    <n v="0.35443937663947417"/>
    <n v="0.44457123838944901"/>
    <n v="44.457123838944902"/>
    <x v="0"/>
    <x v="1"/>
    <n v="0.66475125337289676"/>
    <x v="2"/>
  </r>
  <r>
    <s v="CUS00094"/>
    <n v="0.55000000000000004"/>
    <n v="0.2474061708000263"/>
    <n v="0.2961861249104536"/>
    <n v="0.33536117064969378"/>
    <n v="0.5278195493395369"/>
    <n v="52.781954933953692"/>
    <x v="0"/>
    <x v="1"/>
    <n v="0.62731015300438553"/>
    <x v="2"/>
  </r>
  <r>
    <s v="CUS00095"/>
    <n v="0.60199999999999998"/>
    <n v="7.6262296300021737E-2"/>
    <n v="0.45342210556926565"/>
    <n v="0.34680626775617268"/>
    <n v="0.63052667238727245"/>
    <n v="63.052667238727246"/>
    <x v="0"/>
    <x v="1"/>
    <n v="0.57512446142214724"/>
    <x v="2"/>
  </r>
  <r>
    <s v="CUS00096"/>
    <n v="0.77"/>
    <n v="0.3631819378724343"/>
    <n v="0.36705980442716435"/>
    <n v="0.6801595620272568"/>
    <n v="0.63598131382779099"/>
    <n v="63.598131382779101"/>
    <x v="0"/>
    <x v="0"/>
    <n v="0.46955131458600591"/>
    <x v="0"/>
  </r>
  <r>
    <s v="CUS00097"/>
    <n v="0.64500000000000002"/>
    <n v="0.24193369019921412"/>
    <n v="0.48709483432332823"/>
    <n v="0.59327423041464433"/>
    <n v="0.639579994367098"/>
    <n v="63.957999436709798"/>
    <x v="0"/>
    <x v="1"/>
    <n v="0.52860419749636522"/>
    <x v="2"/>
  </r>
  <r>
    <s v="CUS00098"/>
    <n v="0.84699999999999998"/>
    <n v="0.1602704002535939"/>
    <n v="0.23798922392286667"/>
    <n v="0.58571001726696326"/>
    <n v="0.68382322729853962"/>
    <n v="68.382322729853968"/>
    <x v="0"/>
    <x v="0"/>
    <n v="0.45884833169672756"/>
    <x v="0"/>
  </r>
  <r>
    <s v="CUS00099"/>
    <n v="0.80300000000000005"/>
    <n v="0.31529997809864047"/>
    <n v="0.26610894854039269"/>
    <n v="0.63249238368664595"/>
    <n v="0.63455565383148338"/>
    <n v="63.45556538314834"/>
    <x v="0"/>
    <x v="0"/>
    <n v="0.47691647732012415"/>
    <x v="0"/>
  </r>
  <r>
    <s v="CUS00100"/>
    <n v="0.81"/>
    <n v="0.44681336350373996"/>
    <n v="0.54754795976930759"/>
    <n v="0.52862505344365218"/>
    <n v="0.63825934091928738"/>
    <n v="63.825934091928737"/>
    <x v="0"/>
    <x v="0"/>
    <n v="0.44921679688825933"/>
    <x v="0"/>
  </r>
  <r>
    <s v="CUS00101"/>
    <n v="0.80900000000000005"/>
    <n v="0.38450854563655495"/>
    <n v="0.75568543213514994"/>
    <n v="0.66228297402335912"/>
    <n v="0.71827696883956738"/>
    <n v="71.827696883956733"/>
    <x v="1"/>
    <x v="0"/>
    <n v="0.3861380500539508"/>
    <x v="0"/>
  </r>
  <r>
    <s v="CUS00102"/>
    <n v="0.20899999999999999"/>
    <n v="0.4971163935462049"/>
    <n v="0.7521160411184924"/>
    <n v="0.73656536478317991"/>
    <n v="0.484923094877314"/>
    <n v="48.492309487731397"/>
    <x v="0"/>
    <x v="1"/>
    <n v="0.64627316350882291"/>
    <x v="2"/>
  </r>
  <r>
    <s v="CUS00103"/>
    <n v="0.752"/>
    <n v="0.34521314714030232"/>
    <n v="0.78933086920815243"/>
    <n v="0.76820756829989079"/>
    <n v="0.73273336494452335"/>
    <n v="73.273336494452337"/>
    <x v="1"/>
    <x v="0"/>
    <n v="0.38554348954751777"/>
    <x v="0"/>
  </r>
  <r>
    <s v="CUS00104"/>
    <n v="0.50600000000000001"/>
    <n v="0.35779582981958241"/>
    <n v="0.2556231533143758"/>
    <n v="0.48499270822365015"/>
    <n v="0.49363478795054794"/>
    <n v="49.363478795054796"/>
    <x v="0"/>
    <x v="1"/>
    <n v="0.63861220095293059"/>
    <x v="2"/>
  </r>
  <r>
    <s v="CUS00105"/>
    <n v="0.50600000000000001"/>
    <n v="0.13823848086468155"/>
    <n v="0.45922514193707697"/>
    <n v="0.75407485425244747"/>
    <n v="0.64058471226587799"/>
    <n v="64.058471226587798"/>
    <x v="0"/>
    <x v="1"/>
    <n v="0.50758627334117434"/>
    <x v="1"/>
  </r>
  <r>
    <s v="CUS00106"/>
    <n v="0.94799999999999995"/>
    <n v="0.3625173690368077"/>
    <n v="0.51173486703647586"/>
    <n v="0.74383755278445018"/>
    <n v="0.73696739561392022"/>
    <n v="73.696739561392022"/>
    <x v="1"/>
    <x v="0"/>
    <n v="0.38657494548313681"/>
    <x v="0"/>
  </r>
  <r>
    <s v="CUS00107"/>
    <n v="0.90600000000000003"/>
    <n v="0.16938515157897588"/>
    <n v="0.42539507198907012"/>
    <n v="0.67235029071803376"/>
    <n v="0.75221601253182635"/>
    <n v="75.221601253182641"/>
    <x v="1"/>
    <x v="0"/>
    <n v="0.38103774142461333"/>
    <x v="0"/>
  </r>
  <r>
    <s v="CUS00108"/>
    <n v="0.33900000000000002"/>
    <n v="0.24898308017467602"/>
    <n v="0.61357543404898685"/>
    <n v="0.66460782476431213"/>
    <n v="0.56636133647204145"/>
    <n v="56.636133647204147"/>
    <x v="0"/>
    <x v="1"/>
    <n v="0.61684936907719135"/>
    <x v="2"/>
  </r>
  <r>
    <s v="CUS00109"/>
    <n v="0.95299999999999996"/>
    <n v="0.22071701396319093"/>
    <n v="0.66017810159361268"/>
    <n v="0.84269712943149433"/>
    <n v="0.82577508554448931"/>
    <n v="82.577508554448926"/>
    <x v="1"/>
    <x v="0"/>
    <n v="0.30536069959574186"/>
    <x v="0"/>
  </r>
  <r>
    <s v="CUS00110"/>
    <n v="0.85"/>
    <n v="0.23272659301296089"/>
    <n v="0.31169550252167622"/>
    <n v="0.46394738772801924"/>
    <n v="0.65961323075964984"/>
    <n v="65.961323075964984"/>
    <x v="0"/>
    <x v="0"/>
    <n v="0.45606293926741293"/>
    <x v="0"/>
  </r>
  <r>
    <s v="CUS00111"/>
    <n v="0.94299999999999995"/>
    <n v="0.36757931479415301"/>
    <n v="0.77388061139347919"/>
    <n v="0.75157442079025516"/>
    <n v="0.78728849095898823"/>
    <n v="78.728849095898823"/>
    <x v="1"/>
    <x v="0"/>
    <n v="0.32503640770745634"/>
    <x v="0"/>
  </r>
  <r>
    <s v="CUS00112"/>
    <n v="0.871"/>
    <n v="0.22757420090222463"/>
    <n v="0.29644601933571701"/>
    <n v="0.6783585014682848"/>
    <n v="0.69762071881671872"/>
    <n v="69.762071881671872"/>
    <x v="0"/>
    <x v="0"/>
    <n v="0.41222307691870935"/>
    <x v="0"/>
  </r>
  <r>
    <s v="CUS00113"/>
    <n v="0.52"/>
    <n v="0.16199371742375224"/>
    <n v="0.75958234374594602"/>
    <n v="0.82627105329611161"/>
    <n v="0.7092590115164803"/>
    <n v="70.925901151648034"/>
    <x v="1"/>
    <x v="0"/>
    <n v="0.45052001797406654"/>
    <x v="1"/>
  </r>
  <r>
    <s v="CUS00114"/>
    <n v="0.73199999999999998"/>
    <n v="0.4586223570028844"/>
    <n v="0.38249078875680065"/>
    <n v="0.62125763557655167"/>
    <n v="0.58830009598697752"/>
    <n v="58.83000959869775"/>
    <x v="0"/>
    <x v="0"/>
    <n v="0.49649765586846623"/>
    <x v="1"/>
  </r>
  <r>
    <s v="CUS00115"/>
    <n v="0.629"/>
    <n v="0.26506760166027304"/>
    <n v="0.19783567545897343"/>
    <n v="0.38346615632003422"/>
    <n v="0.53771677804171791"/>
    <n v="53.771677804171794"/>
    <x v="0"/>
    <x v="1"/>
    <n v="0.58721631420004705"/>
    <x v="2"/>
  </r>
  <r>
    <s v="CUS00116"/>
    <n v="0.46700000000000003"/>
    <n v="0.11660191109318535"/>
    <n v="0.49853075828084892"/>
    <n v="0.48666253102004509"/>
    <n v="0.601174957981221"/>
    <n v="60.1174957981221"/>
    <x v="0"/>
    <x v="1"/>
    <n v="0.55853230756675798"/>
    <x v="1"/>
  </r>
  <r>
    <s v="CUS00117"/>
    <n v="0.65200000000000002"/>
    <n v="0.25986319032080712"/>
    <n v="0.6479241599965917"/>
    <n v="0.56013113329048791"/>
    <n v="0.66384554489664938"/>
    <n v="66.384554489664936"/>
    <x v="0"/>
    <x v="0"/>
    <n v="0.4724399365640487"/>
    <x v="1"/>
  </r>
  <r>
    <s v="CUS00118"/>
    <n v="0.91100000000000003"/>
    <n v="0.3927690254280673"/>
    <n v="0.50626912310606598"/>
    <n v="0.68290792793085298"/>
    <n v="0.70470930618242089"/>
    <n v="70.470930618242093"/>
    <x v="1"/>
    <x v="0"/>
    <n v="0.4125261280514867"/>
    <x v="0"/>
  </r>
  <r>
    <s v="CUS00119"/>
    <n v="0.77600000000000002"/>
    <n v="0.42427069440184512"/>
    <n v="0.30550690540607284"/>
    <n v="0.43252187827668592"/>
    <n v="0.57029845450216399"/>
    <n v="57.029845450216399"/>
    <x v="0"/>
    <x v="1"/>
    <n v="0.50526263042436337"/>
    <x v="1"/>
  </r>
  <r>
    <s v="CUS00120"/>
    <n v="0.5"/>
    <n v="0.4573227371070599"/>
    <n v="0.35091677015245837"/>
    <n v="0.25172618667507507"/>
    <n v="0.44574546089963496"/>
    <n v="44.574546089963498"/>
    <x v="0"/>
    <x v="1"/>
    <n v="0.6525733102201059"/>
    <x v="2"/>
  </r>
  <r>
    <s v="CUS00121"/>
    <n v="0.625"/>
    <n v="0.47799700116591409"/>
    <n v="0.86202114577411293"/>
    <n v="0.70926213874030186"/>
    <n v="0.65414444961609364"/>
    <n v="65.414444961609362"/>
    <x v="0"/>
    <x v="0"/>
    <n v="0.444106983231085"/>
    <x v="1"/>
  </r>
  <r>
    <s v="CUS00122"/>
    <n v="0.47499999999999998"/>
    <n v="0.13685983732887114"/>
    <n v="0.68721588914163567"/>
    <n v="0.59021798324320196"/>
    <n v="0.6511679241161461"/>
    <n v="65.116792411614611"/>
    <x v="0"/>
    <x v="1"/>
    <n v="0.52032766846635625"/>
    <x v="1"/>
  </r>
  <r>
    <s v="CUS00123"/>
    <n v="0.94099999999999995"/>
    <n v="0.34466094978857748"/>
    <n v="0.39159084230366625"/>
    <n v="0.76948860399626928"/>
    <n v="0.71969317412360034"/>
    <n v="71.969317412360027"/>
    <x v="1"/>
    <x v="0"/>
    <n v="0.37623428975642131"/>
    <x v="0"/>
  </r>
  <r>
    <s v="CUS00124"/>
    <n v="0.871"/>
    <n v="0.40304649459189518"/>
    <n v="0.55385702733510456"/>
    <n v="0.63441654929327818"/>
    <n v="0.68986993948344399"/>
    <n v="68.986993948344406"/>
    <x v="0"/>
    <x v="0"/>
    <n v="0.40026168207272955"/>
    <x v="0"/>
  </r>
  <r>
    <s v="CUS00125"/>
    <n v="0.79300000000000004"/>
    <n v="9.9878842932561107E-2"/>
    <n v="0.42827158088476258"/>
    <n v="0.709134768085805"/>
    <n v="0.73961087851005491"/>
    <n v="73.961087851005487"/>
    <x v="1"/>
    <x v="0"/>
    <n v="0.42619464015635772"/>
    <x v="0"/>
  </r>
  <r>
    <s v="CUS00126"/>
    <n v="0.96799999999999997"/>
    <n v="0.1710073767875564"/>
    <n v="0.36885258397713938"/>
    <n v="0.66168034384059626"/>
    <n v="0.76052035533525031"/>
    <n v="76.052035533525029"/>
    <x v="1"/>
    <x v="0"/>
    <n v="0.3968484336349587"/>
    <x v="0"/>
  </r>
  <r>
    <s v="CUS00127"/>
    <n v="0.78700000000000003"/>
    <n v="0.42112073709846648"/>
    <n v="0.64361795707854774"/>
    <n v="0.67222417935986722"/>
    <n v="0.67867099719014967"/>
    <n v="67.867099719014973"/>
    <x v="0"/>
    <x v="0"/>
    <n v="0.40060657671431832"/>
    <x v="1"/>
  </r>
  <r>
    <s v="CUS00128"/>
    <n v="0.63100000000000001"/>
    <n v="0.43630671747695043"/>
    <n v="0.51037748269265193"/>
    <n v="0.50902206612891554"/>
    <n v="0.56838679121478264"/>
    <n v="56.838679121478265"/>
    <x v="0"/>
    <x v="1"/>
    <n v="0.51795460819575379"/>
    <x v="1"/>
  </r>
  <r>
    <s v="CUS00129"/>
    <n v="0.81299999999999994"/>
    <n v="0.38447178865787529"/>
    <n v="0.50671964368465883"/>
    <n v="0.74859542116382449"/>
    <n v="0.6828417053141429"/>
    <n v="68.28417053141429"/>
    <x v="0"/>
    <x v="0"/>
    <n v="0.42610982423624644"/>
    <x v="0"/>
  </r>
  <r>
    <s v="CUS00130"/>
    <n v="0.56200000000000006"/>
    <n v="0.45520576397252294"/>
    <n v="0.62365613493416439"/>
    <n v="0.5152881556087846"/>
    <n v="0.56216272113639365"/>
    <n v="56.216272113639363"/>
    <x v="0"/>
    <x v="1"/>
    <n v="0.57917422700146715"/>
    <x v="2"/>
  </r>
  <r>
    <s v="CUS00131"/>
    <n v="0.93799999999999994"/>
    <n v="0.79492555953527111"/>
    <n v="0.22263736879748078"/>
    <n v="0.65922411881944876"/>
    <n v="0.53323342372183213"/>
    <n v="53.323342372183212"/>
    <x v="0"/>
    <x v="0"/>
    <n v="0.47109326512796373"/>
    <x v="0"/>
  </r>
  <r>
    <s v="CUS00132"/>
    <n v="0.78300000000000003"/>
    <n v="0.28367532597629769"/>
    <n v="0.38445751185988786"/>
    <n v="0.65105441361528826"/>
    <n v="0.66349706662138164"/>
    <n v="66.349706662138161"/>
    <x v="0"/>
    <x v="0"/>
    <n v="0.42301321696639155"/>
    <x v="0"/>
  </r>
  <r>
    <s v="CUS00133"/>
    <n v="0.77200000000000002"/>
    <n v="0.19826426047163942"/>
    <n v="0.44831652732690719"/>
    <n v="0.80731616527373429"/>
    <n v="0.72148145211494974"/>
    <n v="72.148145211494978"/>
    <x v="1"/>
    <x v="0"/>
    <n v="0.39910340031329983"/>
    <x v="0"/>
  </r>
  <r>
    <s v="CUS00134"/>
    <n v="0.85399999999999998"/>
    <n v="2.0222730466563033E-2"/>
    <n v="0.69393668365981886"/>
    <n v="0.74999676752575917"/>
    <n v="0.84412003272085878"/>
    <n v="84.412003272085883"/>
    <x v="1"/>
    <x v="0"/>
    <n v="0.32977879648071612"/>
    <x v="0"/>
  </r>
  <r>
    <s v="CUS00135"/>
    <n v="0.495"/>
    <n v="0.35352000268729616"/>
    <n v="0.74070984156040098"/>
    <n v="0.55930876633102722"/>
    <n v="0.59923228245554538"/>
    <n v="59.92322824555454"/>
    <x v="0"/>
    <x v="1"/>
    <n v="0.52990916909816721"/>
    <x v="1"/>
  </r>
  <r>
    <s v="CUS00136"/>
    <n v="0.93"/>
    <n v="0.1986085421237333"/>
    <n v="0.69929582140821822"/>
    <n v="0.77924774990009338"/>
    <n v="0.82266376412953768"/>
    <n v="82.266376412953761"/>
    <x v="1"/>
    <x v="0"/>
    <n v="0.33090855986692852"/>
    <x v="0"/>
  </r>
  <r>
    <s v="CUS00137"/>
    <n v="0.36"/>
    <n v="0.32043793171018992"/>
    <n v="0.56296312940349169"/>
    <n v="0.45671146325215733"/>
    <n v="0.51096796585546489"/>
    <n v="51.096796585546485"/>
    <x v="0"/>
    <x v="1"/>
    <n v="0.64148423228527141"/>
    <x v="2"/>
  </r>
  <r>
    <s v="CUS00138"/>
    <n v="0.55500000000000005"/>
    <n v="0.22209749556179409"/>
    <n v="0.54623244659397374"/>
    <n v="0.60406904947159501"/>
    <n v="0.6274775980709959"/>
    <n v="62.747759807099591"/>
    <x v="0"/>
    <x v="1"/>
    <n v="0.54385293783956612"/>
    <x v="2"/>
  </r>
  <r>
    <s v="CUS00139"/>
    <n v="0.80900000000000005"/>
    <n v="0.22976591242834749"/>
    <n v="0.65592924253296359"/>
    <n v="0.69158319003356383"/>
    <n v="0.7491435532831231"/>
    <n v="74.914355328312311"/>
    <x v="1"/>
    <x v="0"/>
    <n v="0.40752741807845178"/>
    <x v="0"/>
  </r>
  <r>
    <s v="CUS00140"/>
    <n v="0.7"/>
    <n v="0.21255332884190364"/>
    <n v="0.3792398779984909"/>
    <n v="0.60380181252701004"/>
    <n v="0.64765224882617867"/>
    <n v="64.765224882617872"/>
    <x v="0"/>
    <x v="0"/>
    <n v="0.45978156005675486"/>
    <x v="1"/>
  </r>
  <r>
    <s v="CUS00141"/>
    <n v="0.49399999999999999"/>
    <n v="9.9209156435491719E-2"/>
    <n v="0.38863167444517899"/>
    <n v="0.75765419633085829"/>
    <n v="0.63451171740801704"/>
    <n v="63.451171740801705"/>
    <x v="0"/>
    <x v="1"/>
    <n v="0.53604621888411919"/>
    <x v="1"/>
  </r>
  <r>
    <s v="CUS00142"/>
    <n v="0.85699999999999998"/>
    <n v="7.3539313919810056E-2"/>
    <n v="0.85583052551110694"/>
    <n v="0.69930291425344049"/>
    <n v="0.85394974806429447"/>
    <n v="85.394974806429445"/>
    <x v="1"/>
    <x v="0"/>
    <n v="0.32735274401889447"/>
    <x v="0"/>
  </r>
  <r>
    <s v="CUS00143"/>
    <n v="0.94"/>
    <n v="7.1843194103684171E-2"/>
    <n v="0.55925202047074507"/>
    <n v="0.80449968199811406"/>
    <n v="0.83997239816276081"/>
    <n v="83.997239816276078"/>
    <x v="1"/>
    <x v="0"/>
    <n v="0.32212728394911133"/>
    <x v="0"/>
  </r>
  <r>
    <s v="CUS00144"/>
    <n v="0.77600000000000002"/>
    <n v="0.45089294207082781"/>
    <n v="0.22828610872154811"/>
    <n v="0.62756014935941773"/>
    <n v="0.57612336152697396"/>
    <n v="57.612336152697395"/>
    <x v="0"/>
    <x v="1"/>
    <n v="0.50354179086064932"/>
    <x v="0"/>
  </r>
  <r>
    <s v="CUS00145"/>
    <n v="0.98399999999999999"/>
    <n v="8.3706648352342039E-2"/>
    <n v="0.81854882649005467"/>
    <n v="0.61499710859142387"/>
    <n v="0.87524733708102187"/>
    <n v="87.52473370810219"/>
    <x v="1"/>
    <x v="0"/>
    <n v="0.29617772343912269"/>
    <x v="0"/>
  </r>
  <r>
    <s v="CUS00146"/>
    <n v="0.878"/>
    <n v="0.12975033413700876"/>
    <n v="0.53953081593397856"/>
    <n v="0.71364290690802401"/>
    <n v="0.78332749898189658"/>
    <n v="78.332749898189661"/>
    <x v="1"/>
    <x v="0"/>
    <n v="0.36973546660640638"/>
    <x v="0"/>
  </r>
  <r>
    <s v="CUS00147"/>
    <n v="0.377"/>
    <n v="0.22330346584086086"/>
    <n v="0.72883273654966574"/>
    <n v="0.77179029390487386"/>
    <n v="0.62649405164340599"/>
    <n v="62.6494051643406"/>
    <x v="0"/>
    <x v="1"/>
    <n v="0.57320631872139782"/>
    <x v="2"/>
  </r>
  <r>
    <s v="CUS00148"/>
    <n v="0.58199999999999996"/>
    <n v="0.29338428228260621"/>
    <n v="0.39370849637668071"/>
    <n v="0.57482893511731104"/>
    <n v="0.58065075485815087"/>
    <n v="58.065075485815086"/>
    <x v="0"/>
    <x v="1"/>
    <n v="0.57495124311478085"/>
    <x v="2"/>
  </r>
  <r>
    <s v="CUS00149"/>
    <n v="0.873"/>
    <n v="0.73654903635357516"/>
    <n v="0.55674437545145672"/>
    <n v="0.74067849556051768"/>
    <n v="0.6070359385182964"/>
    <n v="60.703593851829638"/>
    <x v="0"/>
    <x v="0"/>
    <n v="0.42759030059077335"/>
    <x v="0"/>
  </r>
  <r>
    <s v="CUS00150"/>
    <n v="0.96199999999999997"/>
    <n v="0.35731183994656984"/>
    <n v="0.50344917432900826"/>
    <n v="0.6574724496634603"/>
    <n v="0.72881715033134964"/>
    <n v="72.881715033134967"/>
    <x v="1"/>
    <x v="0"/>
    <n v="0.37086640657536224"/>
    <x v="0"/>
  </r>
  <r>
    <s v="CUS00151"/>
    <n v="0.56699999999999995"/>
    <n v="0.43151962014214701"/>
    <n v="0.61320742016606133"/>
    <n v="0.45858269746448199"/>
    <n v="0.56042300261024047"/>
    <n v="56.042300261024046"/>
    <x v="0"/>
    <x v="1"/>
    <n v="0.55013550318490745"/>
    <x v="1"/>
  </r>
  <r>
    <s v="CUS00152"/>
    <n v="0.873"/>
    <n v="8.1205844942352112E-2"/>
    <n v="0.98461789824850543"/>
    <n v="0.87303325763644934"/>
    <n v="0.90906681481246288"/>
    <n v="90.906681481246281"/>
    <x v="1"/>
    <x v="0"/>
    <n v="0.29488729425374444"/>
    <x v="0"/>
  </r>
  <r>
    <s v="CUS00153"/>
    <n v="0.94799999999999995"/>
    <n v="0.15471818424407635"/>
    <n v="0.87265122095624159"/>
    <n v="0.92125630749837251"/>
    <n v="0.89810323504278133"/>
    <n v="89.810323504278131"/>
    <x v="1"/>
    <x v="0"/>
    <n v="0.27084985824047753"/>
    <x v="0"/>
  </r>
  <r>
    <s v="CUS00154"/>
    <n v="0.872"/>
    <n v="0.43322859900704097"/>
    <n v="0.34280341947098303"/>
    <n v="0.64518038572397995"/>
    <n v="0.64056916205068126"/>
    <n v="64.05691620506812"/>
    <x v="0"/>
    <x v="0"/>
    <n v="0.44610750679481714"/>
    <x v="0"/>
  </r>
  <r>
    <s v="CUS00155"/>
    <n v="0.53400000000000003"/>
    <n v="0.35235161810435439"/>
    <n v="0.3350874450331448"/>
    <n v="0.67672018865004913"/>
    <n v="0.54972003187283003"/>
    <n v="54.972003187283001"/>
    <x v="0"/>
    <x v="1"/>
    <n v="0.56075411069126091"/>
    <x v="1"/>
  </r>
  <r>
    <s v="CUS00156"/>
    <n v="0.98699999999999999"/>
    <n v="0.3093258518866529"/>
    <n v="0.75093631338416278"/>
    <n v="0.72512260543014873"/>
    <n v="0.81160789792535892"/>
    <n v="81.160789792535894"/>
    <x v="1"/>
    <x v="0"/>
    <n v="0.32363534501753738"/>
    <x v="0"/>
  </r>
  <r>
    <s v="CUS00157"/>
    <n v="0.40699999999999997"/>
    <n v="0.19473796954364681"/>
    <n v="0.55970707806965359"/>
    <n v="0.38856395033279356"/>
    <n v="0.55425461730075576"/>
    <n v="55.425461730075575"/>
    <x v="0"/>
    <x v="1"/>
    <n v="0.62827020519447219"/>
    <x v="2"/>
  </r>
  <r>
    <s v="CUS00158"/>
    <n v="0.33800000000000002"/>
    <n v="0.22906944913753363"/>
    <n v="0.41809291800446946"/>
    <n v="0.44047331474982659"/>
    <n v="0.49926874607210786"/>
    <n v="49.926874607210785"/>
    <x v="0"/>
    <x v="1"/>
    <n v="0.64984367346206962"/>
    <x v="2"/>
  </r>
  <r>
    <s v="CUS00159"/>
    <n v="0.88600000000000001"/>
    <n v="0.25760064525042531"/>
    <n v="0.64902204636620031"/>
    <n v="0.68623221523359146"/>
    <n v="0.76555904798315122"/>
    <n v="76.555904798315126"/>
    <x v="1"/>
    <x v="0"/>
    <n v="0.36974074710411275"/>
    <x v="0"/>
  </r>
  <r>
    <s v="CUS00160"/>
    <n v="0.44800000000000001"/>
    <n v="0.16825414007524808"/>
    <n v="0.39820540132434679"/>
    <n v="0.23307600684935739"/>
    <n v="0.52092623926969861"/>
    <n v="52.092623926969864"/>
    <x v="0"/>
    <x v="1"/>
    <n v="0.64466715741415959"/>
    <x v="2"/>
  </r>
  <r>
    <s v="CUS00161"/>
    <n v="0.99099999999999999"/>
    <n v="0.19800670621041311"/>
    <n v="0.40499450307120288"/>
    <n v="0.74735031625653336"/>
    <n v="0.7805494361895966"/>
    <n v="78.054943618959655"/>
    <x v="1"/>
    <x v="0"/>
    <n v="0.35331054693274749"/>
    <x v="0"/>
  </r>
  <r>
    <s v="CUS00162"/>
    <n v="0.37"/>
    <n v="0.9426568731005236"/>
    <n v="0.36315653470666232"/>
    <n v="0.35117428716009702"/>
    <n v="0.27201038808518996"/>
    <n v="27.201038808518994"/>
    <x v="2"/>
    <x v="1"/>
    <n v="0.72269313304141236"/>
    <x v="2"/>
  </r>
  <r>
    <s v="CUS00163"/>
    <n v="0.40600000000000003"/>
    <n v="0.16672584687384195"/>
    <n v="0.74974782692500519"/>
    <n v="0.57860242742048873"/>
    <n v="0.62882217543592167"/>
    <n v="62.882217543592169"/>
    <x v="0"/>
    <x v="1"/>
    <n v="0.57712364487542611"/>
    <x v="2"/>
  </r>
  <r>
    <s v="CUS00164"/>
    <n v="0.54200000000000004"/>
    <n v="0.43102968754336318"/>
    <n v="0.31816957572447824"/>
    <n v="0.47889211118034752"/>
    <n v="0.49585882555893879"/>
    <n v="49.585882555893882"/>
    <x v="0"/>
    <x v="1"/>
    <n v="0.64574623039256462"/>
    <x v="2"/>
  </r>
  <r>
    <s v="CUS00165"/>
    <n v="0.755"/>
    <n v="0.42523337755469931"/>
    <n v="0.70721208249001044"/>
    <n v="0.57326151548708959"/>
    <n v="0.66411163055465583"/>
    <n v="66.411163055465579"/>
    <x v="0"/>
    <x v="0"/>
    <n v="0.44570886188082104"/>
    <x v="0"/>
  </r>
  <r>
    <s v="CUS00166"/>
    <n v="0.59699999999999998"/>
    <n v="0.20303862728240191"/>
    <n v="0.68942937907090351"/>
    <n v="0.45909684689069458"/>
    <n v="0.65478881466306427"/>
    <n v="65.478881466306433"/>
    <x v="0"/>
    <x v="0"/>
    <n v="0.49871782899695305"/>
    <x v="1"/>
  </r>
  <r>
    <s v="CUS00167"/>
    <n v="0.89100000000000001"/>
    <n v="0.37929174422262307"/>
    <n v="0.53247554849536693"/>
    <n v="0.66330770595179078"/>
    <n v="0.70405374232505502"/>
    <n v="70.405374232505508"/>
    <x v="1"/>
    <x v="0"/>
    <n v="0.39181276206258064"/>
    <x v="0"/>
  </r>
  <r>
    <s v="CUS00168"/>
    <n v="0.80100000000000005"/>
    <n v="7.3301096406889921E-2"/>
    <n v="0.63500998260146491"/>
    <n v="0.61956610821598945"/>
    <n v="0.77829658383062439"/>
    <n v="77.829658383062437"/>
    <x v="1"/>
    <x v="0"/>
    <n v="0.38968006694897189"/>
    <x v="0"/>
  </r>
  <r>
    <s v="CUS00169"/>
    <n v="0.96899999999999997"/>
    <n v="0.34174112189719946"/>
    <n v="0.60805187770892766"/>
    <n v="0.78343899889892477"/>
    <n v="0.77575388880746443"/>
    <n v="77.575388880746445"/>
    <x v="1"/>
    <x v="0"/>
    <n v="0.33786514435664805"/>
    <x v="0"/>
  </r>
  <r>
    <s v="CUS00170"/>
    <n v="0.35899999999999999"/>
    <n v="8.6154821850692731E-2"/>
    <n v="0.7927790550269479"/>
    <n v="0.63490569942173192"/>
    <n v="0.65359521936344156"/>
    <n v="65.359521936344152"/>
    <x v="0"/>
    <x v="1"/>
    <n v="0.56305747526163219"/>
    <x v="2"/>
  </r>
  <r>
    <s v="CUS00171"/>
    <n v="0.60799999999999998"/>
    <n v="0.18058374286784251"/>
    <n v="0.53824296212639966"/>
    <n v="0.57759336747248635"/>
    <n v="0.65291247468580016"/>
    <n v="65.291247468580011"/>
    <x v="0"/>
    <x v="1"/>
    <n v="0.54796343142137249"/>
    <x v="2"/>
  </r>
  <r>
    <s v="CUS00172"/>
    <n v="0.78200000000000003"/>
    <n v="0.2393753694565281"/>
    <n v="0.91028437736545431"/>
    <n v="0.89256353822388246"/>
    <n v="0.81782879536971476"/>
    <n v="81.782879536971478"/>
    <x v="1"/>
    <x v="0"/>
    <n v="0.35573002159170924"/>
    <x v="0"/>
  </r>
  <r>
    <s v="CUS00173"/>
    <n v="0.23699999999999999"/>
    <n v="0.30704396748219803"/>
    <n v="0.13329341740941272"/>
    <n v="0.18275875591656954"/>
    <n v="0.34490930662470853"/>
    <n v="34.490930662470852"/>
    <x v="2"/>
    <x v="1"/>
    <n v="0.75015580804678883"/>
    <x v="2"/>
  </r>
  <r>
    <s v="CUS00174"/>
    <n v="0.79900000000000004"/>
    <n v="0.33012901877443962"/>
    <n v="0.90915156413971943"/>
    <n v="0.86301725774759708"/>
    <n v="0.79189419585775167"/>
    <n v="79.18941958577517"/>
    <x v="1"/>
    <x v="0"/>
    <n v="0.35015967385773966"/>
    <x v="0"/>
  </r>
  <r>
    <s v="CUS00175"/>
    <n v="0.44500000000000001"/>
    <n v="0.2086951184061519"/>
    <n v="0.33971413403524031"/>
    <n v="0.35657972641883501"/>
    <n v="0.51457125024802775"/>
    <n v="51.457125024802778"/>
    <x v="0"/>
    <x v="1"/>
    <n v="0.63660769852199761"/>
    <x v="2"/>
  </r>
  <r>
    <s v="CUS00176"/>
    <n v="0.81699999999999995"/>
    <n v="0.16266906645276202"/>
    <n v="0.45237303699286502"/>
    <n v="0.63624941958253156"/>
    <n v="0.72306130040012406"/>
    <n v="72.306130040012405"/>
    <x v="1"/>
    <x v="0"/>
    <n v="0.42893527727491948"/>
    <x v="0"/>
  </r>
  <r>
    <s v="CUS00177"/>
    <n v="0.64500000000000002"/>
    <n v="0.33112511098215797"/>
    <n v="0.57373346144595372"/>
    <n v="0.32033180150061946"/>
    <n v="0.5892089292196363"/>
    <n v="58.920892921963627"/>
    <x v="0"/>
    <x v="1"/>
    <n v="0.54565635649348776"/>
    <x v="2"/>
  </r>
  <r>
    <s v="CUS00178"/>
    <n v="0.81599999999999995"/>
    <n v="0.27705092929588054"/>
    <n v="0.43402453812926944"/>
    <n v="0.49899598659009181"/>
    <n v="0.66413902682560344"/>
    <n v="66.413902682560348"/>
    <x v="0"/>
    <x v="0"/>
    <n v="0.4695409608317519"/>
    <x v="0"/>
  </r>
  <r>
    <s v="CUS00179"/>
    <n v="0.49"/>
    <n v="0.14761215155615831"/>
    <n v="0.54473370690048806"/>
    <n v="0.68518920722952992"/>
    <n v="0.63894147699767956"/>
    <n v="63.894147699767956"/>
    <x v="0"/>
    <x v="1"/>
    <n v="0.51617702785017328"/>
    <x v="1"/>
  </r>
  <r>
    <s v="CUS00180"/>
    <n v="0.751"/>
    <n v="0.34712102338463241"/>
    <n v="0.46886642034088621"/>
    <n v="0.63536618252730803"/>
    <n v="0.64779190443188372"/>
    <n v="64.779190443188369"/>
    <x v="0"/>
    <x v="0"/>
    <n v="0.47805878801093815"/>
    <x v="0"/>
  </r>
  <r>
    <s v="CUS00181"/>
    <n v="0.82499999999999996"/>
    <n v="0.41526818700212847"/>
    <n v="0.34759927148018288"/>
    <n v="0.50907539309248939"/>
    <n v="0.61005070715927134"/>
    <n v="61.005070715927133"/>
    <x v="0"/>
    <x v="0"/>
    <n v="0.491761203820543"/>
    <x v="0"/>
  </r>
  <r>
    <s v="CUS00182"/>
    <n v="0.78800000000000003"/>
    <n v="0.40092812927603755"/>
    <n v="0.34700789713576108"/>
    <n v="0.64001778072079207"/>
    <n v="0.62092580775245965"/>
    <n v="62.092580775245963"/>
    <x v="0"/>
    <x v="0"/>
    <n v="0.47338464542040948"/>
    <x v="0"/>
  </r>
  <r>
    <s v="CUS00183"/>
    <n v="0.71499999999999997"/>
    <n v="0.45042566908475062"/>
    <n v="0.8380230901709671"/>
    <n v="0.62106097154979456"/>
    <n v="0.67588606304123744"/>
    <n v="67.588606304123743"/>
    <x v="0"/>
    <x v="0"/>
    <n v="0.43285447962323492"/>
    <x v="1"/>
  </r>
  <r>
    <s v="CUS00184"/>
    <n v="0.63900000000000001"/>
    <n v="0.24277967001063189"/>
    <n v="0.82762313471401261"/>
    <n v="0.68097545638103107"/>
    <n v="0.71848704439676769"/>
    <n v="71.848704439676766"/>
    <x v="1"/>
    <x v="0"/>
    <n v="0.42549659023753683"/>
    <x v="1"/>
  </r>
  <r>
    <s v="CUS00185"/>
    <n v="0.98299999999999998"/>
    <n v="0.25329815428276553"/>
    <n v="0.83696765336607259"/>
    <n v="0.86624085258398731"/>
    <n v="0.8653902122759829"/>
    <n v="86.539021227598283"/>
    <x v="1"/>
    <x v="0"/>
    <n v="0.28690852364322189"/>
    <x v="0"/>
  </r>
  <r>
    <s v="CUS00186"/>
    <n v="0.48699999999999999"/>
    <n v="0.27100465703511251"/>
    <n v="0.61552293281387116"/>
    <n v="0.37104043235116485"/>
    <n v="0.56790925430491512"/>
    <n v="56.790925430491512"/>
    <x v="0"/>
    <x v="1"/>
    <n v="0.59737893777368123"/>
    <x v="2"/>
  </r>
  <r>
    <s v="CUS00187"/>
    <n v="0.57699999999999996"/>
    <n v="0.27418157286702022"/>
    <n v="0.55007697047885051"/>
    <n v="0.70955389322241857"/>
    <n v="0.63614400621902678"/>
    <n v="63.614400621902675"/>
    <x v="0"/>
    <x v="0"/>
    <n v="0.49477594497518157"/>
    <x v="1"/>
  </r>
  <r>
    <s v="CUS00188"/>
    <n v="0.249"/>
    <n v="0.32349464718826954"/>
    <n v="0.4156795677913816"/>
    <n v="0.1457328977161908"/>
    <n v="0.39509745405922408"/>
    <n v="39.509745405922409"/>
    <x v="2"/>
    <x v="1"/>
    <n v="0.71606255875071567"/>
    <x v="2"/>
  </r>
  <r>
    <s v="CUS00189"/>
    <n v="0.27600000000000002"/>
    <n v="0.47984448990378242"/>
    <n v="0.39309591056134774"/>
    <n v="0.53557986687218984"/>
    <n v="0.41160281517196329"/>
    <n v="41.160281517196331"/>
    <x v="0"/>
    <x v="1"/>
    <n v="0.69552230693664963"/>
    <x v="2"/>
  </r>
  <r>
    <s v="CUS00190"/>
    <n v="0.878"/>
    <n v="0.28908470142904569"/>
    <n v="0.32471462190445255"/>
    <n v="0.83732039700119798"/>
    <n v="0.71111557350235655"/>
    <n v="71.111557350235657"/>
    <x v="1"/>
    <x v="0"/>
    <n v="0.40609582526983662"/>
    <x v="0"/>
  </r>
  <r>
    <s v="CUS00191"/>
    <n v="0.98699999999999999"/>
    <n v="0.35417359744367455"/>
    <n v="0.87844336794477318"/>
    <n v="0.8860501516812811"/>
    <n v="0.84779411710804442"/>
    <n v="84.779411710804439"/>
    <x v="1"/>
    <x v="0"/>
    <n v="0.29680462903937094"/>
    <x v="0"/>
  </r>
  <r>
    <s v="CUS00192"/>
    <n v="0.65300000000000002"/>
    <n v="0.38625490676165602"/>
    <n v="0.81151559003460227"/>
    <n v="0.54563207157949489"/>
    <n v="0.65682145671534786"/>
    <n v="65.682145671534784"/>
    <x v="0"/>
    <x v="0"/>
    <n v="0.44182876524319598"/>
    <x v="1"/>
  </r>
  <r>
    <s v="CUS00193"/>
    <n v="0.47199999999999998"/>
    <n v="0.41291224542000832"/>
    <n v="0.48385579003382029"/>
    <n v="0.61027106405264719"/>
    <n v="0.52963814398865861"/>
    <n v="52.963814398865864"/>
    <x v="0"/>
    <x v="1"/>
    <n v="0.58073408305561403"/>
    <x v="1"/>
  </r>
  <r>
    <s v="CUS00194"/>
    <n v="0.28399999999999997"/>
    <n v="0.44119961803721502"/>
    <n v="0.47730446750641564"/>
    <n v="0.32017681949514898"/>
    <n v="0.41052753101439093"/>
    <n v="41.052753101439095"/>
    <x v="0"/>
    <x v="1"/>
    <n v="0.69366142009513088"/>
    <x v="2"/>
  </r>
  <r>
    <s v="CUS00195"/>
    <n v="0.95899999999999996"/>
    <n v="0.20731804799557146"/>
    <n v="0.39738414118136778"/>
    <n v="0.69564184129559969"/>
    <n v="0.75727769003194201"/>
    <n v="75.727769003194197"/>
    <x v="1"/>
    <x v="0"/>
    <n v="0.36905292973248149"/>
    <x v="0"/>
  </r>
  <r>
    <s v="CUS00196"/>
    <n v="0.78900000000000003"/>
    <n v="0.11108292950074172"/>
    <n v="0.71807720145879372"/>
    <n v="0.75181364049808164"/>
    <n v="0.79921260751624845"/>
    <n v="79.921260751624843"/>
    <x v="1"/>
    <x v="0"/>
    <n v="0.38992299916881307"/>
    <x v="0"/>
  </r>
  <r>
    <s v="CUS00197"/>
    <n v="0.36799999999999999"/>
    <n v="0.24660645090320116"/>
    <n v="0.56159069258705319"/>
    <n v="0.47078998899204072"/>
    <n v="0.5377547015952564"/>
    <n v="53.775470159525639"/>
    <x v="0"/>
    <x v="1"/>
    <n v="0.62455007091864967"/>
    <x v="2"/>
  </r>
  <r>
    <s v="CUS00198"/>
    <n v="0.53900000000000003"/>
    <n v="0.10247980807302792"/>
    <n v="0.55335609856311052"/>
    <n v="0.73442892008831895"/>
    <n v="0.67874161530396171"/>
    <n v="67.874161530396165"/>
    <x v="0"/>
    <x v="0"/>
    <n v="0.49281124512175967"/>
    <x v="1"/>
  </r>
  <r>
    <s v="CUS00199"/>
    <n v="0.79500000000000004"/>
    <n v="0.88425297971889827"/>
    <n v="0.70735868348081132"/>
    <n v="0.41401501896038523"/>
    <n v="0.51654809562455062"/>
    <n v="51.654809562455064"/>
    <x v="0"/>
    <x v="0"/>
    <n v="0.47740538345843359"/>
    <x v="1"/>
  </r>
  <r>
    <s v="CUS00200"/>
    <n v="0.22500000000000001"/>
    <n v="0.23268956568480453"/>
    <n v="0.56386461073041683"/>
    <n v="0.54042782093703456"/>
    <n v="0.50278022558119717"/>
    <n v="50.278022558119716"/>
    <x v="0"/>
    <x v="1"/>
    <n v="0.65514428637452582"/>
    <x v="2"/>
  </r>
  <r>
    <s v="CUS00201"/>
    <n v="0.57599999999999996"/>
    <n v="0.24930070759593176"/>
    <n v="0.44131498791625823"/>
    <n v="0.61094975877316127"/>
    <n v="0.60671524912044628"/>
    <n v="60.671524912044625"/>
    <x v="0"/>
    <x v="1"/>
    <n v="0.56574752335627221"/>
    <x v="2"/>
  </r>
  <r>
    <s v="CUS00202"/>
    <n v="0.878"/>
    <n v="0.40532329131516426"/>
    <n v="0.83573233313358997"/>
    <n v="0.83617789891353944"/>
    <n v="0.77827616406919953"/>
    <n v="77.827616406919958"/>
    <x v="1"/>
    <x v="0"/>
    <n v="0.360522749969719"/>
    <x v="0"/>
  </r>
  <r>
    <s v="CUS00203"/>
    <n v="0.79300000000000004"/>
    <n v="0.43292628820263707"/>
    <n v="0.17139674666522484"/>
    <n v="0.68235555349793475"/>
    <n v="0.58430479589694406"/>
    <n v="58.430479589694407"/>
    <x v="0"/>
    <x v="1"/>
    <n v="0.5091208889115425"/>
    <x v="0"/>
  </r>
  <r>
    <s v="CUS00204"/>
    <n v="0.51900000000000002"/>
    <n v="0.13421715927238015"/>
    <n v="0.40875480794872199"/>
    <n v="0.48493322737103622"/>
    <n v="0.59587579791368572"/>
    <n v="59.587579791368569"/>
    <x v="0"/>
    <x v="1"/>
    <n v="0.56707663002221043"/>
    <x v="1"/>
  </r>
  <r>
    <s v="CUS00205"/>
    <n v="0.29499999999999998"/>
    <n v="0.20907660781112375"/>
    <n v="0.22498780093957885"/>
    <n v="0.47889790279733846"/>
    <n v="0.45735926326417942"/>
    <n v="45.735926326417939"/>
    <x v="0"/>
    <x v="1"/>
    <n v="0.68938101140512531"/>
    <x v="2"/>
  </r>
  <r>
    <s v="CUS00206"/>
    <n v="0.77900000000000003"/>
    <n v="0.20793393140323196"/>
    <n v="0.63316221335416201"/>
    <n v="0.8404053831442817"/>
    <n v="0.76296307072150504"/>
    <n v="76.296307072150498"/>
    <x v="1"/>
    <x v="0"/>
    <n v="0.38080937332412673"/>
    <x v="0"/>
  </r>
  <r>
    <s v="CUS00207"/>
    <n v="0.82399999999999995"/>
    <n v="0.13640082579003987"/>
    <n v="0.52021849471659476"/>
    <n v="0.79763525373212463"/>
    <n v="0.77116873926612561"/>
    <n v="77.116873926612556"/>
    <x v="1"/>
    <x v="0"/>
    <n v="0.38695985126390847"/>
    <x v="0"/>
  </r>
  <r>
    <s v="CUS00208"/>
    <n v="0.26100000000000001"/>
    <n v="0.38638268716486918"/>
    <n v="0.73683723443140503"/>
    <n v="0.54415876521508"/>
    <n v="0.50442645551908227"/>
    <n v="50.442645551908228"/>
    <x v="0"/>
    <x v="1"/>
    <n v="0.64022945751545191"/>
    <x v="2"/>
  </r>
  <r>
    <s v="CUS00209"/>
    <n v="0.91100000000000003"/>
    <n v="0.16835403710317004"/>
    <n v="0.93896033536928925"/>
    <n v="0.89622497027918846"/>
    <n v="0.89056960148478514"/>
    <n v="89.05696014847851"/>
    <x v="1"/>
    <x v="0"/>
    <n v="0.28314730193322474"/>
    <x v="0"/>
  </r>
  <r>
    <s v="CUS00210"/>
    <n v="0.94599999999999995"/>
    <n v="0.25880122345736351"/>
    <n v="0.54528750263361825"/>
    <n v="0.73295210092208962"/>
    <n v="0.77245994862782807"/>
    <n v="77.245994862782808"/>
    <x v="1"/>
    <x v="0"/>
    <n v="0.36682842099360191"/>
    <x v="0"/>
  </r>
  <r>
    <s v="CUS00211"/>
    <n v="0.27"/>
    <n v="0.37575266695166071"/>
    <n v="0.35425706119429889"/>
    <n v="0.70478301983662484"/>
    <n v="0.45834306512885531"/>
    <n v="45.834306512885533"/>
    <x v="0"/>
    <x v="1"/>
    <n v="0.67992496392100665"/>
    <x v="2"/>
  </r>
  <r>
    <s v="CUS00212"/>
    <n v="0.31"/>
    <n v="0.50162913209835769"/>
    <n v="0.29467146336248129"/>
    <n v="0.15656986639258016"/>
    <n v="0.34043103300187599"/>
    <n v="34.043103300187596"/>
    <x v="2"/>
    <x v="1"/>
    <n v="0.72062126797270998"/>
    <x v="2"/>
  </r>
  <r>
    <s v="CUS00213"/>
    <n v="0.23300000000000001"/>
    <n v="8.9412688601827106E-2"/>
    <n v="0.40613129686437544"/>
    <n v="0.46286130422624044"/>
    <n v="0.50538164842626299"/>
    <n v="50.538164842626301"/>
    <x v="0"/>
    <x v="1"/>
    <n v="0.67467668322856311"/>
    <x v="2"/>
  </r>
  <r>
    <s v="CUS00214"/>
    <n v="0.92600000000000005"/>
    <n v="0.29387189011386911"/>
    <n v="0.86358945710360691"/>
    <n v="0.74561971159641305"/>
    <n v="0.82049928112602266"/>
    <n v="82.049928112602259"/>
    <x v="1"/>
    <x v="0"/>
    <n v="0.3151781248582925"/>
    <x v="0"/>
  </r>
  <r>
    <s v="CUS00215"/>
    <n v="0.49299999999999999"/>
    <n v="0.3053010414358141"/>
    <n v="0.37996004518075666"/>
    <n v="0.33143491421467636"/>
    <n v="0.50666693373760852"/>
    <n v="50.66669337376085"/>
    <x v="0"/>
    <x v="1"/>
    <n v="0.63797281769382463"/>
    <x v="2"/>
  </r>
  <r>
    <s v="CUS00216"/>
    <n v="0.77300000000000002"/>
    <n v="0.15368458809144198"/>
    <n v="0.42660561828485144"/>
    <n v="0.65966776176762232"/>
    <n v="0.70871591149468116"/>
    <n v="70.871591149468117"/>
    <x v="1"/>
    <x v="0"/>
    <n v="0.44935382378218913"/>
    <x v="0"/>
  </r>
  <r>
    <s v="CUS00217"/>
    <n v="0.76300000000000001"/>
    <n v="0.17031717859667733"/>
    <n v="0.80508072904309136"/>
    <n v="0.58959320594389053"/>
    <n v="0.76540997312119874"/>
    <n v="76.54099731211987"/>
    <x v="1"/>
    <x v="0"/>
    <n v="0.39680538359044626"/>
    <x v="0"/>
  </r>
  <r>
    <s v="CUS00218"/>
    <n v="0.42299999999999999"/>
    <n v="0.76784530988314681"/>
    <n v="0.57608305815746264"/>
    <n v="0.42175441580026746"/>
    <n v="0.39617618103658858"/>
    <n v="39.617618103658856"/>
    <x v="2"/>
    <x v="1"/>
    <n v="0.66081964386019831"/>
    <x v="2"/>
  </r>
  <r>
    <s v="CUS00219"/>
    <n v="0.35799999999999998"/>
    <n v="0.17736019755620097"/>
    <n v="0.37682610324533772"/>
    <n v="0.59077692960382167"/>
    <n v="0.5360737008227805"/>
    <n v="53.607370082278052"/>
    <x v="0"/>
    <x v="1"/>
    <n v="0.62118443670326484"/>
    <x v="2"/>
  </r>
  <r>
    <s v="CUS00220"/>
    <n v="0.72"/>
    <n v="0.20232441782834859"/>
    <n v="0.57624249384213866"/>
    <n v="0.46243530916803183"/>
    <n v="0.67591646979512787"/>
    <n v="67.591646979512788"/>
    <x v="0"/>
    <x v="0"/>
    <n v="0.47911542913006905"/>
    <x v="1"/>
  </r>
  <r>
    <s v="CUS00221"/>
    <n v="0.36499999999999999"/>
    <n v="0.41143575061914378"/>
    <n v="0.1139756654358072"/>
    <n v="0.28445446533113361"/>
    <n v="0.36978257770108836"/>
    <n v="36.978257770108833"/>
    <x v="2"/>
    <x v="1"/>
    <n v="0.71718919137666926"/>
    <x v="2"/>
  </r>
  <r>
    <s v="CUS00222"/>
    <n v="0.36799999999999999"/>
    <n v="0.33576489524063607"/>
    <n v="0.86315060366808427"/>
    <n v="0.65265907158965308"/>
    <n v="0.59859951289987401"/>
    <n v="59.8599512899874"/>
    <x v="0"/>
    <x v="1"/>
    <n v="0.57826183392114694"/>
    <x v="2"/>
  </r>
  <r>
    <s v="CUS00223"/>
    <n v="0.92700000000000005"/>
    <n v="0.13830646273155511"/>
    <n v="0.42945016504707278"/>
    <n v="0.66472822266124365"/>
    <n v="0.76855732758913453"/>
    <n v="76.855732758913447"/>
    <x v="1"/>
    <x v="0"/>
    <n v="0.39419072145562095"/>
    <x v="0"/>
  </r>
  <r>
    <s v="CUS00224"/>
    <n v="0.79800000000000004"/>
    <n v="9.0731541858091791E-2"/>
    <n v="0.60911976562530556"/>
    <n v="0.63088261561606751"/>
    <n v="0.76853688291004363"/>
    <n v="76.85368829100436"/>
    <x v="1"/>
    <x v="0"/>
    <n v="0.38508828802859835"/>
    <x v="0"/>
  </r>
  <r>
    <s v="CUS00225"/>
    <n v="0.90700000000000003"/>
    <n v="0.33876996500073048"/>
    <n v="0.81880115487108029"/>
    <n v="0.78128263937800957"/>
    <n v="0.79677163738069834"/>
    <n v="79.677163738069837"/>
    <x v="1"/>
    <x v="0"/>
    <n v="0.33202407262136951"/>
    <x v="0"/>
  </r>
  <r>
    <s v="CUS00226"/>
    <n v="0.78"/>
    <n v="6.5522078957924557E-2"/>
    <n v="0.67540808690955378"/>
    <n v="0.74210028134426298"/>
    <n v="0.79974003589617271"/>
    <n v="79.974003589617269"/>
    <x v="1"/>
    <x v="0"/>
    <n v="0.38749783711156882"/>
    <x v="0"/>
  </r>
  <r>
    <s v="CUS00227"/>
    <n v="0.76900000000000002"/>
    <n v="0.44359974552187459"/>
    <n v="0.50818424888266689"/>
    <n v="0.51933625716651355"/>
    <n v="0.61560736469494803"/>
    <n v="61.560736469494806"/>
    <x v="0"/>
    <x v="0"/>
    <n v="0.45865780454980243"/>
    <x v="1"/>
  </r>
  <r>
    <s v="CUS00228"/>
    <n v="0.88900000000000001"/>
    <n v="0.3443253120724214"/>
    <n v="0.33886128080152356"/>
    <n v="0.53762096772070767"/>
    <n v="0.65626780769668436"/>
    <n v="65.626780769668443"/>
    <x v="0"/>
    <x v="0"/>
    <n v="0.43635088105051328"/>
    <x v="0"/>
  </r>
  <r>
    <s v="CUS00229"/>
    <n v="0.745"/>
    <n v="0.12843195853875761"/>
    <n v="0.68467346168670895"/>
    <n v="0.71547988145803121"/>
    <n v="0.76647708699441919"/>
    <n v="76.647708699441921"/>
    <x v="1"/>
    <x v="0"/>
    <n v="0.38720248556306064"/>
    <x v="1"/>
  </r>
  <r>
    <s v="CUS00230"/>
    <n v="0.49"/>
    <n v="0.26594604912681391"/>
    <n v="0.59503144227338545"/>
    <n v="0.55265209126227066"/>
    <n v="0.5936202874059735"/>
    <n v="59.362028740597353"/>
    <x v="0"/>
    <x v="1"/>
    <n v="0.57094637206514887"/>
    <x v="2"/>
  </r>
  <r>
    <s v="CUS00231"/>
    <n v="0.60199999999999998"/>
    <n v="5.3842589565111176E-2"/>
    <n v="0.36364344888493938"/>
    <n v="0.47512887049122238"/>
    <n v="0.63854524348113784"/>
    <n v="63.854524348113785"/>
    <x v="0"/>
    <x v="1"/>
    <n v="0.54452285707813586"/>
    <x v="2"/>
  </r>
  <r>
    <s v="CUS00232"/>
    <n v="0.61399999999999999"/>
    <n v="0.1988841898899863"/>
    <n v="0.14592102377998359"/>
    <n v="0.28349053136706037"/>
    <n v="0.5269425274940599"/>
    <n v="52.69425274940599"/>
    <x v="0"/>
    <x v="1"/>
    <n v="0.62008078710945036"/>
    <x v="2"/>
  </r>
  <r>
    <s v="CUS00233"/>
    <n v="0.53300000000000003"/>
    <n v="0.11133869906115446"/>
    <n v="0.40901081878111079"/>
    <n v="0.43239102009361924"/>
    <n v="0.59980920705191876"/>
    <n v="59.980920705191878"/>
    <x v="0"/>
    <x v="1"/>
    <n v="0.6012189714497328"/>
    <x v="2"/>
  </r>
  <r>
    <s v="CUS00234"/>
    <n v="0.93899999999999995"/>
    <n v="0.25307019246390022"/>
    <n v="0.41238858625829611"/>
    <n v="0.70062118221875458"/>
    <n v="0.74029983684530232"/>
    <n v="74.029983684530237"/>
    <x v="1"/>
    <x v="0"/>
    <n v="0.36565939981837764"/>
    <x v="0"/>
  </r>
  <r>
    <s v="CUS00235"/>
    <n v="0.94899999999999995"/>
    <n v="0.16802943112043478"/>
    <n v="0.54898591134669072"/>
    <n v="0.71099189045843725"/>
    <n v="0.79818713650197337"/>
    <n v="79.818713650197338"/>
    <x v="1"/>
    <x v="0"/>
    <n v="0.35558751615540934"/>
    <x v="0"/>
  </r>
  <r>
    <s v="CUS00236"/>
    <n v="0.52400000000000002"/>
    <n v="0.31598365401360323"/>
    <n v="0.60762189953829282"/>
    <n v="0.34884427902754833"/>
    <n v="0.56245592555770985"/>
    <n v="56.245592555770983"/>
    <x v="0"/>
    <x v="1"/>
    <n v="0.5834827214841849"/>
    <x v="2"/>
  </r>
  <r>
    <s v="CUS00237"/>
    <n v="0.79300000000000004"/>
    <n v="0.28719457054634895"/>
    <n v="0.68492143696533725"/>
    <n v="0.63679736426341149"/>
    <n v="0.72389552086867448"/>
    <n v="72.389552086867454"/>
    <x v="1"/>
    <x v="0"/>
    <n v="0.42049577267911648"/>
    <x v="0"/>
  </r>
  <r>
    <s v="CUS00238"/>
    <n v="0.83399999999999996"/>
    <n v="0.1490013758267571"/>
    <n v="0.56592116555308314"/>
    <n v="0.67284173679178039"/>
    <n v="0.76131008088135654"/>
    <n v="76.131008088135658"/>
    <x v="1"/>
    <x v="0"/>
    <n v="0.38528050765542282"/>
    <x v="0"/>
  </r>
  <r>
    <s v="CUS00239"/>
    <n v="0.44700000000000001"/>
    <n v="5.1532706516532856E-2"/>
    <n v="0.49535622639968613"/>
    <n v="0.6018968027969761"/>
    <n v="0.63034595374452373"/>
    <n v="63.034595374452373"/>
    <x v="0"/>
    <x v="1"/>
    <n v="0.57622464294506981"/>
    <x v="2"/>
  </r>
  <r>
    <s v="CUS00240"/>
    <n v="0.90500000000000003"/>
    <n v="1.8940929720103361E-2"/>
    <n v="0.85416679668442108"/>
    <n v="0.92420301269300975"/>
    <n v="0.92053153232480467"/>
    <n v="92.053153232480469"/>
    <x v="1"/>
    <x v="0"/>
    <n v="0.27528272910665214"/>
    <x v="0"/>
  </r>
  <r>
    <s v="CUS00241"/>
    <n v="0.52500000000000002"/>
    <n v="2.9650786061739542E-2"/>
    <n v="0.6594264297869884"/>
    <n v="0.66533498678344394"/>
    <n v="0.70654029815639241"/>
    <n v="70.654029815639234"/>
    <x v="1"/>
    <x v="0"/>
    <n v="0.49111440366829834"/>
    <x v="1"/>
  </r>
  <r>
    <s v="CUS00242"/>
    <n v="0.49199999999999999"/>
    <n v="0.31506731382904646"/>
    <n v="0.55255495930966048"/>
    <n v="0.70534249990805387"/>
    <n v="0.59399217269942617"/>
    <n v="59.399217269942618"/>
    <x v="0"/>
    <x v="1"/>
    <n v="0.53977766253073767"/>
    <x v="1"/>
  </r>
  <r>
    <s v="CUS00243"/>
    <n v="0.79100000000000004"/>
    <n v="0.12579747901310584"/>
    <n v="0.48830394380100128"/>
    <n v="0.72360444916380362"/>
    <n v="0.74531221243083901"/>
    <n v="74.531221243083905"/>
    <x v="1"/>
    <x v="0"/>
    <n v="0.4006444336819619"/>
    <x v="1"/>
  </r>
  <r>
    <s v="CUS00244"/>
    <n v="0.96099999999999997"/>
    <n v="0.38865605192054548"/>
    <n v="0.6571413063744902"/>
    <n v="0.57029168477464487"/>
    <n v="0.73672519841493112"/>
    <n v="73.672519841493113"/>
    <x v="1"/>
    <x v="0"/>
    <n v="0.35832895045137125"/>
    <x v="0"/>
  </r>
  <r>
    <s v="CUS00245"/>
    <n v="0.77400000000000002"/>
    <n v="0.18398780253361346"/>
    <n v="0.5706612763610508"/>
    <n v="0.75478872909910799"/>
    <n v="0.74305422387699227"/>
    <n v="74.305422387699224"/>
    <x v="1"/>
    <x v="0"/>
    <n v="0.41125535678541708"/>
    <x v="0"/>
  </r>
  <r>
    <s v="CUS00246"/>
    <n v="0.55600000000000005"/>
    <n v="0.22843119421942776"/>
    <n v="0.70413033327745289"/>
    <n v="0.57523939069441288"/>
    <n v="0.65318261699382418"/>
    <n v="65.318261699382418"/>
    <x v="0"/>
    <x v="0"/>
    <n v="0.4980196363789654"/>
    <x v="1"/>
  </r>
  <r>
    <s v="CUS00247"/>
    <n v="0.98199999999999998"/>
    <n v="0.17264597189513764"/>
    <n v="0.70030063751488159"/>
    <n v="0.8543618180854966"/>
    <n v="0.86012060864725948"/>
    <n v="86.012060864725953"/>
    <x v="1"/>
    <x v="0"/>
    <n v="0.29299774184327448"/>
    <x v="0"/>
  </r>
  <r>
    <s v="CUS00248"/>
    <n v="0.47299999999999998"/>
    <n v="0.30936943010489809"/>
    <n v="0.73213806250685975"/>
    <n v="0.66459309597084193"/>
    <n v="0.61885574786552866"/>
    <n v="61.885574786552866"/>
    <x v="0"/>
    <x v="1"/>
    <n v="0.52146712335364531"/>
    <x v="1"/>
  </r>
  <r>
    <s v="CUS00249"/>
    <n v="0.67800000000000005"/>
    <n v="0.12814639297310598"/>
    <n v="0.67042397249298047"/>
    <n v="0.66364278167063118"/>
    <n v="0.73248729385725897"/>
    <n v="73.248729385725895"/>
    <x v="1"/>
    <x v="0"/>
    <n v="0.42478632160230434"/>
    <x v="1"/>
  </r>
  <r>
    <s v="CUS00250"/>
    <n v="0.53900000000000003"/>
    <n v="9.6636311165634037E-2"/>
    <n v="0.67763547025047399"/>
    <n v="0.49731849383622961"/>
    <n v="0.66978397477583895"/>
    <n v="66.978397477583897"/>
    <x v="0"/>
    <x v="1"/>
    <n v="0.50642343927907219"/>
    <x v="1"/>
  </r>
  <r>
    <s v="CUS00251"/>
    <n v="0.79900000000000004"/>
    <n v="0.28368551886384236"/>
    <n v="0.49281286440369199"/>
    <n v="0.58442714075189262"/>
    <n v="0.68077098833436955"/>
    <n v="68.077098833436949"/>
    <x v="0"/>
    <x v="0"/>
    <n v="0.43626029777211306"/>
    <x v="0"/>
  </r>
  <r>
    <s v="CUS00252"/>
    <n v="0.95699999999999996"/>
    <n v="0.18326588355963563"/>
    <n v="0.18779716083567657"/>
    <n v="0.59335030542969136"/>
    <n v="0.70653221291369817"/>
    <n v="70.653221291369817"/>
    <x v="1"/>
    <x v="0"/>
    <n v="0.42029684634577774"/>
    <x v="0"/>
  </r>
  <r>
    <s v="CUS00253"/>
    <n v="0.7"/>
    <n v="0.22565693538846393"/>
    <n v="0.51261450222901439"/>
    <n v="0.58729348593663855"/>
    <n v="0.66791984271975946"/>
    <n v="66.791984271975949"/>
    <x v="0"/>
    <x v="0"/>
    <n v="0.46546969111763986"/>
    <x v="1"/>
  </r>
  <r>
    <s v="CUS00254"/>
    <n v="0.80200000000000005"/>
    <n v="0.25679783060284694"/>
    <n v="0.61936701263527405"/>
    <n v="0.77229514192509219"/>
    <n v="0.74337832463496456"/>
    <n v="74.337832463496454"/>
    <x v="1"/>
    <x v="0"/>
    <n v="0.38822221061023449"/>
    <x v="0"/>
  </r>
  <r>
    <s v="CUS00255"/>
    <n v="0.85799999999999998"/>
    <n v="0.21163592612220133"/>
    <n v="0.26375030291257207"/>
    <n v="0.70691660360038111"/>
    <n v="0.69559677328591119"/>
    <n v="69.559677328591121"/>
    <x v="0"/>
    <x v="0"/>
    <n v="0.42542482537112047"/>
    <x v="0"/>
  </r>
  <r>
    <s v="CUS00256"/>
    <n v="0.63500000000000001"/>
    <n v="0.32017274095736342"/>
    <n v="0.4856310749955276"/>
    <n v="0.44678137842078536"/>
    <n v="0.5903415994750143"/>
    <n v="59.034159947501429"/>
    <x v="0"/>
    <x v="1"/>
    <n v="0.57353709536976805"/>
    <x v="2"/>
  </r>
  <r>
    <s v="CUS00257"/>
    <n v="0.58599999999999997"/>
    <n v="0.24044784399388525"/>
    <n v="0.48774603159191587"/>
    <n v="0.65462976891918612"/>
    <n v="0.62870931845809541"/>
    <n v="62.870931845809544"/>
    <x v="0"/>
    <x v="0"/>
    <n v="0.49729103661860491"/>
    <x v="1"/>
  </r>
  <r>
    <s v="CUS00258"/>
    <n v="0.628"/>
    <n v="0.35844789482783518"/>
    <n v="0.65437770949639029"/>
    <n v="0.55186820257325575"/>
    <n v="0.62592140383691586"/>
    <n v="62.592140383691586"/>
    <x v="0"/>
    <x v="1"/>
    <n v="0.51402543671197287"/>
    <x v="2"/>
  </r>
  <r>
    <s v="CUS00259"/>
    <n v="0.59699999999999998"/>
    <n v="0.42046589416174002"/>
    <n v="6.7541605577586677E-2"/>
    <n v="0.22130409566494313"/>
    <n v="0.42951416721673674"/>
    <n v="42.951416721673674"/>
    <x v="0"/>
    <x v="1"/>
    <n v="0.65225207419521836"/>
    <x v="2"/>
  </r>
  <r>
    <s v="CUS00260"/>
    <n v="0.83799999999999997"/>
    <n v="0.21919555196984525"/>
    <n v="0.78361691067467321"/>
    <n v="0.77426838234568285"/>
    <n v="0.80040497389583343"/>
    <n v="80.040497389583336"/>
    <x v="1"/>
    <x v="0"/>
    <n v="0.35240702977670202"/>
    <x v="0"/>
  </r>
  <r>
    <s v="CUS00261"/>
    <n v="0.34"/>
    <n v="0.37119363354600138"/>
    <n v="0.75251153023012196"/>
    <n v="0.50287029933383065"/>
    <n v="0.5335747608822986"/>
    <n v="53.357476088229859"/>
    <x v="0"/>
    <x v="1"/>
    <n v="0.61422574111875361"/>
    <x v="2"/>
  </r>
  <r>
    <s v="CUS00262"/>
    <n v="0.72399999999999998"/>
    <n v="0.47046483818110146"/>
    <n v="0.63101149081588936"/>
    <n v="0.43227051866068411"/>
    <n v="0.60330342450794994"/>
    <n v="60.330342450794994"/>
    <x v="0"/>
    <x v="0"/>
    <n v="0.47810625181051081"/>
    <x v="1"/>
  </r>
  <r>
    <s v="CUS00263"/>
    <n v="0.94399999999999995"/>
    <n v="0.23513147951665642"/>
    <n v="0.39667152611432044"/>
    <n v="0.58023601293583882"/>
    <n v="0.72623026330824303"/>
    <n v="72.623026330824302"/>
    <x v="1"/>
    <x v="0"/>
    <n v="0.39235923299686121"/>
    <x v="0"/>
  </r>
  <r>
    <s v="CUS00264"/>
    <n v="0.372"/>
    <n v="0.76650937340613523"/>
    <n v="0.59961054742415554"/>
    <n v="0.57646418113925191"/>
    <n v="0.4066389246338783"/>
    <n v="40.663892463387832"/>
    <x v="0"/>
    <x v="1"/>
    <n v="0.65664525071258173"/>
    <x v="2"/>
  </r>
  <r>
    <s v="CUS00265"/>
    <n v="0.57899999999999996"/>
    <n v="0.54053687860444666"/>
    <n v="0.42336080611770022"/>
    <n v="0.62439917162150205"/>
    <n v="0.51882097338543132"/>
    <n v="51.882097338543133"/>
    <x v="0"/>
    <x v="1"/>
    <n v="0.54956125724882987"/>
    <x v="1"/>
  </r>
  <r>
    <s v="CUS00266"/>
    <n v="0.437"/>
    <n v="0.30672760587939635"/>
    <n v="0.55701416450723151"/>
    <n v="0.49086828959433415"/>
    <n v="0.54596479457677749"/>
    <n v="54.596479457677752"/>
    <x v="0"/>
    <x v="1"/>
    <n v="0.61010770088179389"/>
    <x v="2"/>
  </r>
  <r>
    <s v="CUS00267"/>
    <n v="0.436"/>
    <n v="7.6870112430445781E-2"/>
    <n v="0.64628523871994803"/>
    <n v="0.51465957865093703"/>
    <n v="0.63599495081249635"/>
    <n v="63.599495081249636"/>
    <x v="0"/>
    <x v="1"/>
    <n v="0.5723776705653093"/>
    <x v="2"/>
  </r>
  <r>
    <s v="CUS00268"/>
    <n v="0.502"/>
    <n v="0.40238051141209025"/>
    <n v="0.64419492057921746"/>
    <n v="0.56940478332495015"/>
    <n v="0.56923554819095901"/>
    <n v="56.923554819095898"/>
    <x v="0"/>
    <x v="1"/>
    <n v="0.59035421279242539"/>
    <x v="2"/>
  </r>
  <r>
    <s v="CUS00269"/>
    <n v="0.98299999999999998"/>
    <n v="0.12444777481720321"/>
    <n v="0.84310191571969217"/>
    <n v="0.73147813364047887"/>
    <n v="0.88505777074484926"/>
    <n v="88.505777074484925"/>
    <x v="1"/>
    <x v="0"/>
    <n v="0.28671889410483137"/>
    <x v="0"/>
  </r>
  <r>
    <s v="CUS00270"/>
    <n v="0.93100000000000005"/>
    <n v="0.34309943659134406"/>
    <n v="0.57715129977836521"/>
    <n v="0.64494097912334503"/>
    <n v="0.73509157584677154"/>
    <n v="73.509157584677155"/>
    <x v="1"/>
    <x v="0"/>
    <n v="0.37535441851150586"/>
    <x v="0"/>
  </r>
  <r>
    <s v="CUS00271"/>
    <n v="0.46"/>
    <n v="0.34290572319257245"/>
    <n v="0.50601373285015139"/>
    <n v="0.64396314254811149"/>
    <n v="0.55592550099447524"/>
    <n v="55.592550099447521"/>
    <x v="0"/>
    <x v="1"/>
    <n v="0.56416631459585687"/>
    <x v="1"/>
  </r>
  <r>
    <s v="CUS00272"/>
    <n v="0.66600000000000004"/>
    <n v="0.40076028536828928"/>
    <n v="0.64390396145578188"/>
    <n v="0.68901357135928298"/>
    <n v="0.64500474238456196"/>
    <n v="64.500474238456192"/>
    <x v="0"/>
    <x v="0"/>
    <n v="0.45914692170519644"/>
    <x v="1"/>
  </r>
  <r>
    <s v="CUS00273"/>
    <n v="0.57599999999999996"/>
    <n v="4.7816640171592373E-2"/>
    <n v="0.4411814066092683"/>
    <n v="0.57024862042103219"/>
    <n v="0.66102858233353079"/>
    <n v="66.102858233353075"/>
    <x v="0"/>
    <x v="1"/>
    <n v="0.50728230896777471"/>
    <x v="1"/>
  </r>
  <r>
    <s v="CUS00274"/>
    <n v="0.47899999999999998"/>
    <n v="0.26981302545635449"/>
    <n v="0.80857227470290027"/>
    <n v="0.62126665952426896"/>
    <n v="0.64161054623231406"/>
    <n v="64.161054623231408"/>
    <x v="0"/>
    <x v="1"/>
    <n v="0.50514179616706401"/>
    <x v="1"/>
  </r>
  <r>
    <s v="CUS00275"/>
    <n v="0.224"/>
    <n v="0.24286950811719993"/>
    <n v="0.60968976509882111"/>
    <n v="0.3944618419559443"/>
    <n v="0.48664637687799589"/>
    <n v="48.664637687799591"/>
    <x v="0"/>
    <x v="1"/>
    <n v="0.669861631712797"/>
    <x v="2"/>
  </r>
  <r>
    <s v="CUS00276"/>
    <n v="0.217"/>
    <n v="0.78253340270920191"/>
    <n v="0.59330789929903549"/>
    <n v="0.54520747249531121"/>
    <n v="0.34163267992134316"/>
    <n v="34.163267992134315"/>
    <x v="2"/>
    <x v="1"/>
    <n v="0.70701919068887442"/>
    <x v="2"/>
  </r>
  <r>
    <s v="CUS00277"/>
    <n v="0.42899999999999999"/>
    <n v="5.8508242689854661E-2"/>
    <n v="0.44757801183602353"/>
    <n v="0.72988862189473336"/>
    <n v="0.63159642284445827"/>
    <n v="63.15964228444583"/>
    <x v="0"/>
    <x v="1"/>
    <n v="0.59330473774784076"/>
    <x v="2"/>
  </r>
  <r>
    <s v="CUS00278"/>
    <n v="0.309"/>
    <n v="0.30978250376211819"/>
    <n v="0.69150193170035379"/>
    <n v="0.44643654220366535"/>
    <n v="0.52048111654198514"/>
    <n v="52.048111654198514"/>
    <x v="0"/>
    <x v="1"/>
    <n v="0.62362313096925348"/>
    <x v="2"/>
  </r>
  <r>
    <s v="CUS00279"/>
    <n v="0.28499999999999998"/>
    <n v="0.24728364730844571"/>
    <n v="0.25259939974095469"/>
    <n v="0.50477846128003256"/>
    <n v="0.45180155494766211"/>
    <n v="45.180155494766211"/>
    <x v="0"/>
    <x v="1"/>
    <n v="0.68920154947369305"/>
    <x v="2"/>
  </r>
  <r>
    <s v="CUS00280"/>
    <n v="0.40699999999999997"/>
    <n v="7.2948063939360153E-2"/>
    <n v="0.53903584968672191"/>
    <n v="0.49582635460315572"/>
    <n v="0.60274670394600971"/>
    <n v="60.274670394600975"/>
    <x v="0"/>
    <x v="1"/>
    <n v="0.59833629230418839"/>
    <x v="2"/>
  </r>
  <r>
    <s v="CUS00281"/>
    <n v="0.67600000000000005"/>
    <n v="0.29933172103248201"/>
    <n v="0.28224134059351702"/>
    <n v="0.52258514641941411"/>
    <n v="0.58163652377187092"/>
    <n v="58.163652377187091"/>
    <x v="0"/>
    <x v="1"/>
    <n v="0.51527197974115524"/>
    <x v="1"/>
  </r>
  <r>
    <s v="CUS00282"/>
    <n v="0.91300000000000003"/>
    <n v="0.29840386385841616"/>
    <n v="0.82660359741768485"/>
    <n v="0.82599163778898022"/>
    <n v="0.81924830599435916"/>
    <n v="81.924830599435921"/>
    <x v="1"/>
    <x v="0"/>
    <n v="0.32910584581237295"/>
    <x v="0"/>
  </r>
  <r>
    <s v="CUS00283"/>
    <n v="0.76800000000000002"/>
    <n v="0.44047437501173509"/>
    <n v="0.43844076654490838"/>
    <n v="0.43511017970138782"/>
    <n v="0.58961236776066939"/>
    <n v="58.96123677606694"/>
    <x v="0"/>
    <x v="1"/>
    <n v="0.50974035712691834"/>
    <x v="0"/>
  </r>
  <r>
    <s v="CUS00284"/>
    <n v="0.81799999999999995"/>
    <n v="0.39605789796767071"/>
    <n v="0.55094272911814046"/>
    <n v="0.70677584486334122"/>
    <n v="0.68368755316282803"/>
    <n v="68.368755316282801"/>
    <x v="0"/>
    <x v="0"/>
    <n v="0.42261822382211645"/>
    <x v="0"/>
  </r>
  <r>
    <s v="CUS00285"/>
    <n v="0.51900000000000002"/>
    <n v="0.21880863856953231"/>
    <n v="0.19985139526178611"/>
    <n v="0.43565842732675475"/>
    <n v="0.52132645158051072"/>
    <n v="52.132645158051069"/>
    <x v="0"/>
    <x v="1"/>
    <n v="0.62089539625752865"/>
    <x v="2"/>
  </r>
  <r>
    <s v="CUS00286"/>
    <n v="0.752"/>
    <n v="0.44496049177810987"/>
    <n v="0.3299227205888291"/>
    <n v="0.6326807025405824"/>
    <n v="0.5905985019654203"/>
    <n v="59.05985019654203"/>
    <x v="0"/>
    <x v="0"/>
    <n v="0.49982679057345736"/>
    <x v="0"/>
  </r>
  <r>
    <s v="CUS00287"/>
    <n v="0.89200000000000002"/>
    <n v="0.36652365759643529"/>
    <n v="0.45180406607003487"/>
    <n v="0.6997244481718583"/>
    <n v="0.69756238316085517"/>
    <n v="69.756238316085515"/>
    <x v="0"/>
    <x v="0"/>
    <n v="0.39182031999487987"/>
    <x v="0"/>
  </r>
  <r>
    <s v="CUS00288"/>
    <n v="0.61399999999999999"/>
    <n v="0.19374972754018188"/>
    <n v="0.18103859258736973"/>
    <n v="0.32916029236180955"/>
    <n v="0.54235684410969087"/>
    <n v="54.235684410969085"/>
    <x v="0"/>
    <x v="1"/>
    <n v="0.59820657851305736"/>
    <x v="2"/>
  </r>
  <r>
    <s v="CUS00289"/>
    <n v="0.86499999999999999"/>
    <n v="0.1060800756402403"/>
    <n v="0.43055182583173413"/>
    <n v="0.55375629493210887"/>
    <n v="0.74009978671409105"/>
    <n v="74.009978671409101"/>
    <x v="1"/>
    <x v="0"/>
    <n v="0.40673162898449611"/>
    <x v="0"/>
  </r>
  <r>
    <s v="CUS00290"/>
    <n v="0.625"/>
    <n v="0.22036437035848838"/>
    <n v="0.75348916662696297"/>
    <n v="0.6416832124555919"/>
    <n v="0.6995910040861848"/>
    <n v="69.959100408618482"/>
    <x v="0"/>
    <x v="0"/>
    <n v="0.48459249867337001"/>
    <x v="2"/>
  </r>
  <r>
    <s v="CUS00291"/>
    <n v="0.86599999999999999"/>
    <n v="0.16738495455183516"/>
    <n v="0.72886311363225642"/>
    <n v="0.76369293069937494"/>
    <n v="0.813211075965807"/>
    <n v="81.321107596580703"/>
    <x v="1"/>
    <x v="0"/>
    <n v="0.34419806297629801"/>
    <x v="0"/>
  </r>
  <r>
    <s v="CUS00292"/>
    <n v="0.81"/>
    <n v="0.26250985758952589"/>
    <n v="0.28266529122779671"/>
    <n v="0.67745668270631565"/>
    <n v="0.6628986033746489"/>
    <n v="66.289860337464887"/>
    <x v="0"/>
    <x v="0"/>
    <n v="0.4484821049379385"/>
    <x v="0"/>
  </r>
  <r>
    <s v="CUS00293"/>
    <n v="0.65400000000000003"/>
    <n v="0.79498050902437534"/>
    <n v="0.42899442439893543"/>
    <n v="0.59035941221652688"/>
    <n v="0.46475864400495348"/>
    <n v="46.475864400495347"/>
    <x v="0"/>
    <x v="1"/>
    <n v="0.54843410116863334"/>
    <x v="1"/>
  </r>
  <r>
    <s v="CUS00294"/>
    <n v="0.83899999999999997"/>
    <n v="0.38249953677532494"/>
    <n v="0.48944730189158669"/>
    <n v="0.55460204598702256"/>
    <n v="0.65997990624377323"/>
    <n v="65.997990624377323"/>
    <x v="0"/>
    <x v="0"/>
    <n v="0.43929195556570866"/>
    <x v="0"/>
  </r>
  <r>
    <s v="CUS00295"/>
    <n v="0.95799999999999996"/>
    <n v="0.21148359141843204"/>
    <n v="0.28439186836357644"/>
    <n v="0.76814741108891704"/>
    <n v="0.74395540791052317"/>
    <n v="74.395540791052312"/>
    <x v="1"/>
    <x v="0"/>
    <n v="0.38122916588229394"/>
    <x v="0"/>
  </r>
  <r>
    <s v="CUS00296"/>
    <n v="0.499"/>
    <n v="0.28852969596176642"/>
    <n v="0.59523873883344858"/>
    <n v="0.72587073920049339"/>
    <n v="0.61601944985823387"/>
    <n v="61.601944985823387"/>
    <x v="0"/>
    <x v="1"/>
    <n v="0.55248282092938727"/>
    <x v="2"/>
  </r>
  <r>
    <s v="CUS00297"/>
    <n v="0.61"/>
    <n v="0.38202890986217392"/>
    <n v="0.84960255584215716"/>
    <n v="0.62783760240154285"/>
    <n v="0.66298747857001072"/>
    <n v="66.298747857001075"/>
    <x v="0"/>
    <x v="0"/>
    <n v="0.47938534225293217"/>
    <x v="2"/>
  </r>
  <r>
    <s v="CUS00298"/>
    <n v="0.80200000000000005"/>
    <n v="0.14564632916405285"/>
    <n v="0.38214327586554653"/>
    <n v="0.74444599486810181"/>
    <n v="0.72510165565410856"/>
    <n v="72.510165565410858"/>
    <x v="1"/>
    <x v="0"/>
    <n v="0.42615407185026433"/>
    <x v="0"/>
  </r>
  <r>
    <s v="CUS00299"/>
    <n v="0.439"/>
    <n v="0.44787598717410743"/>
    <n v="0.33326372969991913"/>
    <n v="0.58601833117134416"/>
    <n v="0.4738426994634532"/>
    <n v="47.38426994634532"/>
    <x v="0"/>
    <x v="1"/>
    <n v="0.63618534857608178"/>
    <x v="2"/>
  </r>
  <r>
    <s v="CUS00300"/>
    <n v="0.75700000000000001"/>
    <n v="3.542713506739581E-2"/>
    <n v="0.44270105404308613"/>
    <n v="0.87073267591174275"/>
    <n v="0.77347197167515991"/>
    <n v="77.347197167515986"/>
    <x v="1"/>
    <x v="0"/>
    <n v="0.4090479552735824"/>
    <x v="0"/>
  </r>
  <r>
    <s v="CUS00301"/>
    <n v="0.90700000000000003"/>
    <n v="0.36192708287094394"/>
    <n v="0.48665917048389051"/>
    <n v="0.80764729999258011"/>
    <n v="0.72735080423438192"/>
    <n v="72.735080423438191"/>
    <x v="1"/>
    <x v="0"/>
    <n v="0.35986429039490264"/>
    <x v="0"/>
  </r>
  <r>
    <s v="CUS00302"/>
    <n v="0.45100000000000001"/>
    <n v="0.62583026272631748"/>
    <n v="0.68407676211070079"/>
    <n v="0.50459843628118028"/>
    <n v="0.48260603904642191"/>
    <n v="48.260603904642188"/>
    <x v="0"/>
    <x v="1"/>
    <n v="0.61375228871105036"/>
    <x v="2"/>
  </r>
  <r>
    <s v="CUS00303"/>
    <n v="0.45400000000000001"/>
    <n v="0.14846511509363841"/>
    <n v="0.66383366935868837"/>
    <n v="0.70954380554480534"/>
    <n v="0.6535587701753669"/>
    <n v="65.355877017536685"/>
    <x v="0"/>
    <x v="1"/>
    <n v="0.53780531248344143"/>
    <x v="2"/>
  </r>
  <r>
    <s v="CUS00304"/>
    <n v="0.24"/>
    <n v="6.3383858548742789E-2"/>
    <n v="0.52417943908255638"/>
    <n v="0.37425623033555755"/>
    <n v="0.52595916480222216"/>
    <n v="52.595916480222215"/>
    <x v="0"/>
    <x v="1"/>
    <n v="0.66331838007124932"/>
    <x v="2"/>
  </r>
  <r>
    <s v="CUS00305"/>
    <n v="0.51200000000000001"/>
    <n v="0.31136640108715091"/>
    <n v="0.62801088337138578"/>
    <n v="0.63387196505974297"/>
    <n v="0.60647305110709337"/>
    <n v="60.64730511070934"/>
    <x v="0"/>
    <x v="1"/>
    <n v="0.57074108467281681"/>
    <x v="2"/>
  </r>
  <r>
    <s v="CUS00306"/>
    <n v="0.79700000000000004"/>
    <n v="0.31212121593143999"/>
    <n v="0.52008486498457007"/>
    <n v="0.79964814522632732"/>
    <n v="0.70927783000143119"/>
    <n v="70.927783000143123"/>
    <x v="1"/>
    <x v="0"/>
    <n v="0.38458935291708474"/>
    <x v="1"/>
  </r>
  <r>
    <s v="CUS00307"/>
    <n v="0.34799999999999998"/>
    <n v="0.21878299350707769"/>
    <n v="0.48130944028147793"/>
    <n v="0.56450223667761035"/>
    <n v="0.53710232550581383"/>
    <n v="53.710232550581381"/>
    <x v="0"/>
    <x v="1"/>
    <n v="0.63037248016539293"/>
    <x v="2"/>
  </r>
  <r>
    <s v="CUS00308"/>
    <n v="0.86"/>
    <n v="0.41650268622298497"/>
    <n v="0.36495573402530612"/>
    <n v="0.64877535451203994"/>
    <n v="0.64635664411497162"/>
    <n v="64.63566441149716"/>
    <x v="0"/>
    <x v="0"/>
    <n v="0.43879017667745879"/>
    <x v="0"/>
  </r>
  <r>
    <s v="CUS00309"/>
    <n v="0.59699999999999998"/>
    <n v="0.34304170159854169"/>
    <n v="0.7104590385106675"/>
    <n v="0.3927808532944948"/>
    <n v="0.60704642521674523"/>
    <n v="60.704642521674522"/>
    <x v="0"/>
    <x v="1"/>
    <n v="0.53299486201219359"/>
    <x v="2"/>
  </r>
  <r>
    <s v="CUS00310"/>
    <n v="0.80100000000000005"/>
    <n v="0.2761775247644"/>
    <n v="0.32263411221110494"/>
    <n v="0.74582131561437925"/>
    <n v="0.6738967623550578"/>
    <n v="67.389676235505775"/>
    <x v="0"/>
    <x v="0"/>
    <n v="0.44994534568462846"/>
    <x v="0"/>
  </r>
  <r>
    <s v="CUS00311"/>
    <n v="0.82899999999999996"/>
    <n v="0.3587647684101723"/>
    <n v="0.68447346666196174"/>
    <n v="0.68541482104621276"/>
    <n v="0.72222748596627262"/>
    <n v="72.222748596627255"/>
    <x v="1"/>
    <x v="0"/>
    <n v="0.37773985332843368"/>
    <x v="0"/>
  </r>
  <r>
    <s v="CUS00312"/>
    <n v="0.878"/>
    <n v="0.17231999161459555"/>
    <n v="0.68071666577694023"/>
    <n v="0.58047549232274298"/>
    <n v="0.77881865951942075"/>
    <n v="77.881865951942075"/>
    <x v="1"/>
    <x v="0"/>
    <n v="0.38288110560929556"/>
    <x v="0"/>
  </r>
  <r>
    <s v="CUS00313"/>
    <n v="0.84899999999999998"/>
    <n v="0.13925920508895573"/>
    <n v="0.45535889284514508"/>
    <n v="0.84807369931503607"/>
    <n v="0.7736550719395977"/>
    <n v="77.365507193959772"/>
    <x v="1"/>
    <x v="0"/>
    <n v="0.3902659990656781"/>
    <x v="0"/>
  </r>
  <r>
    <s v="CUS00314"/>
    <n v="0.52"/>
    <n v="0.48516933905049658"/>
    <n v="0.39666624648801263"/>
    <n v="0.43952235390970351"/>
    <n v="0.48171080066890909"/>
    <n v="48.171080066890909"/>
    <x v="0"/>
    <x v="1"/>
    <n v="0.6056661821132634"/>
    <x v="1"/>
  </r>
  <r>
    <s v="CUS00315"/>
    <n v="0.77"/>
    <n v="0.49627782962756267"/>
    <n v="0.63046346057984304"/>
    <n v="0.51646262730113168"/>
    <n v="0.62417873732286944"/>
    <n v="62.417873732286942"/>
    <x v="0"/>
    <x v="0"/>
    <n v="0.45571285781317522"/>
    <x v="1"/>
  </r>
  <r>
    <s v="CUS00316"/>
    <n v="0.54300000000000004"/>
    <n v="0.45315026949112119"/>
    <n v="0.44859764361487331"/>
    <n v="0.54064518480839441"/>
    <n v="0.52492122559689747"/>
    <n v="52.492122559689747"/>
    <x v="0"/>
    <x v="1"/>
    <n v="0.57433809273205716"/>
    <x v="2"/>
  </r>
  <r>
    <s v="CUS00317"/>
    <n v="0.86599999999999999"/>
    <n v="0.41901194578177708"/>
    <n v="0.82521912633922945"/>
    <n v="0.65399790834201088"/>
    <n v="0.7405399277846143"/>
    <n v="74.053992778461435"/>
    <x v="1"/>
    <x v="0"/>
    <n v="0.37807813110565913"/>
    <x v="0"/>
  </r>
  <r>
    <s v="CUS00318"/>
    <n v="0.76500000000000001"/>
    <n v="3.5270970151333181E-2"/>
    <n v="0.90939724649998999"/>
    <n v="0.85092097756709351"/>
    <n v="0.86668630488966203"/>
    <n v="86.668630488966201"/>
    <x v="1"/>
    <x v="0"/>
    <n v="0.32842703500847636"/>
    <x v="0"/>
  </r>
  <r>
    <s v="CUS00319"/>
    <n v="0.78900000000000003"/>
    <n v="0.32667594547674089"/>
    <n v="0.5696305352422546"/>
    <n v="0.78212395685421054"/>
    <n v="0.70939191693356018"/>
    <n v="70.939191693356022"/>
    <x v="1"/>
    <x v="0"/>
    <n v="0.40250502984402375"/>
    <x v="0"/>
  </r>
  <r>
    <s v="CUS00320"/>
    <n v="0.98699999999999999"/>
    <n v="0.25176595013813013"/>
    <n v="0.49146140862043375"/>
    <n v="0.64515051295567094"/>
    <n v="0.76498507362599832"/>
    <n v="76.498507362599838"/>
    <x v="1"/>
    <x v="0"/>
    <n v="0.35222449417471308"/>
    <x v="0"/>
  </r>
  <r>
    <s v="CUS00321"/>
    <n v="0.46600000000000003"/>
    <n v="0.48297484285336517"/>
    <n v="0.55625171052165168"/>
    <n v="0.54947235183399956"/>
    <n v="0.51187874202342076"/>
    <n v="51.187874202342073"/>
    <x v="0"/>
    <x v="1"/>
    <n v="0.62156835318694359"/>
    <x v="2"/>
  </r>
  <r>
    <s v="CUS00322"/>
    <n v="0.52500000000000002"/>
    <n v="0.25032197931402728"/>
    <n v="0.39987337932799261"/>
    <n v="0.49333789147452956"/>
    <n v="0.56262876579256982"/>
    <n v="56.262876579256982"/>
    <x v="0"/>
    <x v="1"/>
    <n v="0.59070348398204753"/>
    <x v="2"/>
  </r>
  <r>
    <s v="CUS00323"/>
    <n v="0.45300000000000001"/>
    <n v="0.33889538652302625"/>
    <n v="0.23879699126001838"/>
    <n v="0.46259918588584886"/>
    <n v="0.47403066017797313"/>
    <n v="47.403066017797315"/>
    <x v="0"/>
    <x v="1"/>
    <n v="0.66082726536862657"/>
    <x v="2"/>
  </r>
  <r>
    <s v="CUS00324"/>
    <n v="0.88800000000000001"/>
    <n v="0.18346243532417922"/>
    <n v="0.93312776236393513"/>
    <n v="0.86241260269267983"/>
    <n v="0.87174871227943518"/>
    <n v="87.174871227943513"/>
    <x v="1"/>
    <x v="0"/>
    <n v="0.30026523721188775"/>
    <x v="0"/>
  </r>
  <r>
    <s v="CUS00325"/>
    <n v="0.45700000000000002"/>
    <n v="0.35949164086857383"/>
    <n v="0.75332904734378892"/>
    <n v="0.60426885478835668"/>
    <n v="0.59340864542643912"/>
    <n v="59.340864542643914"/>
    <x v="0"/>
    <x v="1"/>
    <n v="0.52971864277349101"/>
    <x v="1"/>
  </r>
  <r>
    <s v="CUS00326"/>
    <n v="0.52500000000000002"/>
    <n v="8.4063092405532447E-2"/>
    <n v="0.35452498782882136"/>
    <n v="0.45729413641953509"/>
    <n v="0.59803019030703475"/>
    <n v="59.803019030703474"/>
    <x v="0"/>
    <x v="1"/>
    <n v="0.58348135902153486"/>
    <x v="2"/>
  </r>
  <r>
    <s v="CUS00327"/>
    <n v="0.443"/>
    <n v="0.40917632813882848"/>
    <n v="0.63391596295829911"/>
    <n v="0.61041988348023402"/>
    <n v="0.55064327667204638"/>
    <n v="55.064327667204637"/>
    <x v="0"/>
    <x v="1"/>
    <n v="0.58236448507714655"/>
    <x v="2"/>
  </r>
  <r>
    <s v="CUS00328"/>
    <n v="0.63600000000000001"/>
    <n v="0.36693382813642811"/>
    <n v="0.29150580674248816"/>
    <n v="0.57217346130201752"/>
    <n v="0.55664703210287181"/>
    <n v="55.664703210287179"/>
    <x v="0"/>
    <x v="1"/>
    <n v="0.57264980497424545"/>
    <x v="2"/>
  </r>
  <r>
    <s v="CUS00329"/>
    <n v="0.88800000000000001"/>
    <n v="0.15663130896284488"/>
    <n v="0.62407773984322612"/>
    <n v="0.54020305919706668"/>
    <n v="0.76965661415935172"/>
    <n v="76.965661415935173"/>
    <x v="1"/>
    <x v="0"/>
    <n v="0.39343200655331162"/>
    <x v="0"/>
  </r>
  <r>
    <s v="CUS00330"/>
    <n v="0.96"/>
    <n v="0.3548468382839654"/>
    <n v="0.49014148851253758"/>
    <n v="0.67985521212884381"/>
    <n v="0.7295525280366445"/>
    <n v="72.95525280366445"/>
    <x v="1"/>
    <x v="0"/>
    <n v="0.37469981918949941"/>
    <x v="0"/>
  </r>
  <r>
    <s v="CUS00331"/>
    <n v="0.79800000000000004"/>
    <n v="0.29040712938570795"/>
    <n v="0.74453278782335952"/>
    <n v="0.67049982099608463"/>
    <n v="0.74165939189837216"/>
    <n v="74.165939189837218"/>
    <x v="1"/>
    <x v="0"/>
    <n v="0.40289316903370037"/>
    <x v="0"/>
  </r>
  <r>
    <s v="CUS00332"/>
    <n v="0.47699999999999998"/>
    <n v="0.2015893488969886"/>
    <n v="0.45661204602613847"/>
    <n v="0.56031482844803437"/>
    <n v="0.58184282880333626"/>
    <n v="58.184282880333626"/>
    <x v="0"/>
    <x v="1"/>
    <n v="0.57772382048683257"/>
    <x v="2"/>
  </r>
  <r>
    <s v="CUS00333"/>
    <n v="0.83699999999999997"/>
    <n v="0.12448300128284306"/>
    <n v="0.58494467688803964"/>
    <n v="0.68663559376171002"/>
    <n v="0.77558937405701145"/>
    <n v="77.558937405701144"/>
    <x v="1"/>
    <x v="0"/>
    <n v="0.39006327378839178"/>
    <x v="0"/>
  </r>
  <r>
    <s v="CUS00334"/>
    <n v="0.81599999999999995"/>
    <n v="0.433859799370299"/>
    <n v="0.26419854825452971"/>
    <n v="0.57882359727017207"/>
    <n v="0.5951053094303419"/>
    <n v="59.51053094303419"/>
    <x v="0"/>
    <x v="0"/>
    <n v="0.49268394590239617"/>
    <x v="0"/>
  </r>
  <r>
    <s v="CUS00335"/>
    <n v="0.81699999999999995"/>
    <n v="0.30974708936356948"/>
    <n v="0.26732727852240823"/>
    <n v="0.6992917418620257"/>
    <n v="0.65138509017471469"/>
    <n v="65.138509017471463"/>
    <x v="0"/>
    <x v="0"/>
    <n v="0.45321378498998927"/>
    <x v="0"/>
  </r>
  <r>
    <s v="CUS00336"/>
    <n v="0.95299999999999996"/>
    <n v="0.23079007036928184"/>
    <n v="0.47160018107686152"/>
    <n v="0.80008865758500569"/>
    <n v="0.7786463137423385"/>
    <n v="77.864631374233852"/>
    <x v="1"/>
    <x v="0"/>
    <n v="0.37129846141936773"/>
    <x v="0"/>
  </r>
  <r>
    <s v="CUS00337"/>
    <n v="0.47499999999999998"/>
    <n v="0.32309000581208441"/>
    <n v="0.49629093818054293"/>
    <n v="0.53763450109217514"/>
    <n v="0.54922636105630951"/>
    <n v="54.92263610563095"/>
    <x v="0"/>
    <x v="1"/>
    <n v="0.58452808934611866"/>
    <x v="1"/>
  </r>
  <r>
    <s v="CUS00338"/>
    <n v="0.62"/>
    <n v="8.503392918835162E-2"/>
    <n v="0.38623554468651122"/>
    <n v="0.65474341440428241"/>
    <n v="0.66694844234143913"/>
    <n v="66.694844234143915"/>
    <x v="0"/>
    <x v="1"/>
    <n v="0.51542425107144452"/>
    <x v="2"/>
  </r>
  <r>
    <s v="CUS00339"/>
    <n v="0.95599999999999996"/>
    <n v="0.18329381527312938"/>
    <n v="0.82157139081551556"/>
    <n v="0.76814846281450833"/>
    <n v="0.8591484030033405"/>
    <n v="85.914840300334049"/>
    <x v="1"/>
    <x v="0"/>
    <n v="0.28350474805365927"/>
    <x v="0"/>
  </r>
  <r>
    <s v="CUS00340"/>
    <n v="0.91200000000000003"/>
    <n v="0.13191893471169852"/>
    <n v="0.59651141209616121"/>
    <n v="0.4963942213112581"/>
    <n v="0.77338573520241138"/>
    <n v="77.338573520241141"/>
    <x v="1"/>
    <x v="0"/>
    <n v="0.3756748991703201"/>
    <x v="0"/>
  </r>
  <r>
    <s v="CUS00341"/>
    <n v="0.77900000000000003"/>
    <n v="6.65202286011079E-2"/>
    <n v="0.79869136045983313"/>
    <n v="0.86321179748989474"/>
    <n v="0.84191397313511851"/>
    <n v="84.191397313511857"/>
    <x v="1"/>
    <x v="0"/>
    <n v="0.34262971251140673"/>
    <x v="0"/>
  </r>
  <r>
    <s v="CUS00342"/>
    <n v="0.88200000000000001"/>
    <n v="0.34108185026290155"/>
    <n v="0.42958919497476455"/>
    <n v="0.57650740723770177"/>
    <n v="0.67876939500173761"/>
    <n v="67.876939500173762"/>
    <x v="0"/>
    <x v="0"/>
    <n v="0.43314658714639093"/>
    <x v="0"/>
  </r>
  <r>
    <s v="CUS00343"/>
    <n v="0.871"/>
    <n v="0.39637716568623188"/>
    <n v="0.66330818755632359"/>
    <n v="0.68062567572048849"/>
    <n v="0.72069233916346831"/>
    <n v="72.069233916346832"/>
    <x v="1"/>
    <x v="0"/>
    <n v="0.3885673262684653"/>
    <x v="0"/>
  </r>
  <r>
    <s v="CUS00344"/>
    <n v="0.90600000000000003"/>
    <n v="0.17741843005226893"/>
    <n v="0.55514522997141946"/>
    <n v="0.70577276410741929"/>
    <n v="0.78076943159471601"/>
    <n v="78.076943159471597"/>
    <x v="1"/>
    <x v="0"/>
    <n v="0.35885461346381964"/>
    <x v="0"/>
  </r>
  <r>
    <s v="CUS00345"/>
    <n v="0.84599999999999997"/>
    <n v="8.669289249466805E-2"/>
    <n v="0.38005589960098229"/>
    <n v="0.71440969047702407"/>
    <n v="0.75326476574334955"/>
    <n v="75.326476574334961"/>
    <x v="1"/>
    <x v="0"/>
    <n v="0.39118758529459052"/>
    <x v="0"/>
  </r>
  <r>
    <s v="CUS00346"/>
    <n v="0.39100000000000001"/>
    <n v="0.34408030352536506"/>
    <n v="0.44791678330111062"/>
    <n v="0.49037499099070098"/>
    <n v="0.49676551425121779"/>
    <n v="49.676551425121779"/>
    <x v="0"/>
    <x v="1"/>
    <n v="0.63168069076054267"/>
    <x v="2"/>
  </r>
  <r>
    <s v="CUS00347"/>
    <n v="0.33500000000000002"/>
    <n v="0.51200460271734616"/>
    <n v="0.36720911966754788"/>
    <n v="0.25137913075112528"/>
    <n v="0.3747973127309745"/>
    <n v="37.47973127309745"/>
    <x v="2"/>
    <x v="1"/>
    <n v="0.69219388633980083"/>
    <x v="2"/>
  </r>
  <r>
    <s v="CUS00348"/>
    <n v="0.85299999999999998"/>
    <n v="0.29912637244106693"/>
    <n v="0.88635702194142674"/>
    <n v="0.7617325366090717"/>
    <n v="0.80034337314732595"/>
    <n v="80.034337314732596"/>
    <x v="1"/>
    <x v="0"/>
    <n v="0.32695458449788861"/>
    <x v="0"/>
  </r>
  <r>
    <s v="CUS00349"/>
    <n v="0.75600000000000001"/>
    <n v="0.40379956067825301"/>
    <n v="0.74059024974649279"/>
    <n v="0.68724271444440166"/>
    <n v="0.69466458891248295"/>
    <n v="69.466458891248294"/>
    <x v="0"/>
    <x v="0"/>
    <n v="0.43441478118654309"/>
    <x v="0"/>
  </r>
  <r>
    <s v="CUS00350"/>
    <n v="0.3"/>
    <n v="0.22788204717957167"/>
    <n v="0.62463361154113739"/>
    <n v="0.57912175577907077"/>
    <n v="0.54843037152121654"/>
    <n v="54.843037152121653"/>
    <x v="0"/>
    <x v="1"/>
    <n v="0.62212093061540163"/>
    <x v="2"/>
  </r>
  <r>
    <s v="CUS00351"/>
    <n v="0.23599999999999999"/>
    <n v="0.36478932012631621"/>
    <n v="0.60062128242074064"/>
    <n v="0.53386591309365494"/>
    <n v="0.47336734741030151"/>
    <n v="47.336734741030149"/>
    <x v="0"/>
    <x v="1"/>
    <n v="0.66737914371131324"/>
    <x v="2"/>
  </r>
  <r>
    <s v="CUS00352"/>
    <n v="0.61599999999999999"/>
    <n v="4.6188455313435739E-2"/>
    <n v="0.8572178747150716"/>
    <n v="0.74366768095879443"/>
    <n v="0.78473719049280266"/>
    <n v="78.473719049280263"/>
    <x v="1"/>
    <x v="0"/>
    <n v="0.39947049010272673"/>
    <x v="1"/>
  </r>
  <r>
    <s v="CUS00353"/>
    <n v="0.61199999999999999"/>
    <n v="0.18022483567380992"/>
    <n v="0.51492945951580538"/>
    <n v="0.67284881195105428"/>
    <n v="0.66404576299367624"/>
    <n v="66.404576299367619"/>
    <x v="0"/>
    <x v="1"/>
    <n v="0.53321468942574901"/>
    <x v="2"/>
  </r>
  <r>
    <s v="CUS00354"/>
    <n v="0.96399999999999997"/>
    <n v="0.15617705028444295"/>
    <n v="0.63861736412692405"/>
    <n v="0.78097922191623603"/>
    <n v="0.83541724102748738"/>
    <n v="83.541724102748731"/>
    <x v="1"/>
    <x v="0"/>
    <n v="0.32718809624721945"/>
    <x v="0"/>
  </r>
  <r>
    <s v="CUS00355"/>
    <n v="0.94599999999999995"/>
    <n v="0.2390408810919355"/>
    <n v="0.67493874316933045"/>
    <n v="0.67471435648507494"/>
    <n v="0.79558263777904659"/>
    <n v="79.558263777904656"/>
    <x v="1"/>
    <x v="0"/>
    <n v="0.34700447826357389"/>
    <x v="0"/>
  </r>
  <r>
    <s v="CUS00356"/>
    <n v="0.57999999999999996"/>
    <n v="0.4899660170581383"/>
    <n v="0.64277635783156584"/>
    <n v="0.45573473000617759"/>
    <n v="0.55292567594979825"/>
    <n v="55.292567594979822"/>
    <x v="0"/>
    <x v="1"/>
    <n v="0.55920505348648308"/>
    <x v="2"/>
  </r>
  <r>
    <s v="CUS00357"/>
    <n v="0.80800000000000005"/>
    <n v="0.36323762763224993"/>
    <n v="0.80504009563978474"/>
    <n v="0.7803443929951781"/>
    <n v="0.75188838978755868"/>
    <n v="75.188838978755868"/>
    <x v="1"/>
    <x v="0"/>
    <n v="0.3815462113043056"/>
    <x v="0"/>
  </r>
  <r>
    <s v="CUS00358"/>
    <n v="0.57999999999999996"/>
    <n v="9.423848491326009E-2"/>
    <n v="0.47344548507870388"/>
    <n v="0.37447696772436484"/>
    <n v="0.62558909670041751"/>
    <n v="62.55890967004175"/>
    <x v="0"/>
    <x v="1"/>
    <n v="0.58647275625193918"/>
    <x v="2"/>
  </r>
  <r>
    <s v="CUS00359"/>
    <n v="0.52400000000000002"/>
    <n v="0.13597726203498334"/>
    <n v="0.77904787963035527"/>
    <n v="0.44402721159681036"/>
    <n v="0.66502047905509765"/>
    <n v="66.50204790550977"/>
    <x v="0"/>
    <x v="1"/>
    <n v="0.51054498184323538"/>
    <x v="1"/>
  </r>
  <r>
    <s v="CUS00360"/>
    <n v="0.55700000000000005"/>
    <n v="0.18052838107934371"/>
    <n v="0.73010331782829763"/>
    <n v="0.72484829531402295"/>
    <n v="0.69553939353895988"/>
    <n v="69.553939353895984"/>
    <x v="0"/>
    <x v="1"/>
    <n v="0.50086956523753146"/>
    <x v="2"/>
  </r>
  <r>
    <s v="CUS00361"/>
    <n v="0.96"/>
    <n v="0.14827359171693194"/>
    <n v="0.2948083887024433"/>
    <n v="0.69500689306357355"/>
    <n v="0.75473063418494502"/>
    <n v="75.473063418494505"/>
    <x v="1"/>
    <x v="0"/>
    <n v="0.38590313961875972"/>
    <x v="0"/>
  </r>
  <r>
    <s v="CUS00362"/>
    <n v="0.45"/>
    <n v="0.30245895052469968"/>
    <n v="0.70840064248157197"/>
    <n v="0.51638256144790018"/>
    <n v="0.5858998275560896"/>
    <n v="58.589982755608958"/>
    <x v="0"/>
    <x v="1"/>
    <n v="0.57930806507867116"/>
    <x v="2"/>
  </r>
  <r>
    <s v="CUS00363"/>
    <n v="0.97199999999999998"/>
    <n v="0.37146851606533465"/>
    <n v="0.47244907795295377"/>
    <n v="0.71222466890290415"/>
    <n v="0.7300829611064259"/>
    <n v="73.00829611064259"/>
    <x v="1"/>
    <x v="0"/>
    <n v="0.35056721978583183"/>
    <x v="0"/>
  </r>
  <r>
    <s v="CUS00364"/>
    <n v="0.40699999999999997"/>
    <n v="0.51432488467993864"/>
    <n v="0.22253233546429838"/>
    <n v="0.33116440130104424"/>
    <n v="0.38233366188403473"/>
    <n v="38.233366188403473"/>
    <x v="2"/>
    <x v="1"/>
    <n v="0.70060878713279484"/>
    <x v="2"/>
  </r>
  <r>
    <s v="CUS00365"/>
    <n v="0.73199999999999998"/>
    <n v="0.28525696331659695"/>
    <n v="0.6339978396686039"/>
    <n v="0.66760019863234887"/>
    <n v="0.69756250873359404"/>
    <n v="69.756250873359406"/>
    <x v="0"/>
    <x v="0"/>
    <n v="0.420700568956411"/>
    <x v="1"/>
  </r>
  <r>
    <s v="CUS00366"/>
    <n v="0.99199999999999999"/>
    <n v="0.34259948260709489"/>
    <n v="0.59807730716611218"/>
    <n v="0.76027834010597106"/>
    <n v="0.77807736766698954"/>
    <n v="77.807736766698952"/>
    <x v="1"/>
    <x v="0"/>
    <n v="0.326649551445921"/>
    <x v="0"/>
  </r>
  <r>
    <s v="CUS00367"/>
    <n v="0.48"/>
    <n v="0.24292896190123253"/>
    <n v="0.62332765409731716"/>
    <n v="0.65227875223829468"/>
    <n v="0.61762865508483789"/>
    <n v="61.762865508483792"/>
    <x v="0"/>
    <x v="1"/>
    <n v="0.53782033686578368"/>
    <x v="1"/>
  </r>
  <r>
    <s v="CUS00368"/>
    <n v="0.64600000000000002"/>
    <n v="0.46549039586553459"/>
    <n v="0.36628610465799794"/>
    <n v="0.38302830493394296"/>
    <n v="0.51716434791203059"/>
    <n v="51.716434791203056"/>
    <x v="0"/>
    <x v="1"/>
    <n v="0.55500775478408526"/>
    <x v="1"/>
  </r>
  <r>
    <s v="CUS00369"/>
    <n v="0.86099999999999999"/>
    <n v="0.23882252711102775"/>
    <n v="0.4783179148593909"/>
    <n v="0.69119031048161583"/>
    <n v="0.72904537141081216"/>
    <n v="72.904537141081221"/>
    <x v="1"/>
    <x v="0"/>
    <n v="0.39915600845902405"/>
    <x v="0"/>
  </r>
  <r>
    <s v="CUS00370"/>
    <n v="0.83399999999999996"/>
    <n v="0.22733359364839473"/>
    <n v="0.67350875260423448"/>
    <n v="0.73721801598321468"/>
    <n v="0.76898437482381077"/>
    <n v="76.89843748238107"/>
    <x v="1"/>
    <x v="0"/>
    <n v="0.36790960460872835"/>
    <x v="0"/>
  </r>
  <r>
    <s v="CUS00371"/>
    <n v="0.752"/>
    <n v="0.36620024461166861"/>
    <n v="0.68625090728228988"/>
    <n v="0.54191825487914869"/>
    <n v="0.67187784630482972"/>
    <n v="67.187784630482966"/>
    <x v="0"/>
    <x v="0"/>
    <n v="0.43300447103862233"/>
    <x v="0"/>
  </r>
  <r>
    <s v="CUS00372"/>
    <n v="0.94"/>
    <n v="0.14404636239253465"/>
    <n v="0.4828974709699021"/>
    <n v="0.61391385790853636"/>
    <n v="0.77445266416250047"/>
    <n v="77.44526641625005"/>
    <x v="1"/>
    <x v="0"/>
    <n v="0.39275926190265165"/>
    <x v="0"/>
  </r>
  <r>
    <s v="CUS00373"/>
    <n v="0.76300000000000001"/>
    <n v="0.17009218572759488"/>
    <n v="0.3300743953159071"/>
    <n v="0.71158765210606278"/>
    <n v="0.68877537116081233"/>
    <n v="68.877537116081228"/>
    <x v="0"/>
    <x v="0"/>
    <n v="0.45856246758867297"/>
    <x v="0"/>
  </r>
  <r>
    <s v="CUS00374"/>
    <n v="0.54"/>
    <n v="0.24817423025494284"/>
    <n v="0.29414739236652565"/>
    <n v="0.25818668319564764"/>
    <n v="0.51210521187616942"/>
    <n v="51.210521187616941"/>
    <x v="0"/>
    <x v="1"/>
    <n v="0.62290946993358753"/>
    <x v="2"/>
  </r>
  <r>
    <s v="CUS00375"/>
    <n v="0.89400000000000002"/>
    <n v="0.47305965731254401"/>
    <n v="0.58207689685358821"/>
    <n v="0.59960378724244279"/>
    <n v="0.67733805026332083"/>
    <n v="67.733805026332078"/>
    <x v="0"/>
    <x v="0"/>
    <n v="0.42255465934289471"/>
    <x v="0"/>
  </r>
  <r>
    <s v="CUS00376"/>
    <n v="0.78900000000000003"/>
    <n v="0.15638551134181528"/>
    <n v="0.64132616538338805"/>
    <n v="0.9140973935195319"/>
    <n v="0.7946141887020628"/>
    <n v="79.461418870206273"/>
    <x v="1"/>
    <x v="0"/>
    <n v="0.37561718806572258"/>
    <x v="0"/>
  </r>
  <r>
    <s v="CUS00377"/>
    <n v="0.64600000000000002"/>
    <n v="0.43798111444631666"/>
    <n v="0.35448968590286978"/>
    <n v="0.36818763455226183"/>
    <n v="0.52083174802951826"/>
    <n v="52.083174802951824"/>
    <x v="0"/>
    <x v="1"/>
    <n v="0.55743888770583716"/>
    <x v="1"/>
  </r>
  <r>
    <s v="CUS00378"/>
    <n v="0.84699999999999998"/>
    <n v="0.32490316951631165"/>
    <n v="0.69309539702083356"/>
    <n v="0.67351706097237773"/>
    <n v="0.73862568769512993"/>
    <n v="73.86256876951299"/>
    <x v="1"/>
    <x v="0"/>
    <n v="0.38016405377900492"/>
    <x v="0"/>
  </r>
  <r>
    <s v="CUS00379"/>
    <n v="0.45200000000000001"/>
    <n v="0.18435703130221215"/>
    <n v="0.69828533421973427"/>
    <n v="0.42663812705469761"/>
    <n v="0.60654567651148794"/>
    <n v="60.654567651148795"/>
    <x v="0"/>
    <x v="1"/>
    <n v="0.55578945825517556"/>
    <x v="1"/>
  </r>
  <r>
    <s v="CUS00380"/>
    <n v="0.77"/>
    <n v="0.32108660801574557"/>
    <n v="0.73712538295026786"/>
    <n v="0.74201110935013082"/>
    <n v="0.73190076058784947"/>
    <n v="73.190076058784953"/>
    <x v="1"/>
    <x v="0"/>
    <n v="0.40001332816413626"/>
    <x v="0"/>
  </r>
  <r>
    <s v="CUS00381"/>
    <n v="0.81799999999999995"/>
    <n v="0.33055714642327744"/>
    <n v="0.43359206381579363"/>
    <n v="0.87992823602109072"/>
    <n v="0.70584050423933897"/>
    <n v="70.584050423933903"/>
    <x v="1"/>
    <x v="0"/>
    <n v="0.41414163811850668"/>
    <x v="0"/>
  </r>
  <r>
    <s v="CUS00382"/>
    <n v="0.36699999999999999"/>
    <n v="0.25714891255048083"/>
    <n v="0.72269692121703455"/>
    <n v="0.44563376399092902"/>
    <n v="0.56268977507690199"/>
    <n v="56.268977507690195"/>
    <x v="0"/>
    <x v="1"/>
    <n v="0.59566507954329295"/>
    <x v="2"/>
  </r>
  <r>
    <s v="CUS00383"/>
    <n v="0.624"/>
    <n v="0.41198564773566154"/>
    <n v="0.71402070398270923"/>
    <n v="0.56768442931727436"/>
    <n v="0.62276111087343444"/>
    <n v="62.276111087343445"/>
    <x v="0"/>
    <x v="1"/>
    <n v="0.50355794641576124"/>
    <x v="2"/>
  </r>
  <r>
    <s v="CUS00384"/>
    <n v="0.70899999999999996"/>
    <n v="0.10637361655288963"/>
    <n v="0.88716629832273042"/>
    <n v="0.62145185245933987"/>
    <n v="0.78688895256758018"/>
    <n v="78.688895256758016"/>
    <x v="1"/>
    <x v="0"/>
    <n v="0.38734130645046794"/>
    <x v="1"/>
  </r>
  <r>
    <s v="CUS00385"/>
    <n v="0.38500000000000001"/>
    <n v="6.9946725304535995E-2"/>
    <n v="0.21317705980828019"/>
    <n v="0.47715804298521663"/>
    <n v="0.52797510081807775"/>
    <n v="52.797510081807772"/>
    <x v="0"/>
    <x v="1"/>
    <n v="0.65661342802162237"/>
    <x v="2"/>
  </r>
  <r>
    <s v="CUS00386"/>
    <n v="0.61499999999999999"/>
    <n v="0.41536127945904039"/>
    <n v="0.35926551296300224"/>
    <n v="0.57317333774185353"/>
    <n v="0.54847071941616643"/>
    <n v="54.84707194161664"/>
    <x v="0"/>
    <x v="1"/>
    <n v="0.53526370471144902"/>
    <x v="1"/>
  </r>
  <r>
    <s v="CUS00387"/>
    <n v="0.82499999999999996"/>
    <n v="0.35068539271414151"/>
    <n v="0.65782720662850214"/>
    <n v="0.80314927505633504"/>
    <n v="0.73558221476990815"/>
    <n v="73.558221476990809"/>
    <x v="1"/>
    <x v="0"/>
    <n v="0.39106341523360511"/>
    <x v="0"/>
  </r>
  <r>
    <s v="CUS00388"/>
    <n v="0.84599999999999997"/>
    <n v="0.48609651236233203"/>
    <n v="0.63235340426814235"/>
    <n v="0.61332065781159018"/>
    <n v="0.66873982581666747"/>
    <n v="66.873982581666752"/>
    <x v="0"/>
    <x v="0"/>
    <n v="0.42943565925625721"/>
    <x v="0"/>
  </r>
  <r>
    <s v="CUS00389"/>
    <n v="0.32300000000000001"/>
    <n v="0.39479364916182674"/>
    <n v="0.38921288837020152"/>
    <n v="0.44505817887786986"/>
    <n v="0.43921320975717276"/>
    <n v="43.921320975717279"/>
    <x v="0"/>
    <x v="1"/>
    <n v="0.68481396512304782"/>
    <x v="2"/>
  </r>
  <r>
    <s v="CUS00390"/>
    <n v="0.49099999999999999"/>
    <n v="0.53673375513714694"/>
    <n v="0.33481684467653294"/>
    <n v="0.35741792759796781"/>
    <n v="0.43140593153385765"/>
    <n v="43.140593153385765"/>
    <x v="0"/>
    <x v="1"/>
    <n v="0.63935305992583114"/>
    <x v="1"/>
  </r>
  <r>
    <s v="CUS00391"/>
    <n v="0.65400000000000003"/>
    <n v="0.37399029563687997"/>
    <n v="0.53883319941087204"/>
    <n v="0.62850212033481567"/>
    <n v="0.61874486924133276"/>
    <n v="61.874486924133279"/>
    <x v="0"/>
    <x v="0"/>
    <n v="0.48481887025157122"/>
    <x v="1"/>
  </r>
  <r>
    <s v="CUS00392"/>
    <n v="0.88300000000000001"/>
    <n v="0.42036971906238302"/>
    <n v="0.37048641719467457"/>
    <n v="0.61781275863443519"/>
    <n v="0.64970828151538529"/>
    <n v="64.970828151538527"/>
    <x v="0"/>
    <x v="0"/>
    <n v="0.4491039363131602"/>
    <x v="0"/>
  </r>
  <r>
    <s v="CUS00393"/>
    <n v="0.95199999999999996"/>
    <n v="0.29155602477109116"/>
    <n v="0.26680668562145093"/>
    <n v="0.67203190365559939"/>
    <n v="0.69989931524130267"/>
    <n v="69.98993152413027"/>
    <x v="0"/>
    <x v="0"/>
    <n v="0.42218327295811403"/>
    <x v="0"/>
  </r>
  <r>
    <s v="CUS00394"/>
    <n v="0.435"/>
    <n v="0.20636944514400019"/>
    <n v="0.47754196774388225"/>
    <n v="0.5852355870959336"/>
    <n v="0.57363289806996642"/>
    <n v="57.36328980699664"/>
    <x v="0"/>
    <x v="1"/>
    <n v="0.61527648326977447"/>
    <x v="2"/>
  </r>
  <r>
    <s v="CUS00395"/>
    <n v="0.82699999999999996"/>
    <n v="0.44208971435133498"/>
    <n v="0.59415090447271479"/>
    <n v="0.66328436544688396"/>
    <n v="0.67514592140617513"/>
    <n v="67.514592140617509"/>
    <x v="0"/>
    <x v="0"/>
    <n v="0.43226255198328351"/>
    <x v="0"/>
  </r>
  <r>
    <s v="CUS00396"/>
    <n v="0.754"/>
    <n v="0.21329142246808225"/>
    <n v="0.38921309471821919"/>
    <n v="0.62106197776831629"/>
    <n v="0.67091448886846661"/>
    <n v="67.091448886846663"/>
    <x v="0"/>
    <x v="0"/>
    <n v="0.4670414245485604"/>
    <x v="1"/>
  </r>
  <r>
    <s v="CUS00397"/>
    <n v="0.46300000000000002"/>
    <n v="0.23812558804349487"/>
    <n v="0.53651753833390525"/>
    <n v="0.65966166160221951"/>
    <n v="0.5968650804940655"/>
    <n v="59.686508049406548"/>
    <x v="0"/>
    <x v="1"/>
    <n v="0.54053943067984656"/>
    <x v="1"/>
  </r>
  <r>
    <s v="CUS00398"/>
    <n v="0.77500000000000002"/>
    <n v="0.19379889926435773"/>
    <n v="0.320839955127455"/>
    <n v="0.76240999024587452"/>
    <n v="0.69163981978306477"/>
    <n v="69.163981978306481"/>
    <x v="0"/>
    <x v="0"/>
    <n v="0.45428197288892475"/>
    <x v="0"/>
  </r>
  <r>
    <s v="CUS00399"/>
    <n v="0.36699999999999999"/>
    <n v="0.23103864459162032"/>
    <n v="0.80721639908284604"/>
    <n v="0.75323765560335043"/>
    <n v="0.6335673347795856"/>
    <n v="63.356733477958556"/>
    <x v="0"/>
    <x v="1"/>
    <n v="0.57238660113712092"/>
    <x v="2"/>
  </r>
  <r>
    <s v="CUS00400"/>
    <n v="0.42599999999999999"/>
    <n v="0.21052512486826186"/>
    <n v="0.73468381055717236"/>
    <n v="0.69499010950209039"/>
    <n v="0.63712774107626946"/>
    <n v="63.712774107626949"/>
    <x v="0"/>
    <x v="1"/>
    <n v="0.55197850552667038"/>
    <x v="2"/>
  </r>
  <r>
    <s v="CUS00401"/>
    <n v="0.85199999999999998"/>
    <n v="0.11759397350575596"/>
    <n v="0.57608424269487046"/>
    <n v="0.61017213042798835"/>
    <n v="0.7696644760514455"/>
    <n v="76.966447605144552"/>
    <x v="1"/>
    <x v="0"/>
    <n v="0.38451401085084408"/>
    <x v="0"/>
  </r>
  <r>
    <s v="CUS00402"/>
    <n v="0.62"/>
    <n v="0.35020796794562142"/>
    <n v="0.83550878376396209"/>
    <n v="0.75900892878453186"/>
    <n v="0.69289070568678579"/>
    <n v="69.289070568678582"/>
    <x v="0"/>
    <x v="0"/>
    <n v="0.4357195659057635"/>
    <x v="1"/>
  </r>
  <r>
    <s v="CUS00403"/>
    <n v="0.27700000000000002"/>
    <n v="0.2602679234214324"/>
    <n v="0.51138934861006002"/>
    <n v="0.46586959033950481"/>
    <n v="0.49102793124650801"/>
    <n v="49.102793124650802"/>
    <x v="0"/>
    <x v="1"/>
    <n v="0.66589115442002056"/>
    <x v="2"/>
  </r>
  <r>
    <s v="CUS00404"/>
    <n v="0.73299999999999998"/>
    <n v="0.31974645857206691"/>
    <n v="0.46518614791207702"/>
    <n v="0.45168861838707125"/>
    <n v="0.62141658476885597"/>
    <n v="62.141658476885596"/>
    <x v="0"/>
    <x v="0"/>
    <n v="0.49198947291733081"/>
    <x v="1"/>
  </r>
  <r>
    <s v="CUS00405"/>
    <n v="0.92500000000000004"/>
    <n v="6.9270377219301904E-2"/>
    <n v="0.65059734678074377"/>
    <n v="0.67861395941304858"/>
    <n v="0.83488045010231537"/>
    <n v="83.488045010231531"/>
    <x v="1"/>
    <x v="0"/>
    <n v="0.32637885216205792"/>
    <x v="0"/>
  </r>
  <r>
    <s v="CUS00406"/>
    <n v="0.59399999999999997"/>
    <n v="4.0714840307925937E-2"/>
    <n v="0.39427546037203243"/>
    <n v="0.48978939259172211"/>
    <n v="0.64800904887078703"/>
    <n v="64.800904887078701"/>
    <x v="0"/>
    <x v="1"/>
    <n v="0.50943762867387965"/>
    <x v="1"/>
  </r>
  <r>
    <s v="CUS00407"/>
    <n v="0.88100000000000001"/>
    <n v="0.12585436394709315"/>
    <n v="0.310666084178159"/>
    <n v="0.65507435281905513"/>
    <n v="0.73098806057436205"/>
    <n v="73.098806057436207"/>
    <x v="1"/>
    <x v="0"/>
    <n v="0.40545190939051351"/>
    <x v="0"/>
  </r>
  <r>
    <s v="CUS00408"/>
    <n v="0.91"/>
    <n v="0.35301233529981896"/>
    <n v="0.47275452600599654"/>
    <n v="0.60989986347210601"/>
    <n v="0.69863218413206962"/>
    <n v="69.863218413206965"/>
    <x v="0"/>
    <x v="0"/>
    <n v="0.42410260511563791"/>
    <x v="0"/>
  </r>
  <r>
    <s v="CUS00409"/>
    <n v="0.65600000000000003"/>
    <n v="0.10082107823380115"/>
    <n v="0.62473633812789198"/>
    <n v="0.43411573124195224"/>
    <n v="0.68941830384173086"/>
    <n v="68.941830384173088"/>
    <x v="0"/>
    <x v="0"/>
    <n v="0.47297392521857307"/>
    <x v="1"/>
  </r>
  <r>
    <s v="CUS00410"/>
    <n v="0.77100000000000002"/>
    <n v="0.32229578287562272"/>
    <n v="0.92627070426895841"/>
    <n v="0.87020289178685417"/>
    <n v="0.78894583975913291"/>
    <n v="78.894583975913292"/>
    <x v="1"/>
    <x v="0"/>
    <n v="0.34887876643015309"/>
    <x v="0"/>
  </r>
  <r>
    <s v="CUS00411"/>
    <n v="0.94899999999999995"/>
    <n v="0.11448268295804076"/>
    <n v="0.32316743417523663"/>
    <n v="0.64983089220258006"/>
    <n v="0.75991331577802212"/>
    <n v="75.991331577802214"/>
    <x v="1"/>
    <x v="0"/>
    <n v="0.3805517776695142"/>
    <x v="0"/>
  </r>
  <r>
    <s v="CUS00412"/>
    <n v="0.623"/>
    <n v="0.11527015992831235"/>
    <n v="0.56923666550371643"/>
    <n v="0.63551272788930735"/>
    <n v="0.69264319430564569"/>
    <n v="69.264319430564569"/>
    <x v="0"/>
    <x v="0"/>
    <n v="0.47029521065351193"/>
    <x v="1"/>
  </r>
  <r>
    <s v="CUS00413"/>
    <n v="0.59399999999999997"/>
    <n v="0.12748357175949476"/>
    <n v="0.44679881859783299"/>
    <n v="0.47463366026696857"/>
    <n v="0.63020974123176332"/>
    <n v="63.02097412317633"/>
    <x v="0"/>
    <x v="1"/>
    <n v="0.51661301523341729"/>
    <x v="1"/>
  </r>
  <r>
    <s v="CUS00414"/>
    <n v="0.60399999999999998"/>
    <n v="4.44437277881648E-2"/>
    <n v="0.4034301712287921"/>
    <n v="0.51606232190277879"/>
    <n v="0.65616226419472579"/>
    <n v="65.616226419472582"/>
    <x v="0"/>
    <x v="1"/>
    <n v="0.54086214696173596"/>
    <x v="2"/>
  </r>
  <r>
    <s v="CUS00415"/>
    <n v="0.58699999999999997"/>
    <n v="0.46307540228368455"/>
    <n v="0.59081852886688735"/>
    <n v="0.27493035055497894"/>
    <n v="0.52593063767151893"/>
    <n v="52.593063767151889"/>
    <x v="0"/>
    <x v="1"/>
    <n v="0.58891738039750852"/>
    <x v="2"/>
  </r>
  <r>
    <s v="CUS00416"/>
    <n v="0.77200000000000002"/>
    <n v="0.32495065687227181"/>
    <n v="0.7422976448626688"/>
    <n v="0.84048212544919965"/>
    <n v="0.74724665072823215"/>
    <n v="74.724665072823214"/>
    <x v="1"/>
    <x v="0"/>
    <n v="0.37799689349644372"/>
    <x v="0"/>
  </r>
  <r>
    <s v="CUS00417"/>
    <n v="0.79500000000000004"/>
    <n v="0.24680798474018378"/>
    <n v="0.546889837794161"/>
    <n v="0.79986763797282523"/>
    <n v="0.73356571783270086"/>
    <n v="73.356571783270084"/>
    <x v="1"/>
    <x v="0"/>
    <n v="0.40291196635330906"/>
    <x v="0"/>
  </r>
  <r>
    <s v="CUS00418"/>
    <n v="0.81"/>
    <n v="0.11824440194317826"/>
    <n v="0.62669362702579046"/>
    <n v="0.5935966348497641"/>
    <n v="0.76240490004966921"/>
    <n v="76.240490004966915"/>
    <x v="1"/>
    <x v="0"/>
    <n v="0.40478376342112299"/>
    <x v="0"/>
  </r>
  <r>
    <s v="CUS00419"/>
    <n v="0.34399999999999997"/>
    <n v="0.5485244941859504"/>
    <n v="0.62896370079367836"/>
    <n v="0.38610741390770686"/>
    <n v="0.43955150398910653"/>
    <n v="43.955150398910654"/>
    <x v="0"/>
    <x v="1"/>
    <n v="0.65504222533557388"/>
    <x v="2"/>
  </r>
  <r>
    <s v="CUS00420"/>
    <n v="0.26100000000000001"/>
    <n v="0.1908116668992127"/>
    <n v="0.9375799612654665"/>
    <n v="0.76594840496896732"/>
    <n v="0.63651475292867454"/>
    <n v="63.651475292867453"/>
    <x v="0"/>
    <x v="1"/>
    <n v="0.56613109134514716"/>
    <x v="2"/>
  </r>
  <r>
    <s v="CUS00421"/>
    <n v="0.39900000000000002"/>
    <n v="0.37759647990276218"/>
    <n v="0.52155305491233028"/>
    <n v="0.71834710742801033"/>
    <n v="0.53843373312583898"/>
    <n v="53.8433733125839"/>
    <x v="0"/>
    <x v="1"/>
    <n v="0.60359405790879561"/>
    <x v="2"/>
  </r>
  <r>
    <s v="CUS00422"/>
    <n v="0.35599999999999998"/>
    <n v="0.77703421487876501"/>
    <n v="0.72112259261495004"/>
    <n v="0.436867083354819"/>
    <n v="0.40124431656258336"/>
    <n v="40.124431656258338"/>
    <x v="0"/>
    <x v="1"/>
    <n v="0.66438645783431705"/>
    <x v="2"/>
  </r>
  <r>
    <s v="CUS00423"/>
    <n v="0.93899999999999995"/>
    <n v="0.3353039597618252"/>
    <n v="0.45199317178399845"/>
    <n v="0.684337365851165"/>
    <n v="0.72110805130592681"/>
    <n v="72.110805130592681"/>
    <x v="1"/>
    <x v="0"/>
    <n v="0.39081032594663206"/>
    <x v="0"/>
  </r>
  <r>
    <s v="CUS00424"/>
    <n v="0.83299999999999996"/>
    <n v="0.22750618446054455"/>
    <n v="0.2849046140243906"/>
    <n v="0.65022724708048274"/>
    <n v="0.6778131545287871"/>
    <n v="67.781315452878715"/>
    <x v="0"/>
    <x v="0"/>
    <n v="0.45325606167566751"/>
    <x v="0"/>
  </r>
  <r>
    <s v="CUS00425"/>
    <n v="0.78300000000000003"/>
    <n v="0.16224029229333209"/>
    <n v="0.29445033284922906"/>
    <n v="0.65207609952359724"/>
    <n v="0.68207939381038585"/>
    <n v="68.207939381038585"/>
    <x v="0"/>
    <x v="0"/>
    <n v="0.47050683264806964"/>
    <x v="0"/>
  </r>
  <r>
    <s v="CUS00426"/>
    <n v="0.35599999999999998"/>
    <n v="0.26646287485509296"/>
    <n v="0.26404798497235782"/>
    <n v="0.36064719055869976"/>
    <n v="0.4515678131217486"/>
    <n v="45.156781312174857"/>
    <x v="0"/>
    <x v="1"/>
    <n v="0.69361979447676336"/>
    <x v="2"/>
  </r>
  <r>
    <s v="CUS00427"/>
    <n v="0.76600000000000001"/>
    <n v="0.11246295700671083"/>
    <n v="0.40516235655060295"/>
    <n v="0.67802051452948431"/>
    <n v="0.71709666138753003"/>
    <n v="71.709666138753008"/>
    <x v="1"/>
    <x v="0"/>
    <n v="0.44384564008853405"/>
    <x v="0"/>
  </r>
  <r>
    <s v="CUS00428"/>
    <n v="0.496"/>
    <n v="0.42485137370397025"/>
    <n v="0.37829675748522384"/>
    <n v="0.45079914427615736"/>
    <n v="0.48942381102727728"/>
    <n v="48.94238110272773"/>
    <x v="0"/>
    <x v="1"/>
    <n v="0.60677820816912498"/>
    <x v="1"/>
  </r>
  <r>
    <s v="CUS00429"/>
    <n v="0.81299999999999994"/>
    <n v="0.12595777601074087"/>
    <n v="0.41814985057683784"/>
    <n v="0.69253751578227851"/>
    <n v="0.73427326467948695"/>
    <n v="73.427326467948689"/>
    <x v="1"/>
    <x v="0"/>
    <n v="0.42999564169330223"/>
    <x v="0"/>
  </r>
  <r>
    <s v="CUS00430"/>
    <n v="0.88900000000000001"/>
    <n v="0.33083522315612152"/>
    <n v="0.70770109179195462"/>
    <n v="0.67556585486555176"/>
    <n v="0.75477452964138725"/>
    <n v="75.47745296413872"/>
    <x v="1"/>
    <x v="0"/>
    <n v="0.36314693708105455"/>
    <x v="0"/>
  </r>
  <r>
    <s v="CUS00431"/>
    <n v="0.80800000000000005"/>
    <n v="4.362636816723664E-3"/>
    <n v="0.53414572247892678"/>
    <n v="0.85244677814262815"/>
    <n v="0.81618737017216247"/>
    <n v="81.618737017216247"/>
    <x v="1"/>
    <x v="0"/>
    <n v="0.35635097767266299"/>
    <x v="0"/>
  </r>
  <r>
    <s v="CUS00432"/>
    <n v="0.58899999999999997"/>
    <n v="0.50205054705452912"/>
    <n v="0.5084153182925526"/>
    <n v="0.47683508592967067"/>
    <n v="0.52874316243160235"/>
    <n v="52.874316243160237"/>
    <x v="0"/>
    <x v="1"/>
    <n v="0.59740567946629564"/>
    <x v="2"/>
  </r>
  <r>
    <s v="CUS00433"/>
    <n v="0.20699999999999999"/>
    <n v="7.3913601957392716E-2"/>
    <n v="0.62210623494375927"/>
    <n v="0.68696722169308966"/>
    <n v="0.57774224965549736"/>
    <n v="57.774224965549735"/>
    <x v="0"/>
    <x v="1"/>
    <n v="0.62854617110478117"/>
    <x v="2"/>
  </r>
  <r>
    <s v="CUS00434"/>
    <n v="0.84299999999999997"/>
    <n v="0.31605114200053702"/>
    <n v="0.66947435608231398"/>
    <n v="0.90096766473533818"/>
    <n v="0.76927467832660246"/>
    <n v="76.927467832660241"/>
    <x v="1"/>
    <x v="0"/>
    <n v="0.35726109421711832"/>
    <x v="0"/>
  </r>
  <r>
    <s v="CUS00435"/>
    <n v="0.76800000000000002"/>
    <n v="0.404475078081801"/>
    <n v="0.40630262977855613"/>
    <n v="0.54649472111371911"/>
    <n v="0.61069221069822888"/>
    <n v="61.069221069822888"/>
    <x v="0"/>
    <x v="0"/>
    <n v="0.47638284248188906"/>
    <x v="0"/>
  </r>
  <r>
    <s v="CUS00436"/>
    <n v="0.55600000000000005"/>
    <n v="1"/>
    <n v="0.60149707150706277"/>
    <n v="0.23466416492058814"/>
    <n v="0.35009903903950079"/>
    <n v="35.009903903950082"/>
    <x v="2"/>
    <x v="1"/>
    <n v="0.64969526440863157"/>
    <x v="2"/>
  </r>
  <r>
    <s v="CUS00437"/>
    <n v="0.95099999999999996"/>
    <n v="0.19103437329249562"/>
    <n v="0.83994982884899838"/>
    <n v="0.75375734777407155"/>
    <n v="0.85659325594816171"/>
    <n v="85.659325594816167"/>
    <x v="1"/>
    <x v="0"/>
    <n v="0.29390146188916128"/>
    <x v="0"/>
  </r>
  <r>
    <s v="CUS00438"/>
    <n v="0.64700000000000002"/>
    <n v="0.42411868226110133"/>
    <n v="0.27578631028083733"/>
    <n v="0.42674804796160876"/>
    <n v="0.5183838645720783"/>
    <n v="51.838386457207832"/>
    <x v="0"/>
    <x v="1"/>
    <n v="0.57968487270278435"/>
    <x v="1"/>
  </r>
  <r>
    <s v="CUS00439"/>
    <n v="0.36"/>
    <n v="0.21851590121024783"/>
    <n v="0.56648403033460426"/>
    <n v="0.39564478321388635"/>
    <n v="0.53308875318592952"/>
    <n v="53.308875318592953"/>
    <x v="0"/>
    <x v="1"/>
    <n v="0.63758921465475005"/>
    <x v="2"/>
  </r>
  <r>
    <s v="CUS00440"/>
    <n v="0.95199999999999996"/>
    <n v="8.5161531907100962E-2"/>
    <n v="0.67003313512110574"/>
    <n v="0.75655232645468129"/>
    <n v="0.85514101642029294"/>
    <n v="85.514101642029289"/>
    <x v="1"/>
    <x v="0"/>
    <n v="0.32225210305942398"/>
    <x v="0"/>
  </r>
  <r>
    <s v="CUS00441"/>
    <n v="0.93600000000000005"/>
    <n v="0.19193508705509099"/>
    <n v="0.4693011183814777"/>
    <n v="0.78174899106786244"/>
    <n v="0.78114204621994765"/>
    <n v="78.114204621994759"/>
    <x v="1"/>
    <x v="0"/>
    <n v="0.36796088112286146"/>
    <x v="0"/>
  </r>
  <r>
    <s v="CUS00442"/>
    <n v="0.58299999999999996"/>
    <n v="0.34780936617004815"/>
    <n v="0.7272835996875584"/>
    <n v="0.63245096015104763"/>
    <n v="0.64003155410915435"/>
    <n v="64.00315541091544"/>
    <x v="0"/>
    <x v="0"/>
    <n v="0.47098606494692263"/>
    <x v="1"/>
  </r>
  <r>
    <s v="CUS00443"/>
    <n v="0.95399999999999996"/>
    <n v="0.45038591238158981"/>
    <n v="0.45618795199722206"/>
    <n v="0.64063085082205451"/>
    <n v="0.68611644430827567"/>
    <n v="68.611644430827567"/>
    <x v="0"/>
    <x v="0"/>
    <n v="0.39820822439799791"/>
    <x v="0"/>
  </r>
  <r>
    <s v="CUS00444"/>
    <n v="0.98199999999999998"/>
    <n v="0.38230282647226616"/>
    <n v="0.61422429898991227"/>
    <n v="0.485646952961305"/>
    <n v="0.72470105480049829"/>
    <n v="72.470105480049824"/>
    <x v="1"/>
    <x v="0"/>
    <n v="0.38812957001606729"/>
    <x v="0"/>
  </r>
  <r>
    <s v="CUS00445"/>
    <n v="0.76600000000000001"/>
    <n v="0.27498154827428928"/>
    <n v="0.56600048675236425"/>
    <n v="0.58098964179108437"/>
    <n v="0.6859540791368488"/>
    <n v="68.59540791368488"/>
    <x v="0"/>
    <x v="0"/>
    <n v="0.41639053533026837"/>
    <x v="1"/>
  </r>
  <r>
    <s v="CUS00446"/>
    <n v="0.48399999999999999"/>
    <n v="0.3322985765424698"/>
    <n v="0.22970607980458371"/>
    <n v="0.50341185258666465"/>
    <n v="0.49116342088617548"/>
    <n v="49.11634208861755"/>
    <x v="0"/>
    <x v="1"/>
    <n v="0.6129953360698448"/>
    <x v="1"/>
  </r>
  <r>
    <s v="CUS00447"/>
    <n v="0.73799999999999999"/>
    <n v="0.30264561216387148"/>
    <n v="0.21238599078953488"/>
    <n v="0.41277535674131755"/>
    <n v="0.57189981801994305"/>
    <n v="57.189981801994307"/>
    <x v="0"/>
    <x v="1"/>
    <n v="0.51053980452144943"/>
    <x v="1"/>
  </r>
  <r>
    <s v="CUS00448"/>
    <n v="0.58599999999999997"/>
    <n v="0.34159987525331997"/>
    <n v="0.26804922247896446"/>
    <n v="0.52244633590482981"/>
    <n v="0.53459683230552135"/>
    <n v="53.459683230552137"/>
    <x v="0"/>
    <x v="1"/>
    <n v="0.60159197774251971"/>
    <x v="2"/>
  </r>
  <r>
    <s v="CUS00449"/>
    <n v="0.85899999999999999"/>
    <n v="9.228538308112455E-2"/>
    <n v="0.82367778349463783"/>
    <n v="0.81734648252420605"/>
    <n v="0.8603019141532211"/>
    <n v="86.030191415322108"/>
    <x v="1"/>
    <x v="0"/>
    <n v="0.31698441890683948"/>
    <x v="0"/>
  </r>
  <r>
    <s v="CUS00450"/>
    <n v="0.80800000000000005"/>
    <n v="0.2671542911552181"/>
    <n v="0.5688588576012632"/>
    <n v="0.59115275111103638"/>
    <n v="0.7050983968403427"/>
    <n v="70.509839684034276"/>
    <x v="1"/>
    <x v="0"/>
    <n v="0.41550423621368215"/>
    <x v="0"/>
  </r>
  <r>
    <s v="CUS00451"/>
    <n v="0.23400000000000001"/>
    <n v="0.18936090742746431"/>
    <n v="0.29134073340975231"/>
    <n v="0.41538511244207899"/>
    <n v="0.44566764132002301"/>
    <n v="44.566764132002298"/>
    <x v="0"/>
    <x v="1"/>
    <n v="0.69989283545569003"/>
    <x v="2"/>
  </r>
  <r>
    <s v="CUS00452"/>
    <n v="0.57199999999999995"/>
    <n v="0.41030636511882795"/>
    <n v="0.5967018427865991"/>
    <n v="0.612146648126357"/>
    <n v="0.58827045624062491"/>
    <n v="58.827045624062492"/>
    <x v="0"/>
    <x v="1"/>
    <n v="0.54476516090726734"/>
    <x v="2"/>
  </r>
  <r>
    <s v="CUS00453"/>
    <n v="0.77200000000000002"/>
    <n v="0.37785485689580528"/>
    <n v="0.45530694862274956"/>
    <n v="0.65887571066259865"/>
    <n v="0.6467362892551981"/>
    <n v="64.673628925519807"/>
    <x v="0"/>
    <x v="0"/>
    <n v="0.47223369726847469"/>
    <x v="0"/>
  </r>
  <r>
    <s v="CUS00454"/>
    <n v="0.56799999999999995"/>
    <n v="0.47153025919977892"/>
    <n v="0.39110857847593472"/>
    <n v="0.51047179404123577"/>
    <n v="0.51213340704143862"/>
    <n v="51.21334070414386"/>
    <x v="0"/>
    <x v="1"/>
    <n v="0.5632741813805382"/>
    <x v="1"/>
  </r>
  <r>
    <s v="CUS00455"/>
    <n v="0.80600000000000005"/>
    <n v="3.8389739074615459E-2"/>
    <n v="0.87616429679750141"/>
    <n v="0.80602396618316274"/>
    <n v="0.86671953256459"/>
    <n v="86.671953256459005"/>
    <x v="1"/>
    <x v="0"/>
    <n v="0.32332132100259653"/>
    <x v="0"/>
  </r>
  <r>
    <s v="CUS00456"/>
    <n v="0.98299999999999998"/>
    <n v="0.10640500613077813"/>
    <n v="0.46347942973974388"/>
    <n v="0.82071984893002892"/>
    <n v="0.82793236144821947"/>
    <n v="82.793236144821947"/>
    <x v="1"/>
    <x v="0"/>
    <n v="0.32891617874233597"/>
    <x v="0"/>
  </r>
  <r>
    <s v="CUS00457"/>
    <n v="0.89100000000000001"/>
    <n v="0.17789716395222738"/>
    <n v="0.33360057872088578"/>
    <n v="0.60344981718537682"/>
    <n v="0.71571843913631539"/>
    <n v="71.57184391363154"/>
    <x v="1"/>
    <x v="0"/>
    <n v="0.43129620438738708"/>
    <x v="0"/>
  </r>
  <r>
    <s v="CUS00458"/>
    <n v="0.98599999999999999"/>
    <n v="5.2486294586519766E-2"/>
    <n v="0.58296379406144694"/>
    <n v="0.83175708640672297"/>
    <n v="0.87071043339734178"/>
    <n v="87.071043339734175"/>
    <x v="1"/>
    <x v="0"/>
    <n v="0.29670227326251941"/>
    <x v="0"/>
  </r>
  <r>
    <s v="CUS00459"/>
    <n v="0.96499999999999997"/>
    <n v="9.9920860464723649E-2"/>
    <n v="0.62797343975752018"/>
    <n v="0.80897313833452389"/>
    <n v="0.85471440056226555"/>
    <n v="85.471440056226555"/>
    <x v="1"/>
    <x v="0"/>
    <n v="0.32542135527074428"/>
    <x v="0"/>
  </r>
  <r>
    <s v="CUS00460"/>
    <n v="0.86899999999999999"/>
    <n v="0.29937797241252712"/>
    <n v="0.52551573819384356"/>
    <n v="0.65039705175810791"/>
    <n v="0.71699931367872671"/>
    <n v="71.699931367872665"/>
    <x v="1"/>
    <x v="0"/>
    <n v="0.40116422703808269"/>
    <x v="0"/>
  </r>
  <r>
    <s v="CUS00461"/>
    <n v="0.88900000000000001"/>
    <n v="0.26780364973173926"/>
    <n v="0.56282788471381717"/>
    <n v="0.61163892306210443"/>
    <n v="0.73512032048255738"/>
    <n v="73.512032048255733"/>
    <x v="1"/>
    <x v="0"/>
    <n v="0.38897689715307759"/>
    <x v="0"/>
  </r>
  <r>
    <s v="CUS00462"/>
    <n v="0.33700000000000002"/>
    <n v="0.28293234301371645"/>
    <n v="0.4854526464041905"/>
    <n v="0.3763555608910169"/>
    <n v="0.4866141605103757"/>
    <n v="48.66141605103757"/>
    <x v="0"/>
    <x v="1"/>
    <n v="0.65139512667581045"/>
    <x v="2"/>
  </r>
  <r>
    <s v="CUS00463"/>
    <n v="0.45800000000000002"/>
    <n v="0.57016345262058832"/>
    <n v="0.20850348344606587"/>
    <n v="5.3799737173561117E-2"/>
    <n v="0.33902162147907078"/>
    <n v="33.902162147907077"/>
    <x v="2"/>
    <x v="1"/>
    <n v="0.71833261313885233"/>
    <x v="2"/>
  </r>
  <r>
    <s v="CUS00464"/>
    <n v="0.65"/>
    <n v="0.37865485492190326"/>
    <n v="0.41717244266761899"/>
    <n v="0.49313922316417336"/>
    <n v="0.57130891553157881"/>
    <n v="57.13089155315788"/>
    <x v="0"/>
    <x v="1"/>
    <n v="0.59200133960318801"/>
    <x v="2"/>
  </r>
  <r>
    <s v="CUS00465"/>
    <n v="0.50600000000000001"/>
    <n v="0.21317789581995977"/>
    <n v="0.2345381699846372"/>
    <n v="0.52169093100919017"/>
    <n v="0.53830790490231806"/>
    <n v="53.830790490231806"/>
    <x v="0"/>
    <x v="1"/>
    <n v="0.58828081627118967"/>
    <x v="1"/>
  </r>
  <r>
    <s v="CUS00466"/>
    <n v="0.79100000000000004"/>
    <n v="0.18690679009306327"/>
    <n v="0.63331408960005031"/>
    <n v="0.67916645276371623"/>
    <n v="0.74931574880664853"/>
    <n v="74.931574880664854"/>
    <x v="1"/>
    <x v="0"/>
    <n v="0.41222214131244839"/>
    <x v="0"/>
  </r>
  <r>
    <s v="CUS00467"/>
    <n v="0.97599999999999998"/>
    <n v="0.24327367754029688"/>
    <n v="0.48731029963612116"/>
    <n v="0.57036941131674046"/>
    <n v="0.75163536836264622"/>
    <n v="75.163536836264626"/>
    <x v="1"/>
    <x v="0"/>
    <n v="0.37511649951694087"/>
    <x v="0"/>
  </r>
  <r>
    <s v="CUS00468"/>
    <n v="0.79100000000000004"/>
    <n v="8.8770507437490154E-2"/>
    <n v="0.36291368726101525"/>
    <n v="0.68132953418292552"/>
    <n v="0.72500101534839467"/>
    <n v="72.500101534839473"/>
    <x v="1"/>
    <x v="0"/>
    <n v="0.42010269738347822"/>
    <x v="1"/>
  </r>
  <r>
    <s v="CUS00469"/>
    <n v="0.83199999999999996"/>
    <n v="0.29906291583148353"/>
    <n v="0.53301780077557315"/>
    <n v="0.70786526692167018"/>
    <n v="0.71426447544392002"/>
    <n v="71.426447544392005"/>
    <x v="1"/>
    <x v="0"/>
    <n v="0.42456505716442067"/>
    <x v="0"/>
  </r>
  <r>
    <s v="CUS00470"/>
    <n v="0.48899999999999999"/>
    <n v="0.16076854464465018"/>
    <n v="0.45432682088315135"/>
    <n v="0.63912808929797504"/>
    <n v="0.60965401417793141"/>
    <n v="60.965401417793139"/>
    <x v="0"/>
    <x v="1"/>
    <n v="0.53325200329470168"/>
    <x v="1"/>
  </r>
  <r>
    <s v="CUS00471"/>
    <n v="0.79100000000000004"/>
    <n v="0.39513437773245569"/>
    <n v="0.66928661011565826"/>
    <n v="0.63021574724128937"/>
    <n v="0.68669937078958843"/>
    <n v="68.669937078958839"/>
    <x v="0"/>
    <x v="0"/>
    <n v="0.42047644369801773"/>
    <x v="0"/>
  </r>
  <r>
    <s v="CUS00472"/>
    <n v="0.6"/>
    <n v="0.38277666241104186"/>
    <n v="0.51522116274699781"/>
    <n v="0.50968118093722559"/>
    <n v="0.57466341096667084"/>
    <n v="57.466341096667087"/>
    <x v="0"/>
    <x v="1"/>
    <n v="0.53289045317633021"/>
    <x v="1"/>
  </r>
  <r>
    <s v="CUS00473"/>
    <n v="0.86299999999999999"/>
    <n v="0.28016939473747277"/>
    <n v="0.70213001059683633"/>
    <n v="0.67341228333399239"/>
    <n v="0.75943702619822429"/>
    <n v="75.943702619822432"/>
    <x v="1"/>
    <x v="0"/>
    <n v="0.3807313625755136"/>
    <x v="0"/>
  </r>
  <r>
    <s v="CUS00474"/>
    <n v="0.79600000000000004"/>
    <n v="0.22792715583021034"/>
    <n v="0.54852303993747464"/>
    <n v="0.46728167411450117"/>
    <n v="0.69001871235560708"/>
    <n v="69.001871235560714"/>
    <x v="0"/>
    <x v="0"/>
    <n v="0.44399581528922749"/>
    <x v="1"/>
  </r>
  <r>
    <s v="CUS00475"/>
    <n v="0.41699999999999998"/>
    <n v="0.12531235803052942"/>
    <n v="0.58759323114522521"/>
    <n v="0.52586874369877812"/>
    <n v="0.6047552503747029"/>
    <n v="60.475525037470291"/>
    <x v="0"/>
    <x v="1"/>
    <n v="0.57576259575734445"/>
    <x v="2"/>
  </r>
  <r>
    <s v="CUS00476"/>
    <n v="0.626"/>
    <n v="0.40056816017558022"/>
    <n v="0.31615706281380362"/>
    <n v="0.40244150816215662"/>
    <n v="0.52252719073441012"/>
    <n v="52.252719073441014"/>
    <x v="0"/>
    <x v="1"/>
    <n v="0.55524249686960891"/>
    <x v="1"/>
  </r>
  <r>
    <s v="CUS00477"/>
    <n v="0.96899999999999997"/>
    <n v="0.26644109703752622"/>
    <n v="0.31183725384249528"/>
    <n v="0.56175954418741447"/>
    <n v="0.7058490532853533"/>
    <n v="70.584905328535328"/>
    <x v="1"/>
    <x v="0"/>
    <n v="0.41920292852915109"/>
    <x v="0"/>
  </r>
  <r>
    <s v="CUS00478"/>
    <n v="0.622"/>
    <n v="0.22066619161956863"/>
    <n v="0.21022442600780031"/>
    <n v="0.36511272908051329"/>
    <n v="0.54831193707776649"/>
    <n v="54.831193707776649"/>
    <x v="0"/>
    <x v="1"/>
    <n v="0.59570582382748827"/>
    <x v="2"/>
  </r>
  <r>
    <s v="CUS00479"/>
    <n v="0.64300000000000002"/>
    <n v="8.2855536020204901E-2"/>
    <n v="0.78895223502374245"/>
    <n v="0.70356910988435295"/>
    <n v="0.76351915268133996"/>
    <n v="76.351915268133993"/>
    <x v="1"/>
    <x v="0"/>
    <n v="0.41387784847390102"/>
    <x v="1"/>
  </r>
  <r>
    <s v="CUS00480"/>
    <n v="0.57199999999999995"/>
    <n v="0.10560976475236528"/>
    <n v="0.57646019341807897"/>
    <n v="0.59232358636948523"/>
    <n v="0.67265764721332899"/>
    <n v="67.2657647213329"/>
    <x v="0"/>
    <x v="1"/>
    <n v="0.51223740788535055"/>
    <x v="2"/>
  </r>
  <r>
    <s v="CUS00481"/>
    <n v="0.34300000000000003"/>
    <n v="0.47628878285276527"/>
    <n v="0.11761150571122195"/>
    <n v="0.2330699396192526"/>
    <n v="0.33564615722930269"/>
    <n v="33.56461572293027"/>
    <x v="2"/>
    <x v="1"/>
    <n v="0.72964099065173471"/>
    <x v="2"/>
  </r>
  <r>
    <s v="CUS00482"/>
    <n v="0.41"/>
    <n v="0.60340229925289024"/>
    <n v="0.51646437557317515"/>
    <n v="0.55895903511155309"/>
    <n v="0.44961604060550087"/>
    <n v="44.961604060550087"/>
    <x v="0"/>
    <x v="1"/>
    <n v="0.64636475020070638"/>
    <x v="2"/>
  </r>
  <r>
    <s v="CUS00483"/>
    <n v="0.88200000000000001"/>
    <n v="0.2299612445533325"/>
    <n v="0.65046422204682508"/>
    <n v="0.69450716189109074"/>
    <n v="0.77398054532702887"/>
    <n v="77.398054532702886"/>
    <x v="1"/>
    <x v="0"/>
    <n v="0.35596097373451646"/>
    <x v="0"/>
  </r>
  <r>
    <s v="CUS00484"/>
    <n v="0.22600000000000001"/>
    <n v="0.26622375655167191"/>
    <n v="0.4137293332381653"/>
    <n v="0.32601163566704378"/>
    <n v="0.43088048503218801"/>
    <n v="43.088048503218801"/>
    <x v="0"/>
    <x v="1"/>
    <n v="0.70647591727323944"/>
    <x v="2"/>
  </r>
  <r>
    <s v="CUS00485"/>
    <n v="0.40899999999999997"/>
    <n v="0.33188157803124224"/>
    <n v="0.57727393137948024"/>
    <n v="0.31196139248203392"/>
    <n v="0.50583452173882837"/>
    <n v="50.58345217388284"/>
    <x v="0"/>
    <x v="1"/>
    <n v="0.63822622918108107"/>
    <x v="2"/>
  </r>
  <r>
    <s v="CUS00486"/>
    <n v="0.60199999999999998"/>
    <n v="0.42571500001613366"/>
    <n v="0.63146539467849672"/>
    <n v="0.56443554039871002"/>
    <n v="0.5939439099906656"/>
    <n v="59.394390999066559"/>
    <x v="0"/>
    <x v="1"/>
    <n v="0.51360569218485863"/>
    <x v="1"/>
  </r>
  <r>
    <s v="CUS00487"/>
    <n v="0.85699999999999998"/>
    <n v="0.40214101567425181"/>
    <n v="0.59063806955587939"/>
    <n v="0.66210924943612925"/>
    <n v="0.69675169662431968"/>
    <n v="69.675169662431969"/>
    <x v="0"/>
    <x v="0"/>
    <n v="0.40879832203029526"/>
    <x v="0"/>
  </r>
  <r>
    <s v="CUS00488"/>
    <n v="0.83299999999999996"/>
    <n v="0.19068536152144927"/>
    <n v="0.76103191352761346"/>
    <n v="0.77002179473593058"/>
    <n v="0.80205404345947739"/>
    <n v="80.205404345947741"/>
    <x v="1"/>
    <x v="0"/>
    <n v="0.3582190474414288"/>
    <x v="0"/>
  </r>
  <r>
    <s v="CUS00489"/>
    <n v="0.46800000000000003"/>
    <n v="2.3377399798596599E-2"/>
    <n v="0.83335240901149343"/>
    <n v="0.66067151356781273"/>
    <n v="0.72255798889789158"/>
    <n v="72.255798889789162"/>
    <x v="1"/>
    <x v="0"/>
    <n v="0.48136382773487574"/>
    <x v="1"/>
  </r>
  <r>
    <s v="CUS00490"/>
    <n v="0.45400000000000001"/>
    <n v="0.24937180194951419"/>
    <n v="0.64146128488329968"/>
    <n v="0.45886589588719856"/>
    <n v="0.58121060077488551"/>
    <n v="58.121060077488551"/>
    <x v="0"/>
    <x v="1"/>
    <n v="0.56524551409769386"/>
    <x v="1"/>
  </r>
  <r>
    <s v="CUS00491"/>
    <n v="0.78300000000000003"/>
    <n v="0.27610571628214853"/>
    <n v="0.52469003928505109"/>
    <n v="0.67949129924791007"/>
    <n v="0.69807998785955228"/>
    <n v="69.80799878595522"/>
    <x v="0"/>
    <x v="0"/>
    <n v="0.43108484205448755"/>
    <x v="0"/>
  </r>
  <r>
    <s v="CUS00492"/>
    <n v="0.30599999999999999"/>
    <n v="0.28798063825948367"/>
    <n v="0.53257719486340038"/>
    <n v="0.48567999714618304"/>
    <n v="0.50007324706676237"/>
    <n v="50.007324706676236"/>
    <x v="0"/>
    <x v="1"/>
    <n v="0.65553375133234082"/>
    <x v="2"/>
  </r>
  <r>
    <s v="CUS00493"/>
    <n v="0.88"/>
    <n v="0.30591351791206017"/>
    <n v="0.34263861824253017"/>
    <n v="0.61731240061171189"/>
    <n v="0.67735052836664478"/>
    <n v="67.73505283666448"/>
    <x v="0"/>
    <x v="0"/>
    <n v="0.4148687307333131"/>
    <x v="0"/>
  </r>
  <r>
    <s v="CUS00494"/>
    <n v="0.99399999999999999"/>
    <n v="6.3457027319809511E-2"/>
    <n v="0.53471002676371093"/>
    <n v="0.78836999418379372"/>
    <n v="0.85406039628436836"/>
    <n v="85.40603962843683"/>
    <x v="1"/>
    <x v="0"/>
    <n v="0.32114832793599518"/>
    <x v="0"/>
  </r>
  <r>
    <s v="CUS00495"/>
    <n v="0.80300000000000005"/>
    <n v="0.28647838323839664"/>
    <n v="0.6311343601535494"/>
    <n v="0.67835115576291583"/>
    <n v="0.72308603042362829"/>
    <n v="72.308603042362833"/>
    <x v="1"/>
    <x v="0"/>
    <n v="0.40485988472026935"/>
    <x v="0"/>
  </r>
  <r>
    <s v="CUS00496"/>
    <n v="0.91900000000000004"/>
    <n v="9.0427669004851219E-2"/>
    <n v="0.627778188628626"/>
    <n v="0.74717893891456388"/>
    <n v="0.8321541778614544"/>
    <n v="83.215417786145437"/>
    <x v="1"/>
    <x v="0"/>
    <n v="0.35006519303717842"/>
    <x v="0"/>
  </r>
  <r>
    <s v="CUS00497"/>
    <n v="0.24"/>
    <n v="0.44791289883996571"/>
    <n v="0.2661705030334558"/>
    <n v="0.293378504217568"/>
    <n v="0.34686700658733666"/>
    <n v="34.686700658733663"/>
    <x v="2"/>
    <x v="1"/>
    <n v="0.73106697085870387"/>
    <x v="2"/>
  </r>
  <r>
    <s v="CUS00498"/>
    <n v="0.878"/>
    <n v="0.15905158443454726"/>
    <n v="0.34232581974847198"/>
    <n v="0.69160669433761779"/>
    <n v="0.73179069276997288"/>
    <n v="73.179069276997282"/>
    <x v="1"/>
    <x v="0"/>
    <n v="0.41304793056299971"/>
    <x v="0"/>
  </r>
  <r>
    <s v="CUS00499"/>
    <n v="0.66700000000000004"/>
    <n v="0.32886673848065789"/>
    <n v="0.641248568306936"/>
    <n v="0.57040449573792307"/>
    <n v="0.64860036647787833"/>
    <n v="64.860036647787837"/>
    <x v="0"/>
    <x v="0"/>
    <n v="0.47295858288206066"/>
    <x v="1"/>
  </r>
  <r>
    <s v="CUS00500"/>
    <n v="0.50600000000000001"/>
    <n v="0.18805312104748739"/>
    <n v="0.38028292908455497"/>
    <n v="0.48315966823591744"/>
    <n v="0.56921459973805233"/>
    <n v="56.921459973805234"/>
    <x v="0"/>
    <x v="1"/>
    <n v="0.56772036358932165"/>
    <x v="1"/>
  </r>
  <r>
    <s v="CUS00501"/>
    <n v="0.40200000000000002"/>
    <n v="0.15694635790898009"/>
    <n v="0.89590390327597835"/>
    <n v="0.75747336829801981"/>
    <n v="0.68641787852720459"/>
    <n v="68.641787852720455"/>
    <x v="0"/>
    <x v="1"/>
    <n v="0.5194838702853225"/>
    <x v="2"/>
  </r>
  <r>
    <s v="CUS00502"/>
    <n v="0.47"/>
    <n v="0.36795107183753745"/>
    <n v="0.19827545940259059"/>
    <n v="0.35916481309046033"/>
    <n v="0.44764449229282599"/>
    <n v="44.764449229282597"/>
    <x v="0"/>
    <x v="1"/>
    <n v="0.66416473516580821"/>
    <x v="2"/>
  </r>
  <r>
    <s v="CUS00503"/>
    <n v="0.81899999999999995"/>
    <n v="9.0531141533959358E-2"/>
    <n v="0.64397643909646562"/>
    <n v="0.77835859083190917"/>
    <n v="0.80503973398389173"/>
    <n v="80.503973398389178"/>
    <x v="1"/>
    <x v="0"/>
    <n v="0.36934411970451791"/>
    <x v="0"/>
  </r>
  <r>
    <s v="CUS00504"/>
    <n v="0.76800000000000002"/>
    <n v="0.41079599760718483"/>
    <n v="0.42234451577027454"/>
    <n v="0.465026837795249"/>
    <n v="0.59978412954118687"/>
    <n v="59.978412954118689"/>
    <x v="0"/>
    <x v="0"/>
    <n v="0.49227971360333267"/>
    <x v="1"/>
  </r>
  <r>
    <s v="CUS00505"/>
    <n v="0.60899999999999999"/>
    <n v="0.37373280169974327"/>
    <n v="0.23749645940204647"/>
    <n v="0.31365477255741386"/>
    <n v="0.49557766725409841"/>
    <n v="49.557766725409842"/>
    <x v="0"/>
    <x v="1"/>
    <n v="0.64320585946205144"/>
    <x v="2"/>
  </r>
  <r>
    <s v="CUS00506"/>
    <n v="0.98899999999999999"/>
    <n v="0.38169100927809935"/>
    <n v="0.34993211874198327"/>
    <n v="0.32016026449564439"/>
    <n v="0.64965316063931344"/>
    <n v="64.96531606393134"/>
    <x v="0"/>
    <x v="0"/>
    <n v="0.43856592092439589"/>
    <x v="0"/>
  </r>
  <r>
    <s v="CUS00507"/>
    <n v="0.55600000000000005"/>
    <n v="0.19734648151191553"/>
    <n v="0.67102200546782742"/>
    <n v="0.51640865151669102"/>
    <n v="0.64706175436749447"/>
    <n v="64.706175436749447"/>
    <x v="0"/>
    <x v="1"/>
    <n v="0.50706522121382402"/>
    <x v="1"/>
  </r>
  <r>
    <s v="CUS00508"/>
    <n v="0.58699999999999997"/>
    <n v="0.26524531791981248"/>
    <n v="0.57529805302372927"/>
    <n v="0.45903590802433247"/>
    <n v="0.60979140143245192"/>
    <n v="60.979140143245189"/>
    <x v="0"/>
    <x v="1"/>
    <n v="0.51497811471070842"/>
    <x v="1"/>
  </r>
  <r>
    <s v="CUS00509"/>
    <n v="0.78500000000000003"/>
    <n v="0.26712850640905367"/>
    <n v="0.41123191607327902"/>
    <n v="0.62091167835240502"/>
    <n v="0.66999458304480042"/>
    <n v="66.999458304480044"/>
    <x v="0"/>
    <x v="0"/>
    <n v="0.42954832938922083"/>
    <x v="1"/>
  </r>
  <r>
    <s v="CUS00510"/>
    <n v="0.42599999999999999"/>
    <n v="0.33311876858453154"/>
    <n v="0.57768624943722591"/>
    <n v="0.53607885595341009"/>
    <n v="0.54511344770509718"/>
    <n v="54.511344770509716"/>
    <x v="0"/>
    <x v="1"/>
    <n v="0.60185348549152451"/>
    <x v="2"/>
  </r>
  <r>
    <s v="CUS00511"/>
    <n v="0.35299999999999998"/>
    <n v="0.31510498716306895"/>
    <n v="0.24391128247550778"/>
    <n v="0.69513365819234707"/>
    <n v="0.48207080907503286"/>
    <n v="48.207080907503283"/>
    <x v="0"/>
    <x v="1"/>
    <n v="0.6569781608806573"/>
    <x v="2"/>
  </r>
  <r>
    <s v="CUS00512"/>
    <n v="0.96399999999999997"/>
    <n v="0.18450099372125128"/>
    <n v="0.31113809415169325"/>
    <n v="0.75066683155591329"/>
    <n v="0.7568773454473503"/>
    <n v="75.687734544735036"/>
    <x v="1"/>
    <x v="0"/>
    <n v="0.37447002817030484"/>
    <x v="0"/>
  </r>
  <r>
    <s v="CUS00513"/>
    <n v="0.51700000000000002"/>
    <n v="0.26885487228020316"/>
    <n v="0.43989338257110688"/>
    <n v="0.50736966509982873"/>
    <n v="0.56437766459513472"/>
    <n v="56.437766459513469"/>
    <x v="0"/>
    <x v="1"/>
    <n v="0.56642961156927363"/>
    <x v="1"/>
  </r>
  <r>
    <s v="CUS00514"/>
    <n v="0.71899999999999997"/>
    <n v="0.14127893727658536"/>
    <n v="0.52161721394286986"/>
    <n v="0.4422352233310875"/>
    <n v="0.67992504510526142"/>
    <n v="67.992504510526146"/>
    <x v="0"/>
    <x v="0"/>
    <n v="0.45620402929333442"/>
    <x v="1"/>
  </r>
  <r>
    <s v="CUS00515"/>
    <n v="0.80100000000000005"/>
    <n v="5.2377885278948932E-2"/>
    <n v="0.65234280508928177"/>
    <n v="0.5040090469877504"/>
    <n v="0.77070655248233411"/>
    <n v="77.070655248233408"/>
    <x v="1"/>
    <x v="0"/>
    <n v="0.40327713595779102"/>
    <x v="0"/>
  </r>
  <r>
    <s v="CUS00516"/>
    <n v="0.83"/>
    <n v="0.12851413955382285"/>
    <n v="0.66584097233415251"/>
    <n v="0.68406998358838722"/>
    <n v="0.78772445013894177"/>
    <n v="78.772445013894171"/>
    <x v="1"/>
    <x v="0"/>
    <n v="0.36505015612007846"/>
    <x v="0"/>
  </r>
  <r>
    <s v="CUS00517"/>
    <n v="0.98299999999999998"/>
    <n v="0.30171603090816806"/>
    <n v="0.70815390644011"/>
    <n v="0.74949212941382615"/>
    <n v="0.80758979142764542"/>
    <n v="80.758979142764545"/>
    <x v="1"/>
    <x v="0"/>
    <n v="0.31657297646168847"/>
    <x v="0"/>
  </r>
  <r>
    <s v="CUS00518"/>
    <n v="0.52200000000000002"/>
    <n v="0.43410398997423111"/>
    <n v="0.30469740775352794"/>
    <n v="0.41336137551784347"/>
    <n v="0.47541249088611276"/>
    <n v="47.541249088611274"/>
    <x v="0"/>
    <x v="1"/>
    <n v="0.60764072244579148"/>
    <x v="1"/>
  </r>
  <r>
    <s v="CUS00519"/>
    <n v="0.628"/>
    <n v="0.15242853553802782"/>
    <n v="0.69727873857127476"/>
    <n v="0.60669339115446708"/>
    <n v="0.70453119572601663"/>
    <n v="70.453119572601665"/>
    <x v="1"/>
    <x v="0"/>
    <n v="0.45332966140754799"/>
    <x v="1"/>
  </r>
  <r>
    <s v="CUS00520"/>
    <n v="0.86499999999999999"/>
    <n v="0.47838059867024257"/>
    <n v="0.64448971417773548"/>
    <n v="0.58515691861738328"/>
    <n v="0.67590730102708174"/>
    <n v="67.590730102708179"/>
    <x v="0"/>
    <x v="0"/>
    <n v="0.42225515259438828"/>
    <x v="0"/>
  </r>
  <r>
    <s v="CUS00521"/>
    <n v="0.60299999999999998"/>
    <n v="0.32158119671095547"/>
    <n v="0.33049550819241091"/>
    <n v="0.29491503667273039"/>
    <n v="0.52491199812610512"/>
    <n v="52.49119981261051"/>
    <x v="0"/>
    <x v="1"/>
    <n v="0.61897920474592083"/>
    <x v="2"/>
  </r>
  <r>
    <s v="CUS00522"/>
    <n v="0.95199999999999996"/>
    <n v="0.40909834662547301"/>
    <n v="0.68446970850300548"/>
    <n v="0.77561209995727964"/>
    <n v="0.76370625270655113"/>
    <n v="76.370625270655111"/>
    <x v="1"/>
    <x v="0"/>
    <n v="0.33036961058256514"/>
    <x v="0"/>
  </r>
  <r>
    <s v="CUS00523"/>
    <n v="0.52"/>
    <n v="0.30506504137773666"/>
    <n v="0.62868502602011567"/>
    <n v="0.67155745334321915"/>
    <n v="0.61695111079218501"/>
    <n v="61.695111079218499"/>
    <x v="0"/>
    <x v="1"/>
    <n v="0.51360569055524552"/>
    <x v="1"/>
  </r>
  <r>
    <s v="CUS00524"/>
    <n v="0.46300000000000002"/>
    <n v="0.36217292276381569"/>
    <n v="0.30120918766104809"/>
    <n v="0.54903524257169722"/>
    <n v="0.49599524708881948"/>
    <n v="49.599524708881951"/>
    <x v="0"/>
    <x v="1"/>
    <n v="0.61202000866139772"/>
    <x v="1"/>
  </r>
  <r>
    <s v="CUS00525"/>
    <n v="0.46800000000000003"/>
    <n v="0.21217484359816391"/>
    <n v="0.40599557323655033"/>
    <n v="0.71437763852497582"/>
    <n v="0.58850330734660727"/>
    <n v="58.85033073466073"/>
    <x v="0"/>
    <x v="1"/>
    <n v="0.56184702655661134"/>
    <x v="1"/>
  </r>
  <r>
    <s v="CUS00526"/>
    <n v="0.80800000000000005"/>
    <n v="9.191125401379191E-2"/>
    <n v="0.53891097183110215"/>
    <n v="0.72008175758994497"/>
    <n v="0.77102108180057449"/>
    <n v="77.102108180057456"/>
    <x v="1"/>
    <x v="0"/>
    <n v="0.3798329158290531"/>
    <x v="0"/>
  </r>
  <r>
    <s v="CUS00527"/>
    <n v="0.871"/>
    <n v="1.0616111686799434E-2"/>
    <n v="0.64783626869358091"/>
    <n v="0.69601400009333869"/>
    <n v="0.83563452024667706"/>
    <n v="83.563452024667711"/>
    <x v="1"/>
    <x v="0"/>
    <n v="0.33952199544050071"/>
    <x v="0"/>
  </r>
  <r>
    <s v="CUS00528"/>
    <n v="0.85399999999999998"/>
    <n v="0.33302135032018937"/>
    <n v="0.57833169831887454"/>
    <n v="0.64810850682613486"/>
    <n v="0.71187621059163841"/>
    <n v="71.187621059163845"/>
    <x v="1"/>
    <x v="0"/>
    <n v="0.40482070293911004"/>
    <x v="0"/>
  </r>
  <r>
    <s v="CUS00529"/>
    <n v="0.79300000000000004"/>
    <n v="0.15196798741515877"/>
    <n v="0.52279547779820201"/>
    <n v="0.69924223549833131"/>
    <n v="0.74140503465984242"/>
    <n v="74.140503465984239"/>
    <x v="1"/>
    <x v="0"/>
    <n v="0.40957836553345689"/>
    <x v="0"/>
  </r>
  <r>
    <s v="CUS00530"/>
    <n v="0.58299999999999996"/>
    <n v="0.34347929884225187"/>
    <n v="0.8458269192171175"/>
    <n v="0.65459552517038588"/>
    <n v="0.66836092296630578"/>
    <n v="66.836092296630582"/>
    <x v="0"/>
    <x v="0"/>
    <n v="0.4559043715036824"/>
    <x v="1"/>
  </r>
  <r>
    <s v="CUS00531"/>
    <n v="0.59399999999999997"/>
    <n v="0.18210250681000267"/>
    <n v="0.2454286156189078"/>
    <n v="0.51791279711759941"/>
    <n v="0.58004189064842071"/>
    <n v="58.004189064842073"/>
    <x v="0"/>
    <x v="1"/>
    <n v="0.54846924037505085"/>
    <x v="1"/>
  </r>
  <r>
    <s v="CUS00532"/>
    <n v="0.77700000000000002"/>
    <n v="0.31950284693606962"/>
    <n v="0.68685302827632744"/>
    <n v="0.74901666432097957"/>
    <n v="0.72582225122259147"/>
    <n v="72.582225122259146"/>
    <x v="1"/>
    <x v="0"/>
    <n v="0.38299623046229259"/>
    <x v="1"/>
  </r>
  <r>
    <s v="CUS00533"/>
    <n v="0.46400000000000002"/>
    <n v="7.8893584508910264E-2"/>
    <n v="0.22703572098092425"/>
    <n v="0.58998285043738119"/>
    <n v="0.57263649640911896"/>
    <n v="57.263649640911893"/>
    <x v="0"/>
    <x v="1"/>
    <n v="0.58580012081725075"/>
    <x v="1"/>
  </r>
  <r>
    <s v="CUS00534"/>
    <n v="0.38100000000000001"/>
    <n v="0.12387371463597147"/>
    <n v="0.47007936577532594"/>
    <n v="0.49245066045489483"/>
    <n v="0.56407135783250806"/>
    <n v="56.407135783250808"/>
    <x v="0"/>
    <x v="1"/>
    <n v="0.61338080771742021"/>
    <x v="2"/>
  </r>
  <r>
    <s v="CUS00535"/>
    <n v="0.48699999999999999"/>
    <n v="0.2125477721131675"/>
    <n v="0.28727271494361517"/>
    <n v="0.34582247479198047"/>
    <n v="0.51601358257356988"/>
    <n v="51.601358257356992"/>
    <x v="0"/>
    <x v="1"/>
    <n v="0.64294098179619619"/>
    <x v="2"/>
  </r>
  <r>
    <s v="CUS00536"/>
    <n v="0.56200000000000006"/>
    <n v="0.1438011915370544"/>
    <n v="0.64928121449032405"/>
    <n v="0.83767086271389191"/>
    <n v="0.70906651484403227"/>
    <n v="70.906651484403227"/>
    <x v="1"/>
    <x v="0"/>
    <n v="0.46588904879516785"/>
    <x v="1"/>
  </r>
  <r>
    <s v="CUS00537"/>
    <n v="0.495"/>
    <n v="0.16386229386001222"/>
    <n v="0.43822002209909205"/>
    <n v="0.62599939813908578"/>
    <n v="0.60563522598267761"/>
    <n v="60.56352259826776"/>
    <x v="0"/>
    <x v="1"/>
    <n v="0.5479064081618612"/>
    <x v="1"/>
  </r>
  <r>
    <s v="CUS00538"/>
    <n v="0.98699999999999999"/>
    <n v="0.34064251680936525"/>
    <n v="0.77697596972886129"/>
    <n v="0.64107219560197815"/>
    <n v="0.79481326824325937"/>
    <n v="79.481326824325933"/>
    <x v="1"/>
    <x v="0"/>
    <n v="0.31143932270516245"/>
    <x v="0"/>
  </r>
  <r>
    <s v="CUS00539"/>
    <n v="0.94199999999999995"/>
    <n v="0.3254598754403632"/>
    <n v="0.63416895671588736"/>
    <n v="0.71422164310663006"/>
    <n v="0.76602907517706298"/>
    <n v="76.602907517706299"/>
    <x v="1"/>
    <x v="0"/>
    <n v="0.35567947158853119"/>
    <x v="0"/>
  </r>
  <r>
    <s v="CUS00540"/>
    <n v="0.874"/>
    <n v="0.12154422945618276"/>
    <n v="0.60169161258981696"/>
    <n v="0.82880066886221671"/>
    <n v="0.81409515401044108"/>
    <n v="81.409515401044104"/>
    <x v="1"/>
    <x v="0"/>
    <n v="0.3409849451584106"/>
    <x v="0"/>
  </r>
  <r>
    <s v="CUS00541"/>
    <n v="0.754"/>
    <n v="0.37788977174653021"/>
    <n v="0.58044185090964295"/>
    <n v="0.59358947678501828"/>
    <n v="0.65565986017572231"/>
    <n v="65.565986017572229"/>
    <x v="0"/>
    <x v="0"/>
    <n v="0.42210490638845688"/>
    <x v="1"/>
  </r>
  <r>
    <s v="CUS00542"/>
    <n v="0.503"/>
    <n v="0.1144771884934912"/>
    <n v="0.15642012639845207"/>
    <n v="0.43725059957396806"/>
    <n v="0.53857845866773824"/>
    <n v="53.857845866773822"/>
    <x v="0"/>
    <x v="1"/>
    <n v="0.61663014433858609"/>
    <x v="2"/>
  </r>
  <r>
    <s v="CUS00543"/>
    <n v="0.94099999999999995"/>
    <n v="0.44275654438236006"/>
    <n v="0.26710910844093116"/>
    <n v="0.62325039525706738"/>
    <n v="0.64343241766203829"/>
    <n v="64.343241766203832"/>
    <x v="0"/>
    <x v="0"/>
    <n v="0.42332379699053579"/>
    <x v="0"/>
  </r>
  <r>
    <s v="CUS00544"/>
    <n v="0.26100000000000001"/>
    <n v="0.41555389390141712"/>
    <n v="0.68788697066828763"/>
    <n v="0.58986414712617752"/>
    <n v="0.49274084803215895"/>
    <n v="49.274084803215892"/>
    <x v="0"/>
    <x v="1"/>
    <n v="0.63929987046691839"/>
    <x v="2"/>
  </r>
  <r>
    <s v="CUS00545"/>
    <n v="0.20899999999999999"/>
    <n v="0.10309376144967219"/>
    <n v="0.16175490561050396"/>
    <n v="0.37421020154899537"/>
    <n v="0.43070438291954838"/>
    <n v="43.070438291954837"/>
    <x v="0"/>
    <x v="1"/>
    <n v="0.72421393545534418"/>
    <x v="2"/>
  </r>
  <r>
    <s v="CUS00546"/>
    <n v="0.93799999999999994"/>
    <n v="0.12679413808840079"/>
    <n v="0.42990616302039808"/>
    <n v="0.74052508756692781"/>
    <n v="0.78732175431259854"/>
    <n v="78.732175431259861"/>
    <x v="1"/>
    <x v="0"/>
    <n v="0.3642255718195837"/>
    <x v="0"/>
  </r>
  <r>
    <s v="CUS00547"/>
    <n v="0.752"/>
    <n v="0.54219080300833178"/>
    <n v="0.74314297475919922"/>
    <n v="0.69072247511786444"/>
    <n v="0.65277972531702"/>
    <n v="65.277972531702005"/>
    <x v="0"/>
    <x v="0"/>
    <n v="0.42869958635194072"/>
    <x v="0"/>
  </r>
  <r>
    <s v="CUS00548"/>
    <n v="0.56899999999999995"/>
    <n v="0.41316350254356998"/>
    <n v="0.15570160616591691"/>
    <n v="0.48085039406567603"/>
    <n v="0.47846882957996373"/>
    <n v="47.846882957996371"/>
    <x v="0"/>
    <x v="1"/>
    <n v="0.65726052981336369"/>
    <x v="2"/>
  </r>
  <r>
    <s v="CUS00549"/>
    <n v="0.505"/>
    <n v="0.33917807967743446"/>
    <n v="0.66656850681614588"/>
    <n v="0.37146918040779053"/>
    <n v="0.56403065452116741"/>
    <n v="56.403065452116742"/>
    <x v="0"/>
    <x v="1"/>
    <n v="0.59296193939301112"/>
    <x v="2"/>
  </r>
  <r>
    <s v="CUS00550"/>
    <n v="0.51600000000000001"/>
    <n v="0.79331214065602573"/>
    <n v="0.62820569876405985"/>
    <n v="0.53906460877051066"/>
    <n v="0.4491071888715808"/>
    <n v="44.910718887158083"/>
    <x v="0"/>
    <x v="1"/>
    <n v="0.62031952170777249"/>
    <x v="2"/>
  </r>
  <r>
    <s v="CUS00551"/>
    <n v="0.38"/>
    <n v="0.40685135982384707"/>
    <n v="0.56884967857902768"/>
    <n v="0.44903047299795051"/>
    <n v="0.49206909871834392"/>
    <n v="49.206909871834391"/>
    <x v="0"/>
    <x v="1"/>
    <n v="0.64423658279414031"/>
    <x v="2"/>
  </r>
  <r>
    <s v="CUS00552"/>
    <n v="0.78400000000000003"/>
    <n v="7.1605162560015423E-2"/>
    <n v="0.65357827913272915"/>
    <n v="0.62378713286211085"/>
    <n v="0.77720217698785787"/>
    <n v="77.720217698785788"/>
    <x v="1"/>
    <x v="0"/>
    <n v="0.40117324591856229"/>
    <x v="1"/>
  </r>
  <r>
    <s v="CUS00553"/>
    <n v="0.25700000000000001"/>
    <n v="0.43770235714786115"/>
    <n v="0.41860082887994665"/>
    <n v="0.50431891998999856"/>
    <n v="0.41800729663013081"/>
    <n v="41.80072966301308"/>
    <x v="0"/>
    <x v="1"/>
    <n v="0.69205038431886945"/>
    <x v="2"/>
  </r>
  <r>
    <s v="CUS00554"/>
    <n v="0.57899999999999996"/>
    <n v="0.39634772863747619"/>
    <n v="0.57810271215802311"/>
    <n v="0.29043557920290508"/>
    <n v="0.54293156072079751"/>
    <n v="54.293156072079753"/>
    <x v="0"/>
    <x v="1"/>
    <n v="0.57631049382451183"/>
    <x v="2"/>
  </r>
  <r>
    <s v="CUS00555"/>
    <n v="0.61499999999999999"/>
    <n v="0.31087332148104646"/>
    <n v="0.72006541096458987"/>
    <n v="0.47493083296372501"/>
    <n v="0.63724071069316279"/>
    <n v="63.724071069316281"/>
    <x v="0"/>
    <x v="0"/>
    <n v="0.48714191971339676"/>
    <x v="1"/>
  </r>
  <r>
    <s v="CUS00556"/>
    <n v="0.8"/>
    <n v="0.35696893781141542"/>
    <n v="0.6652388354871176"/>
    <n v="0.79895616333044406"/>
    <n v="0.72580051025356551"/>
    <n v="72.580051025356553"/>
    <x v="1"/>
    <x v="0"/>
    <n v="0.39864628671976965"/>
    <x v="0"/>
  </r>
  <r>
    <s v="CUS00557"/>
    <n v="0.85299999999999998"/>
    <n v="0.29609551055983813"/>
    <n v="0.45718083532400833"/>
    <n v="0.71478722525138016"/>
    <n v="0.70837559768455716"/>
    <n v="70.837559768455719"/>
    <x v="1"/>
    <x v="0"/>
    <n v="0.40805894699082312"/>
    <x v="0"/>
  </r>
  <r>
    <s v="CUS00558"/>
    <n v="0.88700000000000001"/>
    <n v="8.2452959781528279E-2"/>
    <n v="0.3885295212008113"/>
    <n v="0.70655276139653145"/>
    <n v="0.76940293051518349"/>
    <n v="76.940293051518353"/>
    <x v="1"/>
    <x v="0"/>
    <n v="0.37339958437842913"/>
    <x v="0"/>
  </r>
  <r>
    <s v="CUS00559"/>
    <n v="0.57299999999999995"/>
    <n v="0.29952028572631656"/>
    <n v="0.15600860621540472"/>
    <n v="0.23246957590279999"/>
    <n v="0.47676607191060594"/>
    <n v="47.676607191060597"/>
    <x v="0"/>
    <x v="1"/>
    <n v="0.6374422687131811"/>
    <x v="2"/>
  </r>
  <r>
    <s v="CUS00560"/>
    <n v="0.54700000000000004"/>
    <n v="0.29062525053265104"/>
    <n v="0.53119579624174873"/>
    <n v="0.48059849346858891"/>
    <n v="0.58259135810884288"/>
    <n v="58.259135810884288"/>
    <x v="0"/>
    <x v="1"/>
    <n v="0.5811811419539803"/>
    <x v="2"/>
  </r>
  <r>
    <s v="CUS00561"/>
    <n v="0.57599999999999996"/>
    <n v="2.7263736898522295E-2"/>
    <n v="0.53909992704338894"/>
    <n v="0.7166391699949356"/>
    <n v="0.70873673983836138"/>
    <n v="70.873673983836142"/>
    <x v="1"/>
    <x v="1"/>
    <n v="0.5286934333945309"/>
    <x v="2"/>
  </r>
  <r>
    <s v="CUS00562"/>
    <n v="0.96099999999999997"/>
    <n v="0.48796859879664384"/>
    <n v="0.51992561355481981"/>
    <n v="0.60486971505900167"/>
    <n v="0.68467500033082096"/>
    <n v="68.467500033082089"/>
    <x v="0"/>
    <x v="0"/>
    <n v="0.41878298332466557"/>
    <x v="0"/>
  </r>
  <r>
    <s v="CUS00563"/>
    <n v="0.86799999999999999"/>
    <n v="0.13090189419152626"/>
    <n v="0.59990384438983713"/>
    <n v="0.61955500965831944"/>
    <n v="0.77744345206925736"/>
    <n v="77.744345206925729"/>
    <x v="1"/>
    <x v="0"/>
    <n v="0.39288289284756278"/>
    <x v="0"/>
  </r>
  <r>
    <s v="CUS00564"/>
    <n v="0.78900000000000003"/>
    <n v="0.26034187486391741"/>
    <n v="0.7292232435097542"/>
    <n v="0.82236694049509773"/>
    <n v="0.76724712731704026"/>
    <n v="76.724712731704031"/>
    <x v="1"/>
    <x v="0"/>
    <n v="0.36277261471392747"/>
    <x v="0"/>
  </r>
  <r>
    <s v="CUS00565"/>
    <n v="0.77100000000000002"/>
    <n v="0.18769382111727312"/>
    <n v="0.72034563352380798"/>
    <n v="0.78137797041025703"/>
    <n v="0.77481767593111806"/>
    <n v="77.481767593111812"/>
    <x v="1"/>
    <x v="0"/>
    <n v="0.36587426734437983"/>
    <x v="0"/>
  </r>
  <r>
    <s v="CUS00566"/>
    <n v="0.61799999999999999"/>
    <n v="9.6835003090302962E-2"/>
    <n v="0.76071111028294147"/>
    <n v="0.74963925763477079"/>
    <n v="0.75183760977471303"/>
    <n v="75.183760977471309"/>
    <x v="1"/>
    <x v="0"/>
    <n v="0.45578374787035469"/>
    <x v="2"/>
  </r>
  <r>
    <s v="CUS00567"/>
    <n v="0.97799999999999998"/>
    <n v="0.32772057288652728"/>
    <n v="0.50913109378058408"/>
    <n v="0.89517341252968885"/>
    <n v="0.7800860587696119"/>
    <n v="78.008605876961184"/>
    <x v="1"/>
    <x v="0"/>
    <n v="0.33755310756644846"/>
    <x v="0"/>
  </r>
  <r>
    <s v="CUS00568"/>
    <n v="0.83599999999999997"/>
    <n v="0.35649769913307022"/>
    <n v="0.65620119542098398"/>
    <n v="0.78300972957913795"/>
    <n v="0.73434238878114644"/>
    <n v="73.434238878114641"/>
    <x v="1"/>
    <x v="0"/>
    <n v="0.39201376966895884"/>
    <x v="0"/>
  </r>
  <r>
    <s v="CUS00569"/>
    <n v="0.51500000000000001"/>
    <n v="0.24757463202403013"/>
    <n v="0.43633274971998837"/>
    <n v="0.60898071318179192"/>
    <n v="0.58459126731405742"/>
    <n v="58.459126731405739"/>
    <x v="0"/>
    <x v="1"/>
    <n v="0.54453685543696873"/>
    <x v="1"/>
  </r>
  <r>
    <s v="CUS00570"/>
    <n v="0.95799999999999996"/>
    <n v="0.12015225029637566"/>
    <n v="0.74225342225586799"/>
    <n v="0.67905003570655076"/>
    <n v="0.84956251471824351"/>
    <n v="84.956251471824345"/>
    <x v="1"/>
    <x v="0"/>
    <n v="0.32394824816435092"/>
    <x v="0"/>
  </r>
  <r>
    <s v="CUS00571"/>
    <n v="0.37"/>
    <n v="0.23337637935347239"/>
    <n v="0.21422673646633231"/>
    <n v="0"/>
    <n v="0.40233243348722469"/>
    <n v="40.233243348722468"/>
    <x v="0"/>
    <x v="1"/>
    <n v="0.70738932064683913"/>
    <x v="2"/>
  </r>
  <r>
    <s v="CUS00572"/>
    <n v="0.44"/>
    <n v="0.21777058159493085"/>
    <n v="0.52908112481000769"/>
    <n v="0.43430494004514647"/>
    <n v="0.55963079149029427"/>
    <n v="55.963079149029426"/>
    <x v="0"/>
    <x v="1"/>
    <n v="0.60898859005917894"/>
    <x v="2"/>
  </r>
  <r>
    <s v="CUS00573"/>
    <n v="0.95099999999999996"/>
    <n v="0.13204100526017126"/>
    <n v="0.53538065242930488"/>
    <n v="0.62926337036314761"/>
    <n v="0.79470333446228159"/>
    <n v="79.470333446228153"/>
    <x v="1"/>
    <x v="0"/>
    <n v="0.34735517103992847"/>
    <x v="0"/>
  </r>
  <r>
    <s v="CUS00574"/>
    <n v="0.32600000000000001"/>
    <n v="0.31398680814360075"/>
    <n v="0.43200952566131212"/>
    <n v="0.20749555927502233"/>
    <n v="0.43743019658043553"/>
    <n v="43.743019658043551"/>
    <x v="0"/>
    <x v="1"/>
    <n v="0.69698431204596256"/>
    <x v="2"/>
  </r>
  <r>
    <s v="CUS00575"/>
    <n v="0.753"/>
    <n v="0.43641276079108399"/>
    <n v="0.81284849737620757"/>
    <n v="0.61862829046510837"/>
    <n v="0.68799011480768268"/>
    <n v="68.799011480768272"/>
    <x v="0"/>
    <x v="0"/>
    <n v="0.41348551891624841"/>
    <x v="1"/>
  </r>
  <r>
    <s v="CUS00576"/>
    <n v="0.53400000000000003"/>
    <n v="0.25091744320131909"/>
    <n v="0.62171131368515009"/>
    <n v="0.64346745053668375"/>
    <n v="0.63248714735713696"/>
    <n v="63.248714735713698"/>
    <x v="0"/>
    <x v="0"/>
    <n v="0.49559718402932318"/>
    <x v="1"/>
  </r>
  <r>
    <s v="CUS00577"/>
    <n v="0.93700000000000006"/>
    <n v="0.46797219189748168"/>
    <n v="0.59030635469815762"/>
    <n v="0.56298097603628672"/>
    <n v="0.6900667597758301"/>
    <n v="69.006675977583015"/>
    <x v="0"/>
    <x v="0"/>
    <n v="0.41717934090985298"/>
    <x v="0"/>
  </r>
  <r>
    <s v="CUS00578"/>
    <n v="0.64300000000000002"/>
    <n v="0.25639229172959493"/>
    <n v="0.68085284470140195"/>
    <n v="0.71739788664493653"/>
    <n v="0.69191256441814242"/>
    <n v="69.191256441814247"/>
    <x v="0"/>
    <x v="0"/>
    <n v="0.44525930840744965"/>
    <x v="1"/>
  </r>
  <r>
    <s v="CUS00579"/>
    <n v="0.873"/>
    <n v="0.21926362108490255"/>
    <n v="0.66438641469401738"/>
    <n v="0.69483210219844027"/>
    <n v="0.77687301194309877"/>
    <n v="77.687301194309882"/>
    <x v="1"/>
    <x v="0"/>
    <n v="0.35578889753128706"/>
    <x v="0"/>
  </r>
  <r>
    <s v="CUS00580"/>
    <n v="0.76"/>
    <n v="0.37343152144195574"/>
    <n v="0.54869575901570922"/>
    <n v="0.68710745663062944"/>
    <n v="0.66677581386514961"/>
    <n v="66.677581386514959"/>
    <x v="0"/>
    <x v="0"/>
    <n v="0.44051434596471489"/>
    <x v="0"/>
  </r>
  <r>
    <s v="CUS00581"/>
    <n v="0.78800000000000003"/>
    <n v="0.2203423878486534"/>
    <n v="0.47395570789819175"/>
    <n v="0.64356123151973021"/>
    <n v="0.7010226099530017"/>
    <n v="70.102260995300171"/>
    <x v="1"/>
    <x v="0"/>
    <n v="0.4237695619810708"/>
    <x v="0"/>
  </r>
  <r>
    <s v="CUS00582"/>
    <n v="0.68300000000000005"/>
    <n v="0.49051946196418111"/>
    <n v="0.6148992096255429"/>
    <n v="0.36634352620644789"/>
    <n v="0.56982553226682153"/>
    <n v="56.982553226682157"/>
    <x v="0"/>
    <x v="1"/>
    <n v="0.51964429825781755"/>
    <x v="1"/>
  </r>
  <r>
    <s v="CUS00583"/>
    <n v="0.89700000000000002"/>
    <n v="0.10470621246690531"/>
    <n v="0.66018624440913654"/>
    <n v="0.78842664889604319"/>
    <n v="0.83283938247616229"/>
    <n v="83.283938247616234"/>
    <x v="1"/>
    <x v="0"/>
    <n v="0.31829585697772905"/>
    <x v="0"/>
  </r>
  <r>
    <s v="CUS00584"/>
    <n v="0.86099999999999999"/>
    <n v="0.21869699233616652"/>
    <n v="0.37635213515111476"/>
    <n v="0.78807299011049314"/>
    <n v="0.72922227784594684"/>
    <n v="72.922227784594682"/>
    <x v="1"/>
    <x v="0"/>
    <n v="0.38935934755992219"/>
    <x v="0"/>
  </r>
  <r>
    <s v="CUS00585"/>
    <n v="0.40200000000000002"/>
    <n v="0.38807321908865561"/>
    <n v="0.54085738290807528"/>
    <n v="0.65160724859899188"/>
    <n v="0.53019059814486713"/>
    <n v="53.01905981448671"/>
    <x v="0"/>
    <x v="1"/>
    <n v="0.60509806656180787"/>
    <x v="2"/>
  </r>
  <r>
    <s v="CUS00586"/>
    <n v="0.88400000000000001"/>
    <n v="0.29582665123004931"/>
    <n v="0.39272855473899371"/>
    <n v="0.57627589889947217"/>
    <n v="0.68563910041370468"/>
    <n v="68.563910041370463"/>
    <x v="0"/>
    <x v="0"/>
    <n v="0.41951470696007048"/>
    <x v="0"/>
  </r>
  <r>
    <s v="CUS00587"/>
    <n v="0.84899999999999998"/>
    <n v="0.37302187768694833"/>
    <n v="0.65362993184824103"/>
    <n v="0.76954746851909406"/>
    <n v="0.73140154334142782"/>
    <n v="73.140154334142778"/>
    <x v="1"/>
    <x v="0"/>
    <n v="0.390730551622675"/>
    <x v="0"/>
  </r>
  <r>
    <s v="CUS00588"/>
    <n v="0.91200000000000003"/>
    <n v="0.42433841190476468"/>
    <n v="0.4032107191940687"/>
    <n v="0.65697272621782066"/>
    <n v="0.67108652920005751"/>
    <n v="67.108652920005753"/>
    <x v="0"/>
    <x v="0"/>
    <n v="0.41186651965118698"/>
    <x v="0"/>
  </r>
  <r>
    <s v="CUS00589"/>
    <n v="0.755"/>
    <n v="1.4923030696518458E-2"/>
    <n v="0.73861863441116016"/>
    <n v="0.78994961111247708"/>
    <n v="0.825989259340148"/>
    <n v="82.598925934014801"/>
    <x v="1"/>
    <x v="0"/>
    <n v="0.36441200625615505"/>
    <x v="0"/>
  </r>
  <r>
    <s v="CUS00590"/>
    <n v="0.80100000000000005"/>
    <n v="0.2004772454587444"/>
    <n v="0.35858256930455323"/>
    <n v="0.79307902050066792"/>
    <n v="0.71088519329838751"/>
    <n v="71.088519329838746"/>
    <x v="1"/>
    <x v="0"/>
    <n v="0.41885080751172094"/>
    <x v="0"/>
  </r>
  <r>
    <s v="CUS00591"/>
    <n v="0.88200000000000001"/>
    <n v="0.11629723347587984"/>
    <n v="0.58638163753288919"/>
    <n v="0.88482184372420747"/>
    <n v="0.82381043402244492"/>
    <n v="82.381043402244487"/>
    <x v="1"/>
    <x v="0"/>
    <n v="0.32383783988634568"/>
    <x v="0"/>
  </r>
  <r>
    <s v="CUS00592"/>
    <n v="0.61799999999999999"/>
    <n v="0.36193580341377968"/>
    <n v="0.47327194572895392"/>
    <n v="0.42842672329921661"/>
    <n v="0.56663765661653942"/>
    <n v="56.66376566165394"/>
    <x v="0"/>
    <x v="1"/>
    <n v="0.57520077435883832"/>
    <x v="2"/>
  </r>
  <r>
    <s v="CUS00593"/>
    <n v="0.78"/>
    <n v="0.36231025744514717"/>
    <n v="0.60785490920753371"/>
    <n v="0.67395682107592425"/>
    <n v="0.68697142776935116"/>
    <n v="68.69714277693511"/>
    <x v="0"/>
    <x v="0"/>
    <n v="0.42182363351843638"/>
    <x v="0"/>
  </r>
  <r>
    <s v="CUS00594"/>
    <n v="0.95099999999999996"/>
    <n v="0.89528335645835622"/>
    <n v="0.64940071638091235"/>
    <n v="0.44591869578511806"/>
    <n v="0.56103294070644327"/>
    <n v="56.103294070644324"/>
    <x v="0"/>
    <x v="0"/>
    <n v="0.44015429717776733"/>
    <x v="0"/>
  </r>
  <r>
    <s v="CUS00595"/>
    <n v="0.76900000000000002"/>
    <n v="0.25163589678774484"/>
    <n v="0.32169249348328754"/>
    <n v="0.64920215848281326"/>
    <n v="0.65537805343275612"/>
    <n v="65.537805343275608"/>
    <x v="0"/>
    <x v="0"/>
    <n v="0.46722613631823617"/>
    <x v="1"/>
  </r>
  <r>
    <s v="CUS00596"/>
    <n v="0.98599999999999999"/>
    <n v="0.33285977006712059"/>
    <n v="0.5099239373506993"/>
    <n v="0.73566753930067974"/>
    <n v="0.75757698734510559"/>
    <n v="75.757698734510555"/>
    <x v="1"/>
    <x v="0"/>
    <n v="0.37369610659571922"/>
    <x v="0"/>
  </r>
  <r>
    <s v="CUS00597"/>
    <n v="0.55000000000000004"/>
    <n v="5.6394557499563069E-2"/>
    <n v="0.99504655887722793"/>
    <n v="0.74672705016334318"/>
    <n v="0.78660000205007818"/>
    <n v="78.660000205007819"/>
    <x v="1"/>
    <x v="0"/>
    <n v="0.44241492335767529"/>
    <x v="2"/>
  </r>
  <r>
    <s v="CUS00598"/>
    <n v="0.78300000000000003"/>
    <n v="0.31010236925136331"/>
    <n v="0.41447208717426787"/>
    <n v="0.8160157557999782"/>
    <n v="0.68631607002944139"/>
    <n v="68.631607002944136"/>
    <x v="0"/>
    <x v="0"/>
    <n v="0.42657685228770942"/>
    <x v="0"/>
  </r>
  <r>
    <s v="CUS00599"/>
    <n v="0.874"/>
    <n v="0.23505387719735943"/>
    <n v="0.72425534132935576"/>
    <n v="0.78678901974308046"/>
    <n v="0.79825325806812542"/>
    <n v="79.825325806812543"/>
    <x v="1"/>
    <x v="0"/>
    <n v="0.34630890719161933"/>
    <x v="0"/>
  </r>
  <r>
    <s v="CUS00600"/>
    <n v="0.78900000000000003"/>
    <n v="0.43379144317585488"/>
    <n v="0.52554116198279521"/>
    <n v="0.68391854993401568"/>
    <n v="0.65370858193390491"/>
    <n v="65.37085819339049"/>
    <x v="0"/>
    <x v="0"/>
    <n v="0.454905629533362"/>
    <x v="0"/>
  </r>
  <r>
    <s v="CUS00601"/>
    <n v="0.85799999999999998"/>
    <n v="0.11468438940850956"/>
    <n v="0.50636599918175429"/>
    <n v="0.84585830493464809"/>
    <n v="0.79404662875399512"/>
    <n v="79.404662875399509"/>
    <x v="1"/>
    <x v="0"/>
    <n v="0.35747066090372553"/>
    <x v="0"/>
  </r>
  <r>
    <s v="CUS00602"/>
    <n v="0.90600000000000003"/>
    <n v="0.1807097130025534"/>
    <n v="0.48266650832081914"/>
    <n v="0.66847685713254912"/>
    <n v="0.75969191633328004"/>
    <n v="75.969191633328009"/>
    <x v="1"/>
    <x v="0"/>
    <n v="0.3901781492221984"/>
    <x v="0"/>
  </r>
  <r>
    <s v="CUS00603"/>
    <n v="0.79600000000000004"/>
    <n v="0.21598666229994118"/>
    <n v="0.69009544326588157"/>
    <n v="0.75386193948243485"/>
    <n v="0.76490238088555929"/>
    <n v="76.490238088555927"/>
    <x v="1"/>
    <x v="0"/>
    <n v="0.39195316629129928"/>
    <x v="0"/>
  </r>
  <r>
    <s v="CUS00604"/>
    <n v="0.89300000000000002"/>
    <n v="0.16268050964293135"/>
    <n v="0.57107191057775741"/>
    <n v="0.5158353703565095"/>
    <n v="0.75533553477614845"/>
    <n v="75.533553477614845"/>
    <x v="1"/>
    <x v="0"/>
    <n v="0.39079554724251286"/>
    <x v="0"/>
  </r>
  <r>
    <s v="CUS00605"/>
    <n v="0.93500000000000005"/>
    <n v="0.3572974007879674"/>
    <n v="0.53959783950328744"/>
    <n v="0.8472458404466624"/>
    <n v="0.75506722373126656"/>
    <n v="75.506722373126649"/>
    <x v="1"/>
    <x v="0"/>
    <n v="0.35685781235594805"/>
    <x v="0"/>
  </r>
  <r>
    <s v="CUS00606"/>
    <n v="0.83399999999999996"/>
    <n v="3.7684451816109021E-2"/>
    <n v="0.71064707732754895"/>
    <n v="0.62300454176781783"/>
    <n v="0.81617476118584975"/>
    <n v="81.617476118584975"/>
    <x v="1"/>
    <x v="0"/>
    <n v="0.36500195272267683"/>
    <x v="0"/>
  </r>
  <r>
    <s v="CUS00607"/>
    <n v="0.871"/>
    <n v="0.30401203332194177"/>
    <n v="0.70701110653829335"/>
    <n v="0.75897836733558333"/>
    <n v="0.76889536641141354"/>
    <n v="76.889536641141348"/>
    <x v="1"/>
    <x v="0"/>
    <n v="0.35323938711481434"/>
    <x v="0"/>
  </r>
  <r>
    <s v="CUS00608"/>
    <n v="0.91200000000000003"/>
    <n v="0.19481760443856827"/>
    <n v="0.60865173187878119"/>
    <n v="0.8269251692728834"/>
    <n v="0.80652384043511804"/>
    <n v="80.652384043511802"/>
    <x v="1"/>
    <x v="0"/>
    <n v="0.33840369341834209"/>
    <x v="0"/>
  </r>
  <r>
    <s v="CUS00609"/>
    <n v="0.23899999999999999"/>
    <n v="0.48320009496708677"/>
    <n v="0.91770489828784485"/>
    <n v="0.67929253077603235"/>
    <n v="0.52412483078384786"/>
    <n v="52.412483078384788"/>
    <x v="0"/>
    <x v="1"/>
    <n v="0.61818370357003061"/>
    <x v="2"/>
  </r>
  <r>
    <s v="CUS00610"/>
    <n v="0.24099999999999999"/>
    <n v="5.5365915930864429E-2"/>
    <n v="0.58328745698135287"/>
    <n v="0.62610087820440341"/>
    <n v="0.57831284834767172"/>
    <n v="57.831284834767175"/>
    <x v="0"/>
    <x v="1"/>
    <n v="0.62344590835488634"/>
    <x v="2"/>
  </r>
  <r>
    <s v="CUS00611"/>
    <n v="0.78200000000000003"/>
    <n v="0.31908006243331671"/>
    <n v="0.38710884201845275"/>
    <n v="0.62395218283546328"/>
    <n v="0.64899057709901498"/>
    <n v="64.899057709901498"/>
    <x v="0"/>
    <x v="0"/>
    <n v="0.47297377328347417"/>
    <x v="0"/>
  </r>
  <r>
    <s v="CUS00612"/>
    <n v="0.36099999999999999"/>
    <n v="0.33652519235945683"/>
    <n v="0.35358697277815576"/>
    <n v="0.49980197318806374"/>
    <n v="0.47108013282600369"/>
    <n v="47.108013282600368"/>
    <x v="0"/>
    <x v="1"/>
    <n v="0.66215157923684209"/>
    <x v="2"/>
  </r>
  <r>
    <s v="CUS00613"/>
    <n v="0.22"/>
    <n v="0.17918973549035766"/>
    <n v="0.66425361603987254"/>
    <n v="0.42330242915050764"/>
    <n v="0.51958916693344337"/>
    <n v="51.958916693344335"/>
    <x v="0"/>
    <x v="1"/>
    <n v="0.65342537194291028"/>
    <x v="2"/>
  </r>
  <r>
    <s v="CUS00614"/>
    <n v="0.80900000000000005"/>
    <n v="0.35452209332350265"/>
    <n v="0.5684977104904233"/>
    <n v="0.76480200824893196"/>
    <n v="0.70521321533837367"/>
    <n v="70.521321533837366"/>
    <x v="1"/>
    <x v="0"/>
    <n v="0.39684387095681184"/>
    <x v="0"/>
  </r>
  <r>
    <s v="CUS00615"/>
    <n v="0.47299999999999998"/>
    <n v="0.2729242960836204"/>
    <n v="0.77253257547501708"/>
    <n v="0.604979837789133"/>
    <n v="0.6289262019382873"/>
    <n v="62.892620193828733"/>
    <x v="0"/>
    <x v="1"/>
    <n v="0.51442674907859143"/>
    <x v="1"/>
  </r>
  <r>
    <s v="CUS00616"/>
    <n v="0.46"/>
    <n v="0.22677700920624927"/>
    <n v="0.7322687223629385"/>
    <n v="0.58442128783913572"/>
    <n v="0.62708383488658326"/>
    <n v="62.708383488658328"/>
    <x v="0"/>
    <x v="1"/>
    <n v="0.52261656993643546"/>
    <x v="1"/>
  </r>
  <r>
    <s v="CUS00617"/>
    <n v="0.85399999999999998"/>
    <n v="0.21192433656396231"/>
    <n v="0.48524433711503889"/>
    <n v="0.83850779223460448"/>
    <n v="0.75814773528900981"/>
    <n v="75.814773528900986"/>
    <x v="1"/>
    <x v="0"/>
    <n v="0.39181842556797558"/>
    <x v="0"/>
  </r>
  <r>
    <s v="CUS00618"/>
    <n v="0.93"/>
    <n v="6.6288644257066709E-2"/>
    <n v="0.61641546480506337"/>
    <n v="0.69675272318163817"/>
    <n v="0.8334094081611384"/>
    <n v="83.340940816113843"/>
    <x v="1"/>
    <x v="0"/>
    <n v="0.32280144896973745"/>
    <x v="0"/>
  </r>
  <r>
    <s v="CUS00619"/>
    <n v="0.51700000000000002"/>
    <n v="0.46245704028362594"/>
    <n v="0.46061877347975699"/>
    <n v="0.5481582660997899"/>
    <n v="0.51656038252583214"/>
    <n v="51.656038252583215"/>
    <x v="0"/>
    <x v="1"/>
    <n v="0.58091821150269141"/>
    <x v="1"/>
  </r>
  <r>
    <s v="CUS00620"/>
    <n v="0.433"/>
    <n v="0.23710196057917227"/>
    <n v="0.74876229063480226"/>
    <n v="0.43488511805728719"/>
    <n v="0.59540463766180185"/>
    <n v="59.540463766180181"/>
    <x v="0"/>
    <x v="1"/>
    <n v="0.57181552946178205"/>
    <x v="2"/>
  </r>
  <r>
    <s v="CUS00621"/>
    <n v="0.89300000000000002"/>
    <n v="7.0108680946370905E-2"/>
    <n v="0.40234195149416763"/>
    <n v="0.57464685378085789"/>
    <n v="0.7581828140820509"/>
    <n v="75.818281408205095"/>
    <x v="1"/>
    <x v="0"/>
    <n v="0.39795953980421339"/>
    <x v="0"/>
  </r>
  <r>
    <s v="CUS00622"/>
    <n v="0.97699999999999998"/>
    <n v="0.20850074487656284"/>
    <n v="0.55877052058811461"/>
    <n v="0.56473471849145052"/>
    <n v="0.77586408842837162"/>
    <n v="77.586408842837159"/>
    <x v="1"/>
    <x v="0"/>
    <n v="0.3550675152695229"/>
    <x v="0"/>
  </r>
  <r>
    <s v="CUS00623"/>
    <n v="0.97"/>
    <n v="0.30297765051870301"/>
    <n v="0.34814175348365506"/>
    <n v="0.60648436012818319"/>
    <n v="0.70920770956034762"/>
    <n v="70.920770956034758"/>
    <x v="1"/>
    <x v="0"/>
    <n v="0.39317937473559289"/>
    <x v="0"/>
  </r>
  <r>
    <s v="CUS00624"/>
    <n v="0.85299999999999998"/>
    <n v="0.23672892146083585"/>
    <n v="0.32284858497738422"/>
    <n v="0.69558092791962201"/>
    <n v="0.69643817974516931"/>
    <n v="69.643817974516935"/>
    <x v="0"/>
    <x v="0"/>
    <n v="0.43066717081690126"/>
    <x v="0"/>
  </r>
  <r>
    <s v="CUS00625"/>
    <n v="0.32500000000000001"/>
    <n v="0.39235619524689319"/>
    <n v="0.35962977564227017"/>
    <n v="0.4071758971657603"/>
    <n v="0.42904548112925006"/>
    <n v="42.904548112925006"/>
    <x v="0"/>
    <x v="1"/>
    <n v="0.67924625729837751"/>
    <x v="2"/>
  </r>
  <r>
    <s v="CUS00626"/>
    <n v="0.83099999999999996"/>
    <n v="3.8621962315943781E-2"/>
    <n v="0.29769377713837242"/>
    <n v="0.74371047886128827"/>
    <n v="0.75035873856208457"/>
    <n v="75.035873856208454"/>
    <x v="1"/>
    <x v="0"/>
    <n v="0.41394080855558069"/>
    <x v="0"/>
  </r>
  <r>
    <s v="CUS00627"/>
    <n v="0.86499999999999999"/>
    <n v="0.13736950532213904"/>
    <n v="0.67119202427577063"/>
    <n v="0.67518706500513703"/>
    <n v="0.79705561300928296"/>
    <n v="79.705561300928295"/>
    <x v="1"/>
    <x v="0"/>
    <n v="0.36163650226215333"/>
    <x v="0"/>
  </r>
  <r>
    <s v="CUS00628"/>
    <n v="0.502"/>
    <n v="0.30453352998700928"/>
    <n v="0.92776976223267127"/>
    <n v="0.73135807102065975"/>
    <n v="0.67959760410353032"/>
    <n v="67.959760410353027"/>
    <x v="0"/>
    <x v="0"/>
    <n v="0.49803221042760137"/>
    <x v="2"/>
  </r>
  <r>
    <s v="CUS00629"/>
    <n v="0.93500000000000005"/>
    <n v="5.6217898438868652E-2"/>
    <n v="0.31608623378035161"/>
    <n v="0.65368016065082268"/>
    <n v="0.77165390132203304"/>
    <n v="77.165390132203299"/>
    <x v="1"/>
    <x v="0"/>
    <n v="0.38442875683415073"/>
    <x v="0"/>
  </r>
  <r>
    <s v="CUS00630"/>
    <n v="0.96699999999999997"/>
    <n v="0.37698142844590371"/>
    <n v="0.2664568230923694"/>
    <n v="0.70479107054081835"/>
    <n v="0.68436559666582553"/>
    <n v="68.436559666582554"/>
    <x v="0"/>
    <x v="0"/>
    <n v="0.39966193060047112"/>
    <x v="0"/>
  </r>
  <r>
    <s v="CUS00631"/>
    <n v="0.25700000000000001"/>
    <n v="7.0611260138806919E-2"/>
    <n v="0.6366649687330026"/>
    <n v="0.5673990162555278"/>
    <n v="0.58120946814328767"/>
    <n v="58.120946814328768"/>
    <x v="0"/>
    <x v="1"/>
    <n v="0.61704935479680201"/>
    <x v="2"/>
  </r>
  <r>
    <s v="CUS00632"/>
    <n v="0.78100000000000003"/>
    <n v="0.38512375542513227"/>
    <n v="0.34421214370158626"/>
    <n v="0.56965310117666679"/>
    <n v="0.61210326728927744"/>
    <n v="61.210326728927747"/>
    <x v="0"/>
    <x v="0"/>
    <n v="0.4534142962241357"/>
    <x v="1"/>
  </r>
  <r>
    <s v="CUS00633"/>
    <n v="0.31900000000000001"/>
    <n v="0.17737036850067434"/>
    <n v="0.33796332645688421"/>
    <n v="0.61095748785066673"/>
    <n v="0.5176751779187746"/>
    <n v="51.767517791877459"/>
    <x v="0"/>
    <x v="1"/>
    <n v="0.65600422980181849"/>
    <x v="2"/>
  </r>
  <r>
    <s v="CUS00634"/>
    <n v="0.62"/>
    <n v="0.3099756582957533"/>
    <n v="0.74848484858190467"/>
    <n v="0.47245266547240578"/>
    <n v="0.6445721720485158"/>
    <n v="64.457217204851574"/>
    <x v="0"/>
    <x v="0"/>
    <n v="0.49972927077735491"/>
    <x v="2"/>
  </r>
  <r>
    <s v="CUS00635"/>
    <n v="0.80500000000000005"/>
    <n v="8.3164499691154525E-2"/>
    <n v="0.5050107368087694"/>
    <n v="0.59625186682043774"/>
    <n v="0.7472405774774733"/>
    <n v="74.724057747747324"/>
    <x v="1"/>
    <x v="0"/>
    <n v="0.40175192714020125"/>
    <x v="0"/>
  </r>
  <r>
    <s v="CUS00636"/>
    <n v="0.86099999999999999"/>
    <n v="8.3145807172494701E-2"/>
    <n v="0.46149341708774239"/>
    <n v="0.50819298995027662"/>
    <n v="0.74493388975834163"/>
    <n v="74.493388975834165"/>
    <x v="1"/>
    <x v="0"/>
    <n v="0.41932452327204289"/>
    <x v="0"/>
  </r>
  <r>
    <s v="CUS00637"/>
    <n v="0.247"/>
    <n v="0.15875400796578176"/>
    <n v="0.61614132998117022"/>
    <n v="0.3648753666438127"/>
    <n v="0.51678336860307139"/>
    <n v="51.678336860307141"/>
    <x v="0"/>
    <x v="1"/>
    <n v="0.65701083538556504"/>
    <x v="2"/>
  </r>
  <r>
    <s v="CUS00638"/>
    <n v="0.99099999999999999"/>
    <n v="5.8947716300914943E-2"/>
    <n v="0.73103037627201972"/>
    <n v="0.73943413976901551"/>
    <n v="0.88628688132948186"/>
    <n v="88.628688132948184"/>
    <x v="1"/>
    <x v="0"/>
    <n v="0.29466945632368458"/>
    <x v="0"/>
  </r>
  <r>
    <s v="CUS00639"/>
    <n v="0.95599999999999996"/>
    <n v="0.14537453073611023"/>
    <n v="0.56659078388369533"/>
    <n v="0.77619395979356487"/>
    <n v="0.82073489152494061"/>
    <n v="82.073489152494062"/>
    <x v="1"/>
    <x v="0"/>
    <n v="0.35170271208263415"/>
    <x v="0"/>
  </r>
  <r>
    <s v="CUS00640"/>
    <n v="0.88"/>
    <n v="0.17859610780456858"/>
    <n v="0.61285253722734978"/>
    <n v="0.86656869527540759"/>
    <n v="0.80697697939541058"/>
    <n v="80.697697939541058"/>
    <x v="1"/>
    <x v="0"/>
    <n v="0.3366452499225413"/>
    <x v="0"/>
  </r>
  <r>
    <s v="CUS00641"/>
    <n v="0.89500000000000002"/>
    <n v="0.25492526579759217"/>
    <n v="0.41952057091241163"/>
    <n v="0.86424826612490824"/>
    <n v="0.7503137743619408"/>
    <n v="75.031377436194077"/>
    <x v="1"/>
    <x v="0"/>
    <n v="0.36696285848349369"/>
    <x v="0"/>
  </r>
  <r>
    <s v="CUS00642"/>
    <n v="0.93200000000000005"/>
    <n v="0.36185830647113276"/>
    <n v="0.57669709328043461"/>
    <n v="0.65265772874827654"/>
    <n v="0.73088058602698869"/>
    <n v="73.088058602698865"/>
    <x v="1"/>
    <x v="0"/>
    <n v="0.36911837221243299"/>
    <x v="0"/>
  </r>
  <r>
    <s v="CUS00643"/>
    <n v="0.92500000000000004"/>
    <n v="0.27025857698855721"/>
    <n v="0.64755244504353882"/>
    <n v="0.79206445272682402"/>
    <n v="0.79099258382116411"/>
    <n v="79.099258382116417"/>
    <x v="1"/>
    <x v="0"/>
    <n v="0.34878105866921338"/>
    <x v="0"/>
  </r>
  <r>
    <s v="CUS00644"/>
    <n v="0.92800000000000005"/>
    <n v="0.30142628157985513"/>
    <n v="0.57926383404994242"/>
    <n v="0.59518572791604973"/>
    <n v="0.73950274152343942"/>
    <n v="73.950274152343937"/>
    <x v="1"/>
    <x v="0"/>
    <n v="0.37458086508305921"/>
    <x v="0"/>
  </r>
  <r>
    <s v="CUS00645"/>
    <n v="0.81"/>
    <n v="0.23184429698044412"/>
    <n v="0.57800274668907681"/>
    <n v="0.7804440153101937"/>
    <n v="0.74661386254021123"/>
    <n v="74.661386254021124"/>
    <x v="1"/>
    <x v="0"/>
    <n v="0.39554315924951161"/>
    <x v="0"/>
  </r>
  <r>
    <s v="CUS00646"/>
    <n v="0.61899999999999999"/>
    <n v="0.26018607310281389"/>
    <n v="0.7189277923016113"/>
    <n v="0.51128920676044232"/>
    <n v="0.65907311754354436"/>
    <n v="65.907311754354438"/>
    <x v="0"/>
    <x v="0"/>
    <n v="0.47584258628548171"/>
    <x v="1"/>
  </r>
  <r>
    <s v="CUS00647"/>
    <n v="0.53700000000000003"/>
    <n v="0.21612056461678802"/>
    <n v="0.5080596900738853"/>
    <n v="0.54293130994120187"/>
    <n v="0.60616546512092095"/>
    <n v="60.616546512092093"/>
    <x v="0"/>
    <x v="1"/>
    <n v="0.56152129074032697"/>
    <x v="2"/>
  </r>
  <r>
    <s v="CUS00648"/>
    <n v="0.24399999999999999"/>
    <n v="0.48727097779988965"/>
    <n v="0.14272699794023105"/>
    <n v="0.24015446800174298"/>
    <n v="0.30378727644834075"/>
    <n v="30.378727644834076"/>
    <x v="2"/>
    <x v="1"/>
    <n v="0.75512688973605191"/>
    <x v="2"/>
  </r>
  <r>
    <s v="CUS00649"/>
    <n v="0.54700000000000004"/>
    <n v="0.13823454816858494"/>
    <n v="0.59281904464326451"/>
    <n v="0.48085231287903735"/>
    <n v="0.64067129140993295"/>
    <n v="64.067129140993302"/>
    <x v="0"/>
    <x v="1"/>
    <n v="0.55870764355118618"/>
    <x v="2"/>
  </r>
  <r>
    <s v="CUS00650"/>
    <n v="0.80300000000000005"/>
    <n v="4.4547397188977267E-2"/>
    <n v="0.47036181068147731"/>
    <n v="0.73815782164918331"/>
    <n v="0.77248181622697987"/>
    <n v="77.248181622697984"/>
    <x v="1"/>
    <x v="0"/>
    <n v="0.40496839978361965"/>
    <x v="0"/>
  </r>
  <r>
    <s v="CUS00651"/>
    <n v="0.85199999999999998"/>
    <n v="0.26765051028580017"/>
    <n v="0.71227776741397408"/>
    <n v="0.7484102263824044"/>
    <n v="0.7726219343544154"/>
    <n v="77.262193435441546"/>
    <x v="1"/>
    <x v="0"/>
    <n v="0.35181883736079383"/>
    <x v="0"/>
  </r>
  <r>
    <s v="CUS00652"/>
    <n v="0.55100000000000005"/>
    <n v="0.13372411475212637"/>
    <n v="0.69340208394579839"/>
    <n v="0.43056420173299881"/>
    <n v="0.65599781262347157"/>
    <n v="65.59978126234715"/>
    <x v="0"/>
    <x v="1"/>
    <n v="0.53438804344845259"/>
    <x v="2"/>
  </r>
  <r>
    <s v="CUS00653"/>
    <n v="0.61499999999999999"/>
    <n v="0.46727840903174472"/>
    <n v="0.50141625989979133"/>
    <n v="0.37799345797439704"/>
    <n v="0.5320487479665944"/>
    <n v="53.204874796659439"/>
    <x v="0"/>
    <x v="1"/>
    <n v="0.55556451370685367"/>
    <x v="2"/>
  </r>
  <r>
    <s v="CUS00654"/>
    <n v="0.46700000000000003"/>
    <n v="0.45484968907645812"/>
    <n v="0.15223936916463995"/>
    <n v="0.39479075296799027"/>
    <n v="0.41666158005518911"/>
    <n v="41.666158005518909"/>
    <x v="0"/>
    <x v="1"/>
    <n v="0.66174478657808178"/>
    <x v="2"/>
  </r>
  <r>
    <s v="CUS00655"/>
    <n v="0.90100000000000002"/>
    <n v="5.6464567359317264E-2"/>
    <n v="0.33053452121637628"/>
    <n v="0.60547544705692169"/>
    <n v="0.75533885109401822"/>
    <n v="75.533885109401822"/>
    <x v="1"/>
    <x v="0"/>
    <n v="0.39184673574681256"/>
    <x v="0"/>
  </r>
  <r>
    <s v="CUS00656"/>
    <n v="0.89"/>
    <n v="0.51296849381494991"/>
    <n v="0.17269575531037093"/>
    <n v="0.59936669065819337"/>
    <n v="0.58205360651631821"/>
    <n v="58.205360651631821"/>
    <x v="0"/>
    <x v="0"/>
    <n v="0.49016675943574572"/>
    <x v="0"/>
  </r>
  <r>
    <s v="CUS00657"/>
    <n v="0.79400000000000004"/>
    <n v="0.21004037399618419"/>
    <n v="0.37335762743228063"/>
    <n v="0.7400080764651229"/>
    <n v="0.70056062475736924"/>
    <n v="70.056062475736923"/>
    <x v="1"/>
    <x v="0"/>
    <n v="0.42596895429121501"/>
    <x v="0"/>
  </r>
  <r>
    <s v="CUS00658"/>
    <n v="0.95299999999999996"/>
    <n v="0.72788414371053523"/>
    <n v="0.79388002504299171"/>
    <n v="0.74914951340447034"/>
    <n v="0.68633318890610817"/>
    <n v="68.633318890610823"/>
    <x v="0"/>
    <x v="0"/>
    <n v="0.35556185643042859"/>
    <x v="0"/>
  </r>
  <r>
    <s v="CUS00659"/>
    <n v="0.54500000000000004"/>
    <n v="0.25182186899624343"/>
    <n v="0.73833792507261164"/>
    <n v="0.55943317447779395"/>
    <n v="0.64678600048731838"/>
    <n v="64.678600048731838"/>
    <x v="0"/>
    <x v="1"/>
    <n v="0.54280553239447893"/>
    <x v="2"/>
  </r>
  <r>
    <s v="CUS00660"/>
    <n v="0.62"/>
    <n v="0.3860768189925386"/>
    <n v="0.66076990882973619"/>
    <n v="0.43980000860886659"/>
    <n v="0.59930093735951573"/>
    <n v="59.930093735951573"/>
    <x v="0"/>
    <x v="1"/>
    <n v="0.53494237078799212"/>
    <x v="2"/>
  </r>
  <r>
    <s v="CUS00661"/>
    <n v="0.78400000000000003"/>
    <n v="0.22373605637197641"/>
    <n v="0.75277966545084096"/>
    <n v="0.87689499456042297"/>
    <n v="0.78936936536263869"/>
    <n v="78.936936536263872"/>
    <x v="1"/>
    <x v="0"/>
    <n v="0.37385075798898776"/>
    <x v="0"/>
  </r>
  <r>
    <s v="CUS00662"/>
    <n v="0.63100000000000001"/>
    <n v="0.16482869910473752"/>
    <n v="0.6277843166834961"/>
    <n v="0.61844644830495399"/>
    <n v="0.68972522085102106"/>
    <n v="68.972522085102099"/>
    <x v="0"/>
    <x v="0"/>
    <n v="0.47033212824769155"/>
    <x v="1"/>
  </r>
  <r>
    <s v="CUS00663"/>
    <n v="0.38300000000000001"/>
    <n v="0.10675070920609447"/>
    <n v="0.60004994951025614"/>
    <n v="0.51958431870119548"/>
    <n v="0.59997242494540215"/>
    <n v="59.997242494540217"/>
    <x v="0"/>
    <x v="1"/>
    <n v="0.59937719182067795"/>
    <x v="2"/>
  </r>
  <r>
    <s v="CUS00664"/>
    <n v="0.84599999999999997"/>
    <n v="0.29006036842029687"/>
    <n v="0.69558327743032944"/>
    <n v="0.78082488844520626"/>
    <n v="0.76532227822675769"/>
    <n v="76.532227822675765"/>
    <x v="1"/>
    <x v="0"/>
    <n v="0.35445977494991765"/>
    <x v="0"/>
  </r>
  <r>
    <s v="CUS00665"/>
    <n v="0.79300000000000004"/>
    <n v="9.3544970908916503E-2"/>
    <n v="0.68117165920413125"/>
    <n v="0.74466616517170492"/>
    <n v="0.79742076534390705"/>
    <n v="79.742076534390705"/>
    <x v="1"/>
    <x v="0"/>
    <n v="0.3821041244188077"/>
    <x v="0"/>
  </r>
  <r>
    <s v="CUS00666"/>
    <n v="0.81699999999999995"/>
    <n v="0.4002257855154972"/>
    <n v="0.69355020124841449"/>
    <n v="0.64377345005663644"/>
    <n v="0.70115832210352924"/>
    <n v="70.11583221035292"/>
    <x v="1"/>
    <x v="0"/>
    <n v="0.41952909252232751"/>
    <x v="0"/>
  </r>
  <r>
    <s v="CUS00667"/>
    <n v="0.90300000000000002"/>
    <n v="0.18495508041312514"/>
    <n v="0.47614111782357482"/>
    <n v="0.71056144479526329"/>
    <n v="0.76237591616006695"/>
    <n v="76.237591616006696"/>
    <x v="1"/>
    <x v="0"/>
    <n v="0.37234336560046349"/>
    <x v="0"/>
  </r>
  <r>
    <s v="CUS00668"/>
    <n v="0.89100000000000001"/>
    <n v="0.23730587040388823"/>
    <n v="0.40595193497629389"/>
    <n v="0.71554116243041499"/>
    <n v="0.72917980023865447"/>
    <n v="72.917980023865454"/>
    <x v="1"/>
    <x v="0"/>
    <n v="0.38565818713145983"/>
    <x v="0"/>
  </r>
  <r>
    <s v="CUS00669"/>
    <n v="0.97799999999999998"/>
    <n v="0.38597360741121572"/>
    <n v="0.39692009568792175"/>
    <n v="0.7092468147638219"/>
    <n v="0.71227895912879302"/>
    <n v="71.227895912879305"/>
    <x v="1"/>
    <x v="0"/>
    <n v="0.39336916093558333"/>
    <x v="0"/>
  </r>
  <r>
    <s v="CUS00670"/>
    <n v="0.98699999999999999"/>
    <n v="0.35869562155841833"/>
    <n v="0.57259492517219912"/>
    <n v="0.76910229723734569"/>
    <n v="0.76772564315251612"/>
    <n v="76.772564315251614"/>
    <x v="1"/>
    <x v="0"/>
    <n v="0.34640216770752247"/>
    <x v="0"/>
  </r>
  <r>
    <s v="CUS00671"/>
    <n v="0.82599999999999996"/>
    <n v="0.14430809071001183"/>
    <n v="0.55932746210707873"/>
    <n v="0.850305624968267"/>
    <n v="0.78521890895365221"/>
    <n v="78.521890895365217"/>
    <x v="1"/>
    <x v="0"/>
    <n v="0.3882181794749392"/>
    <x v="0"/>
  </r>
  <r>
    <s v="CUS00672"/>
    <n v="0.76300000000000001"/>
    <n v="0.12653534626706942"/>
    <n v="0.79835699610279764"/>
    <n v="0.53101188007422939"/>
    <n v="0.76841257735157309"/>
    <n v="76.841257735157313"/>
    <x v="1"/>
    <x v="0"/>
    <n v="0.39168271786659875"/>
    <x v="1"/>
  </r>
  <r>
    <s v="CUS00673"/>
    <n v="0.86099999999999999"/>
    <n v="0.33758121562544224"/>
    <n v="0.65742289807988485"/>
    <n v="0.71707766705591192"/>
    <n v="0.73912186498673094"/>
    <n v="73.912186498673094"/>
    <x v="1"/>
    <x v="0"/>
    <n v="0.38310055525487835"/>
    <x v="0"/>
  </r>
  <r>
    <s v="CUS00674"/>
    <n v="0.221"/>
    <n v="0.28485612866498428"/>
    <n v="0.20381374251994186"/>
    <n v="0.32472070838853589"/>
    <n v="0.38136401616277343"/>
    <n v="38.136401616277347"/>
    <x v="2"/>
    <x v="1"/>
    <n v="0.73122920653370893"/>
    <x v="2"/>
  </r>
  <r>
    <s v="CUS00675"/>
    <n v="0.86799999999999999"/>
    <n v="0.33490922568941822"/>
    <n v="0.74581909847934724"/>
    <n v="0.65811882796889765"/>
    <n v="0.7512088761843787"/>
    <n v="75.120887618437877"/>
    <x v="1"/>
    <x v="0"/>
    <n v="0.36981320842795018"/>
    <x v="0"/>
  </r>
  <r>
    <s v="CUS00676"/>
    <n v="0.66500000000000004"/>
    <n v="0.45718430152082451"/>
    <n v="0.55164261808568194"/>
    <n v="0.50656093144077463"/>
    <n v="0.58190737287700522"/>
    <n v="58.190737287700522"/>
    <x v="0"/>
    <x v="0"/>
    <n v="0.49613164931475484"/>
    <x v="1"/>
  </r>
  <r>
    <s v="CUS00677"/>
    <n v="0.85899999999999999"/>
    <n v="0.10491748361678571"/>
    <n v="0.41424564373109363"/>
    <n v="0.67621509934592106"/>
    <n v="0.75345614856307119"/>
    <n v="75.345614856307122"/>
    <x v="1"/>
    <x v="0"/>
    <n v="0.40034002732269919"/>
    <x v="0"/>
  </r>
  <r>
    <s v="CUS00678"/>
    <n v="0.95499999999999996"/>
    <n v="4.6140675835952327E-2"/>
    <n v="0.6328387992404132"/>
    <n v="0.51409682794294387"/>
    <n v="0.82409008128873851"/>
    <n v="82.40900812887385"/>
    <x v="1"/>
    <x v="0"/>
    <n v="0.33259660774761535"/>
    <x v="0"/>
  </r>
  <r>
    <s v="CUS00679"/>
    <n v="0.46600000000000003"/>
    <n v="0.42912358502304598"/>
    <n v="0.36510713431240904"/>
    <n v="0.58411742142075818"/>
    <n v="0.49500196456868178"/>
    <n v="49.500196456868181"/>
    <x v="0"/>
    <x v="1"/>
    <n v="0.60614520404277683"/>
    <x v="1"/>
  </r>
  <r>
    <s v="CUS00680"/>
    <n v="0.68400000000000005"/>
    <n v="0.24776427736668066"/>
    <n v="0.79321202369702659"/>
    <n v="0.73910934416393492"/>
    <n v="0.73457952315399144"/>
    <n v="73.45795231539914"/>
    <x v="1"/>
    <x v="0"/>
    <n v="0.41151813771523083"/>
    <x v="1"/>
  </r>
  <r>
    <s v="CUS00681"/>
    <n v="0.73399999999999999"/>
    <n v="0.32800753576349889"/>
    <n v="0.29017769713848562"/>
    <n v="0.57798100420092491"/>
    <n v="0.60323042932878612"/>
    <n v="60.323042932878614"/>
    <x v="0"/>
    <x v="1"/>
    <n v="0.51600011549700431"/>
    <x v="1"/>
  </r>
  <r>
    <s v="CUS00682"/>
    <n v="0.96299999999999997"/>
    <n v="0.13748578175280673"/>
    <n v="0.57060775294803634"/>
    <n v="0.67942233130658969"/>
    <n v="0.81183916575975368"/>
    <n v="81.183916575975374"/>
    <x v="1"/>
    <x v="0"/>
    <n v="0.33026915523888273"/>
    <x v="0"/>
  </r>
  <r>
    <s v="CUS00683"/>
    <n v="0.97599999999999998"/>
    <n v="8.7159946472276151E-2"/>
    <n v="0.97944954478767787"/>
    <n v="0.95434932897842006"/>
    <n v="0.95449432436261561"/>
    <n v="95.44943243626156"/>
    <x v="1"/>
    <x v="0"/>
    <n v="0.24607893282920518"/>
    <x v="0"/>
  </r>
  <r>
    <s v="CUS00684"/>
    <n v="0.34399999999999997"/>
    <n v="0.20710727694510828"/>
    <n v="0.46640853979563213"/>
    <n v="0.36282554140084022"/>
    <n v="0.50597335608571992"/>
    <n v="50.597335608571989"/>
    <x v="0"/>
    <x v="1"/>
    <n v="0.65697789408631058"/>
    <x v="2"/>
  </r>
  <r>
    <s v="CUS00685"/>
    <n v="0.46500000000000002"/>
    <n v="0.31967137013285413"/>
    <n v="0.70291445171209266"/>
    <n v="0.55270770354300325"/>
    <n v="0.5903376348340128"/>
    <n v="59.03376348340128"/>
    <x v="0"/>
    <x v="1"/>
    <n v="0.53586571745101097"/>
    <x v="1"/>
  </r>
  <r>
    <s v="CUS00686"/>
    <n v="0.52400000000000002"/>
    <n v="4.745707082587175E-2"/>
    <n v="0.78759055564596414"/>
    <n v="0.62624682097273099"/>
    <n v="0.72061801302734108"/>
    <n v="72.061801302734111"/>
    <x v="1"/>
    <x v="1"/>
    <n v="0.50832298530729736"/>
    <x v="2"/>
  </r>
  <r>
    <s v="CUS00687"/>
    <n v="0.28599999999999998"/>
    <n v="0.56031536264119608"/>
    <n v="0.70582293881468605"/>
    <n v="0.72702941945258115"/>
    <n v="0.48222439188846555"/>
    <n v="48.222439188846558"/>
    <x v="0"/>
    <x v="1"/>
    <n v="0.6298788957557957"/>
    <x v="2"/>
  </r>
  <r>
    <s v="CUS00688"/>
    <n v="0.91700000000000004"/>
    <n v="8.6091274392697759E-2"/>
    <n v="0.7055226982664603"/>
    <n v="0.76087892910271182"/>
    <n v="0.85035899670088955"/>
    <n v="85.035899670088952"/>
    <x v="1"/>
    <x v="0"/>
    <n v="0.30954308152141824"/>
    <x v="0"/>
  </r>
  <r>
    <s v="CUS00689"/>
    <n v="0.36"/>
    <n v="0.45978934378796837"/>
    <n v="0.28450534983990383"/>
    <n v="0.57723070409164434"/>
    <n v="0.43154887244533691"/>
    <n v="43.15488724453369"/>
    <x v="0"/>
    <x v="1"/>
    <n v="0.6688132242268886"/>
    <x v="2"/>
  </r>
  <r>
    <s v="CUS00690"/>
    <n v="0.83"/>
    <n v="0.4988291817701544"/>
    <n v="0.5740182867283361"/>
    <n v="0.60905901848944177"/>
    <n v="0.64701375558803709"/>
    <n v="64.701375558803704"/>
    <x v="0"/>
    <x v="0"/>
    <n v="0.44394957586941097"/>
    <x v="0"/>
  </r>
  <r>
    <s v="CUS00691"/>
    <n v="0.75600000000000001"/>
    <n v="0.27404216743099269"/>
    <n v="0.45585250344475059"/>
    <n v="0.86872925953323243"/>
    <n v="0.70386723938963724"/>
    <n v="70.386723938963726"/>
    <x v="1"/>
    <x v="0"/>
    <n v="0.41973933454604495"/>
    <x v="0"/>
  </r>
  <r>
    <s v="CUS00692"/>
    <n v="0.85799999999999998"/>
    <n v="0.13280793024620469"/>
    <n v="0.27450736339995019"/>
    <n v="0.59997906103575682"/>
    <n v="0.70535595276149199"/>
    <n v="70.535595276149195"/>
    <x v="1"/>
    <x v="0"/>
    <n v="0.43370397771805985"/>
    <x v="0"/>
  </r>
  <r>
    <s v="CUS00693"/>
    <n v="0.24299999999999999"/>
    <n v="6.0097006807778408E-2"/>
    <n v="0.41488143114131426"/>
    <n v="0.58694908329299067"/>
    <n v="0.53803954667987797"/>
    <n v="53.803954667987796"/>
    <x v="0"/>
    <x v="1"/>
    <n v="0.66489200024054085"/>
    <x v="2"/>
  </r>
  <r>
    <s v="CUS00694"/>
    <n v="0.94"/>
    <n v="0.33284390601589803"/>
    <n v="0.45044891586093672"/>
    <n v="0.82408858313906341"/>
    <n v="0.74284989883827746"/>
    <n v="74.284989883827748"/>
    <x v="1"/>
    <x v="0"/>
    <n v="0.36078629778386107"/>
    <x v="0"/>
  </r>
  <r>
    <s v="CUS00695"/>
    <n v="0.76300000000000001"/>
    <n v="0.41828345588377319"/>
    <n v="0.6846367911178658"/>
    <n v="0.60607075833542012"/>
    <n v="0.66940293520875427"/>
    <n v="66.940293520875429"/>
    <x v="0"/>
    <x v="0"/>
    <n v="0.44287656999390745"/>
    <x v="0"/>
  </r>
  <r>
    <s v="CUS00696"/>
    <n v="0.26300000000000001"/>
    <n v="0.17298927666480685"/>
    <n v="0.81191261975239315"/>
    <n v="0.71978262635383305"/>
    <n v="0.61050313490411146"/>
    <n v="61.050313490411142"/>
    <x v="0"/>
    <x v="1"/>
    <n v="0.5972627336252806"/>
    <x v="2"/>
  </r>
  <r>
    <s v="CUS00697"/>
    <n v="0.876"/>
    <n v="0.3930263484658108"/>
    <n v="0.45319226919666111"/>
    <n v="0.48206954212948211"/>
    <n v="0.65164098061901121"/>
    <n v="65.164098061901115"/>
    <x v="0"/>
    <x v="0"/>
    <n v="0.44926605558521532"/>
    <x v="0"/>
  </r>
  <r>
    <s v="CUS00698"/>
    <n v="0.44500000000000001"/>
    <n v="0.29485988125317225"/>
    <n v="0.55732931004086095"/>
    <n v="0.46037176004315011"/>
    <n v="0.54781366163869305"/>
    <n v="54.781366163869308"/>
    <x v="0"/>
    <x v="1"/>
    <n v="0.59571768967707062"/>
    <x v="2"/>
  </r>
  <r>
    <s v="CUS00699"/>
    <n v="0.96099999999999997"/>
    <n v="0.33200712332054133"/>
    <n v="0.31427824980026031"/>
    <n v="0.77148123269273816"/>
    <n v="0.71532569786780043"/>
    <n v="71.532569786780044"/>
    <x v="1"/>
    <x v="0"/>
    <n v="0.3715749703696099"/>
    <x v="0"/>
  </r>
  <r>
    <s v="CUS00700"/>
    <n v="0.93100000000000005"/>
    <n v="0.12825580294283195"/>
    <n v="0.72436304856823241"/>
    <n v="0.7864106173219455"/>
    <n v="0.85020746142908865"/>
    <n v="85.020746142908862"/>
    <x v="1"/>
    <x v="0"/>
    <n v="0.31894657886329764"/>
    <x v="0"/>
  </r>
  <r>
    <s v="CUS00701"/>
    <n v="0.64"/>
    <n v="0.36088447429151899"/>
    <n v="0.52085747366168411"/>
    <n v="0.32479366722689423"/>
    <n v="0.56862520252891524"/>
    <n v="56.862520252891521"/>
    <x v="0"/>
    <x v="1"/>
    <n v="0.59141969182217702"/>
    <x v="2"/>
  </r>
  <r>
    <s v="CUS00702"/>
    <n v="0.79"/>
    <n v="0.1944486460607095"/>
    <n v="0.5499865371799435"/>
    <n v="0.74452600598462293"/>
    <n v="0.73984161451546915"/>
    <n v="73.98416145154691"/>
    <x v="1"/>
    <x v="0"/>
    <n v="0.38966374673946536"/>
    <x v="0"/>
  </r>
  <r>
    <s v="CUS00703"/>
    <n v="0.91"/>
    <n v="0.41768530579428725"/>
    <n v="0.52278394062103106"/>
    <n v="0.70252483318726566"/>
    <n v="0.70312992136400987"/>
    <n v="70.312992136400993"/>
    <x v="1"/>
    <x v="0"/>
    <n v="0.40457252164943458"/>
    <x v="0"/>
  </r>
  <r>
    <s v="CUS00704"/>
    <n v="0.78200000000000003"/>
    <n v="0.34656180236097694"/>
    <n v="0.48783052082565237"/>
    <n v="0.79953205166722185"/>
    <n v="0.68722737120692057"/>
    <n v="68.722737120692059"/>
    <x v="0"/>
    <x v="0"/>
    <n v="0.42279024768069573"/>
    <x v="0"/>
  </r>
  <r>
    <s v="CUS00705"/>
    <n v="0.97199999999999998"/>
    <n v="0.18500834019765544"/>
    <n v="0.80406547451773658"/>
    <n v="0.90800542033274623"/>
    <n v="0.88171140589416264"/>
    <n v="88.171140589416268"/>
    <x v="1"/>
    <x v="0"/>
    <n v="0.27171031798974304"/>
    <x v="0"/>
  </r>
  <r>
    <s v="CUS00706"/>
    <n v="0.46400000000000002"/>
    <n v="7.9022426477716734E-2"/>
    <n v="0.6711539085811612"/>
    <n v="0.59502669425537724"/>
    <n v="0.66217805791122375"/>
    <n v="66.217805791122373"/>
    <x v="0"/>
    <x v="1"/>
    <n v="0.51265667958882377"/>
    <x v="1"/>
  </r>
  <r>
    <s v="CUS00707"/>
    <n v="0.75800000000000001"/>
    <n v="0.21455710727116722"/>
    <n v="0.78147618950521713"/>
    <n v="0.8675524992378294"/>
    <n v="0.78736098060536752"/>
    <n v="78.736098060536747"/>
    <x v="1"/>
    <x v="0"/>
    <n v="0.37322002478863164"/>
    <x v="0"/>
  </r>
  <r>
    <s v="CUS00708"/>
    <n v="0.78800000000000003"/>
    <n v="0.29769870015628858"/>
    <n v="0.59831602970008091"/>
    <n v="0.60751402080585193"/>
    <n v="0.69728069901400747"/>
    <n v="69.728069901400744"/>
    <x v="0"/>
    <x v="0"/>
    <n v="0.40149717808080115"/>
    <x v="1"/>
  </r>
  <r>
    <s v="CUS00709"/>
    <n v="0.84099999999999997"/>
    <n v="0.31002307683279057"/>
    <n v="0.52892679527796538"/>
    <n v="0.69281692345970802"/>
    <n v="0.711050974524712"/>
    <n v="71.105097452471199"/>
    <x v="1"/>
    <x v="0"/>
    <n v="0.41619653835235815"/>
    <x v="0"/>
  </r>
  <r>
    <s v="CUS00710"/>
    <n v="0.23"/>
    <n v="0.15348196488022853"/>
    <n v="0.97003717809039003"/>
    <n v="0.84077650727512587"/>
    <n v="0.65457932224527826"/>
    <n v="65.457932224527823"/>
    <x v="0"/>
    <x v="1"/>
    <n v="0.56447922097697445"/>
    <x v="2"/>
  </r>
  <r>
    <s v="CUS00711"/>
    <n v="0.627"/>
    <n v="0.43584855018616481"/>
    <n v="0.76973035451462879"/>
    <n v="0.62632861128756712"/>
    <n v="0.63659079754021131"/>
    <n v="63.659079754021128"/>
    <x v="0"/>
    <x v="1"/>
    <n v="0.52472576416622418"/>
    <x v="2"/>
  </r>
  <r>
    <s v="CUS00712"/>
    <n v="0.311"/>
    <n v="0.10431261133709058"/>
    <n v="0.73388584221467745"/>
    <n v="0.8095091447028917"/>
    <n v="0.64575975674724218"/>
    <n v="64.575975674724219"/>
    <x v="0"/>
    <x v="1"/>
    <n v="0.57503055486376387"/>
    <x v="2"/>
  </r>
  <r>
    <s v="CUS00713"/>
    <n v="0.92600000000000005"/>
    <n v="0.30157218669289759"/>
    <n v="0.53542057815624633"/>
    <n v="0.7883247372674308"/>
    <n v="0.75896117021349474"/>
    <n v="75.896117021349468"/>
    <x v="1"/>
    <x v="0"/>
    <n v="0.39270588921612254"/>
    <x v="0"/>
  </r>
  <r>
    <s v="CUS00714"/>
    <n v="0.76700000000000002"/>
    <n v="0.27180119264940433"/>
    <n v="0.5131012314344563"/>
    <n v="0.81422277571588131"/>
    <n v="0.71166330484945206"/>
    <n v="71.166330484945206"/>
    <x v="1"/>
    <x v="0"/>
    <n v="0.40590005061881196"/>
    <x v="0"/>
  </r>
  <r>
    <s v="CUS00715"/>
    <n v="0.93500000000000005"/>
    <n v="0.2168121981753714"/>
    <n v="0.63839172346274209"/>
    <n v="0.67677632697198287"/>
    <n v="0.79140113428573433"/>
    <n v="79.140113428573429"/>
    <x v="1"/>
    <x v="0"/>
    <n v="0.34759697499974218"/>
    <x v="0"/>
  </r>
  <r>
    <s v="CUS00716"/>
    <n v="0.51600000000000001"/>
    <n v="0.45155983319429199"/>
    <n v="0.44541016945682554"/>
    <n v="0.54507155344815339"/>
    <n v="0.51597481695030045"/>
    <n v="51.597481695030048"/>
    <x v="0"/>
    <x v="1"/>
    <n v="0.57067530119874743"/>
    <x v="1"/>
  </r>
  <r>
    <s v="CUS00717"/>
    <n v="0.752"/>
    <n v="0.36697086000393236"/>
    <n v="0.44073388656714263"/>
    <n v="0.56978958968642446"/>
    <n v="0.6267239577652125"/>
    <n v="62.672395776521249"/>
    <x v="0"/>
    <x v="0"/>
    <n v="0.49306047188109886"/>
    <x v="1"/>
  </r>
  <r>
    <s v="CUS00718"/>
    <n v="0.78"/>
    <n v="0.26173776306712609"/>
    <n v="0.22992138768289819"/>
    <n v="0.46098234673919358"/>
    <n v="0.60961030062732091"/>
    <n v="60.961030062732092"/>
    <x v="0"/>
    <x v="0"/>
    <n v="0.49764512129562827"/>
    <x v="1"/>
  </r>
  <r>
    <s v="CUS00719"/>
    <n v="0.80900000000000005"/>
    <n v="0.32958902350639646"/>
    <n v="0.689711748959426"/>
    <n v="0.79379351187776992"/>
    <n v="0.74128466952163174"/>
    <n v="74.12846695216318"/>
    <x v="1"/>
    <x v="0"/>
    <n v="0.36539462527550398"/>
    <x v="0"/>
  </r>
  <r>
    <s v="CUS00720"/>
    <n v="0.222"/>
    <n v="0.40662867116893259"/>
    <n v="0.12550810308300628"/>
    <n v="0.35408225586523184"/>
    <n v="0.33392535764570624"/>
    <n v="33.392535764570624"/>
    <x v="2"/>
    <x v="1"/>
    <n v="0.75085023468551904"/>
    <x v="2"/>
  </r>
  <r>
    <s v="CUS00721"/>
    <n v="0.63700000000000001"/>
    <n v="0.27100596230380486"/>
    <n v="0.72491679334952019"/>
    <n v="0.60751241802320921"/>
    <n v="0.67775843268224401"/>
    <n v="67.775843268224406"/>
    <x v="0"/>
    <x v="0"/>
    <n v="0.44518360548383995"/>
    <x v="1"/>
  </r>
  <r>
    <s v="CUS00722"/>
    <n v="0.98599999999999999"/>
    <n v="0.43127098490071697"/>
    <n v="0.6234780546318327"/>
    <n v="0.61054002255824735"/>
    <n v="0.73199531883988855"/>
    <n v="73.199531883988854"/>
    <x v="1"/>
    <x v="0"/>
    <n v="0.37458313459059212"/>
    <x v="0"/>
  </r>
  <r>
    <s v="CUS00723"/>
    <n v="0.872"/>
    <n v="0.12634186483469761"/>
    <n v="0.78703329368926189"/>
    <n v="0.82441014096961474"/>
    <n v="0.84836562043288533"/>
    <n v="84.836562043288538"/>
    <x v="1"/>
    <x v="0"/>
    <n v="0.31121306666429127"/>
    <x v="0"/>
  </r>
  <r>
    <s v="CUS00724"/>
    <n v="0.43099999999999999"/>
    <n v="0.14609385237127948"/>
    <n v="0.57832329315384956"/>
    <n v="0.60206048757311126"/>
    <n v="0.61299557605535282"/>
    <n v="61.299557605535284"/>
    <x v="0"/>
    <x v="1"/>
    <n v="0.56392381443224648"/>
    <x v="2"/>
  </r>
  <r>
    <s v="CUS00725"/>
    <n v="0.41199999999999998"/>
    <n v="8.3328783641337445E-2"/>
    <n v="0.48831121654312837"/>
    <n v="0.77951665550772309"/>
    <n v="0.63379110654238291"/>
    <n v="63.379110654238289"/>
    <x v="0"/>
    <x v="1"/>
    <n v="0.58211186707822959"/>
    <x v="2"/>
  </r>
  <r>
    <s v="CUS00726"/>
    <n v="0.69699999999999995"/>
    <n v="0.39201623657918166"/>
    <n v="0.36084750641750896"/>
    <n v="0.5121314561361141"/>
    <n v="0.57533434873016431"/>
    <n v="57.533434873016432"/>
    <x v="0"/>
    <x v="1"/>
    <n v="0.51743657405423882"/>
    <x v="1"/>
  </r>
  <r>
    <s v="CUS00727"/>
    <n v="0.76100000000000001"/>
    <n v="4.8409760999468532E-2"/>
    <n v="0.63166347352803098"/>
    <n v="0.75221254799293302"/>
    <n v="0.79099164860470561"/>
    <n v="79.099164860470566"/>
    <x v="1"/>
    <x v="0"/>
    <n v="0.38526678271570625"/>
    <x v="0"/>
  </r>
  <r>
    <s v="CUS00728"/>
    <n v="0.42299999999999999"/>
    <n v="0.38415927232968311"/>
    <n v="0.43385024363765912"/>
    <n v="0.58529137287051125"/>
    <n v="0.50736597295920349"/>
    <n v="50.736597295920348"/>
    <x v="0"/>
    <x v="1"/>
    <n v="0.64388500825990558"/>
    <x v="2"/>
  </r>
  <r>
    <s v="CUS00729"/>
    <n v="0.94"/>
    <n v="0.27893781901063669"/>
    <n v="0.74190389888635944"/>
    <n v="0.74836390268803032"/>
    <n v="0.8059540194772854"/>
    <n v="80.595401947728533"/>
    <x v="1"/>
    <x v="0"/>
    <n v="0.32452088080239094"/>
    <x v="0"/>
  </r>
  <r>
    <s v="CUS00730"/>
    <n v="0.996"/>
    <n v="0.34311297844041094"/>
    <n v="0.36657508966389352"/>
    <n v="0.5757645669698318"/>
    <n v="0.70534580944613023"/>
    <n v="70.534580944613026"/>
    <x v="1"/>
    <x v="0"/>
    <n v="0.39429176720649828"/>
    <x v="0"/>
  </r>
  <r>
    <s v="CUS00731"/>
    <n v="0.86299999999999999"/>
    <n v="0.30412529339875188"/>
    <n v="0.57235464512101919"/>
    <n v="0.58142678701850181"/>
    <n v="0.71249735905735356"/>
    <n v="71.249735905735349"/>
    <x v="1"/>
    <x v="0"/>
    <n v="0.40286284681708445"/>
    <x v="0"/>
  </r>
  <r>
    <s v="CUS00732"/>
    <n v="0.63900000000000001"/>
    <n v="0.44180282729890424"/>
    <n v="0.49982819208438267"/>
    <n v="0.48437924842264657"/>
    <n v="0.56373167749060227"/>
    <n v="56.373167749060229"/>
    <x v="0"/>
    <x v="1"/>
    <n v="0.53035453035353541"/>
    <x v="1"/>
  </r>
  <r>
    <s v="CUS00733"/>
    <n v="0.36799999999999999"/>
    <n v="0.31671475109909913"/>
    <n v="0.31097911003995116"/>
    <n v="0.315659629236338"/>
    <n v="0.44333034106371116"/>
    <n v="44.333034106371116"/>
    <x v="0"/>
    <x v="1"/>
    <n v="0.68497290378545306"/>
    <x v="2"/>
  </r>
  <r>
    <s v="CUS00734"/>
    <n v="0.42199999999999999"/>
    <n v="0.39161620465307562"/>
    <n v="0.5163960292268952"/>
    <n v="0.66429770998150672"/>
    <n v="0.53313900094668243"/>
    <n v="53.313900094668242"/>
    <x v="0"/>
    <x v="1"/>
    <n v="0.60940852383560928"/>
    <x v="2"/>
  </r>
  <r>
    <s v="CUS00735"/>
    <n v="0.97499999999999998"/>
    <n v="0.21577639350999017"/>
    <n v="0.35208278936724025"/>
    <n v="0.65056978611746852"/>
    <n v="0.74451910773807117"/>
    <n v="74.451910773807114"/>
    <x v="1"/>
    <x v="0"/>
    <n v="0.39323355286454498"/>
    <x v="0"/>
  </r>
  <r>
    <s v="CUS00736"/>
    <n v="0.68600000000000005"/>
    <n v="0.40519516455525434"/>
    <n v="0.41879958489292735"/>
    <n v="0.6774855540608995"/>
    <n v="0.60392420072114406"/>
    <n v="60.392420072114405"/>
    <x v="0"/>
    <x v="0"/>
    <n v="0.49280038000079773"/>
    <x v="1"/>
  </r>
  <r>
    <s v="CUS00737"/>
    <n v="0.90100000000000002"/>
    <n v="0.33737047131222059"/>
    <n v="0.63380186485043821"/>
    <n v="0.64820111219878029"/>
    <n v="0.73812939840623848"/>
    <n v="73.812939840623841"/>
    <x v="1"/>
    <x v="0"/>
    <n v="0.39372270195613568"/>
    <x v="0"/>
  </r>
  <r>
    <s v="CUS00738"/>
    <n v="0.49199999999999999"/>
    <n v="0.14456531186209498"/>
    <n v="0.25698749724895797"/>
    <n v="0.54800516758628426"/>
    <n v="0.5624286810291057"/>
    <n v="56.24286810291057"/>
    <x v="0"/>
    <x v="1"/>
    <n v="0.58433094081278825"/>
    <x v="1"/>
  </r>
  <r>
    <s v="CUS00739"/>
    <n v="0.85099999999999998"/>
    <n v="0.23814579091208549"/>
    <n v="0.83096181611528119"/>
    <n v="0.70591754705105492"/>
    <n v="0.79848625800708883"/>
    <n v="79.848625800708888"/>
    <x v="1"/>
    <x v="0"/>
    <n v="0.33802411296085466"/>
    <x v="0"/>
  </r>
  <r>
    <s v="CUS00740"/>
    <n v="0.89700000000000002"/>
    <n v="0.21100525836352318"/>
    <n v="0.57480525751346767"/>
    <n v="0.7846330131299627"/>
    <n v="0.78330442596313099"/>
    <n v="78.330442596313105"/>
    <x v="1"/>
    <x v="0"/>
    <n v="0.34996392898474071"/>
    <x v="0"/>
  </r>
  <r>
    <s v="CUS00741"/>
    <n v="0.79400000000000004"/>
    <n v="8.7959206752669605E-2"/>
    <n v="0.48583073575076996"/>
    <n v="0.66818720419922883"/>
    <n v="0.74890646575423747"/>
    <n v="74.890646575423744"/>
    <x v="1"/>
    <x v="0"/>
    <n v="0.42317711863677676"/>
    <x v="0"/>
  </r>
  <r>
    <s v="CUS00742"/>
    <n v="0.997"/>
    <n v="0.28594251932664111"/>
    <n v="0.62022120351938337"/>
    <n v="0.64715437064104819"/>
    <n v="0.7842846405020415"/>
    <n v="78.428464050204155"/>
    <x v="1"/>
    <x v="0"/>
    <n v="0.35178168604772231"/>
    <x v="0"/>
  </r>
  <r>
    <s v="CUS00743"/>
    <n v="0.34599999999999997"/>
    <n v="0.18920113785394499"/>
    <n v="0.57412431266410358"/>
    <n v="0.50409534254987565"/>
    <n v="0.55477882255911848"/>
    <n v="55.477882255911851"/>
    <x v="0"/>
    <x v="1"/>
    <n v="0.61908236077195078"/>
    <x v="2"/>
  </r>
  <r>
    <s v="CUS00744"/>
    <n v="0.24299999999999999"/>
    <n v="0.10043840675576526"/>
    <n v="0.61351148407912792"/>
    <n v="0.21497820525048569"/>
    <n v="0.50986750557666882"/>
    <n v="50.98675055766688"/>
    <x v="0"/>
    <x v="1"/>
    <n v="0.66463760224650781"/>
    <x v="2"/>
  </r>
  <r>
    <s v="CUS00745"/>
    <n v="0.75600000000000001"/>
    <n v="0.42564404664348704"/>
    <n v="0.3017544970581213"/>
    <n v="0.66144063250478047"/>
    <n v="0.59647378029429521"/>
    <n v="59.647378029429518"/>
    <x v="0"/>
    <x v="0"/>
    <n v="0.4885216740172531"/>
    <x v="0"/>
  </r>
  <r>
    <s v="CUS00746"/>
    <n v="0.73399999999999999"/>
    <n v="0.28845528647116941"/>
    <n v="0.70919024052921364"/>
    <n v="0.65525818756154497"/>
    <n v="0.71049019029872362"/>
    <n v="71.049019029872369"/>
    <x v="1"/>
    <x v="0"/>
    <n v="0.41204914042806556"/>
    <x v="1"/>
  </r>
  <r>
    <s v="CUS00747"/>
    <n v="0.76500000000000001"/>
    <n v="0.40271016713094926"/>
    <n v="0.31910086609803368"/>
    <n v="0.68594215232582767"/>
    <n v="0.6136484459291961"/>
    <n v="61.36484459291961"/>
    <x v="0"/>
    <x v="0"/>
    <n v="0.48197462634917421"/>
    <x v="0"/>
  </r>
  <r>
    <s v="CUS00748"/>
    <n v="0.27300000000000002"/>
    <n v="0.42593875084173044"/>
    <n v="0.39987177644321104"/>
    <n v="0.21864457782614544"/>
    <n v="0.38053941671004488"/>
    <n v="38.053941671004488"/>
    <x v="2"/>
    <x v="1"/>
    <n v="0.71820918252410093"/>
    <x v="2"/>
  </r>
  <r>
    <s v="CUS00749"/>
    <n v="0.53700000000000003"/>
    <n v="0.17459289235682213"/>
    <n v="0.77298670046062612"/>
    <n v="0.60409193102384529"/>
    <n v="0.68078326203865536"/>
    <n v="68.078326203865529"/>
    <x v="0"/>
    <x v="0"/>
    <n v="0.48406239939666706"/>
    <x v="1"/>
  </r>
  <r>
    <s v="CUS00750"/>
    <n v="0.23"/>
    <n v="0.29700967866540312"/>
    <n v="0.34590547601442767"/>
    <n v="0.42020729531845658"/>
    <n v="0.42360928590103314"/>
    <n v="42.360928590103313"/>
    <x v="0"/>
    <x v="1"/>
    <n v="0.70774421316023461"/>
    <x v="2"/>
  </r>
  <r>
    <s v="CUS00751"/>
    <n v="0.85099999999999998"/>
    <n v="0.25693247795260005"/>
    <n v="0.57723859718938775"/>
    <n v="0.80626703801050037"/>
    <n v="0.75715803175367258"/>
    <n v="75.715803175367256"/>
    <x v="1"/>
    <x v="0"/>
    <n v="0.36503529107024046"/>
    <x v="0"/>
  </r>
  <r>
    <s v="CUS00752"/>
    <n v="0.57699999999999996"/>
    <n v="0.4036001819330069"/>
    <n v="0.7281363279302393"/>
    <n v="0.67284119226614658"/>
    <n v="0.62742338984606771"/>
    <n v="62.742338984606775"/>
    <x v="0"/>
    <x v="0"/>
    <n v="0.47592210771954757"/>
    <x v="1"/>
  </r>
  <r>
    <s v="CUS00753"/>
    <n v="0.63700000000000001"/>
    <n v="0.21882619174825207"/>
    <n v="0.42958159883806735"/>
    <n v="0.16087348241728811"/>
    <n v="0.56734948460573109"/>
    <n v="56.734948460573108"/>
    <x v="0"/>
    <x v="1"/>
    <n v="0.57996443739874159"/>
    <x v="2"/>
  </r>
  <r>
    <s v="CUS00754"/>
    <n v="0.79400000000000004"/>
    <n v="0.3779979925541222"/>
    <n v="0.70337718252004022"/>
    <n v="0.68967621173150906"/>
    <n v="0.70862747049749775"/>
    <n v="70.862747049749771"/>
    <x v="1"/>
    <x v="0"/>
    <n v="0.40661458919606536"/>
    <x v="0"/>
  </r>
  <r>
    <s v="CUS00755"/>
    <n v="0.86199999999999999"/>
    <n v="0.47510497171654048"/>
    <n v="0.70545071092647027"/>
    <n v="0.53313209413483731"/>
    <n v="0.68022846479055743"/>
    <n v="68.022846479055744"/>
    <x v="0"/>
    <x v="0"/>
    <n v="0.41739053334606968"/>
    <x v="0"/>
  </r>
  <r>
    <s v="CUS00756"/>
    <n v="0.314"/>
    <n v="0.34024528038617657"/>
    <n v="0.75084437527476422"/>
    <n v="0.51957889962681603"/>
    <n v="0.53593212588312222"/>
    <n v="53.59321258831222"/>
    <x v="0"/>
    <x v="1"/>
    <n v="0.62526644511681639"/>
    <x v="2"/>
  </r>
  <r>
    <s v="CUS00757"/>
    <n v="0.44500000000000001"/>
    <n v="0.46814495540106976"/>
    <n v="0.43655980724185772"/>
    <n v="0.50242353352008062"/>
    <n v="0.47798200485606274"/>
    <n v="47.798200485606273"/>
    <x v="0"/>
    <x v="1"/>
    <n v="0.63184659354172945"/>
    <x v="2"/>
  </r>
  <r>
    <s v="CUS00758"/>
    <n v="0.33700000000000002"/>
    <n v="0.26443545344018965"/>
    <n v="0.43925217844540498"/>
    <n v="0.22579498529868977"/>
    <n v="0.46033904745182763"/>
    <n v="46.033904745182767"/>
    <x v="0"/>
    <x v="1"/>
    <n v="0.67520602326230006"/>
    <x v="2"/>
  </r>
  <r>
    <s v="CUS00759"/>
    <n v="0.69199999999999995"/>
    <n v="0.44471011854548276"/>
    <n v="0.54486169139320295"/>
    <n v="0.61496602932418176"/>
    <n v="0.61000420711362291"/>
    <n v="61.000420711362288"/>
    <x v="0"/>
    <x v="0"/>
    <n v="0.48287240827684486"/>
    <x v="1"/>
  </r>
  <r>
    <s v="CUS00760"/>
    <n v="0.376"/>
    <n v="0.30421377474559269"/>
    <n v="0.46264069046024747"/>
    <n v="0.69303663258658932"/>
    <n v="0.53681950055636007"/>
    <n v="53.681950055636008"/>
    <x v="0"/>
    <x v="1"/>
    <n v="0.62504503283207979"/>
    <x v="2"/>
  </r>
  <r>
    <s v="CUS00761"/>
    <n v="0.84199999999999997"/>
    <n v="0.16420403850400994"/>
    <n v="0.31609671182075938"/>
    <n v="0.64884197707044544"/>
    <n v="0.70598442737351563"/>
    <n v="70.598442737351562"/>
    <x v="1"/>
    <x v="0"/>
    <n v="0.44367526315057243"/>
    <x v="0"/>
  </r>
  <r>
    <s v="CUS00762"/>
    <n v="0.77500000000000002"/>
    <n v="0.35769959394670742"/>
    <n v="0.95879538521689467"/>
    <n v="0.94935221621939425"/>
    <n v="0.79810203129227575"/>
    <n v="79.810203129227574"/>
    <x v="1"/>
    <x v="0"/>
    <n v="0.33493944269637449"/>
    <x v="0"/>
  </r>
  <r>
    <s v="CUS00763"/>
    <n v="0.91600000000000004"/>
    <n v="0.19059851617662926"/>
    <n v="0.31070945787239423"/>
    <n v="0.85555588639779423"/>
    <n v="0.75389571968115909"/>
    <n v="75.389571968115916"/>
    <x v="1"/>
    <x v="0"/>
    <n v="0.38992744446272382"/>
    <x v="0"/>
  </r>
  <r>
    <s v="CUS00764"/>
    <n v="0.32900000000000001"/>
    <n v="0.30450930486506661"/>
    <n v="0.37244056590338281"/>
    <n v="0.55337878935023277"/>
    <n v="0.48129214012369148"/>
    <n v="48.129214012369147"/>
    <x v="0"/>
    <x v="1"/>
    <n v="0.65814174384269308"/>
    <x v="2"/>
  </r>
  <r>
    <s v="CUS00765"/>
    <n v="0.80300000000000005"/>
    <n v="0.2512527013440457"/>
    <n v="0.59722528158739918"/>
    <n v="0.75189276115809167"/>
    <n v="0.73790316008797974"/>
    <n v="73.790316008797973"/>
    <x v="1"/>
    <x v="0"/>
    <n v="0.41027997767979268"/>
    <x v="0"/>
  </r>
  <r>
    <s v="CUS00766"/>
    <n v="0.21"/>
    <n v="0.11848858457271905"/>
    <n v="0.32242548824562944"/>
    <n v="0.34588024263086498"/>
    <n v="0.45432055867193993"/>
    <n v="45.432055867193995"/>
    <x v="0"/>
    <x v="1"/>
    <n v="0.70528993030732201"/>
    <x v="2"/>
  </r>
  <r>
    <s v="CUS00767"/>
    <n v="0.30199999999999999"/>
    <n v="0.19101657348733619"/>
    <n v="0.50429224396446948"/>
    <n v="0.69703418812232842"/>
    <n v="0.55380860496504236"/>
    <n v="55.380860496504233"/>
    <x v="0"/>
    <x v="1"/>
    <n v="0.62554226928776535"/>
    <x v="2"/>
  </r>
  <r>
    <s v="CUS00768"/>
    <n v="0.54800000000000004"/>
    <n v="0.42061182745057474"/>
    <n v="0.62447015680737439"/>
    <n v="0.47625079716343049"/>
    <n v="0.56194810270081696"/>
    <n v="56.194810270081696"/>
    <x v="0"/>
    <x v="1"/>
    <n v="0.54573583290970806"/>
    <x v="1"/>
  </r>
  <r>
    <s v="CUS00769"/>
    <n v="0.76900000000000002"/>
    <n v="2.0170361611232035E-2"/>
    <n v="0.45680557720071058"/>
    <n v="0.73662569974074177"/>
    <n v="0.76495386191788384"/>
    <n v="76.495386191788384"/>
    <x v="1"/>
    <x v="0"/>
    <n v="0.4221633468453766"/>
    <x v="0"/>
  </r>
  <r>
    <s v="CUS00770"/>
    <n v="0.497"/>
    <n v="0.15833113469032722"/>
    <n v="0.66185023614179284"/>
    <n v="0.60964776330417403"/>
    <n v="0.65026787131688646"/>
    <n v="65.02678713168865"/>
    <x v="0"/>
    <x v="1"/>
    <n v="0.53119910690896022"/>
    <x v="1"/>
  </r>
  <r>
    <s v="CUS00771"/>
    <n v="0.92700000000000005"/>
    <n v="0.21352099677338415"/>
    <n v="0.61951509195601417"/>
    <n v="0.65000569542354247"/>
    <n v="0.78179757367271896"/>
    <n v="78.17975736727189"/>
    <x v="1"/>
    <x v="0"/>
    <n v="0.34887368817527031"/>
    <x v="0"/>
  </r>
  <r>
    <s v="CUS00772"/>
    <n v="0.64500000000000002"/>
    <n v="0.16022238970211039"/>
    <n v="0.48611686180177061"/>
    <n v="0.76190319045618071"/>
    <n v="0.68919213401814805"/>
    <n v="68.919213401814801"/>
    <x v="0"/>
    <x v="0"/>
    <n v="0.45039339962479663"/>
    <x v="1"/>
  </r>
  <r>
    <s v="CUS00773"/>
    <n v="0.77900000000000003"/>
    <n v="0.35360239154373035"/>
    <n v="0.35783470128488659"/>
    <n v="0.65944859827837965"/>
    <n v="0.63705351253561515"/>
    <n v="63.705351253561517"/>
    <x v="0"/>
    <x v="0"/>
    <n v="0.48213332797325648"/>
    <x v="0"/>
  </r>
  <r>
    <s v="CUS00774"/>
    <n v="0.88400000000000001"/>
    <n v="0.43861407072907027"/>
    <n v="0.38931045842109413"/>
    <n v="0.41774319133332627"/>
    <n v="0.61833934916549671"/>
    <n v="61.833934916549673"/>
    <x v="0"/>
    <x v="0"/>
    <n v="0.45214127359379647"/>
    <x v="0"/>
  </r>
  <r>
    <s v="CUS00775"/>
    <n v="0.47199999999999998"/>
    <n v="0.6631211582817147"/>
    <n v="0.52389552397389982"/>
    <n v="0.51657740658321216"/>
    <n v="0.44852936829774737"/>
    <n v="44.852936829774734"/>
    <x v="0"/>
    <x v="1"/>
    <n v="0.62891527808975112"/>
    <x v="2"/>
  </r>
  <r>
    <s v="CUS00776"/>
    <n v="0.96799999999999997"/>
    <n v="0.24253895047185275"/>
    <n v="0.55882848915406069"/>
    <n v="0.75368341701847696"/>
    <n v="0.79085652524202787"/>
    <n v="79.085652524202786"/>
    <x v="1"/>
    <x v="0"/>
    <n v="0.32437352955724585"/>
    <x v="0"/>
  </r>
  <r>
    <s v="CUS00777"/>
    <n v="0.81399999999999995"/>
    <n v="0.2126387837157358"/>
    <n v="0.47726059005821664"/>
    <n v="0.67057450019607812"/>
    <n v="0.71714665792633425"/>
    <n v="71.714665792633426"/>
    <x v="1"/>
    <x v="0"/>
    <n v="0.41956715176518339"/>
    <x v="0"/>
  </r>
  <r>
    <s v="CUS00778"/>
    <n v="0.41599999999999998"/>
    <n v="0.48491044298694791"/>
    <n v="0.28879379635631086"/>
    <n v="0.43570471697500973"/>
    <n v="0.42324133392142921"/>
    <n v="42.324133392142919"/>
    <x v="0"/>
    <x v="1"/>
    <n v="0.67475046939068262"/>
    <x v="2"/>
  </r>
  <r>
    <s v="CUS00779"/>
    <n v="0.36599999999999999"/>
    <n v="0.45293638220343641"/>
    <n v="0.34894888750549991"/>
    <n v="0.18248582441097369"/>
    <n v="0.38938173650171504"/>
    <n v="38.938173650171507"/>
    <x v="2"/>
    <x v="1"/>
    <n v="0.7046406901368979"/>
    <x v="2"/>
  </r>
  <r>
    <s v="CUS00780"/>
    <n v="0.36799999999999999"/>
    <n v="0.30721947176769743"/>
    <n v="0.31365676194065661"/>
    <n v="0.45617407179413755"/>
    <n v="0.46779162162694271"/>
    <n v="46.77916216269427"/>
    <x v="0"/>
    <x v="1"/>
    <n v="0.66696959366808262"/>
    <x v="2"/>
  </r>
  <r>
    <s v="CUS00781"/>
    <n v="0.49299999999999999"/>
    <n v="0.32839683927008284"/>
    <n v="0.48564193463848249"/>
    <n v="0.59651110185190714"/>
    <n v="0.5606360004244576"/>
    <n v="56.063600042445763"/>
    <x v="0"/>
    <x v="1"/>
    <n v="0.57380329222487991"/>
    <x v="2"/>
  </r>
  <r>
    <s v="CUS00782"/>
    <n v="0.47599999999999998"/>
    <n v="0.4714237521859343"/>
    <n v="0.37979547716842499"/>
    <n v="0.38339564625816863"/>
    <n v="0.45864131671662994"/>
    <n v="45.864131671662996"/>
    <x v="0"/>
    <x v="1"/>
    <n v="0.64489130197482736"/>
    <x v="2"/>
  </r>
  <r>
    <s v="CUS00783"/>
    <n v="0.76"/>
    <n v="0.34490624979625489"/>
    <n v="0.70212616596266952"/>
    <n v="0.62185900295432084"/>
    <n v="0.69623220869680558"/>
    <n v="69.623220869680551"/>
    <x v="0"/>
    <x v="0"/>
    <n v="0.42897952573433246"/>
    <x v="0"/>
  </r>
  <r>
    <s v="CUS00784"/>
    <n v="0.96799999999999997"/>
    <n v="0.15753965681822518"/>
    <n v="0.61239577476748031"/>
    <n v="0.70083747506358751"/>
    <n v="0.81914287916756656"/>
    <n v="81.914287916756649"/>
    <x v="1"/>
    <x v="0"/>
    <n v="0.32740435707366106"/>
    <x v="0"/>
  </r>
  <r>
    <s v="CUS00785"/>
    <n v="0.874"/>
    <n v="0.46439458954174823"/>
    <n v="0.44357423994873157"/>
    <n v="0.81644060477807812"/>
    <n v="0.67776256184393358"/>
    <n v="67.776256184393361"/>
    <x v="0"/>
    <x v="0"/>
    <n v="0.42471277192417067"/>
    <x v="0"/>
  </r>
  <r>
    <s v="CUS00786"/>
    <n v="0.68400000000000005"/>
    <n v="6.102580440307126E-2"/>
    <n v="0.39134747547282278"/>
    <n v="0.5111609816093966"/>
    <n v="0.67603590101505273"/>
    <n v="67.603590101505276"/>
    <x v="0"/>
    <x v="0"/>
    <n v="0.48312938228800395"/>
    <x v="1"/>
  </r>
  <r>
    <s v="CUS00787"/>
    <n v="0.26200000000000001"/>
    <n v="0.77039566673533466"/>
    <n v="0.29825042495128373"/>
    <n v="0.59301542322944112"/>
    <n v="0.30918369845407251"/>
    <n v="30.918369845407252"/>
    <x v="2"/>
    <x v="1"/>
    <n v="0.73265345655082903"/>
    <x v="2"/>
  </r>
  <r>
    <s v="CUS00788"/>
    <n v="0.86"/>
    <n v="0.20025585677418217"/>
    <n v="0.42636015648099301"/>
    <n v="0.59524808780384908"/>
    <n v="0.71548248743452136"/>
    <n v="71.548248743452135"/>
    <x v="1"/>
    <x v="0"/>
    <n v="0.40891782762342282"/>
    <x v="0"/>
  </r>
  <r>
    <s v="CUS00789"/>
    <n v="0.92"/>
    <n v="0.4114538686640285"/>
    <n v="0.64631468874633613"/>
    <n v="0.91193376410329918"/>
    <n v="0.76461684176555345"/>
    <n v="76.461684176555337"/>
    <x v="1"/>
    <x v="0"/>
    <n v="0.33113898869963809"/>
    <x v="0"/>
  </r>
  <r>
    <s v="CUS00790"/>
    <n v="0.59699999999999998"/>
    <n v="8.2423461326898595E-2"/>
    <n v="0.43898982630182692"/>
    <n v="0.28629118519567176"/>
    <n v="0.61496460464164659"/>
    <n v="61.496460464164656"/>
    <x v="0"/>
    <x v="1"/>
    <n v="0.55046791030900921"/>
    <x v="1"/>
  </r>
  <r>
    <s v="CUS00791"/>
    <n v="0.95199999999999996"/>
    <n v="5.9198281568543232E-2"/>
    <n v="0.71282026435764168"/>
    <n v="0.75328537765945425"/>
    <n v="0.87099737504988339"/>
    <n v="87.09973750498834"/>
    <x v="1"/>
    <x v="0"/>
    <n v="0.30382650206136763"/>
    <x v="0"/>
  </r>
  <r>
    <s v="CUS00792"/>
    <n v="0.249"/>
    <n v="0.38379103392574537"/>
    <n v="0.12860493834161676"/>
    <n v="0.32624562859387546"/>
    <n v="0.34667052177968105"/>
    <n v="34.667052177968102"/>
    <x v="2"/>
    <x v="1"/>
    <n v="0.74207199550054548"/>
    <x v="2"/>
  </r>
  <r>
    <s v="CUS00793"/>
    <n v="0.45600000000000002"/>
    <n v="0.63894460936475372"/>
    <n v="0.41147646837089347"/>
    <n v="0.50772459932030845"/>
    <n v="0.42637060076279881"/>
    <n v="42.63706007627988"/>
    <x v="0"/>
    <x v="1"/>
    <n v="0.6431500291118325"/>
    <x v="2"/>
  </r>
  <r>
    <s v="CUS00794"/>
    <n v="0.58799999999999997"/>
    <n v="0.56041635533507828"/>
    <n v="0.40177058608386795"/>
    <n v="0.414469903225548"/>
    <n v="0.48019969610008228"/>
    <n v="48.019969610008232"/>
    <x v="0"/>
    <x v="1"/>
    <n v="0.6223826717908113"/>
    <x v="2"/>
  </r>
  <r>
    <s v="CUS00795"/>
    <n v="0.91700000000000004"/>
    <n v="0.1602487471631886"/>
    <n v="0.56712068199730248"/>
    <n v="0.68175751605469548"/>
    <n v="0.78856313965870817"/>
    <n v="78.856313965870811"/>
    <x v="1"/>
    <x v="0"/>
    <n v="0.35046218312183136"/>
    <x v="0"/>
  </r>
  <r>
    <s v="CUS00796"/>
    <n v="0.64"/>
    <n v="0.26861367085379678"/>
    <n v="0.41148485690391556"/>
    <n v="0.65430754209955599"/>
    <n v="0.62385900143957751"/>
    <n v="62.385900143957748"/>
    <x v="0"/>
    <x v="0"/>
    <n v="0.49110462439866842"/>
    <x v="1"/>
  </r>
  <r>
    <s v="CUS00797"/>
    <n v="0.78100000000000003"/>
    <n v="0.45847736459478933"/>
    <n v="0.52695335731931459"/>
    <n v="0.53985319342736793"/>
    <n v="0.62217544109953127"/>
    <n v="62.217544109953124"/>
    <x v="0"/>
    <x v="0"/>
    <n v="0.45428122476530403"/>
    <x v="1"/>
  </r>
  <r>
    <s v="CUS00798"/>
    <n v="0.38700000000000001"/>
    <n v="0.18232286025139238"/>
    <n v="0.56832836816645438"/>
    <n v="0.84711996329740669"/>
    <n v="0.62148681005248407"/>
    <n v="62.148681005248406"/>
    <x v="0"/>
    <x v="1"/>
    <n v="0.58092214038575607"/>
    <x v="2"/>
  </r>
  <r>
    <s v="CUS00799"/>
    <n v="0.61899999999999999"/>
    <n v="0.39152993471263092"/>
    <n v="0.4856223273479815"/>
    <n v="0.31845734229308681"/>
    <n v="0.54408408639977002"/>
    <n v="54.408408639977004"/>
    <x v="0"/>
    <x v="1"/>
    <n v="0.55821406226932258"/>
    <x v="2"/>
  </r>
  <r>
    <s v="CUS00800"/>
    <n v="0.74299999999999999"/>
    <n v="0.33943200281289804"/>
    <n v="0.76839363392652638"/>
    <n v="0.63412353965731205"/>
    <n v="0.7070176568900326"/>
    <n v="70.701765689003253"/>
    <x v="1"/>
    <x v="0"/>
    <n v="0.40895821833020302"/>
    <x v="1"/>
  </r>
  <r>
    <s v="CUS00801"/>
    <n v="0.56899999999999995"/>
    <n v="4.9357235636896812E-2"/>
    <n v="0.70540947899906237"/>
    <n v="0.63338144360135618"/>
    <n v="0.72043194164894675"/>
    <n v="72.043194164894672"/>
    <x v="1"/>
    <x v="0"/>
    <n v="0.48939328212722483"/>
    <x v="2"/>
  </r>
  <r>
    <s v="CUS00802"/>
    <n v="0.82099999999999995"/>
    <n v="0.39663780802564302"/>
    <n v="0.66131589207098407"/>
    <n v="0.70360264438296438"/>
    <n v="0.70616223266394851"/>
    <n v="70.616223266394854"/>
    <x v="1"/>
    <x v="0"/>
    <n v="0.42413288428964507"/>
    <x v="0"/>
  </r>
  <r>
    <s v="CUS00803"/>
    <n v="0.22500000000000001"/>
    <n v="0.44708876035553552"/>
    <n v="0.68063807161848555"/>
    <n v="0.44129263397655916"/>
    <n v="0.44694488131352028"/>
    <n v="44.694488131352031"/>
    <x v="0"/>
    <x v="1"/>
    <n v="0.67415803701352905"/>
    <x v="2"/>
  </r>
  <r>
    <s v="CUS00804"/>
    <n v="0.36599999999999999"/>
    <n v="0.134567023041889"/>
    <n v="0.55668708644669329"/>
    <n v="0.45144148862816835"/>
    <n v="0.56678353367099721"/>
    <n v="56.678353367099717"/>
    <x v="0"/>
    <x v="1"/>
    <n v="0.6107879806699521"/>
    <x v="2"/>
  </r>
  <r>
    <s v="CUS00805"/>
    <n v="0.93200000000000005"/>
    <n v="5.4946727797080042E-2"/>
    <n v="0.60748678257775079"/>
    <n v="0.68954741496522209"/>
    <n v="0.83464545042120941"/>
    <n v="83.464545042120946"/>
    <x v="1"/>
    <x v="0"/>
    <n v="0.33840899386219986"/>
    <x v="0"/>
  </r>
  <r>
    <s v="CUS00806"/>
    <n v="0.36"/>
    <n v="2.797069164194782E-2"/>
    <n v="0.5766618473693137"/>
    <n v="0.65110357631922156"/>
    <n v="0.63060669842916162"/>
    <n v="63.060669842916163"/>
    <x v="0"/>
    <x v="1"/>
    <n v="0.57900503495468725"/>
    <x v="2"/>
  </r>
  <r>
    <s v="CUS00807"/>
    <n v="0.64200000000000002"/>
    <n v="0.16880781579848708"/>
    <n v="0.43953229375994329"/>
    <n v="0.58920421657517985"/>
    <n v="0.65034474649871954"/>
    <n v="65.034474649871953"/>
    <x v="0"/>
    <x v="0"/>
    <n v="0.48104887669235963"/>
    <x v="1"/>
  </r>
  <r>
    <s v="CUS00808"/>
    <n v="0.67400000000000004"/>
    <n v="0.22105912867374172"/>
    <n v="0.7585185491069657"/>
    <n v="0.63929880306748443"/>
    <n v="0.7171807916793933"/>
    <n v="71.718079167939337"/>
    <x v="1"/>
    <x v="0"/>
    <n v="0.41480323624443904"/>
    <x v="1"/>
  </r>
  <r>
    <s v="CUS00809"/>
    <n v="0.78"/>
    <n v="0.24097817202889621"/>
    <n v="0.41665444297982035"/>
    <n v="0.6889755945384739"/>
    <n v="0.68738377616806623"/>
    <n v="68.738377616806616"/>
    <x v="0"/>
    <x v="0"/>
    <n v="0.43667774387854275"/>
    <x v="0"/>
  </r>
  <r>
    <s v="CUS00810"/>
    <n v="0.80600000000000005"/>
    <n v="0.11077894680359202"/>
    <n v="0.55658871925506248"/>
    <n v="0.74978202209079414"/>
    <n v="0.77265136312355398"/>
    <n v="77.265136312355395"/>
    <x v="1"/>
    <x v="0"/>
    <n v="0.38899224986039871"/>
    <x v="0"/>
  </r>
  <r>
    <s v="CUS00811"/>
    <n v="0.69499999999999995"/>
    <n v="0.42872562026827593"/>
    <n v="0.33758768716456455"/>
    <n v="0.52181362744414728"/>
    <n v="0.56042189546905208"/>
    <n v="56.042189546905206"/>
    <x v="0"/>
    <x v="0"/>
    <n v="0.49999895974606123"/>
    <x v="1"/>
  </r>
  <r>
    <s v="CUS00812"/>
    <n v="0.72599999999999998"/>
    <n v="0.18498500174643956"/>
    <n v="0.57156509779963405"/>
    <n v="0.63502056940680784"/>
    <n v="0.70817060444701607"/>
    <n v="70.81706044470161"/>
    <x v="1"/>
    <x v="0"/>
    <n v="0.439221235954395"/>
    <x v="1"/>
  </r>
  <r>
    <s v="CUS00813"/>
    <n v="0.84799999999999998"/>
    <n v="0.15934143652860822"/>
    <n v="0.59322350341784047"/>
    <n v="0.74170038051680798"/>
    <n v="0.77889732680250678"/>
    <n v="77.889732680250674"/>
    <x v="1"/>
    <x v="0"/>
    <n v="0.3870671643732147"/>
    <x v="0"/>
  </r>
  <r>
    <s v="CUS00814"/>
    <n v="0.51700000000000002"/>
    <n v="0.33190970946443893"/>
    <n v="0.56771878977085566"/>
    <n v="0.66917620286699697"/>
    <n v="0.59529727554488898"/>
    <n v="59.5297275544889"/>
    <x v="0"/>
    <x v="1"/>
    <n v="0.520484197521902"/>
    <x v="1"/>
  </r>
  <r>
    <s v="CUS00815"/>
    <n v="0.79600000000000004"/>
    <n v="0.25267167447593025"/>
    <n v="0.86809009468252052"/>
    <n v="0.60401021830481938"/>
    <n v="0.76701804933944795"/>
    <n v="76.7018049339448"/>
    <x v="1"/>
    <x v="0"/>
    <n v="0.3749155762295111"/>
    <x v="1"/>
  </r>
  <r>
    <s v="CUS00816"/>
    <n v="0.27500000000000002"/>
    <n v="0.27350576024026813"/>
    <n v="0.63623070379965152"/>
    <n v="0.30801418448967577"/>
    <n v="0.48764654036130123"/>
    <n v="48.764654036130125"/>
    <x v="0"/>
    <x v="1"/>
    <n v="0.66763702798369928"/>
    <x v="2"/>
  </r>
  <r>
    <s v="CUS00817"/>
    <n v="0.51700000000000002"/>
    <n v="0.12641307785179134"/>
    <n v="0.76175822706939544"/>
    <n v="0.6950831599782834"/>
    <n v="0.69964019605508421"/>
    <n v="69.964019605508426"/>
    <x v="0"/>
    <x v="1"/>
    <n v="0.51797020627193413"/>
    <x v="2"/>
  </r>
  <r>
    <s v="CUS00818"/>
    <n v="0.98599999999999999"/>
    <n v="0.15074463492304324"/>
    <n v="0.54300603235999279"/>
    <n v="0.51709954616907949"/>
    <n v="0.78604274792044748"/>
    <n v="78.604274792044748"/>
    <x v="1"/>
    <x v="0"/>
    <n v="0.38661622028339276"/>
    <x v="0"/>
  </r>
  <r>
    <s v="CUS00819"/>
    <n v="0.86599999999999999"/>
    <n v="0.34391176103790483"/>
    <n v="0.77196938945264704"/>
    <n v="0.81447151624260028"/>
    <n v="0.77649107701554798"/>
    <n v="77.649107701554797"/>
    <x v="1"/>
    <x v="0"/>
    <n v="0.36913989433147859"/>
    <x v="0"/>
  </r>
  <r>
    <s v="CUS00820"/>
    <n v="0.90800000000000003"/>
    <n v="0.35616497644657269"/>
    <n v="0.63279631410114889"/>
    <n v="0.88455830729386253"/>
    <n v="0.77019351598033736"/>
    <n v="77.019351598033737"/>
    <x v="1"/>
    <x v="0"/>
    <n v="0.34498380588010996"/>
    <x v="0"/>
  </r>
  <r>
    <s v="CUS00821"/>
    <n v="0.628"/>
    <n v="0.30707607625863603"/>
    <n v="0.69031715457121823"/>
    <n v="0.39879005648984506"/>
    <n v="0.62555911651012963"/>
    <n v="62.555911651012963"/>
    <x v="0"/>
    <x v="1"/>
    <n v="0.50432153498844889"/>
    <x v="1"/>
  </r>
  <r>
    <s v="CUS00822"/>
    <n v="0.88200000000000001"/>
    <n v="0.15594244979844957"/>
    <n v="0.48203728914562183"/>
    <n v="0.85532044761480563"/>
    <n v="0.78662279003181035"/>
    <n v="78.662279003181041"/>
    <x v="1"/>
    <x v="0"/>
    <n v="0.37874180861339651"/>
    <x v="0"/>
  </r>
  <r>
    <s v="CUS00823"/>
    <n v="0.91600000000000004"/>
    <n v="0.26609446391431951"/>
    <n v="0.5788153714988965"/>
    <n v="0.73925883205125442"/>
    <n v="0.76742355993317157"/>
    <n v="76.742355993317162"/>
    <x v="1"/>
    <x v="0"/>
    <n v="0.36883401196385079"/>
    <x v="0"/>
  </r>
  <r>
    <s v="CUS00824"/>
    <n v="0.77800000000000002"/>
    <n v="0.23482414677377589"/>
    <n v="0.48695235306189377"/>
    <n v="0.92788862394239524"/>
    <n v="0.73842652017160515"/>
    <n v="73.842652017160518"/>
    <x v="1"/>
    <x v="0"/>
    <n v="0.39300319392231331"/>
    <x v="0"/>
  </r>
  <r>
    <s v="CUS00825"/>
    <n v="0.60199999999999998"/>
    <n v="0.20398227978479683"/>
    <n v="0.41417535803965277"/>
    <n v="0.59191766474889129"/>
    <n v="0.62112803738482514"/>
    <n v="62.112803738482512"/>
    <x v="0"/>
    <x v="1"/>
    <n v="0.53944094715207314"/>
    <x v="2"/>
  </r>
  <r>
    <s v="CUS00826"/>
    <n v="0.77200000000000002"/>
    <n v="0.3886211215585838"/>
    <n v="0.43180000594013679"/>
    <n v="0.66396998217537795"/>
    <n v="0.63956916204675884"/>
    <n v="63.956916204675885"/>
    <x v="0"/>
    <x v="0"/>
    <n v="0.44710112382154038"/>
    <x v="1"/>
  </r>
  <r>
    <s v="CUS00827"/>
    <n v="0.88600000000000001"/>
    <n v="0.26903477591259722"/>
    <n v="0.46620128164306585"/>
    <n v="0.64130032603694331"/>
    <n v="0.71882487246037552"/>
    <n v="71.882487246037556"/>
    <x v="1"/>
    <x v="0"/>
    <n v="0.40158581544074201"/>
    <x v="0"/>
  </r>
  <r>
    <s v="CUS00828"/>
    <n v="0.78700000000000003"/>
    <n v="0.16385534133139806"/>
    <n v="0.60691986636291173"/>
    <n v="0.83865586372349399"/>
    <n v="0.77347575043168704"/>
    <n v="77.347575043168703"/>
    <x v="1"/>
    <x v="0"/>
    <n v="0.37923695195514501"/>
    <x v="0"/>
  </r>
  <r>
    <s v="CUS00829"/>
    <n v="0.52100000000000002"/>
    <n v="0.30704237353589198"/>
    <n v="0.73964774661635013"/>
    <n v="0.5923187211068065"/>
    <n v="0.62701464542852348"/>
    <n v="62.701464542852349"/>
    <x v="0"/>
    <x v="1"/>
    <n v="0.5572534559128105"/>
    <x v="2"/>
  </r>
  <r>
    <s v="CUS00830"/>
    <n v="0.97899999999999998"/>
    <n v="0.47868013634195089"/>
    <n v="0.37986660165598118"/>
    <n v="0.5241519044131675"/>
    <n v="0.65364206509058598"/>
    <n v="65.364206509058604"/>
    <x v="0"/>
    <x v="0"/>
    <n v="0.4080541728013139"/>
    <x v="0"/>
  </r>
  <r>
    <s v="CUS00831"/>
    <n v="0.84899999999999998"/>
    <n v="0.35278826363706189"/>
    <n v="0.42730643344778774"/>
    <n v="0.75100878493015777"/>
    <n v="0.68942612533796255"/>
    <n v="68.94261253379625"/>
    <x v="0"/>
    <x v="0"/>
    <n v="0.43678746920789696"/>
    <x v="0"/>
  </r>
  <r>
    <s v="CUS00832"/>
    <n v="0.75"/>
    <n v="5.6467892407158382E-2"/>
    <n v="0.24652762307010842"/>
    <n v="0.60623001269317534"/>
    <n v="0.68579965879585048"/>
    <n v="68.579965879585046"/>
    <x v="0"/>
    <x v="0"/>
    <n v="0.48878153252848822"/>
    <x v="0"/>
  </r>
  <r>
    <s v="CUS00833"/>
    <n v="0.91900000000000004"/>
    <n v="0.15838537076491782"/>
    <n v="0.51499455627473667"/>
    <n v="0.71670766195651225"/>
    <n v="0.78463944931894869"/>
    <n v="78.463944931894872"/>
    <x v="1"/>
    <x v="0"/>
    <n v="0.37163344303606738"/>
    <x v="0"/>
  </r>
  <r>
    <s v="CUS00834"/>
    <n v="0.85399999999999998"/>
    <n v="0.19260604278909071"/>
    <n v="0.74987933374068039"/>
    <n v="0.76872671384551194"/>
    <n v="0.80640306098823566"/>
    <n v="80.640306098823572"/>
    <x v="1"/>
    <x v="0"/>
    <n v="0.35451868506978546"/>
    <x v="0"/>
  </r>
  <r>
    <s v="CUS00835"/>
    <n v="0.76900000000000002"/>
    <n v="0.19145580738693013"/>
    <n v="0.59761260677979078"/>
    <n v="0.53660124986671498"/>
    <n v="0.71172596661988641"/>
    <n v="71.172596661988635"/>
    <x v="1"/>
    <x v="0"/>
    <n v="0.43871240177002491"/>
    <x v="0"/>
  </r>
  <r>
    <s v="CUS00836"/>
    <n v="0.79800000000000004"/>
    <n v="0.30867573851374969"/>
    <n v="0.70370006982166844"/>
    <n v="0.76882945552257431"/>
    <n v="0.74276171073859487"/>
    <n v="74.276171073859487"/>
    <x v="1"/>
    <x v="0"/>
    <n v="0.40921521920403908"/>
    <x v="0"/>
  </r>
  <r>
    <s v="CUS00837"/>
    <n v="0.76300000000000001"/>
    <n v="0.34996639373138644"/>
    <n v="0.54842703360271994"/>
    <n v="0.68685247597248855"/>
    <n v="0.6747733599970015"/>
    <n v="67.477335999700145"/>
    <x v="0"/>
    <x v="0"/>
    <n v="0.42760785159958287"/>
    <x v="1"/>
  </r>
  <r>
    <s v="CUS00838"/>
    <n v="0.77900000000000003"/>
    <n v="0.34338228337649007"/>
    <n v="0.27621351029374852"/>
    <n v="0.59606643104128665"/>
    <n v="0.61428798170199572"/>
    <n v="61.42879817019957"/>
    <x v="0"/>
    <x v="0"/>
    <n v="0.47388543239676167"/>
    <x v="0"/>
  </r>
  <r>
    <s v="CUS00839"/>
    <n v="0.28000000000000003"/>
    <n v="0.47424688891096328"/>
    <n v="0.72303854177883731"/>
    <n v="0.57237970865968713"/>
    <n v="0.48619059798143155"/>
    <n v="48.619059798143155"/>
    <x v="0"/>
    <x v="1"/>
    <n v="0.65420177586766803"/>
    <x v="2"/>
  </r>
  <r>
    <s v="CUS00840"/>
    <n v="0.46100000000000002"/>
    <n v="0.29769599938695052"/>
    <n v="0.61801544166350375"/>
    <n v="0.55009223933542006"/>
    <n v="0.5781581244169286"/>
    <n v="57.815812441692863"/>
    <x v="0"/>
    <x v="1"/>
    <n v="0.57119205421662866"/>
    <x v="2"/>
  </r>
  <r>
    <s v="CUS00841"/>
    <n v="0.91800000000000004"/>
    <n v="0.44077015564504091"/>
    <n v="0.47097755957538945"/>
    <n v="0.53395147021994638"/>
    <n v="0.6633571857545576"/>
    <n v="66.335718575455758"/>
    <x v="0"/>
    <x v="0"/>
    <n v="0.41613283547274726"/>
    <x v="0"/>
  </r>
  <r>
    <s v="CUS00842"/>
    <n v="0.28499999999999998"/>
    <n v="0.42016543857683525"/>
    <n v="0.28021618368430012"/>
    <n v="0.51639358925891532"/>
    <n v="0.40720264355264674"/>
    <n v="40.720264355264675"/>
    <x v="0"/>
    <x v="1"/>
    <n v="0.70456361696579861"/>
    <x v="2"/>
  </r>
  <r>
    <s v="CUS00843"/>
    <n v="0.80300000000000005"/>
    <n v="0.21368115403331717"/>
    <n v="0.37239353934420716"/>
    <n v="0.79400838836656851"/>
    <n v="0.71052561991383156"/>
    <n v="71.052561991383158"/>
    <x v="1"/>
    <x v="0"/>
    <n v="0.43518524769351863"/>
    <x v="0"/>
  </r>
  <r>
    <s v="CUS00844"/>
    <n v="0.56000000000000005"/>
    <n v="0.35905872115342213"/>
    <n v="0.5629532936279682"/>
    <n v="0.516574926330156"/>
    <n v="0.57835928132909054"/>
    <n v="57.835928132909054"/>
    <x v="0"/>
    <x v="1"/>
    <n v="0.52653492404406566"/>
    <x v="1"/>
  </r>
  <r>
    <s v="CUS00845"/>
    <n v="0.86199999999999999"/>
    <n v="0.18694895623319702"/>
    <n v="0.42748524709902536"/>
    <n v="0.82729582290217163"/>
    <n v="0.75520673598517163"/>
    <n v="75.520673598517163"/>
    <x v="1"/>
    <x v="0"/>
    <n v="0.38961114176709083"/>
    <x v="0"/>
  </r>
  <r>
    <s v="CUS00846"/>
    <n v="0.83"/>
    <n v="0.38902377077427458"/>
    <n v="0.70130870396292289"/>
    <n v="0.57835629137912759"/>
    <n v="0.70080805326717133"/>
    <n v="70.080805326717126"/>
    <x v="1"/>
    <x v="0"/>
    <n v="0.41418358822191748"/>
    <x v="0"/>
  </r>
  <r>
    <s v="CUS00847"/>
    <n v="0.89100000000000001"/>
    <n v="0.21467059813431827"/>
    <n v="0.38265216495642873"/>
    <n v="0.78718035534874431"/>
    <n v="0.74205630685330193"/>
    <n v="74.205630685330192"/>
    <x v="1"/>
    <x v="0"/>
    <n v="0.3894680808367218"/>
    <x v="0"/>
  </r>
  <r>
    <s v="CUS00848"/>
    <n v="0.505"/>
    <n v="0.12954800734582306"/>
    <n v="0.53966493190569531"/>
    <n v="0.65437935617585419"/>
    <n v="0.64397548760377032"/>
    <n v="64.397548760377035"/>
    <x v="0"/>
    <x v="1"/>
    <n v="0.52046066724705664"/>
    <x v="1"/>
  </r>
  <r>
    <s v="CUS00849"/>
    <n v="0.49299999999999999"/>
    <n v="0.33893757330219737"/>
    <n v="0.28584911412951697"/>
    <n v="0.57380495423928768"/>
    <n v="0.51410929397113736"/>
    <n v="51.410929397113733"/>
    <x v="0"/>
    <x v="1"/>
    <n v="0.63512312586270581"/>
    <x v="2"/>
  </r>
  <r>
    <s v="CUS00850"/>
    <n v="0.6"/>
    <n v="0.43438085071864191"/>
    <n v="0.1915174229012209"/>
    <n v="0.20079697207215594"/>
    <n v="0.44810877517547498"/>
    <n v="44.810877517547496"/>
    <x v="0"/>
    <x v="1"/>
    <n v="0.6622874665237074"/>
    <x v="2"/>
  </r>
  <r>
    <s v="CUS00851"/>
    <n v="0.93799999999999994"/>
    <n v="7.0635921207111541E-2"/>
    <n v="0.4863543459199452"/>
    <n v="0.80963734706350965"/>
    <n v="0.82582569488138213"/>
    <n v="82.582569488138219"/>
    <x v="1"/>
    <x v="0"/>
    <n v="0.34069564233083593"/>
    <x v="0"/>
  </r>
  <r>
    <s v="CUS00852"/>
    <n v="0.42"/>
    <n v="4.7407264537166316E-2"/>
    <n v="0.49353747161506245"/>
    <n v="0.4859993034148376"/>
    <n v="0.60438521047408822"/>
    <n v="60.43852104740882"/>
    <x v="0"/>
    <x v="1"/>
    <n v="0.59896589609376483"/>
    <x v="2"/>
  </r>
  <r>
    <s v="CUS00853"/>
    <n v="0.996"/>
    <n v="0.25422448169222461"/>
    <n v="0.6377632020860976"/>
    <n v="0.74696718801016204"/>
    <n v="0.81193037411107638"/>
    <n v="81.193037411107639"/>
    <x v="1"/>
    <x v="0"/>
    <n v="0.33629008541145838"/>
    <x v="0"/>
  </r>
  <r>
    <s v="CUS00854"/>
    <n v="0.68400000000000005"/>
    <n v="0.31531582184754853"/>
    <n v="0.42903534018814127"/>
    <n v="0.45583956917217267"/>
    <n v="0.59898825685918955"/>
    <n v="59.898825685918958"/>
    <x v="0"/>
    <x v="1"/>
    <n v="0.50538244379094788"/>
    <x v="1"/>
  </r>
  <r>
    <s v="CUS00855"/>
    <n v="0.90600000000000003"/>
    <n v="0.37842013920733047"/>
    <n v="0.80877624306765283"/>
    <n v="0.70256641079879001"/>
    <n v="0.77071416847114993"/>
    <n v="77.071416847114989"/>
    <x v="1"/>
    <x v="0"/>
    <n v="0.34350501576498715"/>
    <x v="0"/>
  </r>
  <r>
    <s v="CUS00856"/>
    <n v="0.76400000000000001"/>
    <n v="0.46481990509073473"/>
    <n v="0.36671307702778499"/>
    <n v="0.57666117291695773"/>
    <n v="0.58779581981588014"/>
    <n v="58.779581981588017"/>
    <x v="0"/>
    <x v="0"/>
    <n v="0.49214249671606491"/>
    <x v="0"/>
  </r>
  <r>
    <s v="CUS00857"/>
    <n v="0.83299999999999996"/>
    <n v="0.24829974930761395"/>
    <n v="0.5709897201654105"/>
    <n v="0.64348692798356411"/>
    <n v="0.72778105843833252"/>
    <n v="72.778105843833245"/>
    <x v="1"/>
    <x v="0"/>
    <n v="0.39028844865826517"/>
    <x v="0"/>
  </r>
  <r>
    <s v="CUS00858"/>
    <n v="0.86"/>
    <n v="0.37040572544590217"/>
    <n v="0.53007794142721198"/>
    <n v="0.62379535639387151"/>
    <n v="0.68946317411075253"/>
    <n v="68.946317411075256"/>
    <x v="0"/>
    <x v="0"/>
    <n v="0.42914839630132257"/>
    <x v="0"/>
  </r>
  <r>
    <s v="CUS00859"/>
    <n v="0.51"/>
    <n v="0.29139445777702372"/>
    <n v="0.54462890601251113"/>
    <n v="0.34576003491348667"/>
    <n v="0.55187144910641805"/>
    <n v="55.187144910641805"/>
    <x v="0"/>
    <x v="1"/>
    <n v="0.60147958662229029"/>
    <x v="2"/>
  </r>
  <r>
    <s v="CUS00860"/>
    <n v="0.879"/>
    <n v="0.38615195956358656"/>
    <n v="0.48599731596989426"/>
    <n v="0.52635728205529231"/>
    <n v="0.66795746763319663"/>
    <n v="66.79574676331967"/>
    <x v="0"/>
    <x v="0"/>
    <n v="0.41718912815819659"/>
    <x v="0"/>
  </r>
  <r>
    <s v="CUS00861"/>
    <n v="0.46600000000000003"/>
    <n v="5.4721775356718239E-2"/>
    <n v="0.80410148063983422"/>
    <n v="0.81437379688446365"/>
    <n v="0.72965983305362092"/>
    <n v="72.965983305362087"/>
    <x v="1"/>
    <x v="0"/>
    <n v="0.47411723623709789"/>
    <x v="2"/>
  </r>
  <r>
    <s v="CUS00862"/>
    <n v="0.76800000000000002"/>
    <n v="0.15815503690990951"/>
    <n v="0.753383456621188"/>
    <n v="0.70438789020724946"/>
    <n v="0.77768836378235218"/>
    <n v="77.768836378235221"/>
    <x v="1"/>
    <x v="0"/>
    <n v="0.38357462870103165"/>
    <x v="0"/>
  </r>
  <r>
    <s v="CUS00863"/>
    <n v="0.53900000000000003"/>
    <n v="0.20831106485275114"/>
    <n v="0.52602239191070255"/>
    <n v="0.90107454386937291"/>
    <n v="0.6665223405067211"/>
    <n v="66.652234050672106"/>
    <x v="0"/>
    <x v="1"/>
    <n v="0.50767547746457775"/>
    <x v="2"/>
  </r>
  <r>
    <s v="CUS00864"/>
    <n v="0.92900000000000005"/>
    <n v="1.9363806412957485E-2"/>
    <n v="0.31239218019888804"/>
    <n v="0.7091450008750696"/>
    <n v="0.78819104424715081"/>
    <n v="78.819104424715078"/>
    <x v="1"/>
    <x v="0"/>
    <n v="0.37686709055089118"/>
    <x v="0"/>
  </r>
  <r>
    <s v="CUS00865"/>
    <n v="0.91100000000000003"/>
    <n v="0.30769681468622151"/>
    <n v="0.63822778461383856"/>
    <n v="0.77129208599095167"/>
    <n v="0.76988032541554396"/>
    <n v="76.988032541554389"/>
    <x v="1"/>
    <x v="0"/>
    <n v="0.36126492735823196"/>
    <x v="0"/>
  </r>
  <r>
    <s v="CUS00866"/>
    <n v="0.217"/>
    <n v="0.46681146728378969"/>
    <n v="6.3677234998199356E-2"/>
    <n v="0.32217953878873479"/>
    <n v="0.29696893763281318"/>
    <n v="29.696893763281317"/>
    <x v="2"/>
    <x v="1"/>
    <n v="0.76972087982690074"/>
    <x v="2"/>
  </r>
  <r>
    <s v="CUS00867"/>
    <n v="0.875"/>
    <n v="0.13897824774136447"/>
    <n v="0.6202963159201913"/>
    <n v="0.89193692364089561"/>
    <n v="0.8224063274077632"/>
    <n v="82.24063274077632"/>
    <x v="1"/>
    <x v="0"/>
    <n v="0.34897985341818988"/>
    <x v="0"/>
  </r>
  <r>
    <s v="CUS00868"/>
    <n v="0.83899999999999997"/>
    <n v="0.18912585125202264"/>
    <n v="0.60455973566802301"/>
    <n v="0.7604029165607199"/>
    <n v="0.77188462924210577"/>
    <n v="77.188462924210583"/>
    <x v="1"/>
    <x v="0"/>
    <n v="0.3785924894464856"/>
    <x v="0"/>
  </r>
  <r>
    <s v="CUS00869"/>
    <n v="0.69199999999999995"/>
    <n v="0.33734204032699738"/>
    <n v="0.68418534468148751"/>
    <n v="0.73699629532582667"/>
    <n v="0.68838390113707237"/>
    <n v="68.838390113707234"/>
    <x v="0"/>
    <x v="0"/>
    <n v="0.42710518316637935"/>
    <x v="1"/>
  </r>
  <r>
    <s v="CUS00870"/>
    <n v="0.755"/>
    <n v="0.38517253493249554"/>
    <n v="0.38668836441480914"/>
    <n v="0.61354616667525252"/>
    <n v="0.61806783740450111"/>
    <n v="61.806783740450108"/>
    <x v="0"/>
    <x v="0"/>
    <n v="0.49442306088975779"/>
    <x v="1"/>
  </r>
  <r>
    <s v="CUS00871"/>
    <n v="0.89"/>
    <n v="0.1346282062329503"/>
    <n v="0.3819287875257168"/>
    <n v="0.69240398621232702"/>
    <n v="0.75135789356710736"/>
    <n v="75.135789356710731"/>
    <x v="1"/>
    <x v="0"/>
    <n v="0.39260842850526245"/>
    <x v="0"/>
  </r>
  <r>
    <s v="CUS00872"/>
    <n v="0.97099999999999997"/>
    <n v="0.1202012130930018"/>
    <n v="0.84643982463850764"/>
    <n v="0.79690872662388201"/>
    <n v="0.8926139099933833"/>
    <n v="89.261390999338332"/>
    <x v="1"/>
    <x v="0"/>
    <n v="0.27422347771279743"/>
    <x v="0"/>
  </r>
  <r>
    <s v="CUS00873"/>
    <n v="0.46"/>
    <n v="0.33648684630871534"/>
    <n v="0.48565483772319273"/>
    <n v="0.49193665581698431"/>
    <n v="0.53097541202457155"/>
    <n v="53.097541202457151"/>
    <x v="0"/>
    <x v="1"/>
    <n v="0.6267098632032615"/>
    <x v="2"/>
  </r>
  <r>
    <s v="CUS00874"/>
    <n v="0.93700000000000006"/>
    <n v="0.22833695243230961"/>
    <n v="0.74635572994013366"/>
    <n v="0.82996918161774691"/>
    <n v="0.83321543750099591"/>
    <n v="83.321543750099593"/>
    <x v="1"/>
    <x v="0"/>
    <n v="0.32996152641510651"/>
    <x v="0"/>
  </r>
  <r>
    <s v="CUS00875"/>
    <n v="0.871"/>
    <n v="6.766327572189984E-2"/>
    <n v="0.58454204103286467"/>
    <n v="0.81543337917776948"/>
    <n v="0.82377443236666847"/>
    <n v="82.377443236666849"/>
    <x v="1"/>
    <x v="0"/>
    <n v="0.36214146978956457"/>
    <x v="0"/>
  </r>
  <r>
    <s v="CUS00876"/>
    <n v="0.77300000000000002"/>
    <n v="0.1230042279212476"/>
    <n v="0.61329519978808622"/>
    <n v="0.74502118387233762"/>
    <n v="0.76806094916209378"/>
    <n v="76.806094916209375"/>
    <x v="1"/>
    <x v="0"/>
    <n v="0.3873885871503841"/>
    <x v="0"/>
  </r>
  <r>
    <s v="CUS00877"/>
    <n v="0.34"/>
    <n v="0.4562846260471502"/>
    <n v="0.42273800972433362"/>
    <n v="0.5299467197917106"/>
    <n v="0.44615422209947819"/>
    <n v="44.615422209947816"/>
    <x v="0"/>
    <x v="1"/>
    <n v="0.676156933274776"/>
    <x v="2"/>
  </r>
  <r>
    <s v="CUS00878"/>
    <n v="0.33800000000000002"/>
    <n v="0.33967824653913198"/>
    <n v="0.79619820019498566"/>
    <n v="0.52885793628458033"/>
    <n v="0.55496485651994465"/>
    <n v="55.496485651994462"/>
    <x v="0"/>
    <x v="1"/>
    <n v="0.60063984189028141"/>
    <x v="2"/>
  </r>
  <r>
    <s v="CUS00879"/>
    <n v="0.89800000000000002"/>
    <n v="0.50281597758563268"/>
    <n v="0.27134998792576415"/>
    <n v="0.57014935699709257"/>
    <n v="0.60324760785902687"/>
    <n v="60.32476078590269"/>
    <x v="0"/>
    <x v="0"/>
    <n v="0.47170410778957972"/>
    <x v="0"/>
  </r>
  <r>
    <s v="CUS00880"/>
    <n v="0.98399999999999999"/>
    <n v="0.39791947429300306"/>
    <n v="0.58203195822966924"/>
    <n v="0.54275073086576164"/>
    <n v="0.72284315898789719"/>
    <n v="72.284315898789714"/>
    <x v="1"/>
    <x v="0"/>
    <n v="0.38106836076956124"/>
    <x v="0"/>
  </r>
  <r>
    <s v="CUS00881"/>
    <n v="0.92200000000000004"/>
    <n v="0.37550199025403402"/>
    <n v="0.75737916126368876"/>
    <n v="0.81894263863451211"/>
    <n v="0.78436663097170434"/>
    <n v="78.436663097170438"/>
    <x v="1"/>
    <x v="0"/>
    <n v="0.34306700958914998"/>
    <x v="0"/>
  </r>
  <r>
    <s v="CUS00882"/>
    <n v="0.35499999999999998"/>
    <n v="0.14432427900646999"/>
    <n v="0.65055649016466777"/>
    <n v="0.41881494174458417"/>
    <n v="0.57388625559268003"/>
    <n v="57.388625559268"/>
    <x v="0"/>
    <x v="1"/>
    <n v="0.61167819455254868"/>
    <x v="2"/>
  </r>
  <r>
    <s v="CUS00883"/>
    <n v="0.83899999999999997"/>
    <n v="0.31093831045720527"/>
    <n v="0.57265576063285384"/>
    <n v="0.8068879006192109"/>
    <n v="0.73593284408229076"/>
    <n v="73.593284408229081"/>
    <x v="1"/>
    <x v="0"/>
    <n v="0.38989815517081761"/>
    <x v="0"/>
  </r>
  <r>
    <s v="CUS00884"/>
    <n v="0.76200000000000001"/>
    <n v="2.7060849370570794E-2"/>
    <n v="0.588458744061094"/>
    <n v="0.70865711355687233"/>
    <n v="0.78257206103457833"/>
    <n v="78.257206103457833"/>
    <x v="1"/>
    <x v="0"/>
    <n v="0.40643890439169994"/>
    <x v="0"/>
  </r>
  <r>
    <s v="CUS00885"/>
    <n v="0.54300000000000004"/>
    <n v="0.2985341591904726"/>
    <n v="0.76282032228414332"/>
    <n v="0.62332817859726897"/>
    <n v="0.64655304348927722"/>
    <n v="64.655304348927729"/>
    <x v="0"/>
    <x v="1"/>
    <n v="0.53464294100670662"/>
    <x v="2"/>
  </r>
  <r>
    <s v="CUS00886"/>
    <n v="0.88400000000000001"/>
    <n v="0.1775020080964958"/>
    <n v="0.80790977632626659"/>
    <n v="0.7638686172934801"/>
    <n v="0.83231164543032665"/>
    <n v="83.231164543032662"/>
    <x v="1"/>
    <x v="0"/>
    <n v="0.31006560318204002"/>
    <x v="0"/>
  </r>
  <r>
    <s v="CUS00887"/>
    <n v="0.40100000000000002"/>
    <n v="0.34193334003957349"/>
    <n v="0.50534380923287503"/>
    <n v="0.56982972458461756"/>
    <n v="0.52431321852239565"/>
    <n v="52.431321852239563"/>
    <x v="0"/>
    <x v="1"/>
    <n v="0.60401815044069884"/>
    <x v="2"/>
  </r>
  <r>
    <s v="CUS00888"/>
    <n v="0.76800000000000002"/>
    <n v="0.31478211057512245"/>
    <n v="0.87549874987174681"/>
    <n v="0.88831005329879931"/>
    <n v="0.78271162479663248"/>
    <n v="78.271162479663246"/>
    <x v="1"/>
    <x v="0"/>
    <n v="0.36147601168480414"/>
    <x v="0"/>
  </r>
  <r>
    <s v="CUS00889"/>
    <n v="0.996"/>
    <n v="0.31111355549650005"/>
    <n v="0.73939267648944595"/>
    <n v="0.86973843180599231"/>
    <n v="0.83360523341983794"/>
    <n v="83.360523341983793"/>
    <x v="1"/>
    <x v="0"/>
    <n v="0.30261718206497845"/>
    <x v="0"/>
  </r>
  <r>
    <s v="CUS00890"/>
    <n v="0.88900000000000001"/>
    <n v="2.9461805355297466E-2"/>
    <n v="0.25209994949761338"/>
    <n v="0.74136306611590863"/>
    <n v="0.76393590821031965"/>
    <n v="76.393590821031964"/>
    <x v="1"/>
    <x v="0"/>
    <n v="0.4234853484469111"/>
    <x v="0"/>
  </r>
  <r>
    <s v="CUS00891"/>
    <n v="0.26300000000000001"/>
    <n v="0.28751372292507044"/>
    <n v="0.40709916894800391"/>
    <n v="0.60117083167922492"/>
    <n v="0.47739134166396335"/>
    <n v="47.739134166396333"/>
    <x v="0"/>
    <x v="1"/>
    <n v="0.66812120773015116"/>
    <x v="2"/>
  </r>
  <r>
    <s v="CUS00892"/>
    <n v="0.48399999999999999"/>
    <n v="0.17700828166028942"/>
    <n v="0.42968119356318002"/>
    <n v="0.61271901128618667"/>
    <n v="0.59414160590747722"/>
    <n v="59.41416059074772"/>
    <x v="0"/>
    <x v="1"/>
    <n v="0.55648902865871608"/>
    <x v="1"/>
  </r>
  <r>
    <s v="CUS00893"/>
    <n v="0.64"/>
    <n v="0.17934836292072132"/>
    <n v="0.8075506176684768"/>
    <n v="0.69026835146335641"/>
    <n v="0.73524586737698239"/>
    <n v="73.524586737698243"/>
    <x v="1"/>
    <x v="0"/>
    <n v="0.43341184375217906"/>
    <x v="1"/>
  </r>
  <r>
    <s v="CUS00894"/>
    <n v="0.88200000000000001"/>
    <n v="0.44359352380505096"/>
    <n v="0.27203421951805051"/>
    <n v="0.476786149027489"/>
    <n v="0.6015467091162181"/>
    <n v="60.154670911621807"/>
    <x v="0"/>
    <x v="0"/>
    <n v="0.47427875371777822"/>
    <x v="0"/>
  </r>
  <r>
    <s v="CUS00895"/>
    <n v="0.29399999999999998"/>
    <n v="0.10510578870486831"/>
    <n v="0.57086806591872541"/>
    <n v="0.77179151811825519"/>
    <n v="0.60131060429002292"/>
    <n v="60.131060429002289"/>
    <x v="0"/>
    <x v="1"/>
    <n v="0.6027541398220192"/>
    <x v="2"/>
  </r>
  <r>
    <s v="CUS00896"/>
    <n v="0.91600000000000004"/>
    <n v="0.40324252117718801"/>
    <n v="0.29551829500457027"/>
    <n v="0.68128411735421834"/>
    <n v="0.66092352025089052"/>
    <n v="66.092352025089056"/>
    <x v="0"/>
    <x v="0"/>
    <n v="0.40348617784358076"/>
    <x v="0"/>
  </r>
  <r>
    <s v="CUS00897"/>
    <n v="0.79100000000000004"/>
    <n v="7.9601631820823304E-2"/>
    <n v="0.4527213918961851"/>
    <n v="0.79227236002215762"/>
    <n v="0.76235464283631371"/>
    <n v="76.235464283631373"/>
    <x v="1"/>
    <x v="0"/>
    <n v="0.41636018177879303"/>
    <x v="0"/>
  </r>
  <r>
    <s v="CUS00898"/>
    <n v="0.70799999999999996"/>
    <n v="0.33989032849585749"/>
    <n v="0.6131983251683647"/>
    <n v="0.49948370501159345"/>
    <n v="0.64339512223665474"/>
    <n v="64.33951222366548"/>
    <x v="0"/>
    <x v="0"/>
    <n v="0.47479354474189317"/>
    <x v="1"/>
  </r>
  <r>
    <s v="CUS00899"/>
    <n v="0.9"/>
    <n v="0.25957078331387712"/>
    <n v="0.68498226393031758"/>
    <n v="0.8139946228450986"/>
    <n v="0.79622441121866516"/>
    <n v="79.622441121866515"/>
    <x v="1"/>
    <x v="0"/>
    <n v="0.3480850313217852"/>
    <x v="0"/>
  </r>
  <r>
    <s v="CUS00900"/>
    <n v="0.79300000000000004"/>
    <n v="0.25620315528030307"/>
    <n v="0.82560876542784611"/>
    <n v="0.84610807933488374"/>
    <n v="0.79272701840171078"/>
    <n v="79.272701840171081"/>
    <x v="1"/>
    <x v="0"/>
    <n v="0.36769507447767485"/>
    <x v="0"/>
  </r>
  <r>
    <s v="CUS00901"/>
    <n v="0.91600000000000004"/>
    <n v="0.20489103117569013"/>
    <n v="0.48548324708504442"/>
    <n v="0.52104508974095742"/>
    <n v="0.73438610352544542"/>
    <n v="73.438610352544544"/>
    <x v="1"/>
    <x v="0"/>
    <n v="0.41200803056999191"/>
    <x v="0"/>
  </r>
  <r>
    <s v="CUS00902"/>
    <n v="0.79"/>
    <n v="0.31887293435159897"/>
    <n v="0.53774282319628519"/>
    <n v="0.8329813007726159"/>
    <n v="0.71333387944966964"/>
    <n v="71.333387944966958"/>
    <x v="1"/>
    <x v="0"/>
    <n v="0.40150026626458363"/>
    <x v="0"/>
  </r>
  <r>
    <s v="CUS00903"/>
    <n v="0.85599999999999998"/>
    <n v="0.35926481751432054"/>
    <n v="0.35089069404047957"/>
    <n v="0.63117289902295803"/>
    <n v="0.65667462840724344"/>
    <n v="65.66746284072434"/>
    <x v="0"/>
    <x v="0"/>
    <n v="0.44362463747103609"/>
    <x v="0"/>
  </r>
  <r>
    <s v="CUS00904"/>
    <n v="0.311"/>
    <n v="0.22550807110914267"/>
    <n v="0.44457791089451903"/>
    <n v="0.33431186617532815"/>
    <n v="0.48025994077246026"/>
    <n v="48.025994077246025"/>
    <x v="0"/>
    <x v="1"/>
    <n v="0.66360607329399934"/>
    <x v="2"/>
  </r>
  <r>
    <s v="CUS00905"/>
    <n v="0.97"/>
    <n v="0.21379790872181986"/>
    <n v="0.36652517719685584"/>
    <n v="0.80089741512439672"/>
    <n v="0.76880027509148463"/>
    <n v="76.880027509148462"/>
    <x v="1"/>
    <x v="0"/>
    <n v="0.36365467569044835"/>
    <x v="0"/>
  </r>
  <r>
    <s v="CUS00906"/>
    <n v="0.76200000000000001"/>
    <n v="6.7785822295072462E-2"/>
    <n v="0.58495588800402598"/>
    <n v="0.53117210559029771"/>
    <n v="0.74303124675082821"/>
    <n v="74.303124675082827"/>
    <x v="1"/>
    <x v="0"/>
    <n v="0.43011972869233234"/>
    <x v="1"/>
  </r>
  <r>
    <s v="CUS00907"/>
    <n v="0.48099999999999998"/>
    <n v="0.13091183164918807"/>
    <n v="0.41902110232423084"/>
    <n v="0.48762259495522536"/>
    <n v="0.5860240602133735"/>
    <n v="58.602406021337352"/>
    <x v="0"/>
    <x v="1"/>
    <n v="0.55631340656817885"/>
    <x v="1"/>
  </r>
  <r>
    <s v="CUS00908"/>
    <n v="0.84799999999999998"/>
    <n v="0.19967950121043893"/>
    <n v="0.34052324312682014"/>
    <n v="0.70682844254128208"/>
    <n v="0.71102506464342463"/>
    <n v="71.102506464342468"/>
    <x v="1"/>
    <x v="0"/>
    <n v="0.4052453245693311"/>
    <x v="0"/>
  </r>
  <r>
    <s v="CUS00909"/>
    <n v="0.90600000000000003"/>
    <n v="8.9242106943123956E-2"/>
    <n v="0.18824410905649094"/>
    <n v="0.51864338703917301"/>
    <n v="0.70577269778423701"/>
    <n v="70.577269778423698"/>
    <x v="1"/>
    <x v="0"/>
    <n v="0.44924944237415176"/>
    <x v="0"/>
  </r>
  <r>
    <s v="CUS00910"/>
    <n v="0.82099999999999995"/>
    <n v="0.38340182072346701"/>
    <n v="0.54201339424751693"/>
    <n v="0.68064199914501156"/>
    <n v="0.68282843250421499"/>
    <n v="68.282843250421493"/>
    <x v="0"/>
    <x v="0"/>
    <n v="0.42788017695388908"/>
    <x v="0"/>
  </r>
  <r>
    <s v="CUS00911"/>
    <n v="0.52400000000000002"/>
    <n v="0.34592497395838845"/>
    <n v="0.37214828611498296"/>
    <n v="0.55544098580470835"/>
    <n v="0.53736831290618625"/>
    <n v="53.736831290618625"/>
    <x v="0"/>
    <x v="1"/>
    <n v="0.59226996636425944"/>
    <x v="2"/>
  </r>
  <r>
    <s v="CUS00912"/>
    <n v="0.876"/>
    <n v="0.37594206719700801"/>
    <n v="0.40416650177261615"/>
    <n v="0.77834656509996236"/>
    <n v="0.69140266496041514"/>
    <n v="69.140266496041519"/>
    <x v="0"/>
    <x v="0"/>
    <n v="0.40020931138246774"/>
    <x v="0"/>
  </r>
  <r>
    <s v="CUS00913"/>
    <n v="0.34599999999999997"/>
    <n v="0.32939496351096259"/>
    <n v="0.60087578357945803"/>
    <n v="0.5611125712502486"/>
    <n v="0.52662355335014011"/>
    <n v="52.662355335014013"/>
    <x v="0"/>
    <x v="1"/>
    <n v="0.61741403906357306"/>
    <x v="2"/>
  </r>
  <r>
    <s v="CUS00914"/>
    <n v="0.83399999999999996"/>
    <n v="0.41983709398598851"/>
    <n v="0.83557913627730751"/>
    <n v="0.67052151647368607"/>
    <n v="0.73364292653071783"/>
    <n v="73.364292653071786"/>
    <x v="1"/>
    <x v="0"/>
    <n v="0.38599234000601002"/>
    <x v="0"/>
  </r>
  <r>
    <s v="CUS00915"/>
    <n v="0.433"/>
    <n v="0.28930327002726747"/>
    <n v="0.51824426888164443"/>
    <n v="0.4418924082085417"/>
    <n v="0.53469173399942982"/>
    <n v="53.469173399942981"/>
    <x v="0"/>
    <x v="1"/>
    <n v="0.62015180904058775"/>
    <x v="2"/>
  </r>
  <r>
    <s v="CUS00916"/>
    <n v="0.86399999999999999"/>
    <n v="0.26428794294433317"/>
    <n v="0.39526414139351296"/>
    <n v="0.70703280364780896"/>
    <n v="0.70822136594257401"/>
    <n v="70.822136594257401"/>
    <x v="1"/>
    <x v="0"/>
    <n v="0.40532987802721315"/>
    <x v="0"/>
  </r>
  <r>
    <s v="CUS00917"/>
    <n v="0.98099999999999998"/>
    <n v="0.44846444310184835"/>
    <n v="0.31919185813896322"/>
    <n v="0.70465140368162893"/>
    <n v="0.67834674924948235"/>
    <n v="67.834674924948231"/>
    <x v="0"/>
    <x v="0"/>
    <n v="0.40617888716769585"/>
    <x v="0"/>
  </r>
  <r>
    <s v="CUS00918"/>
    <n v="0.45900000000000002"/>
    <n v="0.26430420284812545"/>
    <n v="0.39124162107480065"/>
    <n v="0.69995577406295029"/>
    <n v="0.56460042946996503"/>
    <n v="56.460042946996502"/>
    <x v="0"/>
    <x v="1"/>
    <n v="0.56475372349253739"/>
    <x v="1"/>
  </r>
  <r>
    <s v="CUS00919"/>
    <n v="0.29899999999999999"/>
    <n v="3.2878126435267441E-2"/>
    <n v="0.48094141147527358"/>
    <n v="0.66364801395402573"/>
    <n v="0.59052204645757833"/>
    <n v="59.052204645757833"/>
    <x v="0"/>
    <x v="1"/>
    <n v="0.63252879051849942"/>
    <x v="2"/>
  </r>
  <r>
    <s v="CUS00920"/>
    <n v="0.85699999999999998"/>
    <n v="0.29878513898775366"/>
    <n v="0.67421938070780418"/>
    <n v="0.77619221809746564"/>
    <n v="0.76158716715985464"/>
    <n v="76.158716715985463"/>
    <x v="1"/>
    <x v="0"/>
    <n v="0.36570955233703506"/>
    <x v="0"/>
  </r>
  <r>
    <s v="CUS00921"/>
    <n v="0.45"/>
    <n v="0.37315014665755059"/>
    <n v="0.79861804190594732"/>
    <n v="0.68266444289846118"/>
    <n v="0.60767823081869343"/>
    <n v="60.767823081869345"/>
    <x v="0"/>
    <x v="1"/>
    <n v="0.51380437328872219"/>
    <x v="1"/>
  </r>
  <r>
    <s v="CUS00922"/>
    <n v="0.98399999999999999"/>
    <n v="0.33127387628921318"/>
    <n v="0.80548305903834128"/>
    <n v="0.72913547737631368"/>
    <n v="0.81548477052735135"/>
    <n v="81.548477052735137"/>
    <x v="1"/>
    <x v="0"/>
    <n v="0.30404665712344564"/>
    <x v="0"/>
  </r>
  <r>
    <s v="CUS00923"/>
    <n v="0.54200000000000004"/>
    <n v="0.25878227027168327"/>
    <n v="0.67761334384468763"/>
    <n v="0.70566171216087636"/>
    <n v="0.65343724451156404"/>
    <n v="65.343724451156405"/>
    <x v="0"/>
    <x v="0"/>
    <n v="0.49392690649658966"/>
    <x v="1"/>
  </r>
  <r>
    <s v="CUS00924"/>
    <n v="0.217"/>
    <n v="0.42390064081524043"/>
    <n v="0"/>
    <n v="0.13766495876777796"/>
    <n v="0.26942955157059456"/>
    <n v="26.942955157059455"/>
    <x v="2"/>
    <x v="1"/>
    <n v="0.77894971320902584"/>
    <x v="2"/>
  </r>
  <r>
    <s v="CUS00925"/>
    <n v="0.77700000000000002"/>
    <n v="0.39614568171756842"/>
    <n v="0.77361292818569294"/>
    <n v="0.76138406340912412"/>
    <n v="0.72203649063323672"/>
    <n v="72.203649063323667"/>
    <x v="1"/>
    <x v="0"/>
    <n v="0.37837149189561442"/>
    <x v="0"/>
  </r>
  <r>
    <s v="CUS00926"/>
    <n v="0.93"/>
    <n v="0.1140494670406027"/>
    <n v="0.27098078638318535"/>
    <n v="0.54507078192364422"/>
    <n v="0.727241934453003"/>
    <n v="72.724193445300301"/>
    <x v="1"/>
    <x v="0"/>
    <n v="0.41774170645631398"/>
    <x v="0"/>
  </r>
  <r>
    <s v="CUS00927"/>
    <n v="0.755"/>
    <n v="0.27530163527085721"/>
    <n v="0.63886481777337567"/>
    <n v="0.79312516991276172"/>
    <n v="0.72840124846033216"/>
    <n v="72.84012484603322"/>
    <x v="1"/>
    <x v="0"/>
    <n v="0.41489707746240162"/>
    <x v="0"/>
  </r>
  <r>
    <s v="CUS00928"/>
    <n v="0.3"/>
    <n v="0.1585922199009861"/>
    <n v="0.25216007174885535"/>
    <n v="0.44100835474430661"/>
    <n v="0.47400560159112121"/>
    <n v="47.400560159112118"/>
    <x v="0"/>
    <x v="1"/>
    <n v="0.68874319605820233"/>
    <x v="2"/>
  </r>
  <r>
    <s v="CUS00929"/>
    <n v="0.432"/>
    <n v="0.47655829594052551"/>
    <n v="0.4645938401447004"/>
    <n v="0.41788129412488778"/>
    <n v="0.46383347336551556"/>
    <n v="46.383347336551559"/>
    <x v="0"/>
    <x v="1"/>
    <n v="0.64318045384517686"/>
    <x v="2"/>
  </r>
  <r>
    <s v="CUS00930"/>
    <n v="0.81299999999999994"/>
    <n v="0.23835763178391162"/>
    <n v="0.75632364864166146"/>
    <n v="0.79378358797513193"/>
    <n v="0.7833749783894286"/>
    <n v="78.337497838942866"/>
    <x v="1"/>
    <x v="0"/>
    <n v="0.36387864200715836"/>
    <x v="0"/>
  </r>
  <r>
    <s v="CUS00931"/>
    <n v="0.84499999999999997"/>
    <n v="0.28023326292104228"/>
    <n v="0.64755778255055996"/>
    <n v="0.8090779260930967"/>
    <n v="0.76255326654776379"/>
    <n v="76.255326654776383"/>
    <x v="1"/>
    <x v="0"/>
    <n v="0.37529576572046575"/>
    <x v="0"/>
  </r>
  <r>
    <s v="CUS00932"/>
    <n v="0.59399999999999997"/>
    <n v="9.3544096151746858E-2"/>
    <n v="0.53629585901127208"/>
    <n v="0.66659673359596994"/>
    <n v="0.68708545299612589"/>
    <n v="68.708545299612595"/>
    <x v="0"/>
    <x v="0"/>
    <n v="0.48173943422997295"/>
    <x v="1"/>
  </r>
  <r>
    <s v="CUS00933"/>
    <n v="0.75"/>
    <n v="0.30586353097564162"/>
    <n v="0.435238512656828"/>
    <n v="0.58351357439046514"/>
    <n v="0.64531567939724277"/>
    <n v="64.531567939724283"/>
    <x v="0"/>
    <x v="0"/>
    <n v="0.47194887570164823"/>
    <x v="1"/>
  </r>
  <r>
    <s v="CUS00934"/>
    <n v="0.625"/>
    <n v="9.453143974478323E-2"/>
    <n v="0.53585918632029517"/>
    <n v="0.46779622259838416"/>
    <n v="0.66773183873038167"/>
    <n v="66.773183873038164"/>
    <x v="0"/>
    <x v="1"/>
    <n v="0.50846420494352762"/>
    <x v="2"/>
  </r>
  <r>
    <s v="CUS00935"/>
    <n v="0.77400000000000002"/>
    <n v="9.8327823345024989E-2"/>
    <n v="0.35611901526010004"/>
    <n v="0.78151456736105884"/>
    <n v="0.72985264115267134"/>
    <n v="72.985264115267128"/>
    <x v="1"/>
    <x v="0"/>
    <n v="0.42214137567358639"/>
    <x v="0"/>
  </r>
  <r>
    <s v="CUS00936"/>
    <n v="0.8"/>
    <n v="0.34439550783244249"/>
    <n v="0.47258017992674139"/>
    <n v="0.74377240514206389"/>
    <n v="0.68276324440692504"/>
    <n v="68.276324440692505"/>
    <x v="0"/>
    <x v="0"/>
    <n v="0.41436800370567251"/>
    <x v="0"/>
  </r>
  <r>
    <s v="CUS00937"/>
    <n v="0.96899999999999997"/>
    <n v="0.17726286927254026"/>
    <n v="0.53937658471929228"/>
    <n v="0.76353940353579963"/>
    <n v="0.80837736669246618"/>
    <n v="80.837736669246624"/>
    <x v="1"/>
    <x v="0"/>
    <n v="0.33778742240287141"/>
    <x v="0"/>
  </r>
  <r>
    <s v="CUS00938"/>
    <n v="0.505"/>
    <n v="0.23911083175587683"/>
    <n v="0.32856808041801266"/>
    <n v="0.55802587808368131"/>
    <n v="0.55443424826939169"/>
    <n v="55.443424826939172"/>
    <x v="0"/>
    <x v="1"/>
    <n v="0.56542212220008858"/>
    <x v="1"/>
  </r>
  <r>
    <s v="CUS00939"/>
    <n v="0.92300000000000004"/>
    <n v="0.32552221615237337"/>
    <n v="0.69977265338280448"/>
    <n v="0.90811835478584146"/>
    <n v="0.80156561904872514"/>
    <n v="80.156561904872518"/>
    <x v="1"/>
    <x v="0"/>
    <n v="0.31614327794772085"/>
    <x v="0"/>
  </r>
  <r>
    <s v="CUS00940"/>
    <n v="0.372"/>
    <n v="0.24004370186234986"/>
    <n v="0.4146706790537964"/>
    <n v="0.26606320486096569"/>
    <n v="0.48103050598119917"/>
    <n v="48.103050598119914"/>
    <x v="0"/>
    <x v="1"/>
    <n v="0.66793943944214784"/>
    <x v="2"/>
  </r>
  <r>
    <s v="CUS00941"/>
    <n v="0.86"/>
    <n v="0.197167928158475"/>
    <n v="0.8282694989096282"/>
    <n v="0.647764111984234"/>
    <n v="0.80466813813201832"/>
    <n v="80.466813813201838"/>
    <x v="1"/>
    <x v="0"/>
    <n v="0.36024362964759044"/>
    <x v="0"/>
  </r>
  <r>
    <s v="CUS00942"/>
    <n v="0.23"/>
    <n v="0.30290175993854868"/>
    <n v="0.57798606076321601"/>
    <n v="0.50034396923473345"/>
    <n v="0.48027827955628866"/>
    <n v="48.027827955628865"/>
    <x v="0"/>
    <x v="1"/>
    <n v="0.66861373513578581"/>
    <x v="2"/>
  </r>
  <r>
    <s v="CUS00943"/>
    <n v="0.47699999999999998"/>
    <n v="0.35882455502910476"/>
    <n v="0.38247841232346036"/>
    <n v="0.53879205475978664"/>
    <n v="0.51661712416992867"/>
    <n v="51.66171241699287"/>
    <x v="0"/>
    <x v="1"/>
    <n v="0.62693899486091775"/>
    <x v="2"/>
  </r>
  <r>
    <s v="CUS00944"/>
    <n v="0.74099999999999999"/>
    <n v="0.46401198284540152"/>
    <n v="0.55513745106267343"/>
    <n v="0.52657214052114387"/>
    <n v="0.61015971643708578"/>
    <n v="61.015971643708575"/>
    <x v="0"/>
    <x v="0"/>
    <n v="0.49089041614340351"/>
    <x v="1"/>
  </r>
  <r>
    <s v="CUS00945"/>
    <n v="0.753"/>
    <n v="0.39280491852198135"/>
    <n v="0.3896182586768675"/>
    <n v="0.75686158634984402"/>
    <n v="0.63716141413125571"/>
    <n v="63.71614141312557"/>
    <x v="0"/>
    <x v="0"/>
    <n v="0.47476053112250588"/>
    <x v="0"/>
  </r>
  <r>
    <s v="CUS00946"/>
    <n v="0.82599999999999996"/>
    <n v="0.31989376727128077"/>
    <n v="0.84643413430518177"/>
    <n v="0.73803530014212959"/>
    <n v="0.77312399170097157"/>
    <n v="77.312399170097152"/>
    <x v="1"/>
    <x v="0"/>
    <n v="0.36081612115468109"/>
    <x v="0"/>
  </r>
  <r>
    <s v="CUS00947"/>
    <n v="0.82399999999999995"/>
    <n v="3.9180437946447544E-2"/>
    <n v="0.85056097093192173"/>
    <n v="1"/>
    <n v="0.89675806280245007"/>
    <n v="89.675806280245013"/>
    <x v="1"/>
    <x v="0"/>
    <n v="0.29870409946966886"/>
    <x v="0"/>
  </r>
  <r>
    <s v="CUS00948"/>
    <n v="0.623"/>
    <n v="3.2829407495819307E-2"/>
    <n v="0.51790026077052054"/>
    <n v="0.57015614961400496"/>
    <n v="0.69730465234745909"/>
    <n v="69.730465234745907"/>
    <x v="0"/>
    <x v="0"/>
    <n v="0.46682242855931366"/>
    <x v="1"/>
  </r>
  <r>
    <s v="CUS00949"/>
    <n v="0.53100000000000003"/>
    <n v="0.3527749450160666"/>
    <n v="0.46960422381470457"/>
    <n v="0.72183422512638518"/>
    <n v="0.58221349502707875"/>
    <n v="58.221349502707874"/>
    <x v="0"/>
    <x v="1"/>
    <n v="0.52519479700854332"/>
    <x v="1"/>
  </r>
  <r>
    <s v="CUS00950"/>
    <n v="0.26100000000000001"/>
    <n v="0.67493375472331119"/>
    <n v="0.44149770057626425"/>
    <n v="0.25397323846480707"/>
    <n v="0.31526539946798054"/>
    <n v="31.526539946798053"/>
    <x v="2"/>
    <x v="1"/>
    <n v="0.72751450559479613"/>
    <x v="2"/>
  </r>
  <r>
    <s v="CUS00951"/>
    <n v="0.63800000000000001"/>
    <n v="0.52418818539123846"/>
    <n v="5.3485262478995349E-2"/>
    <n v="0.31876079680820651"/>
    <n v="0.42455471639965847"/>
    <n v="42.45547163996585"/>
    <x v="0"/>
    <x v="1"/>
    <n v="0.66556295284695643"/>
    <x v="2"/>
  </r>
  <r>
    <s v="CUS00952"/>
    <n v="0.28699999999999998"/>
    <n v="0.38247760417628035"/>
    <n v="0.52445633704846051"/>
    <n v="0.37328276881343181"/>
    <n v="0.44659040147882278"/>
    <n v="44.65904014788228"/>
    <x v="0"/>
    <x v="1"/>
    <n v="0.67516251604021815"/>
    <x v="2"/>
  </r>
  <r>
    <s v="CUS00953"/>
    <n v="0.752"/>
    <n v="0.21316384013745887"/>
    <n v="0.2351186421813761"/>
    <n v="0.60443913632646806"/>
    <n v="0.63694044684400775"/>
    <n v="63.694044684400772"/>
    <x v="0"/>
    <x v="0"/>
    <n v="0.48755596291951192"/>
    <x v="0"/>
  </r>
  <r>
    <s v="CUS00954"/>
    <n v="0.74399999999999999"/>
    <n v="0.45498105536439243"/>
    <n v="0.58287923335788339"/>
    <n v="0.37024652569659305"/>
    <n v="0.5960185089167479"/>
    <n v="59.601850891674793"/>
    <x v="0"/>
    <x v="0"/>
    <n v="0.47881895131581953"/>
    <x v="1"/>
  </r>
  <r>
    <s v="CUS00955"/>
    <n v="0.88600000000000001"/>
    <n v="0.10593907240233963"/>
    <n v="0.6787984235352218"/>
    <n v="0.74122426084005921"/>
    <n v="0.82526160211235133"/>
    <n v="82.526160211235137"/>
    <x v="1"/>
    <x v="0"/>
    <n v="0.33012494788071173"/>
    <x v="0"/>
  </r>
  <r>
    <s v="CUS00956"/>
    <n v="0.91300000000000003"/>
    <n v="0.19960146294147757"/>
    <n v="0.60713937931087458"/>
    <n v="0.69391796583995435"/>
    <n v="0.7851851318557248"/>
    <n v="78.518513185572488"/>
    <x v="1"/>
    <x v="0"/>
    <n v="0.35663826115978808"/>
    <x v="0"/>
  </r>
  <r>
    <s v="CUS00957"/>
    <n v="0.22"/>
    <n v="0.25219873972204571"/>
    <n v="0.8511870132142878"/>
    <n v="0.829587088494534"/>
    <n v="0.59601584400042396"/>
    <n v="59.601584400042398"/>
    <x v="0"/>
    <x v="1"/>
    <n v="0.59408449180996081"/>
    <x v="2"/>
  </r>
  <r>
    <s v="CUS00958"/>
    <n v="0.76400000000000001"/>
    <n v="0.1252816127694692"/>
    <n v="0.63294994115216086"/>
    <n v="0.93477836059756614"/>
    <n v="0.79662225848922641"/>
    <n v="79.662225848922645"/>
    <x v="1"/>
    <x v="0"/>
    <n v="0.36348903499818191"/>
    <x v="0"/>
  </r>
  <r>
    <s v="CUS00959"/>
    <n v="0.97199999999999998"/>
    <n v="0.18602067965658209"/>
    <n v="0.62045121210279741"/>
    <n v="0.71540672287136398"/>
    <n v="0.8157950469542895"/>
    <n v="81.579504695428952"/>
    <x v="1"/>
    <x v="0"/>
    <n v="0.32738834682342971"/>
    <x v="0"/>
  </r>
  <r>
    <s v="CUS00960"/>
    <n v="0.247"/>
    <n v="0.83499334603858189"/>
    <n v="0.53428804651250872"/>
    <n v="0.60388905075078037"/>
    <n v="0.33339296310354422"/>
    <n v="33.33929631035442"/>
    <x v="2"/>
    <x v="1"/>
    <n v="0.71001496627471794"/>
    <x v="2"/>
  </r>
  <r>
    <s v="CUS00961"/>
    <n v="0.84899999999999998"/>
    <n v="0.16122968674125021"/>
    <n v="0.49460389222410972"/>
    <n v="0.76779542520126409"/>
    <n v="0.7628711862026365"/>
    <n v="76.287118620263655"/>
    <x v="1"/>
    <x v="0"/>
    <n v="0.38076203525354174"/>
    <x v="0"/>
  </r>
  <r>
    <s v="CUS00962"/>
    <n v="0.34200000000000003"/>
    <n v="0.41192541363252161"/>
    <n v="0.14169083209438285"/>
    <n v="0.34608989360640935"/>
    <n v="0.37637402637008144"/>
    <n v="37.637402637008144"/>
    <x v="2"/>
    <x v="1"/>
    <n v="0.70534682372537316"/>
    <x v="2"/>
  </r>
  <r>
    <s v="CUS00963"/>
    <n v="0.876"/>
    <n v="0.43437752093916976"/>
    <n v="0.4000285669123701"/>
    <n v="0.60622339078923437"/>
    <n v="0.64722596571910818"/>
    <n v="64.722596571910813"/>
    <x v="0"/>
    <x v="0"/>
    <n v="0.44961077743450034"/>
    <x v="0"/>
  </r>
  <r>
    <s v="CUS00964"/>
    <n v="0.95"/>
    <n v="0.1863515152104514"/>
    <n v="0.71001398675709593"/>
    <n v="0.69598570572794771"/>
    <n v="0.82299519864747595"/>
    <n v="82.299519864747595"/>
    <x v="1"/>
    <x v="0"/>
    <n v="0.32182839479085257"/>
    <x v="0"/>
  </r>
  <r>
    <s v="CUS00965"/>
    <n v="0.96199999999999997"/>
    <n v="0.18752157178661794"/>
    <n v="0.70695689537069406"/>
    <n v="0.73527516671488224"/>
    <n v="0.83212618254538573"/>
    <n v="83.212618254538569"/>
    <x v="1"/>
    <x v="0"/>
    <n v="0.32357444518426842"/>
    <x v="0"/>
  </r>
  <r>
    <s v="CUS00966"/>
    <n v="0.92700000000000005"/>
    <n v="0.70813091846172571"/>
    <n v="0.40909472926304535"/>
    <n v="0.66427766015761835"/>
    <n v="0.59347131933773412"/>
    <n v="59.347131933773412"/>
    <x v="0"/>
    <x v="0"/>
    <n v="0.44121640391851291"/>
    <x v="0"/>
  </r>
  <r>
    <s v="CUS00967"/>
    <n v="0.59799999999999998"/>
    <n v="0.85506758685024775"/>
    <n v="0.51274361555050163"/>
    <n v="0.26776009691982294"/>
    <n v="0.39549246159299944"/>
    <n v="39.549246159299948"/>
    <x v="2"/>
    <x v="1"/>
    <n v="0.64538584908412"/>
    <x v="2"/>
  </r>
  <r>
    <s v="CUS00968"/>
    <n v="0.89400000000000002"/>
    <n v="0.10711075283617749"/>
    <n v="0.78083525956723487"/>
    <n v="0.78821470514068237"/>
    <n v="0.85516603183369611"/>
    <n v="85.516603183369611"/>
    <x v="1"/>
    <x v="0"/>
    <n v="0.32584030752960436"/>
    <x v="0"/>
  </r>
  <r>
    <s v="CUS00969"/>
    <n v="0.56100000000000005"/>
    <n v="0.21949234934493272"/>
    <n v="0.62391051355446914"/>
    <n v="0.56625465423346988"/>
    <n v="0.64022259604243448"/>
    <n v="64.022259604243445"/>
    <x v="0"/>
    <x v="1"/>
    <n v="0.53775560187307814"/>
    <x v="2"/>
  </r>
  <r>
    <s v="CUS00970"/>
    <n v="0.76100000000000001"/>
    <n v="0.37826460858342964"/>
    <n v="0.21538819743879331"/>
    <n v="0.66804995848432158"/>
    <n v="0.59615575068537796"/>
    <n v="59.615575068537794"/>
    <x v="0"/>
    <x v="1"/>
    <n v="0.50845503813169235"/>
    <x v="0"/>
  </r>
  <r>
    <s v="CUS00971"/>
    <n v="0.42099999999999999"/>
    <n v="0.30502492672233611"/>
    <n v="0.44007121277248384"/>
    <n v="0.49138631064100047"/>
    <n v="0.51756471113394598"/>
    <n v="51.756471113394596"/>
    <x v="0"/>
    <x v="1"/>
    <n v="0.62295632169614501"/>
    <x v="2"/>
  </r>
  <r>
    <s v="CUS00972"/>
    <n v="0.75800000000000001"/>
    <n v="4.2844524069648338E-2"/>
    <n v="0.68583231563434266"/>
    <n v="0.70118116789234275"/>
    <n v="0.79479028108982541"/>
    <n v="79.479028108982547"/>
    <x v="1"/>
    <x v="0"/>
    <n v="0.37090263274593455"/>
    <x v="1"/>
  </r>
  <r>
    <s v="CUS00973"/>
    <n v="0.222"/>
    <n v="0.33426582809546185"/>
    <n v="0.26047183084426162"/>
    <n v="0.43746400222711701"/>
    <n v="0.39513421807428128"/>
    <n v="39.513421807428131"/>
    <x v="2"/>
    <x v="1"/>
    <n v="0.71073383291370384"/>
    <x v="2"/>
  </r>
  <r>
    <s v="CUS00974"/>
    <n v="0.751"/>
    <n v="0.46113156615871159"/>
    <n v="0.79733630290050439"/>
    <n v="0.63194284637418197"/>
    <n v="0.67876921768861465"/>
    <n v="67.876921768861465"/>
    <x v="0"/>
    <x v="0"/>
    <n v="0.42474065565125346"/>
    <x v="0"/>
  </r>
  <r>
    <s v="CUS00975"/>
    <n v="0.78"/>
    <n v="0.22298429587495044"/>
    <n v="0.75089458954315103"/>
    <n v="0.68341213198281225"/>
    <n v="0.75879544894356687"/>
    <n v="75.879544894356684"/>
    <x v="1"/>
    <x v="0"/>
    <n v="0.38157356604934028"/>
    <x v="0"/>
  </r>
  <r>
    <s v="CUS00976"/>
    <n v="0.77800000000000002"/>
    <n v="0.19414975114284821"/>
    <n v="0.62457357830701299"/>
    <n v="0.86345363920929685"/>
    <n v="0.76848783619994254"/>
    <n v="76.848783619994251"/>
    <x v="1"/>
    <x v="0"/>
    <n v="0.38695009880737208"/>
    <x v="0"/>
  </r>
  <r>
    <s v="CUS00977"/>
    <n v="0.52"/>
    <n v="0.47513045525415093"/>
    <n v="0.61194681824185304"/>
    <n v="0.44045368025042719"/>
    <n v="0.52791827910968936"/>
    <n v="52.791827910968934"/>
    <x v="0"/>
    <x v="1"/>
    <n v="0.59519026999169045"/>
    <x v="2"/>
  </r>
  <r>
    <s v="CUS00978"/>
    <n v="0.79500000000000004"/>
    <n v="0.20436032682362165"/>
    <n v="0.65728108334796054"/>
    <n v="0.71197091575606675"/>
    <n v="0.75519375598591565"/>
    <n v="75.519375598591566"/>
    <x v="1"/>
    <x v="0"/>
    <n v="0.39674158743098459"/>
    <x v="0"/>
  </r>
  <r>
    <s v="CUS00979"/>
    <n v="0.96599999999999997"/>
    <n v="0.15048867381921788"/>
    <n v="0.31257832650520645"/>
    <n v="0.54169672785666045"/>
    <n v="0.73672357233377483"/>
    <n v="73.672357233377483"/>
    <x v="1"/>
    <x v="0"/>
    <n v="0.37810868495051486"/>
    <x v="0"/>
  </r>
  <r>
    <s v="CUS00980"/>
    <n v="0.54800000000000004"/>
    <n v="0.1097901993201712"/>
    <n v="0.5862714280723631"/>
    <n v="0.64448718153586182"/>
    <n v="0.6727903030488005"/>
    <n v="67.279030304880052"/>
    <x v="0"/>
    <x v="1"/>
    <n v="0.52608588264462652"/>
    <x v="2"/>
  </r>
  <r>
    <s v="CUS00981"/>
    <n v="0.94199999999999995"/>
    <n v="0.41909625316154647"/>
    <n v="0.21323004100262946"/>
    <n v="0.69145529838033215"/>
    <n v="0.65033542700911173"/>
    <n v="65.03354270091117"/>
    <x v="0"/>
    <x v="0"/>
    <n v="0.45160180996817062"/>
    <x v="0"/>
  </r>
  <r>
    <s v="CUS00982"/>
    <n v="0.46899999999999997"/>
    <n v="0.12259431817348948"/>
    <n v="0.68494989848000731"/>
    <n v="0.44840851102984025"/>
    <n v="0.63162296089843062"/>
    <n v="63.162296089843061"/>
    <x v="0"/>
    <x v="1"/>
    <n v="0.57239286729134353"/>
    <x v="2"/>
  </r>
  <r>
    <s v="CUS00983"/>
    <n v="0.78"/>
    <n v="0.22470260513915269"/>
    <n v="0.67095153759010673"/>
    <n v="0.68913269139495947"/>
    <n v="0.74314942968551945"/>
    <n v="74.314942968551946"/>
    <x v="1"/>
    <x v="0"/>
    <n v="0.42595217004135527"/>
    <x v="0"/>
  </r>
  <r>
    <s v="CUS00984"/>
    <n v="0.877"/>
    <n v="0.1251640720513878"/>
    <n v="0.36392293745072302"/>
    <n v="0.74066850910949045"/>
    <n v="0.7532856422411518"/>
    <n v="75.328564224115183"/>
    <x v="1"/>
    <x v="0"/>
    <n v="0.39711622398582347"/>
    <x v="0"/>
  </r>
  <r>
    <s v="CUS00985"/>
    <n v="0.41399999999999998"/>
    <n v="0.93325272783700997"/>
    <n v="0.39843865494240127"/>
    <n v="0.33530632010979788"/>
    <n v="0.29490786065384694"/>
    <n v="29.490786065384693"/>
    <x v="2"/>
    <x v="1"/>
    <n v="0.71890165236555881"/>
    <x v="2"/>
  </r>
  <r>
    <s v="CUS00986"/>
    <n v="0.84099999999999997"/>
    <n v="0.19976317280072192"/>
    <n v="0.56197479187448274"/>
    <n v="0.73328490252301459"/>
    <n v="0.75680874191313208"/>
    <n v="75.680874191313208"/>
    <x v="1"/>
    <x v="0"/>
    <n v="0.37754858642137085"/>
    <x v="0"/>
  </r>
  <r>
    <s v="CUS00987"/>
    <n v="0.27400000000000002"/>
    <n v="0.26371938010742274"/>
    <n v="0.53302131681650555"/>
    <n v="0.14027459627949401"/>
    <n v="0.44442963877299846"/>
    <n v="44.442963877299846"/>
    <x v="0"/>
    <x v="1"/>
    <n v="0.68957584358579316"/>
    <x v="2"/>
  </r>
  <r>
    <s v="CUS00988"/>
    <n v="0.84499999999999997"/>
    <n v="0.17368983686694339"/>
    <n v="0.42320316642020628"/>
    <n v="0.63892326435015434"/>
    <n v="0.72412217187648131"/>
    <n v="72.412217187648125"/>
    <x v="1"/>
    <x v="0"/>
    <n v="0.40868094176927861"/>
    <x v="0"/>
  </r>
  <r>
    <s v="CUS00989"/>
    <n v="0.93200000000000005"/>
    <n v="0.35567576893190461"/>
    <n v="0.48683124391205324"/>
    <n v="0.73282446254110467"/>
    <n v="0.72678718748400495"/>
    <n v="72.678718748400499"/>
    <x v="1"/>
    <x v="0"/>
    <n v="0.37636590313698232"/>
    <x v="0"/>
  </r>
  <r>
    <s v="CUS00990"/>
    <n v="0.77600000000000002"/>
    <n v="0.27846807175227933"/>
    <n v="0.69180488256666062"/>
    <n v="0.55068786755012411"/>
    <n v="0.70902373512016692"/>
    <n v="70.902373512016695"/>
    <x v="1"/>
    <x v="0"/>
    <n v="0.41062474157477874"/>
    <x v="1"/>
  </r>
  <r>
    <s v="CUS00991"/>
    <n v="0.22600000000000001"/>
    <n v="0.35832148364614619"/>
    <n v="0.36499709950388781"/>
    <n v="0.51249645822608636"/>
    <n v="0.42147744354084671"/>
    <n v="42.147744354084672"/>
    <x v="0"/>
    <x v="1"/>
    <n v="0.7052204736226062"/>
    <x v="2"/>
  </r>
  <r>
    <s v="CUS00992"/>
    <n v="0.60199999999999998"/>
    <n v="0.45889278599383948"/>
    <n v="0.61923647947613658"/>
    <n v="0.48207733461951258"/>
    <n v="0.56919106029000233"/>
    <n v="56.919106029000233"/>
    <x v="0"/>
    <x v="1"/>
    <n v="0.55985208317384982"/>
    <x v="2"/>
  </r>
  <r>
    <s v="CUS00993"/>
    <n v="0.95799999999999996"/>
    <n v="0.38531722262834472"/>
    <n v="0.70672837250603093"/>
    <n v="0.76807751297838744"/>
    <n v="0.77626213465946081"/>
    <n v="77.62621346594608"/>
    <x v="1"/>
    <x v="0"/>
    <n v="0.34787598956591448"/>
    <x v="0"/>
  </r>
  <r>
    <s v="CUS00994"/>
    <n v="0.26800000000000002"/>
    <n v="0.2116836933839667"/>
    <n v="0.62172714348911373"/>
    <n v="0.41170089633248624"/>
    <n v="0.51639545513250562"/>
    <n v="51.63954551325056"/>
    <x v="0"/>
    <x v="1"/>
    <n v="0.65782997292449841"/>
    <x v="2"/>
  </r>
  <r>
    <s v="CUS00995"/>
    <n v="0.86699999999999999"/>
    <n v="0.50683529228608504"/>
    <n v="0.29174852972410759"/>
    <n v="0.54424899880825861"/>
    <n v="0.59138646808023476"/>
    <n v="59.138646808023474"/>
    <x v="0"/>
    <x v="0"/>
    <n v="0.48568850441712752"/>
    <x v="0"/>
  </r>
  <r>
    <s v="CUS00996"/>
    <n v="0.9"/>
    <n v="4.4024074430838833E-2"/>
    <n v="0.61114656925789657"/>
    <n v="0.87776182810492409"/>
    <n v="0.85568636573806622"/>
    <n v="85.568636573806629"/>
    <x v="1"/>
    <x v="0"/>
    <n v="0.33145776151841089"/>
    <x v="0"/>
  </r>
  <r>
    <s v="CUS00997"/>
    <n v="0.76300000000000001"/>
    <n v="0.21121956977039597"/>
    <n v="0.25380904111378821"/>
    <n v="0.46638186332747977"/>
    <n v="0.62440321679076083"/>
    <n v="62.440321679076085"/>
    <x v="0"/>
    <x v="0"/>
    <n v="0.47479290441584393"/>
    <x v="1"/>
  </r>
  <r>
    <s v="CUS00998"/>
    <n v="0.996"/>
    <n v="0.38830864905232959"/>
    <n v="0.75495487230112301"/>
    <n v="0.65188267596580729"/>
    <n v="0.78088078113939674"/>
    <n v="78.088078113939673"/>
    <x v="1"/>
    <x v="0"/>
    <n v="0.31078527832371666"/>
    <x v="0"/>
  </r>
  <r>
    <s v="CUS00999"/>
    <n v="0.76700000000000002"/>
    <n v="0.17607081122536561"/>
    <n v="0.65631356771018545"/>
    <n v="0.58418098904732207"/>
    <n v="0.73451861853152567"/>
    <n v="73.451861853152565"/>
    <x v="1"/>
    <x v="0"/>
    <n v="0.40501015905547949"/>
    <x v="1"/>
  </r>
  <r>
    <s v="CUS01000"/>
    <n v="0.879"/>
    <n v="0.1395474249393524"/>
    <n v="0.38894734032697564"/>
    <n v="0.63858510790741041"/>
    <n v="0.7393630067697009"/>
    <n v="73.936300676970092"/>
    <x v="1"/>
    <x v="0"/>
    <n v="0.39993546832411137"/>
    <x v="0"/>
  </r>
  <r>
    <s v="CUS01001"/>
    <n v="0.92700000000000005"/>
    <n v="0.10123620788925364"/>
    <n v="0.86555763485987192"/>
    <n v="0.83751962706474614"/>
    <n v="0.89281860866491025"/>
    <n v="89.28186086649103"/>
    <x v="1"/>
    <x v="0"/>
    <n v="0.27829865071257592"/>
    <x v="0"/>
  </r>
  <r>
    <s v="CUS01002"/>
    <n v="0.28999999999999998"/>
    <n v="0.35143489893039698"/>
    <n v="0.69383868255919701"/>
    <n v="0.30816354993444706"/>
    <n v="0.48106179932288734"/>
    <n v="48.106179932288732"/>
    <x v="0"/>
    <x v="1"/>
    <n v="0.65383091270515581"/>
    <x v="2"/>
  </r>
  <r>
    <s v="CUS01003"/>
    <n v="0.52700000000000002"/>
    <n v="0.18520350514943285"/>
    <n v="0.83480551193464581"/>
    <n v="0.71175343462094676"/>
    <n v="0.70261306603524132"/>
    <n v="70.261306603524133"/>
    <x v="1"/>
    <x v="0"/>
    <n v="0.47229807129861023"/>
    <x v="1"/>
  </r>
  <r>
    <s v="CUS01004"/>
    <n v="0.39700000000000002"/>
    <n v="0.34466537829642147"/>
    <n v="0.5676519531709967"/>
    <n v="0.55833813292763212"/>
    <n v="0.53283149708441768"/>
    <n v="53.283149708441769"/>
    <x v="0"/>
    <x v="1"/>
    <n v="0.61311554411226354"/>
    <x v="2"/>
  </r>
  <r>
    <s v="CUS01005"/>
    <n v="0.60899999999999999"/>
    <n v="0.38183169832074998"/>
    <n v="0.66364861743678039"/>
    <n v="0.65821763439120096"/>
    <n v="0.63006285914981131"/>
    <n v="63.006285914981127"/>
    <x v="0"/>
    <x v="0"/>
    <n v="0.48110891913723369"/>
    <x v="1"/>
  </r>
  <r>
    <s v="CUS01006"/>
    <n v="0.55600000000000005"/>
    <n v="0.29157009099795977"/>
    <n v="0.60810434915099321"/>
    <n v="0.76992667953385707"/>
    <n v="0.6442388444608893"/>
    <n v="64.423884446088934"/>
    <x v="0"/>
    <x v="1"/>
    <n v="0.53162393495478688"/>
    <x v="2"/>
  </r>
  <r>
    <s v="CUS01007"/>
    <n v="0.30299999999999999"/>
    <n v="0.11780795928358906"/>
    <n v="0.31332283223400559"/>
    <n v="0.63558116777424101"/>
    <n v="0.52870935382786055"/>
    <n v="52.870935382786058"/>
    <x v="0"/>
    <x v="1"/>
    <n v="0.65848648250974395"/>
    <x v="2"/>
  </r>
  <r>
    <s v="CUS01008"/>
    <n v="0.54600000000000004"/>
    <n v="0.43276885271760429"/>
    <n v="0.66986300980788505"/>
    <n v="0.54828206733343421"/>
    <n v="0.57748425624631083"/>
    <n v="57.748425624631082"/>
    <x v="0"/>
    <x v="1"/>
    <n v="0.51803062781281617"/>
    <x v="1"/>
  </r>
  <r>
    <s v="CUS01009"/>
    <n v="0.81799999999999995"/>
    <n v="0.13901479611847734"/>
    <n v="0.49275367654108515"/>
    <n v="0.66983844134013604"/>
    <n v="0.74362206267369413"/>
    <n v="74.362206267369416"/>
    <x v="1"/>
    <x v="0"/>
    <n v="0.41544884813665889"/>
    <x v="0"/>
  </r>
  <r>
    <s v="CUS01010"/>
    <n v="0.80200000000000005"/>
    <n v="4.1869066773385921E-2"/>
    <n v="0.62451152728483761"/>
    <n v="0.83666748396238622"/>
    <n v="0.81854170801930981"/>
    <n v="81.854170801930977"/>
    <x v="1"/>
    <x v="0"/>
    <n v="0.35259235142969736"/>
    <x v="0"/>
  </r>
  <r>
    <s v="CUS01011"/>
    <n v="0.77600000000000002"/>
    <n v="4.7390437752904579E-2"/>
    <n v="0.34533764249656573"/>
    <n v="0.68194889539660297"/>
    <n v="0.72874273148293234"/>
    <n v="72.874273148293227"/>
    <x v="1"/>
    <x v="0"/>
    <n v="0.43497182992307942"/>
    <x v="0"/>
  </r>
  <r>
    <s v="CUS01012"/>
    <n v="0.70199999999999996"/>
    <n v="0.26894400851009609"/>
    <n v="0.34808903430633964"/>
    <n v="0.5893492194913017"/>
    <n v="0.62303698723193435"/>
    <n v="62.303698723193435"/>
    <x v="0"/>
    <x v="0"/>
    <n v="0.48288936847919944"/>
    <x v="1"/>
  </r>
  <r>
    <s v="CUS01013"/>
    <n v="0.77300000000000002"/>
    <n v="7.2070432429201858E-2"/>
    <n v="0.59786148233420855"/>
    <n v="0.69261123364654065"/>
    <n v="0.77239285178506223"/>
    <n v="77.239285178506222"/>
    <x v="1"/>
    <x v="0"/>
    <n v="0.38933493072487219"/>
    <x v="1"/>
  </r>
  <r>
    <s v="CUS01014"/>
    <n v="0.89200000000000002"/>
    <n v="9.3272324843796661E-2"/>
    <n v="0.54921281232207686"/>
    <n v="0.61030914064548636"/>
    <n v="0.78560723610809935"/>
    <n v="78.56072361080993"/>
    <x v="1"/>
    <x v="0"/>
    <n v="0.38276491522003248"/>
    <x v="0"/>
  </r>
  <r>
    <s v="CUS01015"/>
    <n v="0.316"/>
    <n v="0.16583014895328835"/>
    <n v="0.49321553153809505"/>
    <n v="0.5448488566903581"/>
    <n v="0.54122139012518622"/>
    <n v="54.122139012518623"/>
    <x v="0"/>
    <x v="1"/>
    <n v="0.64272902654543151"/>
    <x v="2"/>
  </r>
  <r>
    <s v="CUS01016"/>
    <n v="0.69299999999999995"/>
    <n v="0.19373578979988998"/>
    <n v="0.69949478413837218"/>
    <n v="0.40515415891579615"/>
    <n v="0.68510134372507681"/>
    <n v="68.510134372507679"/>
    <x v="0"/>
    <x v="0"/>
    <n v="0.4588097421999443"/>
    <x v="1"/>
  </r>
  <r>
    <s v="CUS01017"/>
    <n v="0.80500000000000005"/>
    <n v="0.30444442450448722"/>
    <n v="0.23331370312534963"/>
    <n v="0.55997718913478089"/>
    <n v="0.62107599164394089"/>
    <n v="62.107599164394088"/>
    <x v="0"/>
    <x v="0"/>
    <n v="0.47156517621803534"/>
    <x v="0"/>
  </r>
  <r>
    <s v="CUS01018"/>
    <n v="0.505"/>
    <n v="0.42040312985003508"/>
    <n v="0.47029699942176639"/>
    <n v="0.51285894403551435"/>
    <n v="0.52161730253466998"/>
    <n v="52.161730253466999"/>
    <x v="0"/>
    <x v="1"/>
    <n v="0.59555975568345554"/>
    <x v="2"/>
  </r>
  <r>
    <s v="CUS01019"/>
    <n v="0.66600000000000004"/>
    <n v="0.35051690889094905"/>
    <n v="0.42966567397726929"/>
    <n v="0.57978923178107222"/>
    <n v="0.60084644689532996"/>
    <n v="60.084644689532993"/>
    <x v="0"/>
    <x v="1"/>
    <n v="0.50243372486761817"/>
    <x v="1"/>
  </r>
  <r>
    <s v="CUS01020"/>
    <n v="0.86399999999999999"/>
    <n v="0.13198211717882657"/>
    <n v="0.65295152495474884"/>
    <n v="0.681035924589527"/>
    <n v="0.79555105852573083"/>
    <n v="79.555105852573078"/>
    <x v="1"/>
    <x v="0"/>
    <n v="0.3686008827293028"/>
    <x v="0"/>
  </r>
  <r>
    <s v="CUS01021"/>
    <n v="0.57899999999999996"/>
    <n v="0.15326164714155804"/>
    <n v="0.44378442922315164"/>
    <n v="0.46389848153205282"/>
    <n v="0.61501316393197092"/>
    <n v="61.501316393197094"/>
    <x v="0"/>
    <x v="1"/>
    <n v="0.56264336186615915"/>
    <x v="2"/>
  </r>
  <r>
    <s v="CUS01022"/>
    <n v="0.95"/>
    <n v="0.42972348881644723"/>
    <n v="0.36679437358628131"/>
    <n v="0.72662766252139876"/>
    <n v="0.68593597745053181"/>
    <n v="68.593597745053188"/>
    <x v="0"/>
    <x v="0"/>
    <n v="0.40405013164106635"/>
    <x v="0"/>
  </r>
  <r>
    <s v="CUS01023"/>
    <n v="0.59199999999999997"/>
    <n v="0.29706684659419075"/>
    <n v="0.47154037664699988"/>
    <n v="0.47639528238102996"/>
    <n v="0.58384731370829723"/>
    <n v="58.384731370829726"/>
    <x v="0"/>
    <x v="1"/>
    <n v="0.52557174999599932"/>
    <x v="1"/>
  </r>
  <r>
    <s v="CUS01024"/>
    <n v="0.73899999999999999"/>
    <n v="0.37925885954840471"/>
    <n v="0.32563720686806585"/>
    <n v="0.64425167106045556"/>
    <n v="0.60663753416816002"/>
    <n v="60.663753416816"/>
    <x v="0"/>
    <x v="0"/>
    <n v="0.46671555087792693"/>
    <x v="1"/>
  </r>
  <r>
    <s v="CUS01025"/>
    <n v="0.73199999999999998"/>
    <n v="0.10069061286063957"/>
    <n v="0.50877469095428685"/>
    <n v="0.63149637608847664"/>
    <n v="0.72247221074593704"/>
    <n v="72.24722107459371"/>
    <x v="1"/>
    <x v="0"/>
    <n v="0.42404078911083776"/>
    <x v="1"/>
  </r>
  <r>
    <s v="CUS01026"/>
    <n v="0.83799999999999997"/>
    <n v="0.4268532937173985"/>
    <n v="0.36743618416111656"/>
    <n v="0.68570450009791528"/>
    <n v="0.64158692373169102"/>
    <n v="64.158692373169103"/>
    <x v="0"/>
    <x v="0"/>
    <n v="0.45142689159662197"/>
    <x v="0"/>
  </r>
  <r>
    <s v="CUS01027"/>
    <n v="0.48799999999999999"/>
    <n v="0.22206450953771611"/>
    <n v="0.75861399292026144"/>
    <n v="0.61295812919894399"/>
    <n v="0.647847165102579"/>
    <n v="64.784716510257894"/>
    <x v="0"/>
    <x v="1"/>
    <n v="0.51056419910458972"/>
    <x v="1"/>
  </r>
  <r>
    <s v="CUS01028"/>
    <n v="0.72799999999999998"/>
    <n v="0.21044182370884629"/>
    <n v="0.80639425631813166"/>
    <n v="0.62126287225860066"/>
    <n v="0.74613573498976249"/>
    <n v="74.613573498976251"/>
    <x v="1"/>
    <x v="0"/>
    <n v="0.41697995646197095"/>
    <x v="1"/>
  </r>
  <r>
    <s v="CUS01029"/>
    <n v="0.96399999999999997"/>
    <n v="0.34981402871571704"/>
    <n v="0.46763860783175437"/>
    <n v="0.58669289815275449"/>
    <n v="0.71398744767454891"/>
    <n v="71.398744767454886"/>
    <x v="1"/>
    <x v="0"/>
    <n v="0.39205930251071802"/>
    <x v="0"/>
  </r>
  <r>
    <s v="CUS01030"/>
    <n v="0.57099999999999995"/>
    <n v="0.28408320378465507"/>
    <n v="0.64237511877040809"/>
    <n v="0.60672677630124539"/>
    <n v="0.63410907906387182"/>
    <n v="63.41090790638718"/>
    <x v="0"/>
    <x v="1"/>
    <n v="0.50224978541564924"/>
    <x v="1"/>
  </r>
  <r>
    <s v="CUS01031"/>
    <n v="0.77500000000000002"/>
    <n v="0.14140416382944521"/>
    <n v="0.7565748827206642"/>
    <n v="0.78345204282683978"/>
    <n v="0.79766153381932525"/>
    <n v="79.766153381932526"/>
    <x v="1"/>
    <x v="0"/>
    <n v="0.3837730881450846"/>
    <x v="0"/>
  </r>
  <r>
    <s v="CUS01032"/>
    <n v="0.51800000000000002"/>
    <n v="0.31796926302960687"/>
    <n v="0.63543324646770638"/>
    <n v="0.36594937856584486"/>
    <n v="0.56788827716953594"/>
    <n v="56.788827716953591"/>
    <x v="0"/>
    <x v="1"/>
    <n v="0.55369783956226792"/>
    <x v="2"/>
  </r>
  <r>
    <s v="CUS01033"/>
    <n v="0.84899999999999998"/>
    <n v="0.28976292124149799"/>
    <n v="0.40980221792270488"/>
    <n v="0.79212594621472388"/>
    <n v="0.71100045914430021"/>
    <n v="71.100045914430027"/>
    <x v="1"/>
    <x v="0"/>
    <n v="0.40403339425971285"/>
    <x v="0"/>
  </r>
  <r>
    <s v="CUS01034"/>
    <n v="0.83399999999999996"/>
    <n v="5.4746606072557824E-2"/>
    <n v="0.43245334631346743"/>
    <n v="0.53878459098145681"/>
    <n v="0.74278437608814452"/>
    <n v="74.278437608814457"/>
    <x v="1"/>
    <x v="0"/>
    <n v="0.42188737278058747"/>
    <x v="0"/>
  </r>
  <r>
    <s v="CUS01035"/>
    <n v="0.88800000000000001"/>
    <n v="5.847481760483958E-2"/>
    <n v="0.74382317369071116"/>
    <n v="0.73319876608131818"/>
    <n v="0.85200200436888818"/>
    <n v="85.200200436888821"/>
    <x v="1"/>
    <x v="0"/>
    <n v="0.34416880871303013"/>
    <x v="0"/>
  </r>
  <r>
    <s v="CUS01036"/>
    <n v="0.48399999999999999"/>
    <n v="0.62353660473263739"/>
    <n v="0.21209746664322085"/>
    <n v="0.45036212300118661"/>
    <n v="0.39231283035903097"/>
    <n v="39.231283035903097"/>
    <x v="2"/>
    <x v="1"/>
    <n v="0.67769043432734855"/>
    <x v="2"/>
  </r>
  <r>
    <s v="CUS01037"/>
    <n v="0.83299999999999996"/>
    <n v="6.8983093663441519E-2"/>
    <n v="0.64777148425200959"/>
    <n v="0.68206351848470537"/>
    <n v="0.80271889652407524"/>
    <n v="80.271889652407523"/>
    <x v="1"/>
    <x v="0"/>
    <n v="0.36263292184118268"/>
    <x v="0"/>
  </r>
  <r>
    <s v="CUS01038"/>
    <n v="0.40200000000000002"/>
    <n v="0.35592554341666666"/>
    <n v="0.55554810367866769"/>
    <n v="0.44286577734337013"/>
    <n v="0.51146182431223908"/>
    <n v="51.146182431223906"/>
    <x v="0"/>
    <x v="1"/>
    <n v="0.63230590931780117"/>
    <x v="2"/>
  </r>
  <r>
    <s v="CUS01039"/>
    <n v="0.85399999999999998"/>
    <n v="0.2948692167642149"/>
    <n v="0.40041378868802169"/>
    <n v="0.64897565870762741"/>
    <n v="0.68786834151448395"/>
    <n v="68.786834151448389"/>
    <x v="0"/>
    <x v="0"/>
    <n v="0.43269095480538278"/>
    <x v="0"/>
  </r>
  <r>
    <s v="CUS01040"/>
    <n v="0.93300000000000005"/>
    <n v="0.17656486146749817"/>
    <n v="0.58700052195771879"/>
    <n v="0.82064390691520561"/>
    <n v="0.81407723198857518"/>
    <n v="81.407723198857525"/>
    <x v="1"/>
    <x v="0"/>
    <n v="0.34493074855693823"/>
    <x v="0"/>
  </r>
  <r>
    <s v="CUS01041"/>
    <n v="0.312"/>
    <n v="0.11112352322141583"/>
    <n v="0.46328888344301067"/>
    <n v="0.5105774792685327"/>
    <n v="0.54510734161245733"/>
    <n v="54.510734161245736"/>
    <x v="0"/>
    <x v="1"/>
    <n v="0.63497582580101863"/>
    <x v="2"/>
  </r>
  <r>
    <s v="CUS01042"/>
    <n v="0.47399999999999998"/>
    <n v="0.28952300551451621"/>
    <n v="0.59703992354309954"/>
    <n v="0.51044613304003383"/>
    <n v="0.57501800301027017"/>
    <n v="57.501800301027018"/>
    <x v="0"/>
    <x v="1"/>
    <n v="0.58801161125681822"/>
    <x v="2"/>
  </r>
  <r>
    <s v="CUS01043"/>
    <n v="0.872"/>
    <n v="0.23424802285537066"/>
    <n v="0.83978243276978892"/>
    <n v="0.8542463850089087"/>
    <n v="0.83101903744868277"/>
    <n v="83.101903744868281"/>
    <x v="1"/>
    <x v="0"/>
    <n v="0.3219734561244984"/>
    <x v="0"/>
  </r>
  <r>
    <s v="CUS01044"/>
    <n v="0.34100000000000003"/>
    <n v="3.517486397739189E-2"/>
    <n v="0.65359881527968644"/>
    <n v="0.48185219678300595"/>
    <n v="0.61179513338017055"/>
    <n v="61.179513338017053"/>
    <x v="0"/>
    <x v="1"/>
    <n v="0.60236382699752777"/>
    <x v="2"/>
  </r>
  <r>
    <s v="CUS01045"/>
    <n v="0.48699999999999999"/>
    <n v="7.8862189943120609E-2"/>
    <n v="0.6401184917119237"/>
    <n v="0.5522837237882634"/>
    <n v="0.65765759992768813"/>
    <n v="65.765759992768807"/>
    <x v="0"/>
    <x v="1"/>
    <n v="0.52654679813165717"/>
    <x v="1"/>
  </r>
  <r>
    <s v="CUS01046"/>
    <n v="0.50700000000000001"/>
    <n v="0.40269432433460833"/>
    <n v="0.79109789723717217"/>
    <n v="0.67503867313365495"/>
    <n v="0.61611708311710023"/>
    <n v="61.611708311710025"/>
    <x v="0"/>
    <x v="1"/>
    <n v="0.54035851649602706"/>
    <x v="2"/>
  </r>
  <r>
    <s v="CUS01047"/>
    <n v="0.93200000000000005"/>
    <n v="7.2371089863148885E-2"/>
    <n v="0.55390331087281397"/>
    <n v="0.72026438918362401"/>
    <n v="0.82330899359316168"/>
    <n v="82.330899359316163"/>
    <x v="1"/>
    <x v="0"/>
    <n v="0.34250753914716736"/>
    <x v="0"/>
  </r>
  <r>
    <s v="CUS01048"/>
    <n v="0.76300000000000001"/>
    <n v="0.34205795003382983"/>
    <n v="0.4184747698663045"/>
    <n v="0.6776690674352186"/>
    <n v="0.64977792907839471"/>
    <n v="64.977792907839472"/>
    <x v="0"/>
    <x v="0"/>
    <n v="0.47627495239048151"/>
    <x v="0"/>
  </r>
  <r>
    <s v="CUS01049"/>
    <n v="0.79200000000000004"/>
    <n v="4.9689619006960839E-2"/>
    <n v="0.40858520493088391"/>
    <n v="0.55508730053653843"/>
    <n v="0.72727325036456936"/>
    <n v="72.727325036456932"/>
    <x v="1"/>
    <x v="0"/>
    <n v="0.41861822993889963"/>
    <x v="1"/>
  </r>
  <r>
    <s v="CUS01050"/>
    <n v="0.88300000000000001"/>
    <n v="0.19311245022233842"/>
    <n v="0.45804645742248828"/>
    <n v="0.7097463161167602"/>
    <n v="0.74918750383531019"/>
    <n v="74.91875038353102"/>
    <x v="1"/>
    <x v="0"/>
    <n v="0.37393276899523981"/>
    <x v="0"/>
  </r>
  <r>
    <s v="CUS01051"/>
    <n v="0.65500000000000003"/>
    <n v="0.25911511231328294"/>
    <n v="0.48782488965245108"/>
    <n v="0.61089557954915075"/>
    <n v="0.64071478116887803"/>
    <n v="64.071478116887803"/>
    <x v="0"/>
    <x v="1"/>
    <n v="0.50376911181386497"/>
    <x v="1"/>
  </r>
  <r>
    <s v="CUS01052"/>
    <n v="0.56699999999999995"/>
    <n v="0.44947664912809254"/>
    <n v="0.22769843692949135"/>
    <n v="0.28901458754683002"/>
    <n v="0.45249888077949496"/>
    <n v="45.249888077949493"/>
    <x v="0"/>
    <x v="1"/>
    <n v="0.65241346309014936"/>
    <x v="2"/>
  </r>
  <r>
    <s v="CUS01053"/>
    <n v="0.623"/>
    <n v="0.41333555874921019"/>
    <n v="0.49845343397091546"/>
    <n v="0.62865350556327593"/>
    <n v="0.58803804500391144"/>
    <n v="58.803804500391145"/>
    <x v="0"/>
    <x v="1"/>
    <n v="0.50441980685709809"/>
    <x v="1"/>
  </r>
  <r>
    <s v="CUS01054"/>
    <n v="0.53400000000000003"/>
    <n v="0.50269058808819223"/>
    <n v="0.10413733618371432"/>
    <n v="0.3282987392811707"/>
    <n v="0.40616510170246078"/>
    <n v="40.61651017024608"/>
    <x v="0"/>
    <x v="1"/>
    <n v="0.67096300153971911"/>
    <x v="2"/>
  </r>
  <r>
    <s v="CUS01055"/>
    <n v="0.55700000000000005"/>
    <n v="0.40704831507528483"/>
    <n v="0.4972911846814152"/>
    <n v="0.51781427140408243"/>
    <n v="0.54996588312430994"/>
    <n v="54.996588312430994"/>
    <x v="0"/>
    <x v="1"/>
    <n v="0.55673807317130208"/>
    <x v="1"/>
  </r>
  <r>
    <s v="CUS01056"/>
    <n v="0.99299999999999999"/>
    <n v="0.24466478128643648"/>
    <n v="0.69300085583039683"/>
    <n v="0.82573416111515285"/>
    <n v="0.83661086094742132"/>
    <n v="83.661086094742132"/>
    <x v="1"/>
    <x v="0"/>
    <n v="0.31210823357520595"/>
    <x v="0"/>
  </r>
  <r>
    <s v="CUS01057"/>
    <n v="0.32600000000000001"/>
    <n v="0.25143355861942368"/>
    <n v="0.37585804111124632"/>
    <n v="0.47969099461566489"/>
    <n v="0.4857951898287719"/>
    <n v="48.57951898287719"/>
    <x v="0"/>
    <x v="1"/>
    <n v="0.66833959719486769"/>
    <x v="2"/>
  </r>
  <r>
    <s v="CUS01058"/>
    <n v="0.93300000000000005"/>
    <n v="0.21645144426920665"/>
    <n v="0.25465510713978323"/>
    <n v="0.5668230481853026"/>
    <n v="0.69756904537499009"/>
    <n v="69.756904537499011"/>
    <x v="0"/>
    <x v="0"/>
    <n v="0.44264656362266341"/>
    <x v="0"/>
  </r>
  <r>
    <s v="CUS01059"/>
    <n v="0.88200000000000001"/>
    <n v="0.3843449239197087"/>
    <n v="0.38086741018893699"/>
    <n v="0.77807561582181539"/>
    <n v="0.686281347235147"/>
    <n v="68.628134723514705"/>
    <x v="0"/>
    <x v="0"/>
    <n v="0.41664806749131256"/>
    <x v="0"/>
  </r>
  <r>
    <s v="CUS01060"/>
    <n v="0.33"/>
    <n v="0.40535109327704738"/>
    <n v="0.1718588127093513"/>
    <n v="0.31152913471616683"/>
    <n v="0.37499580476618105"/>
    <n v="37.499580476618107"/>
    <x v="2"/>
    <x v="1"/>
    <n v="0.72083714104438534"/>
    <x v="2"/>
  </r>
  <r>
    <s v="CUS01061"/>
    <n v="0.67900000000000005"/>
    <n v="0.31627060655030298"/>
    <n v="0.46503719236211372"/>
    <n v="0.4890972405451095"/>
    <n v="0.60914084258909829"/>
    <n v="60.914084258909831"/>
    <x v="0"/>
    <x v="1"/>
    <n v="0.50667048439279883"/>
    <x v="1"/>
  </r>
  <r>
    <s v="CUS01062"/>
    <n v="0.54900000000000004"/>
    <n v="0.15529404789072809"/>
    <n v="0.20848588402620474"/>
    <n v="0.46066593443796855"/>
    <n v="0.55635885260371776"/>
    <n v="55.635885260371779"/>
    <x v="0"/>
    <x v="1"/>
    <n v="0.58025050971411274"/>
    <x v="1"/>
  </r>
  <r>
    <s v="CUS01063"/>
    <n v="0.47399999999999998"/>
    <n v="7.1550124499552448E-2"/>
    <n v="0.37456138264815753"/>
    <n v="0.29465900309942561"/>
    <n v="0.56354608964467956"/>
    <n v="56.354608964467957"/>
    <x v="0"/>
    <x v="1"/>
    <n v="0.6275476938344392"/>
    <x v="2"/>
  </r>
  <r>
    <s v="CUS01064"/>
    <n v="0.99299999999999999"/>
    <n v="0.47281130230202767"/>
    <n v="0.45637132260437496"/>
    <n v="0.51796176887667655"/>
    <n v="0.67467513916176813"/>
    <n v="67.467513916176813"/>
    <x v="0"/>
    <x v="0"/>
    <n v="0.3965284963770454"/>
    <x v="0"/>
  </r>
  <r>
    <s v="CUS01065"/>
    <n v="0.76600000000000001"/>
    <n v="0.17423531672842241"/>
    <n v="0.63103752586441852"/>
    <n v="0.56502672087719163"/>
    <n v="0.72679091828593578"/>
    <n v="72.679091828593585"/>
    <x v="1"/>
    <x v="0"/>
    <n v="0.42013279195343661"/>
    <x v="0"/>
  </r>
  <r>
    <s v="CUS01066"/>
    <n v="0.378"/>
    <n v="0.15553205638528367"/>
    <n v="0.59477728722374446"/>
    <n v="0.77727271848095947"/>
    <n v="0.6211867483013076"/>
    <n v="62.118674830130757"/>
    <x v="0"/>
    <x v="1"/>
    <n v="0.5587674600809367"/>
    <x v="2"/>
  </r>
  <r>
    <s v="CUS01067"/>
    <n v="0.82199999999999995"/>
    <n v="7.4385380234671505E-2"/>
    <n v="0.55527445385494212"/>
    <n v="0.60768585113286311"/>
    <n v="0.76759215437051642"/>
    <n v="76.759215437051637"/>
    <x v="1"/>
    <x v="0"/>
    <n v="0.39837586304528561"/>
    <x v="0"/>
  </r>
  <r>
    <s v="CUS01068"/>
    <n v="0.78"/>
    <n v="0.40839870080725565"/>
    <n v="0.61680767328348773"/>
    <n v="0.59356447858042172"/>
    <n v="0.66287659620158412"/>
    <n v="66.287659620158408"/>
    <x v="0"/>
    <x v="0"/>
    <n v="0.44619313215711076"/>
    <x v="0"/>
  </r>
  <r>
    <s v="CUS01069"/>
    <n v="0.84299999999999997"/>
    <n v="2.4251829560709925E-2"/>
    <n v="0.60259901771375712"/>
    <n v="0.69959882840120136"/>
    <n v="0.81323407893471877"/>
    <n v="81.323407893471881"/>
    <x v="1"/>
    <x v="0"/>
    <n v="0.36544454401067394"/>
    <x v="0"/>
  </r>
  <r>
    <s v="CUS01070"/>
    <n v="0.98799999999999999"/>
    <n v="0.32397835358511101"/>
    <n v="0.3267560349510984"/>
    <n v="0.81134572925413395"/>
    <n v="0.73565956030280644"/>
    <n v="73.565956030280645"/>
    <x v="1"/>
    <x v="0"/>
    <n v="0.37321825736098985"/>
    <x v="0"/>
  </r>
  <r>
    <s v="CUS01071"/>
    <n v="0.81299999999999994"/>
    <n v="0.11179645824619011"/>
    <n v="0.36379293129429635"/>
    <n v="0.52860242498539078"/>
    <n v="0.7030600125328107"/>
    <n v="70.306001253281067"/>
    <x v="1"/>
    <x v="0"/>
    <n v="0.45531585659659185"/>
    <x v="0"/>
  </r>
  <r>
    <s v="CUS01072"/>
    <n v="0.88400000000000001"/>
    <n v="0.302396099468282"/>
    <n v="0.52650146461483072"/>
    <n v="0.89207495830172656"/>
    <n v="0.75779270682774058"/>
    <n v="75.779270682774055"/>
    <x v="1"/>
    <x v="0"/>
    <n v="0.35062745081273755"/>
    <x v="0"/>
  </r>
  <r>
    <s v="CUS01073"/>
    <n v="0.84599999999999997"/>
    <n v="0.29659581627034276"/>
    <n v="0.80031153304313851"/>
    <n v="0.75808829629413865"/>
    <n v="0.7808968061716457"/>
    <n v="78.089680617164575"/>
    <x v="1"/>
    <x v="0"/>
    <n v="0.35272429468749206"/>
    <x v="0"/>
  </r>
  <r>
    <s v="CUS01074"/>
    <n v="0.85099999999999998"/>
    <n v="0.11812345656876017"/>
    <n v="0.28851690613830028"/>
    <n v="0.80546837071198774"/>
    <n v="0.7409365998638302"/>
    <n v="74.093659986383017"/>
    <x v="1"/>
    <x v="0"/>
    <n v="0.41446329467413434"/>
    <x v="0"/>
  </r>
  <r>
    <s v="CUS01075"/>
    <n v="0.61799999999999999"/>
    <n v="0.31210448272565999"/>
    <n v="0.46943431615107067"/>
    <n v="0.54609574513891401"/>
    <n v="0.59846988018335323"/>
    <n v="59.846988018335324"/>
    <x v="0"/>
    <x v="1"/>
    <n v="0.53855829118055543"/>
    <x v="1"/>
  </r>
  <r>
    <s v="CUS01076"/>
    <n v="0.84399999999999997"/>
    <n v="0.12654654307827701"/>
    <n v="0.86084937952446916"/>
    <n v="0.76220622385927861"/>
    <n v="0.84393684656030243"/>
    <n v="84.393684656030246"/>
    <x v="1"/>
    <x v="0"/>
    <n v="0.31844470536322567"/>
    <x v="0"/>
  </r>
  <r>
    <s v="CUS01077"/>
    <n v="0.92100000000000004"/>
    <n v="0.10826788035025992"/>
    <n v="0.71340571543873721"/>
    <n v="0.61204444579018802"/>
    <n v="0.82435744585119775"/>
    <n v="82.435744585119778"/>
    <x v="1"/>
    <x v="0"/>
    <n v="0.34032865317236805"/>
    <x v="0"/>
  </r>
  <r>
    <s v="CUS01078"/>
    <n v="0.39600000000000002"/>
    <n v="0.41201172175259154"/>
    <n v="0.47505154663164451"/>
    <n v="0.59825459623687893"/>
    <n v="0.49974498223608327"/>
    <n v="49.974498223608329"/>
    <x v="0"/>
    <x v="1"/>
    <n v="0.63828119173146514"/>
    <x v="2"/>
  </r>
  <r>
    <s v="CUS01079"/>
    <n v="0.95099999999999996"/>
    <n v="0.16587493750688165"/>
    <n v="0.61118310666683662"/>
    <n v="0.75508158466807052"/>
    <n v="0.81858637778151333"/>
    <n v="81.858637778151333"/>
    <x v="1"/>
    <x v="0"/>
    <n v="0.33330338919366537"/>
    <x v="0"/>
  </r>
  <r>
    <s v="CUS01080"/>
    <n v="0.62"/>
    <n v="0.25948724625865899"/>
    <n v="0.3105249032331594"/>
    <n v="0.46174635889279292"/>
    <n v="0.57052076060295309"/>
    <n v="57.052076060295306"/>
    <x v="0"/>
    <x v="1"/>
    <n v="0.56392752884580577"/>
    <x v="1"/>
  </r>
  <r>
    <s v="CUS01081"/>
    <n v="0.33"/>
    <n v="9.2081872710479351E-2"/>
    <n v="0.80597594647759396"/>
    <n v="0.57959398586531719"/>
    <n v="0.6360097253621726"/>
    <n v="63.600972536217256"/>
    <x v="0"/>
    <x v="1"/>
    <n v="0.58681056961308131"/>
    <x v="2"/>
  </r>
  <r>
    <s v="CUS01082"/>
    <n v="0.80900000000000005"/>
    <n v="0.20783736740774089"/>
    <n v="0.44304296989700298"/>
    <n v="0.68662622242466387"/>
    <n v="0.71240131712077781"/>
    <n v="71.240131712077783"/>
    <x v="1"/>
    <x v="0"/>
    <n v="0.41851778141234131"/>
    <x v="0"/>
  </r>
  <r>
    <s v="CUS01083"/>
    <n v="0.98399999999999999"/>
    <n v="0.40814631885254332"/>
    <n v="0.37847216221767566"/>
    <n v="0.69220745178775622"/>
    <n v="0.70148165455593559"/>
    <n v="70.148165455593556"/>
    <x v="1"/>
    <x v="0"/>
    <n v="0.40065075141420925"/>
    <x v="0"/>
  </r>
  <r>
    <s v="CUS01084"/>
    <n v="0.63200000000000001"/>
    <n v="0.20508156174932485"/>
    <n v="0.48712931391062098"/>
    <n v="0.53124637726381829"/>
    <n v="0.63678835084689933"/>
    <n v="63.678835084689936"/>
    <x v="0"/>
    <x v="1"/>
    <n v="0.50382426150616533"/>
    <x v="1"/>
  </r>
  <r>
    <s v="CUS01085"/>
    <n v="0.58799999999999997"/>
    <n v="0.39036493983532289"/>
    <n v="0.52043490695507177"/>
    <n v="0.69911227969080403"/>
    <n v="0.5976443413940381"/>
    <n v="59.764434139403811"/>
    <x v="0"/>
    <x v="0"/>
    <n v="0.4998246443610237"/>
    <x v="1"/>
  </r>
  <r>
    <s v="CUS01086"/>
    <n v="0.83399999999999996"/>
    <n v="0.40032533010019528"/>
    <n v="0.74736443205838088"/>
    <n v="0.73368650483112208"/>
    <n v="0.73132826310628596"/>
    <n v="73.132826310628602"/>
    <x v="1"/>
    <x v="0"/>
    <n v="0.37761276085701923"/>
    <x v="0"/>
  </r>
  <r>
    <s v="CUS01087"/>
    <n v="0.34300000000000003"/>
    <n v="0.11190834497869478"/>
    <n v="0.52863670992111456"/>
    <n v="0.45477194223232059"/>
    <n v="0.56042062982546248"/>
    <n v="56.042062982546248"/>
    <x v="0"/>
    <x v="1"/>
    <n v="0.62327038800994194"/>
    <x v="2"/>
  </r>
  <r>
    <s v="CUS01088"/>
    <n v="0.91900000000000004"/>
    <n v="0.1790262508425553"/>
    <n v="0.76971795381642771"/>
    <n v="0.71271357729176854"/>
    <n v="0.82879275210428427"/>
    <n v="82.879275210428432"/>
    <x v="1"/>
    <x v="0"/>
    <n v="0.32555640944332165"/>
    <x v="0"/>
  </r>
  <r>
    <s v="CUS01089"/>
    <n v="0.47299999999999998"/>
    <n v="0.38874735331838278"/>
    <n v="0.75646649169330182"/>
    <n v="0.59520118862546945"/>
    <n v="0.58949927063696594"/>
    <n v="58.949927063696592"/>
    <x v="0"/>
    <x v="1"/>
    <n v="0.52531684512480858"/>
    <x v="1"/>
  </r>
  <r>
    <s v="CUS01090"/>
    <n v="0.79800000000000004"/>
    <n v="0.3535656843302723"/>
    <n v="9.7194445233548338E-2"/>
    <n v="0.50928325025554477"/>
    <n v="0.56906167128595964"/>
    <n v="56.90616712859596"/>
    <x v="0"/>
    <x v="1"/>
    <n v="0.54488703671821326"/>
    <x v="0"/>
  </r>
  <r>
    <s v="CUS01091"/>
    <n v="0.58199999999999996"/>
    <n v="4.722443662807313E-2"/>
    <n v="0.53548287504321701"/>
    <n v="0.4872063019736389"/>
    <n v="0.66971018931626725"/>
    <n v="66.97101893162673"/>
    <x v="0"/>
    <x v="1"/>
    <n v="0.51764783139599857"/>
    <x v="1"/>
  </r>
  <r>
    <s v="CUS01092"/>
    <n v="0.499"/>
    <n v="0.18004607205802736"/>
    <n v="0.38051432327936352"/>
    <n v="0.45135310900425279"/>
    <n v="0.56444200938910238"/>
    <n v="56.444200938910235"/>
    <x v="0"/>
    <x v="1"/>
    <n v="0.62302952385166654"/>
    <x v="2"/>
  </r>
  <r>
    <s v="CUS01093"/>
    <n v="0.22600000000000001"/>
    <n v="0.26326695252724536"/>
    <n v="0.71356319595526396"/>
    <n v="0.54826186832068624"/>
    <n v="0.52507183368098209"/>
    <n v="52.507183368098211"/>
    <x v="0"/>
    <x v="1"/>
    <n v="0.64599410702491555"/>
    <x v="2"/>
  </r>
  <r>
    <s v="CUS01094"/>
    <n v="0.33700000000000002"/>
    <n v="0.32196398610283855"/>
    <n v="0.66430864197008599"/>
    <n v="0.67928768836080089"/>
    <n v="0.55611568581728577"/>
    <n v="55.611568581728577"/>
    <x v="0"/>
    <x v="1"/>
    <n v="0.60753232727672579"/>
    <x v="2"/>
  </r>
  <r>
    <s v="CUS01095"/>
    <n v="0.94"/>
    <n v="6.2654425553747228E-2"/>
    <n v="0.74582795540498414"/>
    <n v="0.78754460789862823"/>
    <n v="0.87750095459966682"/>
    <n v="87.750095459966687"/>
    <x v="1"/>
    <x v="0"/>
    <n v="0.31464060426781465"/>
    <x v="0"/>
  </r>
  <r>
    <s v="CUS01096"/>
    <n v="0.754"/>
    <n v="4.9756353953258281E-2"/>
    <n v="0.42819060536554532"/>
    <n v="0.86628975362743399"/>
    <n v="0.76455467793124665"/>
    <n v="76.455467793124669"/>
    <x v="1"/>
    <x v="0"/>
    <n v="0.41482805323317362"/>
    <x v="0"/>
  </r>
  <r>
    <s v="CUS01097"/>
    <n v="0.877"/>
    <n v="0.41182303588190522"/>
    <n v="0.74430212882849101"/>
    <n v="0.66249827751228896"/>
    <n v="0.73163825662797"/>
    <n v="73.163825662796995"/>
    <x v="1"/>
    <x v="0"/>
    <n v="0.38506349794515893"/>
    <x v="0"/>
  </r>
  <r>
    <s v="CUS01098"/>
    <n v="0.89100000000000001"/>
    <n v="0.3540217083557809"/>
    <n v="0.32399922963758765"/>
    <n v="0.65410601571860816"/>
    <n v="0.66855923577857446"/>
    <n v="66.855923577857439"/>
    <x v="0"/>
    <x v="0"/>
    <n v="0.43575351441304672"/>
    <x v="0"/>
  </r>
  <r>
    <s v="CUS01099"/>
    <n v="0.53"/>
    <n v="0.2799323607732998"/>
    <n v="0.58653249972036214"/>
    <n v="0.60675784846580183"/>
    <n v="0.60984046898195288"/>
    <n v="60.984046898195288"/>
    <x v="0"/>
    <x v="1"/>
    <n v="0.52598422121291599"/>
    <x v="2"/>
  </r>
  <r>
    <s v="CUS01100"/>
    <n v="0.96799999999999997"/>
    <n v="0.29575115128182577"/>
    <n v="0.76203960592068964"/>
    <n v="0.78575012755258389"/>
    <n v="0.82034509493247776"/>
    <n v="82.034509493247782"/>
    <x v="1"/>
    <x v="0"/>
    <n v="0.30458765556710293"/>
    <x v="0"/>
  </r>
  <r>
    <s v="CUS01101"/>
    <n v="0.88800000000000001"/>
    <n v="0.17405589583365616"/>
    <n v="0.33422440324767277"/>
    <n v="0.78255109444678506"/>
    <n v="0.74281077606645529"/>
    <n v="74.281077606645525"/>
    <x v="1"/>
    <x v="0"/>
    <n v="0.38985961126496782"/>
    <x v="0"/>
  </r>
  <r>
    <s v="CUS01102"/>
    <n v="0.57599999999999996"/>
    <n v="0.31614425828381737"/>
    <n v="0.69027660381999245"/>
    <n v="0.70863473856007009"/>
    <n v="0.65110725406286374"/>
    <n v="65.110725406286377"/>
    <x v="0"/>
    <x v="0"/>
    <n v="0.48229155845629912"/>
    <x v="1"/>
  </r>
  <r>
    <s v="CUS01103"/>
    <n v="0.63400000000000001"/>
    <n v="0.26927466759147761"/>
    <n v="0.48205357929128123"/>
    <n v="0.32070119835618932"/>
    <n v="0.58563349533424136"/>
    <n v="58.563349533424137"/>
    <x v="0"/>
    <x v="1"/>
    <n v="0.54169695886185187"/>
    <x v="1"/>
  </r>
  <r>
    <s v="CUS01104"/>
    <n v="0.52100000000000002"/>
    <n v="0.15678134810563421"/>
    <n v="0.84626627864371851"/>
    <n v="0.58790656510051309"/>
    <n v="0.6927548360621304"/>
    <n v="69.275483606213044"/>
    <x v="0"/>
    <x v="0"/>
    <n v="0.46471455864229383"/>
    <x v="1"/>
  </r>
  <r>
    <s v="CUS01105"/>
    <n v="0.65700000000000003"/>
    <n v="0.38057225225533803"/>
    <n v="0.4071702568795823"/>
    <n v="0.50950842556964171"/>
    <n v="0.57363863953476124"/>
    <n v="57.363863953476127"/>
    <x v="0"/>
    <x v="1"/>
    <n v="0.52708431258796151"/>
    <x v="1"/>
  </r>
  <r>
    <s v="CUS01106"/>
    <n v="0.77400000000000002"/>
    <n v="0.20290886544535208"/>
    <n v="0.25599490983215656"/>
    <n v="0.72812580693099482"/>
    <n v="0.67044519337247488"/>
    <n v="67.044519337247493"/>
    <x v="0"/>
    <x v="0"/>
    <n v="0.47662681836281051"/>
    <x v="0"/>
  </r>
  <r>
    <s v="CUS01107"/>
    <n v="0.94799999999999995"/>
    <n v="0.48369062645837574"/>
    <n v="0.43815012283195132"/>
    <n v="0.58132602618604379"/>
    <n v="0.66152174055678403"/>
    <n v="66.152174055678401"/>
    <x v="0"/>
    <x v="0"/>
    <n v="0.41594440413671135"/>
    <x v="0"/>
  </r>
  <r>
    <s v="CUS01108"/>
    <n v="0.48299999999999998"/>
    <n v="0.184125711276377"/>
    <n v="0.42295507137806576"/>
    <n v="0.60664575518605335"/>
    <n v="0.58940016417060803"/>
    <n v="58.940016417060804"/>
    <x v="0"/>
    <x v="1"/>
    <n v="0.58368742178209698"/>
    <x v="2"/>
  </r>
  <r>
    <s v="CUS01109"/>
    <n v="0.505"/>
    <n v="0.45448189154705015"/>
    <n v="0.44236827695123138"/>
    <n v="0.52540365713827941"/>
    <n v="0.50768963649687315"/>
    <n v="50.768963649687315"/>
    <x v="0"/>
    <x v="1"/>
    <n v="0.62423297248550147"/>
    <x v="2"/>
  </r>
  <r>
    <s v="CUS01110"/>
    <n v="0.75600000000000001"/>
    <n v="0.38221477563874368"/>
    <n v="0.45891017560303404"/>
    <n v="0.75005246677361437"/>
    <n v="0.65422547244502582"/>
    <n v="65.422547244502582"/>
    <x v="0"/>
    <x v="0"/>
    <n v="0.44781109287532772"/>
    <x v="0"/>
  </r>
  <r>
    <s v="CUS01111"/>
    <n v="0.68400000000000005"/>
    <n v="0.44658457762871079"/>
    <n v="0.4129777084468067"/>
    <n v="0.38757030549917493"/>
    <n v="0.54615571422562437"/>
    <n v="54.615571422562439"/>
    <x v="0"/>
    <x v="1"/>
    <n v="0.52503919113966135"/>
    <x v="1"/>
  </r>
  <r>
    <s v="CUS01112"/>
    <n v="0.80400000000000005"/>
    <n v="0.35092237444628777"/>
    <n v="0.65881636760050866"/>
    <n v="0.72046040715449011"/>
    <n v="0.71595562225938891"/>
    <n v="71.595562225938892"/>
    <x v="1"/>
    <x v="0"/>
    <n v="0.41138124301587847"/>
    <x v="0"/>
  </r>
  <r>
    <s v="CUS01113"/>
    <n v="0.94899999999999995"/>
    <n v="0.22696714231143073"/>
    <n v="0.6015103096841542"/>
    <n v="0.58056164029555124"/>
    <n v="0.77144616528773424"/>
    <n v="77.144616528773426"/>
    <x v="1"/>
    <x v="0"/>
    <n v="0.35959809674185889"/>
    <x v="0"/>
  </r>
  <r>
    <s v="CUS01114"/>
    <n v="0.61499999999999999"/>
    <n v="0.6206917837681023"/>
    <n v="0.4235078193507974"/>
    <n v="0.13804622265628122"/>
    <n v="0.43445096213817097"/>
    <n v="43.445096213817095"/>
    <x v="0"/>
    <x v="1"/>
    <n v="0.64815194335204851"/>
    <x v="2"/>
  </r>
  <r>
    <s v="CUS01115"/>
    <n v="0.58699999999999997"/>
    <n v="0.3757453144180592"/>
    <n v="0.22425065913403711"/>
    <n v="0.37957923822618644"/>
    <n v="0.49451342323531761"/>
    <n v="49.451342323531762"/>
    <x v="0"/>
    <x v="1"/>
    <n v="0.63754537840746472"/>
    <x v="2"/>
  </r>
  <r>
    <s v="CUS01116"/>
    <n v="0.313"/>
    <n v="0.42761034251816971"/>
    <n v="0.37152299535216327"/>
    <n v="0.40199713226436884"/>
    <n v="0.41587106615463709"/>
    <n v="41.587106615463711"/>
    <x v="0"/>
    <x v="1"/>
    <n v="0.68815839692826386"/>
    <x v="2"/>
  </r>
  <r>
    <s v="CUS01117"/>
    <n v="0.94799999999999995"/>
    <n v="0.19602358367847555"/>
    <n v="0.83832296350886293"/>
    <n v="0.78673598846690584"/>
    <n v="0.85866791586826574"/>
    <n v="85.866791586826579"/>
    <x v="1"/>
    <x v="0"/>
    <n v="0.31786190453261559"/>
    <x v="0"/>
  </r>
  <r>
    <s v="CUS01118"/>
    <n v="0.48"/>
    <n v="9.4759030343577577E-2"/>
    <n v="0.88845929334354112"/>
    <n v="0.71985589405607875"/>
    <n v="0.72524253367404667"/>
    <n v="72.524253367404668"/>
    <x v="1"/>
    <x v="0"/>
    <n v="0.46994699357227243"/>
    <x v="1"/>
  </r>
  <r>
    <s v="CUS01119"/>
    <n v="0.755"/>
    <n v="0.15492017938563046"/>
    <n v="0.27150994859303434"/>
    <n v="0.4729814390442067"/>
    <n v="0.64302315175954872"/>
    <n v="64.302315175954874"/>
    <x v="0"/>
    <x v="1"/>
    <n v="0.50820058902795506"/>
    <x v="0"/>
  </r>
  <r>
    <s v="CUS01120"/>
    <n v="0.95399999999999996"/>
    <n v="0.15906590207708465"/>
    <n v="0.88098224714580486"/>
    <n v="0.80624578512529765"/>
    <n v="0.88331354657483019"/>
    <n v="88.331354657483018"/>
    <x v="1"/>
    <x v="0"/>
    <n v="0.28180981190362187"/>
    <x v="0"/>
  </r>
  <r>
    <s v="CUS01121"/>
    <n v="0.69399999999999995"/>
    <n v="0.34968486213271749"/>
    <n v="0.44704064865329518"/>
    <n v="0.60924180950571916"/>
    <n v="0.61878894251670158"/>
    <n v="61.878894251670161"/>
    <x v="0"/>
    <x v="0"/>
    <n v="0.48182630958354528"/>
    <x v="1"/>
  </r>
  <r>
    <s v="CUS01122"/>
    <n v="0.56999999999999995"/>
    <n v="0.27763229138278739"/>
    <n v="0.60317683088595431"/>
    <n v="0.68677699530010128"/>
    <n v="0.63986222805736981"/>
    <n v="63.986222805736979"/>
    <x v="0"/>
    <x v="0"/>
    <n v="0.49008812146132524"/>
    <x v="1"/>
  </r>
  <r>
    <s v="CUS01123"/>
    <n v="0.71"/>
    <n v="0.32444008516241746"/>
    <n v="0.76669627772971061"/>
    <n v="0.56298621439498309"/>
    <n v="0.68895516215646446"/>
    <n v="68.895516215646452"/>
    <x v="0"/>
    <x v="0"/>
    <n v="0.41125748806857615"/>
    <x v="1"/>
  </r>
  <r>
    <s v="CUS01124"/>
    <n v="0.628"/>
    <n v="0.11218831802436813"/>
    <n v="0.49189073358183855"/>
    <n v="0.72218436325646174"/>
    <n v="0.69284930579752657"/>
    <n v="69.284930579752654"/>
    <x v="0"/>
    <x v="0"/>
    <n v="0.45578230977125789"/>
    <x v="1"/>
  </r>
  <r>
    <s v="CUS01125"/>
    <n v="0.21199999999999999"/>
    <n v="0.7659957397711028"/>
    <n v="0.91965530675110707"/>
    <n v="0.56572972253846365"/>
    <n v="0.41319179779966009"/>
    <n v="41.319179779966007"/>
    <x v="0"/>
    <x v="1"/>
    <n v="0.6635576649497219"/>
    <x v="2"/>
  </r>
  <r>
    <s v="CUS01126"/>
    <n v="0.35099999999999998"/>
    <n v="0.42223414319763913"/>
    <n v="0.30416784638340355"/>
    <n v="0.50179786220363432"/>
    <n v="0.43228300564793409"/>
    <n v="43.228300564793408"/>
    <x v="0"/>
    <x v="1"/>
    <n v="0.67869404284035872"/>
    <x v="2"/>
  </r>
  <r>
    <s v="CUS01127"/>
    <n v="0.96199999999999997"/>
    <n v="0.37146500613881689"/>
    <n v="0.40714482486177872"/>
    <n v="0.68943009538550726"/>
    <n v="0.7101039774385367"/>
    <n v="71.010397743853673"/>
    <x v="1"/>
    <x v="0"/>
    <n v="0.39106509101860681"/>
    <x v="0"/>
  </r>
  <r>
    <s v="CUS01128"/>
    <n v="0.86"/>
    <n v="0.37935840778472912"/>
    <n v="0.64612128289099824"/>
    <n v="0.79349101296493507"/>
    <n v="0.73544038618752117"/>
    <n v="73.544038618752111"/>
    <x v="1"/>
    <x v="0"/>
    <n v="0.37127482837968401"/>
    <x v="0"/>
  </r>
  <r>
    <s v="CUS01129"/>
    <n v="0.92300000000000004"/>
    <n v="0.12747608227799317"/>
    <n v="0.42074835846498893"/>
    <n v="0.90230694667489397"/>
    <n v="0.80430288901083391"/>
    <n v="80.430288901083387"/>
    <x v="1"/>
    <x v="0"/>
    <n v="0.34646818112133398"/>
    <x v="0"/>
  </r>
  <r>
    <s v="CUS01130"/>
    <n v="0.76800000000000002"/>
    <n v="4.8361530946502973E-2"/>
    <n v="0.65112662690877188"/>
    <n v="0.69589245817946299"/>
    <n v="0.78890073482472289"/>
    <n v="78.890073482472289"/>
    <x v="1"/>
    <x v="0"/>
    <n v="0.39369108030686101"/>
    <x v="0"/>
  </r>
  <r>
    <s v="CUS01131"/>
    <n v="0.57899999999999996"/>
    <n v="0.1458287283668448"/>
    <n v="0.39124531001375296"/>
    <n v="0.42295799724822064"/>
    <n v="0.6005941430799302"/>
    <n v="60.059414307993023"/>
    <x v="0"/>
    <x v="1"/>
    <n v="0.57573195527775589"/>
    <x v="2"/>
  </r>
  <r>
    <s v="CUS01132"/>
    <n v="0.90400000000000003"/>
    <n v="0.24086894228828709"/>
    <n v="0.72572101913674836"/>
    <n v="0.81994928337541162"/>
    <n v="0.81227591364717533"/>
    <n v="81.22759136471754"/>
    <x v="1"/>
    <x v="0"/>
    <n v="0.3173247860586747"/>
    <x v="0"/>
  </r>
  <r>
    <s v="CUS01133"/>
    <n v="0.95699999999999996"/>
    <n v="0.22175227029720951"/>
    <n v="0.43889607230654692"/>
    <n v="0.87010760517000374"/>
    <n v="0.7867196741476471"/>
    <n v="78.671967414764708"/>
    <x v="1"/>
    <x v="0"/>
    <n v="0.33981667059164039"/>
    <x v="0"/>
  </r>
  <r>
    <s v="CUS01134"/>
    <n v="0.94699999999999995"/>
    <n v="0.34317127741974279"/>
    <n v="0.6784550042005606"/>
    <n v="0.67663167057165163"/>
    <n v="0.7656843681999369"/>
    <n v="76.568436819993693"/>
    <x v="1"/>
    <x v="0"/>
    <n v="0.34101995764945903"/>
    <x v="0"/>
  </r>
  <r>
    <s v="CUS01135"/>
    <n v="0.29699999999999999"/>
    <n v="0.15214792794569781"/>
    <n v="0.56198995710213484"/>
    <n v="0.46168947305799213"/>
    <n v="0.53995703399541639"/>
    <n v="53.99570339954164"/>
    <x v="0"/>
    <x v="1"/>
    <n v="0.63402454041220169"/>
    <x v="2"/>
  </r>
  <r>
    <s v="CUS01136"/>
    <n v="0.76"/>
    <n v="0.31925590989250591"/>
    <n v="0.44625197061971689"/>
    <n v="0.69123521622649342"/>
    <n v="0.6631589035901656"/>
    <n v="66.315890359016564"/>
    <x v="0"/>
    <x v="0"/>
    <n v="0.4286352291678609"/>
    <x v="0"/>
  </r>
  <r>
    <s v="CUS01137"/>
    <n v="0.56799999999999995"/>
    <n v="0.32574503888780698"/>
    <n v="0.6649016656100788"/>
    <n v="0.58487941885618433"/>
    <n v="0.62178873428410131"/>
    <n v="62.178873428410128"/>
    <x v="0"/>
    <x v="1"/>
    <n v="0.50789603475644307"/>
    <x v="1"/>
  </r>
  <r>
    <s v="CUS01138"/>
    <n v="0.85499999999999998"/>
    <n v="0.14026912000514558"/>
    <n v="0.64702406434835402"/>
    <n v="0.78442397956934085"/>
    <n v="0.80423767380352817"/>
    <n v="80.423767380352814"/>
    <x v="1"/>
    <x v="0"/>
    <n v="0.37324801928774892"/>
    <x v="0"/>
  </r>
  <r>
    <s v="CUS01139"/>
    <n v="0.81799999999999995"/>
    <n v="0.81782508831756195"/>
    <n v="0.48207174843028144"/>
    <n v="0.63467850784626545"/>
    <n v="0.53256859936772738"/>
    <n v="53.256859936772742"/>
    <x v="0"/>
    <x v="0"/>
    <n v="0.49391562336654338"/>
    <x v="0"/>
  </r>
  <r>
    <s v="CUS01140"/>
    <n v="0.21299999999999999"/>
    <n v="0.15824693326597922"/>
    <n v="0.62422898783073733"/>
    <n v="0.26979146110322422"/>
    <n v="0.4923904367518373"/>
    <n v="49.23904367518373"/>
    <x v="0"/>
    <x v="1"/>
    <n v="0.67191873314031092"/>
    <x v="2"/>
  </r>
  <r>
    <s v="CUS01141"/>
    <n v="0.55500000000000005"/>
    <n v="0.30175061872579984"/>
    <n v="0.85597968430779159"/>
    <n v="0.62310185265663387"/>
    <n v="0.66838602914231349"/>
    <n v="66.838602914231345"/>
    <x v="0"/>
    <x v="0"/>
    <n v="0.47031241735745333"/>
    <x v="1"/>
  </r>
  <r>
    <s v="CUS01142"/>
    <n v="0.96699999999999997"/>
    <n v="0.35291288603474519"/>
    <n v="0.4556267496284212"/>
    <n v="0.74795914548149867"/>
    <n v="0.73589535593748545"/>
    <n v="73.58953559374855"/>
    <x v="1"/>
    <x v="0"/>
    <n v="0.36121307213027193"/>
    <x v="0"/>
  </r>
  <r>
    <s v="CUS01143"/>
    <n v="0.42299999999999999"/>
    <n v="0.18393288854900808"/>
    <n v="0.55603328708041377"/>
    <n v="0.65048427431704225"/>
    <n v="0.60164943199893672"/>
    <n v="60.164943199893671"/>
    <x v="0"/>
    <x v="1"/>
    <n v="0.58383139384184835"/>
    <x v="2"/>
  </r>
  <r>
    <s v="CUS01144"/>
    <n v="0.25900000000000001"/>
    <n v="0.39091843011400823"/>
    <n v="0.5994781241876852"/>
    <n v="0.58385632468682847"/>
    <n v="0.48084854450635878"/>
    <n v="48.084854450635881"/>
    <x v="0"/>
    <x v="1"/>
    <n v="0.65899199133004627"/>
    <x v="2"/>
  </r>
  <r>
    <s v="CUS01145"/>
    <n v="0.86"/>
    <n v="0.22564287618870521"/>
    <n v="0.82202383264132362"/>
    <n v="0.84842652171771082"/>
    <n v="0.82497588192930982"/>
    <n v="82.497588192930976"/>
    <x v="1"/>
    <x v="0"/>
    <n v="0.33643550645338682"/>
    <x v="0"/>
  </r>
  <r>
    <s v="CUS01146"/>
    <n v="0.47299999999999998"/>
    <n v="9.2310679166083098E-2"/>
    <n v="0.54158526710531352"/>
    <n v="0.64953095210367584"/>
    <n v="0.64360349248678905"/>
    <n v="64.360349248678901"/>
    <x v="0"/>
    <x v="1"/>
    <n v="0.5282379116961935"/>
    <x v="1"/>
  </r>
  <r>
    <s v="CUS01147"/>
    <n v="0.60599999999999998"/>
    <n v="0.22632866169087024"/>
    <n v="0.75076805067026464"/>
    <n v="0.70702704004781358"/>
    <n v="0.70040906763396382"/>
    <n v="70.040906763396379"/>
    <x v="1"/>
    <x v="0"/>
    <n v="0.48581166073750887"/>
    <x v="2"/>
  </r>
  <r>
    <s v="CUS01148"/>
    <n v="0.58899999999999997"/>
    <n v="0.28180710858200259"/>
    <n v="0.23925871226397119"/>
    <n v="0.59773522302125204"/>
    <n v="0.55911989333138123"/>
    <n v="55.911989333138123"/>
    <x v="0"/>
    <x v="1"/>
    <n v="0.60237611676775848"/>
    <x v="2"/>
  </r>
  <r>
    <s v="CUS01149"/>
    <n v="0.66700000000000004"/>
    <n v="0.2432209060574953"/>
    <n v="0.24336397058882261"/>
    <n v="0.50094242570995029"/>
    <n v="0.58429788615700839"/>
    <n v="58.429788615700836"/>
    <x v="0"/>
    <x v="1"/>
    <n v="0.54017002845292605"/>
    <x v="1"/>
  </r>
  <r>
    <s v="CUS01150"/>
    <n v="0.73099999999999998"/>
    <n v="0.13702811051893166"/>
    <n v="0.23814011914062358"/>
    <n v="0.21807357601941468"/>
    <n v="0.59508062707535736"/>
    <n v="59.508062707535736"/>
    <x v="0"/>
    <x v="1"/>
    <n v="0.5197593180415826"/>
    <x v="1"/>
  </r>
  <r>
    <s v="CUS01151"/>
    <n v="0.40799999999999997"/>
    <n v="0.25533512792576046"/>
    <n v="0.24516797087022238"/>
    <n v="0.3897575494737156"/>
    <n v="0.4736966882173736"/>
    <n v="47.369668821737356"/>
    <x v="0"/>
    <x v="1"/>
    <n v="0.67673312933500174"/>
    <x v="2"/>
  </r>
  <r>
    <s v="CUS01152"/>
    <n v="0.77900000000000003"/>
    <n v="5.2707792727588632E-2"/>
    <n v="0.6076801115126198"/>
    <n v="0.65704248504519647"/>
    <n v="0.77693005724102682"/>
    <n v="77.693005724102676"/>
    <x v="1"/>
    <x v="0"/>
    <n v="0.40242802507520631"/>
    <x v="1"/>
  </r>
  <r>
    <s v="CUS01153"/>
    <n v="0.55300000000000005"/>
    <n v="0.69652273134517206"/>
    <n v="0.92084927843717845"/>
    <n v="0.69211622544890383"/>
    <n v="0.57258047010121971"/>
    <n v="57.25804701012197"/>
    <x v="0"/>
    <x v="1"/>
    <n v="0.51870310893475036"/>
    <x v="2"/>
  </r>
  <r>
    <s v="CUS01154"/>
    <n v="0.56999999999999995"/>
    <n v="0.23220973380085702"/>
    <n v="0.71230520415923682"/>
    <n v="0.56292056158868675"/>
    <n v="0.65673620492989326"/>
    <n v="65.673620492989329"/>
    <x v="0"/>
    <x v="1"/>
    <n v="0.51908657947218872"/>
    <x v="2"/>
  </r>
  <r>
    <s v="CUS01155"/>
    <n v="0.41"/>
    <n v="0.29319474392492334"/>
    <n v="0.86664808480870748"/>
    <n v="0.69012110548918248"/>
    <n v="0.63238935960764187"/>
    <n v="63.238935960764188"/>
    <x v="0"/>
    <x v="1"/>
    <n v="0.54153376676913334"/>
    <x v="2"/>
  </r>
  <r>
    <s v="CUS01156"/>
    <n v="0.63600000000000001"/>
    <n v="0.49017425461662573"/>
    <n v="0.54198471914292579"/>
    <n v="0.47740645278711091"/>
    <n v="0.55555563536166408"/>
    <n v="55.55556353616641"/>
    <x v="0"/>
    <x v="1"/>
    <n v="0.56302721664538646"/>
    <x v="2"/>
  </r>
  <r>
    <s v="CUS01157"/>
    <n v="0.75800000000000001"/>
    <n v="0.16570764902637353"/>
    <n v="0.69515789342192025"/>
    <n v="0.71924847308464057"/>
    <n v="0.76250655493916808"/>
    <n v="76.25065549391681"/>
    <x v="1"/>
    <x v="0"/>
    <n v="0.39326059558364784"/>
    <x v="0"/>
  </r>
  <r>
    <s v="CUS01158"/>
    <n v="0.61399999999999999"/>
    <n v="0.36083702291952341"/>
    <n v="0.50574231572399175"/>
    <n v="0.56471857369366696"/>
    <n v="0.59250514232299134"/>
    <n v="59.250514232299132"/>
    <x v="0"/>
    <x v="1"/>
    <n v="0.51328344250020141"/>
    <x v="1"/>
  </r>
  <r>
    <s v="CUS01159"/>
    <n v="0.46700000000000003"/>
    <n v="0.29441942820317729"/>
    <n v="0.2703534787558548"/>
    <n v="0.47299241512453788"/>
    <n v="0.50014372955889841"/>
    <n v="50.01437295588984"/>
    <x v="0"/>
    <x v="1"/>
    <n v="0.61908605235995284"/>
    <x v="1"/>
  </r>
  <r>
    <s v="CUS01160"/>
    <n v="0.96299999999999997"/>
    <n v="0.31473831503935962"/>
    <n v="0.62599243404044447"/>
    <n v="0.77677445104063902"/>
    <n v="0.7843431599523768"/>
    <n v="78.434315995237682"/>
    <x v="1"/>
    <x v="0"/>
    <n v="0.35863090137150866"/>
    <x v="0"/>
  </r>
  <r>
    <s v="CUS01161"/>
    <n v="0.56100000000000005"/>
    <n v="0.25022584480727778"/>
    <n v="0.49209332473201772"/>
    <n v="0.59773502453065475"/>
    <n v="0.60936116518381833"/>
    <n v="60.93611651838183"/>
    <x v="0"/>
    <x v="1"/>
    <n v="0.51824114647677788"/>
    <x v="1"/>
  </r>
  <r>
    <s v="CUS01162"/>
    <n v="0.82"/>
    <n v="0.41407631746320001"/>
    <n v="0.4308743571790894"/>
    <n v="0.72177159991697593"/>
    <n v="0.65721771618440428"/>
    <n v="65.721771618440428"/>
    <x v="0"/>
    <x v="0"/>
    <n v="0.43727001058650244"/>
    <x v="0"/>
  </r>
  <r>
    <s v="CUS01163"/>
    <n v="0.79"/>
    <n v="0.19945618794651315"/>
    <n v="0.42863252793251627"/>
    <n v="0.80154462092102319"/>
    <n v="0.72262134234070285"/>
    <n v="72.262134234070288"/>
    <x v="1"/>
    <x v="0"/>
    <n v="0.41640679573901324"/>
    <x v="0"/>
  </r>
  <r>
    <s v="CUS01164"/>
    <n v="0.56599999999999995"/>
    <n v="0.46475419373157806"/>
    <n v="0.3656510816321219"/>
    <n v="0.46101515183199304"/>
    <n v="0.50095623098174991"/>
    <n v="50.09562309817499"/>
    <x v="0"/>
    <x v="1"/>
    <n v="0.61793741904512134"/>
    <x v="2"/>
  </r>
  <r>
    <s v="CUS01165"/>
    <n v="0.86299999999999999"/>
    <n v="0.16816193330959539"/>
    <n v="0.6051824096753784"/>
    <n v="0.72661371798730123"/>
    <n v="0.78162995964029214"/>
    <n v="78.162995964029207"/>
    <x v="1"/>
    <x v="0"/>
    <n v="0.37634722782271252"/>
    <x v="0"/>
  </r>
  <r>
    <s v="CUS01166"/>
    <n v="0.63100000000000001"/>
    <n v="9.0426939646085169E-2"/>
    <n v="0.52744276993875827"/>
    <n v="0.56179169282033026"/>
    <n v="0.68347922601697564"/>
    <n v="68.347922601697562"/>
    <x v="0"/>
    <x v="0"/>
    <n v="0.47586157167636667"/>
    <x v="1"/>
  </r>
  <r>
    <s v="CUS01167"/>
    <n v="0.72599999999999998"/>
    <n v="0.35251582732434333"/>
    <n v="0.48695475073885641"/>
    <n v="0.49950372760169381"/>
    <n v="0.62066176109072235"/>
    <n v="62.066176109072238"/>
    <x v="0"/>
    <x v="0"/>
    <n v="0.47756512076673768"/>
    <x v="1"/>
  </r>
  <r>
    <s v="CUS01168"/>
    <n v="0.47799999999999998"/>
    <n v="2.0856434302447879E-2"/>
    <n v="0.76952245130633423"/>
    <n v="0.60344188616468442"/>
    <n v="0.70546384289523512"/>
    <n v="70.546384289523516"/>
    <x v="1"/>
    <x v="1"/>
    <n v="0.52602388501247221"/>
    <x v="2"/>
  </r>
  <r>
    <s v="CUS01169"/>
    <n v="0.93600000000000005"/>
    <n v="0.28241354539138269"/>
    <n v="0.43021741916386391"/>
    <n v="0.85326454236797766"/>
    <n v="0.75690910157055458"/>
    <n v="75.690910157055455"/>
    <x v="1"/>
    <x v="0"/>
    <n v="0.35736544712381435"/>
    <x v="0"/>
  </r>
  <r>
    <s v="CUS01170"/>
    <n v="0.89500000000000002"/>
    <n v="0.17263491227120104"/>
    <n v="0.59457422005562899"/>
    <n v="0.7135193617013007"/>
    <n v="0.7874022745849607"/>
    <n v="78.740227458496065"/>
    <x v="1"/>
    <x v="0"/>
    <n v="0.35302205076266868"/>
    <x v="0"/>
  </r>
  <r>
    <s v="CUS01171"/>
    <n v="0.30199999999999999"/>
    <n v="0.24794747767303865"/>
    <n v="0.53321897294597764"/>
    <n v="0.71245694842266061"/>
    <n v="0.54482809355068307"/>
    <n v="54.482809355068305"/>
    <x v="0"/>
    <x v="1"/>
    <n v="0.62475493433311058"/>
    <x v="2"/>
  </r>
  <r>
    <s v="CUS01172"/>
    <n v="0.65100000000000002"/>
    <n v="0.45310391238868925"/>
    <n v="0.53605351070699847"/>
    <n v="0.63879408768580392"/>
    <n v="0.59494864157766347"/>
    <n v="59.494864157766344"/>
    <x v="0"/>
    <x v="1"/>
    <n v="0.50737687349135552"/>
    <x v="1"/>
  </r>
  <r>
    <s v="CUS01173"/>
    <n v="0.27700000000000002"/>
    <n v="0.22056692547565354"/>
    <n v="0.82010027630950177"/>
    <n v="0.58119904666672251"/>
    <n v="0.58197983461921265"/>
    <n v="58.197983461921268"/>
    <x v="0"/>
    <x v="1"/>
    <n v="0.60408238372892631"/>
    <x v="2"/>
  </r>
  <r>
    <s v="CUS01174"/>
    <n v="0.91600000000000004"/>
    <n v="0.56850056035579599"/>
    <n v="0.72876505128804514"/>
    <n v="0.74481081876947708"/>
    <n v="0.70752446496629173"/>
    <n v="70.752446496629176"/>
    <x v="1"/>
    <x v="0"/>
    <n v="0.38631468706451516"/>
    <x v="0"/>
  </r>
  <r>
    <s v="CUS01175"/>
    <n v="0.42099999999999999"/>
    <n v="0.338843875443749"/>
    <n v="0.14861240342493168"/>
    <n v="0.24097583567879521"/>
    <n v="0.41156569340368093"/>
    <n v="41.156569340368094"/>
    <x v="0"/>
    <x v="1"/>
    <n v="0.68251221193309253"/>
    <x v="2"/>
  </r>
  <r>
    <s v="CUS01176"/>
    <n v="0.63900000000000001"/>
    <n v="0.26640186179961151"/>
    <n v="0.44268191320055728"/>
    <n v="0.51353918717344826"/>
    <n v="0.60929670217624521"/>
    <n v="60.929670217624519"/>
    <x v="0"/>
    <x v="1"/>
    <n v="0.54303962822759066"/>
    <x v="2"/>
  </r>
  <r>
    <s v="CUS01177"/>
    <n v="0.24099999999999999"/>
    <n v="0.43096535711087741"/>
    <n v="0.49417340347355376"/>
    <n v="0.55004366039974983"/>
    <n v="0.43640162262140997"/>
    <n v="43.640162262140997"/>
    <x v="0"/>
    <x v="1"/>
    <n v="0.68105322322559703"/>
    <x v="2"/>
  </r>
  <r>
    <s v="CUS01178"/>
    <n v="0.90200000000000002"/>
    <n v="0.38457783831199904"/>
    <n v="0.66697560333121186"/>
    <n v="0.77142096470396426"/>
    <n v="0.74943491387823724"/>
    <n v="74.943491387823727"/>
    <x v="1"/>
    <x v="0"/>
    <n v="0.3774528298997627"/>
    <x v="0"/>
  </r>
  <r>
    <s v="CUS01179"/>
    <n v="0.51700000000000002"/>
    <n v="0.36073832587868221"/>
    <n v="0.38670707422131367"/>
    <n v="0.56065635636220446"/>
    <n v="0.53416837053498867"/>
    <n v="53.416837053498867"/>
    <x v="0"/>
    <x v="1"/>
    <n v="0.58372667269487943"/>
    <x v="2"/>
  </r>
  <r>
    <s v="CUS01180"/>
    <n v="0.46500000000000002"/>
    <n v="0.19976830295024334"/>
    <n v="0.21854082411716216"/>
    <n v="0.43925167245874841"/>
    <n v="0.51241542480717173"/>
    <n v="51.241542480717172"/>
    <x v="0"/>
    <x v="1"/>
    <n v="0.6328032375868835"/>
    <x v="2"/>
  </r>
  <r>
    <s v="CUS01181"/>
    <n v="0.78500000000000003"/>
    <n v="0.27955447510785542"/>
    <n v="0.76328225073132638"/>
    <n v="0.54174337263687344"/>
    <n v="0.72480161350943972"/>
    <n v="72.480161350943973"/>
    <x v="1"/>
    <x v="0"/>
    <n v="0.40776216653897657"/>
    <x v="1"/>
  </r>
  <r>
    <s v="CUS01182"/>
    <n v="0.875"/>
    <n v="0.13483284728763339"/>
    <n v="0.45183037152646877"/>
    <n v="0.58960118437581488"/>
    <n v="0.74460639777537585"/>
    <n v="74.46063977753758"/>
    <x v="1"/>
    <x v="0"/>
    <n v="0.40412462712110542"/>
    <x v="0"/>
  </r>
  <r>
    <s v="CUS01183"/>
    <n v="0.442"/>
    <n v="0.29016828033540482"/>
    <n v="0.29015828199947591"/>
    <n v="0.27127005407572868"/>
    <n v="0.46637168041063304"/>
    <n v="46.637168041063305"/>
    <x v="0"/>
    <x v="1"/>
    <n v="0.64769201107904262"/>
    <x v="2"/>
  </r>
  <r>
    <s v="CUS01184"/>
    <n v="0.60899999999999999"/>
    <n v="0.30379541507566615"/>
    <n v="0.21578739487482793"/>
    <n v="0.39962873849407005"/>
    <n v="0.5251131652263763"/>
    <n v="52.511316522637628"/>
    <x v="0"/>
    <x v="1"/>
    <n v="0.58261783302336534"/>
    <x v="1"/>
  </r>
  <r>
    <s v="CUS01185"/>
    <n v="0.84499999999999997"/>
    <n v="0.40841550065934601"/>
    <n v="0.49487354633366631"/>
    <n v="0.61597886084326692"/>
    <n v="0.66459688819541951"/>
    <n v="66.459688819541952"/>
    <x v="0"/>
    <x v="0"/>
    <n v="0.43526705614817968"/>
    <x v="0"/>
  </r>
  <r>
    <s v="CUS01186"/>
    <n v="0.60699999999999998"/>
    <n v="0.3937330727243637"/>
    <n v="0.68569851713390384"/>
    <n v="0.68567733594326918"/>
    <n v="0.63432138200096189"/>
    <n v="63.43213820009619"/>
    <x v="0"/>
    <x v="0"/>
    <n v="0.48007525978149257"/>
    <x v="1"/>
  </r>
  <r>
    <s v="CUS01187"/>
    <n v="0.222"/>
    <n v="0.2300985768001706"/>
    <n v="0.65530833885637596"/>
    <n v="0.57769793871473485"/>
    <n v="0.52638678553843421"/>
    <n v="52.63867855384342"/>
    <x v="0"/>
    <x v="1"/>
    <n v="0.64381022210067484"/>
    <x v="2"/>
  </r>
  <r>
    <s v="CUS01188"/>
    <n v="0.94399999999999995"/>
    <n v="5.4961163777305921E-2"/>
    <n v="0.50425670054645466"/>
    <n v="0.73279304944100754"/>
    <n v="0.82468194839225017"/>
    <n v="82.468194839225021"/>
    <x v="1"/>
    <x v="0"/>
    <n v="0.3484994666205008"/>
    <x v="0"/>
  </r>
  <r>
    <s v="CUS01189"/>
    <n v="0.78700000000000003"/>
    <n v="0.3606880389152059"/>
    <n v="0.65244768850214585"/>
    <n v="0.74297064681105662"/>
    <n v="0.70917872304752583"/>
    <n v="70.917872304752578"/>
    <x v="1"/>
    <x v="0"/>
    <n v="0.40116197638218859"/>
    <x v="0"/>
  </r>
  <r>
    <s v="CUS01190"/>
    <n v="0.45700000000000002"/>
    <n v="0.12697290225193725"/>
    <n v="0.45633720753964335"/>
    <n v="0.36926102505244807"/>
    <n v="0.56851472459021468"/>
    <n v="56.851472459021466"/>
    <x v="0"/>
    <x v="1"/>
    <n v="0.60878520068952213"/>
    <x v="2"/>
  </r>
  <r>
    <s v="CUS01191"/>
    <n v="0.753"/>
    <n v="0.25519682931074777"/>
    <n v="0.3229319712641292"/>
    <n v="0.78341304653926047"/>
    <n v="0.66908930244049047"/>
    <n v="66.908930244049046"/>
    <x v="0"/>
    <x v="0"/>
    <n v="0.46085808940053996"/>
    <x v="0"/>
  </r>
  <r>
    <s v="CUS01192"/>
    <n v="0.25900000000000001"/>
    <n v="0.14944403585301502"/>
    <n v="0.26294983386794935"/>
    <n v="0.41643802034185756"/>
    <n v="0.46087245906896401"/>
    <n v="46.087245906896399"/>
    <x v="0"/>
    <x v="1"/>
    <n v="0.69367830838439626"/>
    <x v="2"/>
  </r>
  <r>
    <s v="CUS01193"/>
    <n v="0.996"/>
    <n v="0.18840875260899242"/>
    <n v="0.53247831968208681"/>
    <n v="0.74636544240957936"/>
    <n v="0.81052785451515652"/>
    <n v="81.052785451515646"/>
    <x v="1"/>
    <x v="0"/>
    <n v="0.35269463914924493"/>
    <x v="0"/>
  </r>
  <r>
    <s v="CUS01194"/>
    <n v="0.33900000000000002"/>
    <n v="0.4702307248231396"/>
    <n v="0.6837893147510905"/>
    <n v="0.61165009751178245"/>
    <n v="0.50608616013004348"/>
    <n v="50.608616013004351"/>
    <x v="0"/>
    <x v="1"/>
    <n v="0.60862345727705491"/>
    <x v="2"/>
  </r>
  <r>
    <s v="CUS01195"/>
    <n v="0.89700000000000002"/>
    <n v="4.649766432525293E-2"/>
    <n v="0.50258612372771672"/>
    <n v="0.79589137204760707"/>
    <n v="0.81990163125510862"/>
    <n v="81.990163125510861"/>
    <x v="1"/>
    <x v="0"/>
    <n v="0.33514525292539882"/>
    <x v="0"/>
  </r>
  <r>
    <s v="CUS01196"/>
    <n v="0.47199999999999998"/>
    <n v="0.19773013346757157"/>
    <n v="0.34643857107981602"/>
    <n v="0.60882012677493791"/>
    <n v="0.56649169319193238"/>
    <n v="56.649169319193234"/>
    <x v="0"/>
    <x v="1"/>
    <n v="0.57010349757018597"/>
    <x v="1"/>
  </r>
  <r>
    <s v="CUS01197"/>
    <n v="0.45800000000000002"/>
    <n v="0.13364139513825107"/>
    <n v="0.7039818667359754"/>
    <n v="0.69183646593188353"/>
    <n v="0.66477942469550222"/>
    <n v="66.477942469550229"/>
    <x v="0"/>
    <x v="1"/>
    <n v="0.50569863987919084"/>
    <x v="1"/>
  </r>
  <r>
    <s v="CUS01198"/>
    <n v="0.67400000000000004"/>
    <n v="0.47263647536104963"/>
    <n v="0.70849095867206036"/>
    <n v="0.53160901274659034"/>
    <n v="0.61554860103808573"/>
    <n v="61.554860103808572"/>
    <x v="0"/>
    <x v="0"/>
    <n v="0.48795613936725613"/>
    <x v="1"/>
  </r>
  <r>
    <s v="CUS01199"/>
    <n v="0.29299999999999998"/>
    <n v="0.66052860034920058"/>
    <n v="0.6169505690043805"/>
    <n v="0.35869496387366911"/>
    <n v="0.38158577827716633"/>
    <n v="38.158577827716634"/>
    <x v="2"/>
    <x v="1"/>
    <n v="0.69217187502662947"/>
    <x v="2"/>
  </r>
  <r>
    <s v="CUS01200"/>
    <n v="0.91400000000000003"/>
    <n v="0.11036271398059405"/>
    <n v="0.60403396113684593"/>
    <n v="0.68180088485993062"/>
    <n v="0.80986811076218057"/>
    <n v="80.986811076218061"/>
    <x v="1"/>
    <x v="0"/>
    <n v="0.34163953904148686"/>
    <x v="0"/>
  </r>
  <r>
    <s v="CUS01201"/>
    <n v="0.51"/>
    <n v="0.29702608978882644"/>
    <n v="0.48406992960110828"/>
    <n v="0.64978564444647424"/>
    <n v="0.58367400565054484"/>
    <n v="58.367400565054481"/>
    <x v="0"/>
    <x v="1"/>
    <n v="0.58288572325709742"/>
    <x v="2"/>
  </r>
  <r>
    <s v="CUS01202"/>
    <n v="0.89100000000000001"/>
    <n v="0.20538981700528475"/>
    <n v="0.79209998124577474"/>
    <n v="0.89869849445222871"/>
    <n v="0.8434578253154037"/>
    <n v="84.345782531540365"/>
    <x v="1"/>
    <x v="0"/>
    <n v="0.3049464679377778"/>
    <x v="0"/>
  </r>
  <r>
    <s v="CUS01203"/>
    <n v="0.77900000000000003"/>
    <n v="0.17115169188355328"/>
    <n v="0.65971809122345371"/>
    <n v="0.61279278278441329"/>
    <n v="0.74516702809728685"/>
    <n v="74.516702809728685"/>
    <x v="1"/>
    <x v="0"/>
    <n v="0.39983026064897498"/>
    <x v="0"/>
  </r>
  <r>
    <s v="CUS01204"/>
    <n v="0.92400000000000004"/>
    <n v="0.35082058796277676"/>
    <n v="0.41039000897032185"/>
    <n v="0.55650449305851724"/>
    <n v="0.68370749936400887"/>
    <n v="68.370749936400884"/>
    <x v="0"/>
    <x v="0"/>
    <n v="0.41627869107588084"/>
    <x v="0"/>
  </r>
  <r>
    <s v="CUS01205"/>
    <n v="0.78500000000000003"/>
    <n v="4.0308904856309336E-2"/>
    <n v="0.60951824730450199"/>
    <n v="0.62876177672232625"/>
    <n v="0.77887524451235646"/>
    <n v="77.887524451235649"/>
    <x v="1"/>
    <x v="0"/>
    <n v="0.41064314851208333"/>
    <x v="0"/>
  </r>
  <r>
    <s v="CUS01206"/>
    <n v="0.48899999999999999"/>
    <n v="9.9807950274879653E-2"/>
    <n v="0.74955064605021149"/>
    <n v="0.54271361696495146"/>
    <n v="0.67252478667232118"/>
    <n v="67.252478667232111"/>
    <x v="0"/>
    <x v="1"/>
    <n v="0.55005110308510008"/>
    <x v="2"/>
  </r>
  <r>
    <s v="CUS01207"/>
    <n v="0.34799999999999998"/>
    <n v="0.39215322200919372"/>
    <n v="0.27522793441530202"/>
    <n v="0.33599366560368615"/>
    <n v="0.40959867012085521"/>
    <n v="40.959867012085525"/>
    <x v="0"/>
    <x v="1"/>
    <n v="0.70195515739310854"/>
    <x v="2"/>
  </r>
  <r>
    <s v="CUS01208"/>
    <n v="0.99099999999999999"/>
    <n v="0.12977242565731484"/>
    <n v="0.63022560415945861"/>
    <n v="0.56987412428651185"/>
    <n v="0.81944451177767419"/>
    <n v="81.944451177767419"/>
    <x v="1"/>
    <x v="0"/>
    <n v="0.33830496438298907"/>
    <x v="0"/>
  </r>
  <r>
    <s v="CUS01209"/>
    <n v="0.95099999999999996"/>
    <n v="0.34790454134241316"/>
    <n v="0.47228971344631077"/>
    <n v="0.74000153698439741"/>
    <n v="0.73393681083419793"/>
    <n v="73.393681083419793"/>
    <x v="1"/>
    <x v="0"/>
    <n v="0.36196772621211493"/>
    <x v="0"/>
  </r>
  <r>
    <s v="CUS01210"/>
    <n v="0.79800000000000004"/>
    <n v="4.1275851304430233E-2"/>
    <n v="0.58921059895493477"/>
    <n v="0.60983072770151292"/>
    <n v="0.77623397355488488"/>
    <n v="77.623397355488493"/>
    <x v="1"/>
    <x v="0"/>
    <n v="0.39463974945569547"/>
    <x v="1"/>
  </r>
  <r>
    <s v="CUS01211"/>
    <n v="0.88"/>
    <n v="6.5525242679582485E-2"/>
    <n v="0.59340374778620808"/>
    <n v="0.88112470732854964"/>
    <n v="0.83919188285264934"/>
    <n v="83.919188285264937"/>
    <x v="1"/>
    <x v="0"/>
    <n v="0.32626875522379323"/>
    <x v="0"/>
  </r>
  <r>
    <s v="CUS01212"/>
    <n v="0.82399999999999995"/>
    <n v="0.3635981421764522"/>
    <n v="0.76734832481953608"/>
    <n v="0.87751543098803209"/>
    <n v="0.76441753695917636"/>
    <n v="76.44175369591764"/>
    <x v="1"/>
    <x v="0"/>
    <n v="0.35229357269266359"/>
    <x v="0"/>
  </r>
  <r>
    <s v="CUS01213"/>
    <n v="0.79300000000000004"/>
    <n v="0.18863502659107501"/>
    <n v="0.71789098429469944"/>
    <n v="0.82382081502100302"/>
    <n v="0.78811081113476777"/>
    <n v="78.811081113476774"/>
    <x v="1"/>
    <x v="0"/>
    <n v="0.39659168884605256"/>
    <x v="0"/>
  </r>
  <r>
    <s v="CUS01214"/>
    <n v="0.59299999999999997"/>
    <n v="0.82256352166005176"/>
    <n v="0.57583625791713799"/>
    <n v="0.36977955837894871"/>
    <n v="0.43141512884225436"/>
    <n v="43.141512884225435"/>
    <x v="0"/>
    <x v="1"/>
    <n v="0.62285631043587575"/>
    <x v="2"/>
  </r>
  <r>
    <s v="CUS01215"/>
    <n v="0.49299999999999999"/>
    <n v="0.1645054286433516"/>
    <n v="0.35187132800580967"/>
    <n v="0.29589205934574675"/>
    <n v="0.53795644591001845"/>
    <n v="53.795644591001846"/>
    <x v="0"/>
    <x v="1"/>
    <n v="0.64235578491611822"/>
    <x v="2"/>
  </r>
  <r>
    <s v="CUS01216"/>
    <n v="0.91300000000000003"/>
    <n v="0.32811877004771267"/>
    <n v="0.28230157079544016"/>
    <n v="0.57730682319932158"/>
    <n v="0.66417070662467248"/>
    <n v="66.417070662467253"/>
    <x v="0"/>
    <x v="0"/>
    <n v="0.44547786122218958"/>
    <x v="0"/>
  </r>
  <r>
    <s v="CUS01217"/>
    <n v="0.98299999999999998"/>
    <n v="0.39507142960545899"/>
    <n v="0.48441789752243924"/>
    <n v="0.52066620610506198"/>
    <n v="0.70051208153860944"/>
    <n v="70.051208153860941"/>
    <x v="1"/>
    <x v="0"/>
    <n v="0.41183186177322773"/>
    <x v="0"/>
  </r>
  <r>
    <s v="CUS01218"/>
    <n v="0.52400000000000002"/>
    <n v="0.16381308074461265"/>
    <n v="0.25409733896157427"/>
    <n v="0.55437755811249578"/>
    <n v="0.56823217728580533"/>
    <n v="56.823217728580531"/>
    <x v="0"/>
    <x v="1"/>
    <n v="0.59483380640964678"/>
    <x v="2"/>
  </r>
  <r>
    <s v="CUS01219"/>
    <n v="0.43099999999999999"/>
    <n v="0.36777515513682196"/>
    <n v="0.42282575868144223"/>
    <n v="0.68223159420883606"/>
    <n v="0.52741734432656717"/>
    <n v="52.74173443265672"/>
    <x v="0"/>
    <x v="1"/>
    <n v="0.61251188154756397"/>
    <x v="2"/>
  </r>
  <r>
    <s v="CUS01220"/>
    <n v="0.80800000000000005"/>
    <n v="0.24194855883973893"/>
    <n v="0.65344425667157746"/>
    <n v="0.80845689561602163"/>
    <n v="0.76217281802479708"/>
    <n v="76.217281802479704"/>
    <x v="1"/>
    <x v="0"/>
    <n v="0.38621334176340499"/>
    <x v="0"/>
  </r>
  <r>
    <s v="CUS01221"/>
    <n v="0.497"/>
    <n v="0.21690980378025732"/>
    <n v="0.25676981818545763"/>
    <n v="0.49938097817430294"/>
    <n v="0.5351381692291598"/>
    <n v="53.513816922915979"/>
    <x v="0"/>
    <x v="1"/>
    <n v="0.58907088700282639"/>
    <x v="1"/>
  </r>
  <r>
    <s v="CUS01222"/>
    <n v="0.86699999999999999"/>
    <n v="0.21671215433062047"/>
    <n v="0.54478917960749051"/>
    <n v="0.81691186716123176"/>
    <n v="0.76993096969649677"/>
    <n v="76.99309696964967"/>
    <x v="1"/>
    <x v="0"/>
    <n v="0.37763266511761734"/>
    <x v="0"/>
  </r>
  <r>
    <s v="CUS01223"/>
    <n v="0.82899999999999996"/>
    <n v="0.24714512605809896"/>
    <n v="0.49442711481817159"/>
    <n v="0.70203368325516313"/>
    <n v="0.72019693763447901"/>
    <n v="72.019693763447904"/>
    <x v="1"/>
    <x v="0"/>
    <n v="0.40805557348387905"/>
    <x v="0"/>
  </r>
  <r>
    <s v="CUS01224"/>
    <n v="0.59899999999999998"/>
    <n v="0.143767966724208"/>
    <n v="0.52659912210992132"/>
    <n v="0.44193274508151936"/>
    <n v="0.63812934616694972"/>
    <n v="63.812934616694974"/>
    <x v="0"/>
    <x v="1"/>
    <n v="0.52460514159657468"/>
    <x v="1"/>
  </r>
  <r>
    <s v="CUS01225"/>
    <n v="0.99299999999999999"/>
    <n v="0.21007313959538304"/>
    <n v="0.67335714701162397"/>
    <n v="0.59443357613675329"/>
    <n v="0.80836452394422287"/>
    <n v="80.836452394422281"/>
    <x v="1"/>
    <x v="0"/>
    <n v="0.33886402281151573"/>
    <x v="0"/>
  </r>
  <r>
    <s v="CUS01226"/>
    <n v="0.26900000000000002"/>
    <n v="0.1686187584263702"/>
    <n v="0.36927890549505271"/>
    <n v="0.61926156887522477"/>
    <n v="0.5103093889023832"/>
    <n v="51.030938890238318"/>
    <x v="0"/>
    <x v="1"/>
    <n v="0.65955023579043537"/>
    <x v="2"/>
  </r>
  <r>
    <s v="CUS01227"/>
    <n v="0.82199999999999995"/>
    <n v="0.16207911204093017"/>
    <n v="0.59370601418535385"/>
    <n v="0.79782322163078834"/>
    <n v="0.77749095246940991"/>
    <n v="77.749095246940996"/>
    <x v="1"/>
    <x v="0"/>
    <n v="0.38134431385103429"/>
    <x v="0"/>
  </r>
  <r>
    <s v="CUS01228"/>
    <n v="0.79600000000000004"/>
    <n v="0.32714025684837639"/>
    <n v="0.84261869302572601"/>
    <n v="0.75946801042864798"/>
    <n v="0.76290186311492947"/>
    <n v="76.290186311492945"/>
    <x v="1"/>
    <x v="0"/>
    <n v="0.38030948018611738"/>
    <x v="0"/>
  </r>
  <r>
    <s v="CUS01229"/>
    <n v="0.69099999999999995"/>
    <n v="0.25730223375635869"/>
    <n v="0.58706994977046034"/>
    <n v="0.56385182654147348"/>
    <n v="0.66665109380840537"/>
    <n v="66.665109380840534"/>
    <x v="0"/>
    <x v="0"/>
    <n v="0.46644901387526722"/>
    <x v="1"/>
  </r>
  <r>
    <s v="CUS01230"/>
    <n v="0.83"/>
    <n v="0.40826231062010004"/>
    <n v="0.49011054097684958"/>
    <n v="0.68421869239269917"/>
    <n v="0.66867621886824469"/>
    <n v="66.867621886824466"/>
    <x v="0"/>
    <x v="0"/>
    <n v="0.41384576026978098"/>
    <x v="0"/>
  </r>
  <r>
    <s v="CUS01231"/>
    <n v="0.746"/>
    <n v="0.15402193556282856"/>
    <n v="0.72225055993525411"/>
    <n v="0.58708778257533978"/>
    <n v="0.74740669870450316"/>
    <n v="74.740669870450319"/>
    <x v="1"/>
    <x v="0"/>
    <n v="0.40897065538978594"/>
    <x v="1"/>
  </r>
  <r>
    <s v="CUS01232"/>
    <n v="0.86299999999999999"/>
    <n v="0.21736677682719624"/>
    <n v="0.47589674849553532"/>
    <n v="0.69292760337559167"/>
    <n v="0.73595845715728703"/>
    <n v="73.5958457157287"/>
    <x v="1"/>
    <x v="0"/>
    <n v="0.4226417849291445"/>
    <x v="0"/>
  </r>
  <r>
    <s v="CUS01233"/>
    <n v="0.85699999999999998"/>
    <n v="0.28687502863986708"/>
    <n v="0.68467678936994858"/>
    <n v="0.83355136319951062"/>
    <n v="0.77585555376195603"/>
    <n v="77.5855553761956"/>
    <x v="1"/>
    <x v="0"/>
    <n v="0.34438749320482392"/>
    <x v="0"/>
  </r>
  <r>
    <s v="CUS01234"/>
    <n v="0.88400000000000001"/>
    <n v="0.19455775262626779"/>
    <n v="0.6650721938199784"/>
    <n v="0.83963031426549406"/>
    <n v="0.80999166011593937"/>
    <n v="80.999166011593942"/>
    <x v="1"/>
    <x v="0"/>
    <n v="0.33078370897523168"/>
    <x v="0"/>
  </r>
  <r>
    <s v="CUS01235"/>
    <n v="0.55200000000000005"/>
    <n v="0.3591719294150561"/>
    <n v="0.51733359795286005"/>
    <n v="0.31655548646776333"/>
    <n v="0.53639846373621969"/>
    <n v="53.639846373621971"/>
    <x v="0"/>
    <x v="1"/>
    <n v="0.60017405570815341"/>
    <x v="2"/>
  </r>
  <r>
    <s v="CUS01236"/>
    <n v="0.92"/>
    <n v="8.4461441989583219E-2"/>
    <n v="0.32183232575744192"/>
    <n v="0.70868611264685799"/>
    <n v="0.76733094945164204"/>
    <n v="76.733094945164197"/>
    <x v="1"/>
    <x v="0"/>
    <n v="0.39508764471517821"/>
    <x v="0"/>
  </r>
  <r>
    <s v="CUS01237"/>
    <n v="0.45600000000000002"/>
    <n v="0.205055024587188"/>
    <n v="0.33440106828406357"/>
    <n v="0.58178867842662962"/>
    <n v="0.55223200804465078"/>
    <n v="55.22320080446508"/>
    <x v="0"/>
    <x v="1"/>
    <n v="0.59813421731198024"/>
    <x v="1"/>
  </r>
  <r>
    <s v="CUS01238"/>
    <n v="0.88900000000000001"/>
    <n v="0.12472151904596845"/>
    <n v="0.34771110696523588"/>
    <n v="0.71439685481725956"/>
    <n v="0.7504352939018456"/>
    <n v="75.04352939018456"/>
    <x v="1"/>
    <x v="0"/>
    <n v="0.38953253637354418"/>
    <x v="0"/>
  </r>
  <r>
    <s v="CUS01239"/>
    <n v="0.56299999999999994"/>
    <n v="0.43680307885001696"/>
    <n v="0.79478750320685698"/>
    <n v="0.63403374816186719"/>
    <n v="0.62007163921064634"/>
    <n v="62.007163921064631"/>
    <x v="0"/>
    <x v="0"/>
    <n v="0.48830148270526763"/>
    <x v="1"/>
  </r>
  <r>
    <s v="CUS01240"/>
    <n v="0.78400000000000003"/>
    <n v="0.19932295237179071"/>
    <n v="0.20726407462980281"/>
    <n v="0.45972381951375257"/>
    <n v="0.62501450214148613"/>
    <n v="62.501450214148612"/>
    <x v="0"/>
    <x v="0"/>
    <n v="0.49897775401080796"/>
    <x v="0"/>
  </r>
  <r>
    <s v="CUS01241"/>
    <n v="0.75700000000000001"/>
    <n v="0.47960710205523399"/>
    <n v="0.55837465714314916"/>
    <n v="0.46109306662251065"/>
    <n v="0.60190676080543626"/>
    <n v="60.190676080543625"/>
    <x v="0"/>
    <x v="0"/>
    <n v="0.48343549493446863"/>
    <x v="1"/>
  </r>
  <r>
    <s v="CUS01242"/>
    <n v="0.46400000000000002"/>
    <n v="0.34981278777170427"/>
    <n v="0.53843029952282739"/>
    <n v="0.46872641470235793"/>
    <n v="0.53545118577840778"/>
    <n v="53.545118577840775"/>
    <x v="0"/>
    <x v="1"/>
    <n v="0.59870965934948062"/>
    <x v="2"/>
  </r>
  <r>
    <s v="CUS01243"/>
    <n v="0.497"/>
    <n v="0.20155350681066436"/>
    <n v="0.59506740176098882"/>
    <n v="0.35167219708868536"/>
    <n v="0.58524825787230128"/>
    <n v="58.524825787230128"/>
    <x v="0"/>
    <x v="1"/>
    <n v="0.57389917363187848"/>
    <x v="2"/>
  </r>
  <r>
    <s v="CUS01244"/>
    <n v="0.58899999999999997"/>
    <n v="0.25021132185968714"/>
    <n v="0.60527644210300635"/>
    <n v="0.59199209018514287"/>
    <n v="0.64094070539046655"/>
    <n v="64.094070539046655"/>
    <x v="0"/>
    <x v="0"/>
    <n v="0.48458249636901579"/>
    <x v="1"/>
  </r>
  <r>
    <s v="CUS01245"/>
    <n v="0.36799999999999999"/>
    <n v="0.45148060245375338"/>
    <n v="0.63631064696986483"/>
    <n v="0.57749707393286065"/>
    <n v="0.50724250974777607"/>
    <n v="50.724250974777604"/>
    <x v="0"/>
    <x v="1"/>
    <n v="0.64034921307074477"/>
    <x v="2"/>
  </r>
  <r>
    <s v="CUS01246"/>
    <n v="0.375"/>
    <n v="0.39491531844812827"/>
    <n v="0.42153636357218405"/>
    <n v="0.62833922268752063"/>
    <n v="0.49133356058312644"/>
    <n v="49.133356058312643"/>
    <x v="0"/>
    <x v="1"/>
    <n v="0.64379935390725818"/>
    <x v="2"/>
  </r>
  <r>
    <s v="CUS01247"/>
    <n v="0.85299999999999998"/>
    <n v="0.10428794318983214"/>
    <n v="0.48736106137948321"/>
    <n v="0.52958254129078464"/>
    <n v="0.74417321051256458"/>
    <n v="74.417321051256451"/>
    <x v="1"/>
    <x v="0"/>
    <n v="0.38203012568904687"/>
    <x v="0"/>
  </r>
  <r>
    <s v="CUS01248"/>
    <n v="0.85099999999999998"/>
    <n v="0.15527442944519504"/>
    <n v="0.57074069175843944"/>
    <n v="0.74159087953002611"/>
    <n v="0.77665444144763329"/>
    <n v="77.665444144763327"/>
    <x v="1"/>
    <x v="0"/>
    <n v="0.3901187258878111"/>
    <x v="0"/>
  </r>
  <r>
    <s v="CUS01249"/>
    <n v="0.65800000000000003"/>
    <n v="0.14572835341343832"/>
    <n v="0.83252426492842524"/>
    <n v="0.65576719086426249"/>
    <n v="0.75145142559129297"/>
    <n v="75.145142559129297"/>
    <x v="1"/>
    <x v="0"/>
    <n v="0.41412177583400311"/>
    <x v="1"/>
  </r>
  <r>
    <s v="CUS01250"/>
    <n v="0.54700000000000004"/>
    <n v="2.2976513211698246E-2"/>
    <n v="0.32540359697378185"/>
    <n v="0.77786916487146396"/>
    <n v="0.66631814016196644"/>
    <n v="66.631814016196643"/>
    <x v="0"/>
    <x v="1"/>
    <n v="0.54444833045068519"/>
    <x v="2"/>
  </r>
  <r>
    <s v="CUS01251"/>
    <n v="0.60399999999999998"/>
    <n v="0.27420025616273563"/>
    <n v="0.38281271660945049"/>
    <n v="0.56422064879658618"/>
    <n v="0.59033556379255736"/>
    <n v="59.033556379255735"/>
    <x v="0"/>
    <x v="1"/>
    <n v="0.5636667322845802"/>
    <x v="2"/>
  </r>
  <r>
    <s v="CUS01252"/>
    <n v="0.91400000000000003"/>
    <n v="0.40573064784406637"/>
    <n v="0.55551781261490396"/>
    <n v="0.65137620291425491"/>
    <n v="0.70699079860689917"/>
    <n v="70.69907986068992"/>
    <x v="1"/>
    <x v="0"/>
    <n v="0.39178442407961794"/>
    <x v="0"/>
  </r>
  <r>
    <s v="CUS01253"/>
    <n v="0.88600000000000001"/>
    <n v="0.1906757041832946"/>
    <n v="0.6118884600768375"/>
    <n v="0.60896264749882623"/>
    <n v="0.76661937788520307"/>
    <n v="76.661937788520305"/>
    <x v="1"/>
    <x v="0"/>
    <n v="0.3806557741046474"/>
    <x v="0"/>
  </r>
  <r>
    <s v="CUS01254"/>
    <n v="0.98"/>
    <n v="0.34148752510604324"/>
    <n v="0.58540882295562124"/>
    <n v="0.65952824071175131"/>
    <n v="0.75656474316607403"/>
    <n v="75.656474316607401"/>
    <x v="1"/>
    <x v="0"/>
    <n v="0.34990997542862812"/>
    <x v="0"/>
  </r>
  <r>
    <s v="CUS01255"/>
    <n v="0.32300000000000001"/>
    <n v="0.3362662880291411"/>
    <n v="0.5882773350750975"/>
    <n v="0.46479124109918507"/>
    <n v="0.49954426677115488"/>
    <n v="49.954426677115485"/>
    <x v="0"/>
    <x v="1"/>
    <n v="0.63691647676334717"/>
    <x v="2"/>
  </r>
  <r>
    <s v="CUS01256"/>
    <n v="0.84799999999999998"/>
    <n v="0.13952984654928713"/>
    <n v="0.69291678066345885"/>
    <n v="0.83448381369053848"/>
    <n v="0.81869697422148635"/>
    <n v="81.869697422148633"/>
    <x v="1"/>
    <x v="0"/>
    <n v="0.34706753010493191"/>
    <x v="0"/>
  </r>
  <r>
    <s v="CUS01257"/>
    <n v="0.81699999999999995"/>
    <n v="0.27539609998300268"/>
    <n v="0.60716940534257524"/>
    <n v="0.53289121332517453"/>
    <n v="0.70469873307239039"/>
    <n v="70.469873307239041"/>
    <x v="1"/>
    <x v="0"/>
    <n v="0.41915532630642127"/>
    <x v="0"/>
  </r>
  <r>
    <s v="CUS01258"/>
    <n v="0.96499999999999997"/>
    <n v="0.38320138998641734"/>
    <n v="0.57651147922765389"/>
    <n v="0.49198486694543508"/>
    <n v="0.71188960889142072"/>
    <n v="71.188960889142066"/>
    <x v="1"/>
    <x v="0"/>
    <n v="0.39124478490408504"/>
    <x v="0"/>
  </r>
  <r>
    <s v="CUS01259"/>
    <n v="0.79300000000000004"/>
    <n v="0.39143039471946522"/>
    <n v="0.78752539034970126"/>
    <n v="0.62707702537794807"/>
    <n v="0.71168751346079295"/>
    <n v="71.16875134607929"/>
    <x v="1"/>
    <x v="0"/>
    <n v="0.40836082432258031"/>
    <x v="0"/>
  </r>
  <r>
    <s v="CUS01260"/>
    <n v="0.35499999999999998"/>
    <n v="0.27576749844814635"/>
    <n v="0.56582171843432139"/>
    <n v="0.6190576123459729"/>
    <n v="0.54754273600431624"/>
    <n v="54.754273600431624"/>
    <x v="0"/>
    <x v="1"/>
    <n v="0.6269815875133925"/>
    <x v="2"/>
  </r>
  <r>
    <s v="CUS01261"/>
    <n v="0.94199999999999995"/>
    <n v="8.6556248217746268E-2"/>
    <n v="0.26221297144709943"/>
    <n v="0.50891987080218049"/>
    <n v="0.73251370044442299"/>
    <n v="73.251370044442297"/>
    <x v="1"/>
    <x v="0"/>
    <n v="0.4072404219175631"/>
    <x v="0"/>
  </r>
  <r>
    <s v="CUS01262"/>
    <n v="0.59799999999999998"/>
    <n v="8.2235038856797338E-2"/>
    <n v="0.62318868433253516"/>
    <n v="0.6857127493254852"/>
    <n v="0.71212413760829052"/>
    <n v="71.212413760829051"/>
    <x v="1"/>
    <x v="0"/>
    <n v="0.49149779003196992"/>
    <x v="2"/>
  </r>
  <r>
    <s v="CUS01263"/>
    <n v="0.86799999999999999"/>
    <n v="6.3018580746630748E-2"/>
    <n v="0.5917736390829792"/>
    <n v="0.72865309533522138"/>
    <n v="0.81254711789288969"/>
    <n v="81.254711789288976"/>
    <x v="1"/>
    <x v="0"/>
    <n v="0.37167487531545113"/>
    <x v="0"/>
  </r>
  <r>
    <s v="CUS01264"/>
    <n v="0.96799999999999997"/>
    <n v="0.26290793396431705"/>
    <n v="0.800997489738697"/>
    <n v="0.65528054750150988"/>
    <n v="0.81841919988367073"/>
    <n v="81.841919988367067"/>
    <x v="1"/>
    <x v="0"/>
    <n v="0.3052025477218796"/>
    <x v="0"/>
  </r>
  <r>
    <s v="CUS01265"/>
    <n v="0.91800000000000004"/>
    <n v="0.32061599504192845"/>
    <n v="0.48979142023514821"/>
    <n v="0.78086530926860775"/>
    <n v="0.74020328192474227"/>
    <n v="74.020328192474224"/>
    <x v="1"/>
    <x v="0"/>
    <n v="0.38844540449504616"/>
    <x v="0"/>
  </r>
  <r>
    <s v="CUS01266"/>
    <n v="0.96199999999999997"/>
    <n v="5.7841004879172708E-2"/>
    <n v="0.59912186950970536"/>
    <n v="0.71019415463570557"/>
    <n v="0.84570119563354507"/>
    <n v="84.57011956335451"/>
    <x v="1"/>
    <x v="0"/>
    <n v="0.32810597426515525"/>
    <x v="0"/>
  </r>
  <r>
    <s v="CUS01267"/>
    <n v="0.97699999999999998"/>
    <n v="0.31774723502545971"/>
    <n v="0.8027212314873432"/>
    <n v="0.87080951201820822"/>
    <n v="0.83779150259256197"/>
    <n v="83.779150259256198"/>
    <x v="1"/>
    <x v="0"/>
    <n v="0.30906439100097022"/>
    <x v="0"/>
  </r>
  <r>
    <s v="CUS01268"/>
    <n v="0.93500000000000005"/>
    <n v="0.2244327536021043"/>
    <n v="0.69959870547453473"/>
    <n v="0.755091400803513"/>
    <n v="0.8131036251348025"/>
    <n v="81.310362513480243"/>
    <x v="1"/>
    <x v="0"/>
    <n v="0.32415819842854243"/>
    <x v="0"/>
  </r>
  <r>
    <s v="CUS01269"/>
    <n v="0.35599999999999998"/>
    <n v="0.34114278424157823"/>
    <n v="0.45527112760618382"/>
    <n v="0.45553080279685199"/>
    <n v="0.48164101066829107"/>
    <n v="48.164101066829105"/>
    <x v="0"/>
    <x v="1"/>
    <n v="0.65548174626479128"/>
    <x v="2"/>
  </r>
  <r>
    <s v="CUS01270"/>
    <n v="0.88"/>
    <n v="0.50300756528847623"/>
    <n v="0.57910917687997931"/>
    <n v="0.50736570982172557"/>
    <n v="0.64902442226271184"/>
    <n v="64.902442226271191"/>
    <x v="0"/>
    <x v="0"/>
    <n v="0.43480557426090743"/>
    <x v="0"/>
  </r>
  <r>
    <s v="CUS01271"/>
    <n v="0.52100000000000002"/>
    <n v="0.17435019866109125"/>
    <n v="0.64067431376791462"/>
    <n v="0.55993390942577681"/>
    <n v="0.64216988956912213"/>
    <n v="64.216988956912218"/>
    <x v="0"/>
    <x v="1"/>
    <n v="0.53532866099514986"/>
    <x v="2"/>
  </r>
  <r>
    <s v="CUS01272"/>
    <n v="0.751"/>
    <n v="0.39309065995603115"/>
    <n v="0.34699228878437538"/>
    <n v="0.71599597491203248"/>
    <n v="0.62172065600687054"/>
    <n v="62.172065600687056"/>
    <x v="0"/>
    <x v="0"/>
    <n v="0.4757106372690692"/>
    <x v="1"/>
  </r>
  <r>
    <s v="CUS01273"/>
    <n v="0.38400000000000001"/>
    <n v="0.13322488306835928"/>
    <n v="0.38260696238713743"/>
    <n v="0.32797432810085553"/>
    <n v="0.52015007677204794"/>
    <n v="52.015007677204792"/>
    <x v="0"/>
    <x v="1"/>
    <n v="0.65549617237463109"/>
    <x v="2"/>
  </r>
  <r>
    <s v="CUS01274"/>
    <n v="0.92200000000000004"/>
    <n v="0.16138556747373584"/>
    <n v="0.40766290761270174"/>
    <n v="0.75633626092389361"/>
    <n v="0.76926735041900363"/>
    <n v="76.926735041900358"/>
    <x v="1"/>
    <x v="0"/>
    <n v="0.36897922802602345"/>
    <x v="0"/>
  </r>
  <r>
    <s v="CUS01275"/>
    <n v="0.96899999999999997"/>
    <n v="0.34002246939125819"/>
    <n v="0.82848896619548751"/>
    <n v="0.77459052476545409"/>
    <n v="0.81902963113653815"/>
    <n v="81.902963113653811"/>
    <x v="1"/>
    <x v="0"/>
    <n v="0.30407657582707687"/>
    <x v="0"/>
  </r>
  <r>
    <s v="CUS01276"/>
    <n v="0.85499999999999998"/>
    <n v="0.35141686911151643"/>
    <n v="0.52344507915784033"/>
    <n v="0.81036700917091353"/>
    <n v="0.72006900647375016"/>
    <n v="72.006900647375019"/>
    <x v="1"/>
    <x v="0"/>
    <n v="0.39052878545300262"/>
    <x v="0"/>
  </r>
  <r>
    <s v="CUS01277"/>
    <n v="0.98799999999999999"/>
    <n v="0.22455230791702357"/>
    <n v="0.30974930011196211"/>
    <n v="0.74170164789666693"/>
    <n v="0.75163941483178542"/>
    <n v="75.163941483178547"/>
    <x v="1"/>
    <x v="0"/>
    <n v="0.38187999760887692"/>
    <x v="0"/>
  </r>
  <r>
    <s v="CUS01278"/>
    <n v="0.78500000000000003"/>
    <n v="0.25523894456432311"/>
    <n v="0.8277412652596714"/>
    <n v="0.67211356054588345"/>
    <n v="0.76454360376451991"/>
    <n v="76.454360376451987"/>
    <x v="1"/>
    <x v="0"/>
    <n v="0.36572171332216813"/>
    <x v="1"/>
  </r>
  <r>
    <s v="CUS01279"/>
    <n v="0.96199999999999997"/>
    <n v="0.31306847375086494"/>
    <n v="0.42645070655905237"/>
    <n v="0.68542496092611604"/>
    <n v="0.73088334332546834"/>
    <n v="73.088334332546836"/>
    <x v="1"/>
    <x v="0"/>
    <n v="0.36469850169877976"/>
    <x v="0"/>
  </r>
  <r>
    <s v="CUS01280"/>
    <n v="0.755"/>
    <n v="0.3855003043956054"/>
    <n v="0.41354231059672297"/>
    <n v="0.62076805425848625"/>
    <n v="0.6244235789394359"/>
    <n v="62.442357893943587"/>
    <x v="0"/>
    <x v="0"/>
    <n v="0.46334767671117166"/>
    <x v="0"/>
  </r>
  <r>
    <s v="CUS01281"/>
    <n v="0.58799999999999997"/>
    <n v="0.43648181724116281"/>
    <n v="0.57285106834318622"/>
    <n v="0.71394137556875203"/>
    <n v="0.59651687483160121"/>
    <n v="59.651687483160117"/>
    <x v="0"/>
    <x v="1"/>
    <n v="0.54140706303585251"/>
    <x v="2"/>
  </r>
  <r>
    <s v="CUS01282"/>
    <n v="0.32800000000000001"/>
    <n v="0.38039422870935297"/>
    <n v="0.6711458175192706"/>
    <n v="0.61534202521499126"/>
    <n v="0.52721219867329694"/>
    <n v="52.721219867329694"/>
    <x v="0"/>
    <x v="1"/>
    <n v="0.61403515472599668"/>
    <x v="2"/>
  </r>
  <r>
    <s v="CUS01283"/>
    <n v="0.3"/>
    <n v="0.1999461188241824"/>
    <n v="0.46659629678825532"/>
    <n v="0.75388375505894334"/>
    <n v="0.55141798696923783"/>
    <n v="55.141798696923786"/>
    <x v="0"/>
    <x v="1"/>
    <n v="0.63373384801155674"/>
    <x v="2"/>
  </r>
  <r>
    <s v="CUS01284"/>
    <n v="0.75900000000000001"/>
    <n v="0.19672226484383654"/>
    <n v="0.62632338093911766"/>
    <n v="0.79041513756044268"/>
    <n v="0.75046026736873905"/>
    <n v="75.046026736873898"/>
    <x v="1"/>
    <x v="0"/>
    <n v="0.41678571775316919"/>
    <x v="0"/>
  </r>
  <r>
    <s v="CUS01285"/>
    <n v="0.95199999999999996"/>
    <n v="0.25674695077383253"/>
    <n v="0.45392129906806"/>
    <n v="0.6197633255898638"/>
    <n v="0.73992467341994184"/>
    <n v="73.992467341994185"/>
    <x v="1"/>
    <x v="0"/>
    <n v="0.36362815238226054"/>
    <x v="0"/>
  </r>
  <r>
    <s v="CUS01286"/>
    <n v="0.56000000000000005"/>
    <n v="0.32801580810797432"/>
    <n v="0.35499407597448751"/>
    <n v="0.2623866131866906"/>
    <n v="0.5079520647405088"/>
    <n v="50.795206474050879"/>
    <x v="0"/>
    <x v="1"/>
    <n v="0.60613359393556343"/>
    <x v="2"/>
  </r>
  <r>
    <s v="CUS01287"/>
    <n v="0.90100000000000002"/>
    <n v="0.44194608693157605"/>
    <n v="0.73542639652814501"/>
    <n v="0.61713042046250388"/>
    <n v="0.72242101629553168"/>
    <n v="72.242101629553162"/>
    <x v="1"/>
    <x v="0"/>
    <n v="0.37803146503728768"/>
    <x v="0"/>
  </r>
  <r>
    <s v="CUS01288"/>
    <n v="0.95699999999999996"/>
    <n v="0.27739595668492417"/>
    <n v="0.65725599155152714"/>
    <n v="0.59125688171268764"/>
    <n v="0.77187094356173125"/>
    <n v="77.18709435617312"/>
    <x v="1"/>
    <x v="0"/>
    <n v="0.36043821797875542"/>
    <x v="0"/>
  </r>
  <r>
    <s v="CUS01289"/>
    <n v="0.81599999999999995"/>
    <n v="0.44419662656585718"/>
    <n v="0.43165590102835838"/>
    <n v="0.66206929450098273"/>
    <n v="0.63798258641106187"/>
    <n v="63.798258641106187"/>
    <x v="0"/>
    <x v="0"/>
    <n v="0.45855293226355687"/>
    <x v="0"/>
  </r>
  <r>
    <s v="CUS01290"/>
    <n v="0.88400000000000001"/>
    <n v="0.11085792953466189"/>
    <n v="0.28070658382072022"/>
    <n v="0.60404182972873555"/>
    <n v="0.72289021236305584"/>
    <n v="72.289021236305587"/>
    <x v="1"/>
    <x v="0"/>
    <n v="0.40863082869668521"/>
    <x v="0"/>
  </r>
  <r>
    <s v="CUS01291"/>
    <n v="0.77300000000000002"/>
    <n v="0.28924831719666882"/>
    <n v="0.69645091089739597"/>
    <n v="0.86510193656663903"/>
    <n v="0.75283097750547434"/>
    <n v="75.283097750547441"/>
    <x v="1"/>
    <x v="0"/>
    <n v="0.37795872270374026"/>
    <x v="0"/>
  </r>
  <r>
    <s v="CUS01292"/>
    <n v="0.93"/>
    <n v="0.27984126774992929"/>
    <n v="0.81154784251862466"/>
    <n v="0.89809772571409852"/>
    <n v="0.83857184703586085"/>
    <n v="83.857184703586086"/>
    <x v="1"/>
    <x v="0"/>
    <n v="0.30285178373956484"/>
    <x v="0"/>
  </r>
  <r>
    <s v="CUS01293"/>
    <n v="0.38600000000000001"/>
    <n v="0.29523485306760205"/>
    <n v="0.56139668403451504"/>
    <n v="0.72166460240410557"/>
    <n v="0.56705857124723824"/>
    <n v="56.705857124723821"/>
    <x v="0"/>
    <x v="1"/>
    <n v="0.58726823190989674"/>
    <x v="2"/>
  </r>
  <r>
    <s v="CUS01294"/>
    <n v="0.30299999999999999"/>
    <n v="0.37076882290871011"/>
    <n v="0.53975587834691019"/>
    <n v="0.22099703050365699"/>
    <n v="0.43592008337231758"/>
    <n v="43.592008337231761"/>
    <x v="0"/>
    <x v="1"/>
    <n v="0.68433313726531508"/>
    <x v="2"/>
  </r>
  <r>
    <s v="CUS01295"/>
    <n v="0.60699999999999998"/>
    <n v="0.44187003574901856"/>
    <n v="0.6105925383156352"/>
    <n v="0.52399977105396645"/>
    <n v="0.5806074625965163"/>
    <n v="58.06074625965163"/>
    <x v="0"/>
    <x v="1"/>
    <n v="0.51666758565405324"/>
    <x v="1"/>
  </r>
  <r>
    <s v="CUS01296"/>
    <n v="0.88400000000000001"/>
    <n v="0.3734049818847362"/>
    <n v="0.87669024926599581"/>
    <n v="0.66549372136087004"/>
    <n v="0.77254061349190883"/>
    <n v="77.254061349190877"/>
    <x v="1"/>
    <x v="0"/>
    <n v="0.33955837175701603"/>
    <x v="0"/>
  </r>
  <r>
    <s v="CUS01297"/>
    <n v="0.97"/>
    <n v="0.32204174984133166"/>
    <n v="0.35937465062181684"/>
    <n v="0.79598809765788991"/>
    <n v="0.7341606198206474"/>
    <n v="73.416061982064747"/>
    <x v="1"/>
    <x v="0"/>
    <n v="0.35464261731692792"/>
    <x v="0"/>
  </r>
  <r>
    <s v="CUS01298"/>
    <n v="0.85799999999999998"/>
    <n v="0.12113639538638227"/>
    <n v="0.72016209448146629"/>
    <n v="0.52756951897929605"/>
    <n v="0.78712692812727303"/>
    <n v="78.712692812727298"/>
    <x v="1"/>
    <x v="0"/>
    <n v="0.3828836235458119"/>
    <x v="0"/>
  </r>
  <r>
    <s v="CUS01299"/>
    <n v="0.42399999999999999"/>
    <n v="0.37586184008976592"/>
    <n v="0.34027885478243403"/>
    <n v="0.52946797387933786"/>
    <n v="0.48311741501145766"/>
    <n v="48.311741501145768"/>
    <x v="0"/>
    <x v="1"/>
    <n v="0.65239389047136231"/>
    <x v="2"/>
  </r>
  <r>
    <s v="CUS01300"/>
    <n v="0.44900000000000001"/>
    <n v="0.21102798215902069"/>
    <n v="0.73860474930693498"/>
    <n v="0.50238715837351899"/>
    <n v="0.61692062896970867"/>
    <n v="61.692062896970867"/>
    <x v="0"/>
    <x v="1"/>
    <n v="0.56464544053571775"/>
    <x v="2"/>
  </r>
  <r>
    <s v="CUS01301"/>
    <n v="0.79400000000000004"/>
    <n v="0.11847408681061899"/>
    <n v="0.2983625511512582"/>
    <n v="0.62769297864820273"/>
    <n v="0.69618423098429638"/>
    <n v="69.618423098429645"/>
    <x v="0"/>
    <x v="0"/>
    <n v="0.42588535547937134"/>
    <x v="0"/>
  </r>
  <r>
    <s v="CUS01302"/>
    <n v="0.53800000000000003"/>
    <n v="0.37528045681620897"/>
    <n v="0.83853977207819885"/>
    <n v="0.66322468209404317"/>
    <n v="0.64290751968488347"/>
    <n v="64.290751968488351"/>
    <x v="0"/>
    <x v="0"/>
    <n v="0.47411537383948765"/>
    <x v="1"/>
  </r>
  <r>
    <s v="CUS01303"/>
    <n v="0.80400000000000005"/>
    <n v="0.15776578025103805"/>
    <n v="0.79390465700807389"/>
    <n v="0.78390068581584182"/>
    <n v="0.81043630019867952"/>
    <n v="81.043630019867948"/>
    <x v="1"/>
    <x v="0"/>
    <n v="0.34251972045400209"/>
    <x v="0"/>
  </r>
  <r>
    <s v="CUS01304"/>
    <n v="0.22700000000000001"/>
    <n v="0.39264631331890759"/>
    <n v="0.19745011741699039"/>
    <n v="0.50239512905170924"/>
    <n v="0.37650539884548223"/>
    <n v="37.650539884548223"/>
    <x v="2"/>
    <x v="1"/>
    <n v="0.7192079893429334"/>
    <x v="2"/>
  </r>
  <r>
    <s v="CUS01305"/>
    <n v="0.51900000000000002"/>
    <n v="0.1553293560835729"/>
    <n v="0.74339111022220361"/>
    <n v="0.53515660841272006"/>
    <n v="0.6640029064812768"/>
    <n v="66.40029064812768"/>
    <x v="0"/>
    <x v="1"/>
    <n v="0.53016389729989755"/>
    <x v="2"/>
  </r>
  <r>
    <s v="CUS01306"/>
    <n v="0.63700000000000001"/>
    <n v="4.1720367946585846E-2"/>
    <n v="0.51744323168731532"/>
    <n v="0.76822376982523644"/>
    <n v="0.72915610142727272"/>
    <n v="72.915610142727274"/>
    <x v="1"/>
    <x v="0"/>
    <n v="0.44717069120808761"/>
    <x v="1"/>
  </r>
  <r>
    <s v="CUS01307"/>
    <n v="0.47299999999999998"/>
    <n v="0.30187367625382427"/>
    <n v="0.29143511001377398"/>
    <n v="0.41416886284382276"/>
    <n v="0.49540024855318088"/>
    <n v="49.540024855318087"/>
    <x v="0"/>
    <x v="1"/>
    <n v="0.65210396485042377"/>
    <x v="2"/>
  </r>
  <r>
    <s v="CUS01308"/>
    <n v="0.56799999999999995"/>
    <n v="8.0341233000625734E-2"/>
    <n v="0.70435833741414522"/>
    <n v="0.53969504058111106"/>
    <n v="0.696523553669808"/>
    <n v="69.6523553669808"/>
    <x v="0"/>
    <x v="0"/>
    <n v="0.48757467013762051"/>
    <x v="1"/>
  </r>
  <r>
    <s v="CUS01309"/>
    <n v="0.77200000000000002"/>
    <n v="0.30121320829181714"/>
    <n v="0.36467819165321247"/>
    <n v="0.7486012926763238"/>
    <n v="0.66506186974454595"/>
    <n v="66.506186974454593"/>
    <x v="0"/>
    <x v="0"/>
    <n v="0.44279233667008971"/>
    <x v="0"/>
  </r>
  <r>
    <s v="CUS01310"/>
    <n v="0.52800000000000002"/>
    <n v="0.1386588331052187"/>
    <n v="0.3576050297203005"/>
    <n v="0.59879752706704326"/>
    <n v="0.60454298507255089"/>
    <n v="60.454298507255089"/>
    <x v="0"/>
    <x v="1"/>
    <n v="0.53523420220185192"/>
    <x v="1"/>
  </r>
  <r>
    <s v="CUS01311"/>
    <n v="0.91500000000000004"/>
    <n v="0.19067857585799491"/>
    <n v="0.64089391604693258"/>
    <n v="0.74052942494148821"/>
    <n v="0.80230462419321125"/>
    <n v="80.230462419321128"/>
    <x v="1"/>
    <x v="0"/>
    <n v="0.35210952093429548"/>
    <x v="0"/>
  </r>
  <r>
    <s v="CUS01312"/>
    <n v="0.54200000000000004"/>
    <n v="0.28780705453016148"/>
    <n v="0.6130616464822487"/>
    <n v="0.37317350914206637"/>
    <n v="0.58194623930871126"/>
    <n v="58.194623930871124"/>
    <x v="0"/>
    <x v="1"/>
    <n v="0.53473626078947445"/>
    <x v="1"/>
  </r>
  <r>
    <s v="CUS01313"/>
    <n v="0.47299999999999998"/>
    <n v="0.17011581699672518"/>
    <n v="0.41172273566140538"/>
    <n v="0.48538769440258905"/>
    <n v="0.56966795619365185"/>
    <n v="56.966795619365186"/>
    <x v="0"/>
    <x v="1"/>
    <n v="0.60150992398068837"/>
    <x v="2"/>
  </r>
  <r>
    <s v="CUS01314"/>
    <n v="0.78700000000000003"/>
    <n v="0.40035856579915935"/>
    <n v="0.68463254786007077"/>
    <n v="0.56263055437423637"/>
    <n v="0.67666352298840182"/>
    <n v="67.666352298840181"/>
    <x v="0"/>
    <x v="0"/>
    <n v="0.44636603859594326"/>
    <x v="1"/>
  </r>
  <r>
    <s v="CUS01315"/>
    <n v="0.89300000000000002"/>
    <n v="0.18952766702262863"/>
    <n v="0.4949043964242742"/>
    <n v="0.47593116816892511"/>
    <n v="0.72606225440340499"/>
    <n v="72.606225440340495"/>
    <x v="1"/>
    <x v="0"/>
    <n v="0.4231694864936032"/>
    <x v="0"/>
  </r>
  <r>
    <s v="CUS01316"/>
    <n v="0.61799999999999999"/>
    <n v="0.32668549903973371"/>
    <n v="0.2056550112646133"/>
    <n v="0.40584524717727666"/>
    <n v="0.52030213961759408"/>
    <n v="52.030213961759408"/>
    <x v="0"/>
    <x v="1"/>
    <n v="0.60125244394220434"/>
    <x v="2"/>
  </r>
  <r>
    <s v="CUS01317"/>
    <n v="0.307"/>
    <n v="0.41697114530728036"/>
    <n v="0.70055858533892057"/>
    <n v="0.61402329108057596"/>
    <n v="0.51457386713768638"/>
    <n v="51.457386713768635"/>
    <x v="0"/>
    <x v="1"/>
    <n v="0.63362406814732131"/>
    <x v="2"/>
  </r>
  <r>
    <s v="CUS01318"/>
    <n v="0.318"/>
    <n v="0.3182655061888508"/>
    <n v="0.54927939218637933"/>
    <n v="0.5967665075029509"/>
    <n v="0.51519120270606333"/>
    <n v="51.519120270606336"/>
    <x v="0"/>
    <x v="1"/>
    <n v="0.63964072070428712"/>
    <x v="2"/>
  </r>
  <r>
    <s v="CUS01319"/>
    <n v="0.876"/>
    <n v="0.35638943893680336"/>
    <n v="0.43397261532618903"/>
    <n v="0.69882237670231151"/>
    <n v="0.6913010478895435"/>
    <n v="69.130104788954355"/>
    <x v="0"/>
    <x v="0"/>
    <n v="0.40981175819868959"/>
    <x v="0"/>
  </r>
  <r>
    <s v="CUS01320"/>
    <n v="0.76700000000000002"/>
    <n v="6.582704318706678E-2"/>
    <n v="0.72080390324975196"/>
    <n v="0.71312303883428441"/>
    <n v="0.79983112351897301"/>
    <n v="79.983112351897304"/>
    <x v="1"/>
    <x v="0"/>
    <n v="0.39713524313552362"/>
    <x v="0"/>
  </r>
  <r>
    <s v="CUS01321"/>
    <n v="0.82199999999999995"/>
    <n v="0.10555368537719906"/>
    <n v="0.57874777991691795"/>
    <n v="0.7686209433205623"/>
    <n v="0.78707659186830814"/>
    <n v="78.70765918683081"/>
    <x v="1"/>
    <x v="0"/>
    <n v="0.37941644764248006"/>
    <x v="0"/>
  </r>
  <r>
    <s v="CUS01322"/>
    <n v="0.91600000000000004"/>
    <n v="0.46497771696155771"/>
    <n v="0.38422116277021068"/>
    <n v="0.49359047647153043"/>
    <n v="0.63198948893630436"/>
    <n v="63.198948893630437"/>
    <x v="0"/>
    <x v="0"/>
    <n v="0.44168586767901713"/>
    <x v="0"/>
  </r>
  <r>
    <s v="CUS01323"/>
    <n v="0.746"/>
    <n v="0.29831306367673777"/>
    <n v="0.68699419188173072"/>
    <n v="0.66399761656325929"/>
    <n v="0.70860456175781372"/>
    <n v="70.860456175781366"/>
    <x v="1"/>
    <x v="0"/>
    <n v="0.40571795170522207"/>
    <x v="1"/>
  </r>
  <r>
    <s v="CUS01324"/>
    <n v="0.88100000000000001"/>
    <n v="0.28234613634831524"/>
    <n v="0.24341302885679592"/>
    <n v="0.68250729588825076"/>
    <n v="0.67470485925010215"/>
    <n v="67.470485925010209"/>
    <x v="0"/>
    <x v="0"/>
    <n v="0.42085441351265851"/>
    <x v="0"/>
  </r>
  <r>
    <s v="CUS01325"/>
    <n v="0.624"/>
    <n v="0.25009716111671182"/>
    <n v="0.57952221357422062"/>
    <n v="0.7953114173046697"/>
    <n v="0.67857200697553099"/>
    <n v="67.857200697553097"/>
    <x v="0"/>
    <x v="0"/>
    <n v="0.46445396230576869"/>
    <x v="1"/>
  </r>
  <r>
    <s v="CUS01326"/>
    <n v="0.82799999999999996"/>
    <n v="0.23019273724913308"/>
    <n v="0.61301643483529433"/>
    <n v="0.52947829804999347"/>
    <n v="0.72276721049981796"/>
    <n v="72.276721049981802"/>
    <x v="1"/>
    <x v="0"/>
    <n v="0.4239691627011718"/>
    <x v="0"/>
  </r>
  <r>
    <s v="CUS01327"/>
    <n v="0.84699999999999998"/>
    <n v="0.17898362146245916"/>
    <n v="0.59637024889531387"/>
    <n v="0.4374558494663916"/>
    <n v="0.7276473407602837"/>
    <n v="72.764734076028375"/>
    <x v="1"/>
    <x v="0"/>
    <n v="0.41800378580452613"/>
    <x v="0"/>
  </r>
  <r>
    <s v="CUS01328"/>
    <n v="0.59"/>
    <n v="0.45395940468848189"/>
    <n v="0.25693771850530256"/>
    <n v="0.36814041575688572"/>
    <n v="0.47692078465804882"/>
    <n v="47.692078465804883"/>
    <x v="0"/>
    <x v="1"/>
    <n v="0.65068109733563717"/>
    <x v="2"/>
  </r>
  <r>
    <s v="CUS01329"/>
    <n v="0.29699999999999999"/>
    <n v="0.32497094962486933"/>
    <n v="0.72935869582549817"/>
    <n v="0.59781866590713517"/>
    <n v="0.54200325416370909"/>
    <n v="54.200325416370909"/>
    <x v="0"/>
    <x v="1"/>
    <n v="0.61045329199788045"/>
    <x v="2"/>
  </r>
  <r>
    <s v="CUS01330"/>
    <n v="0.83899999999999997"/>
    <n v="0.21738324091632916"/>
    <n v="0.60775583744187633"/>
    <n v="0.68640530597699567"/>
    <n v="0.75294699111002583"/>
    <n v="75.294699111002586"/>
    <x v="1"/>
    <x v="0"/>
    <n v="0.39612612557965021"/>
    <x v="0"/>
  </r>
  <r>
    <s v="CUS01331"/>
    <n v="0.53400000000000003"/>
    <n v="0.40181302463878804"/>
    <n v="0.93250747715159465"/>
    <n v="0.61556603916878805"/>
    <n v="0.64519249391400069"/>
    <n v="64.519249391400066"/>
    <x v="0"/>
    <x v="0"/>
    <n v="0.48827589721562065"/>
    <x v="2"/>
  </r>
  <r>
    <s v="CUS01332"/>
    <n v="0.313"/>
    <n v="0.1483671519534222"/>
    <n v="0.73667607980423111"/>
    <n v="0.69744869386462283"/>
    <n v="0.61699237445451294"/>
    <n v="61.699237445451296"/>
    <x v="0"/>
    <x v="1"/>
    <n v="0.58057515042614205"/>
    <x v="2"/>
  </r>
  <r>
    <s v="CUS01333"/>
    <n v="0.996"/>
    <n v="0.4248550823246085"/>
    <n v="0.50893076119764036"/>
    <n v="0.67384710786381363"/>
    <n v="0.72400669372171744"/>
    <n v="72.400669372171748"/>
    <x v="1"/>
    <x v="0"/>
    <n v="0.38814091671887962"/>
    <x v="0"/>
  </r>
  <r>
    <s v="CUS01334"/>
    <n v="0.58699999999999997"/>
    <n v="0.48131851453932212"/>
    <n v="0.15821238314125211"/>
    <n v="0.40119366241908383"/>
    <n v="0.45287597162931631"/>
    <n v="45.287597162931633"/>
    <x v="0"/>
    <x v="1"/>
    <n v="0.61160724342411976"/>
    <x v="1"/>
  </r>
  <r>
    <s v="CUS01335"/>
    <n v="0.59699999999999998"/>
    <n v="0.35773560271974553"/>
    <n v="0.33172351252124954"/>
    <n v="0.59285159725903669"/>
    <n v="0.55690176127718172"/>
    <n v="55.690176127718175"/>
    <x v="0"/>
    <x v="1"/>
    <n v="0.51953746689208613"/>
    <x v="1"/>
  </r>
  <r>
    <s v="CUS01336"/>
    <n v="0.39400000000000002"/>
    <n v="0.21422505462173819"/>
    <n v="0.61742015468312794"/>
    <n v="0.83736802720139181"/>
    <n v="0.62272171863031289"/>
    <n v="62.272171863031289"/>
    <x v="0"/>
    <x v="1"/>
    <n v="0.57043771829319934"/>
    <x v="2"/>
  </r>
  <r>
    <s v="CUS01337"/>
    <n v="0.876"/>
    <n v="6.6670816753836015E-2"/>
    <n v="0.36871696082204775"/>
    <n v="0.6554541823948703"/>
    <n v="0.75866027449748918"/>
    <n v="75.866027449748913"/>
    <x v="1"/>
    <x v="0"/>
    <n v="0.37601286900641234"/>
    <x v="0"/>
  </r>
  <r>
    <s v="CUS01338"/>
    <n v="0.26700000000000002"/>
    <n v="0.10408052277434271"/>
    <n v="0.49458774676070727"/>
    <n v="0.59585038531182488"/>
    <n v="0.55052095031661241"/>
    <n v="55.052095031661239"/>
    <x v="0"/>
    <x v="1"/>
    <n v="0.62901420626152915"/>
    <x v="2"/>
  </r>
  <r>
    <s v="CUS01339"/>
    <n v="0.79900000000000004"/>
    <n v="0.35033876092151356"/>
    <n v="0.37428264089094643"/>
    <n v="0.69425743073464474"/>
    <n v="0.65354351451193193"/>
    <n v="65.354351451193196"/>
    <x v="0"/>
    <x v="0"/>
    <n v="0.48821434280133696"/>
    <x v="0"/>
  </r>
  <r>
    <s v="CUS01340"/>
    <n v="0.81299999999999994"/>
    <n v="0.1837981132127729"/>
    <n v="0.49886982002872893"/>
    <n v="0.67639197596362843"/>
    <n v="0.73064332643645813"/>
    <n v="73.064332643645812"/>
    <x v="1"/>
    <x v="0"/>
    <n v="0.41630067415740074"/>
    <x v="0"/>
  </r>
  <r>
    <s v="CUS01341"/>
    <n v="0.83199999999999996"/>
    <n v="0.30743623907527368"/>
    <n v="0.87874262867257436"/>
    <n v="0.84045796104863268"/>
    <n v="0.80078634816922778"/>
    <n v="80.078634816922772"/>
    <x v="1"/>
    <x v="0"/>
    <n v="0.33229523052191851"/>
    <x v="0"/>
  </r>
  <r>
    <s v="CUS01342"/>
    <n v="0.80200000000000005"/>
    <n v="0.39399037479137528"/>
    <n v="0.68529607102561785"/>
    <n v="0.7582749785988947"/>
    <n v="0.71330334855754518"/>
    <n v="71.330334855754515"/>
    <x v="1"/>
    <x v="0"/>
    <n v="0.39762597781631509"/>
    <x v="0"/>
  </r>
  <r>
    <s v="CUS01343"/>
    <n v="0.68500000000000005"/>
    <n v="0.42445718633404966"/>
    <n v="0.3845012004155951"/>
    <n v="0.50443273192711346"/>
    <n v="0.56497799397197113"/>
    <n v="56.497799397197113"/>
    <x v="0"/>
    <x v="1"/>
    <n v="0.52712933393585071"/>
    <x v="1"/>
  </r>
  <r>
    <s v="CUS01344"/>
    <n v="0.435"/>
    <n v="0.20037064475306848"/>
    <n v="0.26294365389334451"/>
    <n v="0.53048514828366511"/>
    <n v="0.52430030959529816"/>
    <n v="52.430030959529816"/>
    <x v="0"/>
    <x v="1"/>
    <n v="0.64064032842340324"/>
    <x v="2"/>
  </r>
  <r>
    <s v="CUS01345"/>
    <n v="0.25700000000000001"/>
    <n v="0.38583575615020677"/>
    <n v="0.72778681627273489"/>
    <n v="0.56213572592668326"/>
    <n v="0.50407699529848748"/>
    <n v="50.407699529848749"/>
    <x v="0"/>
    <x v="1"/>
    <n v="0.64862320788502181"/>
    <x v="2"/>
  </r>
  <r>
    <s v="CUS01346"/>
    <n v="0.85"/>
    <n v="0.17062008446233579"/>
    <n v="0.37039565091079485"/>
    <n v="0.69052389816299642"/>
    <n v="0.72397168956790769"/>
    <n v="72.397168956790765"/>
    <x v="1"/>
    <x v="0"/>
    <n v="0.4213120822063165"/>
    <x v="0"/>
  </r>
  <r>
    <s v="CUS01347"/>
    <n v="0.81599999999999995"/>
    <n v="0.10460437430017927"/>
    <n v="0.6018680521902271"/>
    <n v="0.64732515070096597"/>
    <n v="0.77169107075313648"/>
    <n v="77.169107075313647"/>
    <x v="1"/>
    <x v="0"/>
    <n v="0.38900454253344602"/>
    <x v="0"/>
  </r>
  <r>
    <s v="CUS01348"/>
    <n v="0.88900000000000001"/>
    <n v="0.1495649959126345"/>
    <n v="0.40835403557621219"/>
    <n v="0.56258151322685268"/>
    <n v="0.73233853532547988"/>
    <n v="73.233853532547982"/>
    <x v="1"/>
    <x v="0"/>
    <n v="0.41188576577811442"/>
    <x v="0"/>
  </r>
  <r>
    <s v="CUS01349"/>
    <n v="0.49399999999999999"/>
    <n v="0.20893545181629419"/>
    <n v="0.26811026796024073"/>
    <n v="0.60770211151880005"/>
    <n v="0.55499673477497979"/>
    <n v="55.499673477497979"/>
    <x v="0"/>
    <x v="1"/>
    <n v="0.58529452600877996"/>
    <x v="1"/>
  </r>
  <r>
    <s v="CUS01350"/>
    <n v="0.99299999999999999"/>
    <n v="0.32870458264775698"/>
    <n v="0.63378635994097998"/>
    <n v="0.84614419872529889"/>
    <n v="0.80261752700266364"/>
    <n v="80.261752700266371"/>
    <x v="1"/>
    <x v="0"/>
    <n v="0.31747229510467406"/>
    <x v="0"/>
  </r>
  <r>
    <s v="CUS01351"/>
    <n v="0.56899999999999995"/>
    <n v="0.11018013014640421"/>
    <n v="0.63688313691566278"/>
    <n v="0.65110457848666836"/>
    <n v="0.69113827511221149"/>
    <n v="69.113827511221146"/>
    <x v="0"/>
    <x v="0"/>
    <n v="0.47202988149865271"/>
    <x v="1"/>
  </r>
  <r>
    <s v="CUS01352"/>
    <n v="0.26400000000000001"/>
    <n v="0.13226009328342853"/>
    <n v="0.50801725247511731"/>
    <n v="0.45872558947302189"/>
    <n v="0.52313426093094817"/>
    <n v="52.313426093094819"/>
    <x v="0"/>
    <x v="1"/>
    <n v="0.65585223671105852"/>
    <x v="2"/>
  </r>
  <r>
    <s v="CUS01353"/>
    <n v="0.91500000000000004"/>
    <n v="0.48551405135528608"/>
    <n v="0.44192217354834762"/>
    <n v="0.50720169089550227"/>
    <n v="0.63906047293740909"/>
    <n v="63.906047293740912"/>
    <x v="0"/>
    <x v="0"/>
    <n v="0.41867370534977971"/>
    <x v="0"/>
  </r>
  <r>
    <s v="CUS01354"/>
    <n v="0.45500000000000002"/>
    <n v="8.0855664460495746E-2"/>
    <n v="0.41703360404195011"/>
    <n v="0.26388176159051396"/>
    <n v="0.55798228570881847"/>
    <n v="55.798228570881847"/>
    <x v="0"/>
    <x v="1"/>
    <n v="0.62596352666003374"/>
    <x v="2"/>
  </r>
  <r>
    <s v="CUS01355"/>
    <n v="0.93300000000000005"/>
    <n v="0.28974042841644693"/>
    <n v="0.55410132559739289"/>
    <n v="0.85119850697257038"/>
    <n v="0.77812791264043013"/>
    <n v="77.812791264043014"/>
    <x v="1"/>
    <x v="0"/>
    <n v="0.33910101957827543"/>
    <x v="0"/>
  </r>
  <r>
    <s v="CUS01356"/>
    <n v="0.48099999999999998"/>
    <n v="0.86523531827206912"/>
    <n v="0.62018081297618899"/>
    <n v="0.46208189614426098"/>
    <n v="0.40212785153525621"/>
    <n v="40.212785153525623"/>
    <x v="0"/>
    <x v="1"/>
    <n v="0.61919423269753993"/>
    <x v="1"/>
  </r>
  <r>
    <s v="CUS01357"/>
    <n v="0.47"/>
    <n v="1.9352869134178941E-2"/>
    <n v="0.50409815346319509"/>
    <n v="0.68096604791317894"/>
    <n v="0.66165867713936222"/>
    <n v="66.165867713936223"/>
    <x v="0"/>
    <x v="1"/>
    <n v="0.52222514040536117"/>
    <x v="1"/>
  </r>
  <r>
    <s v="CUS01358"/>
    <n v="0.78500000000000003"/>
    <n v="0.45270209923379062"/>
    <n v="0.23478830751431459"/>
    <n v="0.55160846911075456"/>
    <n v="0.56863830209933885"/>
    <n v="56.863830209933887"/>
    <x v="0"/>
    <x v="1"/>
    <n v="0.50310860421596548"/>
    <x v="0"/>
  </r>
  <r>
    <s v="CUS01359"/>
    <n v="0.85099999999999998"/>
    <n v="0.12739378985985128"/>
    <n v="0.68539196228054411"/>
    <n v="0.58434628281631573"/>
    <n v="0.78436219792060069"/>
    <n v="78.436219792060072"/>
    <x v="1"/>
    <x v="0"/>
    <n v="0.38681412449966823"/>
    <x v="0"/>
  </r>
  <r>
    <s v="CUS01360"/>
    <n v="0.26200000000000001"/>
    <n v="0.25281195867452405"/>
    <n v="0.63650712691695877"/>
    <n v="0.56397273766599343"/>
    <n v="0.52775374843093348"/>
    <n v="52.775374843093346"/>
    <x v="0"/>
    <x v="1"/>
    <n v="0.64243654984147747"/>
    <x v="2"/>
  </r>
  <r>
    <s v="CUS01361"/>
    <n v="0.61699999999999999"/>
    <n v="0.19082107626893463"/>
    <n v="0.34862289412099989"/>
    <n v="0.57996978327291238"/>
    <n v="0.6154237234344565"/>
    <n v="61.542372343445649"/>
    <x v="0"/>
    <x v="1"/>
    <n v="0.52757408300135622"/>
    <x v="1"/>
  </r>
  <r>
    <s v="CUS01362"/>
    <n v="0.94099999999999995"/>
    <n v="3.338154431564333E-2"/>
    <n v="0.63990330802787165"/>
    <n v="0.73715321044863924"/>
    <n v="0.85788917987817714"/>
    <n v="85.788917987817712"/>
    <x v="1"/>
    <x v="0"/>
    <n v="0.31666176338029517"/>
    <x v="0"/>
  </r>
  <r>
    <s v="CUS01363"/>
    <n v="0.64600000000000002"/>
    <n v="3.6471303192559312E-2"/>
    <n v="0.60762443589387394"/>
    <n v="0.67501431637886877"/>
    <n v="0.73793564367783737"/>
    <n v="73.793564367783731"/>
    <x v="1"/>
    <x v="0"/>
    <n v="0.48976815841167359"/>
    <x v="2"/>
  </r>
  <r>
    <s v="CUS01364"/>
    <n v="0.50900000000000001"/>
    <n v="0.86327849039259297"/>
    <n v="4.2372602495362538E-2"/>
    <n v="0.20018567433309228"/>
    <n v="0.2576688245312585"/>
    <n v="25.766882453125849"/>
    <x v="2"/>
    <x v="1"/>
    <n v="0.73028833374095259"/>
    <x v="2"/>
  </r>
  <r>
    <s v="CUS01365"/>
    <n v="0.54600000000000004"/>
    <n v="3.0244866193977094E-2"/>
    <n v="0.59065420633005106"/>
    <n v="0.65357835327945446"/>
    <n v="0.69819413439973521"/>
    <n v="69.819413439973516"/>
    <x v="0"/>
    <x v="1"/>
    <n v="0.50836168266734416"/>
    <x v="2"/>
  </r>
  <r>
    <s v="CUS01366"/>
    <n v="0.76"/>
    <n v="0.373718585547622"/>
    <n v="0.50321106253582182"/>
    <n v="0.55162814519999182"/>
    <n v="0.63727085862287658"/>
    <n v="63.727085862287659"/>
    <x v="0"/>
    <x v="0"/>
    <n v="0.45792707593081311"/>
    <x v="0"/>
  </r>
  <r>
    <s v="CUS01367"/>
    <n v="0.38100000000000001"/>
    <n v="0.23087591767595855"/>
    <n v="0.7617727266228298"/>
    <n v="0.61965782213632659"/>
    <n v="0.60939044334222736"/>
    <n v="60.939044334222736"/>
    <x v="0"/>
    <x v="1"/>
    <n v="0.57979030276730104"/>
    <x v="2"/>
  </r>
  <r>
    <s v="CUS01368"/>
    <n v="0.746"/>
    <n v="0.20180928918033963"/>
    <n v="0.63966312274223636"/>
    <n v="0.48825126018480469"/>
    <n v="0.70172752682206596"/>
    <n v="70.172752682206593"/>
    <x v="1"/>
    <x v="0"/>
    <n v="0.43187629132003869"/>
    <x v="1"/>
  </r>
  <r>
    <s v="CUS01369"/>
    <n v="0.92700000000000005"/>
    <n v="0.2028862815225207"/>
    <n v="0.28743579150597198"/>
    <n v="0.66919196127071878"/>
    <n v="0.72145006803504597"/>
    <n v="72.1450068035046"/>
    <x v="1"/>
    <x v="0"/>
    <n v="0.40858515462761852"/>
    <x v="0"/>
  </r>
  <r>
    <s v="CUS01370"/>
    <n v="0.89700000000000002"/>
    <n v="0.39730334359682246"/>
    <n v="0.33763980962661133"/>
    <n v="0.728979963880105"/>
    <n v="0.67163395342829135"/>
    <n v="67.163395342829133"/>
    <x v="0"/>
    <x v="0"/>
    <n v="0.41482975339958772"/>
    <x v="0"/>
  </r>
  <r>
    <s v="CUS01371"/>
    <n v="0.56999999999999995"/>
    <n v="0.42340807830340882"/>
    <n v="0.33346473102072016"/>
    <n v="0.6182900142327804"/>
    <n v="0.53191402484803829"/>
    <n v="53.191402484803831"/>
    <x v="0"/>
    <x v="1"/>
    <n v="0.55947356513395075"/>
    <x v="1"/>
  </r>
  <r>
    <s v="CUS01372"/>
    <n v="0.77100000000000002"/>
    <n v="0.31062904143996389"/>
    <n v="0.84270681738210151"/>
    <n v="0.71933038667550642"/>
    <n v="0.75310220904575709"/>
    <n v="75.310220904575715"/>
    <x v="1"/>
    <x v="0"/>
    <n v="0.38519971114478302"/>
    <x v="0"/>
  </r>
  <r>
    <s v="CUS01373"/>
    <n v="0.56499999999999995"/>
    <n v="0.42905897252612196"/>
    <n v="0.53209780261148742"/>
    <n v="0.54701833969298974"/>
    <n v="0.55750461971840937"/>
    <n v="55.750461971840934"/>
    <x v="0"/>
    <x v="1"/>
    <n v="0.53639374321164579"/>
    <x v="1"/>
  </r>
  <r>
    <s v="CUS01374"/>
    <n v="0.84799999999999998"/>
    <n v="0.20845278416344032"/>
    <n v="0.70547157622928858"/>
    <n v="0.6487382665051683"/>
    <n v="0.77266921997260074"/>
    <n v="77.26692199726007"/>
    <x v="1"/>
    <x v="0"/>
    <n v="0.37028582240935126"/>
    <x v="0"/>
  </r>
  <r>
    <s v="CUS01375"/>
    <n v="0.85299999999999998"/>
    <n v="0.21699018225316508"/>
    <n v="0.31394565919115147"/>
    <n v="0.57717156522905322"/>
    <n v="0.68281781194663871"/>
    <n v="68.281781194663864"/>
    <x v="0"/>
    <x v="0"/>
    <n v="0.45464263132588212"/>
    <x v="0"/>
  </r>
  <r>
    <s v="CUS01376"/>
    <n v="0.70199999999999996"/>
    <n v="0.31798580553308359"/>
    <n v="0.62711238681731385"/>
    <n v="0.57290348337826869"/>
    <n v="0.66166225821027802"/>
    <n v="66.166225821027808"/>
    <x v="0"/>
    <x v="0"/>
    <n v="0.46620821426940767"/>
    <x v="1"/>
  </r>
  <r>
    <s v="CUS01377"/>
    <n v="0.76"/>
    <n v="0.24071585293646008"/>
    <n v="0.75699183271712922"/>
    <n v="0.79410852555160993"/>
    <n v="0.7642998894952292"/>
    <n v="76.429988949522922"/>
    <x v="1"/>
    <x v="0"/>
    <n v="0.37448755117369986"/>
    <x v="0"/>
  </r>
  <r>
    <s v="CUS01378"/>
    <n v="0.42599999999999999"/>
    <n v="0.24488441475781536"/>
    <n v="0.58449066770698688"/>
    <n v="0.60902591228488501"/>
    <n v="0.58388669595678555"/>
    <n v="58.388669595678557"/>
    <x v="0"/>
    <x v="1"/>
    <n v="0.58820260501173216"/>
    <x v="2"/>
  </r>
  <r>
    <s v="CUS01379"/>
    <n v="0.76200000000000001"/>
    <n v="0.1777416192541052"/>
    <n v="0.30925630885646527"/>
    <n v="0.74772298704268958"/>
    <n v="0.68738722405146491"/>
    <n v="68.73872240514649"/>
    <x v="0"/>
    <x v="0"/>
    <n v="0.45478666704182058"/>
    <x v="0"/>
  </r>
  <r>
    <s v="CUS01380"/>
    <n v="0.45800000000000002"/>
    <n v="0.42752203130982641"/>
    <n v="0.59666106636282412"/>
    <n v="0.62845753131562476"/>
    <n v="0.54564423357696057"/>
    <n v="54.564423357696057"/>
    <x v="0"/>
    <x v="1"/>
    <n v="0.6004036674129547"/>
    <x v="2"/>
  </r>
  <r>
    <s v="CUS01381"/>
    <n v="0.96899999999999997"/>
    <n v="0.46931361539384658"/>
    <n v="0.25698479170800614"/>
    <n v="0.33632491717100749"/>
    <n v="0.60020161129909833"/>
    <n v="60.02016112990983"/>
    <x v="0"/>
    <x v="0"/>
    <n v="0.45201765766207963"/>
    <x v="0"/>
  </r>
  <r>
    <s v="CUS01382"/>
    <n v="0.755"/>
    <n v="0.16108711902938344"/>
    <n v="0.6266060638114066"/>
    <n v="0.81221235252614266"/>
    <n v="0.76307692993238774"/>
    <n v="76.307692993238774"/>
    <x v="1"/>
    <x v="0"/>
    <n v="0.38948130458460389"/>
    <x v="0"/>
  </r>
  <r>
    <s v="CUS01383"/>
    <n v="0.68"/>
    <n v="0.29658059985018687"/>
    <n v="0.48378742019157561"/>
    <n v="0.7024388705422967"/>
    <n v="0.65114913466460356"/>
    <n v="65.114913466460351"/>
    <x v="0"/>
    <x v="0"/>
    <n v="0.45935695779238517"/>
    <x v="1"/>
  </r>
  <r>
    <s v="CUS01384"/>
    <n v="0.86"/>
    <n v="0.16310412461840712"/>
    <n v="0.74315830428504104"/>
    <n v="0.60986010474835217"/>
    <n v="0.79217943918373879"/>
    <n v="79.217943918373876"/>
    <x v="1"/>
    <x v="0"/>
    <n v="0.38311027996956254"/>
    <x v="0"/>
  </r>
  <r>
    <s v="CUS01385"/>
    <n v="0.51"/>
    <n v="9.0428941554385411E-2"/>
    <n v="0.77094195687544553"/>
    <n v="0.43510617685353081"/>
    <n v="0.67082563543680307"/>
    <n v="67.082563543680308"/>
    <x v="0"/>
    <x v="1"/>
    <n v="0.52028694801986541"/>
    <x v="2"/>
  </r>
  <r>
    <s v="CUS01386"/>
    <n v="0.87"/>
    <n v="0.15106112453928039"/>
    <n v="0.63233942516424757"/>
    <n v="0.68970374027821935"/>
    <n v="0.78910510871279838"/>
    <n v="78.91051087127984"/>
    <x v="1"/>
    <x v="0"/>
    <n v="0.35678150475389847"/>
    <x v="0"/>
  </r>
  <r>
    <s v="CUS01387"/>
    <n v="0.22900000000000001"/>
    <n v="0.24202965143243188"/>
    <n v="0.58850952956198843"/>
    <n v="0.39586548829070101"/>
    <n v="0.48462283372627329"/>
    <n v="48.462283372627333"/>
    <x v="0"/>
    <x v="1"/>
    <n v="0.66659070452034186"/>
    <x v="2"/>
  </r>
  <r>
    <s v="CUS01388"/>
    <n v="0.89400000000000002"/>
    <n v="7.5014445844590438E-2"/>
    <n v="0.29166283969102114"/>
    <n v="0.76899166918859785"/>
    <n v="0.76407698456311679"/>
    <n v="76.407698456311678"/>
    <x v="1"/>
    <x v="0"/>
    <n v="0.39798147057111188"/>
    <x v="0"/>
  </r>
  <r>
    <s v="CUS01389"/>
    <n v="0.73599999999999999"/>
    <n v="0.49467021412636364"/>
    <n v="0.40773145308245295"/>
    <n v="0.29481328657540962"/>
    <n v="0.53496721936489289"/>
    <n v="53.496721936489287"/>
    <x v="0"/>
    <x v="1"/>
    <n v="0.52223040522476183"/>
    <x v="1"/>
  </r>
  <r>
    <s v="CUS01390"/>
    <n v="0.96499999999999997"/>
    <n v="0.19489065576971693"/>
    <n v="0.15128527468479894"/>
    <n v="0.60114213562746399"/>
    <n v="0.69971117855016418"/>
    <n v="69.971117855016416"/>
    <x v="0"/>
    <x v="0"/>
    <n v="0.42524799924458495"/>
    <x v="0"/>
  </r>
  <r>
    <s v="CUS01391"/>
    <n v="0.89100000000000001"/>
    <n v="0.26015381757171135"/>
    <n v="0.3350255366248589"/>
    <n v="0.6595095368538314"/>
    <n v="0.69973539258153306"/>
    <n v="69.973539258153309"/>
    <x v="0"/>
    <x v="0"/>
    <n v="0.40304380611379459"/>
    <x v="0"/>
  </r>
  <r>
    <s v="CUS01392"/>
    <n v="0.91200000000000003"/>
    <n v="2.4742636029500997E-2"/>
    <n v="0.8493771522091782"/>
    <n v="0.75287303849492659"/>
    <n v="0.89458359540722432"/>
    <n v="89.458359540722427"/>
    <x v="1"/>
    <x v="0"/>
    <n v="0.28357799502548181"/>
    <x v="0"/>
  </r>
  <r>
    <s v="CUS01393"/>
    <n v="0.78300000000000003"/>
    <n v="8.72344060455994E-2"/>
    <n v="0.63744842174554739"/>
    <n v="0.65355552883990142"/>
    <n v="0.77340269186141486"/>
    <n v="77.340269186141484"/>
    <x v="1"/>
    <x v="0"/>
    <n v="0.39050189546366271"/>
    <x v="0"/>
  </r>
  <r>
    <s v="CUS01394"/>
    <n v="0.502"/>
    <n v="0.52492036643105044"/>
    <n v="8.9805734447518853E-2"/>
    <n v="0.32144116588743032"/>
    <n v="0.38440121184330317"/>
    <n v="38.440121184330316"/>
    <x v="2"/>
    <x v="1"/>
    <n v="0.6919523311297251"/>
    <x v="2"/>
  </r>
  <r>
    <s v="CUS01395"/>
    <n v="0.80400000000000005"/>
    <n v="0.34540082431648961"/>
    <n v="0.6784138795692598"/>
    <n v="0.51131771601382003"/>
    <n v="0.69016018602097806"/>
    <n v="69.016018602097802"/>
    <x v="0"/>
    <x v="0"/>
    <n v="0.43947792104768996"/>
    <x v="0"/>
  </r>
  <r>
    <s v="CUS01396"/>
    <n v="0.65500000000000003"/>
    <n v="0.44933437699206863"/>
    <n v="0.48783568609303585"/>
    <n v="0.60944393024878185"/>
    <n v="0.58343341365830381"/>
    <n v="58.343341365830383"/>
    <x v="0"/>
    <x v="1"/>
    <n v="0.50445044199973832"/>
    <x v="1"/>
  </r>
  <r>
    <s v="CUS01397"/>
    <n v="0.83"/>
    <n v="0.39832314495729187"/>
    <n v="0.40998497829357994"/>
    <n v="0.78593464602698238"/>
    <n v="0.67089024907557571"/>
    <n v="67.089024907557572"/>
    <x v="0"/>
    <x v="0"/>
    <n v="0.42227588244085146"/>
    <x v="0"/>
  </r>
  <r>
    <s v="CUS01398"/>
    <n v="0.95299999999999996"/>
    <n v="0.15693287168365222"/>
    <n v="0.43307816777976182"/>
    <n v="0.74338693735803529"/>
    <n v="0.78459381265456196"/>
    <n v="78.459381265456202"/>
    <x v="1"/>
    <x v="0"/>
    <n v="0.34804917051428497"/>
    <x v="0"/>
  </r>
  <r>
    <s v="CUS01399"/>
    <n v="0.51400000000000001"/>
    <n v="0.19351843065148838"/>
    <n v="0.19181007205359538"/>
    <n v="0.41341362577775909"/>
    <n v="0.52221852908193644"/>
    <n v="52.221852908193647"/>
    <x v="0"/>
    <x v="1"/>
    <n v="0.63113149917012801"/>
    <x v="2"/>
  </r>
  <r>
    <s v="CUS01400"/>
    <n v="0.34"/>
    <n v="0.44372597130172348"/>
    <n v="0.26448764351379139"/>
    <n v="0.44549125525174876"/>
    <n v="0.40560342560000356"/>
    <n v="40.560342560000358"/>
    <x v="0"/>
    <x v="1"/>
    <n v="0.70278215005540334"/>
    <x v="2"/>
  </r>
  <r>
    <s v="CUS01401"/>
    <n v="0.95799999999999996"/>
    <n v="0.51642780812852251"/>
    <n v="0.37956695846725119"/>
    <n v="0.49700449681659764"/>
    <n v="0.63083572377738306"/>
    <n v="63.083572377738307"/>
    <x v="0"/>
    <x v="0"/>
    <n v="0.43627914815561786"/>
    <x v="0"/>
  </r>
  <r>
    <s v="CUS01402"/>
    <n v="0.995"/>
    <n v="0.26186656013564075"/>
    <n v="0.78289301681363488"/>
    <n v="0.73695579400757383"/>
    <n v="0.83681200442317083"/>
    <n v="83.681200442317078"/>
    <x v="1"/>
    <x v="0"/>
    <n v="0.30441211118534128"/>
    <x v="0"/>
  </r>
  <r>
    <s v="CUS01403"/>
    <n v="0.78500000000000003"/>
    <n v="0.38449833749815771"/>
    <n v="0.56446881328717269"/>
    <n v="0.61296575100768391"/>
    <n v="0.66423912405913976"/>
    <n v="66.423912405913981"/>
    <x v="0"/>
    <x v="0"/>
    <n v="0.44263106920790696"/>
    <x v="0"/>
  </r>
  <r>
    <s v="CUS01404"/>
    <n v="0.34499999999999997"/>
    <n v="0.44241379117869067"/>
    <n v="0.68130699067742084"/>
    <n v="0.31263307387384348"/>
    <n v="0.47118222186295344"/>
    <n v="47.118222186295341"/>
    <x v="0"/>
    <x v="1"/>
    <n v="0.64710018164774685"/>
    <x v="2"/>
  </r>
  <r>
    <s v="CUS01405"/>
    <n v="0.625"/>
    <n v="0.19266696252814181"/>
    <n v="0.74397431228504474"/>
    <n v="0.40631615129788734"/>
    <n v="0.67069219639324951"/>
    <n v="67.069219639324956"/>
    <x v="0"/>
    <x v="1"/>
    <n v="0.52738768697088523"/>
    <x v="2"/>
  </r>
  <r>
    <s v="CUS01406"/>
    <n v="0.84099999999999997"/>
    <n v="0.24300882131044915"/>
    <n v="0.50277793760435951"/>
    <n v="0.71681696539854067"/>
    <n v="0.7295254859375182"/>
    <n v="72.952548593751814"/>
    <x v="1"/>
    <x v="0"/>
    <n v="0.40001801535702308"/>
    <x v="0"/>
  </r>
  <r>
    <s v="CUS01407"/>
    <n v="0.71399999999999997"/>
    <n v="0.36843971919109314"/>
    <n v="0.62099800807105099"/>
    <n v="0.63134058445139296"/>
    <n v="0.65826877352459112"/>
    <n v="65.826877352459107"/>
    <x v="0"/>
    <x v="0"/>
    <n v="0.4472734290877084"/>
    <x v="1"/>
  </r>
  <r>
    <s v="CUS01408"/>
    <n v="0.66200000000000003"/>
    <n v="0.30347470485637335"/>
    <n v="0.52241109623399862"/>
    <n v="0.6492743237468519"/>
    <n v="0.64253095635191548"/>
    <n v="64.253095635191542"/>
    <x v="0"/>
    <x v="0"/>
    <n v="0.46993179460116175"/>
    <x v="1"/>
  </r>
  <r>
    <s v="CUS01409"/>
    <n v="0.48299999999999998"/>
    <n v="1.565667511730523E-2"/>
    <n v="0.70937104667220963"/>
    <n v="0.70952924708996312"/>
    <n v="0.71265659386274482"/>
    <n v="71.265659386274478"/>
    <x v="1"/>
    <x v="1"/>
    <n v="0.52073093659838054"/>
    <x v="2"/>
  </r>
  <r>
    <s v="CUS01410"/>
    <n v="0.64400000000000002"/>
    <n v="0.15010610471715657"/>
    <n v="0.87179697768069886"/>
    <n v="0.69031033319520929"/>
    <n v="0.75827411410027412"/>
    <n v="75.827411410027409"/>
    <x v="1"/>
    <x v="0"/>
    <n v="0.4092143325841624"/>
    <x v="1"/>
  </r>
  <r>
    <s v="CUS01411"/>
    <n v="0.80400000000000005"/>
    <n v="9.2922921794748758E-2"/>
    <n v="0.72928197826777352"/>
    <n v="0.59144383528699074"/>
    <n v="0.78809609440817874"/>
    <n v="78.80960944081788"/>
    <x v="1"/>
    <x v="0"/>
    <n v="0.38874702025524122"/>
    <x v="0"/>
  </r>
  <r>
    <s v="CUS01412"/>
    <n v="0.77100000000000002"/>
    <n v="8.8765117104355584E-2"/>
    <n v="0.53551247895869003"/>
    <n v="0.79317555542316964"/>
    <n v="0.76929929397390684"/>
    <n v="76.92992939739068"/>
    <x v="1"/>
    <x v="0"/>
    <n v="0.39129028474553101"/>
    <x v="0"/>
  </r>
  <r>
    <s v="CUS01413"/>
    <n v="0.95699999999999996"/>
    <n v="0.42419642417821452"/>
    <n v="0.53767149526506464"/>
    <n v="0.66061816114474703"/>
    <n v="0.7143180959712605"/>
    <n v="71.431809597126048"/>
    <x v="1"/>
    <x v="0"/>
    <n v="0.39093690006556536"/>
    <x v="0"/>
  </r>
  <r>
    <s v="CUS01414"/>
    <n v="0.86099999999999999"/>
    <n v="0.68929462190871438"/>
    <n v="0.22929469443886472"/>
    <n v="0.5908906176647325"/>
    <n v="0.52905414496486836"/>
    <n v="52.905414496486834"/>
    <x v="0"/>
    <x v="1"/>
    <n v="0.5160279607764825"/>
    <x v="0"/>
  </r>
  <r>
    <s v="CUS01415"/>
    <n v="0.217"/>
    <n v="0.1650399962519023"/>
    <n v="0.46418965901810949"/>
    <n v="0.52185178961191581"/>
    <n v="0.49755370136983856"/>
    <n v="49.755370136983856"/>
    <x v="0"/>
    <x v="1"/>
    <n v="0.67887058659793054"/>
    <x v="2"/>
  </r>
  <r>
    <s v="CUS01416"/>
    <n v="0.66500000000000004"/>
    <n v="0.16390394821112098"/>
    <n v="0.5732606912132242"/>
    <n v="0.59567101525181387"/>
    <n v="0.68758160606708063"/>
    <n v="68.75816060670806"/>
    <x v="0"/>
    <x v="0"/>
    <n v="0.46599159672594609"/>
    <x v="1"/>
  </r>
  <r>
    <s v="CUS01417"/>
    <n v="0.89900000000000002"/>
    <n v="0.25193118998701286"/>
    <n v="0.8285189247734599"/>
    <n v="0.75664248699023151"/>
    <n v="0.81827080100712268"/>
    <n v="81.827080100712266"/>
    <x v="1"/>
    <x v="0"/>
    <n v="0.32745414827800884"/>
    <x v="0"/>
  </r>
  <r>
    <s v="CUS01418"/>
    <n v="0.89800000000000002"/>
    <n v="0.21870295129647283"/>
    <n v="0.80447639185563824"/>
    <n v="0.71118082252281467"/>
    <n v="0.81626151636060784"/>
    <n v="81.626151636060783"/>
    <x v="1"/>
    <x v="0"/>
    <n v="0.3218131531941375"/>
    <x v="0"/>
  </r>
  <r>
    <s v="CUS01419"/>
    <n v="0.80700000000000005"/>
    <n v="0.1472968383564533"/>
    <n v="0.63662048065271037"/>
    <n v="0.48343346751444394"/>
    <n v="0.73810006475077272"/>
    <n v="73.810006475077273"/>
    <x v="1"/>
    <x v="0"/>
    <n v="0.42095855060990972"/>
    <x v="0"/>
  </r>
  <r>
    <s v="CUS01420"/>
    <n v="0.51"/>
    <n v="8.1454059823950598E-2"/>
    <n v="0.66473138413436517"/>
    <n v="0.67088133108085213"/>
    <n v="0.6876422585418156"/>
    <n v="68.764225854181561"/>
    <x v="0"/>
    <x v="1"/>
    <n v="0.50044051657082522"/>
    <x v="1"/>
  </r>
  <r>
    <s v="CUS01421"/>
    <n v="0.91100000000000003"/>
    <n v="9.7695816887316433E-2"/>
    <n v="0.34842064875702539"/>
    <n v="0.75214457366421172"/>
    <n v="0.7720470707348418"/>
    <n v="77.204707073484187"/>
    <x v="1"/>
    <x v="0"/>
    <n v="0.36403103020108601"/>
    <x v="0"/>
  </r>
  <r>
    <s v="CUS01422"/>
    <n v="0.24"/>
    <n v="0.30416604194675551"/>
    <n v="0.61463922292808348"/>
    <n v="0.32600336566621635"/>
    <n v="0.46457853685152251"/>
    <n v="46.457853685152251"/>
    <x v="0"/>
    <x v="1"/>
    <n v="0.68408833136869795"/>
    <x v="2"/>
  </r>
  <r>
    <s v="CUS01423"/>
    <n v="0.82799999999999996"/>
    <n v="0.10598446804454398"/>
    <n v="0.62714578816107802"/>
    <n v="0.79779829778650768"/>
    <n v="0.80310356188682852"/>
    <n v="80.310356188682846"/>
    <x v="1"/>
    <x v="0"/>
    <n v="0.36471108807066255"/>
    <x v="0"/>
  </r>
  <r>
    <s v="CUS01424"/>
    <n v="0.86599999999999999"/>
    <n v="0.41013090556347104"/>
    <n v="0.60098277992817306"/>
    <n v="0.70508301931260575"/>
    <n v="0.70601973721348421"/>
    <n v="70.601973721348415"/>
    <x v="1"/>
    <x v="0"/>
    <n v="0.39322973457398402"/>
    <x v="0"/>
  </r>
  <r>
    <s v="CUS01425"/>
    <n v="0.77500000000000002"/>
    <n v="0.21418981415311283"/>
    <n v="0.70030258338013074"/>
    <n v="0.64835918099409295"/>
    <n v="0.74430744957920614"/>
    <n v="74.430744957920609"/>
    <x v="1"/>
    <x v="0"/>
    <n v="0.40019026194873664"/>
    <x v="1"/>
  </r>
  <r>
    <s v="CUS01426"/>
    <n v="0.55600000000000005"/>
    <n v="9.4490095401887519E-2"/>
    <n v="0.40227353686799461"/>
    <n v="0.40563282395610628"/>
    <n v="0.60755260234644859"/>
    <n v="60.755260234644858"/>
    <x v="0"/>
    <x v="1"/>
    <n v="0.54912442778987047"/>
    <x v="1"/>
  </r>
  <r>
    <s v="CUS01427"/>
    <n v="0.98299999999999998"/>
    <n v="0.31979495648691386"/>
    <n v="0.80020769100248723"/>
    <n v="0.7024061482802102"/>
    <n v="0.81351397349645482"/>
    <n v="81.351397349645481"/>
    <x v="1"/>
    <x v="0"/>
    <n v="0.31393220662910964"/>
    <x v="0"/>
  </r>
  <r>
    <s v="CUS01428"/>
    <n v="0.53600000000000003"/>
    <n v="0.17143657857308897"/>
    <n v="0.45174691819137269"/>
    <n v="0.5870996905670256"/>
    <n v="0.61458336365140165"/>
    <n v="61.458336365140163"/>
    <x v="0"/>
    <x v="1"/>
    <n v="0.53632650580349706"/>
    <x v="1"/>
  </r>
  <r>
    <s v="CUS01429"/>
    <n v="0.57099999999999995"/>
    <n v="0.63409460328940437"/>
    <n v="0.81214473343980709"/>
    <n v="0.47042992853279164"/>
    <n v="0.54261505498105878"/>
    <n v="54.261505498105876"/>
    <x v="0"/>
    <x v="1"/>
    <n v="0.5495900873807098"/>
    <x v="2"/>
  </r>
  <r>
    <s v="CUS01430"/>
    <n v="0.45200000000000001"/>
    <n v="0.1839484190241818"/>
    <n v="0.55837059126543465"/>
    <n v="0.46283633750207742"/>
    <n v="0.58411504317114393"/>
    <n v="58.411504317114392"/>
    <x v="0"/>
    <x v="1"/>
    <n v="0.57397411472421633"/>
    <x v="1"/>
  </r>
  <r>
    <s v="CUS01431"/>
    <n v="0.83099999999999996"/>
    <n v="0.31168431167102334"/>
    <n v="0.49893374061121487"/>
    <n v="0.71010527013319136"/>
    <n v="0.70364724514091459"/>
    <n v="70.364724514091463"/>
    <x v="1"/>
    <x v="0"/>
    <n v="0.42121754812865431"/>
    <x v="0"/>
  </r>
  <r>
    <s v="CUS01432"/>
    <n v="0.49"/>
    <n v="0.36793500374349725"/>
    <n v="0.76759263958952917"/>
    <n v="0.58511475680092484"/>
    <n v="0.60240524031499543"/>
    <n v="60.24052403149954"/>
    <x v="0"/>
    <x v="1"/>
    <n v="0.55523634504939912"/>
    <x v="2"/>
  </r>
  <r>
    <s v="CUS01433"/>
    <n v="0.96299999999999997"/>
    <n v="0.3934249387185465"/>
    <n v="0.38957978122164527"/>
    <n v="0.71008427994037593"/>
    <n v="0.70345111661982151"/>
    <n v="70.345111661982145"/>
    <x v="1"/>
    <x v="0"/>
    <n v="0.36893796588169947"/>
    <x v="0"/>
  </r>
  <r>
    <s v="CUS01434"/>
    <n v="0.31900000000000001"/>
    <n v="0.15356225275276947"/>
    <n v="0.62114427702635799"/>
    <n v="0.46329643099098422"/>
    <n v="0.55930464422808834"/>
    <n v="55.930464422808832"/>
    <x v="0"/>
    <x v="1"/>
    <n v="0.61910448115435002"/>
    <x v="2"/>
  </r>
  <r>
    <s v="CUS01435"/>
    <n v="0.753"/>
    <n v="0.65717832941561904"/>
    <n v="0.61150419809760748"/>
    <n v="0.61261545798496775"/>
    <n v="0.5805896594925809"/>
    <n v="58.058965949258088"/>
    <x v="0"/>
    <x v="0"/>
    <n v="0.47633693887715545"/>
    <x v="0"/>
  </r>
  <r>
    <s v="CUS01436"/>
    <n v="0.88900000000000001"/>
    <n v="0.15344323200384241"/>
    <n v="0.72565111470437282"/>
    <n v="0.92384671778437444"/>
    <n v="0.84882426100737807"/>
    <n v="84.882426100737803"/>
    <x v="1"/>
    <x v="0"/>
    <n v="0.32483592169818126"/>
    <x v="0"/>
  </r>
  <r>
    <s v="CUS01437"/>
    <n v="0.93400000000000005"/>
    <n v="0.43400856120350578"/>
    <n v="0.52166075625531216"/>
    <n v="0.66825772447663023"/>
    <n v="0.70126824156150525"/>
    <n v="70.126824156150519"/>
    <x v="1"/>
    <x v="0"/>
    <n v="0.40102935089678937"/>
    <x v="0"/>
  </r>
  <r>
    <s v="CUS01438"/>
    <n v="0.45700000000000002"/>
    <n v="0.61307850666773156"/>
    <n v="0.52231720514590385"/>
    <n v="0.11055044316508089"/>
    <n v="0.39707245550362347"/>
    <n v="39.707245550362344"/>
    <x v="2"/>
    <x v="1"/>
    <n v="0.68350660669377461"/>
    <x v="2"/>
  </r>
  <r>
    <s v="CUS01439"/>
    <n v="0.77"/>
    <n v="0.30305667280399468"/>
    <n v="0.62105571781277469"/>
    <n v="0.48002214390713921"/>
    <n v="0.6747974633074274"/>
    <n v="67.479746330742742"/>
    <x v="0"/>
    <x v="0"/>
    <n v="0.46050952780461374"/>
    <x v="0"/>
  </r>
  <r>
    <s v="CUS01440"/>
    <n v="0.39300000000000002"/>
    <n v="2.9783576445671589E-2"/>
    <n v="0.75846505303591316"/>
    <n v="0.89099719858859849"/>
    <n v="0.71395751746177094"/>
    <n v="71.395751746177098"/>
    <x v="1"/>
    <x v="1"/>
    <n v="0.53463516267798328"/>
    <x v="2"/>
  </r>
  <r>
    <s v="CUS01441"/>
    <n v="0.70199999999999996"/>
    <n v="0.58103241190932908"/>
    <n v="0.41968456497548856"/>
    <n v="0.4038382288507511"/>
    <n v="0.51590292374991165"/>
    <n v="51.590292374991165"/>
    <x v="0"/>
    <x v="1"/>
    <n v="0.55923328830552632"/>
    <x v="1"/>
  </r>
  <r>
    <s v="CUS01442"/>
    <n v="0.91100000000000003"/>
    <n v="3.2834425927628919E-2"/>
    <n v="0.4794241535591951"/>
    <n v="0.82362693011432919"/>
    <n v="0.82842854245069963"/>
    <n v="82.842854245069958"/>
    <x v="1"/>
    <x v="0"/>
    <n v="0.3457875704221906"/>
    <x v="0"/>
  </r>
  <r>
    <s v="CUS01443"/>
    <n v="0.49199999999999999"/>
    <n v="0.16551365691868652"/>
    <n v="0.69228864251013267"/>
    <n v="0.61509807397738292"/>
    <n v="0.6532683425230279"/>
    <n v="65.326834252302788"/>
    <x v="0"/>
    <x v="1"/>
    <n v="0.52674311744390334"/>
    <x v="2"/>
  </r>
  <r>
    <s v="CUS01444"/>
    <n v="0.90900000000000003"/>
    <n v="8.7698610192068871E-2"/>
    <n v="0.47172136882928573"/>
    <n v="0.84759319168540814"/>
    <n v="0.81332366946104773"/>
    <n v="81.33236694610477"/>
    <x v="1"/>
    <x v="0"/>
    <n v="0.3475257721204193"/>
    <x v="0"/>
  </r>
  <r>
    <s v="CUS01445"/>
    <n v="0.69399999999999995"/>
    <n v="0.26120645611855625"/>
    <n v="0.37702384665290012"/>
    <n v="0.69336504840385038"/>
    <n v="0.64394758975559063"/>
    <n v="64.394758975559057"/>
    <x v="0"/>
    <x v="0"/>
    <n v="0.44890324245089314"/>
    <x v="1"/>
  </r>
  <r>
    <s v="CUS01446"/>
    <n v="0.84399999999999997"/>
    <n v="0.48911427260899903"/>
    <n v="0.61038688043788147"/>
    <n v="0.52357904313184389"/>
    <n v="0.64927995077465317"/>
    <n v="64.927995077465312"/>
    <x v="0"/>
    <x v="0"/>
    <n v="0.43525861635671192"/>
    <x v="0"/>
  </r>
  <r>
    <s v="CUS01447"/>
    <n v="0.29199999999999998"/>
    <n v="0.47097841011598601"/>
    <n v="0.46230209121549926"/>
    <n v="0.60981197528336073"/>
    <n v="0.44483869150080818"/>
    <n v="44.483869150080821"/>
    <x v="0"/>
    <x v="1"/>
    <n v="0.6680446466529576"/>
    <x v="2"/>
  </r>
  <r>
    <s v="CUS01448"/>
    <n v="0.56899999999999995"/>
    <n v="0.16297719017963302"/>
    <n v="0.51086413159158217"/>
    <n v="0.6417368622723032"/>
    <n v="0.64869019860527199"/>
    <n v="64.869019860527203"/>
    <x v="0"/>
    <x v="0"/>
    <n v="0.49645514262219653"/>
    <x v="1"/>
  </r>
  <r>
    <s v="CUS01449"/>
    <n v="0.63"/>
    <n v="0.46427050685675003"/>
    <n v="0.61360980540160137"/>
    <n v="0.5394036258923578"/>
    <n v="0.58485135290714885"/>
    <n v="58.485135290714886"/>
    <x v="0"/>
    <x v="1"/>
    <n v="0.50738852965693415"/>
    <x v="1"/>
  </r>
  <r>
    <s v="CUS01450"/>
    <n v="0.27400000000000002"/>
    <n v="0.47372446415359876"/>
    <n v="0.72698149690518254"/>
    <n v="0.3969360621360204"/>
    <n v="0.45871936945535996"/>
    <n v="45.871936945535992"/>
    <x v="0"/>
    <x v="1"/>
    <n v="0.65690327604223187"/>
    <x v="2"/>
  </r>
  <r>
    <s v="CUS01451"/>
    <n v="0.85899999999999999"/>
    <n v="2.0631435682014365E-2"/>
    <n v="0.62286337015572912"/>
    <n v="0.90833258124457039"/>
    <n v="0.85528313051322702"/>
    <n v="85.528313051322698"/>
    <x v="1"/>
    <x v="0"/>
    <n v="0.3208952294083085"/>
    <x v="0"/>
  </r>
  <r>
    <s v="CUS01452"/>
    <n v="0.48399999999999999"/>
    <n v="0.32793259803084635"/>
    <n v="0.68973901603549925"/>
    <n v="0.56199649819627584"/>
    <n v="0.59326749852728733"/>
    <n v="59.326749852728732"/>
    <x v="0"/>
    <x v="1"/>
    <n v="0.54454772977183685"/>
    <x v="2"/>
  </r>
  <r>
    <s v="CUS01453"/>
    <n v="0.65200000000000002"/>
    <n v="0.21550944251907128"/>
    <n v="0.92103299419563434"/>
    <n v="0.66189472223728241"/>
    <n v="0.74703797441899777"/>
    <n v="74.703797441899781"/>
    <x v="1"/>
    <x v="0"/>
    <n v="0.41223449849942723"/>
    <x v="1"/>
  </r>
  <r>
    <s v="CUS01454"/>
    <n v="0.42399999999999999"/>
    <n v="0.18488506849927527"/>
    <n v="0.71579305268708993"/>
    <n v="0.73033535663722271"/>
    <n v="0.64564339348321875"/>
    <n v="64.56433934832188"/>
    <x v="0"/>
    <x v="1"/>
    <n v="0.55303629117788133"/>
    <x v="2"/>
  </r>
  <r>
    <s v="CUS01455"/>
    <n v="0.84199999999999997"/>
    <n v="0.22499060315254632"/>
    <n v="0.47023392397788033"/>
    <n v="0.76183062891430497"/>
    <n v="0.7355241981869578"/>
    <n v="73.552419818695782"/>
    <x v="1"/>
    <x v="0"/>
    <n v="0.37776914475841944"/>
    <x v="0"/>
  </r>
  <r>
    <s v="CUS01456"/>
    <n v="0.47899999999999998"/>
    <n v="2.5246917888141096E-2"/>
    <n v="0.5419958849357841"/>
    <n v="0.69411789275766189"/>
    <n v="0.67259278553436375"/>
    <n v="67.259278553436374"/>
    <x v="0"/>
    <x v="1"/>
    <n v="0.51233771522907068"/>
    <x v="1"/>
  </r>
  <r>
    <s v="CUS01457"/>
    <n v="0.59199999999999997"/>
    <n v="0.3544039125675788"/>
    <n v="0.40016958429712679"/>
    <n v="0.47065571222716723"/>
    <n v="0.55151109992322678"/>
    <n v="55.151109992322681"/>
    <x v="0"/>
    <x v="1"/>
    <n v="0.57767435907641973"/>
    <x v="2"/>
  </r>
  <r>
    <s v="CUS01458"/>
    <n v="0.41799999999999998"/>
    <n v="0.19425182809584757"/>
    <n v="0.476964829904857"/>
    <n v="0.45931787017626363"/>
    <n v="0.55231509807865664"/>
    <n v="55.231509807865663"/>
    <x v="0"/>
    <x v="1"/>
    <n v="0.62293168046245717"/>
    <x v="2"/>
  </r>
  <r>
    <s v="CUS01459"/>
    <n v="0.84499999999999997"/>
    <n v="0.13053994141757946"/>
    <n v="0.52456709303006999"/>
    <n v="0.74898834714870965"/>
    <n v="0.77384968825304667"/>
    <n v="77.384968825304668"/>
    <x v="1"/>
    <x v="0"/>
    <n v="0.37965558471636157"/>
    <x v="0"/>
  </r>
  <r>
    <s v="CUS01460"/>
    <n v="0.45400000000000001"/>
    <n v="0.91842610171247152"/>
    <n v="0.64641792903057016"/>
    <n v="0.3159373289030199"/>
    <n v="0.36004635462782553"/>
    <n v="36.004635462782552"/>
    <x v="2"/>
    <x v="1"/>
    <n v="0.65781069841227002"/>
    <x v="2"/>
  </r>
  <r>
    <s v="CUS01461"/>
    <n v="0.92800000000000005"/>
    <n v="0.35030934375999473"/>
    <n v="0.43899411959624268"/>
    <n v="0.73815454042286188"/>
    <n v="0.71822920185467931"/>
    <n v="71.822920185467936"/>
    <x v="1"/>
    <x v="0"/>
    <n v="0.36415594107585736"/>
    <x v="0"/>
  </r>
  <r>
    <s v="CUS01462"/>
    <n v="0.36399999999999999"/>
    <n v="0.26734354447857728"/>
    <n v="0.68434279933629627"/>
    <n v="0.5133480274642418"/>
    <n v="0.56106770064332234"/>
    <n v="56.106770064332231"/>
    <x v="0"/>
    <x v="1"/>
    <n v="0.6055387119225849"/>
    <x v="2"/>
  </r>
  <r>
    <s v="CUS01463"/>
    <n v="0.93"/>
    <n v="0.26549687469392219"/>
    <n v="0.55671479299758653"/>
    <n v="0.72314085588524435"/>
    <n v="0.76566502457412722"/>
    <n v="76.566502457412724"/>
    <x v="1"/>
    <x v="0"/>
    <n v="0.37744450562760262"/>
    <x v="0"/>
  </r>
  <r>
    <s v="CUS01464"/>
    <n v="0.248"/>
    <n v="0.38793402413349071"/>
    <n v="0.19189602371501294"/>
    <n v="0.1874439427061082"/>
    <n v="0.33691558890887158"/>
    <n v="33.691558890887158"/>
    <x v="2"/>
    <x v="1"/>
    <n v="0.74853840509724867"/>
    <x v="2"/>
  </r>
  <r>
    <s v="CUS01465"/>
    <n v="0.52400000000000002"/>
    <n v="0.20357918685193682"/>
    <n v="0.33076290763075467"/>
    <n v="0.54361701595876244"/>
    <n v="0.57002137786438434"/>
    <n v="57.002137786438432"/>
    <x v="0"/>
    <x v="1"/>
    <n v="0.55149564488335789"/>
    <x v="1"/>
  </r>
  <r>
    <s v="CUS01466"/>
    <n v="0.78600000000000003"/>
    <n v="7.9047673355453651E-2"/>
    <n v="0.53280221265836591"/>
    <n v="0.74773292949154491"/>
    <n v="0.77010607994876878"/>
    <n v="77.010607994876878"/>
    <x v="1"/>
    <x v="0"/>
    <n v="0.39460895607981505"/>
    <x v="0"/>
  </r>
  <r>
    <s v="CUS01467"/>
    <n v="0.46100000000000002"/>
    <n v="0.3424201153504805"/>
    <n v="0.56450599953552072"/>
    <n v="0.57743969707423148"/>
    <n v="0.55814111986309467"/>
    <n v="55.81411198630947"/>
    <x v="0"/>
    <x v="1"/>
    <n v="0.56556010660117839"/>
    <x v="1"/>
  </r>
  <r>
    <s v="CUS01468"/>
    <n v="0.84899999999999998"/>
    <n v="0.27810159273784801"/>
    <n v="0.59451804578668399"/>
    <n v="0.59502540396117953"/>
    <n v="0.72187694193015928"/>
    <n v="72.187694193015929"/>
    <x v="1"/>
    <x v="0"/>
    <n v="0.40350304807168913"/>
    <x v="0"/>
  </r>
  <r>
    <s v="CUS01469"/>
    <n v="0.63100000000000001"/>
    <n v="9.6645806912442678E-2"/>
    <n v="0.67878817657897039"/>
    <n v="0.4620811870377175"/>
    <n v="0.69692607129771877"/>
    <n v="69.692607129771872"/>
    <x v="0"/>
    <x v="0"/>
    <n v="0.48568280661844404"/>
    <x v="1"/>
  </r>
  <r>
    <s v="CUS01470"/>
    <n v="0.56899999999999995"/>
    <n v="0.35422049883525614"/>
    <n v="0.4525225643198808"/>
    <n v="0.52633695606572362"/>
    <n v="0.56233890662325781"/>
    <n v="56.233890662325777"/>
    <x v="0"/>
    <x v="1"/>
    <n v="0.57203159766676326"/>
    <x v="2"/>
  </r>
  <r>
    <s v="CUS01471"/>
    <n v="0.34200000000000003"/>
    <n v="0.11544836002751752"/>
    <n v="0.5263804705672902"/>
    <n v="0.41071883086790378"/>
    <n v="0.55194941073538828"/>
    <n v="55.194941073538828"/>
    <x v="0"/>
    <x v="1"/>
    <n v="0.63480212765413935"/>
    <x v="2"/>
  </r>
  <r>
    <s v="CUS01472"/>
    <n v="0.45900000000000002"/>
    <n v="0.15357057277908492"/>
    <n v="0.71469426222078569"/>
    <n v="0.58088802691974761"/>
    <n v="0.64465088464839371"/>
    <n v="64.465088464839368"/>
    <x v="0"/>
    <x v="1"/>
    <n v="0.55615769303952733"/>
    <x v="2"/>
  </r>
  <r>
    <s v="CUS01473"/>
    <n v="0.52"/>
    <n v="0.2427401880705215"/>
    <n v="0.33395125476009291"/>
    <n v="0.48796469103821627"/>
    <n v="0.54916289818659458"/>
    <n v="54.916289818659457"/>
    <x v="0"/>
    <x v="1"/>
    <n v="0.57216773924017039"/>
    <x v="1"/>
  </r>
  <r>
    <s v="CUS01474"/>
    <n v="0.98099999999999998"/>
    <n v="0.20056406628320761"/>
    <n v="0.71648949851549981"/>
    <n v="0.73004272007102655"/>
    <n v="0.83598508782879177"/>
    <n v="83.598508782879179"/>
    <x v="1"/>
    <x v="0"/>
    <n v="0.31325127329306834"/>
    <x v="0"/>
  </r>
  <r>
    <s v="CUS01475"/>
    <n v="0.84799999999999998"/>
    <n v="0.3274479392439677"/>
    <n v="0.63761606509689306"/>
    <n v="0.65144383195832545"/>
    <n v="0.72380540603993704"/>
    <n v="72.380540603993708"/>
    <x v="1"/>
    <x v="0"/>
    <n v="0.41062281891175306"/>
    <x v="0"/>
  </r>
  <r>
    <s v="CUS01476"/>
    <n v="0.42699999999999999"/>
    <n v="0.32879315387098856"/>
    <n v="0.42838242564086404"/>
    <n v="0.50507138657118722"/>
    <n v="0.51224924695255436"/>
    <n v="51.224924695255439"/>
    <x v="0"/>
    <x v="1"/>
    <n v="0.6293269583275688"/>
    <x v="2"/>
  </r>
  <r>
    <s v="CUS01477"/>
    <n v="0.627"/>
    <n v="0.33090054986474066"/>
    <n v="0.77454447940545079"/>
    <n v="0.68990957419347954"/>
    <n v="0.67857516705068988"/>
    <n v="67.857516705068988"/>
    <x v="0"/>
    <x v="0"/>
    <n v="0.45480661418611185"/>
    <x v="1"/>
  </r>
  <r>
    <s v="CUS01478"/>
    <n v="0.214"/>
    <n v="0.31576738938616239"/>
    <n v="0.72163685601928773"/>
    <n v="0.57408842369949764"/>
    <n v="0.51061041794293349"/>
    <n v="51.061041794293352"/>
    <x v="0"/>
    <x v="1"/>
    <n v="0.65165602999582095"/>
    <x v="2"/>
  </r>
  <r>
    <s v="CUS01479"/>
    <n v="0.433"/>
    <n v="0.1970500634783669"/>
    <n v="0.57642339529292852"/>
    <n v="0.38946254460013635"/>
    <n v="0.5661390417050961"/>
    <n v="56.613904170509613"/>
    <x v="0"/>
    <x v="1"/>
    <n v="0.59271116351204367"/>
    <x v="2"/>
  </r>
  <r>
    <s v="CUS01480"/>
    <n v="0.84199999999999997"/>
    <n v="0.11035686981787612"/>
    <n v="0.55379480822196314"/>
    <n v="0.84741099678380272"/>
    <n v="0.79946355021660009"/>
    <n v="79.946355021660011"/>
    <x v="1"/>
    <x v="0"/>
    <n v="0.35843030987769864"/>
    <x v="0"/>
  </r>
  <r>
    <s v="CUS01481"/>
    <n v="0.71699999999999997"/>
    <n v="0.21055191241763566"/>
    <n v="0.56801656575196757"/>
    <n v="0.62176880157334635"/>
    <n v="0.6946530596611048"/>
    <n v="69.465305966110478"/>
    <x v="0"/>
    <x v="0"/>
    <n v="0.44430085635343963"/>
    <x v="1"/>
  </r>
  <r>
    <s v="CUS01482"/>
    <n v="0.93100000000000005"/>
    <n v="0.11205824603720904"/>
    <n v="0.79641532836384066"/>
    <n v="0.80050551323383068"/>
    <n v="0.87159141884668001"/>
    <n v="87.159141884668003"/>
    <x v="1"/>
    <x v="0"/>
    <n v="0.29596285886244744"/>
    <x v="0"/>
  </r>
  <r>
    <s v="CUS01483"/>
    <n v="0.41099999999999998"/>
    <n v="0.53656232569274653"/>
    <n v="0.35424637493931188"/>
    <n v="0.41951444490023226"/>
    <n v="0.41665774401507322"/>
    <n v="41.665774401507321"/>
    <x v="0"/>
    <x v="1"/>
    <n v="0.67301604359464806"/>
    <x v="2"/>
  </r>
  <r>
    <s v="CUS01484"/>
    <n v="0.83299999999999996"/>
    <n v="0.36700245611519783"/>
    <n v="0.37562320819539419"/>
    <n v="0.72570478483884704"/>
    <n v="0.66542962253034643"/>
    <n v="66.542962253034645"/>
    <x v="0"/>
    <x v="0"/>
    <n v="0.44717032737784485"/>
    <x v="0"/>
  </r>
  <r>
    <s v="CUS01485"/>
    <n v="0.78500000000000003"/>
    <n v="0.10398190809883007"/>
    <n v="0.53623779561858498"/>
    <n v="0.76871883523517726"/>
    <n v="0.7661108119793445"/>
    <n v="76.611081197934453"/>
    <x v="1"/>
    <x v="0"/>
    <n v="0.39746714947439155"/>
    <x v="0"/>
  </r>
  <r>
    <s v="CUS01486"/>
    <n v="0.85"/>
    <n v="0"/>
    <n v="0.76203936686011875"/>
    <n v="0.82440547108569695"/>
    <n v="0.87356869403487825"/>
    <n v="87.356869403487821"/>
    <x v="1"/>
    <x v="0"/>
    <n v="0.33962635301773175"/>
    <x v="0"/>
  </r>
  <r>
    <s v="CUS01487"/>
    <n v="0.76800000000000002"/>
    <n v="0.16018434966487416"/>
    <n v="0.54399067810042978"/>
    <n v="0.74135212735890621"/>
    <n v="0.74074564982445956"/>
    <n v="74.074564982445963"/>
    <x v="1"/>
    <x v="0"/>
    <n v="0.40960552608754547"/>
    <x v="0"/>
  </r>
  <r>
    <s v="CUS01488"/>
    <n v="0.42"/>
    <n v="8.7319137786958045E-2"/>
    <n v="0.77372716176486867"/>
    <n v="0.78775752528089338"/>
    <n v="0.6937133198090204"/>
    <n v="69.371331980902042"/>
    <x v="0"/>
    <x v="1"/>
    <n v="0.54025221693989389"/>
    <x v="2"/>
  </r>
  <r>
    <s v="CUS01489"/>
    <n v="0.96799999999999997"/>
    <n v="4.2599908586613E-2"/>
    <n v="0.3824014107229482"/>
    <n v="0.76805940732264044"/>
    <n v="0.8177092206670018"/>
    <n v="81.77092206670018"/>
    <x v="1"/>
    <x v="0"/>
    <n v="0.32930503693933866"/>
    <x v="0"/>
  </r>
  <r>
    <s v="CUS01490"/>
    <n v="0.82199999999999995"/>
    <n v="0.24446710316459114"/>
    <n v="0.70489046007745693"/>
    <n v="0.64313475267302356"/>
    <n v="0.75180817396706745"/>
    <n v="75.180817396706743"/>
    <x v="1"/>
    <x v="0"/>
    <n v="0.37809311024689329"/>
    <x v="0"/>
  </r>
  <r>
    <s v="CUS01491"/>
    <n v="0.94799999999999995"/>
    <n v="0.31782765802917351"/>
    <n v="0.48839515204487161"/>
    <n v="0.83836274069109873"/>
    <n v="0.75988514410388708"/>
    <n v="75.988514410388703"/>
    <x v="1"/>
    <x v="0"/>
    <n v="0.34700409152701311"/>
    <x v="0"/>
  </r>
  <r>
    <s v="CUS01492"/>
    <n v="0.83099999999999996"/>
    <n v="0.30543282570259672"/>
    <n v="0.76006742742177069"/>
    <n v="0.75262804134720207"/>
    <n v="0.76412784397565536"/>
    <n v="76.412784397565531"/>
    <x v="1"/>
    <x v="0"/>
    <n v="0.36973860234077804"/>
    <x v="0"/>
  </r>
  <r>
    <s v="CUS01493"/>
    <n v="0.82299999999999995"/>
    <n v="0.14487161263749271"/>
    <n v="0.24623622682911808"/>
    <n v="0.53921768355693356"/>
    <n v="0.67471841410811573"/>
    <n v="67.471841410811578"/>
    <x v="0"/>
    <x v="0"/>
    <n v="0.45115015169970729"/>
    <x v="0"/>
  </r>
  <r>
    <s v="CUS01494"/>
    <n v="0.78600000000000003"/>
    <n v="0.20053860432521992"/>
    <n v="0.19587550750095475"/>
    <n v="0.71219420453654481"/>
    <n v="0.66094265088310666"/>
    <n v="66.094265088310664"/>
    <x v="0"/>
    <x v="0"/>
    <n v="0.48886739982965405"/>
    <x v="0"/>
  </r>
  <r>
    <s v="CUS01495"/>
    <n v="0.52300000000000002"/>
    <n v="0.31017085764885516"/>
    <n v="0.33151702353374035"/>
    <n v="0.45297109109103745"/>
    <n v="0.52424781107574714"/>
    <n v="52.424781107574717"/>
    <x v="0"/>
    <x v="1"/>
    <n v="0.61128626482097492"/>
    <x v="2"/>
  </r>
  <r>
    <s v="CUS01496"/>
    <n v="0.624"/>
    <n v="0.47517147384192254"/>
    <n v="0.19711193755168169"/>
    <n v="0.38389956783702522"/>
    <n v="0.47285588053331334"/>
    <n v="47.285588053331331"/>
    <x v="0"/>
    <x v="1"/>
    <n v="0.6263176203501416"/>
    <x v="2"/>
  </r>
  <r>
    <s v="CUS01497"/>
    <n v="0.40699999999999997"/>
    <n v="0.40007185595254485"/>
    <n v="0.30454607660966382"/>
    <n v="0.50503516568931006"/>
    <n v="0.4590929333895658"/>
    <n v="45.90929333895658"/>
    <x v="0"/>
    <x v="1"/>
    <n v="0.64931040608368773"/>
    <x v="2"/>
  </r>
  <r>
    <s v="CUS01498"/>
    <n v="0.83099999999999996"/>
    <n v="0.38973183824994778"/>
    <n v="0.48942904735727255"/>
    <n v="0.72506382548722459"/>
    <n v="0.68057583181955383"/>
    <n v="68.05758318195538"/>
    <x v="0"/>
    <x v="0"/>
    <n v="0.42022107411173015"/>
    <x v="0"/>
  </r>
  <r>
    <s v="CUS01499"/>
    <n v="0.996"/>
    <n v="0.22004500991884218"/>
    <n v="0.49414391868719643"/>
    <n v="0.76574745539690814"/>
    <n v="0.79627739907132278"/>
    <n v="79.62773990713228"/>
    <x v="1"/>
    <x v="0"/>
    <n v="0.33880985729055624"/>
    <x v="0"/>
  </r>
  <r>
    <s v="CUS01500"/>
    <n v="0.77800000000000002"/>
    <n v="0.32621947540028212"/>
    <n v="0.52132078034104512"/>
    <n v="0.57040697580182964"/>
    <n v="0.66425935981839879"/>
    <n v="66.425935981839885"/>
    <x v="0"/>
    <x v="0"/>
    <n v="0.43090133652140444"/>
    <x v="1"/>
  </r>
  <r>
    <s v="CUS01501"/>
    <n v="0.60299999999999998"/>
    <n v="7.7496029387780441E-2"/>
    <n v="0.16694423555494212"/>
    <n v="0.46513273763792662"/>
    <n v="0.5909599489403432"/>
    <n v="59.09599489403432"/>
    <x v="0"/>
    <x v="1"/>
    <n v="0.61425290598786941"/>
    <x v="2"/>
  </r>
  <r>
    <s v="CUS01502"/>
    <n v="0.84799999999999998"/>
    <n v="0.26741785265366397"/>
    <n v="0.73822517482742378"/>
    <n v="0.69643877109226437"/>
    <n v="0.76868549483322512"/>
    <n v="76.868549483322511"/>
    <x v="1"/>
    <x v="0"/>
    <n v="0.38438991637397441"/>
    <x v="0"/>
  </r>
  <r>
    <s v="CUS01503"/>
    <n v="0.9"/>
    <n v="0.10407994421359906"/>
    <n v="0.81575054146998571"/>
    <n v="0.71401665712068985"/>
    <n v="0.8540286235980209"/>
    <n v="85.402862359802086"/>
    <x v="1"/>
    <x v="0"/>
    <n v="0.30926363407789231"/>
    <x v="0"/>
  </r>
  <r>
    <s v="CUS01504"/>
    <n v="0.92700000000000005"/>
    <n v="0.19467267703028329"/>
    <n v="0.54995710971768852"/>
    <n v="0.77594531563315261"/>
    <n v="0.79243141617942559"/>
    <n v="79.243141617942555"/>
    <x v="1"/>
    <x v="0"/>
    <n v="0.37049160105854417"/>
    <x v="0"/>
  </r>
  <r>
    <s v="CUS01505"/>
    <n v="0.81699999999999995"/>
    <n v="0.35347543326273961"/>
    <n v="0.56982213051340258"/>
    <n v="0.53814368301161219"/>
    <n v="0.67459334857560049"/>
    <n v="67.459334857560052"/>
    <x v="0"/>
    <x v="0"/>
    <n v="0.45634188425385741"/>
    <x v="0"/>
  </r>
  <r>
    <s v="CUS01506"/>
    <n v="0.94399999999999995"/>
    <n v="0.14196687989608897"/>
    <n v="0.55921925480551826"/>
    <n v="0.68322821386418808"/>
    <n v="0.80213801907190518"/>
    <n v="80.213801907190515"/>
    <x v="1"/>
    <x v="0"/>
    <n v="0.36936666813406449"/>
    <x v="0"/>
  </r>
  <r>
    <s v="CUS01507"/>
    <n v="0.34499999999999997"/>
    <n v="5.6085266100197928E-2"/>
    <n v="0.57574984944874219"/>
    <n v="0.53737416593899701"/>
    <n v="0.59968051495053853"/>
    <n v="59.968051495053857"/>
    <x v="0"/>
    <x v="1"/>
    <n v="0.59645324733230154"/>
    <x v="2"/>
  </r>
  <r>
    <s v="CUS01508"/>
    <n v="0.41699999999999998"/>
    <n v="5.256322990546114E-2"/>
    <n v="0.76463633782648899"/>
    <n v="0.39472953501074498"/>
    <n v="0.64231772884527127"/>
    <n v="64.231772884527132"/>
    <x v="0"/>
    <x v="1"/>
    <n v="0.55444644152591538"/>
    <x v="2"/>
  </r>
  <r>
    <s v="CUS01509"/>
    <n v="0.28899999999999998"/>
    <n v="0.4842948837599525"/>
    <n v="0.44649314663829076"/>
    <n v="0.25296489947204415"/>
    <n v="0.38310489912047901"/>
    <n v="38.310489912047899"/>
    <x v="2"/>
    <x v="1"/>
    <n v="0.70771536609005203"/>
    <x v="2"/>
  </r>
  <r>
    <s v="CUS01510"/>
    <n v="0.63300000000000001"/>
    <n v="4.5824821644358138E-2"/>
    <n v="0.47195168462112869"/>
    <n v="0.43268760201173756"/>
    <n v="0.66709603073267887"/>
    <n v="66.709603073267886"/>
    <x v="0"/>
    <x v="1"/>
    <n v="0.52085132070208484"/>
    <x v="2"/>
  </r>
  <r>
    <s v="CUS01511"/>
    <n v="0.59399999999999997"/>
    <n v="4.1707565546575398E-2"/>
    <n v="0.58068831719140734"/>
    <n v="0.75200924773921718"/>
    <n v="0.72432678093519143"/>
    <n v="72.432678093519144"/>
    <x v="1"/>
    <x v="0"/>
    <n v="0.45972716069472147"/>
    <x v="1"/>
  </r>
  <r>
    <s v="CUS01512"/>
    <n v="0.36"/>
    <n v="0.22331805496317364"/>
    <n v="0.42098377024335021"/>
    <n v="0.26334241400309411"/>
    <n v="0.48270269966018209"/>
    <n v="48.270269966018212"/>
    <x v="0"/>
    <x v="1"/>
    <n v="0.67279295300092978"/>
    <x v="2"/>
  </r>
  <r>
    <s v="CUS01513"/>
    <n v="0.64"/>
    <n v="0.3628549357379835"/>
    <n v="0.33333696363854781"/>
    <n v="0.53872391281674592"/>
    <n v="0.56261949892882634"/>
    <n v="56.261949892882633"/>
    <x v="0"/>
    <x v="1"/>
    <n v="0.53832773172875492"/>
    <x v="1"/>
  </r>
  <r>
    <s v="CUS01514"/>
    <n v="0.88600000000000001"/>
    <n v="0.37831809264091226"/>
    <n v="0.36933611318770743"/>
    <n v="0.77579552649791728"/>
    <n v="0.68684112381995543"/>
    <n v="68.684112381995547"/>
    <x v="0"/>
    <x v="0"/>
    <n v="0.39112399816642218"/>
    <x v="0"/>
  </r>
  <r>
    <s v="CUS01515"/>
    <n v="0.874"/>
    <n v="0.17791870849983654"/>
    <n v="0.65671943041918479"/>
    <n v="0.67394914438122666"/>
    <n v="0.78496064519106989"/>
    <n v="78.496064519106994"/>
    <x v="1"/>
    <x v="0"/>
    <n v="0.37854159042350594"/>
    <x v="0"/>
  </r>
  <r>
    <s v="CUS01516"/>
    <n v="0.79200000000000004"/>
    <n v="7.5930876451934526E-2"/>
    <n v="0.26919724736800021"/>
    <n v="0.70462962861724809"/>
    <n v="0.71395463083060695"/>
    <n v="71.39546308306069"/>
    <x v="1"/>
    <x v="0"/>
    <n v="0.44444864484603908"/>
    <x v="0"/>
  </r>
  <r>
    <s v="CUS01517"/>
    <n v="0.38100000000000001"/>
    <n v="0.3025107489508479"/>
    <n v="0.61988921212662085"/>
    <n v="0.34006908528679008"/>
    <n v="0.51758498053308832"/>
    <n v="51.758498053308834"/>
    <x v="0"/>
    <x v="1"/>
    <n v="0.6258297683948989"/>
    <x v="2"/>
  </r>
  <r>
    <s v="CUS01518"/>
    <n v="0.76800000000000002"/>
    <n v="0.35404439678634464"/>
    <n v="0.95509317156729723"/>
    <n v="0.69327768360274145"/>
    <n v="0.75759696781796726"/>
    <n v="75.75969678179672"/>
    <x v="1"/>
    <x v="0"/>
    <n v="0.36880663401123731"/>
    <x v="1"/>
  </r>
  <r>
    <s v="CUS01519"/>
    <n v="0.84199999999999997"/>
    <n v="0.23841056578100067"/>
    <n v="0.71521553098562207"/>
    <n v="0.85356324458358401"/>
    <n v="0.79425442315036177"/>
    <n v="79.425442315036179"/>
    <x v="1"/>
    <x v="0"/>
    <n v="0.34278522147820889"/>
    <x v="0"/>
  </r>
  <r>
    <s v="CUS01520"/>
    <n v="0.78600000000000003"/>
    <n v="0.17949496391278896"/>
    <n v="0.82924717722033781"/>
    <n v="0.50470119133079094"/>
    <n v="0.76280612496984956"/>
    <n v="76.280612496984958"/>
    <x v="1"/>
    <x v="0"/>
    <n v="0.38992224362327765"/>
    <x v="1"/>
  </r>
  <r>
    <s v="CUS01521"/>
    <n v="0.79300000000000004"/>
    <n v="0.24781293393389953"/>
    <n v="0.80914189951257209"/>
    <n v="0.70715608877088865"/>
    <n v="0.77110791303797777"/>
    <n v="77.110791303797782"/>
    <x v="1"/>
    <x v="0"/>
    <n v="0.37476060231847552"/>
    <x v="0"/>
  </r>
  <r>
    <s v="CUS01522"/>
    <n v="0.54500000000000004"/>
    <n v="0.29528844400106741"/>
    <n v="0.64015654545125744"/>
    <n v="0.7289772819383451"/>
    <n v="0.63954136818068297"/>
    <n v="63.954136818068299"/>
    <x v="0"/>
    <x v="0"/>
    <n v="0.49437958189179071"/>
    <x v="1"/>
  </r>
  <r>
    <s v="CUS01523"/>
    <n v="0.96399999999999997"/>
    <n v="0.32228711857918829"/>
    <n v="0.551600957436579"/>
    <n v="0.72317613313287044"/>
    <n v="0.75951047588348974"/>
    <n v="75.95104758834897"/>
    <x v="1"/>
    <x v="0"/>
    <n v="0.36642435919651067"/>
    <x v="0"/>
  </r>
  <r>
    <s v="CUS01524"/>
    <n v="0.75800000000000001"/>
    <n v="0.36298295490037863"/>
    <n v="0.40457260108867432"/>
    <n v="0.46285841004273259"/>
    <n v="0.60674839525403101"/>
    <n v="60.674839525403101"/>
    <x v="0"/>
    <x v="0"/>
    <n v="0.4970476758329998"/>
    <x v="0"/>
  </r>
  <r>
    <s v="CUS01525"/>
    <n v="0.8"/>
    <n v="0.34845308168058181"/>
    <n v="0.51540646276770474"/>
    <n v="0.7517825123890689"/>
    <n v="0.69131274490772676"/>
    <n v="69.131274490772682"/>
    <x v="0"/>
    <x v="0"/>
    <n v="0.4052956357156588"/>
    <x v="0"/>
  </r>
  <r>
    <s v="CUS01526"/>
    <n v="0.80800000000000005"/>
    <n v="0.4646873058958339"/>
    <n v="0.3273489445491371"/>
    <n v="0.49270753945283752"/>
    <n v="0.58276972805900296"/>
    <n v="58.276972805900293"/>
    <x v="0"/>
    <x v="1"/>
    <n v="0.50079727345855429"/>
    <x v="0"/>
  </r>
  <r>
    <s v="CUS01527"/>
    <n v="0.751"/>
    <n v="0.19729414497853809"/>
    <n v="0.71499239790971747"/>
    <n v="0.87704804198415109"/>
    <n v="0.77821744238600465"/>
    <n v="77.821744238600459"/>
    <x v="1"/>
    <x v="0"/>
    <n v="0.37345430642179417"/>
    <x v="0"/>
  </r>
  <r>
    <s v="CUS01528"/>
    <n v="0.85699999999999998"/>
    <n v="0.20242853673011002"/>
    <n v="0.52206591475753483"/>
    <n v="0.61781126355279126"/>
    <n v="0.73630631146539272"/>
    <n v="73.630631146539272"/>
    <x v="1"/>
    <x v="0"/>
    <n v="0.39236851393870542"/>
    <x v="0"/>
  </r>
  <r>
    <s v="CUS01529"/>
    <n v="0.68700000000000006"/>
    <n v="0.31557438706421032"/>
    <n v="0.69571418767666415"/>
    <n v="0.56133849837274041"/>
    <n v="0.6691212961719808"/>
    <n v="66.912129617198076"/>
    <x v="0"/>
    <x v="0"/>
    <n v="0.44880615885927738"/>
    <x v="1"/>
  </r>
  <r>
    <s v="CUS01530"/>
    <n v="0.51600000000000001"/>
    <n v="0.42038240462144999"/>
    <n v="0.35889844042800512"/>
    <n v="0.53847701950400628"/>
    <n v="0.50703651962476692"/>
    <n v="50.703651962476691"/>
    <x v="0"/>
    <x v="1"/>
    <n v="0.62961298815655009"/>
    <x v="2"/>
  </r>
  <r>
    <s v="CUS01531"/>
    <n v="0.75"/>
    <n v="2.651438948440632E-2"/>
    <n v="0.54764579096438903"/>
    <n v="0.61388637155139869"/>
    <n v="0.75615779708026554"/>
    <n v="75.615779708026551"/>
    <x v="1"/>
    <x v="0"/>
    <n v="0.41694187377967495"/>
    <x v="0"/>
  </r>
  <r>
    <s v="CUS01532"/>
    <n v="0.629"/>
    <n v="0.43586326729110331"/>
    <n v="0.48135051942998019"/>
    <n v="0.67319249009926818"/>
    <n v="0.58663999721355531"/>
    <n v="58.66399972135553"/>
    <x v="0"/>
    <x v="1"/>
    <n v="0.52122504223449506"/>
    <x v="2"/>
  </r>
  <r>
    <s v="CUS01533"/>
    <n v="0.24199999999999999"/>
    <n v="0.13658783143560932"/>
    <n v="0.25866691826745591"/>
    <n v="0.30888997843349236"/>
    <n v="0.44179053098783222"/>
    <n v="44.179053098783221"/>
    <x v="0"/>
    <x v="1"/>
    <n v="0.71211929655503337"/>
    <x v="2"/>
  </r>
  <r>
    <s v="CUS01534"/>
    <n v="0.93500000000000005"/>
    <n v="0.20229444873687924"/>
    <n v="0.52666898915904281"/>
    <n v="0.70964177857315336"/>
    <n v="0.7783417299967178"/>
    <n v="77.834172999671779"/>
    <x v="1"/>
    <x v="0"/>
    <n v="0.34322057965443664"/>
    <x v="0"/>
  </r>
  <r>
    <s v="CUS01535"/>
    <n v="0.89300000000000002"/>
    <n v="0.31888066336423343"/>
    <n v="0.52571320290110202"/>
    <n v="0.84246814203114129"/>
    <n v="0.74839866287562162"/>
    <n v="74.83986628756216"/>
    <x v="1"/>
    <x v="0"/>
    <n v="0.35802056019004619"/>
    <x v="0"/>
  </r>
  <r>
    <s v="CUS01536"/>
    <n v="0.98599999999999999"/>
    <n v="0.11109060653551539"/>
    <n v="0.81187526087405071"/>
    <n v="0.64194571396348643"/>
    <n v="0.87043972730867847"/>
    <n v="87.04397273086785"/>
    <x v="1"/>
    <x v="0"/>
    <n v="0.29167805641657052"/>
    <x v="0"/>
  </r>
  <r>
    <s v="CUS01537"/>
    <n v="0.86899999999999999"/>
    <n v="0.24558313695746209"/>
    <n v="0.36690349414362211"/>
    <n v="0.61059517203520719"/>
    <n v="0.6954450335467669"/>
    <n v="69.544503354676692"/>
    <x v="0"/>
    <x v="0"/>
    <n v="0.42662442342466605"/>
    <x v="0"/>
  </r>
  <r>
    <s v="CUS01538"/>
    <n v="0.62"/>
    <n v="0.25986902607861345"/>
    <n v="0.82541559625518701"/>
    <n v="0.69724975922051169"/>
    <n v="0.70870987531053009"/>
    <n v="70.870987531053004"/>
    <x v="1"/>
    <x v="0"/>
    <n v="0.46551834747989596"/>
    <x v="2"/>
  </r>
  <r>
    <s v="CUS01539"/>
    <n v="0.92200000000000004"/>
    <n v="0.16269496427611729"/>
    <n v="0.7132612565192088"/>
    <n v="0.79931750520175471"/>
    <n v="0.83644138780126964"/>
    <n v="83.644138780126966"/>
    <x v="1"/>
    <x v="0"/>
    <n v="0.33709876887199169"/>
    <x v="0"/>
  </r>
  <r>
    <s v="CUS01540"/>
    <n v="0.55600000000000005"/>
    <n v="0.15499201383692968"/>
    <n v="0.33989839605718408"/>
    <n v="0.514937105755507"/>
    <n v="0.59332264092368392"/>
    <n v="59.332264092368391"/>
    <x v="0"/>
    <x v="1"/>
    <n v="0.59245369494012401"/>
    <x v="2"/>
  </r>
  <r>
    <s v="CUS01541"/>
    <n v="0.624"/>
    <n v="0.19526346713981851"/>
    <n v="0.48121187006505683"/>
    <n v="0.37792382911001737"/>
    <n v="0.61275190823756842"/>
    <n v="61.275190823756844"/>
    <x v="0"/>
    <x v="1"/>
    <n v="0.56552953572952902"/>
    <x v="2"/>
  </r>
  <r>
    <s v="CUS01542"/>
    <n v="0.76600000000000001"/>
    <n v="0.17476035819754238"/>
    <n v="0.73912060952644332"/>
    <n v="0.64606243655876983"/>
    <n v="0.76040537992984147"/>
    <n v="76.040537992984142"/>
    <x v="1"/>
    <x v="0"/>
    <n v="0.3876353472594587"/>
    <x v="0"/>
  </r>
  <r>
    <s v="CUS01543"/>
    <n v="0.34799999999999998"/>
    <n v="0.56233268522940727"/>
    <n v="0.35804053262651214"/>
    <n v="0.30670194290752184"/>
    <n v="0.37071359239260848"/>
    <n v="37.07135923926085"/>
    <x v="2"/>
    <x v="1"/>
    <n v="0.7079556720967205"/>
    <x v="2"/>
  </r>
  <r>
    <s v="CUS01544"/>
    <n v="0.88400000000000001"/>
    <n v="0.38102381490471088"/>
    <n v="0.83017187763800782"/>
    <n v="0.80415023887006032"/>
    <n v="0.78174976688669739"/>
    <n v="78.174976688669744"/>
    <x v="1"/>
    <x v="0"/>
    <n v="0.32080367846728153"/>
    <x v="0"/>
  </r>
  <r>
    <s v="CUS01545"/>
    <n v="0.54300000000000004"/>
    <n v="6.6528678578467393E-2"/>
    <n v="0.44157058222820977"/>
    <n v="0.64264567236127224"/>
    <n v="0.65480236372629252"/>
    <n v="65.48023637262925"/>
    <x v="0"/>
    <x v="1"/>
    <n v="0.50786352067617013"/>
    <x v="1"/>
  </r>
  <r>
    <s v="CUS01546"/>
    <n v="0.97499999999999998"/>
    <n v="0.31260004642348543"/>
    <n v="0.72780779674368079"/>
    <n v="0.74167821858719696"/>
    <n v="0.80428327820977008"/>
    <n v="80.428327820977003"/>
    <x v="1"/>
    <x v="0"/>
    <n v="0.33060279977636142"/>
    <x v="0"/>
  </r>
  <r>
    <s v="CUS01547"/>
    <n v="0.76200000000000001"/>
    <n v="4.4582393291356104E-2"/>
    <n v="0.57701966059948273"/>
    <n v="0.62905016225149346"/>
    <n v="0.76308673847021369"/>
    <n v="76.308673847021367"/>
    <x v="1"/>
    <x v="0"/>
    <n v="0.39841540535163777"/>
    <x v="1"/>
  </r>
  <r>
    <s v="CUS01548"/>
    <n v="0.373"/>
    <n v="5.7338550929807552E-2"/>
    <n v="0.39229040911300839"/>
    <n v="0.42284124971116943"/>
    <n v="0.55523270400033475"/>
    <n v="55.523270400033475"/>
    <x v="0"/>
    <x v="1"/>
    <n v="0.63292914237475684"/>
    <x v="2"/>
  </r>
  <r>
    <s v="CUS01549"/>
    <n v="0.78100000000000003"/>
    <n v="8.8497344095476327E-2"/>
    <n v="0.36626647520328615"/>
    <n v="0.52342327676057987"/>
    <n v="0.69856758332610125"/>
    <n v="69.856758332610127"/>
    <x v="0"/>
    <x v="0"/>
    <n v="0.43489802485633372"/>
    <x v="0"/>
  </r>
  <r>
    <s v="CUS01550"/>
    <n v="0.61799999999999999"/>
    <n v="0.46787970667823958"/>
    <n v="0.30924877893054814"/>
    <n v="0.58961785774566677"/>
    <n v="0.52622852244448781"/>
    <n v="52.622852244448779"/>
    <x v="0"/>
    <x v="1"/>
    <n v="0.58400001615430475"/>
    <x v="2"/>
  </r>
  <r>
    <s v="CUS01551"/>
    <n v="0.57899999999999996"/>
    <n v="0.39485298081517489"/>
    <n v="0.49913756761073591"/>
    <n v="0.71923684202422999"/>
    <n v="0.59190714558122925"/>
    <n v="59.190714558122927"/>
    <x v="0"/>
    <x v="1"/>
    <n v="0.51655568218236381"/>
    <x v="1"/>
  </r>
  <r>
    <s v="CUS01552"/>
    <n v="0.20799999999999999"/>
    <n v="0.1582537710802846"/>
    <n v="0.53273436198890778"/>
    <n v="0.42945743495233762"/>
    <n v="0.49628935631654675"/>
    <n v="49.628935631654677"/>
    <x v="0"/>
    <x v="1"/>
    <n v="0.67678191202014704"/>
    <x v="2"/>
  </r>
  <r>
    <s v="CUS01553"/>
    <n v="0.69099999999999995"/>
    <n v="0.10815079958921908"/>
    <n v="0.63485478686764896"/>
    <n v="0.5274361498115826"/>
    <n v="0.71549113996850144"/>
    <n v="71.549113996850139"/>
    <x v="1"/>
    <x v="0"/>
    <n v="0.44953144259135419"/>
    <x v="1"/>
  </r>
  <r>
    <s v="CUS01554"/>
    <n v="0.56699999999999995"/>
    <n v="0.17299006531019179"/>
    <n v="0.71861672531830456"/>
    <n v="0.49217400417705681"/>
    <n v="0.66410242609716186"/>
    <n v="66.410242609716192"/>
    <x v="0"/>
    <x v="0"/>
    <n v="0.48435756600348434"/>
    <x v="1"/>
  </r>
  <r>
    <s v="CUS01555"/>
    <n v="0.92600000000000005"/>
    <n v="0.2116353852461737"/>
    <n v="0.93768309300102204"/>
    <n v="0.71463150012108778"/>
    <n v="0.85534072804451555"/>
    <n v="85.534072804451554"/>
    <x v="1"/>
    <x v="0"/>
    <n v="0.29186174086541505"/>
    <x v="0"/>
  </r>
  <r>
    <s v="CUS01556"/>
    <n v="0.873"/>
    <n v="0.22785906697250619"/>
    <n v="0.71002020599179083"/>
    <n v="0.83037005680453058"/>
    <n v="0.80375182962728586"/>
    <n v="80.375182962728587"/>
    <x v="1"/>
    <x v="0"/>
    <n v="0.35342333687298028"/>
    <x v="0"/>
  </r>
  <r>
    <s v="CUS01557"/>
    <n v="0.40300000000000002"/>
    <n v="0.11901532753322108"/>
    <n v="0.78184170690099231"/>
    <n v="0.52054050789500694"/>
    <n v="0.63979481930448323"/>
    <n v="63.979481930448323"/>
    <x v="0"/>
    <x v="1"/>
    <n v="0.57108479866694128"/>
    <x v="2"/>
  </r>
  <r>
    <s v="CUS01558"/>
    <n v="0.8"/>
    <n v="0.33338140879544248"/>
    <n v="0.63616704789221679"/>
    <n v="0.73219762046977499"/>
    <n v="0.71704863001027686"/>
    <n v="71.70486300102769"/>
    <x v="1"/>
    <x v="0"/>
    <n v="0.41221247930877375"/>
    <x v="0"/>
  </r>
  <r>
    <s v="CUS01559"/>
    <n v="0.67200000000000004"/>
    <n v="0.14867285116916651"/>
    <n v="0.70891189093870977"/>
    <n v="0.5785143978323648"/>
    <n v="0.71915768251184664"/>
    <n v="71.915768251184659"/>
    <x v="1"/>
    <x v="0"/>
    <n v="0.42422938063822335"/>
    <x v="1"/>
  </r>
  <r>
    <s v="CUS01560"/>
    <n v="0.53700000000000003"/>
    <n v="0.39943919031458192"/>
    <n v="0.60267408080903362"/>
    <n v="0.65135151585235518"/>
    <n v="0.58635578644528541"/>
    <n v="58.635578644528543"/>
    <x v="0"/>
    <x v="1"/>
    <n v="0.51440280072445954"/>
    <x v="1"/>
  </r>
  <r>
    <s v="CUS01561"/>
    <n v="0.83199999999999996"/>
    <n v="0.32917225645820042"/>
    <n v="0.34858775361779226"/>
    <n v="0.61221224116806239"/>
    <n v="0.65399770996130768"/>
    <n v="65.399770996130769"/>
    <x v="0"/>
    <x v="0"/>
    <n v="0.46318572154242005"/>
    <x v="0"/>
  </r>
  <r>
    <s v="CUS01562"/>
    <n v="0.81100000000000005"/>
    <n v="0.17594772342220122"/>
    <n v="0.40408978702622822"/>
    <n v="0.80874245581941495"/>
    <n v="0.73319500875149746"/>
    <n v="73.319500875149743"/>
    <x v="1"/>
    <x v="0"/>
    <n v="0.4167361293131624"/>
    <x v="0"/>
  </r>
  <r>
    <s v="CUS01563"/>
    <n v="0.25800000000000001"/>
    <n v="0.39642186697155551"/>
    <n v="0.50263929608320579"/>
    <n v="0.33521788309836653"/>
    <n v="0.42218398158992948"/>
    <n v="42.218398158992947"/>
    <x v="0"/>
    <x v="1"/>
    <n v="0.70385219883144545"/>
    <x v="2"/>
  </r>
  <r>
    <s v="CUS01564"/>
    <n v="0.86299999999999999"/>
    <n v="0.35127026661216126"/>
    <n v="0.58594911589502963"/>
    <n v="0.68643303944781886"/>
    <n v="0.71682369911253041"/>
    <n v="71.682369911253048"/>
    <x v="1"/>
    <x v="0"/>
    <n v="0.37878988580829803"/>
    <x v="0"/>
  </r>
  <r>
    <s v="CUS01565"/>
    <n v="0.67200000000000004"/>
    <n v="0.14847216472119118"/>
    <n v="0.64372536944326042"/>
    <n v="0.61847668910227527"/>
    <n v="0.71217492783763592"/>
    <n v="71.217492783763589"/>
    <x v="1"/>
    <x v="0"/>
    <n v="0.44639607007491983"/>
    <x v="1"/>
  </r>
  <r>
    <s v="CUS01566"/>
    <n v="0.95299999999999996"/>
    <n v="0.17258248380775387"/>
    <n v="0.67322145116909227"/>
    <n v="0.67873153742240744"/>
    <n v="0.81822927570485338"/>
    <n v="81.822927570485334"/>
    <x v="1"/>
    <x v="0"/>
    <n v="0.33941429601644868"/>
    <x v="0"/>
  </r>
  <r>
    <s v="CUS01567"/>
    <n v="0.32600000000000001"/>
    <n v="0.47137842250776035"/>
    <n v="0.41072109906073029"/>
    <n v="0.41846539412475819"/>
    <n v="0.41760050217853167"/>
    <n v="41.76005021785317"/>
    <x v="0"/>
    <x v="1"/>
    <n v="0.67558084567598764"/>
    <x v="2"/>
  </r>
  <r>
    <s v="CUS01568"/>
    <n v="0.78700000000000003"/>
    <n v="6.3295527979493504E-2"/>
    <n v="0.61234488798487763"/>
    <n v="0.7373172794433499"/>
    <n v="0.78952791111962983"/>
    <n v="78.952791111962981"/>
    <x v="1"/>
    <x v="0"/>
    <n v="0.3678737609207981"/>
    <x v="0"/>
  </r>
  <r>
    <s v="CUS01569"/>
    <n v="0.435"/>
    <n v="0.20782726615628572"/>
    <n v="0.65560660167617868"/>
    <n v="0.53940054231692536"/>
    <n v="0.60193322183588882"/>
    <n v="60.193322183588883"/>
    <x v="0"/>
    <x v="1"/>
    <n v="0.56916128820058898"/>
    <x v="2"/>
  </r>
  <r>
    <s v="CUS01570"/>
    <n v="0.91600000000000004"/>
    <n v="0.19580829662406191"/>
    <n v="0.53738669659839444"/>
    <n v="0.72089157135293669"/>
    <n v="0.77746858603540081"/>
    <n v="77.746858603540076"/>
    <x v="1"/>
    <x v="0"/>
    <n v="0.34423065091394739"/>
    <x v="0"/>
  </r>
  <r>
    <s v="CUS01571"/>
    <n v="0.35099999999999998"/>
    <n v="0.34025036831284433"/>
    <n v="0.38986357136966421"/>
    <n v="0.6852962183155813"/>
    <n v="0.50154203652741669"/>
    <n v="50.154203652741671"/>
    <x v="0"/>
    <x v="1"/>
    <n v="0.6371675499718088"/>
    <x v="2"/>
  </r>
  <r>
    <s v="CUS01572"/>
    <n v="0.82299999999999995"/>
    <n v="0.31956884364254251"/>
    <n v="0.76675303793201177"/>
    <n v="0.80556322369311351"/>
    <n v="0.76636443804760657"/>
    <n v="76.63644380476066"/>
    <x v="1"/>
    <x v="0"/>
    <n v="0.38267915256568918"/>
    <x v="0"/>
  </r>
  <r>
    <s v="CUS01573"/>
    <n v="0.23599999999999999"/>
    <n v="0.50277695894747709"/>
    <n v="0.28980524295128618"/>
    <n v="0.47029852668762345"/>
    <n v="0.36027273990915765"/>
    <n v="36.027273990915766"/>
    <x v="2"/>
    <x v="1"/>
    <n v="0.72393132986646469"/>
    <x v="2"/>
  </r>
  <r>
    <s v="CUS01574"/>
    <n v="0.59599999999999997"/>
    <n v="0.25347495440794082"/>
    <n v="0.79311214898365157"/>
    <n v="0.62731623370789102"/>
    <n v="0.68527737853053172"/>
    <n v="68.527737853053168"/>
    <x v="0"/>
    <x v="0"/>
    <n v="0.46659994230064572"/>
    <x v="1"/>
  </r>
  <r>
    <s v="CUS01575"/>
    <n v="0.77200000000000002"/>
    <n v="6.5457957158802538E-2"/>
    <n v="0.52834948068636622"/>
    <n v="0.65377355583207308"/>
    <n v="0.75429854236444349"/>
    <n v="75.429854236444356"/>
    <x v="1"/>
    <x v="0"/>
    <n v="0.42760475350194688"/>
    <x v="0"/>
  </r>
  <r>
    <s v="CUS01576"/>
    <n v="0.96199999999999997"/>
    <n v="0.2206331038310218"/>
    <n v="0.51752027894079666"/>
    <n v="0.8448751230666588"/>
    <n v="0.80074539309885162"/>
    <n v="80.074539309885168"/>
    <x v="1"/>
    <x v="0"/>
    <n v="0.33692921710166213"/>
    <x v="0"/>
  </r>
  <r>
    <s v="CUS01577"/>
    <n v="0.95499999999999996"/>
    <n v="0.34995503416168466"/>
    <n v="0.56614696386257002"/>
    <n v="0.71635188757466861"/>
    <n v="0.74994566566020893"/>
    <n v="74.994566566020893"/>
    <x v="1"/>
    <x v="0"/>
    <n v="0.3703703856343325"/>
    <x v="0"/>
  </r>
  <r>
    <s v="CUS01578"/>
    <n v="0.38200000000000001"/>
    <n v="9.9759716630019368E-2"/>
    <n v="0.57469832042618696"/>
    <n v="0.26435558506483231"/>
    <n v="0.55836508685595632"/>
    <n v="55.836508685595632"/>
    <x v="0"/>
    <x v="1"/>
    <n v="0.61987702842279924"/>
    <x v="2"/>
  </r>
  <r>
    <s v="CUS01579"/>
    <n v="0.44700000000000001"/>
    <n v="0.10068680006454978"/>
    <n v="0.7675257477048737"/>
    <n v="0.529040805584445"/>
    <n v="0.65910523035927648"/>
    <n v="65.910523035927653"/>
    <x v="0"/>
    <x v="1"/>
    <n v="0.5493451719604211"/>
    <x v="2"/>
  </r>
  <r>
    <s v="CUS01580"/>
    <n v="0.442"/>
    <n v="0.52190974599393214"/>
    <n v="0.92453279520047249"/>
    <n v="0.60383112093366687"/>
    <n v="0.57360830338196489"/>
    <n v="57.360830338196486"/>
    <x v="0"/>
    <x v="1"/>
    <n v="0.55846781725668115"/>
    <x v="2"/>
  </r>
  <r>
    <s v="CUS01581"/>
    <n v="0.97599999999999998"/>
    <n v="0.25764453249486258"/>
    <n v="0.64276365725770335"/>
    <n v="0.69678517292210507"/>
    <n v="0.79737714764139767"/>
    <n v="79.737714764139767"/>
    <x v="1"/>
    <x v="0"/>
    <n v="0.33053261345107726"/>
    <x v="0"/>
  </r>
  <r>
    <s v="CUS01582"/>
    <n v="0.96899999999999997"/>
    <n v="0.31576349870828296"/>
    <n v="0.56085547139479053"/>
    <n v="0.86184077824633076"/>
    <n v="0.78586816140342275"/>
    <n v="78.586816140342279"/>
    <x v="1"/>
    <x v="0"/>
    <n v="0.32799020127127393"/>
    <x v="0"/>
  </r>
  <r>
    <s v="CUS01583"/>
    <n v="0.42299999999999999"/>
    <n v="0.31330095986841372"/>
    <n v="0.31860694169450221"/>
    <n v="0.66111076721977169"/>
    <n v="0.51694771546134199"/>
    <n v="51.694771546134199"/>
    <x v="0"/>
    <x v="1"/>
    <n v="0.63205205275488541"/>
    <x v="2"/>
  </r>
  <r>
    <s v="CUS01584"/>
    <n v="0.96199999999999997"/>
    <n v="0.45489160927073052"/>
    <n v="0.64823432138848047"/>
    <n v="0.68936882497259366"/>
    <n v="0.733284705242366"/>
    <n v="73.328470524236593"/>
    <x v="1"/>
    <x v="0"/>
    <n v="0.37524959434710392"/>
    <x v="0"/>
  </r>
  <r>
    <s v="CUS01585"/>
    <n v="0.499"/>
    <n v="7.2588134922940972E-2"/>
    <n v="0.7519529182511"/>
    <n v="0.55038220078506628"/>
    <n v="0.68582147329109755"/>
    <n v="68.582147329109759"/>
    <x v="0"/>
    <x v="1"/>
    <n v="0.50805815946587807"/>
    <x v="1"/>
  </r>
  <r>
    <s v="CUS01586"/>
    <n v="0.81299999999999994"/>
    <n v="0.3503783449019135"/>
    <n v="0.4537413447052886"/>
    <n v="0.77105614866485039"/>
    <n v="0.68584318777021114"/>
    <n v="68.58431877702111"/>
    <x v="0"/>
    <x v="0"/>
    <n v="0.39956325740751875"/>
    <x v="0"/>
  </r>
  <r>
    <s v="CUS01587"/>
    <n v="0.35799999999999998"/>
    <n v="0.45646155041466757"/>
    <n v="0.4563761097937139"/>
    <n v="0.36036706303865274"/>
    <n v="0.43369181629014036"/>
    <n v="43.369181629014037"/>
    <x v="0"/>
    <x v="1"/>
    <n v="0.68072736771316855"/>
    <x v="2"/>
  </r>
  <r>
    <s v="CUS01588"/>
    <n v="0.81599999999999995"/>
    <n v="0.11793137055482356"/>
    <n v="0.56685513429974421"/>
    <n v="0.83129175643279274"/>
    <n v="0.78828537915842067"/>
    <n v="78.828537915842062"/>
    <x v="1"/>
    <x v="0"/>
    <n v="0.37786086137326297"/>
    <x v="0"/>
  </r>
  <r>
    <s v="CUS01589"/>
    <n v="0.84199999999999997"/>
    <n v="0.34371731068918226"/>
    <n v="0.83480848198926205"/>
    <n v="0.88871311468177694"/>
    <n v="0.79185347039336429"/>
    <n v="79.185347039336435"/>
    <x v="1"/>
    <x v="0"/>
    <n v="0.33569143326708106"/>
    <x v="0"/>
  </r>
  <r>
    <s v="CUS01590"/>
    <n v="0.45"/>
    <n v="0.2207444279403255"/>
    <n v="0.60486229493700505"/>
    <n v="0.40629973775446931"/>
    <n v="0.57319409126847376"/>
    <n v="57.319409126847376"/>
    <x v="0"/>
    <x v="1"/>
    <n v="0.58350142984616127"/>
    <x v="2"/>
  </r>
  <r>
    <s v="CUS01591"/>
    <n v="0.52600000000000002"/>
    <n v="0.41898132329678878"/>
    <n v="0.57529733800901361"/>
    <n v="0.43268550905943898"/>
    <n v="0.53836789697168197"/>
    <n v="53.8367896971682"/>
    <x v="0"/>
    <x v="1"/>
    <n v="0.58116723298312578"/>
    <x v="2"/>
  </r>
  <r>
    <s v="CUS01592"/>
    <n v="0.52300000000000002"/>
    <n v="0.42158803964565467"/>
    <n v="0.43697389515686236"/>
    <n v="0.59566547584308682"/>
    <n v="0.53331818851413915"/>
    <n v="53.331818851413914"/>
    <x v="0"/>
    <x v="1"/>
    <n v="0.57715473481323543"/>
    <x v="1"/>
  </r>
  <r>
    <s v="CUS01593"/>
    <n v="0.85699999999999998"/>
    <n v="0.35282733881090494"/>
    <n v="0.74241485259099793"/>
    <n v="0.6521990799666606"/>
    <n v="0.7404146308699272"/>
    <n v="74.041463086992721"/>
    <x v="1"/>
    <x v="0"/>
    <n v="0.38809074716561642"/>
    <x v="0"/>
  </r>
  <r>
    <s v="CUS01594"/>
    <n v="0.79600000000000004"/>
    <n v="0.26346327877797243"/>
    <n v="0.45636677216418975"/>
    <n v="0.67175789861473889"/>
    <n v="0.6915980555916571"/>
    <n v="69.159805559165704"/>
    <x v="0"/>
    <x v="0"/>
    <n v="0.43669930120966022"/>
    <x v="0"/>
  </r>
  <r>
    <s v="CUS01595"/>
    <n v="0.56399999999999995"/>
    <n v="0.1453462565758557"/>
    <n v="0.64328091020193778"/>
    <n v="0.36683666729510001"/>
    <n v="0.63747780516189578"/>
    <n v="63.747780516189579"/>
    <x v="0"/>
    <x v="1"/>
    <n v="0.55268426316841601"/>
    <x v="2"/>
  </r>
  <r>
    <s v="CUS01596"/>
    <n v="0.51300000000000001"/>
    <n v="0.28386508978608321"/>
    <n v="0.48233318663135638"/>
    <n v="0.56785545889329292"/>
    <n v="0.57603542922444018"/>
    <n v="57.603542922444021"/>
    <x v="0"/>
    <x v="1"/>
    <n v="0.59803346382862688"/>
    <x v="2"/>
  </r>
  <r>
    <s v="CUS01597"/>
    <n v="0.92900000000000005"/>
    <n v="0.11580477630243408"/>
    <n v="0.45605256591390586"/>
    <n v="0.91485386938319302"/>
    <n v="0.8188471606995299"/>
    <n v="81.884716069952987"/>
    <x v="1"/>
    <x v="0"/>
    <n v="0.34380549735855642"/>
    <x v="0"/>
  </r>
  <r>
    <s v="CUS01598"/>
    <n v="0.84699999999999998"/>
    <n v="0.35058126267136464"/>
    <n v="0.64284307528171569"/>
    <n v="0.76621256853595665"/>
    <n v="0.73477612153532723"/>
    <n v="73.477612153532718"/>
    <x v="1"/>
    <x v="0"/>
    <n v="0.40467364937769867"/>
    <x v="0"/>
  </r>
  <r>
    <s v="CUS01599"/>
    <n v="0.99399999999999999"/>
    <n v="0.34892901904937895"/>
    <n v="0.65514228549855702"/>
    <n v="0.72905470859923815"/>
    <n v="0.78360795767478342"/>
    <n v="78.360795767478336"/>
    <x v="1"/>
    <x v="0"/>
    <n v="0.35443697104965727"/>
    <x v="0"/>
  </r>
  <r>
    <s v="CUS01600"/>
    <n v="0.55900000000000005"/>
    <n v="0.45949061587028411"/>
    <n v="0.62349088417241871"/>
    <n v="0.51918899120194195"/>
    <n v="0.56037934075368978"/>
    <n v="56.03793407536898"/>
    <x v="0"/>
    <x v="1"/>
    <n v="0.53959391949505686"/>
    <x v="1"/>
  </r>
  <r>
    <s v="CUS01601"/>
    <n v="0.88500000000000001"/>
    <n v="3.3343227275961396E-2"/>
    <n v="0.6476193867528548"/>
    <n v="0.62477213926122499"/>
    <n v="0.82298673005696621"/>
    <n v="82.298673005696628"/>
    <x v="1"/>
    <x v="0"/>
    <n v="0.35700432160667211"/>
    <x v="0"/>
  </r>
  <r>
    <s v="CUS01602"/>
    <n v="0.96099999999999997"/>
    <n v="0.37897475028140087"/>
    <n v="0.66740363771682198"/>
    <n v="0.70533009201826746"/>
    <n v="0.76193781626168422"/>
    <n v="76.193781626168416"/>
    <x v="1"/>
    <x v="0"/>
    <n v="0.36570223697624366"/>
    <x v="0"/>
  </r>
  <r>
    <s v="CUS01603"/>
    <n v="0.96399999999999997"/>
    <n v="0.36369955943376991"/>
    <n v="0.76859628019197501"/>
    <n v="0.81492139401779895"/>
    <n v="0.80424759731093376"/>
    <n v="80.424759731093374"/>
    <x v="1"/>
    <x v="0"/>
    <n v="0.32098760863893072"/>
    <x v="0"/>
  </r>
  <r>
    <s v="CUS01604"/>
    <n v="0.77800000000000002"/>
    <n v="0.41952130846626184"/>
    <n v="0.31301266227344104"/>
    <n v="0.60598681588711167"/>
    <n v="0.59994416229787639"/>
    <n v="59.994416229787639"/>
    <x v="0"/>
    <x v="1"/>
    <n v="0.50495960581330124"/>
    <x v="0"/>
  </r>
  <r>
    <s v="CUS01605"/>
    <n v="0.8"/>
    <n v="0.10884871885551622"/>
    <n v="0.18755594042304349"/>
    <n v="0.47923031714989023"/>
    <n v="0.65674112000043738"/>
    <n v="65.674112000043735"/>
    <x v="0"/>
    <x v="0"/>
    <n v="0.46815224349955681"/>
    <x v="0"/>
  </r>
  <r>
    <s v="CUS01606"/>
    <n v="0.23499999999999999"/>
    <n v="5.1709488325485331E-2"/>
    <n v="0.39017567236659778"/>
    <n v="0.56906420744391062"/>
    <n v="0.53013191909226054"/>
    <n v="53.013191909226052"/>
    <x v="0"/>
    <x v="1"/>
    <n v="0.66747362521268649"/>
    <x v="2"/>
  </r>
  <r>
    <s v="CUS01607"/>
    <n v="0.79100000000000004"/>
    <n v="5.4108232152595637E-2"/>
    <n v="0.60253849694624984"/>
    <n v="0.50430722335702949"/>
    <n v="0.75677131324702573"/>
    <n v="75.677131324702572"/>
    <x v="1"/>
    <x v="0"/>
    <n v="0.4197928270384782"/>
    <x v="0"/>
  </r>
  <r>
    <s v="CUS01608"/>
    <n v="0.749"/>
    <n v="0.32928218404890036"/>
    <n v="0.29280611060145589"/>
    <n v="0.49435849674952481"/>
    <n v="0.59608034141804978"/>
    <n v="59.608034141804978"/>
    <x v="0"/>
    <x v="1"/>
    <n v="0.5012211413195049"/>
    <x v="1"/>
  </r>
  <r>
    <s v="CUS01609"/>
    <n v="0.95799999999999996"/>
    <n v="0.25909858223145704"/>
    <n v="0.62337957705781322"/>
    <n v="0.76234353774614227"/>
    <n v="0.79659787140404692"/>
    <n v="79.659787140404688"/>
    <x v="1"/>
    <x v="0"/>
    <n v="0.34380157770624553"/>
    <x v="0"/>
  </r>
  <r>
    <s v="CUS01610"/>
    <n v="0.38900000000000001"/>
    <n v="0.49018342396325715"/>
    <n v="0.39993322337894721"/>
    <n v="0.46990592215051186"/>
    <n v="0.43956750580938903"/>
    <n v="43.956750580938902"/>
    <x v="0"/>
    <x v="1"/>
    <n v="0.65694323872547034"/>
    <x v="2"/>
  </r>
  <r>
    <s v="CUS01611"/>
    <n v="0.627"/>
    <n v="0.22141724580857264"/>
    <n v="0.56969687257835167"/>
    <n v="0.53152729685275546"/>
    <n v="0.64669329530101183"/>
    <n v="64.66932953010118"/>
    <x v="0"/>
    <x v="0"/>
    <n v="0.49945359561104119"/>
    <x v="1"/>
  </r>
  <r>
    <s v="CUS01612"/>
    <n v="0.439"/>
    <n v="0.1529933766485656"/>
    <n v="0.49140869128780962"/>
    <n v="0.61717941650031394"/>
    <n v="0.59861063773803924"/>
    <n v="59.861063773803927"/>
    <x v="0"/>
    <x v="1"/>
    <n v="0.57983224159638336"/>
    <x v="2"/>
  </r>
  <r>
    <s v="CUS01613"/>
    <n v="0.46200000000000002"/>
    <n v="0.3067822827670334"/>
    <n v="0.72218996619333098"/>
    <n v="0.58196520794852258"/>
    <n v="0.60139808960083463"/>
    <n v="60.139808960083464"/>
    <x v="0"/>
    <x v="1"/>
    <n v="0.54561231107890018"/>
    <x v="2"/>
  </r>
  <r>
    <s v="CUS01614"/>
    <n v="0.94499999999999995"/>
    <n v="0.44217182852691578"/>
    <n v="0.35208368742526852"/>
    <n v="0.47564945602578729"/>
    <n v="0.63986260733084699"/>
    <n v="63.986260733084698"/>
    <x v="0"/>
    <x v="0"/>
    <n v="0.44292066091465782"/>
    <x v="0"/>
  </r>
  <r>
    <s v="CUS01615"/>
    <n v="0.85199999999999998"/>
    <n v="0.45857986474105755"/>
    <n v="0.43739159761118673"/>
    <n v="0.63695294638806277"/>
    <n v="0.64364730205812959"/>
    <n v="64.364730205812961"/>
    <x v="0"/>
    <x v="0"/>
    <n v="0.45553520490400307"/>
    <x v="0"/>
  </r>
  <r>
    <s v="CUS01616"/>
    <n v="0.59399999999999997"/>
    <n v="0.48343736393554221"/>
    <n v="0.28176881244540941"/>
    <n v="0.3253317864090664"/>
    <n v="0.46802232126977916"/>
    <n v="46.802232126977913"/>
    <x v="0"/>
    <x v="1"/>
    <n v="0.64251626773962556"/>
    <x v="2"/>
  </r>
  <r>
    <s v="CUS01617"/>
    <n v="0.58199999999999996"/>
    <n v="0.19782470771930755"/>
    <n v="0.76718782825597043"/>
    <n v="0.61213336747054603"/>
    <n v="0.68961015845598361"/>
    <n v="68.961015845598368"/>
    <x v="0"/>
    <x v="0"/>
    <n v="0.44868517081186299"/>
    <x v="1"/>
  </r>
  <r>
    <s v="CUS01618"/>
    <n v="0.441"/>
    <n v="0.65949204545978501"/>
    <n v="0.70541445215028065"/>
    <n v="0.66380686711469927"/>
    <n v="0.49715630685932555"/>
    <n v="49.715630685932553"/>
    <x v="0"/>
    <x v="1"/>
    <n v="0.59691339734918492"/>
    <x v="2"/>
  </r>
  <r>
    <s v="CUS01619"/>
    <n v="0.44700000000000001"/>
    <n v="0.45328472062802622"/>
    <n v="0.59244041902281297"/>
    <n v="0.47408653796273637"/>
    <n v="0.51006564831056522"/>
    <n v="51.006564831056522"/>
    <x v="0"/>
    <x v="1"/>
    <n v="0.62506300582705421"/>
    <x v="2"/>
  </r>
  <r>
    <s v="CUS01620"/>
    <n v="0.627"/>
    <n v="0.6670388332757955"/>
    <n v="0.4423796370909121"/>
    <n v="0.55548627549294172"/>
    <n v="0.49113721875938499"/>
    <n v="49.113721875938495"/>
    <x v="0"/>
    <x v="1"/>
    <n v="0.57266381242810549"/>
    <x v="2"/>
  </r>
  <r>
    <s v="CUS01621"/>
    <n v="0.752"/>
    <n v="0.15742963767599022"/>
    <n v="0.22604598053563632"/>
    <n v="0.5694997045867688"/>
    <n v="0.64660526049234557"/>
    <n v="64.660526049234562"/>
    <x v="0"/>
    <x v="0"/>
    <n v="0.49392984933074141"/>
    <x v="0"/>
  </r>
  <r>
    <s v="CUS01622"/>
    <n v="0.752"/>
    <n v="0.11801487165403074"/>
    <n v="0.34445937728996523"/>
    <n v="0.54750575793033829"/>
    <n v="0.67881327765133448"/>
    <n v="67.881327765133449"/>
    <x v="0"/>
    <x v="0"/>
    <n v="0.47091302954304065"/>
    <x v="0"/>
  </r>
  <r>
    <s v="CUS01623"/>
    <n v="0.21"/>
    <n v="0.14128854639231686"/>
    <n v="0.27037994197475257"/>
    <n v="0.57225615021103271"/>
    <n v="0.47102784700891043"/>
    <n v="47.102784700891043"/>
    <x v="0"/>
    <x v="1"/>
    <n v="0.69696149346326419"/>
    <x v="2"/>
  </r>
  <r>
    <s v="CUS01624"/>
    <n v="0.69"/>
    <n v="0.80566333146328639"/>
    <n v="0.39732705124146883"/>
    <n v="0.5728835681004556"/>
    <n v="0.46519894602437617"/>
    <n v="46.519894602437617"/>
    <x v="0"/>
    <x v="1"/>
    <n v="0.55367120047701401"/>
    <x v="1"/>
  </r>
  <r>
    <s v="CUS01625"/>
    <n v="0.82499999999999996"/>
    <n v="5.8567049750838263E-2"/>
    <n v="0.77390277121029827"/>
    <n v="0.71198594575764051"/>
    <n v="0.83275833118045428"/>
    <n v="83.275833118045426"/>
    <x v="1"/>
    <x v="0"/>
    <n v="0.35085609198297724"/>
    <x v="0"/>
  </r>
  <r>
    <s v="CUS01626"/>
    <n v="0.27500000000000002"/>
    <n v="0.90184630146270184"/>
    <n v="0.41908397806736986"/>
    <n v="0.29799605414153735"/>
    <n v="0.254212313295894"/>
    <n v="25.4212313295894"/>
    <x v="2"/>
    <x v="1"/>
    <n v="0.74793143506882553"/>
    <x v="2"/>
  </r>
  <r>
    <s v="CUS01627"/>
    <n v="0.88400000000000001"/>
    <n v="0.31163056498687219"/>
    <n v="0.4358722354317105"/>
    <n v="0.35753981444672744"/>
    <n v="0.65671624975728959"/>
    <n v="65.67162497572896"/>
    <x v="0"/>
    <x v="0"/>
    <n v="0.45819485513666575"/>
    <x v="0"/>
  </r>
  <r>
    <s v="CUS01628"/>
    <n v="0.28899999999999998"/>
    <n v="0.32667446234725922"/>
    <n v="0.61614771463405826"/>
    <n v="0.42605681757651759"/>
    <n v="0.49028572685911148"/>
    <n v="49.028572685911151"/>
    <x v="0"/>
    <x v="1"/>
    <n v="0.6560504161462376"/>
    <x v="2"/>
  </r>
  <r>
    <s v="CUS01629"/>
    <n v="0.91800000000000004"/>
    <n v="0.16349102485452638"/>
    <n v="0.44499612389072474"/>
    <n v="0.76675220702268099"/>
    <n v="0.776264748375189"/>
    <n v="77.626474837518899"/>
    <x v="1"/>
    <x v="0"/>
    <n v="0.37293291190235428"/>
    <x v="0"/>
  </r>
  <r>
    <s v="CUS01630"/>
    <n v="0.93799999999999994"/>
    <n v="0.33797074380894471"/>
    <n v="0.27914439972790417"/>
    <n v="0.57630155822032125"/>
    <n v="0.6691828905359456"/>
    <n v="66.918289053594563"/>
    <x v="0"/>
    <x v="0"/>
    <n v="0.4212111194367596"/>
    <x v="0"/>
  </r>
  <r>
    <s v="CUS01631"/>
    <n v="0.23200000000000001"/>
    <n v="4.4502330038688309E-2"/>
    <n v="0.44936070577318166"/>
    <n v="0.56153988623313122"/>
    <n v="0.54195242507799946"/>
    <n v="54.195242507799946"/>
    <x v="0"/>
    <x v="1"/>
    <n v="0.6514956665394589"/>
    <x v="2"/>
  </r>
  <r>
    <s v="CUS01632"/>
    <n v="0.9"/>
    <n v="0.1097135154381832"/>
    <n v="0.70292339382950897"/>
    <n v="0.83143530852435721"/>
    <n v="0.84738592041310024"/>
    <n v="84.738592041310028"/>
    <x v="1"/>
    <x v="0"/>
    <n v="0.3160220484185941"/>
    <x v="0"/>
  </r>
  <r>
    <s v="CUS01633"/>
    <n v="0.433"/>
    <n v="0.16476718346619962"/>
    <n v="0.7673169766461263"/>
    <n v="0.80778207902903543"/>
    <n v="0.67675055214372071"/>
    <n v="67.675055214372065"/>
    <x v="0"/>
    <x v="1"/>
    <n v="0.528476100099604"/>
    <x v="2"/>
  </r>
  <r>
    <s v="CUS01634"/>
    <n v="0.61599999999999999"/>
    <n v="0.69491920389507045"/>
    <n v="0.72760563962612457"/>
    <n v="0.61651857698279677"/>
    <n v="0.54512315330412331"/>
    <n v="54.512315330412328"/>
    <x v="0"/>
    <x v="1"/>
    <n v="0.52973424818936199"/>
    <x v="2"/>
  </r>
  <r>
    <s v="CUS01635"/>
    <n v="0.59099999999999997"/>
    <n v="0.18353810065214132"/>
    <n v="0.45088422411753748"/>
    <n v="0.47991493969073445"/>
    <n v="0.61395265558147527"/>
    <n v="61.395265558147528"/>
    <x v="0"/>
    <x v="1"/>
    <n v="0.53234051121463322"/>
    <x v="1"/>
  </r>
  <r>
    <s v="CUS01636"/>
    <n v="0.98699999999999999"/>
    <n v="1.69376309182383E-2"/>
    <n v="0.64221566756017179"/>
    <n v="0.79645617713980499"/>
    <n v="0.88828027080753369"/>
    <n v="88.828027080753373"/>
    <x v="1"/>
    <x v="0"/>
    <n v="0.28115995054557563"/>
    <x v="0"/>
  </r>
  <r>
    <s v="CUS01637"/>
    <n v="0.96099999999999997"/>
    <n v="0.42738331972241156"/>
    <n v="0.51859065313973918"/>
    <n v="0.68081607988587367"/>
    <n v="0.71397554669410546"/>
    <n v="71.397554669410539"/>
    <x v="1"/>
    <x v="0"/>
    <n v="0.3929052723146873"/>
    <x v="0"/>
  </r>
  <r>
    <s v="CUS01638"/>
    <n v="0.85799999999999998"/>
    <n v="0.28831451223325172"/>
    <n v="0.831011775254485"/>
    <n v="0.7379394410341843"/>
    <n v="0.79069891753604904"/>
    <n v="79.069891753604907"/>
    <x v="1"/>
    <x v="0"/>
    <n v="0.33918290858526978"/>
    <x v="0"/>
  </r>
  <r>
    <s v="CUS01639"/>
    <n v="0.51600000000000001"/>
    <n v="5.5834488461818543E-2"/>
    <n v="0.74574356177016543"/>
    <n v="0.68130057826987045"/>
    <n v="0.71519345255596811"/>
    <n v="71.519345255596818"/>
    <x v="1"/>
    <x v="0"/>
    <n v="0.47325465893906232"/>
    <x v="1"/>
  </r>
  <r>
    <s v="CUS01640"/>
    <n v="0.69499999999999995"/>
    <n v="7.6796373401822715E-2"/>
    <n v="0.53089177641620722"/>
    <n v="0.4775146276222707"/>
    <n v="0.69801663740603526"/>
    <n v="69.80166374060353"/>
    <x v="0"/>
    <x v="0"/>
    <n v="0.46793286193730932"/>
    <x v="1"/>
  </r>
  <r>
    <s v="CUS01641"/>
    <n v="0.33300000000000002"/>
    <n v="0.4535148990819084"/>
    <n v="0.68231530853229982"/>
    <n v="0.63735682024443086"/>
    <n v="0.51256211501855209"/>
    <n v="51.256211501855212"/>
    <x v="0"/>
    <x v="1"/>
    <n v="0.62706590368943793"/>
    <x v="2"/>
  </r>
  <r>
    <s v="CUS01642"/>
    <n v="0.70399999999999996"/>
    <n v="0.41988410023609685"/>
    <n v="0.48882179733561604"/>
    <n v="0.306279702993564"/>
    <n v="0.56414108484532866"/>
    <n v="56.414108484532868"/>
    <x v="0"/>
    <x v="1"/>
    <n v="0.53037500128287085"/>
    <x v="1"/>
  </r>
  <r>
    <s v="CUS01643"/>
    <n v="0.247"/>
    <n v="0.22239078808536344"/>
    <n v="0.61874982573623072"/>
    <n v="0.46002411568203311"/>
    <n v="0.51248634607394206"/>
    <n v="51.248634607394209"/>
    <x v="0"/>
    <x v="1"/>
    <n v="0.65691823087203771"/>
    <x v="2"/>
  </r>
  <r>
    <s v="CUS01644"/>
    <n v="0.307"/>
    <n v="0.38937468643904755"/>
    <n v="0.18464852503495191"/>
    <n v="0.30534648549422183"/>
    <n v="0.37336927189940938"/>
    <n v="37.336927189940937"/>
    <x v="2"/>
    <x v="1"/>
    <n v="0.71619380216906792"/>
    <x v="2"/>
  </r>
  <r>
    <s v="CUS01645"/>
    <n v="0.76100000000000001"/>
    <n v="0.30041149577455023"/>
    <n v="0.38973456694037212"/>
    <n v="0.77779326131319659"/>
    <n v="0.67084245385268892"/>
    <n v="67.084245385268886"/>
    <x v="0"/>
    <x v="0"/>
    <n v="0.43473051790738748"/>
    <x v="0"/>
  </r>
  <r>
    <s v="CUS01646"/>
    <n v="0.63700000000000001"/>
    <n v="0.8775096411447092"/>
    <n v="0.46341366104042414"/>
    <n v="0.47335108795025721"/>
    <n v="0.42338250305721059"/>
    <n v="42.338250305721061"/>
    <x v="0"/>
    <x v="1"/>
    <n v="0.62947094647675361"/>
    <x v="2"/>
  </r>
  <r>
    <s v="CUS01647"/>
    <n v="0.83"/>
    <n v="0.19088266051694547"/>
    <n v="0.5038826129713726"/>
    <n v="0.79168851653806649"/>
    <n v="0.75276500191990081"/>
    <n v="75.276500191990081"/>
    <x v="1"/>
    <x v="0"/>
    <n v="0.38304710958639832"/>
    <x v="0"/>
  </r>
  <r>
    <s v="CUS01648"/>
    <n v="0.60699999999999998"/>
    <n v="0.16661335825852186"/>
    <n v="0.45377212715534088"/>
    <n v="0.76574705376349428"/>
    <n v="0.66808247601803572"/>
    <n v="66.808247601803572"/>
    <x v="0"/>
    <x v="0"/>
    <n v="0.4775222979205494"/>
    <x v="1"/>
  </r>
  <r>
    <s v="CUS01649"/>
    <n v="0.28499999999999998"/>
    <n v="0.24039681190261292"/>
    <n v="0.38937369938510391"/>
    <n v="0.44124655449985067"/>
    <n v="0.47169267948121452"/>
    <n v="47.169267948121451"/>
    <x v="0"/>
    <x v="1"/>
    <n v="0.68674798974297824"/>
    <x v="2"/>
  </r>
  <r>
    <s v="CUS01650"/>
    <n v="0.58699999999999997"/>
    <n v="0.44828867779506759"/>
    <n v="0.53673076982590995"/>
    <n v="0.5603931320143648"/>
    <n v="0.56236852042881647"/>
    <n v="56.236852042881644"/>
    <x v="0"/>
    <x v="1"/>
    <n v="0.55377702938819373"/>
    <x v="2"/>
  </r>
  <r>
    <s v="CUS01651"/>
    <n v="0.96799999999999997"/>
    <n v="0.2114497102609591"/>
    <n v="0.85909510573799919"/>
    <n v="0.90137640116758611"/>
    <n v="0.88239056824444995"/>
    <n v="88.239056824445001"/>
    <x v="1"/>
    <x v="0"/>
    <n v="0.28845995077654263"/>
    <x v="0"/>
  </r>
  <r>
    <s v="CUS01652"/>
    <n v="0.91600000000000004"/>
    <n v="0.17769482396137259"/>
    <n v="0.60170290331947651"/>
    <n v="0.79842906750198961"/>
    <n v="0.80739649360078203"/>
    <n v="80.739649360078204"/>
    <x v="1"/>
    <x v="0"/>
    <n v="0.33968880674624924"/>
    <x v="0"/>
  </r>
  <r>
    <s v="CUS01653"/>
    <n v="0.755"/>
    <n v="0.39450966229289547"/>
    <n v="0.67486115726205176"/>
    <n v="0.6837341863798676"/>
    <n v="0.68342946072152178"/>
    <n v="68.342946072152174"/>
    <x v="0"/>
    <x v="0"/>
    <n v="0.41361490885419383"/>
    <x v="0"/>
  </r>
  <r>
    <s v="CUS01654"/>
    <n v="0.93400000000000005"/>
    <n v="0.40029391289656996"/>
    <n v="0.35244813290081489"/>
    <n v="0.70094661776560008"/>
    <n v="0.68244344537603208"/>
    <n v="68.244344537603212"/>
    <x v="0"/>
    <x v="0"/>
    <n v="0.40902097275107663"/>
    <x v="0"/>
  </r>
  <r>
    <s v="CUS01655"/>
    <n v="0.98899999999999999"/>
    <n v="0.40866817012203988"/>
    <n v="0.4767249761513932"/>
    <n v="0.75261694859046113"/>
    <n v="0.73178708648223578"/>
    <n v="73.178708648223576"/>
    <x v="1"/>
    <x v="0"/>
    <n v="0.34835361674424886"/>
    <x v="0"/>
  </r>
  <r>
    <s v="CUS01656"/>
    <n v="0.77400000000000002"/>
    <n v="0.3892403179565212"/>
    <n v="0.3315554240042724"/>
    <n v="0.60483689636892934"/>
    <n v="0.61116452386923747"/>
    <n v="61.116452386923747"/>
    <x v="0"/>
    <x v="0"/>
    <n v="0.46479124176231501"/>
    <x v="1"/>
  </r>
  <r>
    <s v="CUS01657"/>
    <n v="0.36199999999999999"/>
    <n v="0.61804940096098737"/>
    <n v="0.16052407850945918"/>
    <n v="0.15888700448447404"/>
    <n v="0.29722304608626671"/>
    <n v="29.722304608626672"/>
    <x v="2"/>
    <x v="1"/>
    <n v="0.73948785578943288"/>
    <x v="2"/>
  </r>
  <r>
    <s v="CUS01658"/>
    <n v="0.86599999999999999"/>
    <n v="8.6631388596362713E-2"/>
    <n v="0.43637861823493174"/>
    <n v="0.82605239127844055"/>
    <n v="0.78829416575984346"/>
    <n v="78.829416575984339"/>
    <x v="1"/>
    <x v="0"/>
    <n v="0.36991553519429993"/>
    <x v="0"/>
  </r>
  <r>
    <s v="CUS01659"/>
    <n v="0.80200000000000005"/>
    <n v="0.32859451092107267"/>
    <n v="0.64401136919546798"/>
    <n v="0.78494072185902453"/>
    <n v="0.72866502884162543"/>
    <n v="72.866502884162543"/>
    <x v="1"/>
    <x v="0"/>
    <n v="0.39386878082887844"/>
    <x v="0"/>
  </r>
  <r>
    <s v="CUS01660"/>
    <n v="0.98"/>
    <n v="0.35197661961256582"/>
    <n v="0.66379342916194639"/>
    <n v="0.77997566727641987"/>
    <n v="0.78716205004008244"/>
    <n v="78.716205004008245"/>
    <x v="1"/>
    <x v="0"/>
    <n v="0.34277977246165459"/>
    <x v="0"/>
  </r>
  <r>
    <s v="CUS01661"/>
    <n v="0.248"/>
    <n v="0.16117262683520273"/>
    <n v="0.11081928085305923"/>
    <n v="0.37319192643210108"/>
    <n v="0.41659085708486615"/>
    <n v="41.659085708486614"/>
    <x v="0"/>
    <x v="1"/>
    <n v="0.72369305224368863"/>
    <x v="2"/>
  </r>
  <r>
    <s v="CUS01662"/>
    <n v="0.251"/>
    <n v="9.7050271936891863E-2"/>
    <n v="0.58465572067240845"/>
    <n v="0.32672217990812408"/>
    <n v="0.52467438953963275"/>
    <n v="52.467438953963274"/>
    <x v="0"/>
    <x v="1"/>
    <n v="0.65819047544002662"/>
    <x v="2"/>
  </r>
  <r>
    <s v="CUS01663"/>
    <n v="0.73199999999999998"/>
    <n v="0.53769396096844568"/>
    <n v="0.39458212206093191"/>
    <n v="0.36646395081828598"/>
    <n v="0.52877782874439561"/>
    <n v="52.877782874439561"/>
    <x v="0"/>
    <x v="1"/>
    <n v="0.53171733470178828"/>
    <x v="1"/>
  </r>
  <r>
    <s v="CUS01664"/>
    <n v="0.97499999999999998"/>
    <n v="0.21517903116220455"/>
    <n v="0.64749879223332163"/>
    <n v="0.72695317148539085"/>
    <n v="0.81523902482081168"/>
    <n v="81.523902482081169"/>
    <x v="1"/>
    <x v="0"/>
    <n v="0.3242954530035207"/>
    <x v="0"/>
  </r>
  <r>
    <s v="CUS01665"/>
    <n v="0.46500000000000002"/>
    <n v="0.34642446116556708"/>
    <n v="0.61428689962792327"/>
    <n v="0.78307323884992042"/>
    <n v="0.59914102740340258"/>
    <n v="59.914102740340255"/>
    <x v="0"/>
    <x v="1"/>
    <n v="0.53461281644941516"/>
    <x v="1"/>
  </r>
  <r>
    <s v="CUS01666"/>
    <n v="0.57199999999999995"/>
    <n v="0.76952379779202507"/>
    <n v="0.31931145294904495"/>
    <n v="0.51701798828319123"/>
    <n v="0.41075784949468008"/>
    <n v="41.075784949468009"/>
    <x v="0"/>
    <x v="1"/>
    <n v="0.60202948092211428"/>
    <x v="1"/>
  </r>
  <r>
    <s v="CUS01667"/>
    <n v="0.86599999999999999"/>
    <n v="1.1353399973923317E-2"/>
    <n v="0.41607482027976561"/>
    <n v="0.77104989655437206"/>
    <n v="0.79856642854693194"/>
    <n v="79.856642854693192"/>
    <x v="1"/>
    <x v="0"/>
    <n v="0.37782588356075142"/>
    <x v="0"/>
  </r>
  <r>
    <s v="CUS01668"/>
    <n v="0.623"/>
    <n v="0.22949073562753025"/>
    <n v="0.5635293046494565"/>
    <n v="0.63672413806470651"/>
    <n v="0.65741726095133823"/>
    <n v="65.741726095133828"/>
    <x v="0"/>
    <x v="0"/>
    <n v="0.49675696934094032"/>
    <x v="1"/>
  </r>
  <r>
    <s v="CUS01669"/>
    <n v="0.80400000000000005"/>
    <n v="0.15095824574946498"/>
    <n v="0.36987537366907608"/>
    <n v="0.58805009998170688"/>
    <n v="0.69829511600623173"/>
    <n v="69.829511600623178"/>
    <x v="0"/>
    <x v="0"/>
    <n v="0.46291837770618666"/>
    <x v="0"/>
  </r>
  <r>
    <s v="CUS01670"/>
    <n v="0.63100000000000001"/>
    <n v="0.31479130219516643"/>
    <n v="0.38312263477179109"/>
    <n v="0.68854670394678086"/>
    <n v="0.60631914188782543"/>
    <n v="60.631914188782545"/>
    <x v="0"/>
    <x v="1"/>
    <n v="0.51574479287954655"/>
    <x v="1"/>
  </r>
  <r>
    <s v="CUS01671"/>
    <n v="0.98199999999999998"/>
    <n v="0.25777878155011907"/>
    <n v="0.70598815366843093"/>
    <n v="0.78827188412508387"/>
    <n v="0.82580477888741299"/>
    <n v="82.580477888741299"/>
    <x v="1"/>
    <x v="0"/>
    <n v="0.33738527336711854"/>
    <x v="0"/>
  </r>
  <r>
    <s v="CUS01672"/>
    <n v="0.58199999999999996"/>
    <n v="8.0461742283329363E-2"/>
    <n v="0.48264798766532757"/>
    <n v="0.47813168432528236"/>
    <n v="0.64781082749685903"/>
    <n v="64.781082749685908"/>
    <x v="0"/>
    <x v="1"/>
    <n v="0.51335090380922022"/>
    <x v="1"/>
  </r>
  <r>
    <s v="CUS01673"/>
    <n v="0.66300000000000003"/>
    <n v="0.11188951691921872"/>
    <n v="0.76715578051561184"/>
    <n v="0.68052005605994537"/>
    <n v="0.75399230943634865"/>
    <n v="75.399230943634862"/>
    <x v="1"/>
    <x v="0"/>
    <n v="0.40861055780041589"/>
    <x v="1"/>
  </r>
  <r>
    <s v="CUS01674"/>
    <n v="0.55100000000000005"/>
    <n v="0.17652358921512562"/>
    <n v="0.6290615730087995"/>
    <n v="0.64393221216233643"/>
    <n v="0.6622950696615727"/>
    <n v="66.229506966157274"/>
    <x v="0"/>
    <x v="0"/>
    <n v="0.48599766849417669"/>
    <x v="1"/>
  </r>
  <r>
    <s v="CUS01675"/>
    <n v="0.44"/>
    <n v="0.15137477650384717"/>
    <n v="0.24517893468646154"/>
    <n v="0.32215550984949942"/>
    <n v="0.50594668046356306"/>
    <n v="50.594668046356304"/>
    <x v="0"/>
    <x v="1"/>
    <n v="0.65041891313946321"/>
    <x v="2"/>
  </r>
  <r>
    <s v="CUS01676"/>
    <n v="0.76900000000000002"/>
    <n v="0.35176046658229593"/>
    <n v="0.61790667272806576"/>
    <n v="0.65039635230792625"/>
    <n v="0.68476264741711335"/>
    <n v="68.476264741711333"/>
    <x v="0"/>
    <x v="0"/>
    <n v="0.43242725420776079"/>
    <x v="0"/>
  </r>
  <r>
    <s v="CUS01677"/>
    <n v="0.79700000000000004"/>
    <n v="0.20480888177299289"/>
    <n v="0.5418961151698175"/>
    <n v="0.68516537158810142"/>
    <n v="0.72866136424028083"/>
    <n v="72.866136424028085"/>
    <x v="1"/>
    <x v="0"/>
    <n v="0.41928555410250506"/>
    <x v="0"/>
  </r>
  <r>
    <s v="CUS01678"/>
    <n v="0.86699999999999999"/>
    <n v="3.5276923002455385E-2"/>
    <n v="0.52328908349333347"/>
    <n v="0.75470338930910175"/>
    <n v="0.81073024819429529"/>
    <n v="81.073024819429534"/>
    <x v="1"/>
    <x v="0"/>
    <n v="0.36052433597042899"/>
    <x v="0"/>
  </r>
  <r>
    <s v="CUS01679"/>
    <n v="0.84899999999999998"/>
    <n v="0.29166744652779492"/>
    <n v="0.49666979968542024"/>
    <n v="0.46412217866633276"/>
    <n v="0.67860205277869545"/>
    <n v="67.860205277869539"/>
    <x v="0"/>
    <x v="0"/>
    <n v="0.45087956768463994"/>
    <x v="0"/>
  </r>
  <r>
    <s v="CUS01680"/>
    <n v="0.34499999999999997"/>
    <n v="3.6910493085761109E-2"/>
    <n v="0.5964604401279423"/>
    <n v="0.72879365865104306"/>
    <n v="0.63828798889751648"/>
    <n v="63.828798889751646"/>
    <x v="0"/>
    <x v="1"/>
    <n v="0.5843054233364503"/>
    <x v="2"/>
  </r>
  <r>
    <s v="CUS01681"/>
    <n v="0.91800000000000004"/>
    <n v="8.8380640389711607E-2"/>
    <n v="0.61520188170741141"/>
    <n v="0.60677904259982063"/>
    <n v="0.80884304061454193"/>
    <n v="80.884304061454188"/>
    <x v="1"/>
    <x v="0"/>
    <n v="0.359240998190407"/>
    <x v="0"/>
  </r>
  <r>
    <s v="CUS01682"/>
    <n v="0.47599999999999998"/>
    <n v="8.8871950913612607E-2"/>
    <n v="0.70677866675009859"/>
    <n v="0.75628734673438969"/>
    <n v="0.69473725008609444"/>
    <n v="69.473725008609449"/>
    <x v="0"/>
    <x v="0"/>
    <n v="0.48993799242401848"/>
    <x v="1"/>
  </r>
  <r>
    <s v="CUS01683"/>
    <n v="0.24299999999999999"/>
    <n v="0.39862693652709619"/>
    <n v="0.7482233454047259"/>
    <n v="0.57573116728723428"/>
    <n v="0.50146626321590149"/>
    <n v="50.146626321590148"/>
    <x v="0"/>
    <x v="1"/>
    <n v="0.64435249260269589"/>
    <x v="2"/>
  </r>
  <r>
    <s v="CUS01684"/>
    <n v="0.79600000000000004"/>
    <n v="0.49893129514356011"/>
    <n v="0.20941120399436694"/>
    <n v="0.38885459247646992"/>
    <n v="0.52913104112727583"/>
    <n v="52.913104112727581"/>
    <x v="0"/>
    <x v="1"/>
    <n v="0.51977255330201155"/>
    <x v="1"/>
  </r>
  <r>
    <s v="CUS01685"/>
    <n v="0.96099999999999997"/>
    <n v="0.37087131609617269"/>
    <n v="0.41668256548898741"/>
    <n v="0.67458718372502524"/>
    <n v="0.70961319582769955"/>
    <n v="70.96131958276996"/>
    <x v="1"/>
    <x v="0"/>
    <n v="0.39142859988189194"/>
    <x v="0"/>
  </r>
  <r>
    <s v="CUS01686"/>
    <n v="0.59599999999999997"/>
    <n v="0.15795691795392447"/>
    <n v="0.77957377154525542"/>
    <n v="0.60432809910481289"/>
    <n v="0.70777689378859576"/>
    <n v="70.777689378859577"/>
    <x v="1"/>
    <x v="0"/>
    <n v="0.44020319692113119"/>
    <x v="1"/>
  </r>
  <r>
    <s v="CUS01687"/>
    <n v="0.72099999999999997"/>
    <n v="0.14749508041115134"/>
    <n v="0.58507797814783802"/>
    <n v="0.58678318352598058"/>
    <n v="0.7131345490351193"/>
    <n v="71.313454903511925"/>
    <x v="1"/>
    <x v="0"/>
    <n v="0.44638067950957871"/>
    <x v="1"/>
  </r>
  <r>
    <s v="CUS01688"/>
    <n v="0.75800000000000001"/>
    <n v="0.22389574858447253"/>
    <n v="0.57869783102461425"/>
    <n v="0.75260911593906943"/>
    <n v="0.72676220902044142"/>
    <n v="72.676220902044136"/>
    <x v="1"/>
    <x v="0"/>
    <n v="0.42692934477750311"/>
    <x v="0"/>
  </r>
  <r>
    <s v="CUS01689"/>
    <n v="0.35599999999999998"/>
    <n v="0.34796625728888048"/>
    <n v="0.42176599704910867"/>
    <n v="0.58063227109176818"/>
    <n v="0.49165816288692277"/>
    <n v="49.165816288692277"/>
    <x v="0"/>
    <x v="1"/>
    <n v="0.63926028647798694"/>
    <x v="2"/>
  </r>
  <r>
    <s v="CUS01690"/>
    <n v="0.35699999999999998"/>
    <n v="0.55809890707555598"/>
    <n v="0.33018131245729321"/>
    <n v="0.36129745514132278"/>
    <n v="0.37775120863999029"/>
    <n v="37.775120863999028"/>
    <x v="2"/>
    <x v="1"/>
    <n v="0.70442594578313056"/>
    <x v="2"/>
  </r>
  <r>
    <s v="CUS01691"/>
    <n v="0.77700000000000002"/>
    <n v="0.34325690980170914"/>
    <n v="0.48057423851538095"/>
    <n v="0.69305387944959973"/>
    <n v="0.66904585668000338"/>
    <n v="66.904585668000337"/>
    <x v="0"/>
    <x v="0"/>
    <n v="0.44058330962575082"/>
    <x v="0"/>
  </r>
  <r>
    <s v="CUS01692"/>
    <n v="0.26600000000000001"/>
    <n v="2.7428438510645137E-2"/>
    <n v="0.2814108175444362"/>
    <n v="0.70599874724580847"/>
    <n v="0.54705344404256495"/>
    <n v="54.705344404256493"/>
    <x v="0"/>
    <x v="1"/>
    <n v="0.65790750669667963"/>
    <x v="2"/>
  </r>
  <r>
    <s v="CUS01693"/>
    <n v="0.98899999999999999"/>
    <n v="0.26779249363956764"/>
    <n v="0.65332877634455133"/>
    <n v="0.83568674096515216"/>
    <n v="0.82183101832181282"/>
    <n v="82.183101832181279"/>
    <x v="1"/>
    <x v="0"/>
    <n v="0.30769227855427644"/>
    <x v="0"/>
  </r>
  <r>
    <s v="CUS01694"/>
    <n v="0.77900000000000003"/>
    <n v="0.32830686241261359"/>
    <n v="0.80567641850159655"/>
    <n v="0.7653563457539071"/>
    <n v="0.75009667683962133"/>
    <n v="75.009667683962135"/>
    <x v="1"/>
    <x v="0"/>
    <n v="0.37817176960153237"/>
    <x v="0"/>
  </r>
  <r>
    <s v="CUS01695"/>
    <n v="0.95699999999999996"/>
    <n v="0.38885680340420975"/>
    <n v="0.4366084957001467"/>
    <n v="0.62150222826714829"/>
    <n v="0.69883999235883876"/>
    <n v="69.883999235883877"/>
    <x v="0"/>
    <x v="0"/>
    <n v="0.38771215759941385"/>
    <x v="0"/>
  </r>
  <r>
    <s v="CUS01696"/>
    <n v="0.77700000000000002"/>
    <n v="0.28989322262910339"/>
    <n v="0.68970134518762605"/>
    <n v="0.72456427580596994"/>
    <n v="0.7316069436196897"/>
    <n v="73.160694361968964"/>
    <x v="1"/>
    <x v="0"/>
    <n v="0.40485840196113476"/>
    <x v="0"/>
  </r>
  <r>
    <s v="CUS01697"/>
    <n v="0.89700000000000002"/>
    <n v="0.35587525569522421"/>
    <n v="0.69373072269030844"/>
    <n v="0.83100938358680709"/>
    <n v="0.77058497536751547"/>
    <n v="77.058497536751545"/>
    <x v="1"/>
    <x v="0"/>
    <n v="0.33974697936328646"/>
    <x v="0"/>
  </r>
  <r>
    <s v="CUS01698"/>
    <n v="0.95799999999999996"/>
    <n v="0.19400803075230072"/>
    <n v="0.66880878900971552"/>
    <n v="0.7990208392095578"/>
    <n v="0.83071247445768659"/>
    <n v="83.071247445768662"/>
    <x v="1"/>
    <x v="0"/>
    <n v="0.31353328582163009"/>
    <x v="0"/>
  </r>
  <r>
    <s v="CUS01699"/>
    <n v="0.63700000000000001"/>
    <n v="0.39156337466841634"/>
    <n v="0.49728766305670524"/>
    <n v="0.70993312853462731"/>
    <n v="0.61142848949101014"/>
    <n v="61.142848949101015"/>
    <x v="0"/>
    <x v="0"/>
    <n v="0.4904433656676368"/>
    <x v="1"/>
  </r>
  <r>
    <s v="CUS01700"/>
    <n v="0.371"/>
    <n v="0.48959152568553771"/>
    <n v="0.28568234678102089"/>
    <n v="0.53361825472587221"/>
    <n v="0.42015174985942372"/>
    <n v="42.015174985942373"/>
    <x v="0"/>
    <x v="1"/>
    <n v="0.6750404138454893"/>
    <x v="2"/>
  </r>
  <r>
    <s v="CUS01701"/>
    <n v="0.76200000000000001"/>
    <n v="0.51008678567964716"/>
    <n v="0.58570830320165057"/>
    <n v="0.35330554687679849"/>
    <n v="0.58381145696795578"/>
    <n v="58.381145696795578"/>
    <x v="0"/>
    <x v="1"/>
    <n v="0.50829483997979008"/>
    <x v="1"/>
  </r>
  <r>
    <s v="CUS01702"/>
    <n v="0.874"/>
    <n v="0.28043887264529072"/>
    <n v="0.31652700129771416"/>
    <n v="0.61060798030526675"/>
    <n v="0.67666493551174556"/>
    <n v="67.666493551174554"/>
    <x v="0"/>
    <x v="0"/>
    <n v="0.45734353474001649"/>
    <x v="0"/>
  </r>
  <r>
    <s v="CUS01703"/>
    <n v="0.77600000000000002"/>
    <n v="6.8439321234278594E-2"/>
    <n v="0.66144975678836948"/>
    <n v="0.86688568779926145"/>
    <n v="0.8133910081572796"/>
    <n v="81.33910081572796"/>
    <x v="1"/>
    <x v="0"/>
    <n v="0.38392556489555318"/>
    <x v="0"/>
  </r>
  <r>
    <s v="CUS01704"/>
    <n v="0.22800000000000001"/>
    <n v="0.31181454258708957"/>
    <n v="0.42188196305905612"/>
    <n v="0.50141330732345735"/>
    <n v="0.44584402593420297"/>
    <n v="44.5844025934203"/>
    <x v="0"/>
    <x v="1"/>
    <n v="0.69454485890785977"/>
    <x v="2"/>
  </r>
  <r>
    <s v="CUS01705"/>
    <n v="0.83399999999999996"/>
    <n v="0.17861121429276261"/>
    <n v="0.5937450674321415"/>
    <n v="0.8276329566940821"/>
    <n v="0.78121059270271176"/>
    <n v="78.121059270271175"/>
    <x v="1"/>
    <x v="0"/>
    <n v="0.37535925896519368"/>
    <x v="0"/>
  </r>
  <r>
    <s v="CUS01706"/>
    <n v="0.92900000000000005"/>
    <n v="0.4001985314733279"/>
    <n v="0.73624923236217055"/>
    <n v="0.6984496886167636"/>
    <n v="0.75710774032295036"/>
    <n v="75.710774032295035"/>
    <x v="1"/>
    <x v="0"/>
    <n v="0.36007380806289119"/>
    <x v="0"/>
  </r>
  <r>
    <s v="CUS01707"/>
    <n v="0.44600000000000001"/>
    <n v="0.11427051893635687"/>
    <n v="0.74619367787721347"/>
    <n v="0.51485483564188561"/>
    <n v="0.64828580524081847"/>
    <n v="64.828580524081843"/>
    <x v="0"/>
    <x v="1"/>
    <n v="0.54547321251013425"/>
    <x v="2"/>
  </r>
  <r>
    <s v="CUS01708"/>
    <n v="0.78600000000000003"/>
    <n v="0.11799188496302698"/>
    <n v="0.47336979031936499"/>
    <n v="0.78469319263437953"/>
    <n v="0.75208037147012186"/>
    <n v="75.208037147012192"/>
    <x v="1"/>
    <x v="0"/>
    <n v="0.40933094963076377"/>
    <x v="0"/>
  </r>
  <r>
    <s v="CUS01709"/>
    <n v="0.38300000000000001"/>
    <n v="0.32755318295550667"/>
    <n v="0.46830359892296947"/>
    <n v="0.62551813891627217"/>
    <n v="0.52327248573538265"/>
    <n v="52.327248573538263"/>
    <x v="0"/>
    <x v="1"/>
    <n v="0.61359993015869396"/>
    <x v="2"/>
  </r>
  <r>
    <s v="CUS01710"/>
    <n v="0.36"/>
    <n v="6.2817603650871801E-2"/>
    <n v="0.38231696902618384"/>
    <n v="0.63144643112461418"/>
    <n v="0.57833507737866729"/>
    <n v="57.833507737866732"/>
    <x v="0"/>
    <x v="1"/>
    <n v="0.62833316617483925"/>
    <x v="2"/>
  </r>
  <r>
    <s v="CUS01711"/>
    <n v="0.78200000000000003"/>
    <n v="0.13766442202784479"/>
    <n v="0.73054023790547129"/>
    <n v="0.73502058220918776"/>
    <n v="0.78876180830411902"/>
    <n v="78.876180830411897"/>
    <x v="1"/>
    <x v="0"/>
    <n v="0.37843608927369593"/>
    <x v="0"/>
  </r>
  <r>
    <s v="CUS01712"/>
    <n v="0.93500000000000005"/>
    <n v="0.15437553084977212"/>
    <n v="0.80618229213765824"/>
    <n v="0.76497237585908662"/>
    <n v="0.8569196555514631"/>
    <n v="85.691965555146311"/>
    <x v="1"/>
    <x v="0"/>
    <n v="0.30256816897161931"/>
    <x v="0"/>
  </r>
  <r>
    <s v="CUS01713"/>
    <n v="0.36899999999999999"/>
    <n v="0.44009145156674673"/>
    <n v="0.79733019177796405"/>
    <n v="0.61497272006915726"/>
    <n v="0.54883451089594237"/>
    <n v="54.883451089594239"/>
    <x v="0"/>
    <x v="1"/>
    <n v="0.59037868748262834"/>
    <x v="2"/>
  </r>
  <r>
    <s v="CUS01714"/>
    <n v="0.874"/>
    <n v="9.3843611468690025E-2"/>
    <n v="0.39927916125901197"/>
    <n v="0.71131426973857304"/>
    <n v="0.76429988927198123"/>
    <n v="76.429988927198124"/>
    <x v="1"/>
    <x v="0"/>
    <n v="0.38026293407717027"/>
    <x v="0"/>
  </r>
  <r>
    <s v="CUS01715"/>
    <n v="0.85"/>
    <n v="0.3868024188666514"/>
    <n v="0.25136551646770267"/>
    <n v="0.69045206831110517"/>
    <n v="0.63530018788021081"/>
    <n v="63.530018788021081"/>
    <x v="0"/>
    <x v="0"/>
    <n v="0.46198127560313557"/>
    <x v="0"/>
  </r>
  <r>
    <s v="CUS01716"/>
    <n v="0.45700000000000002"/>
    <n v="0.16764447161909402"/>
    <n v="0.55395715462378148"/>
    <n v="0.77333435033377296"/>
    <n v="0.636448241989094"/>
    <n v="63.644824198909397"/>
    <x v="0"/>
    <x v="1"/>
    <n v="0.53417382384288625"/>
    <x v="1"/>
  </r>
  <r>
    <s v="CUS01717"/>
    <n v="0.76100000000000001"/>
    <n v="0.41370602392337025"/>
    <n v="0.46219796092336274"/>
    <n v="0.70613028142441125"/>
    <n v="0.64059732722132312"/>
    <n v="64.05973272213231"/>
    <x v="0"/>
    <x v="0"/>
    <n v="0.46250975036462105"/>
    <x v="0"/>
  </r>
  <r>
    <s v="CUS01718"/>
    <n v="0.49399999999999999"/>
    <n v="0.19533492588658813"/>
    <n v="0.96193569390367961"/>
    <n v="0.63472982802585887"/>
    <n v="0.70189613521863825"/>
    <n v="70.189613521863819"/>
    <x v="1"/>
    <x v="0"/>
    <n v="0.48905962386573215"/>
    <x v="2"/>
  </r>
  <r>
    <s v="CUS01719"/>
    <n v="0.623"/>
    <n v="0.11530135489149623"/>
    <n v="0.5534415583044946"/>
    <n v="0.7382888989147568"/>
    <n v="0.7048912400306635"/>
    <n v="70.489124003066351"/>
    <x v="1"/>
    <x v="0"/>
    <n v="0.46040124970929325"/>
    <x v="1"/>
  </r>
  <r>
    <s v="CUS01720"/>
    <n v="0.80100000000000005"/>
    <n v="7.8255688220670416E-2"/>
    <n v="0.59748357305788269"/>
    <n v="0.62462320427731244"/>
    <n v="0.77006348878697217"/>
    <n v="77.006348878697224"/>
    <x v="1"/>
    <x v="0"/>
    <n v="0.39131807627650783"/>
    <x v="0"/>
  </r>
  <r>
    <s v="CUS01721"/>
    <n v="0.81200000000000006"/>
    <n v="4.3548404457764534E-2"/>
    <n v="0.72058578436442855"/>
    <n v="0.52520359783111947"/>
    <n v="0.79403317521022421"/>
    <n v="79.403317521022416"/>
    <x v="1"/>
    <x v="0"/>
    <n v="0.37377621706994518"/>
    <x v="0"/>
  </r>
  <r>
    <s v="CUS01722"/>
    <n v="0.97599999999999998"/>
    <n v="0.24107305582655209"/>
    <n v="0.27955710722373295"/>
    <n v="0.66758579853834366"/>
    <n v="0.72532737447753248"/>
    <n v="72.532737447753249"/>
    <x v="1"/>
    <x v="0"/>
    <n v="0.38596114943391285"/>
    <x v="0"/>
  </r>
  <r>
    <s v="CUS01723"/>
    <n v="0.98499999999999999"/>
    <n v="5.2273975581778709E-2"/>
    <n v="0.63858814906545813"/>
    <n v="0.75526364429536907"/>
    <n v="0.8700749837828633"/>
    <n v="87.007498378286328"/>
    <x v="1"/>
    <x v="0"/>
    <n v="0.30815526134520943"/>
    <x v="0"/>
  </r>
  <r>
    <s v="CUS01724"/>
    <n v="0.93100000000000005"/>
    <n v="0.13851753545843404"/>
    <n v="0.53921680706827091"/>
    <n v="0.81882274890407114"/>
    <n v="0.8149615131117347"/>
    <n v="81.496151311173463"/>
    <x v="1"/>
    <x v="0"/>
    <n v="0.33853768203454765"/>
    <x v="0"/>
  </r>
  <r>
    <s v="CUS01725"/>
    <n v="0.23200000000000001"/>
    <n v="0.30400296063294846"/>
    <n v="0.2263767034788656"/>
    <n v="0.58888706571903249"/>
    <n v="0.4236075123637435"/>
    <n v="42.360751236374348"/>
    <x v="0"/>
    <x v="1"/>
    <n v="0.7059646101777205"/>
    <x v="2"/>
  </r>
  <r>
    <s v="CUS01726"/>
    <n v="0.84699999999999998"/>
    <n v="0.19816448452804653"/>
    <n v="0.48952693005256187"/>
    <n v="0.71863499957899935"/>
    <n v="0.74270129058894818"/>
    <n v="74.270129058894824"/>
    <x v="1"/>
    <x v="0"/>
    <n v="0.40658606034664463"/>
    <x v="0"/>
  </r>
  <r>
    <s v="CUS01727"/>
    <n v="0.34899999999999998"/>
    <n v="9.7545863341321815E-2"/>
    <n v="0.78527364523841314"/>
    <n v="0.617367301825966"/>
    <n v="0.64254606531918101"/>
    <n v="64.2546065319181"/>
    <x v="0"/>
    <x v="1"/>
    <n v="0.56510897998884602"/>
    <x v="2"/>
  </r>
  <r>
    <s v="CUS01728"/>
    <n v="0.65800000000000003"/>
    <n v="0.4064909384457171"/>
    <n v="0.46776665253218686"/>
    <n v="0.49589185251133727"/>
    <n v="0.57628982684942287"/>
    <n v="57.628982684942287"/>
    <x v="0"/>
    <x v="1"/>
    <n v="0.52625500335088693"/>
    <x v="1"/>
  </r>
  <r>
    <s v="CUS01729"/>
    <n v="0.69299999999999995"/>
    <n v="0.47358921712167973"/>
    <n v="0.43951103569224659"/>
    <n v="0.54975224503773024"/>
    <n v="0.57083827875760484"/>
    <n v="57.083827875760484"/>
    <x v="0"/>
    <x v="1"/>
    <n v="0.50777304368038845"/>
    <x v="1"/>
  </r>
  <r>
    <s v="CUS01730"/>
    <n v="0.248"/>
    <n v="0.13580598025084245"/>
    <n v="0.55027952448777306"/>
    <n v="0.3047030318474217"/>
    <n v="0.5018195655994151"/>
    <n v="50.181956559941511"/>
    <x v="0"/>
    <x v="1"/>
    <n v="0.67558718931216144"/>
    <x v="2"/>
  </r>
  <r>
    <s v="CUS01731"/>
    <n v="0.8"/>
    <n v="0.18907100150571166"/>
    <n v="0.56705524470891455"/>
    <n v="0.69829769525921925"/>
    <n v="0.74143440277895223"/>
    <n v="74.143440277895223"/>
    <x v="1"/>
    <x v="0"/>
    <n v="0.41365880092490426"/>
    <x v="0"/>
  </r>
  <r>
    <s v="CUS01732"/>
    <n v="0.621"/>
    <n v="0.48126575795597509"/>
    <n v="0.4479730588525288"/>
    <n v="0.44993411970543884"/>
    <n v="0.53005500233952907"/>
    <n v="53.005500233952908"/>
    <x v="0"/>
    <x v="1"/>
    <n v="0.58426904047000217"/>
    <x v="2"/>
  </r>
  <r>
    <s v="CUS01733"/>
    <n v="0.21"/>
    <n v="6.4530271090428359E-2"/>
    <n v="0.73596212838060848"/>
    <n v="0.47594730741800306"/>
    <n v="0.57272544046169371"/>
    <n v="57.272544046169372"/>
    <x v="0"/>
    <x v="1"/>
    <n v="0.63619657818386666"/>
    <x v="2"/>
  </r>
  <r>
    <s v="CUS01734"/>
    <n v="0.871"/>
    <n v="0.47390339738369486"/>
    <n v="0.40363300274190628"/>
    <n v="0.64622372939996464"/>
    <n v="0.64033914074326748"/>
    <n v="64.033914074326745"/>
    <x v="0"/>
    <x v="0"/>
    <n v="0.45894420244010442"/>
    <x v="0"/>
  </r>
  <r>
    <s v="CUS01735"/>
    <n v="0.78300000000000003"/>
    <n v="0.29480671073104364"/>
    <n v="0.74624300516210307"/>
    <n v="0.83592565729897683"/>
    <n v="0.76024543640795406"/>
    <n v="76.0245436407954"/>
    <x v="1"/>
    <x v="0"/>
    <n v="0.38588120096529455"/>
    <x v="0"/>
  </r>
  <r>
    <s v="CUS01736"/>
    <n v="0.58199999999999996"/>
    <n v="0.37222124760203074"/>
    <n v="0.3894042546159675"/>
    <n v="0.64568989418459577"/>
    <n v="0.56676796077027358"/>
    <n v="56.676796077027362"/>
    <x v="0"/>
    <x v="1"/>
    <n v="0.53187415317632003"/>
    <x v="1"/>
  </r>
  <r>
    <s v="CUS01737"/>
    <n v="0.88300000000000001"/>
    <n v="0.11496745444191403"/>
    <n v="0.86753645788006151"/>
    <n v="0.80153627147145523"/>
    <n v="0.8682974959641564"/>
    <n v="86.829749596415638"/>
    <x v="1"/>
    <x v="0"/>
    <n v="0.30706416347380144"/>
    <x v="0"/>
  </r>
  <r>
    <s v="CUS01738"/>
    <n v="0.89700000000000002"/>
    <n v="0.39828836195946488"/>
    <n v="0.76278694251148838"/>
    <n v="0.76326551376272855"/>
    <n v="0.76151070697886747"/>
    <n v="76.151070697886752"/>
    <x v="1"/>
    <x v="0"/>
    <n v="0.36408768232421629"/>
    <x v="0"/>
  </r>
  <r>
    <s v="CUS01739"/>
    <n v="0.79"/>
    <n v="0.12553447579587651"/>
    <n v="0.78195275750594984"/>
    <n v="0.74338277142770826"/>
    <n v="0.80673762447658326"/>
    <n v="80.673762447658319"/>
    <x v="1"/>
    <x v="0"/>
    <n v="0.35577670084823637"/>
    <x v="0"/>
  </r>
  <r>
    <s v="CUS01740"/>
    <n v="0.81200000000000006"/>
    <n v="0.23585064167449238"/>
    <n v="0.77866713360542994"/>
    <n v="0.81209921349811998"/>
    <n v="0.79099311624345636"/>
    <n v="79.099311624345631"/>
    <x v="1"/>
    <x v="0"/>
    <n v="0.34760100112942838"/>
    <x v="0"/>
  </r>
  <r>
    <s v="CUS01741"/>
    <n v="0.64700000000000002"/>
    <n v="4.8375572495764074E-2"/>
    <n v="0.32872658156679102"/>
    <n v="0.62210151378759859"/>
    <n v="0.67099787163276869"/>
    <n v="67.099787163276872"/>
    <x v="0"/>
    <x v="0"/>
    <n v="0.4829676594207456"/>
    <x v="1"/>
  </r>
  <r>
    <s v="CUS01742"/>
    <n v="0.625"/>
    <n v="0.49323759476679591"/>
    <n v="0.47931149518263549"/>
    <n v="0.59634391210315929"/>
    <n v="0.5560926074219622"/>
    <n v="55.60926074219622"/>
    <x v="0"/>
    <x v="1"/>
    <n v="0.5795687393251896"/>
    <x v="2"/>
  </r>
  <r>
    <s v="CUS01743"/>
    <n v="0.56799999999999995"/>
    <n v="0.3595186803895048"/>
    <n v="0.48352717424103753"/>
    <n v="0.57092560890344224"/>
    <n v="0.5732886720668724"/>
    <n v="57.328867206687242"/>
    <x v="0"/>
    <x v="1"/>
    <n v="0.5503530929304381"/>
    <x v="2"/>
  </r>
  <r>
    <s v="CUS01744"/>
    <n v="0.89"/>
    <n v="0.18548981152521593"/>
    <n v="0.38157879825513008"/>
    <n v="0.81340075020821734"/>
    <n v="0.75417892872469383"/>
    <n v="75.41789287246938"/>
    <x v="1"/>
    <x v="0"/>
    <n v="0.35974855012629675"/>
    <x v="0"/>
  </r>
  <r>
    <s v="CUS01745"/>
    <n v="0.76"/>
    <n v="0.40816208696169615"/>
    <n v="0.42582318695214694"/>
    <n v="0.73006942309450151"/>
    <n v="0.6382264247660957"/>
    <n v="63.822642476609573"/>
    <x v="0"/>
    <x v="0"/>
    <n v="0.46866684630616312"/>
    <x v="0"/>
  </r>
  <r>
    <s v="CUS01746"/>
    <n v="0.82599999999999996"/>
    <n v="0.22067314502242869"/>
    <n v="0.49712971830792319"/>
    <n v="0.65725465426961294"/>
    <n v="0.72091219829529796"/>
    <n v="72.091219829529791"/>
    <x v="1"/>
    <x v="0"/>
    <n v="0.43271388204396011"/>
    <x v="0"/>
  </r>
  <r>
    <s v="CUS01747"/>
    <n v="0.94599999999999995"/>
    <n v="0.35491195845444529"/>
    <n v="0.67390673637122045"/>
    <n v="0.81901496124765638"/>
    <n v="0.7822600039250589"/>
    <n v="78.226000392505895"/>
    <x v="1"/>
    <x v="0"/>
    <n v="0.35332718326669077"/>
    <x v="0"/>
  </r>
  <r>
    <s v="CUS01748"/>
    <n v="0.86399999999999999"/>
    <n v="0.19301181457813427"/>
    <n v="0.33280899580777268"/>
    <n v="0.77747937968249015"/>
    <n v="0.72768016174048777"/>
    <n v="72.768016174048782"/>
    <x v="1"/>
    <x v="0"/>
    <n v="0.40992869611712468"/>
    <x v="0"/>
  </r>
  <r>
    <s v="CUS01749"/>
    <n v="0.27200000000000002"/>
    <n v="0.51267147803376778"/>
    <n v="0.68954509652357132"/>
    <n v="0.50655422087263702"/>
    <n v="0.45529070902547952"/>
    <n v="45.52907090254795"/>
    <x v="0"/>
    <x v="1"/>
    <n v="0.65871192264849843"/>
    <x v="2"/>
  </r>
  <r>
    <s v="CUS01750"/>
    <n v="0.85"/>
    <n v="0.38732442343314671"/>
    <n v="0.39842866958815937"/>
    <n v="0.76605943171651392"/>
    <n v="0.67589732164516492"/>
    <n v="67.589732164516491"/>
    <x v="0"/>
    <x v="0"/>
    <n v="0.41332309949093038"/>
    <x v="0"/>
  </r>
  <r>
    <s v="CUS01751"/>
    <n v="0.23100000000000001"/>
    <n v="0.1943871065893103"/>
    <n v="0.62878122210191323"/>
    <n v="0.46268097824511045"/>
    <n v="0.51769225918035611"/>
    <n v="51.769225918035609"/>
    <x v="0"/>
    <x v="1"/>
    <n v="0.6550933375259741"/>
    <x v="2"/>
  </r>
  <r>
    <s v="CUS01752"/>
    <n v="0.877"/>
    <n v="0.33276158498344138"/>
    <n v="0.85693162126932099"/>
    <n v="0.84686146301752752"/>
    <n v="0.80553706821146098"/>
    <n v="80.553706821146093"/>
    <x v="1"/>
    <x v="0"/>
    <n v="0.33138344739566117"/>
    <x v="0"/>
  </r>
  <r>
    <s v="CUS01753"/>
    <n v="0.75600000000000001"/>
    <n v="0.43454302969481357"/>
    <n v="0.61173457135428444"/>
    <n v="0.58676266730628934"/>
    <n v="0.64459840545835623"/>
    <n v="64.459840545835618"/>
    <x v="0"/>
    <x v="0"/>
    <n v="0.46352729296748862"/>
    <x v="0"/>
  </r>
  <r>
    <s v="CUS01754"/>
    <n v="0.82799999999999996"/>
    <n v="0.42639100222637055"/>
    <n v="0.47441945457778201"/>
    <n v="0.53644082495424972"/>
    <n v="0.63723271399078263"/>
    <n v="63.723271399078264"/>
    <x v="0"/>
    <x v="0"/>
    <n v="0.47074503447299404"/>
    <x v="0"/>
  </r>
  <r>
    <s v="CUS01755"/>
    <n v="0.60799999999999998"/>
    <n v="0.35629333392847989"/>
    <n v="0.68764478925904249"/>
    <n v="0.44350200968895004"/>
    <n v="0.60996625912660696"/>
    <n v="60.996625912660697"/>
    <x v="0"/>
    <x v="1"/>
    <n v="0.51478348238656624"/>
    <x v="1"/>
  </r>
  <r>
    <s v="CUS01756"/>
    <n v="0.55000000000000004"/>
    <n v="7.6067982967276127E-4"/>
    <n v="0.91569767755657239"/>
    <n v="0.89352964686010394"/>
    <n v="0.80944077859142816"/>
    <n v="80.944077859142823"/>
    <x v="1"/>
    <x v="0"/>
    <n v="0.39953802823502804"/>
    <x v="1"/>
  </r>
  <r>
    <s v="CUS01757"/>
    <n v="0.74199999999999999"/>
    <n v="0.37103393848491656"/>
    <n v="0.53814314107045602"/>
    <n v="0.61538676844987472"/>
    <n v="0.64832646193609744"/>
    <n v="64.832646193609747"/>
    <x v="0"/>
    <x v="0"/>
    <n v="0.43412653989330735"/>
    <x v="1"/>
  </r>
  <r>
    <s v="CUS01758"/>
    <n v="0.99199999999999999"/>
    <n v="0.23404834605281094"/>
    <n v="0.36592496512972017"/>
    <n v="0.67260456586167949"/>
    <n v="0.75106117408935269"/>
    <n v="75.106117408935262"/>
    <x v="1"/>
    <x v="0"/>
    <n v="0.36605424672717379"/>
    <x v="0"/>
  </r>
  <r>
    <s v="CUS01759"/>
    <n v="0.96199999999999997"/>
    <n v="0.37955611187405297"/>
    <n v="0.7015540251473904"/>
    <n v="0.63694988977067679"/>
    <n v="0.7586864549328638"/>
    <n v="75.86864549328638"/>
    <x v="1"/>
    <x v="0"/>
    <n v="0.36400708616022542"/>
    <x v="0"/>
  </r>
  <r>
    <s v="CUS01760"/>
    <n v="0.39200000000000002"/>
    <n v="0.26262211255400386"/>
    <n v="0.63826897022248896"/>
    <n v="0.58971959593226342"/>
    <n v="0.57452509966813614"/>
    <n v="57.452509966813615"/>
    <x v="0"/>
    <x v="1"/>
    <n v="0.57387673680095597"/>
    <x v="2"/>
  </r>
  <r>
    <s v="CUS01761"/>
    <n v="0.93600000000000005"/>
    <n v="0.32393117163431956"/>
    <n v="0.18848485376112481"/>
    <n v="0.5662793995040678"/>
    <n v="0.65305952918753918"/>
    <n v="65.305952918753917"/>
    <x v="0"/>
    <x v="0"/>
    <n v="0.45430782432224165"/>
    <x v="0"/>
  </r>
  <r>
    <s v="CUS01762"/>
    <n v="0.63600000000000001"/>
    <n v="0.41600118065474517"/>
    <n v="0.26991150565439992"/>
    <n v="0.54063569499107156"/>
    <n v="0.53287730118311716"/>
    <n v="53.287730118311714"/>
    <x v="0"/>
    <x v="1"/>
    <n v="0.54147506425929781"/>
    <x v="1"/>
  </r>
  <r>
    <s v="CUS01763"/>
    <n v="0.80400000000000005"/>
    <n v="0.40886367590608891"/>
    <n v="0.597908834014098"/>
    <n v="0.74561330511898616"/>
    <n v="0.6901646597988409"/>
    <n v="69.016465979884089"/>
    <x v="0"/>
    <x v="0"/>
    <n v="0.40976314590569923"/>
    <x v="0"/>
  </r>
  <r>
    <s v="CUS01764"/>
    <n v="0.92900000000000005"/>
    <n v="0.18789176873458924"/>
    <n v="0.38869678925245355"/>
    <n v="0.73092388352612836"/>
    <n v="0.75616040975903309"/>
    <n v="75.616040975903303"/>
    <x v="1"/>
    <x v="0"/>
    <n v="0.37656596590267088"/>
    <x v="0"/>
  </r>
  <r>
    <s v="CUS01765"/>
    <n v="0.79300000000000004"/>
    <n v="0.10245276080580357"/>
    <n v="0.71698001259276911"/>
    <n v="0.66496342151517307"/>
    <n v="0.7899546875040887"/>
    <n v="78.995468750408875"/>
    <x v="1"/>
    <x v="0"/>
    <n v="0.37610895798372679"/>
    <x v="0"/>
  </r>
  <r>
    <s v="CUS01766"/>
    <n v="0.751"/>
    <n v="0.40145579361977773"/>
    <n v="0.64149508091442908"/>
    <n v="0.54137020060161634"/>
    <n v="0.65191780818719491"/>
    <n v="65.191780818719494"/>
    <x v="0"/>
    <x v="0"/>
    <n v="0.46853669516126717"/>
    <x v="0"/>
  </r>
  <r>
    <s v="CUS01767"/>
    <n v="0.45"/>
    <n v="0.88114859690848579"/>
    <n v="0.57446615025029824"/>
    <n v="0.49201274380483151"/>
    <n v="0.38185056254823863"/>
    <n v="38.185056254823863"/>
    <x v="2"/>
    <x v="1"/>
    <n v="0.66112384926922463"/>
    <x v="2"/>
  </r>
  <r>
    <s v="CUS01768"/>
    <n v="0.79700000000000004"/>
    <n v="0.22027205719977544"/>
    <n v="0.74301609598156382"/>
    <n v="0.65083896258260721"/>
    <n v="0.75909744642377119"/>
    <n v="75.90974464237712"/>
    <x v="1"/>
    <x v="0"/>
    <n v="0.39607425468529889"/>
    <x v="0"/>
  </r>
  <r>
    <s v="CUS01769"/>
    <n v="0.80700000000000005"/>
    <n v="0.15388730942679812"/>
    <n v="0.62196641141777198"/>
    <n v="0.66478907961291278"/>
    <n v="0.7603954513974519"/>
    <n v="76.039545139745186"/>
    <x v="1"/>
    <x v="0"/>
    <n v="0.38786421486203598"/>
    <x v="0"/>
  </r>
  <r>
    <s v="CUS01770"/>
    <n v="0.87"/>
    <n v="0.18613525501538869"/>
    <n v="0.66197523861005025"/>
    <n v="0.7921754152558903"/>
    <n v="0.79988078350577696"/>
    <n v="79.988078350577695"/>
    <x v="1"/>
    <x v="0"/>
    <n v="0.34239908860246221"/>
    <x v="0"/>
  </r>
  <r>
    <s v="CUS01771"/>
    <n v="0.81799999999999995"/>
    <n v="0.18356065000753496"/>
    <n v="0.48261220241666969"/>
    <n v="0.83632369893361946"/>
    <n v="0.75320280032111631"/>
    <n v="75.320280032111626"/>
    <x v="1"/>
    <x v="0"/>
    <n v="0.38615585785344009"/>
    <x v="0"/>
  </r>
  <r>
    <s v="CUS01772"/>
    <n v="0.27600000000000002"/>
    <n v="0.38122291059716823"/>
    <n v="0.42847839745161753"/>
    <n v="0.4865334431025834"/>
    <n v="0.44090882277656052"/>
    <n v="44.09088227765605"/>
    <x v="0"/>
    <x v="1"/>
    <n v="0.67994819344820157"/>
    <x v="2"/>
  </r>
  <r>
    <s v="CUS01773"/>
    <n v="0.61199999999999999"/>
    <n v="0.32714059345948393"/>
    <n v="0.37320704015834516"/>
    <n v="0.35622703183210935"/>
    <n v="0.5441332847686402"/>
    <n v="54.413328476864024"/>
    <x v="0"/>
    <x v="1"/>
    <n v="0.57129950455077672"/>
    <x v="1"/>
  </r>
  <r>
    <s v="CUS01774"/>
    <n v="0.7"/>
    <n v="0.48246248392666297"/>
    <n v="0.37710808297022547"/>
    <n v="0.41420837027004959"/>
    <n v="0.53781412695655362"/>
    <n v="53.781412695655362"/>
    <x v="0"/>
    <x v="1"/>
    <n v="0.53315427436428131"/>
    <x v="1"/>
  </r>
  <r>
    <s v="CUS01775"/>
    <n v="0.63500000000000001"/>
    <n v="0.37530581750898001"/>
    <n v="0.58404269815964616"/>
    <n v="0.18843380674366242"/>
    <n v="0.55473186539078456"/>
    <n v="55.473186539078455"/>
    <x v="0"/>
    <x v="1"/>
    <n v="0.56061763025142697"/>
    <x v="2"/>
  </r>
  <r>
    <s v="CUS01776"/>
    <n v="0.95499999999999996"/>
    <n v="0.11751388180422107"/>
    <n v="0.54332465342767855"/>
    <n v="0.70285766828799556"/>
    <n v="0.81308941638746879"/>
    <n v="81.308941638746873"/>
    <x v="1"/>
    <x v="0"/>
    <n v="0.34654133705485934"/>
    <x v="0"/>
  </r>
  <r>
    <s v="CUS01777"/>
    <n v="0.25700000000000001"/>
    <n v="0.43665437686386516"/>
    <n v="0.46398567794645806"/>
    <n v="0.47170096415464452"/>
    <n v="0.42250596715332878"/>
    <n v="42.250596715332875"/>
    <x v="0"/>
    <x v="1"/>
    <n v="0.68601801156773001"/>
    <x v="2"/>
  </r>
  <r>
    <s v="CUS01778"/>
    <n v="0.78500000000000003"/>
    <n v="0.22588468758666996"/>
    <n v="0.3575597336851426"/>
    <n v="0.78186089626762167"/>
    <n v="0.69577567490117076"/>
    <n v="69.577567490117076"/>
    <x v="0"/>
    <x v="0"/>
    <n v="0.43439161817686056"/>
    <x v="0"/>
  </r>
  <r>
    <s v="CUS01779"/>
    <n v="0.94599999999999995"/>
    <n v="8.0448282514028746E-2"/>
    <n v="0.5392684782510172"/>
    <n v="0.78844910692808112"/>
    <n v="0.83308657693520693"/>
    <n v="83.308657693520701"/>
    <x v="1"/>
    <x v="0"/>
    <n v="0.32426000474132816"/>
    <x v="0"/>
  </r>
  <r>
    <s v="CUS01780"/>
    <n v="0.71099999999999997"/>
    <n v="0.37899191093200107"/>
    <n v="0.41591943617669946"/>
    <n v="0.30082460894286484"/>
    <n v="0.56346000529716922"/>
    <n v="56.346000529716925"/>
    <x v="0"/>
    <x v="1"/>
    <n v="0.51573600918621809"/>
    <x v="1"/>
  </r>
  <r>
    <s v="CUS01781"/>
    <n v="0.755"/>
    <n v="0.20225062335666527"/>
    <n v="0.28995201537440241"/>
    <n v="0.58644000213547254"/>
    <n v="0.64953121638820177"/>
    <n v="64.953121638820178"/>
    <x v="0"/>
    <x v="0"/>
    <n v="0.4895297394200358"/>
    <x v="0"/>
  </r>
  <r>
    <s v="CUS01782"/>
    <n v="0.55900000000000005"/>
    <n v="0.39502839399445827"/>
    <n v="0.47815243927218831"/>
    <n v="0.622809053342538"/>
    <n v="0.56619332765748087"/>
    <n v="56.619332765748084"/>
    <x v="0"/>
    <x v="1"/>
    <n v="0.54597633877034502"/>
    <x v="1"/>
  </r>
  <r>
    <s v="CUS01783"/>
    <n v="0.92200000000000004"/>
    <n v="0.22562813319781122"/>
    <n v="0.41720232549478686"/>
    <n v="0.60894713803968981"/>
    <n v="0.72979409584556754"/>
    <n v="72.979409584556748"/>
    <x v="1"/>
    <x v="0"/>
    <n v="0.39947736353659108"/>
    <x v="0"/>
  </r>
  <r>
    <s v="CUS01784"/>
    <n v="0.55700000000000005"/>
    <n v="0.37032373995268936"/>
    <n v="0.39799516438090476"/>
    <n v="0.45849170730085459"/>
    <n v="0.53222566698550233"/>
    <n v="53.222566698550231"/>
    <x v="0"/>
    <x v="1"/>
    <n v="0.585708427570235"/>
    <x v="2"/>
  </r>
  <r>
    <s v="CUS01785"/>
    <n v="0.248"/>
    <n v="0.11469148484955627"/>
    <n v="0.60240295921898834"/>
    <n v="0.25379319413899126"/>
    <n v="0.51094212550977947"/>
    <n v="51.094212550977943"/>
    <x v="0"/>
    <x v="1"/>
    <n v="0.65951227038115035"/>
    <x v="2"/>
  </r>
  <r>
    <s v="CUS01786"/>
    <n v="0.622"/>
    <n v="0.21272264382204314"/>
    <n v="0.31108962488384317"/>
    <n v="0.50548806570777438"/>
    <n v="0.5919243416863218"/>
    <n v="59.192434168632182"/>
    <x v="0"/>
    <x v="1"/>
    <n v="0.53160546600566294"/>
    <x v="1"/>
  </r>
  <r>
    <s v="CUS01787"/>
    <n v="0.32100000000000001"/>
    <n v="0.46830817720089907"/>
    <n v="0.26372221709105814"/>
    <n v="0.56142571331519464"/>
    <n v="0.40881584725522108"/>
    <n v="40.88158472552211"/>
    <x v="0"/>
    <x v="1"/>
    <n v="0.68925927588776337"/>
    <x v="2"/>
  </r>
  <r>
    <s v="CUS01788"/>
    <n v="0.309"/>
    <n v="0.37391353061200755"/>
    <n v="0.85818304216498986"/>
    <n v="0.57597072457777665"/>
    <n v="0.55400815793606217"/>
    <n v="55.40081579360622"/>
    <x v="0"/>
    <x v="1"/>
    <n v="0.59700344152503715"/>
    <x v="2"/>
  </r>
  <r>
    <s v="CUS01789"/>
    <n v="0.78700000000000003"/>
    <n v="5.7034096945576929E-2"/>
    <n v="0.50261209507166249"/>
    <n v="0.80543331751438996"/>
    <n v="0.77967718755781801"/>
    <n v="77.967718755781803"/>
    <x v="1"/>
    <x v="0"/>
    <n v="0.39339129319969196"/>
    <x v="0"/>
  </r>
  <r>
    <s v="CUS01790"/>
    <n v="0.63700000000000001"/>
    <n v="0.16047009785193173"/>
    <n v="0.73598982547806413"/>
    <n v="0.63597567681126221"/>
    <n v="0.71740328726172264"/>
    <n v="71.740328726172265"/>
    <x v="1"/>
    <x v="1"/>
    <n v="0.50539469807284687"/>
    <x v="2"/>
  </r>
  <r>
    <s v="CUS01791"/>
    <n v="0.94"/>
    <n v="0.16855260384930026"/>
    <n v="0.4220173458390889"/>
    <n v="0.67787912607425038"/>
    <n v="0.76451955692416518"/>
    <n v="76.451955692416519"/>
    <x v="1"/>
    <x v="0"/>
    <n v="0.38690404665071432"/>
    <x v="0"/>
  </r>
  <r>
    <s v="CUS01792"/>
    <n v="0.64400000000000002"/>
    <n v="0.34874969620572299"/>
    <n v="0.76882454500086361"/>
    <n v="0.53778298030065264"/>
    <n v="0.65520744718355362"/>
    <n v="65.52074471835536"/>
    <x v="0"/>
    <x v="1"/>
    <n v="0.5156838297833567"/>
    <x v="2"/>
  </r>
  <r>
    <s v="CUS01793"/>
    <n v="0.35199999999999998"/>
    <n v="0.38899784173586088"/>
    <n v="0.5028351802887171"/>
    <n v="0.53958631547124258"/>
    <n v="0.48800563085767151"/>
    <n v="48.800563085767152"/>
    <x v="0"/>
    <x v="1"/>
    <n v="0.63690127185606815"/>
    <x v="2"/>
  </r>
  <r>
    <s v="CUS01794"/>
    <n v="0.27900000000000003"/>
    <n v="0.48196982787447556"/>
    <n v="0.54216063017589389"/>
    <n v="0.15224402025326836"/>
    <n v="0.38432778071082635"/>
    <n v="38.432778071082637"/>
    <x v="2"/>
    <x v="1"/>
    <n v="0.71084179303158246"/>
    <x v="2"/>
  </r>
  <r>
    <s v="CUS01795"/>
    <n v="0.86599999999999999"/>
    <n v="0.18449843975340391"/>
    <n v="0.70283590573381483"/>
    <n v="0.84133007776398305"/>
    <n v="0.8145171608853391"/>
    <n v="81.451716088533914"/>
    <x v="1"/>
    <x v="0"/>
    <n v="0.3399755357164424"/>
    <x v="0"/>
  </r>
  <r>
    <s v="CUS01796"/>
    <n v="0.88400000000000001"/>
    <n v="0.28703889610880623"/>
    <n v="0.72907568284280844"/>
    <n v="0.889348524159154"/>
    <n v="0.80250574635979299"/>
    <n v="80.250574635979305"/>
    <x v="1"/>
    <x v="0"/>
    <n v="0.32462587422774009"/>
    <x v="0"/>
  </r>
  <r>
    <s v="CUS01797"/>
    <n v="0.377"/>
    <n v="0.50816907088582686"/>
    <n v="0.45704623576279546"/>
    <n v="0.70421946569557758"/>
    <n v="0.47654144574114771"/>
    <n v="47.654144574114774"/>
    <x v="0"/>
    <x v="1"/>
    <n v="0.63800775607776172"/>
    <x v="2"/>
  </r>
  <r>
    <s v="CUS01798"/>
    <n v="0.92400000000000004"/>
    <n v="5.8495871239374664E-2"/>
    <n v="0.56347260365022978"/>
    <n v="0.69468157376678286"/>
    <n v="0.82274799542325094"/>
    <n v="82.274799542325098"/>
    <x v="1"/>
    <x v="0"/>
    <n v="0.32276780531772703"/>
    <x v="0"/>
  </r>
  <r>
    <s v="CUS01799"/>
    <n v="0.94199999999999995"/>
    <n v="0.2170160929037323"/>
    <n v="0.53268524491997427"/>
    <n v="0.80338877045510493"/>
    <n v="0.79164053668114076"/>
    <n v="79.164053668114079"/>
    <x v="1"/>
    <x v="0"/>
    <n v="0.33612422758098892"/>
    <x v="0"/>
  </r>
  <r>
    <s v="CUS01800"/>
    <n v="0.77200000000000002"/>
    <n v="0.46766866756759412"/>
    <n v="0.37452825243234222"/>
    <n v="0.57687906163257885"/>
    <n v="0.59133690946107709"/>
    <n v="59.133690946107706"/>
    <x v="0"/>
    <x v="0"/>
    <n v="0.49728628701510119"/>
    <x v="0"/>
  </r>
  <r>
    <s v="CUS01801"/>
    <n v="0.45700000000000002"/>
    <n v="0.36115059875673833"/>
    <n v="0.79850454859612108"/>
    <n v="0.60367736985055365"/>
    <n v="0.60185733556978582"/>
    <n v="60.185733556978583"/>
    <x v="0"/>
    <x v="1"/>
    <n v="0.52626196086048993"/>
    <x v="1"/>
  </r>
  <r>
    <s v="CUS01802"/>
    <n v="0.314"/>
    <n v="0.41380756575582484"/>
    <n v="0.35385090840270172"/>
    <n v="0.66173186910719084"/>
    <n v="0.45578769231987148"/>
    <n v="45.578769231987145"/>
    <x v="0"/>
    <x v="1"/>
    <n v="0.67249552815993208"/>
    <x v="2"/>
  </r>
  <r>
    <s v="CUS01803"/>
    <n v="0.81599999999999995"/>
    <n v="0.23096923352064908"/>
    <n v="0.49223732794721464"/>
    <n v="0.84586894645942701"/>
    <n v="0.74163703750216226"/>
    <n v="74.163703750216229"/>
    <x v="1"/>
    <x v="0"/>
    <n v="0.39095966214993516"/>
    <x v="0"/>
  </r>
  <r>
    <s v="CUS01804"/>
    <n v="0.879"/>
    <n v="0.41496958929351752"/>
    <n v="0.3454913681183146"/>
    <n v="0.69485008908981227"/>
    <n v="0.65648491019907951"/>
    <n v="65.648491019907951"/>
    <x v="0"/>
    <x v="0"/>
    <n v="0.43132644236124412"/>
    <x v="0"/>
  </r>
  <r>
    <s v="CUS01805"/>
    <n v="0.91100000000000003"/>
    <n v="0.14815938548694918"/>
    <n v="0.91482237349140161"/>
    <n v="0.90054915429617954"/>
    <n v="0.89244903219662253"/>
    <n v="89.244903219662248"/>
    <x v="1"/>
    <x v="0"/>
    <n v="0.28847576797257957"/>
    <x v="0"/>
  </r>
  <r>
    <s v="CUS01806"/>
    <n v="0.38700000000000001"/>
    <n v="0.18057825149887902"/>
    <n v="0.65043410347096764"/>
    <n v="0.42505142588007655"/>
    <n v="0.57512105912654132"/>
    <n v="57.512105912654135"/>
    <x v="0"/>
    <x v="1"/>
    <n v="0.60039019977634378"/>
    <x v="2"/>
  </r>
  <r>
    <s v="CUS01807"/>
    <n v="0.504"/>
    <n v="0.58679216163916714"/>
    <n v="0.13195375970430137"/>
    <n v="0.23990584156435468"/>
    <n v="0.36273897968376334"/>
    <n v="36.273897968376332"/>
    <x v="2"/>
    <x v="1"/>
    <n v="0.69382670229777044"/>
    <x v="2"/>
  </r>
  <r>
    <s v="CUS01808"/>
    <n v="0.89"/>
    <n v="0.36374330458168685"/>
    <n v="0.36406132118563106"/>
    <n v="0.70526623739561878"/>
    <n v="0.68097920847196292"/>
    <n v="68.097920847196292"/>
    <x v="0"/>
    <x v="0"/>
    <n v="0.41003421925726291"/>
    <x v="0"/>
  </r>
  <r>
    <s v="CUS01809"/>
    <n v="0.90600000000000003"/>
    <n v="0.13652692241300107"/>
    <n v="0.6731131542744887"/>
    <n v="0.71038123288219035"/>
    <n v="0.81732173906332606"/>
    <n v="81.732173906332605"/>
    <x v="1"/>
    <x v="0"/>
    <n v="0.3369111337348214"/>
    <x v="0"/>
  </r>
  <r>
    <s v="CUS01810"/>
    <n v="0.997"/>
    <n v="0.16562312749983382"/>
    <n v="0.48370482467348264"/>
    <n v="0.85439870400757822"/>
    <n v="0.82416383228588308"/>
    <n v="82.416383228588302"/>
    <x v="1"/>
    <x v="0"/>
    <n v="0.32271936297547316"/>
    <x v="0"/>
  </r>
  <r>
    <s v="CUS01811"/>
    <n v="0.57299999999999995"/>
    <n v="0.22938731009194263"/>
    <n v="0.49819503168301271"/>
    <n v="0.4197516417060928"/>
    <n v="0.59433555956493367"/>
    <n v="59.433555956493365"/>
    <x v="0"/>
    <x v="1"/>
    <n v="0.56705897966135843"/>
    <x v="2"/>
  </r>
  <r>
    <s v="CUS01812"/>
    <n v="0.313"/>
    <n v="1.6338613206330899E-2"/>
    <n v="0.58997002849976643"/>
    <n v="0.93831782987525747"/>
    <n v="0.66339009621934264"/>
    <n v="66.339009621934267"/>
    <x v="0"/>
    <x v="1"/>
    <n v="0.56498741364160598"/>
    <x v="2"/>
  </r>
  <r>
    <s v="CUS01813"/>
    <n v="0.86499999999999999"/>
    <n v="0.36533182343530896"/>
    <n v="0.41132652484711774"/>
    <n v="0.82270298029329714"/>
    <n v="0.69882120498282541"/>
    <n v="69.882120498282546"/>
    <x v="0"/>
    <x v="0"/>
    <n v="0.40319380046699127"/>
    <x v="0"/>
  </r>
  <r>
    <s v="CUS01814"/>
    <n v="0.84099999999999997"/>
    <n v="0.19827112351415593"/>
    <n v="0.54283981256920977"/>
    <n v="0.60271946828234202"/>
    <n v="0.73384454570194646"/>
    <n v="73.384454570194649"/>
    <x v="1"/>
    <x v="0"/>
    <n v="0.38216325143901131"/>
    <x v="0"/>
  </r>
  <r>
    <s v="CUS01815"/>
    <n v="0.93799999999999994"/>
    <n v="0.33867976451063048"/>
    <n v="0.70126153856546236"/>
    <n v="0.84536226011665472"/>
    <n v="0.7937527173774015"/>
    <n v="79.37527173774015"/>
    <x v="1"/>
    <x v="0"/>
    <n v="0.33718942086133852"/>
    <x v="0"/>
  </r>
  <r>
    <s v="CUS01816"/>
    <n v="0.68700000000000006"/>
    <n v="0.30205816567675531"/>
    <n v="0.56190222949195912"/>
    <n v="0.46984531041501842"/>
    <n v="0.63268979275761805"/>
    <n v="63.268979275761808"/>
    <x v="0"/>
    <x v="0"/>
    <n v="0.48770499591197775"/>
    <x v="1"/>
  </r>
  <r>
    <s v="CUS01817"/>
    <n v="0.94799999999999995"/>
    <n v="0.30228667840238116"/>
    <n v="0.16355494164277259"/>
    <n v="0.50982207932696644"/>
    <n v="0.6502982967068851"/>
    <n v="65.029829670688514"/>
    <x v="0"/>
    <x v="0"/>
    <n v="0.45156188756790788"/>
    <x v="0"/>
  </r>
  <r>
    <s v="CUS01818"/>
    <n v="0.41399999999999998"/>
    <n v="0.481977484977471"/>
    <n v="0.66355569367392631"/>
    <n v="0.36585881258807695"/>
    <n v="0.48789671512975546"/>
    <n v="48.789671512975545"/>
    <x v="0"/>
    <x v="1"/>
    <n v="0.62592852887583139"/>
    <x v="2"/>
  </r>
  <r>
    <s v="CUS01819"/>
    <n v="0.498"/>
    <n v="0.31879199295013444"/>
    <n v="0.59026134196044555"/>
    <n v="0.69940038239443336"/>
    <n v="0.60162472786621379"/>
    <n v="60.162472786621379"/>
    <x v="0"/>
    <x v="1"/>
    <n v="0.55714466032026433"/>
    <x v="2"/>
  </r>
  <r>
    <s v="CUS01820"/>
    <n v="0.85199999999999998"/>
    <n v="0.20379624375972244"/>
    <n v="0.41192112170179096"/>
    <n v="0.84880119596345771"/>
    <n v="0.74676553060696005"/>
    <n v="74.676553060696008"/>
    <x v="1"/>
    <x v="0"/>
    <n v="0.3800858615404209"/>
    <x v="0"/>
  </r>
  <r>
    <s v="CUS01821"/>
    <n v="0.95299999999999996"/>
    <n v="0.24469667288156433"/>
    <n v="0.38585115625941235"/>
    <n v="0.77743872348403875"/>
    <n v="0.75392703791001892"/>
    <n v="75.392703791001892"/>
    <x v="1"/>
    <x v="0"/>
    <n v="0.35009773368201036"/>
    <x v="0"/>
  </r>
  <r>
    <s v="CUS01822"/>
    <n v="0.96499999999999997"/>
    <n v="0.13257968512315182"/>
    <n v="0.48697168423740167"/>
    <n v="0.70318398414051819"/>
    <n v="0.80084802893161244"/>
    <n v="80.084802893161239"/>
    <x v="1"/>
    <x v="0"/>
    <n v="0.33850463116276963"/>
    <x v="0"/>
  </r>
  <r>
    <s v="CUS01823"/>
    <n v="0.38300000000000001"/>
    <n v="8.4513594043053974E-2"/>
    <n v="0.6060400506963346"/>
    <n v="0.66230247982629209"/>
    <n v="0.62924930390029454"/>
    <n v="62.924930390029452"/>
    <x v="0"/>
    <x v="1"/>
    <n v="0.57499765320115481"/>
    <x v="2"/>
  </r>
  <r>
    <s v="CUS01824"/>
    <n v="0.58199999999999996"/>
    <n v="8.1001230103616539E-2"/>
    <n v="0.42854642284937439"/>
    <n v="0.41041197961882714"/>
    <n v="0.62667071248161399"/>
    <n v="62.667071248161399"/>
    <x v="0"/>
    <x v="1"/>
    <n v="0.56922801199724493"/>
    <x v="2"/>
  </r>
  <r>
    <s v="CUS01825"/>
    <n v="0.42699999999999999"/>
    <n v="0.1081519536885957"/>
    <n v="0.47881216056982345"/>
    <n v="0.75316319058980385"/>
    <n v="0.62574132459585652"/>
    <n v="62.574132459585655"/>
    <x v="0"/>
    <x v="1"/>
    <n v="0.57734490015228457"/>
    <x v="2"/>
  </r>
  <r>
    <s v="CUS01826"/>
    <n v="0.49099999999999999"/>
    <n v="0.84719352431263051"/>
    <n v="0.71765505734691215"/>
    <n v="0.4070186430068406"/>
    <n v="0.42227575062661932"/>
    <n v="42.227575062661934"/>
    <x v="0"/>
    <x v="1"/>
    <n v="0.62446819743888349"/>
    <x v="2"/>
  </r>
  <r>
    <s v="CUS01827"/>
    <n v="0.87"/>
    <n v="0.29540470656908607"/>
    <n v="0.45315366085543396"/>
    <n v="0.69599880579737583"/>
    <n v="0.71090914106996728"/>
    <n v="71.090914106996735"/>
    <x v="1"/>
    <x v="0"/>
    <n v="0.43031751476698782"/>
    <x v="0"/>
  </r>
  <r>
    <s v="CUS01828"/>
    <n v="0.47699999999999998"/>
    <n v="0.29347650479138526"/>
    <n v="0.61562554691837701"/>
    <n v="0.52939010668677466"/>
    <n v="0.58144067394927601"/>
    <n v="58.144067394927603"/>
    <x v="0"/>
    <x v="1"/>
    <n v="0.54608877223293506"/>
    <x v="1"/>
  </r>
  <r>
    <s v="CUS01829"/>
    <n v="0.27"/>
    <n v="0.69162950864561545"/>
    <n v="0.36744844544949939"/>
    <n v="0.7013993649721354"/>
    <n v="0.36571074124203556"/>
    <n v="36.571074124203555"/>
    <x v="2"/>
    <x v="1"/>
    <n v="0.70791322464625694"/>
    <x v="2"/>
  </r>
  <r>
    <s v="CUS01830"/>
    <n v="0.96199999999999997"/>
    <n v="0.1135663755225465"/>
    <n v="0.80619182661213462"/>
    <n v="0.72470572225005414"/>
    <n v="0.87257431100317107"/>
    <n v="87.257431100317106"/>
    <x v="1"/>
    <x v="0"/>
    <n v="0.29565379868101438"/>
    <x v="0"/>
  </r>
  <r>
    <s v="CUS01831"/>
    <n v="0.73199999999999998"/>
    <n v="0.17174647767620255"/>
    <n v="0.48844572095235816"/>
    <n v="0.4106917480296437"/>
    <n v="0.66396896309205733"/>
    <n v="66.396896309205729"/>
    <x v="0"/>
    <x v="0"/>
    <n v="0.46851683979384107"/>
    <x v="1"/>
  </r>
  <r>
    <s v="CUS01832"/>
    <n v="0.51200000000000001"/>
    <n v="4.7759386129981263E-2"/>
    <n v="1"/>
    <n v="0.78914651429197813"/>
    <n v="0.78324416130480246"/>
    <n v="78.324416130480245"/>
    <x v="1"/>
    <x v="0"/>
    <n v="0.46113060864688321"/>
    <x v="2"/>
  </r>
  <r>
    <s v="CUS01833"/>
    <n v="0.433"/>
    <n v="0.38414916682316963"/>
    <n v="0.40245948702708489"/>
    <n v="0.62804125177480141"/>
    <n v="0.51100333512468632"/>
    <n v="51.10033351246863"/>
    <x v="0"/>
    <x v="1"/>
    <n v="0.62250672502180249"/>
    <x v="2"/>
  </r>
  <r>
    <s v="CUS01834"/>
    <n v="0.31900000000000001"/>
    <n v="0.25223967640772299"/>
    <n v="0.81811711109952334"/>
    <n v="0.78303767405297109"/>
    <n v="0.61705717040553343"/>
    <n v="61.705717040553345"/>
    <x v="0"/>
    <x v="1"/>
    <n v="0.57104216473364522"/>
    <x v="2"/>
  </r>
  <r>
    <s v="CUS01835"/>
    <n v="0.48099999999999998"/>
    <n v="8.4454489045411862E-2"/>
    <n v="0.82297892768670233"/>
    <n v="0.70097817713721444"/>
    <n v="0.71275616539429909"/>
    <n v="71.275616539429905"/>
    <x v="1"/>
    <x v="0"/>
    <n v="0.47148992169340043"/>
    <x v="1"/>
  </r>
  <r>
    <s v="CUS01836"/>
    <n v="0.22600000000000001"/>
    <n v="0.38123406771765361"/>
    <n v="0.7198467536738693"/>
    <n v="0.42134445874906767"/>
    <n v="0.47190079923183798"/>
    <n v="47.190079923183795"/>
    <x v="0"/>
    <x v="1"/>
    <n v="0.66292058402015042"/>
    <x v="2"/>
  </r>
  <r>
    <s v="CUS01837"/>
    <n v="0.88900000000000001"/>
    <n v="0.44679035532678518"/>
    <n v="0.26206134304312589"/>
    <n v="0.58270614475689453"/>
    <n v="0.61693108372412375"/>
    <n v="61.693108372412375"/>
    <x v="0"/>
    <x v="0"/>
    <n v="0.47810647821110702"/>
    <x v="0"/>
  </r>
  <r>
    <s v="CUS01838"/>
    <n v="0.85599999999999998"/>
    <n v="0.30373649874635228"/>
    <n v="0.51086744527142469"/>
    <n v="0.76636083265488841"/>
    <n v="0.72560666432861254"/>
    <n v="72.560666432861254"/>
    <x v="1"/>
    <x v="0"/>
    <n v="0.38917095240713118"/>
    <x v="0"/>
  </r>
  <r>
    <s v="CUS01839"/>
    <n v="0.77800000000000002"/>
    <n v="0.4904843875433415"/>
    <n v="0.37088158444094832"/>
    <n v="0.58606027277902495"/>
    <n v="0.5872400415420409"/>
    <n v="58.724004154204088"/>
    <x v="0"/>
    <x v="0"/>
    <n v="0.45569407304436599"/>
    <x v="1"/>
  </r>
  <r>
    <s v="CUS01840"/>
    <n v="0.76400000000000001"/>
    <n v="0.17662779678996127"/>
    <n v="0.63146850768771723"/>
    <n v="0.7646067107254122"/>
    <n v="0.75539636910936692"/>
    <n v="75.539636910936693"/>
    <x v="1"/>
    <x v="0"/>
    <n v="0.40343774679005601"/>
    <x v="0"/>
  </r>
  <r>
    <s v="CUS01841"/>
    <n v="0.95099999999999996"/>
    <n v="0.10154659105946173"/>
    <n v="0.73175495806350088"/>
    <n v="0.76214234929199964"/>
    <n v="0.86305836668866154"/>
    <n v="86.305836668866149"/>
    <x v="1"/>
    <x v="0"/>
    <n v="0.30367889971847983"/>
    <x v="0"/>
  </r>
  <r>
    <s v="CUS01842"/>
    <n v="0.79600000000000004"/>
    <n v="0.46421986854832326"/>
    <n v="0.57398941168053019"/>
    <n v="0.58983829409206834"/>
    <n v="0.6426076658854194"/>
    <n v="64.260766588541941"/>
    <x v="0"/>
    <x v="0"/>
    <n v="0.44134104950721587"/>
    <x v="0"/>
  </r>
  <r>
    <s v="CUS01843"/>
    <n v="0.77100000000000002"/>
    <n v="0.35386287908383934"/>
    <n v="0.70007786999641797"/>
    <n v="0.6938392583303975"/>
    <n v="0.70778259902369145"/>
    <n v="70.778259902369143"/>
    <x v="1"/>
    <x v="0"/>
    <n v="0.40843786228782736"/>
    <x v="0"/>
  </r>
  <r>
    <s v="CUS01844"/>
    <n v="0.56499999999999995"/>
    <n v="0.16044706399494463"/>
    <n v="0.71224644964364026"/>
    <n v="0.68497495379607987"/>
    <n v="0.6948114137996565"/>
    <n v="69.481141379965649"/>
    <x v="0"/>
    <x v="0"/>
    <n v="0.49163605628878893"/>
    <x v="2"/>
  </r>
  <r>
    <s v="CUS01845"/>
    <n v="0.48499999999999999"/>
    <n v="0.40667784236716448"/>
    <n v="0.69857967460074288"/>
    <n v="0.5441657685217165"/>
    <n v="0.56908744748825679"/>
    <n v="56.908744748825683"/>
    <x v="0"/>
    <x v="1"/>
    <n v="0.55050756063795769"/>
    <x v="1"/>
  </r>
  <r>
    <s v="CUS01846"/>
    <n v="0.92900000000000005"/>
    <n v="0.35237976455388292"/>
    <n v="0.51452340240748717"/>
    <n v="0.66711640040632425"/>
    <n v="0.72240821117628129"/>
    <n v="72.24082111762813"/>
    <x v="1"/>
    <x v="0"/>
    <n v="0.38989784583120757"/>
    <x v="0"/>
  </r>
  <r>
    <s v="CUS01847"/>
    <n v="0.76"/>
    <n v="0.16148598624140148"/>
    <n v="0.4295643015787135"/>
    <n v="0.67738885122807002"/>
    <n v="0.70507539212753267"/>
    <n v="70.507539212753272"/>
    <x v="1"/>
    <x v="0"/>
    <n v="0.45337014405403286"/>
    <x v="0"/>
  </r>
  <r>
    <s v="CUS01848"/>
    <n v="0.75600000000000001"/>
    <n v="0.19269758360390826"/>
    <n v="0.56955861697921994"/>
    <n v="0.71222197467869952"/>
    <n v="0.7275357445164764"/>
    <n v="72.753574451647637"/>
    <x v="1"/>
    <x v="0"/>
    <n v="0.42712356807817592"/>
    <x v="0"/>
  </r>
  <r>
    <s v="CUS01849"/>
    <n v="0.64500000000000002"/>
    <n v="0.22567229612307921"/>
    <n v="0.49508165358221634"/>
    <n v="0.37142310159763253"/>
    <n v="0.61277810711916447"/>
    <n v="61.277810711916445"/>
    <x v="0"/>
    <x v="1"/>
    <n v="0.51736541523195279"/>
    <x v="1"/>
  </r>
  <r>
    <s v="CUS01850"/>
    <n v="0.61299999999999999"/>
    <n v="0.12724498001302842"/>
    <n v="0.51225906827553247"/>
    <n v="0.26262508587945022"/>
    <n v="0.6182220825331155"/>
    <n v="61.822208253311551"/>
    <x v="0"/>
    <x v="1"/>
    <n v="0.53302586770514537"/>
    <x v="2"/>
  </r>
  <r>
    <s v="CUS01851"/>
    <n v="0.75"/>
    <n v="0.33688871423293149"/>
    <n v="0.26772550114501259"/>
    <n v="0.69473551623017604"/>
    <n v="0.6191888133936494"/>
    <n v="61.918881339364937"/>
    <x v="0"/>
    <x v="0"/>
    <n v="0.49615270327956745"/>
    <x v="0"/>
  </r>
  <r>
    <s v="CUS01852"/>
    <n v="0.50900000000000001"/>
    <n v="0.18081471309299058"/>
    <n v="0.48326414279452889"/>
    <n v="0.48943846742491492"/>
    <n v="0.59397418474474584"/>
    <n v="59.397418474474584"/>
    <x v="0"/>
    <x v="1"/>
    <n v="0.561520128004383"/>
    <x v="1"/>
  </r>
  <r>
    <s v="CUS01853"/>
    <n v="0.77800000000000002"/>
    <n v="0.32216623877170375"/>
    <n v="0.76942352394575853"/>
    <n v="0.73164647022761087"/>
    <n v="0.7392818036917822"/>
    <n v="73.928180369178222"/>
    <x v="1"/>
    <x v="0"/>
    <n v="0.37242520009416785"/>
    <x v="1"/>
  </r>
  <r>
    <s v="CUS01854"/>
    <n v="0.49299999999999999"/>
    <n v="0.44188498585941421"/>
    <n v="0.74936959297725991"/>
    <n v="0.62264467764960307"/>
    <n v="0.58325512448506811"/>
    <n v="58.325512448506814"/>
    <x v="0"/>
    <x v="1"/>
    <n v="0.52025124184329241"/>
    <x v="1"/>
  </r>
  <r>
    <s v="CUS01855"/>
    <n v="0.754"/>
    <n v="0.30237551010969882"/>
    <n v="0.58598542754428484"/>
    <n v="0.74610028123813754"/>
    <n v="0.70229947466166798"/>
    <n v="70.229947466166792"/>
    <x v="1"/>
    <x v="0"/>
    <n v="0.42173565118526696"/>
    <x v="1"/>
  </r>
  <r>
    <s v="CUS01856"/>
    <n v="0.90100000000000002"/>
    <n v="0.18594145706946652"/>
    <n v="0.5645137579414472"/>
    <n v="0.84190119292571164"/>
    <n v="0.79875549340630614"/>
    <n v="79.875549340630613"/>
    <x v="1"/>
    <x v="0"/>
    <n v="0.35743351048238797"/>
    <x v="0"/>
  </r>
  <r>
    <s v="CUS01857"/>
    <n v="0.24099999999999999"/>
    <n v="0.46876521556046119"/>
    <n v="0.15019768356184551"/>
    <n v="0.25975628298445752"/>
    <n v="0.31272341449189939"/>
    <n v="31.272341449189938"/>
    <x v="2"/>
    <x v="1"/>
    <n v="0.75544033812863987"/>
    <x v="2"/>
  </r>
  <r>
    <s v="CUS01858"/>
    <n v="0.86099999999999999"/>
    <n v="0.39861272656465235"/>
    <n v="0.4919499732261714"/>
    <n v="0.6547383855943476"/>
    <n v="0.67836693451499064"/>
    <n v="67.836693451499059"/>
    <x v="0"/>
    <x v="0"/>
    <n v="0.44267448603414467"/>
    <x v="0"/>
  </r>
  <r>
    <s v="CUS01859"/>
    <n v="0.45100000000000001"/>
    <n v="0.42508432730708495"/>
    <n v="0.45382923844818257"/>
    <n v="0.40109411602977002"/>
    <n v="0.48125466690197649"/>
    <n v="48.125466690197648"/>
    <x v="0"/>
    <x v="1"/>
    <n v="0.62095221396732692"/>
    <x v="1"/>
  </r>
  <r>
    <s v="CUS01860"/>
    <n v="0.33700000000000002"/>
    <n v="0.22153666321258086"/>
    <n v="0.36956721033699169"/>
    <n v="0.39871026361337197"/>
    <n v="0.48520898264562984"/>
    <n v="48.520898264562987"/>
    <x v="0"/>
    <x v="1"/>
    <n v="0.65406709606287439"/>
    <x v="2"/>
  </r>
  <r>
    <s v="CUS01861"/>
    <n v="0.505"/>
    <n v="0.28449966158921941"/>
    <n v="7.4326391192291313E-2"/>
    <n v="0.28597580878555318"/>
    <n v="0.44916175107952538"/>
    <n v="44.91617510795254"/>
    <x v="0"/>
    <x v="1"/>
    <n v="0.66867628347805186"/>
    <x v="2"/>
  </r>
  <r>
    <s v="CUS01862"/>
    <n v="0.59399999999999997"/>
    <n v="0.37015401562180755"/>
    <n v="0.32366928958859198"/>
    <n v="0.44839101779154128"/>
    <n v="0.52884630589990733"/>
    <n v="52.884630589990735"/>
    <x v="0"/>
    <x v="1"/>
    <n v="0.61778467806585757"/>
    <x v="2"/>
  </r>
  <r>
    <s v="CUS01863"/>
    <n v="0.81299999999999994"/>
    <n v="0.50046659997271203"/>
    <n v="0.55213623150722291"/>
    <n v="0.52736079116808066"/>
    <n v="0.62394138498484297"/>
    <n v="62.394138498484295"/>
    <x v="0"/>
    <x v="0"/>
    <n v="0.45577628672404691"/>
    <x v="0"/>
  </r>
  <r>
    <s v="CUS01864"/>
    <n v="0.34899999999999998"/>
    <n v="0.23802044656492222"/>
    <n v="0.30892318335395696"/>
    <n v="0.37592333323104765"/>
    <n v="0.46891700268597181"/>
    <n v="46.891700268597184"/>
    <x v="0"/>
    <x v="1"/>
    <n v="0.67822442952989481"/>
    <x v="2"/>
  </r>
  <r>
    <s v="CUS01865"/>
    <n v="0.60399999999999998"/>
    <n v="0.49303115832038497"/>
    <n v="0.35971001349465548"/>
    <n v="0.46619527287380208"/>
    <n v="0.50536194613388585"/>
    <n v="50.536194613388588"/>
    <x v="0"/>
    <x v="1"/>
    <n v="0.56978033055264687"/>
    <x v="1"/>
  </r>
  <r>
    <s v="CUS01866"/>
    <n v="0.629"/>
    <n v="0.36447337235641414"/>
    <n v="0.43755997508963307"/>
    <n v="0.64577647010995187"/>
    <n v="0.59518645382749513"/>
    <n v="59.518645382749511"/>
    <x v="0"/>
    <x v="1"/>
    <n v="0.50576013743862391"/>
    <x v="1"/>
  </r>
  <r>
    <s v="CUS01867"/>
    <n v="0.81299999999999994"/>
    <n v="0.38758838073235019"/>
    <n v="0.85161064698976574"/>
    <n v="0.7738283701712706"/>
    <n v="0.75466987070393876"/>
    <n v="75.46698707039387"/>
    <x v="1"/>
    <x v="0"/>
    <n v="0.3587661484877292"/>
    <x v="0"/>
  </r>
  <r>
    <s v="CUS01868"/>
    <n v="0.79200000000000004"/>
    <n v="0.28854482438656265"/>
    <n v="0.59148447533901927"/>
    <n v="0.71103784393116387"/>
    <n v="0.71558912434150956"/>
    <n v="71.558912434150955"/>
    <x v="1"/>
    <x v="0"/>
    <n v="0.40750524923327763"/>
    <x v="0"/>
  </r>
  <r>
    <s v="CUS01869"/>
    <n v="0.93899999999999995"/>
    <n v="0.18578168255379962"/>
    <n v="0.85013367719001187"/>
    <n v="0.75255434949566102"/>
    <n v="0.85582538309621148"/>
    <n v="85.582538309621143"/>
    <x v="1"/>
    <x v="0"/>
    <n v="0.29690622494474045"/>
    <x v="0"/>
  </r>
  <r>
    <s v="CUS01870"/>
    <n v="0.5"/>
    <n v="0.27070165843729993"/>
    <n v="0.40105438801100268"/>
    <n v="0.67104230696003953"/>
    <n v="0.5746567261150165"/>
    <n v="57.465672611501653"/>
    <x v="0"/>
    <x v="1"/>
    <n v="0.58209434962237383"/>
    <x v="2"/>
  </r>
  <r>
    <s v="CUS01871"/>
    <n v="0.65"/>
    <n v="0.13924293058225784"/>
    <n v="0.6889863931878083"/>
    <n v="0.55976420706783458"/>
    <n v="0.70748903052305945"/>
    <n v="70.748903052305948"/>
    <x v="1"/>
    <x v="0"/>
    <n v="0.43241826179630843"/>
    <x v="1"/>
  </r>
  <r>
    <s v="CUS01872"/>
    <n v="0.871"/>
    <n v="0.17077705003319543"/>
    <n v="0.8128041062556326"/>
    <n v="0.83783420014834098"/>
    <n v="0.841852836263419"/>
    <n v="84.185283626341899"/>
    <x v="1"/>
    <x v="0"/>
    <n v="0.31976799558769853"/>
    <x v="0"/>
  </r>
  <r>
    <s v="CUS01873"/>
    <n v="0.45400000000000001"/>
    <n v="7.9309559704315469E-2"/>
    <n v="0.52482229793400781"/>
    <n v="0.50352924985725311"/>
    <n v="0.61560097915409484"/>
    <n v="61.560097915409486"/>
    <x v="0"/>
    <x v="1"/>
    <n v="0.58836226296996197"/>
    <x v="2"/>
  </r>
  <r>
    <s v="CUS01874"/>
    <n v="0.7"/>
    <n v="6.0136667346108508E-2"/>
    <n v="0.72210645211190605"/>
    <n v="0.62818251259374758"/>
    <n v="0.76560766710761075"/>
    <n v="76.560766710761072"/>
    <x v="1"/>
    <x v="0"/>
    <n v="0.3847509859879516"/>
    <x v="1"/>
  </r>
  <r>
    <s v="CUS01875"/>
    <n v="0.26100000000000001"/>
    <n v="0.17256729705196211"/>
    <n v="0.32451394209913809"/>
    <n v="0.56863909228126164"/>
    <n v="0.4897784631464282"/>
    <n v="48.977846314642818"/>
    <x v="0"/>
    <x v="1"/>
    <n v="0.67544266513300544"/>
    <x v="2"/>
  </r>
  <r>
    <s v="CUS01876"/>
    <n v="0.23"/>
    <n v="0.4096179879909369"/>
    <n v="0.53562790726442555"/>
    <n v="0.34563401588554826"/>
    <n v="0.41658528743843626"/>
    <n v="41.658528743843625"/>
    <x v="0"/>
    <x v="1"/>
    <n v="0.69468797637152979"/>
    <x v="2"/>
  </r>
  <r>
    <s v="CUS01877"/>
    <n v="0.28399999999999997"/>
    <n v="0.38907236291500996"/>
    <n v="0.58135523458165128"/>
    <n v="0.30676402067382319"/>
    <n v="0.44496394114290078"/>
    <n v="44.496394114290077"/>
    <x v="0"/>
    <x v="1"/>
    <n v="0.68392548039002776"/>
    <x v="2"/>
  </r>
  <r>
    <s v="CUS01878"/>
    <n v="0.41799999999999998"/>
    <n v="0.12579477431283365"/>
    <n v="0.36209720960748959"/>
    <n v="0.48816561164993627"/>
    <n v="0.55420585137513823"/>
    <n v="55.420585137513825"/>
    <x v="0"/>
    <x v="1"/>
    <n v="0.61983491651462641"/>
    <x v="2"/>
  </r>
  <r>
    <s v="CUS01879"/>
    <n v="0.90100000000000002"/>
    <n v="0.32692841281700241"/>
    <n v="0.4531761949838603"/>
    <n v="0.81839550025783669"/>
    <n v="0.73066604019034675"/>
    <n v="73.066604019034671"/>
    <x v="1"/>
    <x v="0"/>
    <n v="0.3685093034961523"/>
    <x v="0"/>
  </r>
  <r>
    <s v="CUS01880"/>
    <n v="0.34"/>
    <n v="0.35072933378008936"/>
    <n v="0.37230194775728409"/>
    <n v="0.27468830492254076"/>
    <n v="0.42944483515581117"/>
    <n v="42.944483515581119"/>
    <x v="0"/>
    <x v="1"/>
    <n v="0.69988430263070633"/>
    <x v="2"/>
  </r>
  <r>
    <s v="CUS01881"/>
    <n v="0.33200000000000002"/>
    <n v="0.75955235837379664"/>
    <n v="0.47776077453310295"/>
    <n v="0.69670298754724902"/>
    <n v="0.38839189552656894"/>
    <n v="38.839189552656897"/>
    <x v="2"/>
    <x v="1"/>
    <n v="0.67514541200880029"/>
    <x v="2"/>
  </r>
  <r>
    <s v="CUS01882"/>
    <n v="0.46200000000000002"/>
    <n v="0.34077326758898902"/>
    <n v="0.61490386915065731"/>
    <n v="0.5264021445289615"/>
    <n v="0.56140911523277903"/>
    <n v="56.1409115232779"/>
    <x v="0"/>
    <x v="1"/>
    <n v="0.56318751617872809"/>
    <x v="1"/>
  </r>
  <r>
    <s v="CUS01883"/>
    <n v="0.34599999999999997"/>
    <n v="0.10421951774033328"/>
    <n v="0.5008696320435293"/>
    <n v="0.49703993040183159"/>
    <n v="0.56456406064688058"/>
    <n v="56.456406064688061"/>
    <x v="0"/>
    <x v="1"/>
    <n v="0.61569599833062461"/>
    <x v="2"/>
  </r>
  <r>
    <s v="CUS01884"/>
    <n v="0.41199999999999998"/>
    <n v="0.26010417175549544"/>
    <n v="0.24383522572926683"/>
    <n v="0.43898970654381197"/>
    <n v="0.48078424960077654"/>
    <n v="48.078424960077655"/>
    <x v="0"/>
    <x v="1"/>
    <n v="0.65333102045958047"/>
    <x v="2"/>
  </r>
  <r>
    <s v="CUS01885"/>
    <n v="0.96399999999999997"/>
    <n v="0.28251879287412646"/>
    <n v="0.58413728309228508"/>
    <n v="0.73786503833095329"/>
    <n v="0.78015157450586203"/>
    <n v="78.015157450586202"/>
    <x v="1"/>
    <x v="0"/>
    <n v="0.36885744268275339"/>
    <x v="0"/>
  </r>
  <r>
    <s v="CUS01886"/>
    <n v="0.97399999999999998"/>
    <n v="1.5968728906744667E-2"/>
    <n v="0.56355268553594817"/>
    <n v="0.79898173739025125"/>
    <n v="0.86866717904370394"/>
    <n v="86.86671790437039"/>
    <x v="1"/>
    <x v="0"/>
    <n v="0.31325500360422098"/>
    <x v="0"/>
  </r>
  <r>
    <s v="CUS01887"/>
    <n v="0.80400000000000005"/>
    <n v="1.9106622973811882E-2"/>
    <n v="0.58202872593797395"/>
    <n v="0.91137163925458842"/>
    <n v="0.82877950418363955"/>
    <n v="82.877950418363952"/>
    <x v="1"/>
    <x v="0"/>
    <n v="0.36895370332514998"/>
    <x v="0"/>
  </r>
  <r>
    <s v="CUS01888"/>
    <n v="0.84299999999999997"/>
    <n v="8.6237887400314905E-2"/>
    <n v="0.6483834864151331"/>
    <n v="0.64900413378770261"/>
    <n v="0.79620595113108761"/>
    <n v="79.620595113108763"/>
    <x v="1"/>
    <x v="0"/>
    <n v="0.37990860070326454"/>
    <x v="0"/>
  </r>
  <r>
    <s v="CUS01889"/>
    <n v="0.47299999999999998"/>
    <n v="0.30622278955848709"/>
    <n v="0.22056767833246479"/>
    <n v="0.22089197158941634"/>
    <n v="0.45093049453735928"/>
    <n v="45.093049453735929"/>
    <x v="0"/>
    <x v="1"/>
    <n v="0.67974848979051938"/>
    <x v="2"/>
  </r>
  <r>
    <s v="CUS01890"/>
    <n v="0.61699999999999999"/>
    <n v="0.25742669893477427"/>
    <n v="0.69598304353041296"/>
    <n v="0.44302869546019125"/>
    <n v="0.644372903344679"/>
    <n v="64.437290334467903"/>
    <x v="0"/>
    <x v="0"/>
    <n v="0.4990144106323598"/>
    <x v="1"/>
  </r>
  <r>
    <s v="CUS01891"/>
    <n v="0.94"/>
    <n v="0.25499675246429826"/>
    <n v="0.28013292013204161"/>
    <n v="0.63059528114317609"/>
    <n v="0.70311685045859529"/>
    <n v="70.311685045859534"/>
    <x v="1"/>
    <x v="0"/>
    <n v="0.42550394558019478"/>
    <x v="0"/>
  </r>
  <r>
    <s v="CUS01892"/>
    <n v="0.97199999999999998"/>
    <n v="9.3278592597115184E-2"/>
    <n v="0.57559961771823009"/>
    <n v="0.55626404599101631"/>
    <n v="0.81077595266316393"/>
    <n v="81.077595266316393"/>
    <x v="1"/>
    <x v="0"/>
    <n v="0.33698750712684217"/>
    <x v="0"/>
  </r>
  <r>
    <s v="CUS01893"/>
    <n v="0.56599999999999995"/>
    <n v="0.3047477608257893"/>
    <n v="0.69779676451483441"/>
    <n v="0.65994897367526684"/>
    <n v="0.64522737070652014"/>
    <n v="64.522737070652013"/>
    <x v="0"/>
    <x v="0"/>
    <n v="0.49331768731784509"/>
    <x v="1"/>
  </r>
  <r>
    <s v="CUS01894"/>
    <n v="0.876"/>
    <n v="0.22535597358827891"/>
    <n v="0.59006583819645753"/>
    <n v="0.81920181815351689"/>
    <n v="0.77988664828583532"/>
    <n v="77.988664828583538"/>
    <x v="1"/>
    <x v="0"/>
    <n v="0.35609598250382102"/>
    <x v="0"/>
  </r>
  <r>
    <s v="CUS01895"/>
    <n v="0.317"/>
    <n v="0.16105451407708271"/>
    <n v="0.77926871512756868"/>
    <n v="0.57373208862751346"/>
    <n v="0.60454720209651591"/>
    <n v="60.45472020965159"/>
    <x v="0"/>
    <x v="1"/>
    <n v="0.59153572339860083"/>
    <x v="2"/>
  </r>
  <r>
    <s v="CUS01896"/>
    <n v="0.28000000000000003"/>
    <n v="2.1654093347165837E-2"/>
    <n v="0.45802135195703175"/>
    <n v="0.51251123553062872"/>
    <n v="0.55998472771685093"/>
    <n v="55.998472771685094"/>
    <x v="0"/>
    <x v="1"/>
    <n v="0.65022717423505538"/>
    <x v="2"/>
  </r>
  <r>
    <s v="CUS01897"/>
    <n v="0.503"/>
    <n v="9.7896085998426696E-2"/>
    <n v="0.35771602846192041"/>
    <n v="0.27542739394724608"/>
    <n v="0.55953848898494296"/>
    <n v="55.953848898494293"/>
    <x v="0"/>
    <x v="1"/>
    <n v="0.60940533248347084"/>
    <x v="2"/>
  </r>
  <r>
    <s v="CUS01898"/>
    <n v="0.751"/>
    <n v="0.15918602559023037"/>
    <n v="0.42391398952987225"/>
    <n v="0.75478138006902951"/>
    <n v="0.71309419723925971"/>
    <n v="71.30941972392597"/>
    <x v="1"/>
    <x v="0"/>
    <n v="0.42792905265171266"/>
    <x v="0"/>
  </r>
  <r>
    <s v="CUS01899"/>
    <n v="0.83599999999999997"/>
    <n v="4.3722129596733661E-2"/>
    <n v="0.5205159361869941"/>
    <n v="0.90429170322224117"/>
    <n v="0.81923030384171491"/>
    <n v="81.923030384171497"/>
    <x v="1"/>
    <x v="0"/>
    <n v="0.36673890568966394"/>
    <x v="0"/>
  </r>
  <r>
    <s v="CUS01900"/>
    <n v="0.60199999999999998"/>
    <n v="0.25951994966353092"/>
    <n v="0.45319478652555989"/>
    <n v="0.3726790707085052"/>
    <n v="0.57938483301232846"/>
    <n v="57.938483301232843"/>
    <x v="0"/>
    <x v="1"/>
    <n v="0.59118946713145237"/>
    <x v="2"/>
  </r>
  <r>
    <s v="CUS01901"/>
    <n v="0.245"/>
    <n v="0.26382904706506921"/>
    <n v="0.34322494305838369"/>
    <n v="0.71370496199309319"/>
    <n v="0.48230201879111989"/>
    <n v="48.230201879111988"/>
    <x v="0"/>
    <x v="1"/>
    <n v="0.67114586399735654"/>
    <x v="2"/>
  </r>
  <r>
    <s v="CUS01902"/>
    <n v="0.98"/>
    <n v="0.29446229115950612"/>
    <n v="0.80226092855072129"/>
    <n v="0.6640042228037365"/>
    <n v="0.8147141317828529"/>
    <n v="81.471413178285289"/>
    <x v="1"/>
    <x v="0"/>
    <n v="0.33126484471989481"/>
    <x v="0"/>
  </r>
  <r>
    <s v="CUS01903"/>
    <n v="0.45100000000000001"/>
    <n v="0.14667625623406827"/>
    <n v="0.55913209538916964"/>
    <n v="0.353447825495116"/>
    <n v="0.57869071603188083"/>
    <n v="57.869071603188083"/>
    <x v="0"/>
    <x v="1"/>
    <n v="0.60880224688862739"/>
    <x v="2"/>
  </r>
  <r>
    <s v="CUS01904"/>
    <n v="0.94099999999999995"/>
    <n v="0.11806824374324898"/>
    <n v="0.72594146170003215"/>
    <n v="0.83316284443916022"/>
    <n v="0.86409224588290567"/>
    <n v="86.40922458829057"/>
    <x v="1"/>
    <x v="0"/>
    <n v="0.30162879315321672"/>
    <x v="0"/>
  </r>
  <r>
    <s v="CUS01905"/>
    <n v="0.2"/>
    <n v="0.42765722189086947"/>
    <n v="0.57063135672724918"/>
    <n v="0.40058936025806574"/>
    <n v="0.41591750881689887"/>
    <n v="41.59175088168989"/>
    <x v="0"/>
    <x v="1"/>
    <n v="0.69869171218092319"/>
    <x v="2"/>
  </r>
  <r>
    <s v="CUS01906"/>
    <n v="0.93899999999999995"/>
    <n v="0.37231374324584215"/>
    <n v="0.45559456800590414"/>
    <n v="0.7580510185095849"/>
    <n v="0.72178244340386588"/>
    <n v="72.178244340386584"/>
    <x v="1"/>
    <x v="0"/>
    <n v="0.38747716467961796"/>
    <x v="0"/>
  </r>
  <r>
    <s v="CUS01907"/>
    <n v="0.59299999999999997"/>
    <n v="0.4682706090273589"/>
    <n v="0.21827478209088183"/>
    <n v="0.30612380256145272"/>
    <n v="0.45664234409418658"/>
    <n v="45.664234409418661"/>
    <x v="0"/>
    <x v="1"/>
    <n v="0.61476943401923168"/>
    <x v="1"/>
  </r>
  <r>
    <s v="CUS01908"/>
    <n v="0.88100000000000001"/>
    <n v="0.2632052511847372"/>
    <n v="0.67106595356834753"/>
    <n v="0.66124740009577654"/>
    <n v="0.76278872537261488"/>
    <n v="76.278872537261492"/>
    <x v="1"/>
    <x v="0"/>
    <n v="0.3767008225316904"/>
    <x v="0"/>
  </r>
  <r>
    <s v="CUS01909"/>
    <n v="0.94399999999999995"/>
    <n v="0.58200858166065683"/>
    <n v="0.33691519374803658"/>
    <n v="0.69026197619283225"/>
    <n v="0.62671976068033497"/>
    <n v="62.671976068033494"/>
    <x v="0"/>
    <x v="0"/>
    <n v="0.42682764535982709"/>
    <x v="0"/>
  </r>
  <r>
    <s v="CUS01910"/>
    <n v="0.88200000000000001"/>
    <n v="0.12954330761434846"/>
    <n v="0.89686979108512688"/>
    <n v="0.84565164306755758"/>
    <n v="0.87605871239285449"/>
    <n v="87.605871239285449"/>
    <x v="1"/>
    <x v="0"/>
    <n v="0.29949398843653607"/>
    <x v="0"/>
  </r>
  <r>
    <s v="CUS01911"/>
    <n v="0.75900000000000001"/>
    <n v="0.43614874343678983"/>
    <n v="0.27333418606595028"/>
    <n v="0.59087804430276314"/>
    <n v="0.57810392082756756"/>
    <n v="57.810392082756756"/>
    <x v="0"/>
    <x v="1"/>
    <n v="0.51121217605018554"/>
    <x v="0"/>
  </r>
  <r>
    <s v="CUS01912"/>
    <n v="0.65400000000000003"/>
    <n v="0.21311297250969191"/>
    <n v="0.45267145869466552"/>
    <n v="0.34083894262823283"/>
    <n v="0.60662624138026044"/>
    <n v="60.662624138026047"/>
    <x v="0"/>
    <x v="1"/>
    <n v="0.53767667575050282"/>
    <x v="1"/>
  </r>
  <r>
    <s v="CUS01913"/>
    <n v="0.67900000000000005"/>
    <n v="0.35562413041763213"/>
    <n v="0.87133562563132183"/>
    <n v="0.82817745370678963"/>
    <n v="0.72945650405699314"/>
    <n v="72.945650405699311"/>
    <x v="1"/>
    <x v="0"/>
    <n v="0.39199473152196418"/>
    <x v="1"/>
  </r>
  <r>
    <s v="CUS01914"/>
    <n v="0.92"/>
    <n v="0.32629605593810135"/>
    <n v="0.6580426347784375"/>
    <n v="0.60877278953045433"/>
    <n v="0.74703562860382522"/>
    <n v="74.703562860382519"/>
    <x v="1"/>
    <x v="0"/>
    <n v="0.37703348923163799"/>
    <x v="0"/>
  </r>
  <r>
    <s v="CUS01915"/>
    <n v="0.97399999999999998"/>
    <n v="0.26740533525923599"/>
    <n v="0.85357310873303205"/>
    <n v="0.77594805895318664"/>
    <n v="0.84778523001181361"/>
    <n v="84.778523001181355"/>
    <x v="1"/>
    <x v="0"/>
    <n v="0.29283723100355269"/>
    <x v="0"/>
  </r>
  <r>
    <s v="CUS01916"/>
    <n v="0.621"/>
    <n v="4.5034647482184664E-2"/>
    <n v="0.47006940848395573"/>
    <n v="0.53335930666900322"/>
    <n v="0.67785738345248625"/>
    <n v="67.785738345248632"/>
    <x v="0"/>
    <x v="1"/>
    <n v="0.52343758680393049"/>
    <x v="2"/>
  </r>
  <r>
    <s v="CUS01917"/>
    <n v="0.55600000000000005"/>
    <n v="0.366260374852379"/>
    <n v="0.14116679317905981"/>
    <n v="0.37846739513070088"/>
    <n v="0.46972535544970334"/>
    <n v="46.972535544970334"/>
    <x v="0"/>
    <x v="1"/>
    <n v="0.62680434868640156"/>
    <x v="1"/>
  </r>
  <r>
    <s v="CUS01918"/>
    <n v="0.64200000000000002"/>
    <n v="0.29565081476767568"/>
    <n v="0.13140194549847586"/>
    <n v="0.37836332964737007"/>
    <n v="0.51903964411649794"/>
    <n v="51.903964411649795"/>
    <x v="0"/>
    <x v="1"/>
    <n v="0.61738769938955329"/>
    <x v="2"/>
  </r>
  <r>
    <s v="CUS01919"/>
    <n v="0.86099999999999999"/>
    <n v="0.11383675438856949"/>
    <n v="0.40274317815665328"/>
    <n v="0.72110192471652301"/>
    <n v="0.75591289802223816"/>
    <n v="75.591289802223812"/>
    <x v="1"/>
    <x v="0"/>
    <n v="0.37881026413416352"/>
    <x v="0"/>
  </r>
  <r>
    <s v="CUS01920"/>
    <n v="0.76400000000000001"/>
    <n v="0.1648474489558277"/>
    <n v="0.64368270145034034"/>
    <n v="0.64827808010015597"/>
    <n v="0.74392401761834315"/>
    <n v="74.392401761834321"/>
    <x v="1"/>
    <x v="0"/>
    <n v="0.42940206298917549"/>
    <x v="0"/>
  </r>
  <r>
    <s v="CUS01921"/>
    <n v="0.45100000000000001"/>
    <n v="0.36032468974907822"/>
    <n v="0.65789305716781543"/>
    <n v="0.68259320044351401"/>
    <n v="0.58372018457536667"/>
    <n v="58.372018457536669"/>
    <x v="0"/>
    <x v="1"/>
    <n v="0.57184148578292759"/>
    <x v="2"/>
  </r>
  <r>
    <s v="CUS01922"/>
    <n v="0.91400000000000003"/>
    <n v="0.24888878475094783"/>
    <n v="0.1828014347651061"/>
    <n v="0.74078991513367876"/>
    <n v="0.69291213879778868"/>
    <n v="69.291213879778866"/>
    <x v="0"/>
    <x v="0"/>
    <n v="0.43396182302981595"/>
    <x v="0"/>
  </r>
  <r>
    <s v="CUS01923"/>
    <n v="0.47599999999999998"/>
    <n v="0.21103077775475759"/>
    <n v="0.58920942758212103"/>
    <n v="0.57458644602392883"/>
    <n v="0.60732061909358614"/>
    <n v="60.732061909358613"/>
    <x v="0"/>
    <x v="1"/>
    <n v="0.57370805924332924"/>
    <x v="2"/>
  </r>
  <r>
    <s v="CUS01924"/>
    <n v="0.92900000000000005"/>
    <n v="3.9700686123070261E-2"/>
    <n v="0.41558303369958993"/>
    <n v="0.70337357337467521"/>
    <n v="0.80186243690919823"/>
    <n v="80.186243690919824"/>
    <x v="1"/>
    <x v="0"/>
    <n v="0.35325075488217084"/>
    <x v="0"/>
  </r>
  <r>
    <s v="CUS01925"/>
    <n v="0.30199999999999999"/>
    <n v="0.3782287347188063"/>
    <n v="0.20069620644844274"/>
    <n v="0.44094908647326753"/>
    <n v="0.39851298384503675"/>
    <n v="39.851298384503679"/>
    <x v="2"/>
    <x v="1"/>
    <n v="0.71719153485139042"/>
    <x v="2"/>
  </r>
  <r>
    <s v="CUS01926"/>
    <n v="0.80500000000000005"/>
    <n v="0.3354475982363308"/>
    <n v="0.62392260726488957"/>
    <n v="0.69080417374991376"/>
    <n v="0.70952086804456571"/>
    <n v="70.95208680445657"/>
    <x v="1"/>
    <x v="0"/>
    <n v="0.43007635550049444"/>
    <x v="0"/>
  </r>
  <r>
    <s v="CUS01927"/>
    <n v="0.58099999999999996"/>
    <n v="0.46606776873234129"/>
    <n v="0.26602320420045578"/>
    <n v="4.6560832645768421E-2"/>
    <n v="0.42371843511725404"/>
    <n v="42.371843511725402"/>
    <x v="0"/>
    <x v="1"/>
    <n v="0.66361531849631117"/>
    <x v="2"/>
  </r>
  <r>
    <s v="CUS01928"/>
    <n v="0.95699999999999996"/>
    <n v="0.25460837616283244"/>
    <n v="0.37954959032114521"/>
    <n v="0.63121446658549796"/>
    <n v="0.72915957520320407"/>
    <n v="72.915957520320404"/>
    <x v="1"/>
    <x v="0"/>
    <n v="0.38341075476645203"/>
    <x v="0"/>
  </r>
  <r>
    <s v="CUS01929"/>
    <n v="0.52400000000000002"/>
    <n v="0.26356552295244989"/>
    <n v="0.62747796004792455"/>
    <n v="0.34132139666687972"/>
    <n v="0.58102414462388197"/>
    <n v="58.102414462388197"/>
    <x v="0"/>
    <x v="1"/>
    <n v="0.56470942757738951"/>
    <x v="2"/>
  </r>
  <r>
    <s v="CUS01930"/>
    <n v="0.81"/>
    <n v="0.25187837283756426"/>
    <n v="0.40058003646607876"/>
    <n v="0.75192776370374925"/>
    <n v="0.70084165999750891"/>
    <n v="70.084165999750894"/>
    <x v="1"/>
    <x v="0"/>
    <n v="0.42005480961875674"/>
    <x v="0"/>
  </r>
  <r>
    <s v="CUS01931"/>
    <n v="0.35199999999999998"/>
    <n v="0.19211571266129646"/>
    <n v="0.62479810558843207"/>
    <n v="0.36432801350721172"/>
    <n v="0.54517410934537924"/>
    <n v="54.517410934537921"/>
    <x v="0"/>
    <x v="1"/>
    <n v="0.62999208631830628"/>
    <x v="2"/>
  </r>
  <r>
    <s v="CUS01932"/>
    <n v="0.51600000000000001"/>
    <n v="0.4743057507382879"/>
    <n v="0.67896282913444916"/>
    <n v="0.55548908504899475"/>
    <n v="0.55742420336275256"/>
    <n v="55.742420336275259"/>
    <x v="0"/>
    <x v="1"/>
    <n v="0.58093320305366836"/>
    <x v="2"/>
  </r>
  <r>
    <s v="CUS01933"/>
    <n v="0.43"/>
    <n v="0.26751707565242938"/>
    <n v="0.39518798756023699"/>
    <n v="0.61838787784110583"/>
    <n v="0.54204065649248445"/>
    <n v="54.204065649248449"/>
    <x v="0"/>
    <x v="1"/>
    <n v="0.61669417572537788"/>
    <x v="2"/>
  </r>
  <r>
    <s v="CUS01934"/>
    <n v="0.34399999999999997"/>
    <n v="0.13407004076360002"/>
    <n v="0.87278472368577464"/>
    <n v="0.67168865624129304"/>
    <n v="0.65548923094426892"/>
    <n v="65.548923094426897"/>
    <x v="0"/>
    <x v="1"/>
    <n v="0.54943259306634662"/>
    <x v="2"/>
  </r>
  <r>
    <s v="CUS01935"/>
    <n v="0.216"/>
    <n v="0.25544635968224699"/>
    <n v="0.71797034290156547"/>
    <n v="0.53043843956064285"/>
    <n v="0.52212592660973534"/>
    <n v="52.212592660973534"/>
    <x v="0"/>
    <x v="1"/>
    <n v="0.65204369537380136"/>
    <x v="2"/>
  </r>
  <r>
    <s v="CUS01936"/>
    <n v="0.69699999999999995"/>
    <n v="0.47769718449929915"/>
    <n v="0.27387548153846586"/>
    <n v="0.37676363371799992"/>
    <n v="0.51193048601560331"/>
    <n v="51.193048601560335"/>
    <x v="0"/>
    <x v="1"/>
    <n v="0.56638585910073136"/>
    <x v="1"/>
  </r>
  <r>
    <s v="CUS01937"/>
    <n v="0.79300000000000004"/>
    <n v="0.13859883069470963"/>
    <n v="0.53313535361716213"/>
    <n v="0.68654332254657013"/>
    <n v="0.7455789198970052"/>
    <n v="74.557891989700522"/>
    <x v="1"/>
    <x v="0"/>
    <n v="0.40969534024886284"/>
    <x v="0"/>
  </r>
  <r>
    <s v="CUS01938"/>
    <n v="0.48599999999999999"/>
    <n v="9.458741735624232E-2"/>
    <n v="0.89104668177937452"/>
    <n v="0.786904444706929"/>
    <n v="0.73796877785504156"/>
    <n v="73.796877785504151"/>
    <x v="1"/>
    <x v="0"/>
    <n v="0.44162107200980066"/>
    <x v="1"/>
  </r>
  <r>
    <s v="CUS01939"/>
    <n v="0.93899999999999995"/>
    <n v="0.28130130386907276"/>
    <n v="0.63779843378185008"/>
    <n v="0.7535171369863819"/>
    <n v="0.78484686614360544"/>
    <n v="78.484686614360541"/>
    <x v="1"/>
    <x v="0"/>
    <n v="0.34751694532126037"/>
    <x v="0"/>
  </r>
  <r>
    <s v="CUS01940"/>
    <n v="0.755"/>
    <n v="0.14931724563366705"/>
    <n v="0.28418129965431482"/>
    <n v="0.68656023104477737"/>
    <n v="0.67927512089747943"/>
    <n v="67.92751208974795"/>
    <x v="0"/>
    <x v="0"/>
    <n v="0.46713180804014004"/>
    <x v="0"/>
  </r>
  <r>
    <s v="CUS01941"/>
    <n v="0.93"/>
    <n v="0.3314202809955889"/>
    <n v="0.31437284787458819"/>
    <n v="0.74899515680481521"/>
    <n v="0.70129775879696332"/>
    <n v="70.129775879696325"/>
    <x v="1"/>
    <x v="0"/>
    <n v="0.4013087103845584"/>
    <x v="0"/>
  </r>
  <r>
    <s v="CUS01942"/>
    <n v="0.76800000000000002"/>
    <n v="9.7255968930299475E-2"/>
    <n v="0.33340031544869775"/>
    <n v="0.60273402543484866"/>
    <n v="0.69671337622587692"/>
    <n v="69.671337622587686"/>
    <x v="0"/>
    <x v="0"/>
    <n v="0.46287288404892879"/>
    <x v="0"/>
  </r>
  <r>
    <s v="CUS01943"/>
    <n v="0.58099999999999996"/>
    <n v="0.33974653616545475"/>
    <n v="0.27658652977701215"/>
    <n v="0.56531176929821647"/>
    <n v="0.54154011050049844"/>
    <n v="54.154011050049846"/>
    <x v="0"/>
    <x v="1"/>
    <n v="0.59237545393707636"/>
    <x v="2"/>
  </r>
  <r>
    <s v="CUS01944"/>
    <n v="0.47"/>
    <n v="5.5843417116350658E-2"/>
    <n v="0.77428188236926521"/>
    <n v="0.67461096805138654"/>
    <n v="0.70379499654665578"/>
    <n v="70.37949965466558"/>
    <x v="1"/>
    <x v="1"/>
    <n v="0.51452520041675365"/>
    <x v="2"/>
  </r>
  <r>
    <s v="CUS01945"/>
    <n v="0.40699999999999997"/>
    <n v="1.673906941230241E-2"/>
    <n v="0.49772858548011978"/>
    <n v="0.65036457374413936"/>
    <n v="0.6345286823339541"/>
    <n v="63.452868233395407"/>
    <x v="0"/>
    <x v="1"/>
    <n v="0.57967148635599886"/>
    <x v="2"/>
  </r>
  <r>
    <s v="CUS01946"/>
    <n v="0.218"/>
    <n v="0.48612932127328351"/>
    <n v="0.25409420095954838"/>
    <n v="0.40345971011272286"/>
    <n v="0.34179900032683302"/>
    <n v="34.1799000326833"/>
    <x v="2"/>
    <x v="1"/>
    <n v="0.73905156051529253"/>
    <x v="2"/>
  </r>
  <r>
    <s v="CUS01947"/>
    <n v="0.88800000000000001"/>
    <n v="0.26730224533978125"/>
    <n v="0.50321712216212822"/>
    <n v="0.71272094786234463"/>
    <n v="0.738160893009843"/>
    <n v="73.816089300984302"/>
    <x v="1"/>
    <x v="0"/>
    <n v="0.39954901745667804"/>
    <x v="0"/>
  </r>
  <r>
    <s v="CUS01948"/>
    <n v="0.75800000000000001"/>
    <n v="0.21869891448384743"/>
    <n v="0.4568031821590316"/>
    <n v="0.46255732668390714"/>
    <n v="0.66043456108923815"/>
    <n v="66.04345610892382"/>
    <x v="0"/>
    <x v="0"/>
    <n v="0.46679491892101094"/>
    <x v="0"/>
  </r>
  <r>
    <s v="CUS01949"/>
    <n v="0.84899999999999998"/>
    <n v="0.10626597451715641"/>
    <n v="0.75691317874789554"/>
    <n v="0.75272485940860956"/>
    <n v="0.82956157230572358"/>
    <n v="82.956157230572359"/>
    <x v="1"/>
    <x v="0"/>
    <n v="0.35163063015301432"/>
    <x v="0"/>
  </r>
  <r>
    <s v="CUS01950"/>
    <n v="0.90600000000000003"/>
    <n v="0.28589929116880802"/>
    <n v="0.37829931385475446"/>
    <n v="0.68274803622230928"/>
    <n v="0.70940228085365487"/>
    <n v="70.94022808536549"/>
    <x v="1"/>
    <x v="0"/>
    <n v="0.40493954698563039"/>
    <x v="0"/>
  </r>
  <r>
    <s v="CUS01951"/>
    <n v="0.88"/>
    <n v="0.2325172020420409"/>
    <n v="0.33946796493251719"/>
    <n v="0.64430037334475021"/>
    <n v="0.70278348837560367"/>
    <n v="70.278348837560372"/>
    <x v="1"/>
    <x v="0"/>
    <n v="0.41154896057669421"/>
    <x v="0"/>
  </r>
  <r>
    <s v="CUS01952"/>
    <n v="0.96399999999999997"/>
    <n v="0.38929164508055175"/>
    <n v="0.83341562120898605"/>
    <n v="0.78687440285022514"/>
    <n v="0.80532679114516548"/>
    <n v="80.532679114516554"/>
    <x v="1"/>
    <x v="0"/>
    <n v="0.3068478613135644"/>
    <x v="0"/>
  </r>
  <r>
    <s v="CUS01953"/>
    <n v="0.308"/>
    <n v="0.44637722383668349"/>
    <n v="0.67492679722681193"/>
    <n v="0.62608640212844802"/>
    <n v="0.50278515261362455"/>
    <n v="50.278515261362458"/>
    <x v="0"/>
    <x v="1"/>
    <n v="0.62751418842324624"/>
    <x v="2"/>
  </r>
  <r>
    <s v="CUS01954"/>
    <n v="0.32600000000000001"/>
    <n v="0.3192005954549974"/>
    <n v="0.20447801806174756"/>
    <n v="0.56558932314308275"/>
    <n v="0.44407382344731267"/>
    <n v="44.407382344731268"/>
    <x v="0"/>
    <x v="1"/>
    <n v="0.67605933416487884"/>
    <x v="2"/>
  </r>
  <r>
    <s v="CUS01955"/>
    <n v="0.53100000000000003"/>
    <n v="0.33135699130592317"/>
    <n v="0.63110481265482554"/>
    <n v="0.40677156245080509"/>
    <n v="0.57367959950680891"/>
    <n v="57.367959950680891"/>
    <x v="0"/>
    <x v="1"/>
    <n v="0.54907201008973783"/>
    <x v="1"/>
  </r>
  <r>
    <s v="CUS01956"/>
    <n v="0.76500000000000001"/>
    <n v="0.24587816247867217"/>
    <n v="0.42442266802534745"/>
    <n v="0.54662907275948169"/>
    <n v="0.66086544577539008"/>
    <n v="66.086544577539001"/>
    <x v="0"/>
    <x v="0"/>
    <n v="0.4528347155256901"/>
    <x v="1"/>
  </r>
  <r>
    <s v="CUS01957"/>
    <n v="0.47699999999999998"/>
    <n v="0.37651329089740765"/>
    <n v="0.34192962488195289"/>
    <n v="0.48667153856778589"/>
    <n v="0.4953826684923362"/>
    <n v="49.538266849233622"/>
    <x v="0"/>
    <x v="1"/>
    <n v="0.63344159870495864"/>
    <x v="2"/>
  </r>
  <r>
    <s v="CUS01958"/>
    <n v="0.86899999999999999"/>
    <n v="1.6189410794713255E-2"/>
    <n v="0.88463593845063371"/>
    <n v="0.9013555106422142"/>
    <n v="0.91142369104804488"/>
    <n v="91.142369104804487"/>
    <x v="1"/>
    <x v="0"/>
    <n v="0.29127307562102855"/>
    <x v="0"/>
  </r>
  <r>
    <s v="CUS01959"/>
    <n v="0.25700000000000001"/>
    <n v="0.22226167496973565"/>
    <n v="0.52330011085381967"/>
    <n v="0.37004386460960892"/>
    <n v="0.48343809937128451"/>
    <n v="48.343809937128448"/>
    <x v="0"/>
    <x v="1"/>
    <n v="0.67031753534962235"/>
    <x v="2"/>
  </r>
  <r>
    <s v="CUS01960"/>
    <n v="0.38800000000000001"/>
    <n v="8.8233558969547099E-2"/>
    <n v="0.76740131700513792"/>
    <n v="0.40628430207353733"/>
    <n v="0.62375284102119399"/>
    <n v="62.375284102119402"/>
    <x v="0"/>
    <x v="1"/>
    <n v="0.58655806831623725"/>
    <x v="2"/>
  </r>
  <r>
    <s v="CUS01961"/>
    <n v="0.86399999999999999"/>
    <n v="1.3733205191308384E-2"/>
    <n v="0.57709841492923064"/>
    <n v="0.87728876319263027"/>
    <n v="0.84529303590734817"/>
    <n v="84.529303590734813"/>
    <x v="1"/>
    <x v="0"/>
    <n v="0.3310394847492541"/>
    <x v="0"/>
  </r>
  <r>
    <s v="CUS01962"/>
    <n v="0.88"/>
    <n v="0.30272202925628849"/>
    <n v="0.71983323773289354"/>
    <n v="0.88420874753600476"/>
    <n v="0.79378135090009283"/>
    <n v="79.37813509000928"/>
    <x v="1"/>
    <x v="0"/>
    <n v="0.3318568716281376"/>
    <x v="0"/>
  </r>
  <r>
    <s v="CUS01963"/>
    <n v="0.53500000000000003"/>
    <n v="0.22486128773933195"/>
    <n v="0.51622394652003945"/>
    <n v="0.61410932887081005"/>
    <n v="0.61515280231282987"/>
    <n v="61.515280231282986"/>
    <x v="0"/>
    <x v="1"/>
    <n v="0.52457916970699348"/>
    <x v="1"/>
  </r>
  <r>
    <s v="CUS01964"/>
    <n v="0.79600000000000004"/>
    <n v="0.31751040700372163"/>
    <n v="0.38311255313003212"/>
    <n v="0.81061247687222771"/>
    <n v="0.68156126005572415"/>
    <n v="68.156126005572418"/>
    <x v="0"/>
    <x v="0"/>
    <n v="0.43660257103306543"/>
    <x v="0"/>
  </r>
  <r>
    <s v="CUS01965"/>
    <n v="0.52700000000000002"/>
    <n v="0.32034198643311113"/>
    <n v="0.34539578695221806"/>
    <n v="0.32547731036979366"/>
    <n v="0.50624815801597933"/>
    <n v="50.624815801597933"/>
    <x v="0"/>
    <x v="1"/>
    <n v="0.63306367502063476"/>
    <x v="2"/>
  </r>
  <r>
    <s v="CUS01966"/>
    <n v="0.50600000000000001"/>
    <n v="0.35015588755708887"/>
    <n v="4.990137475812631E-2"/>
    <n v="0.20036746181000514"/>
    <n v="0.41208862795599938"/>
    <n v="41.208862795599934"/>
    <x v="0"/>
    <x v="1"/>
    <n v="0.68901066577825354"/>
    <x v="2"/>
  </r>
  <r>
    <s v="CUS01967"/>
    <n v="0.84399999999999997"/>
    <n v="0.38360480417228809"/>
    <n v="0.35925755220305355"/>
    <n v="0.80330402586123029"/>
    <n v="0.67266567306810876"/>
    <n v="67.26656730681087"/>
    <x v="0"/>
    <x v="0"/>
    <n v="0.41486125716766969"/>
    <x v="0"/>
  </r>
  <r>
    <s v="CUS01968"/>
    <n v="0.91"/>
    <n v="0.24822327010363404"/>
    <n v="0.65487996744704347"/>
    <n v="0.68312596127475889"/>
    <n v="0.77747790664953231"/>
    <n v="77.747790664953229"/>
    <x v="1"/>
    <x v="0"/>
    <n v="0.36295377652225597"/>
    <x v="0"/>
  </r>
  <r>
    <s v="CUS01969"/>
    <n v="0.96899999999999997"/>
    <n v="0.12518212921438793"/>
    <n v="0.31352261423168493"/>
    <n v="0.72769411357060743"/>
    <n v="0.77345400111761153"/>
    <n v="77.345400111761151"/>
    <x v="1"/>
    <x v="0"/>
    <n v="0.36902613351589553"/>
    <x v="0"/>
  </r>
  <r>
    <s v="CUS01970"/>
    <n v="0.79300000000000004"/>
    <n v="0.29014321547591176"/>
    <n v="0.54587999078104466"/>
    <n v="0.653745526110733"/>
    <n v="0.69774486243004541"/>
    <n v="69.774486243004546"/>
    <x v="0"/>
    <x v="0"/>
    <n v="0.42859605962725406"/>
    <x v="0"/>
  </r>
  <r>
    <s v="CUS01971"/>
    <n v="0.82499999999999996"/>
    <n v="0.39272506169413196"/>
    <n v="0.39365400762039626"/>
    <n v="0.80817392734142579"/>
    <n v="0.67088937211705357"/>
    <n v="67.088937211705357"/>
    <x v="0"/>
    <x v="0"/>
    <n v="0.43467384744552157"/>
    <x v="0"/>
  </r>
  <r>
    <s v="CUS01972"/>
    <n v="0.45600000000000002"/>
    <n v="0.12418624845399845"/>
    <n v="0.46040302863879523"/>
    <n v="0.70771175514892892"/>
    <n v="0.62058149446389888"/>
    <n v="62.058149446389891"/>
    <x v="0"/>
    <x v="1"/>
    <n v="0.54371804866780238"/>
    <x v="1"/>
  </r>
  <r>
    <s v="CUS01973"/>
    <n v="0.98199999999999998"/>
    <n v="0.15232995680534206"/>
    <n v="0.4129848098184048"/>
    <n v="0.48174096579023162"/>
    <n v="0.75285911979061304"/>
    <n v="75.285911979061311"/>
    <x v="1"/>
    <x v="0"/>
    <n v="0.38844463475238988"/>
    <x v="0"/>
  </r>
  <r>
    <s v="CUS01974"/>
    <n v="0.52300000000000002"/>
    <n v="0.35428795236664218"/>
    <n v="9.548179442644103E-2"/>
    <n v="0.2587104336247496"/>
    <n v="0.43466653821900797"/>
    <n v="43.466653821900799"/>
    <x v="0"/>
    <x v="1"/>
    <n v="0.68683613587632741"/>
    <x v="2"/>
  </r>
  <r>
    <s v="CUS01975"/>
    <n v="0.80900000000000005"/>
    <n v="0.40006939289255666"/>
    <n v="0.69896605534298817"/>
    <n v="0.72672994289478265"/>
    <n v="0.71193188463504797"/>
    <n v="71.193188463504796"/>
    <x v="1"/>
    <x v="0"/>
    <n v="0.38241541895520897"/>
    <x v="0"/>
  </r>
  <r>
    <s v="CUS01976"/>
    <n v="0.63200000000000001"/>
    <n v="0.40931083168960541"/>
    <n v="0.67831495124597108"/>
    <n v="0.43804015997547424"/>
    <n v="0.5997757647386337"/>
    <n v="59.977576473863373"/>
    <x v="0"/>
    <x v="1"/>
    <n v="0.50073945524205743"/>
    <x v="1"/>
  </r>
  <r>
    <s v="CUS01977"/>
    <n v="0.83"/>
    <n v="0.41691706169058579"/>
    <n v="0.77470400442541998"/>
    <n v="0.62576701748495256"/>
    <n v="0.71423073500065115"/>
    <n v="71.423073500065115"/>
    <x v="1"/>
    <x v="0"/>
    <n v="0.39236978011799389"/>
    <x v="0"/>
  </r>
  <r>
    <s v="CUS01978"/>
    <n v="0.79"/>
    <n v="0.14329762180595379"/>
    <n v="0.65787974890341827"/>
    <n v="0.72019259301987826"/>
    <n v="0.77311555219187911"/>
    <n v="77.311555219187909"/>
    <x v="1"/>
    <x v="0"/>
    <n v="0.38739245205924971"/>
    <x v="0"/>
  </r>
  <r>
    <s v="CUS01979"/>
    <n v="0.50900000000000001"/>
    <n v="0.46374960873961807"/>
    <n v="0.40094407629473894"/>
    <n v="0.62585878718243548"/>
    <n v="0.51309275071442773"/>
    <n v="51.309275071442769"/>
    <x v="0"/>
    <x v="1"/>
    <n v="0.58588514379611656"/>
    <x v="1"/>
  </r>
  <r>
    <s v="CUS01980"/>
    <n v="0.46"/>
    <n v="9.1825700517556508E-2"/>
    <n v="0.75347006264988925"/>
    <n v="0.61352645400768402"/>
    <n v="0.67617527047586345"/>
    <n v="67.61752704758635"/>
    <x v="0"/>
    <x v="1"/>
    <n v="0.5050235368808994"/>
    <x v="1"/>
  </r>
  <r>
    <s v="CUS01981"/>
    <n v="0.83299999999999996"/>
    <n v="8.001694785454927E-3"/>
    <n v="0.54922658827525861"/>
    <n v="0.81694384766982786"/>
    <n v="0.82153638636988957"/>
    <n v="82.153638636988958"/>
    <x v="1"/>
    <x v="0"/>
    <n v="0.35969180900712122"/>
    <x v="0"/>
  </r>
  <r>
    <s v="CUS01982"/>
    <n v="0.49199999999999999"/>
    <n v="0.38920474374305897"/>
    <n v="0.53701906945608191"/>
    <n v="0.61272286940498788"/>
    <n v="0.55475082117904684"/>
    <n v="55.475082117904684"/>
    <x v="0"/>
    <x v="1"/>
    <n v="0.55348871062778315"/>
    <x v="1"/>
  </r>
  <r>
    <s v="CUS01983"/>
    <n v="0.94599999999999995"/>
    <n v="0.38562679157792829"/>
    <n v="0.59197896579880493"/>
    <n v="0.74695257504515211"/>
    <n v="0.74585064194315531"/>
    <n v="74.585064194315535"/>
    <x v="1"/>
    <x v="0"/>
    <n v="0.36218674818606061"/>
    <x v="0"/>
  </r>
  <r>
    <s v="CUS01984"/>
    <n v="0.90600000000000003"/>
    <n v="6.05602408249728E-3"/>
    <n v="0.55389935561830728"/>
    <n v="0.94430586654619497"/>
    <n v="0.86770894388084152"/>
    <n v="86.770894388084159"/>
    <x v="1"/>
    <x v="0"/>
    <n v="0.32417062146272596"/>
    <x v="0"/>
  </r>
  <r>
    <s v="CUS01985"/>
    <n v="0.77300000000000002"/>
    <n v="6.5913667238628681E-2"/>
    <n v="0.72038780718194029"/>
    <n v="0.7049425905892388"/>
    <n v="0.80059484985318519"/>
    <n v="80.05948498531852"/>
    <x v="1"/>
    <x v="0"/>
    <n v="0.39091664273092469"/>
    <x v="0"/>
  </r>
  <r>
    <s v="CUS01986"/>
    <n v="0.92"/>
    <n v="0.37920515270477012"/>
    <n v="0.41460002433342413"/>
    <n v="0.54310887920364392"/>
    <n v="0.6726247909358003"/>
    <n v="67.262479093580026"/>
    <x v="0"/>
    <x v="0"/>
    <n v="0.43006790263463623"/>
    <x v="0"/>
  </r>
  <r>
    <s v="CUS01987"/>
    <n v="0.55600000000000005"/>
    <n v="9.1544323731629462E-2"/>
    <n v="0.10086480102563453"/>
    <n v="0.4099696554068627"/>
    <n v="0.54880511139666743"/>
    <n v="54.880511139666744"/>
    <x v="0"/>
    <x v="1"/>
    <n v="0.60912691957816933"/>
    <x v="2"/>
  </r>
  <r>
    <s v="CUS01988"/>
    <n v="0.79800000000000004"/>
    <n v="0.16413648103093575"/>
    <n v="0.21134328431197483"/>
    <n v="0.40601718447031693"/>
    <n v="0.63323029022366173"/>
    <n v="63.323029022366171"/>
    <x v="0"/>
    <x v="0"/>
    <n v="0.4906597853545791"/>
    <x v="0"/>
  </r>
  <r>
    <s v="CUS01989"/>
    <n v="0.83299999999999996"/>
    <n v="0.44105690428604932"/>
    <n v="0.50517541303231972"/>
    <n v="0.68969794079273539"/>
    <n v="0.66372270243955944"/>
    <n v="66.372270243955938"/>
    <x v="0"/>
    <x v="0"/>
    <n v="0.4392199400561973"/>
    <x v="0"/>
  </r>
  <r>
    <s v="CUS01990"/>
    <n v="0.58699999999999997"/>
    <n v="0.78248717410298907"/>
    <n v="0.32085410076824195"/>
    <n v="0.40377879802559891"/>
    <n v="0.39544148762659143"/>
    <n v="39.544148762659141"/>
    <x v="2"/>
    <x v="1"/>
    <n v="0.63375362180683048"/>
    <x v="2"/>
  </r>
  <r>
    <s v="CUS01991"/>
    <n v="0.46100000000000002"/>
    <n v="0.45011488258398696"/>
    <n v="0.39978475514515943"/>
    <n v="0.3219100186421392"/>
    <n v="0.45455898905015668"/>
    <n v="45.455898905015665"/>
    <x v="0"/>
    <x v="1"/>
    <n v="0.64055425906234931"/>
    <x v="2"/>
  </r>
  <r>
    <s v="CUS01992"/>
    <n v="0.94299999999999995"/>
    <n v="0.27900970324674429"/>
    <n v="0.56088742013945114"/>
    <n v="0.83785213208992926"/>
    <n v="0.78420239286735627"/>
    <n v="78.420239286735622"/>
    <x v="1"/>
    <x v="0"/>
    <n v="0.33207683133533888"/>
    <x v="0"/>
  </r>
  <r>
    <s v="CUS01993"/>
    <n v="0.32400000000000001"/>
    <n v="0.22812211798530152"/>
    <n v="0.56035123456280034"/>
    <n v="0.73503894997343"/>
    <n v="0.56728945401298414"/>
    <n v="56.728945401298411"/>
    <x v="0"/>
    <x v="1"/>
    <n v="0.61242013155729869"/>
    <x v="2"/>
  </r>
  <r>
    <s v="CUS01994"/>
    <n v="0.88700000000000001"/>
    <n v="0.3121082397100497"/>
    <n v="0.62703667279996878"/>
    <n v="0.79902149138264678"/>
    <n v="0.76207808635437591"/>
    <n v="76.207808635437587"/>
    <x v="1"/>
    <x v="0"/>
    <n v="0.35241336403140067"/>
    <x v="0"/>
  </r>
  <r>
    <s v="CUS01995"/>
    <n v="0.34300000000000003"/>
    <n v="0.30025199877225212"/>
    <n v="0.41982732003495626"/>
    <n v="0.47501053753644151"/>
    <n v="0.48519144500578182"/>
    <n v="48.519144500578179"/>
    <x v="0"/>
    <x v="1"/>
    <n v="0.65309541441776664"/>
    <x v="2"/>
  </r>
  <r>
    <s v="CUS01996"/>
    <n v="0.32"/>
    <n v="0.42616064960783112"/>
    <n v="0.47310610078489923"/>
    <n v="0.66815971082164882"/>
    <n v="0.47899698189787776"/>
    <n v="47.899698189787777"/>
    <x v="0"/>
    <x v="1"/>
    <n v="0.64338831145922271"/>
    <x v="2"/>
  </r>
  <r>
    <s v="CUS01997"/>
    <n v="0.45400000000000001"/>
    <n v="0.25771256360926414"/>
    <n v="0.58968530067117875"/>
    <n v="0.58773397466910438"/>
    <n v="0.58768338725182223"/>
    <n v="58.768338725182225"/>
    <x v="0"/>
    <x v="1"/>
    <n v="0.53911720567363297"/>
    <x v="1"/>
  </r>
  <r>
    <s v="CUS01998"/>
    <n v="0.89700000000000002"/>
    <n v="0.20526243555179252"/>
    <n v="0.47491442799321248"/>
    <n v="0.83918559581926822"/>
    <n v="0.77323199430599499"/>
    <n v="77.323199430599502"/>
    <x v="1"/>
    <x v="0"/>
    <n v="0.37643365366945075"/>
    <x v="0"/>
  </r>
  <r>
    <s v="CUS01999"/>
    <n v="0.77100000000000002"/>
    <n v="0.35138766430097651"/>
    <n v="0.55507270141106413"/>
    <n v="0.69291171773668681"/>
    <n v="0.67938499865242286"/>
    <n v="67.938499865242292"/>
    <x v="0"/>
    <x v="0"/>
    <n v="0.42602866757849706"/>
    <x v="0"/>
  </r>
  <r>
    <s v="CUS02000"/>
    <n v="0.92"/>
    <n v="0.51899587725123753"/>
    <n v="0.31851090706106899"/>
    <n v="0.43428060912818456"/>
    <n v="0.59514550960607027"/>
    <n v="59.514550960607025"/>
    <x v="0"/>
    <x v="0"/>
    <n v="0.450842838166639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C6402-ABE7-4306-A4C3-B85997536482}" name="PivotTable3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7">
  <location ref="F9:G1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showAll="0"/>
    <pivotField dataField="1"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Average of ML_PROB" fld="9" subtotal="average" baseField="7" baseItem="0" numFmtId="164"/>
  </dataFields>
  <chartFormats count="9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D6812-58A4-4E06-B006-F91BE2DCC195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6">
  <location ref="A15:D20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1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1"/>
          </reference>
        </references>
      </pivotArea>
    </chartFormat>
    <chartFormat chart="23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8" count="1" selected="0">
            <x v="1"/>
          </reference>
        </references>
      </pivotArea>
    </chartFormat>
    <chartFormat chart="23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0"/>
          </reference>
        </references>
      </pivotArea>
    </chartFormat>
    <chartFormat chart="23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</references>
      </pivotArea>
    </chartFormat>
    <chartFormat chart="23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8" count="1" selected="0">
            <x v="1"/>
          </reference>
        </references>
      </pivotArea>
    </chartFormat>
    <chartFormat chart="23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8" count="1" selected="0">
            <x v="1"/>
          </reference>
        </references>
      </pivotArea>
    </chartFormat>
    <chartFormat chart="23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8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8AA2F-517B-4063-A779-99CA9CB32EF4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8:B12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m="1" x="4"/>
        <item m="1" x="8"/>
        <item m="1" x="7"/>
        <item m="1" x="3"/>
        <item m="1" x="5"/>
        <item m="1" x="6"/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7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Count of customer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6E636-4E4E-4D30-B4D8-D3C2759F0CB0}" name="PivotTable3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6">
  <location ref="F16:G2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L_PROB" fld="9" subtotal="average" baseField="7" baseItem="0" numFmtId="164"/>
  </dataFields>
  <chartFormats count="7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9FED8F-A0FB-4C39-8924-17FAF3FE5054}" autoFormatId="16" applyNumberFormats="0" applyBorderFormats="0" applyFontFormats="0" applyPatternFormats="0" applyAlignmentFormats="0" applyWidthHeightFormats="0">
  <queryTableRefresh nextId="26" unboundColumnsRight="1">
    <queryTableFields count="25">
      <queryTableField id="1" name="customer_id" tableColumnId="1"/>
      <queryTableField id="2" name="age" tableColumnId="2"/>
      <queryTableField id="3" name="employment_type" tableColumnId="3"/>
      <queryTableField id="4" name="monthly_income" tableColumnId="4"/>
      <queryTableField id="5" name="income_stability_score" tableColumnId="5"/>
      <queryTableField id="6" name="rent_amount" tableColumnId="6"/>
      <queryTableField id="7" name="location_type" tableColumnId="7"/>
      <queryTableField id="8" name="avg_inflow" tableColumnId="8"/>
      <queryTableField id="9" name="avg_outflow" tableColumnId="9"/>
      <queryTableField id="10" name="avg_net_cashflow" tableColumnId="10"/>
      <queryTableField id="11" name="avg_expense_ratio" tableColumnId="11"/>
      <queryTableField id="12" name="avg_balance" tableColumnId="12"/>
      <queryTableField id="13" name="inflow_volatility" tableColumnId="13"/>
      <queryTableField id="14" name="rent_to_income_ratio" tableColumnId="14"/>
      <queryTableField id="15" name="loan_amount" tableColumnId="15"/>
      <queryTableField id="16" name="repayment_status" tableColumnId="16"/>
      <queryTableField id="17" name="days_past_due" tableColumnId="17"/>
      <queryTableField id="18" name="default_flag" tableColumnId="18"/>
      <queryTableField id="19" name="net_cashflow_ratio" tableColumnId="19"/>
      <queryTableField id="20" name="financial_pressure" tableColumnId="20"/>
      <queryTableField id="21" name="stability_score" tableColumnId="21"/>
      <queryTableField id="22" name="liquidity_strength" tableColumnId="22"/>
      <queryTableField id="23" name="risk_score" tableColumnId="23"/>
      <queryTableField id="24" name="risk_category" tableColumnId="24"/>
      <queryTableField id="25" dataBound="0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4C42DDC-6A0D-47EB-BAC2-D20B4E594BF9}" autoFormatId="16" applyNumberFormats="0" applyBorderFormats="0" applyFontFormats="0" applyPatternFormats="0" applyAlignmentFormats="0" applyWidthHeightFormats="0">
  <queryTableRefresh nextId="25">
    <queryTableFields count="24">
      <queryTableField id="1" name="customer_id" tableColumnId="1"/>
      <queryTableField id="2" name="age" tableColumnId="2"/>
      <queryTableField id="3" name="employment_type" tableColumnId="3"/>
      <queryTableField id="4" name="monthly_income" tableColumnId="4"/>
      <queryTableField id="5" name="income_stability_score" tableColumnId="5"/>
      <queryTableField id="6" name="rent_amount" tableColumnId="6"/>
      <queryTableField id="7" name="location_type" tableColumnId="7"/>
      <queryTableField id="8" name="avg_inflow" tableColumnId="8"/>
      <queryTableField id="9" name="avg_outflow" tableColumnId="9"/>
      <queryTableField id="10" name="avg_net_cashflow" tableColumnId="10"/>
      <queryTableField id="11" name="avg_expense_ratio" tableColumnId="11"/>
      <queryTableField id="12" name="avg_balance" tableColumnId="12"/>
      <queryTableField id="13" name="inflow_volatility" tableColumnId="13"/>
      <queryTableField id="14" name="rent_to_income_ratio" tableColumnId="14"/>
      <queryTableField id="15" name="loan_amount" tableColumnId="15"/>
      <queryTableField id="16" name="repayment_status" tableColumnId="16"/>
      <queryTableField id="17" name="days_past_due" tableColumnId="17"/>
      <queryTableField id="18" name="default_flag" tableColumnId="18"/>
      <queryTableField id="19" name="net_cashflow_ratio" tableColumnId="19"/>
      <queryTableField id="20" name="financial_pressure" tableColumnId="20"/>
      <queryTableField id="21" name="stability_score" tableColumnId="21"/>
      <queryTableField id="22" name="liquidity_strength" tableColumnId="22"/>
      <queryTableField id="23" name="ml_pred" tableColumnId="23"/>
      <queryTableField id="24" name="ml_prob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75557-A17F-4367-8C97-B548BCA7EA84}" name="credit_scorecard_data" displayName="credit_scorecard_data" ref="A1:Y2001" tableType="queryTable" totalsRowShown="0">
  <autoFilter ref="A1:Y2001" xr:uid="{B1EE9F0C-3319-4629-A421-5D07BFC1162F}"/>
  <tableColumns count="25">
    <tableColumn id="1" xr3:uid="{0D6227E8-FDC3-4C98-BCFC-D0516A530837}" uniqueName="1" name="customer_id" queryTableFieldId="1"/>
    <tableColumn id="2" xr3:uid="{F59586E4-CCC2-41ED-BD44-5D01CDA1BBDA}" uniqueName="2" name="age" queryTableFieldId="2"/>
    <tableColumn id="3" xr3:uid="{12229DCB-59BB-44EB-8BFD-AE7DCE36079D}" uniqueName="3" name="employment_type" queryTableFieldId="3"/>
    <tableColumn id="4" xr3:uid="{A7F95698-CD6D-491E-B924-914C71C0F391}" uniqueName="4" name="monthly_income" queryTableFieldId="4"/>
    <tableColumn id="5" xr3:uid="{D0F51E84-012B-408B-A0CD-460A517B0ED0}" uniqueName="5" name="income_stability_score" queryTableFieldId="5"/>
    <tableColumn id="6" xr3:uid="{B2046026-D70A-41E8-A144-7F499205AD1F}" uniqueName="6" name="rent_amount" queryTableFieldId="6"/>
    <tableColumn id="7" xr3:uid="{2FD51166-F738-4079-9CAE-6494FD4D0D86}" uniqueName="7" name="location_type" queryTableFieldId="7"/>
    <tableColumn id="8" xr3:uid="{2D574972-94C2-411D-954A-4D79A10784D6}" uniqueName="8" name="avg_inflow" queryTableFieldId="8"/>
    <tableColumn id="9" xr3:uid="{FD48538E-E3BD-42E2-AF62-87DE3AC3D34B}" uniqueName="9" name="avg_outflow" queryTableFieldId="9"/>
    <tableColumn id="10" xr3:uid="{25F84A1A-E784-44CA-8113-D58C6D581AB9}" uniqueName="10" name="avg_net_cashflow" queryTableFieldId="10"/>
    <tableColumn id="11" xr3:uid="{36A30D75-7C0F-49C2-BD8A-556E8DE080E2}" uniqueName="11" name="avg_expense_ratio" queryTableFieldId="11"/>
    <tableColumn id="12" xr3:uid="{72EEFB9F-83CB-4591-B867-7B7C2555576A}" uniqueName="12" name="avg_balance" queryTableFieldId="12"/>
    <tableColumn id="13" xr3:uid="{FFA99F7D-E4A0-43B1-9A2B-F512407DAAC1}" uniqueName="13" name="inflow_volatility" queryTableFieldId="13"/>
    <tableColumn id="14" xr3:uid="{9030AD13-8B9C-4C2B-A3B3-7B731C09E104}" uniqueName="14" name="rent_to_income_ratio" queryTableFieldId="14"/>
    <tableColumn id="15" xr3:uid="{05CC3E64-630D-43AE-B3EA-16CFCFDF5BF3}" uniqueName="15" name="loan_amount" queryTableFieldId="15"/>
    <tableColumn id="16" xr3:uid="{B8E643DE-E133-46EC-8A2B-91E18FA114DE}" uniqueName="16" name="repayment_status" queryTableFieldId="16"/>
    <tableColumn id="17" xr3:uid="{C411187C-140A-4FA8-8148-06E3DEBAFC58}" uniqueName="17" name="days_past_due" queryTableFieldId="17"/>
    <tableColumn id="18" xr3:uid="{74B0351E-1A1D-4D97-B933-8B3563EF5835}" uniqueName="18" name="default_flag" queryTableFieldId="18"/>
    <tableColumn id="19" xr3:uid="{67849690-8793-41AB-BBB6-8BD95C13275B}" uniqueName="19" name="net_cashflow_ratio" queryTableFieldId="19"/>
    <tableColumn id="20" xr3:uid="{703A63F2-C221-469E-865C-B17BB064554B}" uniqueName="20" name="financial_pressure" queryTableFieldId="20"/>
    <tableColumn id="21" xr3:uid="{51F7917E-D046-48D1-AF81-2458D45F8011}" uniqueName="21" name="stability_score" queryTableFieldId="21"/>
    <tableColumn id="22" xr3:uid="{F3EB31E6-235E-45D7-BAFD-36925C942A7A}" uniqueName="22" name="liquidity_strength" queryTableFieldId="22"/>
    <tableColumn id="23" xr3:uid="{BAAB5B1B-CF82-4161-9BD4-962C6510520A}" uniqueName="23" name="risk_score" queryTableFieldId="23"/>
    <tableColumn id="24" xr3:uid="{4768D5D7-1653-42D2-9E2B-F80ADB3A15EE}" uniqueName="24" name="risk_category" queryTableFieldId="24"/>
    <tableColumn id="25" xr3:uid="{3EDB9164-E4A8-4503-971C-46FFCFD2C443}" uniqueName="25" name="Column1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D15CD-9352-4EFA-898D-61AAF4847067}" name="ml_output__5" displayName="ml_output__5" ref="A1:X2001" tableType="queryTable" totalsRowShown="0">
  <autoFilter ref="A1:X2001" xr:uid="{A8E23931-1E90-46C7-B04F-C0757EC90FB7}"/>
  <tableColumns count="24">
    <tableColumn id="1" xr3:uid="{CC6F5E6A-D6AC-4177-8112-DF5FE2313A91}" uniqueName="1" name="customer_id" queryTableFieldId="1"/>
    <tableColumn id="2" xr3:uid="{F82E0135-FF84-4521-97F5-9B6A4DDD1408}" uniqueName="2" name="age" queryTableFieldId="2"/>
    <tableColumn id="3" xr3:uid="{41FA2C20-D689-4D93-8C33-78C70802FF12}" uniqueName="3" name="employment_type" queryTableFieldId="3"/>
    <tableColumn id="4" xr3:uid="{705044C4-BBBB-4D17-8556-36241B05B783}" uniqueName="4" name="monthly_income" queryTableFieldId="4"/>
    <tableColumn id="5" xr3:uid="{2AEEBF32-AEAD-4B98-8F57-6F9A442F9AB9}" uniqueName="5" name="income_stability_score" queryTableFieldId="5"/>
    <tableColumn id="6" xr3:uid="{CC1C7B07-0E6E-4551-89E7-BF3EECF6741C}" uniqueName="6" name="rent_amount" queryTableFieldId="6"/>
    <tableColumn id="7" xr3:uid="{AADF7DC1-1F00-4CFC-9CF6-C710DFEC954E}" uniqueName="7" name="location_type" queryTableFieldId="7"/>
    <tableColumn id="8" xr3:uid="{4026FF96-6F60-4E6F-B31D-741E5E968703}" uniqueName="8" name="avg_inflow" queryTableFieldId="8"/>
    <tableColumn id="9" xr3:uid="{7ACC970D-AB83-4FE4-A102-A2DECCE5369A}" uniqueName="9" name="avg_outflow" queryTableFieldId="9"/>
    <tableColumn id="10" xr3:uid="{64D0E2B6-0A9E-43FA-A4F7-DBDAF1DEDA9A}" uniqueName="10" name="avg_net_cashflow" queryTableFieldId="10"/>
    <tableColumn id="11" xr3:uid="{709239B8-645A-4AF6-B040-9928F70C68DC}" uniqueName="11" name="avg_expense_ratio" queryTableFieldId="11"/>
    <tableColumn id="12" xr3:uid="{51863F19-000A-4055-8CA8-E7A93552BB90}" uniqueName="12" name="avg_balance" queryTableFieldId="12"/>
    <tableColumn id="13" xr3:uid="{0A963DDF-0368-4F4D-85B9-4D82688053A7}" uniqueName="13" name="inflow_volatility" queryTableFieldId="13"/>
    <tableColumn id="14" xr3:uid="{93C3EE8A-DF97-40BE-8947-A88F7BF747BD}" uniqueName="14" name="rent_to_income_ratio" queryTableFieldId="14"/>
    <tableColumn id="15" xr3:uid="{458617DD-3B32-4C80-92EC-D778B6495895}" uniqueName="15" name="loan_amount" queryTableFieldId="15"/>
    <tableColumn id="16" xr3:uid="{02F34FEF-07EB-4516-8A21-27E1832FCE63}" uniqueName="16" name="repayment_status" queryTableFieldId="16"/>
    <tableColumn id="17" xr3:uid="{6B7CC7CE-ABF0-40D9-A5E8-010B32BA908A}" uniqueName="17" name="days_past_due" queryTableFieldId="17"/>
    <tableColumn id="18" xr3:uid="{76CF2E3A-EDF0-480E-955E-D4C3D5E45A9F}" uniqueName="18" name="default_flag" queryTableFieldId="18"/>
    <tableColumn id="19" xr3:uid="{4A8C94DE-C90A-4236-89D4-21CB58270954}" uniqueName="19" name="net_cashflow_ratio" queryTableFieldId="19"/>
    <tableColumn id="20" xr3:uid="{56AD1244-FC90-4B5D-B533-387C6658C11C}" uniqueName="20" name="financial_pressure" queryTableFieldId="20"/>
    <tableColumn id="21" xr3:uid="{68070F92-FF5C-4894-9A9D-83239C3D6A47}" uniqueName="21" name="stability_score" queryTableFieldId="21"/>
    <tableColumn id="22" xr3:uid="{4F787919-BD14-4F29-A917-74D7ABACD153}" uniqueName="22" name="liquidity_strength" queryTableFieldId="22"/>
    <tableColumn id="23" xr3:uid="{E6B5E5DB-84F3-48DF-839D-B47F4D8B8BB6}" uniqueName="23" name="ml_pred" queryTableFieldId="23"/>
    <tableColumn id="24" xr3:uid="{D9753C17-0A68-4F08-85A1-83D3643AC625}" uniqueName="24" name="ml_prob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59C4D-C241-4AAD-8DEF-CC524BF216A0}" name="Table2" displayName="Table2" ref="A1:K2001" totalsRowShown="0">
  <autoFilter ref="A1:K2001" xr:uid="{F3CCF7A5-294E-41ED-9CBB-41C53B94133D}"/>
  <tableColumns count="11">
    <tableColumn id="1" xr3:uid="{9B9012F7-2840-44A6-ABA6-A70FFB88C479}" name="customer_id" dataDxfId="6"/>
    <tableColumn id="2" xr3:uid="{A357B86A-B1EF-4D75-977F-95DF0DD3F76B}" name="income_stability_score" dataDxfId="7"/>
    <tableColumn id="3" xr3:uid="{C9F627EA-6769-4B72-A5CE-F799B9E4EEE0}" name="financial_pressure" dataDxfId="5"/>
    <tableColumn id="4" xr3:uid="{581BCECD-F266-40A8-A070-CD5D77B4CAB5}" name="liquidity_strength" dataDxfId="4"/>
    <tableColumn id="5" xr3:uid="{0B945971-BE93-41BD-A96B-4472D70AE7F0}" name="net_cashflow_ratio" dataDxfId="2"/>
    <tableColumn id="6" xr3:uid="{FAF0F951-F8FD-4891-BADE-C918112FA9D8}" name="weighted_score" dataDxfId="0" dataCellStyle="Percent">
      <calculatedColumnFormula>(B2*0.35) + ((1-C2)*0.3) + (D2*0.2) + (E2*0.15)</calculatedColumnFormula>
    </tableColumn>
    <tableColumn id="7" xr3:uid="{AC73AA7C-89B1-4F22-B5A1-94827C08B4C7}" name="risk_score" dataDxfId="1">
      <calculatedColumnFormula>F2*100</calculatedColumnFormula>
    </tableColumn>
    <tableColumn id="8" xr3:uid="{2261F431-3DF0-42EC-B0E4-63508A228535}" name="risk_category" dataDxfId="3">
      <calculatedColumnFormula>IF(G2&lt;40," High Risk",
 IF(G2&lt;70," Medium Risk",
 " Low Risk"))</calculatedColumnFormula>
    </tableColumn>
    <tableColumn id="9" xr3:uid="{D3383016-94FB-4D6F-8906-43E0B4F1DE37}" name="ML_PRED" dataDxfId="39">
      <calculatedColumnFormula>VLOOKUP(A2, 'MACHINE LEARNING OUTPUT '!A:W, 23, FALSE)</calculatedColumnFormula>
    </tableColumn>
    <tableColumn id="10" xr3:uid="{53E15C03-09F8-44E4-A7E3-3D36D01A7792}" name="ML_PROB" dataDxfId="38">
      <calculatedColumnFormula>VLOOKUP(A2, 'MACHINE LEARNING OUTPUT '!A:X,24, FALSE)</calculatedColumnFormula>
    </tableColumn>
    <tableColumn id="11" xr3:uid="{07CA81DB-BFF2-40F2-9A32-0FA9FCB76574}" name="employment_type" dataDxfId="37">
      <calculatedColumnFormula>VLOOKUP(A2, 'MACHINE LEARNING OUTPUT '!A:C,3, 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7B0C55-E42E-4B3F-9439-FA0C5CA84085}" name="Table8" displayName="Table8" ref="E1:G5" totalsRowShown="0" headerRowDxfId="36" dataDxfId="35">
  <autoFilter ref="E1:G5" xr:uid="{4B980CD4-12C2-4615-828B-175F2199D73E}"/>
  <tableColumns count="3">
    <tableColumn id="1" xr3:uid="{7413D845-CA17-4908-BFE9-F2BF9A9EEF75}" name="Feature" dataDxfId="34"/>
    <tableColumn id="2" xr3:uid="{6028ABD0-CFF1-4B16-A1C8-6295081AAF00}" name="Impact" dataDxfId="33"/>
    <tableColumn id="3" xr3:uid="{67142FC8-16D5-4FD9-8F23-8B7D41E2B4C9}" name="Value" dataDxfId="3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113E72-071A-424B-B098-C67878F83215}" name="Table9" displayName="Table9" ref="A7:I2008" totalsRowCount="1" headerRowDxfId="28" dataDxfId="27" totalsRowDxfId="26">
  <autoFilter ref="A7:I2007" xr:uid="{E6091F74-ECF4-4CCA-98B7-2785A055D20C}"/>
  <tableColumns count="9">
    <tableColumn id="1" xr3:uid="{00E984A8-315A-43FA-8690-7A07D31F9742}" name="CUSTOMER ID" totalsRowLabel="Total" dataDxfId="25" totalsRowDxfId="24"/>
    <tableColumn id="2" xr3:uid="{FB50E23B-25E5-4238-86D1-BC296EEB989E}" name="EMPLOYMENT TYPE" dataDxfId="23" totalsRowDxfId="22"/>
    <tableColumn id="3" xr3:uid="{44ECCA38-D230-4369-B153-D45487A7BF70}" name="INCOME" dataDxfId="21" totalsRowDxfId="20"/>
    <tableColumn id="4" xr3:uid="{6FC2FFFF-D681-4533-B059-B816A563E8DC}" name="RENT" dataDxfId="19" totalsRowDxfId="18"/>
    <tableColumn id="5" xr3:uid="{53FD470F-F270-4C19-AD11-6032E1BAAFEB}" name="RISK CATEGORY" dataDxfId="17" totalsRowDxfId="16">
      <calculatedColumnFormula>VLOOKUP(A8,'CREDIT RISK SCORECARD'!A:H,8, FALSE)</calculatedColumnFormula>
    </tableColumn>
    <tableColumn id="6" xr3:uid="{D0263656-16A0-4D61-BECA-0A61E8395D46}" name="ML PREDICTION" dataDxfId="15" totalsRowDxfId="14"/>
    <tableColumn id="7" xr3:uid="{430C4ED9-EBFB-4D03-9D54-E41B4A2E233C}" name="ML PROBABILITY" dataDxfId="13" totalsRowDxfId="12" dataCellStyle="Percent"/>
    <tableColumn id="8" xr3:uid="{EA80D742-3768-4368-87D6-E4CAD1D0662F}" name="DECISION" totalsRowFunction="count" dataDxfId="11" totalsRowDxfId="10">
      <calculatedColumnFormula>IF(E:E=" Low Risk","APPROVE",
IF(E:E=" Medium Risk","REVIEW","REJECT"))</calculatedColumnFormula>
    </tableColumn>
    <tableColumn id="9" xr3:uid="{8B89CF78-7A23-4EA3-826E-1490CC9BCCCC}" name="INDICATOR" dataDxfId="9" totalsRowDxfId="8">
      <calculatedColumnFormula>IF(Table9[[#This Row],[DECISION]]="Approve",3,IF(Table9[[#This Row],[DECISION]]="Review",2,1))</calculatedColumnFormula>
    </tableColumn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CF0F-823E-4DF5-A604-1E0703CF4AC0}">
  <dimension ref="A1:Y2001"/>
  <sheetViews>
    <sheetView topLeftCell="J1" zoomScale="85" zoomScaleNormal="85" workbookViewId="0">
      <selection activeCell="U13" sqref="U13"/>
    </sheetView>
  </sheetViews>
  <sheetFormatPr defaultRowHeight="15" x14ac:dyDescent="0.25"/>
  <cols>
    <col min="1" max="1" width="14.28515625" bestFit="1" customWidth="1"/>
    <col min="2" max="2" width="6.85546875" bestFit="1" customWidth="1"/>
    <col min="3" max="3" width="20" bestFit="1" customWidth="1"/>
    <col min="4" max="4" width="18.42578125" bestFit="1" customWidth="1"/>
    <col min="5" max="5" width="24.140625" bestFit="1" customWidth="1"/>
    <col min="6" max="6" width="14.85546875" bestFit="1" customWidth="1"/>
    <col min="7" max="7" width="15.5703125" bestFit="1" customWidth="1"/>
    <col min="8" max="8" width="13.140625" bestFit="1" customWidth="1"/>
    <col min="9" max="9" width="14.28515625" bestFit="1" customWidth="1"/>
    <col min="10" max="10" width="19.28515625" bestFit="1" customWidth="1"/>
    <col min="11" max="11" width="20.28515625" bestFit="1" customWidth="1"/>
    <col min="12" max="12" width="14.28515625" bestFit="1" customWidth="1"/>
    <col min="13" max="13" width="18" bestFit="1" customWidth="1"/>
    <col min="14" max="14" width="22.85546875" bestFit="1" customWidth="1"/>
    <col min="15" max="15" width="15" bestFit="1" customWidth="1"/>
    <col min="16" max="16" width="19.5703125" bestFit="1" customWidth="1"/>
    <col min="17" max="17" width="16.5703125" bestFit="1" customWidth="1"/>
    <col min="18" max="18" width="14" bestFit="1" customWidth="1"/>
    <col min="19" max="19" width="20.5703125" bestFit="1" customWidth="1"/>
    <col min="20" max="20" width="19.85546875" bestFit="1" customWidth="1"/>
    <col min="21" max="21" width="16.28515625" bestFit="1" customWidth="1"/>
    <col min="22" max="22" width="19.28515625" bestFit="1" customWidth="1"/>
    <col min="23" max="23" width="12.28515625" bestFit="1" customWidth="1"/>
    <col min="24" max="24" width="15.1406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2036</v>
      </c>
    </row>
    <row r="2" spans="1:25" x14ac:dyDescent="0.25">
      <c r="A2" t="s">
        <v>24</v>
      </c>
      <c r="B2">
        <v>45</v>
      </c>
      <c r="C2" t="s">
        <v>25</v>
      </c>
      <c r="D2">
        <v>142900</v>
      </c>
      <c r="E2">
        <v>0.82599999999999996</v>
      </c>
      <c r="F2">
        <v>41000</v>
      </c>
      <c r="G2" t="s">
        <v>26</v>
      </c>
      <c r="H2">
        <v>134070.16833333333</v>
      </c>
      <c r="I2">
        <v>106236.61583333333</v>
      </c>
      <c r="J2">
        <v>27833.552500000002</v>
      </c>
      <c r="K2">
        <v>0.84878530638173277</v>
      </c>
      <c r="L2">
        <v>312667.68166666664</v>
      </c>
      <c r="M2">
        <v>34877.879425829997</v>
      </c>
      <c r="N2">
        <v>0.28691392582225334</v>
      </c>
      <c r="O2">
        <v>328000</v>
      </c>
      <c r="P2" t="s">
        <v>27</v>
      </c>
      <c r="Q2">
        <v>0</v>
      </c>
      <c r="R2">
        <v>0</v>
      </c>
      <c r="S2">
        <v>0.56284576240182771</v>
      </c>
      <c r="T2">
        <v>0.36270986420070078</v>
      </c>
      <c r="U2">
        <v>0.70013149414510811</v>
      </c>
      <c r="V2">
        <v>0.39063039429858482</v>
      </c>
      <c r="W2">
        <v>59.878600691056874</v>
      </c>
      <c r="X2" t="s">
        <v>28</v>
      </c>
    </row>
    <row r="3" spans="1:25" x14ac:dyDescent="0.25">
      <c r="A3" t="s">
        <v>29</v>
      </c>
      <c r="B3">
        <v>24</v>
      </c>
      <c r="C3" t="s">
        <v>30</v>
      </c>
      <c r="D3">
        <v>164600</v>
      </c>
      <c r="E3">
        <v>0.48299999999999998</v>
      </c>
      <c r="F3">
        <v>47000</v>
      </c>
      <c r="G3" t="s">
        <v>26</v>
      </c>
      <c r="H3">
        <v>154352.10916666666</v>
      </c>
      <c r="I3">
        <v>118846.67750000001</v>
      </c>
      <c r="J3">
        <v>35505.431666666664</v>
      </c>
      <c r="K3">
        <v>0.79143225440815812</v>
      </c>
      <c r="L3">
        <v>332077.38916666666</v>
      </c>
      <c r="M3">
        <v>25841.697090080001</v>
      </c>
      <c r="N3">
        <v>0.28554070473876064</v>
      </c>
      <c r="O3">
        <v>188000</v>
      </c>
      <c r="P3" t="s">
        <v>31</v>
      </c>
      <c r="Q3">
        <v>60</v>
      </c>
      <c r="R3">
        <v>0</v>
      </c>
      <c r="S3">
        <v>0.62463791652976641</v>
      </c>
      <c r="T3">
        <v>0.31446400713209571</v>
      </c>
      <c r="U3">
        <v>0.37412276384706888</v>
      </c>
      <c r="V3">
        <v>0.34501178988890424</v>
      </c>
      <c r="W3">
        <v>49.930181066409126</v>
      </c>
      <c r="X3" t="s">
        <v>28</v>
      </c>
    </row>
    <row r="4" spans="1:25" x14ac:dyDescent="0.25">
      <c r="A4" t="s">
        <v>32</v>
      </c>
      <c r="B4">
        <v>52</v>
      </c>
      <c r="C4" t="s">
        <v>33</v>
      </c>
      <c r="D4">
        <v>342300</v>
      </c>
      <c r="E4">
        <v>0.26400000000000001</v>
      </c>
      <c r="F4">
        <v>116000</v>
      </c>
      <c r="G4" t="s">
        <v>26</v>
      </c>
      <c r="H4">
        <v>262416.72249999997</v>
      </c>
      <c r="I4">
        <v>207895.63333333333</v>
      </c>
      <c r="J4">
        <v>54521.089166666665</v>
      </c>
      <c r="K4">
        <v>0.80764018245974811</v>
      </c>
      <c r="L4">
        <v>963975.17</v>
      </c>
      <c r="M4">
        <v>114604.7585752</v>
      </c>
      <c r="N4">
        <v>0.33888401986561495</v>
      </c>
      <c r="O4">
        <v>348000</v>
      </c>
      <c r="P4" t="s">
        <v>27</v>
      </c>
      <c r="Q4">
        <v>0</v>
      </c>
      <c r="R4">
        <v>0</v>
      </c>
      <c r="S4">
        <v>0.56328922435855244</v>
      </c>
      <c r="T4">
        <v>0.44568020233455979</v>
      </c>
      <c r="U4">
        <v>6.3979544329817339E-2</v>
      </c>
      <c r="V4">
        <v>0.55866192834268791</v>
      </c>
      <c r="W4">
        <v>38.491454913738856</v>
      </c>
      <c r="X4" t="s">
        <v>34</v>
      </c>
    </row>
    <row r="5" spans="1:25" x14ac:dyDescent="0.25">
      <c r="A5" t="s">
        <v>35</v>
      </c>
      <c r="B5">
        <v>45</v>
      </c>
      <c r="C5" t="s">
        <v>33</v>
      </c>
      <c r="D5">
        <v>188100</v>
      </c>
      <c r="E5">
        <v>0.25900000000000001</v>
      </c>
      <c r="F5">
        <v>59000</v>
      </c>
      <c r="G5" t="s">
        <v>26</v>
      </c>
      <c r="H5">
        <v>163357.29749999999</v>
      </c>
      <c r="I5">
        <v>134737.29833333334</v>
      </c>
      <c r="J5">
        <v>28619.999166666668</v>
      </c>
      <c r="K5">
        <v>0.84692900834483764</v>
      </c>
      <c r="L5">
        <v>593602.23</v>
      </c>
      <c r="M5">
        <v>68252.192756160002</v>
      </c>
      <c r="N5">
        <v>0.31366294524189259</v>
      </c>
      <c r="O5">
        <v>354000</v>
      </c>
      <c r="P5" t="s">
        <v>36</v>
      </c>
      <c r="Q5">
        <v>180</v>
      </c>
      <c r="R5">
        <v>1</v>
      </c>
      <c r="S5">
        <v>0.47354984027099689</v>
      </c>
      <c r="T5">
        <v>0.42355121113656419</v>
      </c>
      <c r="U5">
        <v>6.2530320975232617E-2</v>
      </c>
      <c r="V5">
        <v>0.64950778582000945</v>
      </c>
      <c r="W5">
        <v>39.575428220501358</v>
      </c>
      <c r="X5" t="s">
        <v>34</v>
      </c>
    </row>
    <row r="6" spans="1:25" x14ac:dyDescent="0.25">
      <c r="A6" t="s">
        <v>37</v>
      </c>
      <c r="B6">
        <v>31</v>
      </c>
      <c r="C6" t="s">
        <v>25</v>
      </c>
      <c r="D6">
        <v>134300</v>
      </c>
      <c r="E6">
        <v>0.77400000000000002</v>
      </c>
      <c r="F6">
        <v>30000</v>
      </c>
      <c r="G6" t="s">
        <v>26</v>
      </c>
      <c r="H6">
        <v>139781.125</v>
      </c>
      <c r="I6">
        <v>95539.464166666672</v>
      </c>
      <c r="J6">
        <v>44241.660833333335</v>
      </c>
      <c r="K6">
        <v>0.69702129358435994</v>
      </c>
      <c r="L6">
        <v>396309.5</v>
      </c>
      <c r="M6">
        <v>21427.872840659998</v>
      </c>
      <c r="N6">
        <v>0.22338049143708116</v>
      </c>
      <c r="O6">
        <v>210000</v>
      </c>
      <c r="P6" t="s">
        <v>27</v>
      </c>
      <c r="Q6">
        <v>0</v>
      </c>
      <c r="R6">
        <v>0</v>
      </c>
      <c r="S6">
        <v>0.86293391726626079</v>
      </c>
      <c r="T6">
        <v>0.12116055274027226</v>
      </c>
      <c r="U6">
        <v>0.72122382180989919</v>
      </c>
      <c r="V6">
        <v>0.59470941486730222</v>
      </c>
      <c r="W6">
        <v>76.446214237478245</v>
      </c>
      <c r="X6" t="s">
        <v>38</v>
      </c>
    </row>
    <row r="7" spans="1:25" x14ac:dyDescent="0.25">
      <c r="A7" t="s">
        <v>39</v>
      </c>
      <c r="B7">
        <v>27</v>
      </c>
      <c r="C7" t="s">
        <v>25</v>
      </c>
      <c r="D7">
        <v>201700</v>
      </c>
      <c r="E7">
        <v>0.79200000000000004</v>
      </c>
      <c r="F7">
        <v>49000</v>
      </c>
      <c r="G7" t="s">
        <v>26</v>
      </c>
      <c r="H7">
        <v>200639.14499999999</v>
      </c>
      <c r="I7">
        <v>138606.91500000001</v>
      </c>
      <c r="J7">
        <v>62032.23</v>
      </c>
      <c r="K7">
        <v>0.72472610829281114</v>
      </c>
      <c r="L7">
        <v>789818.44</v>
      </c>
      <c r="M7">
        <v>38991.64270746</v>
      </c>
      <c r="N7">
        <v>0.24293505205751115</v>
      </c>
      <c r="O7">
        <v>539000</v>
      </c>
      <c r="P7" t="s">
        <v>27</v>
      </c>
      <c r="Q7">
        <v>0</v>
      </c>
      <c r="R7">
        <v>0</v>
      </c>
      <c r="S7">
        <v>0.84272573999491385</v>
      </c>
      <c r="T7">
        <v>0.17715727295516964</v>
      </c>
      <c r="U7">
        <v>0.7104478895094779</v>
      </c>
      <c r="V7">
        <v>0.8528158974305089</v>
      </c>
      <c r="W7">
        <v>79.248161992710521</v>
      </c>
      <c r="X7" t="s">
        <v>38</v>
      </c>
    </row>
    <row r="8" spans="1:25" x14ac:dyDescent="0.25">
      <c r="A8" t="s">
        <v>40</v>
      </c>
      <c r="B8">
        <v>33</v>
      </c>
      <c r="C8" t="s">
        <v>25</v>
      </c>
      <c r="D8">
        <v>233900</v>
      </c>
      <c r="E8">
        <v>0.88400000000000001</v>
      </c>
      <c r="F8">
        <v>54000</v>
      </c>
      <c r="G8" t="s">
        <v>41</v>
      </c>
      <c r="H8">
        <v>240312.62083333332</v>
      </c>
      <c r="I8">
        <v>175052.56916666665</v>
      </c>
      <c r="J8">
        <v>65260.051666666666</v>
      </c>
      <c r="K8">
        <v>0.74577565581953587</v>
      </c>
      <c r="L8">
        <v>549904.64666666661</v>
      </c>
      <c r="M8">
        <v>33657.415791619998</v>
      </c>
      <c r="N8">
        <v>0.23086789226165028</v>
      </c>
      <c r="O8">
        <v>270000</v>
      </c>
      <c r="P8" t="s">
        <v>36</v>
      </c>
      <c r="Q8">
        <v>120</v>
      </c>
      <c r="R8">
        <v>1</v>
      </c>
      <c r="S8">
        <v>0.73908876857682282</v>
      </c>
      <c r="T8">
        <v>0.16647047562932227</v>
      </c>
      <c r="U8">
        <v>0.86185104249277811</v>
      </c>
      <c r="V8">
        <v>0.43423496749075663</v>
      </c>
      <c r="W8">
        <v>74.941703096835028</v>
      </c>
      <c r="X8" t="s">
        <v>38</v>
      </c>
    </row>
    <row r="9" spans="1:25" x14ac:dyDescent="0.25">
      <c r="A9" t="s">
        <v>42</v>
      </c>
      <c r="B9">
        <v>33</v>
      </c>
      <c r="C9" t="s">
        <v>30</v>
      </c>
      <c r="D9">
        <v>124300</v>
      </c>
      <c r="E9">
        <v>0.68700000000000006</v>
      </c>
      <c r="F9">
        <v>30000</v>
      </c>
      <c r="G9" t="s">
        <v>43</v>
      </c>
      <c r="H9">
        <v>106214.28083333334</v>
      </c>
      <c r="I9">
        <v>93532.445000000007</v>
      </c>
      <c r="J9">
        <v>12681.835833333333</v>
      </c>
      <c r="K9">
        <v>0.92989595505367162</v>
      </c>
      <c r="L9">
        <v>353201.48</v>
      </c>
      <c r="M9">
        <v>23913.77323617</v>
      </c>
      <c r="N9">
        <v>0.24135156878519709</v>
      </c>
      <c r="O9">
        <v>270000</v>
      </c>
      <c r="P9" t="s">
        <v>31</v>
      </c>
      <c r="Q9">
        <v>60</v>
      </c>
      <c r="R9">
        <v>0</v>
      </c>
      <c r="S9">
        <v>0.31978842675793806</v>
      </c>
      <c r="T9">
        <v>0.31018932207715372</v>
      </c>
      <c r="U9">
        <v>0.57238272845944294</v>
      </c>
      <c r="V9">
        <v>0.56544410696627889</v>
      </c>
      <c r="W9">
        <v>56.833424374460542</v>
      </c>
      <c r="X9" t="s">
        <v>28</v>
      </c>
    </row>
    <row r="10" spans="1:25" x14ac:dyDescent="0.25">
      <c r="A10" t="s">
        <v>44</v>
      </c>
      <c r="B10">
        <v>48</v>
      </c>
      <c r="C10" t="s">
        <v>33</v>
      </c>
      <c r="D10">
        <v>313100</v>
      </c>
      <c r="E10">
        <v>0.32</v>
      </c>
      <c r="F10">
        <v>75000</v>
      </c>
      <c r="G10" t="s">
        <v>26</v>
      </c>
      <c r="H10">
        <v>297231.86583333334</v>
      </c>
      <c r="I10">
        <v>219144.24666666667</v>
      </c>
      <c r="J10">
        <v>78087.619166666671</v>
      </c>
      <c r="K10">
        <v>0.73345078257831953</v>
      </c>
      <c r="L10">
        <v>716645.72083333333</v>
      </c>
      <c r="M10">
        <v>118834.16826509</v>
      </c>
      <c r="N10">
        <v>0.23954008304056212</v>
      </c>
      <c r="O10">
        <v>225000</v>
      </c>
      <c r="P10" t="s">
        <v>36</v>
      </c>
      <c r="Q10">
        <v>180</v>
      </c>
      <c r="R10">
        <v>1</v>
      </c>
      <c r="S10">
        <v>0.71471030419912007</v>
      </c>
      <c r="T10">
        <v>0.17613825939621452</v>
      </c>
      <c r="U10">
        <v>0.12446597608039059</v>
      </c>
      <c r="V10">
        <v>0.41760901197778899</v>
      </c>
      <c r="W10">
        <v>48.144996183469814</v>
      </c>
      <c r="X10" t="s">
        <v>28</v>
      </c>
    </row>
    <row r="11" spans="1:25" x14ac:dyDescent="0.25">
      <c r="A11" t="s">
        <v>45</v>
      </c>
      <c r="B11">
        <v>42</v>
      </c>
      <c r="C11" t="s">
        <v>33</v>
      </c>
      <c r="D11">
        <v>352000</v>
      </c>
      <c r="E11">
        <v>0.218</v>
      </c>
      <c r="F11">
        <v>80000</v>
      </c>
      <c r="G11" t="s">
        <v>26</v>
      </c>
      <c r="H11">
        <v>386345.11166666669</v>
      </c>
      <c r="I11">
        <v>321245.34166666667</v>
      </c>
      <c r="J11">
        <v>65099.77</v>
      </c>
      <c r="K11">
        <v>0.80968988471601222</v>
      </c>
      <c r="L11">
        <v>958553.47666666668</v>
      </c>
      <c r="M11">
        <v>135163.7941075</v>
      </c>
      <c r="N11">
        <v>0.22727272727272727</v>
      </c>
      <c r="O11">
        <v>480000</v>
      </c>
      <c r="P11" t="s">
        <v>27</v>
      </c>
      <c r="Q11">
        <v>0</v>
      </c>
      <c r="R11">
        <v>0</v>
      </c>
      <c r="S11">
        <v>0.455095285133926</v>
      </c>
      <c r="T11">
        <v>0.19904685014228668</v>
      </c>
      <c r="U11">
        <v>3.3971881419739974E-2</v>
      </c>
      <c r="V11">
        <v>0.53378240884893224</v>
      </c>
      <c r="W11">
        <v>42.719687799409833</v>
      </c>
      <c r="X11" t="s">
        <v>28</v>
      </c>
    </row>
    <row r="12" spans="1:25" x14ac:dyDescent="0.25">
      <c r="A12" t="s">
        <v>46</v>
      </c>
      <c r="B12">
        <v>30</v>
      </c>
      <c r="C12" t="s">
        <v>25</v>
      </c>
      <c r="D12">
        <v>218900</v>
      </c>
      <c r="E12">
        <v>0.89200000000000002</v>
      </c>
      <c r="F12">
        <v>52000</v>
      </c>
      <c r="G12" t="s">
        <v>43</v>
      </c>
      <c r="H12">
        <v>200497.39499999999</v>
      </c>
      <c r="I12">
        <v>147941.59833333333</v>
      </c>
      <c r="J12">
        <v>52555.796666666669</v>
      </c>
      <c r="K12">
        <v>0.76750208910484607</v>
      </c>
      <c r="L12">
        <v>775005.70833333337</v>
      </c>
      <c r="M12">
        <v>37094.637213620001</v>
      </c>
      <c r="N12">
        <v>0.2375513933302878</v>
      </c>
      <c r="O12">
        <v>208000</v>
      </c>
      <c r="P12" t="s">
        <v>27</v>
      </c>
      <c r="Q12">
        <v>0</v>
      </c>
      <c r="R12">
        <v>0</v>
      </c>
      <c r="S12">
        <v>0.71308700756315091</v>
      </c>
      <c r="T12">
        <v>0.19437348104606672</v>
      </c>
      <c r="U12">
        <v>0.83128516649646844</v>
      </c>
      <c r="V12">
        <v>0.75240881006016158</v>
      </c>
      <c r="W12">
        <v>79.008257710644884</v>
      </c>
      <c r="X12" t="s">
        <v>38</v>
      </c>
    </row>
    <row r="13" spans="1:25" x14ac:dyDescent="0.25">
      <c r="A13" t="s">
        <v>47</v>
      </c>
      <c r="B13">
        <v>23</v>
      </c>
      <c r="C13" t="s">
        <v>30</v>
      </c>
      <c r="D13">
        <v>193400</v>
      </c>
      <c r="E13">
        <v>0.74099999999999999</v>
      </c>
      <c r="F13">
        <v>67000</v>
      </c>
      <c r="G13" t="s">
        <v>26</v>
      </c>
      <c r="H13">
        <v>180263.27166666667</v>
      </c>
      <c r="I13">
        <v>147479.79500000001</v>
      </c>
      <c r="J13">
        <v>32783.476666666669</v>
      </c>
      <c r="K13">
        <v>0.83793864899671544</v>
      </c>
      <c r="L13">
        <v>498380.94416666665</v>
      </c>
      <c r="M13">
        <v>39110.162595679998</v>
      </c>
      <c r="N13">
        <v>0.34643226473629785</v>
      </c>
      <c r="O13">
        <v>469000</v>
      </c>
      <c r="P13" t="s">
        <v>27</v>
      </c>
      <c r="Q13">
        <v>0</v>
      </c>
      <c r="R13">
        <v>0</v>
      </c>
      <c r="S13">
        <v>0.49191751061773259</v>
      </c>
      <c r="T13">
        <v>0.4913144858974488</v>
      </c>
      <c r="U13">
        <v>0.63730804453484513</v>
      </c>
      <c r="V13">
        <v>0.4946685832241301</v>
      </c>
      <c r="W13">
        <v>54.838481305544704</v>
      </c>
      <c r="X13" t="s">
        <v>28</v>
      </c>
    </row>
    <row r="14" spans="1:25" x14ac:dyDescent="0.25">
      <c r="A14" t="s">
        <v>48</v>
      </c>
      <c r="B14">
        <v>26</v>
      </c>
      <c r="C14" t="s">
        <v>30</v>
      </c>
      <c r="D14">
        <v>265400</v>
      </c>
      <c r="E14">
        <v>0.79300000000000004</v>
      </c>
      <c r="F14">
        <v>45000</v>
      </c>
      <c r="G14" t="s">
        <v>26</v>
      </c>
      <c r="H14">
        <v>269914.88666666666</v>
      </c>
      <c r="I14">
        <v>203497.85250000001</v>
      </c>
      <c r="J14">
        <v>66417.034166666665</v>
      </c>
      <c r="K14">
        <v>0.76410921880776628</v>
      </c>
      <c r="L14">
        <v>900306.85666666669</v>
      </c>
      <c r="M14">
        <v>36195.055666150001</v>
      </c>
      <c r="N14">
        <v>0.16955538809344387</v>
      </c>
      <c r="O14">
        <v>495000</v>
      </c>
      <c r="P14" t="s">
        <v>31</v>
      </c>
      <c r="Q14">
        <v>30</v>
      </c>
      <c r="R14">
        <v>0</v>
      </c>
      <c r="S14">
        <v>0.66883115947278593</v>
      </c>
      <c r="T14">
        <v>4.9262551253147491E-2</v>
      </c>
      <c r="U14">
        <v>0.75913714791457987</v>
      </c>
      <c r="V14">
        <v>0.71276744234096412</v>
      </c>
      <c r="W14">
        <v>79.379739878326944</v>
      </c>
      <c r="X14" t="s">
        <v>38</v>
      </c>
    </row>
    <row r="15" spans="1:25" x14ac:dyDescent="0.25">
      <c r="A15" t="s">
        <v>49</v>
      </c>
      <c r="B15">
        <v>53</v>
      </c>
      <c r="C15" t="s">
        <v>25</v>
      </c>
      <c r="D15">
        <v>228000</v>
      </c>
      <c r="E15">
        <v>0.996</v>
      </c>
      <c r="F15">
        <v>76000</v>
      </c>
      <c r="G15" t="s">
        <v>26</v>
      </c>
      <c r="H15">
        <v>218641.01</v>
      </c>
      <c r="I15">
        <v>164533.90583333332</v>
      </c>
      <c r="J15">
        <v>54107.104166666664</v>
      </c>
      <c r="K15">
        <v>0.77422016472313626</v>
      </c>
      <c r="L15">
        <v>737609.18833333335</v>
      </c>
      <c r="M15">
        <v>44537.903795500002</v>
      </c>
      <c r="N15">
        <v>0.33333333333333331</v>
      </c>
      <c r="O15">
        <v>456000</v>
      </c>
      <c r="P15" t="s">
        <v>27</v>
      </c>
      <c r="Q15">
        <v>0</v>
      </c>
      <c r="R15">
        <v>0</v>
      </c>
      <c r="S15">
        <v>0.6726985417532233</v>
      </c>
      <c r="T15">
        <v>0.40271277370885133</v>
      </c>
      <c r="U15">
        <v>0.93203853884459931</v>
      </c>
      <c r="V15">
        <v>0.67073343516958783</v>
      </c>
      <c r="W15">
        <v>74.045112477985526</v>
      </c>
      <c r="X15" t="s">
        <v>38</v>
      </c>
    </row>
    <row r="16" spans="1:25" x14ac:dyDescent="0.25">
      <c r="A16" t="s">
        <v>50</v>
      </c>
      <c r="B16">
        <v>37</v>
      </c>
      <c r="C16" t="s">
        <v>25</v>
      </c>
      <c r="D16">
        <v>136400</v>
      </c>
      <c r="E16">
        <v>0.95</v>
      </c>
      <c r="F16">
        <v>34000</v>
      </c>
      <c r="G16" t="s">
        <v>41</v>
      </c>
      <c r="H16">
        <v>135124.44583333333</v>
      </c>
      <c r="I16">
        <v>96792.166666666672</v>
      </c>
      <c r="J16">
        <v>38332.279166666667</v>
      </c>
      <c r="K16">
        <v>0.75592056870117619</v>
      </c>
      <c r="L16">
        <v>271895.87333333335</v>
      </c>
      <c r="M16">
        <v>30278.678747170001</v>
      </c>
      <c r="N16">
        <v>0.24926686217008798</v>
      </c>
      <c r="O16">
        <v>306000</v>
      </c>
      <c r="P16" t="s">
        <v>27</v>
      </c>
      <c r="Q16">
        <v>0</v>
      </c>
      <c r="R16">
        <v>0</v>
      </c>
      <c r="S16">
        <v>0.77248122197579827</v>
      </c>
      <c r="T16">
        <v>0.21116323648843921</v>
      </c>
      <c r="U16">
        <v>0.86278577193077211</v>
      </c>
      <c r="V16">
        <v>0.3385624514800839</v>
      </c>
      <c r="W16">
        <v>72.221072282162496</v>
      </c>
      <c r="X16" t="s">
        <v>38</v>
      </c>
    </row>
    <row r="17" spans="1:24" x14ac:dyDescent="0.25">
      <c r="A17" t="s">
        <v>51</v>
      </c>
      <c r="B17">
        <v>35</v>
      </c>
      <c r="C17" t="s">
        <v>25</v>
      </c>
      <c r="D17">
        <v>211800</v>
      </c>
      <c r="E17">
        <v>0.77700000000000002</v>
      </c>
      <c r="F17">
        <v>58000</v>
      </c>
      <c r="G17" t="s">
        <v>26</v>
      </c>
      <c r="H17">
        <v>213946.69</v>
      </c>
      <c r="I17">
        <v>149207.12833333333</v>
      </c>
      <c r="J17">
        <v>64739.561666666668</v>
      </c>
      <c r="K17">
        <v>0.71739007274373834</v>
      </c>
      <c r="L17">
        <v>740226.62916666665</v>
      </c>
      <c r="M17">
        <v>40412.385884060001</v>
      </c>
      <c r="N17">
        <v>0.27384324834749763</v>
      </c>
      <c r="O17">
        <v>348000</v>
      </c>
      <c r="P17" t="s">
        <v>27</v>
      </c>
      <c r="Q17">
        <v>0</v>
      </c>
      <c r="R17">
        <v>0</v>
      </c>
      <c r="S17">
        <v>0.82460394007859705</v>
      </c>
      <c r="T17">
        <v>0.23323825403867621</v>
      </c>
      <c r="U17">
        <v>0.69753072112737546</v>
      </c>
      <c r="V17">
        <v>0.74023127350811124</v>
      </c>
      <c r="W17">
        <v>74.590112189639029</v>
      </c>
      <c r="X17" t="s">
        <v>38</v>
      </c>
    </row>
    <row r="18" spans="1:24" x14ac:dyDescent="0.25">
      <c r="A18" t="s">
        <v>52</v>
      </c>
      <c r="B18">
        <v>38</v>
      </c>
      <c r="C18" t="s">
        <v>25</v>
      </c>
      <c r="D18">
        <v>185100</v>
      </c>
      <c r="E18">
        <v>0.84599999999999997</v>
      </c>
      <c r="F18">
        <v>58000</v>
      </c>
      <c r="G18" t="s">
        <v>43</v>
      </c>
      <c r="H18">
        <v>183831.9425</v>
      </c>
      <c r="I18">
        <v>127712.51166666667</v>
      </c>
      <c r="J18">
        <v>56119.430833333332</v>
      </c>
      <c r="K18">
        <v>0.70623314158764738</v>
      </c>
      <c r="L18">
        <v>721305.66666666663</v>
      </c>
      <c r="M18">
        <v>30083.373083459999</v>
      </c>
      <c r="N18">
        <v>0.31334413830361968</v>
      </c>
      <c r="O18">
        <v>580000</v>
      </c>
      <c r="P18" t="s">
        <v>31</v>
      </c>
      <c r="Q18">
        <v>30</v>
      </c>
      <c r="R18">
        <v>0</v>
      </c>
      <c r="S18">
        <v>0.83198621432611664</v>
      </c>
      <c r="T18">
        <v>0.30155942358410398</v>
      </c>
      <c r="U18">
        <v>0.79661499082663778</v>
      </c>
      <c r="V18">
        <v>0.84774282699252379</v>
      </c>
      <c r="W18">
        <v>78.269391726151412</v>
      </c>
      <c r="X18" t="s">
        <v>38</v>
      </c>
    </row>
    <row r="19" spans="1:24" x14ac:dyDescent="0.25">
      <c r="A19" t="s">
        <v>53</v>
      </c>
      <c r="B19">
        <v>21</v>
      </c>
      <c r="C19" t="s">
        <v>33</v>
      </c>
      <c r="D19">
        <v>227800</v>
      </c>
      <c r="E19">
        <v>0.48399999999999999</v>
      </c>
      <c r="F19">
        <v>51000</v>
      </c>
      <c r="G19" t="s">
        <v>26</v>
      </c>
      <c r="H19">
        <v>252942.33333333334</v>
      </c>
      <c r="I19">
        <v>196076.34416666668</v>
      </c>
      <c r="J19">
        <v>56865.989166666666</v>
      </c>
      <c r="K19">
        <v>0.79799482010546341</v>
      </c>
      <c r="L19">
        <v>428071.50750000001</v>
      </c>
      <c r="M19">
        <v>91455.002464150006</v>
      </c>
      <c r="N19">
        <v>0.22388059701492538</v>
      </c>
      <c r="O19">
        <v>459000</v>
      </c>
      <c r="P19" t="s">
        <v>27</v>
      </c>
      <c r="Q19">
        <v>0</v>
      </c>
      <c r="R19">
        <v>0</v>
      </c>
      <c r="S19">
        <v>0.61027915799859656</v>
      </c>
      <c r="T19">
        <v>0.1842919837375192</v>
      </c>
      <c r="U19">
        <v>0.29555688149636916</v>
      </c>
      <c r="V19">
        <v>0.30800943185403862</v>
      </c>
      <c r="W19">
        <v>50.13010734730706</v>
      </c>
      <c r="X19" t="s">
        <v>28</v>
      </c>
    </row>
    <row r="20" spans="1:24" x14ac:dyDescent="0.25">
      <c r="A20" t="s">
        <v>54</v>
      </c>
      <c r="B20">
        <v>50</v>
      </c>
      <c r="C20" t="s">
        <v>25</v>
      </c>
      <c r="D20">
        <v>111100</v>
      </c>
      <c r="E20">
        <v>0.82799999999999996</v>
      </c>
      <c r="F20">
        <v>30000</v>
      </c>
      <c r="G20" t="s">
        <v>26</v>
      </c>
      <c r="H20">
        <v>109802.09166666666</v>
      </c>
      <c r="I20">
        <v>84027.604166666672</v>
      </c>
      <c r="J20">
        <v>25774.487499999999</v>
      </c>
      <c r="K20">
        <v>0.79413378888326314</v>
      </c>
      <c r="L20">
        <v>205483.39083333334</v>
      </c>
      <c r="M20">
        <v>18748.062715510001</v>
      </c>
      <c r="N20">
        <v>0.27002700270027002</v>
      </c>
      <c r="O20">
        <v>150000</v>
      </c>
      <c r="P20" t="s">
        <v>27</v>
      </c>
      <c r="Q20">
        <v>0</v>
      </c>
      <c r="R20">
        <v>0</v>
      </c>
      <c r="S20">
        <v>0.63760851328174328</v>
      </c>
      <c r="T20">
        <v>0.28270231233187576</v>
      </c>
      <c r="U20">
        <v>0.76993693200367119</v>
      </c>
      <c r="V20">
        <v>0.30008618299368717</v>
      </c>
      <c r="W20">
        <v>64.032574609272118</v>
      </c>
      <c r="X20" t="s">
        <v>28</v>
      </c>
    </row>
    <row r="21" spans="1:24" x14ac:dyDescent="0.25">
      <c r="A21" t="s">
        <v>55</v>
      </c>
      <c r="B21">
        <v>44</v>
      </c>
      <c r="C21" t="s">
        <v>25</v>
      </c>
      <c r="D21">
        <v>102700</v>
      </c>
      <c r="E21">
        <v>0.94099999999999995</v>
      </c>
      <c r="F21">
        <v>30000</v>
      </c>
      <c r="G21" t="s">
        <v>26</v>
      </c>
      <c r="H21">
        <v>99461.96</v>
      </c>
      <c r="I21">
        <v>74042.555833333332</v>
      </c>
      <c r="J21">
        <v>25419.404166666667</v>
      </c>
      <c r="K21">
        <v>0.77465538430686409</v>
      </c>
      <c r="L21">
        <v>253523.16916666666</v>
      </c>
      <c r="M21">
        <v>21770.32957917</v>
      </c>
      <c r="N21">
        <v>0.29211295034079843</v>
      </c>
      <c r="O21">
        <v>180000</v>
      </c>
      <c r="P21" t="s">
        <v>27</v>
      </c>
      <c r="Q21">
        <v>0</v>
      </c>
      <c r="R21">
        <v>0</v>
      </c>
      <c r="S21">
        <v>0.69501603931856681</v>
      </c>
      <c r="T21">
        <v>0.31529114136856012</v>
      </c>
      <c r="U21">
        <v>0.85729244093002355</v>
      </c>
      <c r="V21">
        <v>0.46568115923509978</v>
      </c>
      <c r="W21">
        <v>70.285364965974523</v>
      </c>
      <c r="X21" t="s">
        <v>38</v>
      </c>
    </row>
    <row r="22" spans="1:24" x14ac:dyDescent="0.25">
      <c r="A22" t="s">
        <v>56</v>
      </c>
      <c r="B22">
        <v>24</v>
      </c>
      <c r="C22" t="s">
        <v>33</v>
      </c>
      <c r="D22">
        <v>231900</v>
      </c>
      <c r="E22">
        <v>0.53200000000000003</v>
      </c>
      <c r="F22">
        <v>52000</v>
      </c>
      <c r="G22" t="s">
        <v>26</v>
      </c>
      <c r="H22">
        <v>211121.25</v>
      </c>
      <c r="I22">
        <v>167830.38333333333</v>
      </c>
      <c r="J22">
        <v>43290.866666666669</v>
      </c>
      <c r="K22">
        <v>0.77354002899980057</v>
      </c>
      <c r="L22">
        <v>605129.92749999999</v>
      </c>
      <c r="M22">
        <v>126386.47413688</v>
      </c>
      <c r="N22">
        <v>0.22423458387235878</v>
      </c>
      <c r="O22">
        <v>260000</v>
      </c>
      <c r="P22" t="s">
        <v>27</v>
      </c>
      <c r="Q22">
        <v>0</v>
      </c>
      <c r="R22">
        <v>0</v>
      </c>
      <c r="S22">
        <v>0.55581294972510553</v>
      </c>
      <c r="T22">
        <v>0.16998745096681261</v>
      </c>
      <c r="U22">
        <v>0.26495632435770811</v>
      </c>
      <c r="V22">
        <v>0.50336224062466983</v>
      </c>
      <c r="W22">
        <v>52.578286881885383</v>
      </c>
      <c r="X22" t="s">
        <v>28</v>
      </c>
    </row>
    <row r="23" spans="1:24" x14ac:dyDescent="0.25">
      <c r="A23" t="s">
        <v>57</v>
      </c>
      <c r="B23">
        <v>23</v>
      </c>
      <c r="C23" t="s">
        <v>25</v>
      </c>
      <c r="D23">
        <v>175400</v>
      </c>
      <c r="E23">
        <v>0.81299999999999994</v>
      </c>
      <c r="F23">
        <v>59000</v>
      </c>
      <c r="G23" t="s">
        <v>41</v>
      </c>
      <c r="H23">
        <v>175410.56083333332</v>
      </c>
      <c r="I23">
        <v>121861.06833333333</v>
      </c>
      <c r="J23">
        <v>53549.4925</v>
      </c>
      <c r="K23">
        <v>0.73662236421336036</v>
      </c>
      <c r="L23">
        <v>316050.07916666666</v>
      </c>
      <c r="M23">
        <v>35800.979471400002</v>
      </c>
      <c r="N23">
        <v>0.33637400228050168</v>
      </c>
      <c r="O23">
        <v>531000</v>
      </c>
      <c r="P23" t="s">
        <v>27</v>
      </c>
      <c r="Q23">
        <v>0</v>
      </c>
      <c r="R23">
        <v>0</v>
      </c>
      <c r="S23">
        <v>0.83200043310626326</v>
      </c>
      <c r="T23">
        <v>0.37440482200554942</v>
      </c>
      <c r="U23">
        <v>0.72671790319849283</v>
      </c>
      <c r="V23">
        <v>0.28733880060688655</v>
      </c>
      <c r="W23">
        <v>62.429764460512452</v>
      </c>
      <c r="X23" t="s">
        <v>28</v>
      </c>
    </row>
    <row r="24" spans="1:24" x14ac:dyDescent="0.25">
      <c r="A24" t="s">
        <v>58</v>
      </c>
      <c r="B24">
        <v>32</v>
      </c>
      <c r="C24" t="s">
        <v>25</v>
      </c>
      <c r="D24">
        <v>174900</v>
      </c>
      <c r="E24">
        <v>0.97799999999999998</v>
      </c>
      <c r="F24">
        <v>55000</v>
      </c>
      <c r="G24" t="s">
        <v>41</v>
      </c>
      <c r="H24">
        <v>162264.90666666668</v>
      </c>
      <c r="I24">
        <v>128682.83083333333</v>
      </c>
      <c r="J24">
        <v>33582.075833333336</v>
      </c>
      <c r="K24">
        <v>0.8086436180336608</v>
      </c>
      <c r="L24">
        <v>294651.74666666664</v>
      </c>
      <c r="M24">
        <v>25961.53722694</v>
      </c>
      <c r="N24">
        <v>0.31446540880503143</v>
      </c>
      <c r="O24">
        <v>605000</v>
      </c>
      <c r="P24" t="s">
        <v>27</v>
      </c>
      <c r="Q24">
        <v>0</v>
      </c>
      <c r="R24">
        <v>0</v>
      </c>
      <c r="S24">
        <v>0.56106558908538984</v>
      </c>
      <c r="T24">
        <v>0.39230864614696387</v>
      </c>
      <c r="U24">
        <v>0.95315804790302638</v>
      </c>
      <c r="V24">
        <v>0.25598905406214389</v>
      </c>
      <c r="W24">
        <v>65.127037209720726</v>
      </c>
      <c r="X24" t="s">
        <v>28</v>
      </c>
    </row>
    <row r="25" spans="1:24" x14ac:dyDescent="0.25">
      <c r="A25" t="s">
        <v>59</v>
      </c>
      <c r="B25">
        <v>35</v>
      </c>
      <c r="C25" t="s">
        <v>25</v>
      </c>
      <c r="D25">
        <v>170500</v>
      </c>
      <c r="E25">
        <v>0.90800000000000003</v>
      </c>
      <c r="F25">
        <v>30000</v>
      </c>
      <c r="G25" t="s">
        <v>41</v>
      </c>
      <c r="H25">
        <v>164949.43</v>
      </c>
      <c r="I25">
        <v>115094.87083333333</v>
      </c>
      <c r="J25">
        <v>49854.559166666666</v>
      </c>
      <c r="K25">
        <v>0.72788976691720442</v>
      </c>
      <c r="L25">
        <v>357166.65083333332</v>
      </c>
      <c r="M25">
        <v>30489.45679099</v>
      </c>
      <c r="N25">
        <v>0.17595307917888564</v>
      </c>
      <c r="O25">
        <v>210000</v>
      </c>
      <c r="P25" t="s">
        <v>27</v>
      </c>
      <c r="Q25">
        <v>0</v>
      </c>
      <c r="R25">
        <v>0</v>
      </c>
      <c r="S25">
        <v>0.82362510355547247</v>
      </c>
      <c r="T25">
        <v>4.5180073954636413E-2</v>
      </c>
      <c r="U25">
        <v>0.84964315675124968</v>
      </c>
      <c r="V25">
        <v>0.36569976527058856</v>
      </c>
      <c r="W25">
        <v>78.050480126398497</v>
      </c>
      <c r="X25" t="s">
        <v>38</v>
      </c>
    </row>
    <row r="26" spans="1:24" x14ac:dyDescent="0.25">
      <c r="A26" t="s">
        <v>60</v>
      </c>
      <c r="B26">
        <v>49</v>
      </c>
      <c r="C26" t="s">
        <v>25</v>
      </c>
      <c r="D26">
        <v>141600</v>
      </c>
      <c r="E26">
        <v>0.93</v>
      </c>
      <c r="F26">
        <v>30000</v>
      </c>
      <c r="G26" t="s">
        <v>41</v>
      </c>
      <c r="H26">
        <v>129030.16916666667</v>
      </c>
      <c r="I26">
        <v>104253.51416666666</v>
      </c>
      <c r="J26">
        <v>24776.654999999999</v>
      </c>
      <c r="K26">
        <v>0.85438543700996961</v>
      </c>
      <c r="L26">
        <v>277200.65166666667</v>
      </c>
      <c r="M26">
        <v>29214.026261710002</v>
      </c>
      <c r="N26">
        <v>0.21186440677966101</v>
      </c>
      <c r="O26">
        <v>300000</v>
      </c>
      <c r="P26" t="s">
        <v>27</v>
      </c>
      <c r="Q26">
        <v>0</v>
      </c>
      <c r="R26">
        <v>0</v>
      </c>
      <c r="S26">
        <v>0.51990794032703935</v>
      </c>
      <c r="T26">
        <v>0.19077797404304758</v>
      </c>
      <c r="U26">
        <v>0.83880344186787403</v>
      </c>
      <c r="V26">
        <v>0.32900202697977443</v>
      </c>
      <c r="W26">
        <v>68.013440888585237</v>
      </c>
      <c r="X26" t="s">
        <v>28</v>
      </c>
    </row>
    <row r="27" spans="1:24" x14ac:dyDescent="0.25">
      <c r="A27" t="s">
        <v>61</v>
      </c>
      <c r="B27">
        <v>28</v>
      </c>
      <c r="C27" t="s">
        <v>33</v>
      </c>
      <c r="D27">
        <v>298600</v>
      </c>
      <c r="E27">
        <v>0.21299999999999999</v>
      </c>
      <c r="F27">
        <v>70000</v>
      </c>
      <c r="G27" t="s">
        <v>43</v>
      </c>
      <c r="H27">
        <v>242205.19916666666</v>
      </c>
      <c r="I27">
        <v>189886.16750000001</v>
      </c>
      <c r="J27">
        <v>52319.031666666669</v>
      </c>
      <c r="K27">
        <v>0.79511847496406596</v>
      </c>
      <c r="L27">
        <v>719933.62333333329</v>
      </c>
      <c r="M27">
        <v>97201.039169540003</v>
      </c>
      <c r="N27">
        <v>0.23442732752846618</v>
      </c>
      <c r="O27">
        <v>210000</v>
      </c>
      <c r="P27" t="s">
        <v>27</v>
      </c>
      <c r="Q27">
        <v>0</v>
      </c>
      <c r="R27">
        <v>0</v>
      </c>
      <c r="S27">
        <v>0.58601134630006602</v>
      </c>
      <c r="T27">
        <v>0.20558444597282649</v>
      </c>
      <c r="U27">
        <v>2.1161618764699325E-2</v>
      </c>
      <c r="V27">
        <v>0.45028653278048281</v>
      </c>
      <c r="W27">
        <v>42.369024127690331</v>
      </c>
      <c r="X27" t="s">
        <v>28</v>
      </c>
    </row>
    <row r="28" spans="1:24" x14ac:dyDescent="0.25">
      <c r="A28" t="s">
        <v>62</v>
      </c>
      <c r="B28">
        <v>37</v>
      </c>
      <c r="C28" t="s">
        <v>25</v>
      </c>
      <c r="D28">
        <v>238000</v>
      </c>
      <c r="E28">
        <v>0.78700000000000003</v>
      </c>
      <c r="F28">
        <v>40000</v>
      </c>
      <c r="G28" t="s">
        <v>41</v>
      </c>
      <c r="H28">
        <v>238957.4975</v>
      </c>
      <c r="I28">
        <v>165622.62166666667</v>
      </c>
      <c r="J28">
        <v>73334.875833333339</v>
      </c>
      <c r="K28">
        <v>0.71458516725551047</v>
      </c>
      <c r="L28">
        <v>676786.01416666666</v>
      </c>
      <c r="M28">
        <v>38673.423040660004</v>
      </c>
      <c r="N28">
        <v>0.16806722689075632</v>
      </c>
      <c r="O28">
        <v>440000</v>
      </c>
      <c r="P28" t="s">
        <v>27</v>
      </c>
      <c r="Q28">
        <v>0</v>
      </c>
      <c r="R28">
        <v>0</v>
      </c>
      <c r="S28">
        <v>0.83644839193978004</v>
      </c>
      <c r="T28">
        <v>2.3243618747550876E-2</v>
      </c>
      <c r="U28">
        <v>0.72965559431982319</v>
      </c>
      <c r="V28">
        <v>0.56600969440973559</v>
      </c>
      <c r="W28">
        <v>78.707557006058707</v>
      </c>
      <c r="X28" t="s">
        <v>38</v>
      </c>
    </row>
    <row r="29" spans="1:24" x14ac:dyDescent="0.25">
      <c r="A29" t="s">
        <v>63</v>
      </c>
      <c r="B29">
        <v>41</v>
      </c>
      <c r="C29" t="s">
        <v>33</v>
      </c>
      <c r="D29">
        <v>91600</v>
      </c>
      <c r="E29">
        <v>0.56999999999999995</v>
      </c>
      <c r="F29">
        <v>30000</v>
      </c>
      <c r="G29" t="s">
        <v>41</v>
      </c>
      <c r="H29">
        <v>93273.88</v>
      </c>
      <c r="I29">
        <v>77323.499166666661</v>
      </c>
      <c r="J29">
        <v>15950.380833333333</v>
      </c>
      <c r="K29">
        <v>0.85356460454966676</v>
      </c>
      <c r="L29">
        <v>231676.8775</v>
      </c>
      <c r="M29">
        <v>42155.382757970001</v>
      </c>
      <c r="N29">
        <v>0.32751091703056767</v>
      </c>
      <c r="O29">
        <v>120000</v>
      </c>
      <c r="P29" t="s">
        <v>27</v>
      </c>
      <c r="Q29">
        <v>0</v>
      </c>
      <c r="R29">
        <v>0</v>
      </c>
      <c r="S29">
        <v>0.46199597212136639</v>
      </c>
      <c r="T29">
        <v>0.46178408672647436</v>
      </c>
      <c r="U29">
        <v>0.34559013605934641</v>
      </c>
      <c r="V29">
        <v>0.48190335606276891</v>
      </c>
      <c r="W29">
        <v>44.810138863358759</v>
      </c>
      <c r="X29" t="s">
        <v>28</v>
      </c>
    </row>
    <row r="30" spans="1:24" x14ac:dyDescent="0.25">
      <c r="A30" t="s">
        <v>64</v>
      </c>
      <c r="B30">
        <v>32</v>
      </c>
      <c r="C30" t="s">
        <v>33</v>
      </c>
      <c r="D30">
        <v>282900</v>
      </c>
      <c r="E30">
        <v>0.38200000000000001</v>
      </c>
      <c r="F30">
        <v>51000</v>
      </c>
      <c r="G30" t="s">
        <v>26</v>
      </c>
      <c r="H30">
        <v>208970.18833333332</v>
      </c>
      <c r="I30">
        <v>146433.73916666667</v>
      </c>
      <c r="J30">
        <v>62536.449166666665</v>
      </c>
      <c r="K30">
        <v>0.73811920789972618</v>
      </c>
      <c r="L30">
        <v>922107.27583333338</v>
      </c>
      <c r="M30">
        <v>117989.07968819</v>
      </c>
      <c r="N30">
        <v>0.18027571580063625</v>
      </c>
      <c r="O30">
        <v>255000</v>
      </c>
      <c r="P30" t="s">
        <v>27</v>
      </c>
      <c r="Q30">
        <v>0</v>
      </c>
      <c r="R30">
        <v>0</v>
      </c>
      <c r="S30">
        <v>0.81540983650180254</v>
      </c>
      <c r="T30">
        <v>5.8905378494764293E-2</v>
      </c>
      <c r="U30">
        <v>0.14542910732662498</v>
      </c>
      <c r="V30">
        <v>0.67724797491718847</v>
      </c>
      <c r="W30">
        <v>59.098964447459743</v>
      </c>
      <c r="X30" t="s">
        <v>28</v>
      </c>
    </row>
    <row r="31" spans="1:24" x14ac:dyDescent="0.25">
      <c r="A31" t="s">
        <v>65</v>
      </c>
      <c r="B31">
        <v>24</v>
      </c>
      <c r="C31" t="s">
        <v>25</v>
      </c>
      <c r="D31">
        <v>131300</v>
      </c>
      <c r="E31">
        <v>0.89900000000000002</v>
      </c>
      <c r="F31">
        <v>33000</v>
      </c>
      <c r="G31" t="s">
        <v>26</v>
      </c>
      <c r="H31">
        <v>123546.68583333334</v>
      </c>
      <c r="I31">
        <v>98988.602499999994</v>
      </c>
      <c r="J31">
        <v>24558.083333333332</v>
      </c>
      <c r="K31">
        <v>0.83066276969869124</v>
      </c>
      <c r="L31">
        <v>266207.26750000002</v>
      </c>
      <c r="M31">
        <v>22897.334268189999</v>
      </c>
      <c r="N31">
        <v>0.25133282559025133</v>
      </c>
      <c r="O31">
        <v>99000</v>
      </c>
      <c r="P31" t="s">
        <v>27</v>
      </c>
      <c r="Q31">
        <v>0</v>
      </c>
      <c r="R31">
        <v>0</v>
      </c>
      <c r="S31">
        <v>0.53851783326045877</v>
      </c>
      <c r="T31">
        <v>0.26712270993205206</v>
      </c>
      <c r="U31">
        <v>0.83897469414904702</v>
      </c>
      <c r="V31">
        <v>0.34768475948451139</v>
      </c>
      <c r="W31">
        <v>66.381895685852186</v>
      </c>
      <c r="X31" t="s">
        <v>28</v>
      </c>
    </row>
    <row r="32" spans="1:24" x14ac:dyDescent="0.25">
      <c r="A32" t="s">
        <v>66</v>
      </c>
      <c r="B32">
        <v>38</v>
      </c>
      <c r="C32" t="s">
        <v>33</v>
      </c>
      <c r="D32">
        <v>198000</v>
      </c>
      <c r="E32">
        <v>0.56899999999999995</v>
      </c>
      <c r="F32">
        <v>30000</v>
      </c>
      <c r="G32" t="s">
        <v>26</v>
      </c>
      <c r="H32">
        <v>211355.28666666668</v>
      </c>
      <c r="I32">
        <v>175247.65833333333</v>
      </c>
      <c r="J32">
        <v>36107.628333333334</v>
      </c>
      <c r="K32">
        <v>0.84001591372389806</v>
      </c>
      <c r="L32">
        <v>602023.71750000003</v>
      </c>
      <c r="M32">
        <v>104162.32924443</v>
      </c>
      <c r="N32">
        <v>0.15151515151515152</v>
      </c>
      <c r="O32">
        <v>270000</v>
      </c>
      <c r="P32" t="s">
        <v>27</v>
      </c>
      <c r="Q32">
        <v>0</v>
      </c>
      <c r="R32">
        <v>0</v>
      </c>
      <c r="S32">
        <v>0.46153488374061652</v>
      </c>
      <c r="T32">
        <v>4.2981759806918318E-2</v>
      </c>
      <c r="U32">
        <v>0.33019012285961691</v>
      </c>
      <c r="V32">
        <v>0.61867663853363497</v>
      </c>
      <c r="W32">
        <v>59.563757532660986</v>
      </c>
      <c r="X32" t="s">
        <v>28</v>
      </c>
    </row>
    <row r="33" spans="1:24" x14ac:dyDescent="0.25">
      <c r="A33" t="s">
        <v>67</v>
      </c>
      <c r="B33">
        <v>43</v>
      </c>
      <c r="C33" t="s">
        <v>25</v>
      </c>
      <c r="D33">
        <v>197400</v>
      </c>
      <c r="E33">
        <v>1</v>
      </c>
      <c r="F33">
        <v>42000</v>
      </c>
      <c r="G33" t="s">
        <v>41</v>
      </c>
      <c r="H33">
        <v>194697.68416666667</v>
      </c>
      <c r="I33">
        <v>140625.42749999999</v>
      </c>
      <c r="J33">
        <v>54072.256666666668</v>
      </c>
      <c r="K33">
        <v>0.75387078356093706</v>
      </c>
      <c r="L33">
        <v>431694.315</v>
      </c>
      <c r="M33">
        <v>43162.382295149997</v>
      </c>
      <c r="N33">
        <v>0.21276595744680851</v>
      </c>
      <c r="O33">
        <v>168000</v>
      </c>
      <c r="P33" t="s">
        <v>27</v>
      </c>
      <c r="Q33">
        <v>0</v>
      </c>
      <c r="R33">
        <v>0</v>
      </c>
      <c r="S33">
        <v>0.75606596403923876</v>
      </c>
      <c r="T33">
        <v>0.1340788091872252</v>
      </c>
      <c r="U33">
        <v>0.92002609034356819</v>
      </c>
      <c r="V33">
        <v>0.39033184332281079</v>
      </c>
      <c r="W33">
        <v>77.326175213452927</v>
      </c>
      <c r="X33" t="s">
        <v>38</v>
      </c>
    </row>
    <row r="34" spans="1:24" x14ac:dyDescent="0.25">
      <c r="A34" t="s">
        <v>68</v>
      </c>
      <c r="B34">
        <v>31</v>
      </c>
      <c r="C34" t="s">
        <v>25</v>
      </c>
      <c r="D34">
        <v>152500</v>
      </c>
      <c r="E34">
        <v>0.91600000000000004</v>
      </c>
      <c r="F34">
        <v>44000</v>
      </c>
      <c r="G34" t="s">
        <v>26</v>
      </c>
      <c r="H34">
        <v>149115.04250000001</v>
      </c>
      <c r="I34">
        <v>107137.44833333333</v>
      </c>
      <c r="J34">
        <v>41977.594166666669</v>
      </c>
      <c r="K34">
        <v>0.75620403540832881</v>
      </c>
      <c r="L34">
        <v>515564.15416666667</v>
      </c>
      <c r="M34">
        <v>30078.33506863</v>
      </c>
      <c r="N34">
        <v>0.28852459016393445</v>
      </c>
      <c r="O34">
        <v>308000</v>
      </c>
      <c r="P34" t="s">
        <v>27</v>
      </c>
      <c r="Q34">
        <v>0</v>
      </c>
      <c r="R34">
        <v>0</v>
      </c>
      <c r="S34">
        <v>0.76650207330476816</v>
      </c>
      <c r="T34">
        <v>0.29300454313327801</v>
      </c>
      <c r="U34">
        <v>0.84411177056089315</v>
      </c>
      <c r="V34">
        <v>0.70968705862965942</v>
      </c>
      <c r="W34">
        <v>76.445047947797633</v>
      </c>
      <c r="X34" t="s">
        <v>38</v>
      </c>
    </row>
    <row r="35" spans="1:24" x14ac:dyDescent="0.25">
      <c r="A35" t="s">
        <v>69</v>
      </c>
      <c r="B35">
        <v>54</v>
      </c>
      <c r="C35" t="s">
        <v>30</v>
      </c>
      <c r="D35">
        <v>149400</v>
      </c>
      <c r="E35">
        <v>0.78800000000000003</v>
      </c>
      <c r="F35">
        <v>37000</v>
      </c>
      <c r="G35" t="s">
        <v>26</v>
      </c>
      <c r="H35">
        <v>148236.85583333333</v>
      </c>
      <c r="I35">
        <v>113378.31333333334</v>
      </c>
      <c r="J35">
        <v>34858.542500000003</v>
      </c>
      <c r="K35">
        <v>0.78629952242719547</v>
      </c>
      <c r="L35">
        <v>539632.95166666666</v>
      </c>
      <c r="M35">
        <v>22684.693763480002</v>
      </c>
      <c r="N35">
        <v>0.24765729585006693</v>
      </c>
      <c r="O35">
        <v>111000</v>
      </c>
      <c r="P35" t="s">
        <v>27</v>
      </c>
      <c r="Q35">
        <v>0</v>
      </c>
      <c r="R35">
        <v>0</v>
      </c>
      <c r="S35">
        <v>0.63876173448516738</v>
      </c>
      <c r="T35">
        <v>0.22850884341932559</v>
      </c>
      <c r="U35">
        <v>0.73780654054841543</v>
      </c>
      <c r="V35">
        <v>0.77154730043899555</v>
      </c>
      <c r="W35">
        <v>73.980335642672188</v>
      </c>
      <c r="X35" t="s">
        <v>38</v>
      </c>
    </row>
    <row r="36" spans="1:24" x14ac:dyDescent="0.25">
      <c r="A36" t="s">
        <v>70</v>
      </c>
      <c r="B36">
        <v>38</v>
      </c>
      <c r="C36" t="s">
        <v>30</v>
      </c>
      <c r="D36">
        <v>200400</v>
      </c>
      <c r="E36">
        <v>0.72799999999999998</v>
      </c>
      <c r="F36">
        <v>69000</v>
      </c>
      <c r="G36" t="s">
        <v>43</v>
      </c>
      <c r="H36">
        <v>183056.36666666667</v>
      </c>
      <c r="I36">
        <v>152358.755</v>
      </c>
      <c r="J36">
        <v>30697.611666666668</v>
      </c>
      <c r="K36">
        <v>0.83593057556122707</v>
      </c>
      <c r="L36">
        <v>465524.35749999998</v>
      </c>
      <c r="M36">
        <v>25786.35612221</v>
      </c>
      <c r="N36">
        <v>0.34431137724550898</v>
      </c>
      <c r="O36">
        <v>759000</v>
      </c>
      <c r="P36" t="s">
        <v>36</v>
      </c>
      <c r="Q36">
        <v>90</v>
      </c>
      <c r="R36">
        <v>1</v>
      </c>
      <c r="S36">
        <v>0.45287224968529372</v>
      </c>
      <c r="T36">
        <v>0.48452522537515225</v>
      </c>
      <c r="U36">
        <v>0.67671056270045737</v>
      </c>
      <c r="V36">
        <v>0.42673190617821111</v>
      </c>
      <c r="W36">
        <v>54.476834802105067</v>
      </c>
      <c r="X36" t="s">
        <v>28</v>
      </c>
    </row>
    <row r="37" spans="1:24" x14ac:dyDescent="0.25">
      <c r="A37" t="s">
        <v>71</v>
      </c>
      <c r="B37">
        <v>35</v>
      </c>
      <c r="C37" t="s">
        <v>30</v>
      </c>
      <c r="D37">
        <v>251500</v>
      </c>
      <c r="E37">
        <v>0.498</v>
      </c>
      <c r="F37">
        <v>82000</v>
      </c>
      <c r="G37" t="s">
        <v>43</v>
      </c>
      <c r="H37">
        <v>232667.80833333332</v>
      </c>
      <c r="I37">
        <v>202852.26833333334</v>
      </c>
      <c r="J37">
        <v>29815.54</v>
      </c>
      <c r="K37">
        <v>0.89746587425107827</v>
      </c>
      <c r="L37">
        <v>534680.00666666671</v>
      </c>
      <c r="M37">
        <v>42495.601024600001</v>
      </c>
      <c r="N37">
        <v>0.32604373757455268</v>
      </c>
      <c r="O37">
        <v>410000</v>
      </c>
      <c r="P37" t="s">
        <v>27</v>
      </c>
      <c r="Q37">
        <v>0</v>
      </c>
      <c r="R37">
        <v>0</v>
      </c>
      <c r="S37">
        <v>0.34389360864132468</v>
      </c>
      <c r="T37">
        <v>0.49770651879109623</v>
      </c>
      <c r="U37">
        <v>0.38404454007812006</v>
      </c>
      <c r="V37">
        <v>0.37403112751409995</v>
      </c>
      <c r="W37">
        <v>41.149390018903183</v>
      </c>
      <c r="X37" t="s">
        <v>28</v>
      </c>
    </row>
    <row r="38" spans="1:24" x14ac:dyDescent="0.25">
      <c r="A38" t="s">
        <v>72</v>
      </c>
      <c r="B38">
        <v>22</v>
      </c>
      <c r="C38" t="s">
        <v>25</v>
      </c>
      <c r="D38">
        <v>159700</v>
      </c>
      <c r="E38">
        <v>0.77500000000000002</v>
      </c>
      <c r="F38">
        <v>35000</v>
      </c>
      <c r="G38" t="s">
        <v>43</v>
      </c>
      <c r="H38">
        <v>157443.54250000001</v>
      </c>
      <c r="I38">
        <v>113314.42916666667</v>
      </c>
      <c r="J38">
        <v>44129.113333333335</v>
      </c>
      <c r="K38">
        <v>0.76919479969685889</v>
      </c>
      <c r="L38">
        <v>526987.93333333335</v>
      </c>
      <c r="M38">
        <v>41817.942362150003</v>
      </c>
      <c r="N38">
        <v>0.21916092673763307</v>
      </c>
      <c r="O38">
        <v>280000</v>
      </c>
      <c r="P38" t="s">
        <v>27</v>
      </c>
      <c r="Q38">
        <v>0</v>
      </c>
      <c r="R38">
        <v>0</v>
      </c>
      <c r="S38">
        <v>0.76312333469772475</v>
      </c>
      <c r="T38">
        <v>0.15657441635037977</v>
      </c>
      <c r="U38">
        <v>0.64197576486664676</v>
      </c>
      <c r="V38">
        <v>0.68804978626673663</v>
      </c>
      <c r="W38">
        <v>72.979765025621845</v>
      </c>
      <c r="X38" t="s">
        <v>38</v>
      </c>
    </row>
    <row r="39" spans="1:24" x14ac:dyDescent="0.25">
      <c r="A39" t="s">
        <v>73</v>
      </c>
      <c r="B39">
        <v>20</v>
      </c>
      <c r="C39" t="s">
        <v>25</v>
      </c>
      <c r="D39">
        <v>146000</v>
      </c>
      <c r="E39">
        <v>0.81799999999999995</v>
      </c>
      <c r="F39">
        <v>30000</v>
      </c>
      <c r="G39" t="s">
        <v>26</v>
      </c>
      <c r="H39">
        <v>146571.53833333333</v>
      </c>
      <c r="I39">
        <v>102548.32583333334</v>
      </c>
      <c r="J39">
        <v>44023.212500000001</v>
      </c>
      <c r="K39">
        <v>0.7203015411839544</v>
      </c>
      <c r="L39">
        <v>412597.58500000002</v>
      </c>
      <c r="M39">
        <v>18955.494451179999</v>
      </c>
      <c r="N39">
        <v>0.20547945205479451</v>
      </c>
      <c r="O39">
        <v>330000</v>
      </c>
      <c r="P39" t="s">
        <v>27</v>
      </c>
      <c r="Q39">
        <v>0</v>
      </c>
      <c r="R39">
        <v>0</v>
      </c>
      <c r="S39">
        <v>0.81842148427230454</v>
      </c>
      <c r="T39">
        <v>0.10000051429061418</v>
      </c>
      <c r="U39">
        <v>0.79297485784355926</v>
      </c>
      <c r="V39">
        <v>0.5612942263281554</v>
      </c>
      <c r="W39">
        <v>78.256311386453831</v>
      </c>
      <c r="X39" t="s">
        <v>38</v>
      </c>
    </row>
    <row r="40" spans="1:24" x14ac:dyDescent="0.25">
      <c r="A40" t="s">
        <v>74</v>
      </c>
      <c r="B40">
        <v>40</v>
      </c>
      <c r="C40" t="s">
        <v>33</v>
      </c>
      <c r="D40">
        <v>179600</v>
      </c>
      <c r="E40">
        <v>0.24</v>
      </c>
      <c r="F40">
        <v>57000</v>
      </c>
      <c r="G40" t="s">
        <v>41</v>
      </c>
      <c r="H40">
        <v>195353.27916666667</v>
      </c>
      <c r="I40">
        <v>168946.51500000001</v>
      </c>
      <c r="J40">
        <v>26406.764166666668</v>
      </c>
      <c r="K40">
        <v>0.89179445901932797</v>
      </c>
      <c r="L40">
        <v>495120.23499999999</v>
      </c>
      <c r="M40">
        <v>64775.072718310003</v>
      </c>
      <c r="N40">
        <v>0.31737193763919824</v>
      </c>
      <c r="O40">
        <v>399000</v>
      </c>
      <c r="P40" t="s">
        <v>27</v>
      </c>
      <c r="Q40">
        <v>0</v>
      </c>
      <c r="R40">
        <v>0</v>
      </c>
      <c r="S40">
        <v>0.36325981724389445</v>
      </c>
      <c r="T40">
        <v>0.47135176450571109</v>
      </c>
      <c r="U40">
        <v>5.9241106272468258E-2</v>
      </c>
      <c r="V40">
        <v>0.54277870363605063</v>
      </c>
      <c r="W40">
        <v>34.23735711574448</v>
      </c>
      <c r="X40" t="s">
        <v>34</v>
      </c>
    </row>
    <row r="41" spans="1:24" x14ac:dyDescent="0.25">
      <c r="A41" t="s">
        <v>75</v>
      </c>
      <c r="B41">
        <v>43</v>
      </c>
      <c r="C41" t="s">
        <v>25</v>
      </c>
      <c r="D41">
        <v>226600</v>
      </c>
      <c r="E41">
        <v>0.83599999999999997</v>
      </c>
      <c r="F41">
        <v>75000</v>
      </c>
      <c r="G41" t="s">
        <v>26</v>
      </c>
      <c r="H41">
        <v>224081.88833333334</v>
      </c>
      <c r="I41">
        <v>163039.16416666665</v>
      </c>
      <c r="J41">
        <v>61042.724166666667</v>
      </c>
      <c r="K41">
        <v>0.76424811139093274</v>
      </c>
      <c r="L41">
        <v>582721.18916666671</v>
      </c>
      <c r="M41">
        <v>47986.681158840001</v>
      </c>
      <c r="N41">
        <v>0.33097969991173876</v>
      </c>
      <c r="O41">
        <v>600000</v>
      </c>
      <c r="P41" t="s">
        <v>27</v>
      </c>
      <c r="Q41">
        <v>0</v>
      </c>
      <c r="R41">
        <v>0</v>
      </c>
      <c r="S41">
        <v>0.74142942678841983</v>
      </c>
      <c r="T41">
        <v>0.38862373192288185</v>
      </c>
      <c r="U41">
        <v>0.74472731193500186</v>
      </c>
      <c r="V41">
        <v>0.49323511433535971</v>
      </c>
      <c r="W41">
        <v>65.392887648572099</v>
      </c>
      <c r="X41" t="s">
        <v>28</v>
      </c>
    </row>
    <row r="42" spans="1:24" x14ac:dyDescent="0.25">
      <c r="A42" t="s">
        <v>76</v>
      </c>
      <c r="B42">
        <v>54</v>
      </c>
      <c r="C42" t="s">
        <v>25</v>
      </c>
      <c r="D42">
        <v>181100</v>
      </c>
      <c r="E42">
        <v>0.85399999999999998</v>
      </c>
      <c r="F42">
        <v>57000</v>
      </c>
      <c r="G42" t="s">
        <v>26</v>
      </c>
      <c r="H42">
        <v>183108.36249999999</v>
      </c>
      <c r="I42">
        <v>127922.0125</v>
      </c>
      <c r="J42">
        <v>55186.35</v>
      </c>
      <c r="K42">
        <v>0.72766350552836756</v>
      </c>
      <c r="L42">
        <v>395633.09</v>
      </c>
      <c r="M42">
        <v>38564.740049150001</v>
      </c>
      <c r="N42">
        <v>0.31474323578133628</v>
      </c>
      <c r="O42">
        <v>285000</v>
      </c>
      <c r="P42" t="s">
        <v>31</v>
      </c>
      <c r="Q42">
        <v>11</v>
      </c>
      <c r="R42">
        <v>0</v>
      </c>
      <c r="S42">
        <v>0.8212685769188538</v>
      </c>
      <c r="T42">
        <v>0.32282770729084825</v>
      </c>
      <c r="U42">
        <v>0.76749076537974437</v>
      </c>
      <c r="V42">
        <v>0.3897192441909012</v>
      </c>
      <c r="W42">
        <v>67.290759107166437</v>
      </c>
      <c r="X42" t="s">
        <v>28</v>
      </c>
    </row>
    <row r="43" spans="1:24" x14ac:dyDescent="0.25">
      <c r="A43" t="s">
        <v>77</v>
      </c>
      <c r="B43">
        <v>41</v>
      </c>
      <c r="C43" t="s">
        <v>25</v>
      </c>
      <c r="D43">
        <v>184200</v>
      </c>
      <c r="E43">
        <v>0.79200000000000004</v>
      </c>
      <c r="F43">
        <v>32000</v>
      </c>
      <c r="G43" t="s">
        <v>26</v>
      </c>
      <c r="H43">
        <v>171517.72333333333</v>
      </c>
      <c r="I43">
        <v>128135.46166666667</v>
      </c>
      <c r="J43">
        <v>43382.261666666665</v>
      </c>
      <c r="K43">
        <v>0.78716802899235172</v>
      </c>
      <c r="L43">
        <v>387468.77083333331</v>
      </c>
      <c r="M43">
        <v>40696.483173699999</v>
      </c>
      <c r="N43">
        <v>0.17372421281216069</v>
      </c>
      <c r="O43">
        <v>320000</v>
      </c>
      <c r="P43" t="s">
        <v>27</v>
      </c>
      <c r="Q43">
        <v>0</v>
      </c>
      <c r="R43">
        <v>0</v>
      </c>
      <c r="S43">
        <v>0.68774835543273305</v>
      </c>
      <c r="T43">
        <v>6.9040626404522409E-2</v>
      </c>
      <c r="U43">
        <v>0.67941523211109689</v>
      </c>
      <c r="V43">
        <v>0.36802783458262378</v>
      </c>
      <c r="W43">
        <v>69.385096354896177</v>
      </c>
      <c r="X43" t="s">
        <v>28</v>
      </c>
    </row>
    <row r="44" spans="1:24" x14ac:dyDescent="0.25">
      <c r="A44" t="s">
        <v>78</v>
      </c>
      <c r="B44">
        <v>36</v>
      </c>
      <c r="C44" t="s">
        <v>25</v>
      </c>
      <c r="D44">
        <v>166500</v>
      </c>
      <c r="E44">
        <v>0.76400000000000001</v>
      </c>
      <c r="F44">
        <v>58000</v>
      </c>
      <c r="G44" t="s">
        <v>26</v>
      </c>
      <c r="H44">
        <v>153032.5</v>
      </c>
      <c r="I44">
        <v>118495.37333333334</v>
      </c>
      <c r="J44">
        <v>34537.126666666663</v>
      </c>
      <c r="K44">
        <v>0.84208370725770432</v>
      </c>
      <c r="L44">
        <v>194333.3775</v>
      </c>
      <c r="M44">
        <v>45308.760680599997</v>
      </c>
      <c r="N44">
        <v>0.34834834834834832</v>
      </c>
      <c r="O44">
        <v>232000</v>
      </c>
      <c r="P44" t="s">
        <v>31</v>
      </c>
      <c r="Q44">
        <v>8</v>
      </c>
      <c r="R44">
        <v>0</v>
      </c>
      <c r="S44">
        <v>0.61266800646673003</v>
      </c>
      <c r="T44">
        <v>0.49970140414075143</v>
      </c>
      <c r="U44">
        <v>0.61111834973917922</v>
      </c>
      <c r="V44">
        <v>0.11755211924039546</v>
      </c>
      <c r="W44">
        <v>47.939162598457585</v>
      </c>
      <c r="X44" t="s">
        <v>28</v>
      </c>
    </row>
    <row r="45" spans="1:24" x14ac:dyDescent="0.25">
      <c r="A45" t="s">
        <v>79</v>
      </c>
      <c r="B45">
        <v>42</v>
      </c>
      <c r="C45" t="s">
        <v>30</v>
      </c>
      <c r="D45">
        <v>189700</v>
      </c>
      <c r="E45">
        <v>0.49199999999999999</v>
      </c>
      <c r="F45">
        <v>38000</v>
      </c>
      <c r="G45" t="s">
        <v>26</v>
      </c>
      <c r="H45">
        <v>173413.5325</v>
      </c>
      <c r="I45">
        <v>139490.98083333333</v>
      </c>
      <c r="J45">
        <v>33922.551666666666</v>
      </c>
      <c r="K45">
        <v>0.82403802703016749</v>
      </c>
      <c r="L45">
        <v>602666.83166666667</v>
      </c>
      <c r="M45">
        <v>31165.408515880001</v>
      </c>
      <c r="N45">
        <v>0.20031628887717448</v>
      </c>
      <c r="O45">
        <v>418000</v>
      </c>
      <c r="P45" t="s">
        <v>36</v>
      </c>
      <c r="Q45">
        <v>90</v>
      </c>
      <c r="R45">
        <v>1</v>
      </c>
      <c r="S45">
        <v>0.52981238727501845</v>
      </c>
      <c r="T45">
        <v>0.14692313953742447</v>
      </c>
      <c r="U45">
        <v>0.37859508717559998</v>
      </c>
      <c r="V45">
        <v>0.65516994021212582</v>
      </c>
      <c r="W45">
        <v>59.893718478391058</v>
      </c>
      <c r="X45" t="s">
        <v>28</v>
      </c>
    </row>
    <row r="46" spans="1:24" x14ac:dyDescent="0.25">
      <c r="A46" t="s">
        <v>80</v>
      </c>
      <c r="B46">
        <v>38</v>
      </c>
      <c r="C46" t="s">
        <v>25</v>
      </c>
      <c r="D46">
        <v>209000</v>
      </c>
      <c r="E46">
        <v>0.874</v>
      </c>
      <c r="F46">
        <v>62000</v>
      </c>
      <c r="G46" t="s">
        <v>41</v>
      </c>
      <c r="H46">
        <v>199707.89083333334</v>
      </c>
      <c r="I46">
        <v>155042.26583333334</v>
      </c>
      <c r="J46">
        <v>44665.625</v>
      </c>
      <c r="K46">
        <v>0.80880137829912802</v>
      </c>
      <c r="L46">
        <v>325859.20750000002</v>
      </c>
      <c r="M46">
        <v>37248.28424121</v>
      </c>
      <c r="N46">
        <v>0.29665071770334928</v>
      </c>
      <c r="O46">
        <v>310000</v>
      </c>
      <c r="P46" t="s">
        <v>27</v>
      </c>
      <c r="Q46">
        <v>0</v>
      </c>
      <c r="R46">
        <v>0</v>
      </c>
      <c r="S46">
        <v>0.60707383385795466</v>
      </c>
      <c r="T46">
        <v>0.35281763752042633</v>
      </c>
      <c r="U46">
        <v>0.80954295828150635</v>
      </c>
      <c r="V46">
        <v>0.22240378632988808</v>
      </c>
      <c r="W46">
        <v>61.303657648707009</v>
      </c>
      <c r="X46" t="s">
        <v>28</v>
      </c>
    </row>
    <row r="47" spans="1:24" x14ac:dyDescent="0.25">
      <c r="A47" t="s">
        <v>81</v>
      </c>
      <c r="B47">
        <v>29</v>
      </c>
      <c r="C47" t="s">
        <v>33</v>
      </c>
      <c r="D47">
        <v>232300</v>
      </c>
      <c r="E47">
        <v>0.57899999999999996</v>
      </c>
      <c r="F47">
        <v>77000</v>
      </c>
      <c r="G47" t="s">
        <v>26</v>
      </c>
      <c r="H47">
        <v>222104.14083333334</v>
      </c>
      <c r="I47">
        <v>191755.37</v>
      </c>
      <c r="J47">
        <v>30348.770833333332</v>
      </c>
      <c r="K47">
        <v>0.88999517231649505</v>
      </c>
      <c r="L47">
        <v>586191.11416666664</v>
      </c>
      <c r="M47">
        <v>58849.97313228</v>
      </c>
      <c r="N47">
        <v>0.33146792940163583</v>
      </c>
      <c r="O47">
        <v>770000</v>
      </c>
      <c r="P47" t="s">
        <v>31</v>
      </c>
      <c r="Q47">
        <v>60</v>
      </c>
      <c r="R47">
        <v>0</v>
      </c>
      <c r="S47">
        <v>0.36730407668764214</v>
      </c>
      <c r="T47">
        <v>0.50428442854634081</v>
      </c>
      <c r="U47">
        <v>0.43344198160096137</v>
      </c>
      <c r="V47">
        <v>0.48035164667079</v>
      </c>
      <c r="W47">
        <v>45.15853058337386</v>
      </c>
      <c r="X47" t="s">
        <v>28</v>
      </c>
    </row>
    <row r="48" spans="1:24" x14ac:dyDescent="0.25">
      <c r="A48" t="s">
        <v>82</v>
      </c>
      <c r="B48">
        <v>50</v>
      </c>
      <c r="C48" t="s">
        <v>25</v>
      </c>
      <c r="D48">
        <v>251000</v>
      </c>
      <c r="E48">
        <v>0.93300000000000005</v>
      </c>
      <c r="F48">
        <v>49000</v>
      </c>
      <c r="G48" t="s">
        <v>41</v>
      </c>
      <c r="H48">
        <v>247900.47083333333</v>
      </c>
      <c r="I48">
        <v>185783.8125</v>
      </c>
      <c r="J48">
        <v>62116.658333333333</v>
      </c>
      <c r="K48">
        <v>0.77927656010270885</v>
      </c>
      <c r="L48">
        <v>671934.37250000006</v>
      </c>
      <c r="M48">
        <v>51981.512208630003</v>
      </c>
      <c r="N48">
        <v>0.19521912350597609</v>
      </c>
      <c r="O48">
        <v>196000</v>
      </c>
      <c r="P48" t="s">
        <v>31</v>
      </c>
      <c r="Q48">
        <v>24</v>
      </c>
      <c r="R48">
        <v>0</v>
      </c>
      <c r="S48">
        <v>0.68124328335250017</v>
      </c>
      <c r="T48">
        <v>0.11133857633770156</v>
      </c>
      <c r="U48">
        <v>0.85628678318188323</v>
      </c>
      <c r="V48">
        <v>0.52144154552170163</v>
      </c>
      <c r="W48">
        <v>77.277360281956391</v>
      </c>
      <c r="X48" t="s">
        <v>38</v>
      </c>
    </row>
    <row r="49" spans="1:24" x14ac:dyDescent="0.25">
      <c r="A49" t="s">
        <v>83</v>
      </c>
      <c r="B49">
        <v>21</v>
      </c>
      <c r="C49" t="s">
        <v>33</v>
      </c>
      <c r="D49">
        <v>178500</v>
      </c>
      <c r="E49">
        <v>0.27800000000000002</v>
      </c>
      <c r="F49">
        <v>59000</v>
      </c>
      <c r="G49" t="s">
        <v>26</v>
      </c>
      <c r="H49">
        <v>169815.45250000001</v>
      </c>
      <c r="I49">
        <v>143006.52249999999</v>
      </c>
      <c r="J49">
        <v>26808.93</v>
      </c>
      <c r="K49">
        <v>0.83377779573866317</v>
      </c>
      <c r="L49">
        <v>526159.19333333336</v>
      </c>
      <c r="M49">
        <v>81126.009139999995</v>
      </c>
      <c r="N49">
        <v>0.33053221288515405</v>
      </c>
      <c r="O49">
        <v>472000</v>
      </c>
      <c r="P49" t="s">
        <v>36</v>
      </c>
      <c r="Q49">
        <v>90</v>
      </c>
      <c r="R49">
        <v>1</v>
      </c>
      <c r="S49">
        <v>0.42580181439023929</v>
      </c>
      <c r="T49">
        <v>0.45088940880730138</v>
      </c>
      <c r="U49">
        <v>6.9880128601340491E-2</v>
      </c>
      <c r="V49">
        <v>0.59383830403406945</v>
      </c>
      <c r="W49">
        <v>37.182915533362845</v>
      </c>
      <c r="X49" t="s">
        <v>34</v>
      </c>
    </row>
    <row r="50" spans="1:24" x14ac:dyDescent="0.25">
      <c r="A50" t="s">
        <v>84</v>
      </c>
      <c r="B50">
        <v>24</v>
      </c>
      <c r="C50" t="s">
        <v>33</v>
      </c>
      <c r="D50">
        <v>342800</v>
      </c>
      <c r="E50">
        <v>0.23200000000000001</v>
      </c>
      <c r="F50">
        <v>73000</v>
      </c>
      <c r="G50" t="s">
        <v>26</v>
      </c>
      <c r="H50">
        <v>364218.3</v>
      </c>
      <c r="I50">
        <v>295614.52</v>
      </c>
      <c r="J50">
        <v>68603.78</v>
      </c>
      <c r="K50">
        <v>0.82658754749327723</v>
      </c>
      <c r="L50">
        <v>933488.4458333333</v>
      </c>
      <c r="M50">
        <v>112249.94260723</v>
      </c>
      <c r="N50">
        <v>0.21295215869311551</v>
      </c>
      <c r="O50">
        <v>876000</v>
      </c>
      <c r="P50" t="s">
        <v>27</v>
      </c>
      <c r="Q50">
        <v>0</v>
      </c>
      <c r="R50">
        <v>0</v>
      </c>
      <c r="S50">
        <v>0.50981365983120486</v>
      </c>
      <c r="T50">
        <v>0.17705338889944039</v>
      </c>
      <c r="U50">
        <v>5.5339171999556569E-2</v>
      </c>
      <c r="V50">
        <v>0.53377310047136117</v>
      </c>
      <c r="W50">
        <v>44.947936259896565</v>
      </c>
      <c r="X50" t="s">
        <v>28</v>
      </c>
    </row>
    <row r="51" spans="1:24" x14ac:dyDescent="0.25">
      <c r="A51" t="s">
        <v>85</v>
      </c>
      <c r="B51">
        <v>39</v>
      </c>
      <c r="C51" t="s">
        <v>25</v>
      </c>
      <c r="D51">
        <v>124800</v>
      </c>
      <c r="E51">
        <v>0.84</v>
      </c>
      <c r="F51">
        <v>43000</v>
      </c>
      <c r="G51" t="s">
        <v>26</v>
      </c>
      <c r="H51">
        <v>119189.45666666667</v>
      </c>
      <c r="I51">
        <v>85750.918333333335</v>
      </c>
      <c r="J51">
        <v>33438.53833333333</v>
      </c>
      <c r="K51">
        <v>0.74659255885084597</v>
      </c>
      <c r="L51">
        <v>273795.65333333332</v>
      </c>
      <c r="M51">
        <v>22193.54520439</v>
      </c>
      <c r="N51">
        <v>0.34455128205128205</v>
      </c>
      <c r="O51">
        <v>344000</v>
      </c>
      <c r="P51" t="s">
        <v>31</v>
      </c>
      <c r="Q51">
        <v>3</v>
      </c>
      <c r="R51">
        <v>0</v>
      </c>
      <c r="S51">
        <v>0.76385121220051477</v>
      </c>
      <c r="T51">
        <v>0.40041914175010679</v>
      </c>
      <c r="U51">
        <v>0.77114902851918776</v>
      </c>
      <c r="V51">
        <v>0.39219743085383107</v>
      </c>
      <c r="W51">
        <v>64.2793585457527</v>
      </c>
      <c r="X51" t="s">
        <v>28</v>
      </c>
    </row>
    <row r="52" spans="1:24" x14ac:dyDescent="0.25">
      <c r="A52" t="s">
        <v>86</v>
      </c>
      <c r="B52">
        <v>50</v>
      </c>
      <c r="C52" t="s">
        <v>30</v>
      </c>
      <c r="D52">
        <v>208600</v>
      </c>
      <c r="E52">
        <v>0.61599999999999999</v>
      </c>
      <c r="F52">
        <v>43000</v>
      </c>
      <c r="G52" t="s">
        <v>26</v>
      </c>
      <c r="H52">
        <v>196895.88916666666</v>
      </c>
      <c r="I52">
        <v>147689.78083333332</v>
      </c>
      <c r="J52">
        <v>49206.10833333333</v>
      </c>
      <c r="K52">
        <v>0.78587816910920449</v>
      </c>
      <c r="L52">
        <v>530677.94416666671</v>
      </c>
      <c r="M52">
        <v>43376.006665970002</v>
      </c>
      <c r="N52">
        <v>0.20613614573346117</v>
      </c>
      <c r="O52">
        <v>430000</v>
      </c>
      <c r="P52" t="s">
        <v>27</v>
      </c>
      <c r="Q52">
        <v>0</v>
      </c>
      <c r="R52">
        <v>0</v>
      </c>
      <c r="S52">
        <v>0.67941996174539043</v>
      </c>
      <c r="T52">
        <v>0.13847885619135175</v>
      </c>
      <c r="U52">
        <v>0.49692427869769928</v>
      </c>
      <c r="V52">
        <v>0.48585548424300429</v>
      </c>
      <c r="W52">
        <v>63.146393179719865</v>
      </c>
      <c r="X52" t="s">
        <v>28</v>
      </c>
    </row>
    <row r="53" spans="1:24" x14ac:dyDescent="0.25">
      <c r="A53" t="s">
        <v>87</v>
      </c>
      <c r="B53">
        <v>34</v>
      </c>
      <c r="C53" t="s">
        <v>33</v>
      </c>
      <c r="D53">
        <v>220900</v>
      </c>
      <c r="E53">
        <v>0.56699999999999995</v>
      </c>
      <c r="F53">
        <v>75000</v>
      </c>
      <c r="G53" t="s">
        <v>41</v>
      </c>
      <c r="H53">
        <v>223748.05666666667</v>
      </c>
      <c r="I53">
        <v>183880.48083333333</v>
      </c>
      <c r="J53">
        <v>39867.575833333336</v>
      </c>
      <c r="K53">
        <v>0.811381034323848</v>
      </c>
      <c r="L53">
        <v>499881.11166666669</v>
      </c>
      <c r="M53">
        <v>109839.28192047001</v>
      </c>
      <c r="N53">
        <v>0.3395201448619285</v>
      </c>
      <c r="O53">
        <v>375000</v>
      </c>
      <c r="P53" t="s">
        <v>27</v>
      </c>
      <c r="Q53">
        <v>0</v>
      </c>
      <c r="R53">
        <v>0</v>
      </c>
      <c r="S53">
        <v>0.4817666184191825</v>
      </c>
      <c r="T53">
        <v>0.45058629130627742</v>
      </c>
      <c r="U53">
        <v>0.32904454524611126</v>
      </c>
      <c r="V53">
        <v>0.41066943934156297</v>
      </c>
      <c r="W53">
        <v>43.438858407544565</v>
      </c>
      <c r="X53" t="s">
        <v>28</v>
      </c>
    </row>
    <row r="54" spans="1:24" x14ac:dyDescent="0.25">
      <c r="A54" t="s">
        <v>88</v>
      </c>
      <c r="B54">
        <v>41</v>
      </c>
      <c r="C54" t="s">
        <v>30</v>
      </c>
      <c r="D54">
        <v>282500</v>
      </c>
      <c r="E54">
        <v>0.65800000000000003</v>
      </c>
      <c r="F54">
        <v>45000</v>
      </c>
      <c r="G54" t="s">
        <v>26</v>
      </c>
      <c r="H54">
        <v>275310.6141666667</v>
      </c>
      <c r="I54">
        <v>199002.73</v>
      </c>
      <c r="J54">
        <v>76307.88416666667</v>
      </c>
      <c r="K54">
        <v>0.74101223727482124</v>
      </c>
      <c r="L54">
        <v>1097243.2908333333</v>
      </c>
      <c r="M54">
        <v>44741.34545316</v>
      </c>
      <c r="N54">
        <v>0.15929203539823009</v>
      </c>
      <c r="O54">
        <v>405000</v>
      </c>
      <c r="P54" t="s">
        <v>31</v>
      </c>
      <c r="Q54">
        <v>60</v>
      </c>
      <c r="R54">
        <v>0</v>
      </c>
      <c r="S54">
        <v>0.75453926596980436</v>
      </c>
      <c r="T54">
        <v>1.7575304473582742E-2</v>
      </c>
      <c r="U54">
        <v>0.57948459407584096</v>
      </c>
      <c r="V54">
        <v>0.84431985856532399</v>
      </c>
      <c r="W54">
        <v>77.959187819300496</v>
      </c>
      <c r="X54" t="s">
        <v>38</v>
      </c>
    </row>
    <row r="55" spans="1:24" x14ac:dyDescent="0.25">
      <c r="A55" t="s">
        <v>89</v>
      </c>
      <c r="B55">
        <v>51</v>
      </c>
      <c r="C55" t="s">
        <v>30</v>
      </c>
      <c r="D55">
        <v>181100</v>
      </c>
      <c r="E55">
        <v>0.76</v>
      </c>
      <c r="F55">
        <v>53000</v>
      </c>
      <c r="G55" t="s">
        <v>26</v>
      </c>
      <c r="H55">
        <v>168626.79416666666</v>
      </c>
      <c r="I55">
        <v>133190.28416666668</v>
      </c>
      <c r="J55">
        <v>35436.51</v>
      </c>
      <c r="K55">
        <v>0.81706646053023879</v>
      </c>
      <c r="L55">
        <v>350718.22833333333</v>
      </c>
      <c r="M55">
        <v>36959.217656380002</v>
      </c>
      <c r="N55">
        <v>0.29265599116510216</v>
      </c>
      <c r="O55">
        <v>424000</v>
      </c>
      <c r="P55" t="s">
        <v>27</v>
      </c>
      <c r="Q55">
        <v>0</v>
      </c>
      <c r="R55">
        <v>0</v>
      </c>
      <c r="S55">
        <v>0.56985372243518218</v>
      </c>
      <c r="T55">
        <v>0.35058410020553715</v>
      </c>
      <c r="U55">
        <v>0.65683162985252597</v>
      </c>
      <c r="V55">
        <v>0.32337597598190926</v>
      </c>
      <c r="W55">
        <v>57.486909394838214</v>
      </c>
      <c r="X55" t="s">
        <v>28</v>
      </c>
    </row>
    <row r="56" spans="1:24" x14ac:dyDescent="0.25">
      <c r="A56" t="s">
        <v>90</v>
      </c>
      <c r="B56">
        <v>45</v>
      </c>
      <c r="C56" t="s">
        <v>33</v>
      </c>
      <c r="D56">
        <v>375700</v>
      </c>
      <c r="E56">
        <v>0.48399999999999999</v>
      </c>
      <c r="F56">
        <v>96000</v>
      </c>
      <c r="G56" t="s">
        <v>26</v>
      </c>
      <c r="H56">
        <v>295441.56333333335</v>
      </c>
      <c r="I56">
        <v>223159.98749999999</v>
      </c>
      <c r="J56">
        <v>72281.575833333336</v>
      </c>
      <c r="K56">
        <v>0.81664104591780151</v>
      </c>
      <c r="L56">
        <v>975165.27833333332</v>
      </c>
      <c r="M56">
        <v>110083.22136877</v>
      </c>
      <c r="N56">
        <v>0.25552302368911367</v>
      </c>
      <c r="O56">
        <v>672000</v>
      </c>
      <c r="P56" t="s">
        <v>36</v>
      </c>
      <c r="Q56">
        <v>90</v>
      </c>
      <c r="R56">
        <v>1</v>
      </c>
      <c r="S56">
        <v>0.66494442423308964</v>
      </c>
      <c r="T56">
        <v>0.26684154475630234</v>
      </c>
      <c r="U56">
        <v>0.29170083358093357</v>
      </c>
      <c r="V56">
        <v>0.4996579462956785</v>
      </c>
      <c r="W56">
        <v>52.171608122053513</v>
      </c>
      <c r="X56" t="s">
        <v>28</v>
      </c>
    </row>
    <row r="57" spans="1:24" x14ac:dyDescent="0.25">
      <c r="A57" t="s">
        <v>91</v>
      </c>
      <c r="B57">
        <v>39</v>
      </c>
      <c r="C57" t="s">
        <v>30</v>
      </c>
      <c r="D57">
        <v>111400</v>
      </c>
      <c r="E57">
        <v>0.59599999999999997</v>
      </c>
      <c r="F57">
        <v>30000</v>
      </c>
      <c r="G57" t="s">
        <v>26</v>
      </c>
      <c r="H57">
        <v>114315.03</v>
      </c>
      <c r="I57">
        <v>88756.358333333337</v>
      </c>
      <c r="J57">
        <v>25558.671666666665</v>
      </c>
      <c r="K57">
        <v>0.79242691372637475</v>
      </c>
      <c r="L57">
        <v>359620.04499999998</v>
      </c>
      <c r="M57">
        <v>14696.010319090001</v>
      </c>
      <c r="N57">
        <v>0.26929982046678635</v>
      </c>
      <c r="O57">
        <v>180000</v>
      </c>
      <c r="P57" t="s">
        <v>27</v>
      </c>
      <c r="Q57">
        <v>0</v>
      </c>
      <c r="R57">
        <v>0</v>
      </c>
      <c r="S57">
        <v>0.6068705903099384</v>
      </c>
      <c r="T57">
        <v>0.2798498900705883</v>
      </c>
      <c r="U57">
        <v>0.52836413020415285</v>
      </c>
      <c r="V57">
        <v>0.66887673804249703</v>
      </c>
      <c r="W57">
        <v>62.577841470526707</v>
      </c>
      <c r="X57" t="s">
        <v>28</v>
      </c>
    </row>
    <row r="58" spans="1:24" x14ac:dyDescent="0.25">
      <c r="A58" t="s">
        <v>92</v>
      </c>
      <c r="B58">
        <v>34</v>
      </c>
      <c r="C58" t="s">
        <v>25</v>
      </c>
      <c r="D58">
        <v>150700</v>
      </c>
      <c r="E58">
        <v>0.93400000000000005</v>
      </c>
      <c r="F58">
        <v>30000</v>
      </c>
      <c r="G58" t="s">
        <v>43</v>
      </c>
      <c r="H58">
        <v>152199.065</v>
      </c>
      <c r="I58">
        <v>108055.95</v>
      </c>
      <c r="J58">
        <v>44143.114999999998</v>
      </c>
      <c r="K58">
        <v>0.71973198339406863</v>
      </c>
      <c r="L58">
        <v>550310.84666666668</v>
      </c>
      <c r="M58">
        <v>17141.008500920001</v>
      </c>
      <c r="N58">
        <v>0.19907100199071001</v>
      </c>
      <c r="O58">
        <v>120000</v>
      </c>
      <c r="P58" t="s">
        <v>31</v>
      </c>
      <c r="Q58">
        <v>60</v>
      </c>
      <c r="R58">
        <v>0</v>
      </c>
      <c r="S58">
        <v>0.78999035513827576</v>
      </c>
      <c r="T58">
        <v>8.6993371892013061E-2</v>
      </c>
      <c r="U58">
        <v>0.9482372149526388</v>
      </c>
      <c r="V58">
        <v>0.78216620513267088</v>
      </c>
      <c r="W58">
        <v>88.071680796309522</v>
      </c>
      <c r="X58" t="s">
        <v>38</v>
      </c>
    </row>
    <row r="59" spans="1:24" x14ac:dyDescent="0.25">
      <c r="A59" t="s">
        <v>93</v>
      </c>
      <c r="B59">
        <v>51</v>
      </c>
      <c r="C59" t="s">
        <v>25</v>
      </c>
      <c r="D59">
        <v>153200</v>
      </c>
      <c r="E59">
        <v>0.83</v>
      </c>
      <c r="F59">
        <v>45000</v>
      </c>
      <c r="G59" t="s">
        <v>26</v>
      </c>
      <c r="H59">
        <v>153428.64916666667</v>
      </c>
      <c r="I59">
        <v>108485.5625</v>
      </c>
      <c r="J59">
        <v>44943.08666666667</v>
      </c>
      <c r="K59">
        <v>0.7406298152607943</v>
      </c>
      <c r="L59">
        <v>565385.67083333328</v>
      </c>
      <c r="M59">
        <v>32661.792883440001</v>
      </c>
      <c r="N59">
        <v>0.29373368146214102</v>
      </c>
      <c r="O59">
        <v>495000</v>
      </c>
      <c r="P59" t="s">
        <v>27</v>
      </c>
      <c r="Q59">
        <v>0</v>
      </c>
      <c r="R59">
        <v>0</v>
      </c>
      <c r="S59">
        <v>0.79795287894259015</v>
      </c>
      <c r="T59">
        <v>0.29125664186511419</v>
      </c>
      <c r="U59">
        <v>0.73902734569164719</v>
      </c>
      <c r="V59">
        <v>0.79254771921900347</v>
      </c>
      <c r="W59">
        <v>74.948505411773141</v>
      </c>
      <c r="X59" t="s">
        <v>38</v>
      </c>
    </row>
    <row r="60" spans="1:24" x14ac:dyDescent="0.25">
      <c r="A60" t="s">
        <v>94</v>
      </c>
      <c r="B60">
        <v>23</v>
      </c>
      <c r="C60" t="s">
        <v>25</v>
      </c>
      <c r="D60">
        <v>129900</v>
      </c>
      <c r="E60">
        <v>0.99</v>
      </c>
      <c r="F60">
        <v>30000</v>
      </c>
      <c r="G60" t="s">
        <v>41</v>
      </c>
      <c r="H60">
        <v>130822.65166666667</v>
      </c>
      <c r="I60">
        <v>94081.69666666667</v>
      </c>
      <c r="J60">
        <v>36740.955000000002</v>
      </c>
      <c r="K60">
        <v>0.73916088257729207</v>
      </c>
      <c r="L60">
        <v>312257.35249999998</v>
      </c>
      <c r="M60">
        <v>19892.64869907</v>
      </c>
      <c r="N60">
        <v>0.23094688221709006</v>
      </c>
      <c r="O60">
        <v>360000</v>
      </c>
      <c r="P60" t="s">
        <v>27</v>
      </c>
      <c r="Q60">
        <v>0</v>
      </c>
      <c r="R60">
        <v>0</v>
      </c>
      <c r="S60">
        <v>0.76466699887746037</v>
      </c>
      <c r="T60">
        <v>0.16243100402785282</v>
      </c>
      <c r="U60">
        <v>0.97503752911328556</v>
      </c>
      <c r="V60">
        <v>0.44836012902695976</v>
      </c>
      <c r="W60">
        <v>79.690590961830509</v>
      </c>
      <c r="X60" t="s">
        <v>38</v>
      </c>
    </row>
    <row r="61" spans="1:24" x14ac:dyDescent="0.25">
      <c r="A61" t="s">
        <v>95</v>
      </c>
      <c r="B61">
        <v>23</v>
      </c>
      <c r="C61" t="s">
        <v>25</v>
      </c>
      <c r="D61">
        <v>180900</v>
      </c>
      <c r="E61">
        <v>0.96299999999999997</v>
      </c>
      <c r="F61">
        <v>47000</v>
      </c>
      <c r="G61" t="s">
        <v>41</v>
      </c>
      <c r="H61">
        <v>166478.93</v>
      </c>
      <c r="I61">
        <v>129608.38166666667</v>
      </c>
      <c r="J61">
        <v>36870.548333333332</v>
      </c>
      <c r="K61">
        <v>0.83270100608950259</v>
      </c>
      <c r="L61">
        <v>399047.1225</v>
      </c>
      <c r="M61">
        <v>46007.675071849997</v>
      </c>
      <c r="N61">
        <v>0.25981205085682696</v>
      </c>
      <c r="O61">
        <v>235000</v>
      </c>
      <c r="P61" t="s">
        <v>27</v>
      </c>
      <c r="Q61">
        <v>0</v>
      </c>
      <c r="R61">
        <v>0</v>
      </c>
      <c r="S61">
        <v>0.60106111649153993</v>
      </c>
      <c r="T61">
        <v>0.28795035581978418</v>
      </c>
      <c r="U61">
        <v>0.83365401226639491</v>
      </c>
      <c r="V61">
        <v>0.39541373758677467</v>
      </c>
      <c r="W61">
        <v>67.463571253838879</v>
      </c>
      <c r="X61" t="s">
        <v>28</v>
      </c>
    </row>
    <row r="62" spans="1:24" x14ac:dyDescent="0.25">
      <c r="A62" t="s">
        <v>96</v>
      </c>
      <c r="B62">
        <v>51</v>
      </c>
      <c r="C62" t="s">
        <v>25</v>
      </c>
      <c r="D62">
        <v>169400</v>
      </c>
      <c r="E62">
        <v>0.94099999999999995</v>
      </c>
      <c r="F62">
        <v>34000</v>
      </c>
      <c r="G62" t="s">
        <v>43</v>
      </c>
      <c r="H62">
        <v>166280.30499999999</v>
      </c>
      <c r="I62">
        <v>121370.70166666666</v>
      </c>
      <c r="J62">
        <v>44909.603333333333</v>
      </c>
      <c r="K62">
        <v>0.76985370729717006</v>
      </c>
      <c r="L62">
        <v>599317.62416666665</v>
      </c>
      <c r="M62">
        <v>37407.320498360001</v>
      </c>
      <c r="N62">
        <v>0.20070838252656434</v>
      </c>
      <c r="O62">
        <v>136000</v>
      </c>
      <c r="P62" t="s">
        <v>31</v>
      </c>
      <c r="Q62">
        <v>30</v>
      </c>
      <c r="R62">
        <v>0</v>
      </c>
      <c r="S62">
        <v>0.73501210025930708</v>
      </c>
      <c r="T62">
        <v>0.11790184468779907</v>
      </c>
      <c r="U62">
        <v>0.85212118720156305</v>
      </c>
      <c r="V62">
        <v>0.75172105000087974</v>
      </c>
      <c r="W62">
        <v>82.346788715327918</v>
      </c>
      <c r="X62" t="s">
        <v>38</v>
      </c>
    </row>
    <row r="63" spans="1:24" x14ac:dyDescent="0.25">
      <c r="A63" t="s">
        <v>97</v>
      </c>
      <c r="B63">
        <v>18</v>
      </c>
      <c r="C63" t="s">
        <v>25</v>
      </c>
      <c r="D63">
        <v>221500</v>
      </c>
      <c r="E63">
        <v>0.78600000000000003</v>
      </c>
      <c r="F63">
        <v>76000</v>
      </c>
      <c r="G63" t="s">
        <v>41</v>
      </c>
      <c r="H63">
        <v>215104.27249999999</v>
      </c>
      <c r="I63">
        <v>159803.14249999999</v>
      </c>
      <c r="J63">
        <v>55301.13</v>
      </c>
      <c r="K63">
        <v>0.77401940896143751</v>
      </c>
      <c r="L63">
        <v>735047.55</v>
      </c>
      <c r="M63">
        <v>42328.0768407</v>
      </c>
      <c r="N63">
        <v>0.34311512415349887</v>
      </c>
      <c r="O63">
        <v>304000</v>
      </c>
      <c r="P63" t="s">
        <v>27</v>
      </c>
      <c r="Q63">
        <v>0</v>
      </c>
      <c r="R63">
        <v>0</v>
      </c>
      <c r="S63">
        <v>0.69920662149261537</v>
      </c>
      <c r="T63">
        <v>0.4233518669787904</v>
      </c>
      <c r="U63">
        <v>0.70186210762588108</v>
      </c>
      <c r="V63">
        <v>0.69303527349807947</v>
      </c>
      <c r="W63">
        <v>66.213422549892954</v>
      </c>
      <c r="X63" t="s">
        <v>28</v>
      </c>
    </row>
    <row r="64" spans="1:24" x14ac:dyDescent="0.25">
      <c r="A64" t="s">
        <v>98</v>
      </c>
      <c r="B64">
        <v>27</v>
      </c>
      <c r="C64" t="s">
        <v>30</v>
      </c>
      <c r="D64">
        <v>129700</v>
      </c>
      <c r="E64">
        <v>0.63100000000000001</v>
      </c>
      <c r="F64">
        <v>30000</v>
      </c>
      <c r="G64" t="s">
        <v>41</v>
      </c>
      <c r="H64">
        <v>125722.37666666666</v>
      </c>
      <c r="I64">
        <v>90143.4</v>
      </c>
      <c r="J64">
        <v>35578.976666666669</v>
      </c>
      <c r="K64">
        <v>0.71842195821311905</v>
      </c>
      <c r="L64">
        <v>342242.95083333331</v>
      </c>
      <c r="M64">
        <v>12664.030193230001</v>
      </c>
      <c r="N64">
        <v>0.2313030069390902</v>
      </c>
      <c r="O64">
        <v>90000</v>
      </c>
      <c r="P64" t="s">
        <v>27</v>
      </c>
      <c r="Q64">
        <v>0</v>
      </c>
      <c r="R64">
        <v>0</v>
      </c>
      <c r="S64">
        <v>0.77059384342081283</v>
      </c>
      <c r="T64">
        <v>0.14996197140894085</v>
      </c>
      <c r="U64">
        <v>0.58924856920141611</v>
      </c>
      <c r="V64">
        <v>0.51119574799042611</v>
      </c>
      <c r="W64">
        <v>67.907663390902044</v>
      </c>
      <c r="X64" t="s">
        <v>28</v>
      </c>
    </row>
    <row r="65" spans="1:24" x14ac:dyDescent="0.25">
      <c r="A65" t="s">
        <v>99</v>
      </c>
      <c r="B65">
        <v>38</v>
      </c>
      <c r="C65" t="s">
        <v>25</v>
      </c>
      <c r="D65">
        <v>271000</v>
      </c>
      <c r="E65">
        <v>0.752</v>
      </c>
      <c r="F65">
        <v>51000</v>
      </c>
      <c r="G65" t="s">
        <v>41</v>
      </c>
      <c r="H65">
        <v>285106.32750000001</v>
      </c>
      <c r="I65">
        <v>199424.70333333334</v>
      </c>
      <c r="J65">
        <v>85681.624166666661</v>
      </c>
      <c r="K65">
        <v>0.70854268317656188</v>
      </c>
      <c r="L65">
        <v>1124822.8975</v>
      </c>
      <c r="M65">
        <v>40655.49545681</v>
      </c>
      <c r="N65">
        <v>0.18819188191881919</v>
      </c>
      <c r="O65">
        <v>612000</v>
      </c>
      <c r="P65" t="s">
        <v>36</v>
      </c>
      <c r="Q65">
        <v>180</v>
      </c>
      <c r="R65">
        <v>1</v>
      </c>
      <c r="S65">
        <v>0.81889566700979532</v>
      </c>
      <c r="T65">
        <v>5.9667238516587728E-2</v>
      </c>
      <c r="U65">
        <v>0.70373222509775735</v>
      </c>
      <c r="V65">
        <v>0.91563317760191087</v>
      </c>
      <c r="W65">
        <v>83.436709280109028</v>
      </c>
      <c r="X65" t="s">
        <v>38</v>
      </c>
    </row>
    <row r="66" spans="1:24" x14ac:dyDescent="0.25">
      <c r="A66" t="s">
        <v>100</v>
      </c>
      <c r="B66">
        <v>22</v>
      </c>
      <c r="C66" t="s">
        <v>25</v>
      </c>
      <c r="D66">
        <v>246200</v>
      </c>
      <c r="E66">
        <v>0.86099999999999999</v>
      </c>
      <c r="F66">
        <v>49000</v>
      </c>
      <c r="G66" t="s">
        <v>43</v>
      </c>
      <c r="H66">
        <v>228012.16166666668</v>
      </c>
      <c r="I66">
        <v>183049.37833333333</v>
      </c>
      <c r="J66">
        <v>44962.783333333333</v>
      </c>
      <c r="K66">
        <v>0.83687986999810893</v>
      </c>
      <c r="L66">
        <v>450930.14</v>
      </c>
      <c r="M66">
        <v>49020.46755501</v>
      </c>
      <c r="N66">
        <v>0.19902518277822909</v>
      </c>
      <c r="O66">
        <v>441000</v>
      </c>
      <c r="P66" t="s">
        <v>27</v>
      </c>
      <c r="Q66">
        <v>0</v>
      </c>
      <c r="R66">
        <v>0</v>
      </c>
      <c r="S66">
        <v>0.53416109843529258</v>
      </c>
      <c r="T66">
        <v>0.15102635465093317</v>
      </c>
      <c r="U66">
        <v>0.77183161555556945</v>
      </c>
      <c r="V66">
        <v>0.29527780221256694</v>
      </c>
      <c r="W66">
        <v>66.401288425697658</v>
      </c>
      <c r="X66" t="s">
        <v>28</v>
      </c>
    </row>
    <row r="67" spans="1:24" x14ac:dyDescent="0.25">
      <c r="A67" t="s">
        <v>101</v>
      </c>
      <c r="B67">
        <v>19</v>
      </c>
      <c r="C67" t="s">
        <v>33</v>
      </c>
      <c r="D67">
        <v>167200</v>
      </c>
      <c r="E67">
        <v>0.52900000000000003</v>
      </c>
      <c r="F67">
        <v>39000</v>
      </c>
      <c r="G67" t="s">
        <v>26</v>
      </c>
      <c r="H67">
        <v>174201.65416666667</v>
      </c>
      <c r="I67">
        <v>148726.9075</v>
      </c>
      <c r="J67">
        <v>25474.746666666666</v>
      </c>
      <c r="K67">
        <v>0.84245156796682852</v>
      </c>
      <c r="L67">
        <v>242316.4325</v>
      </c>
      <c r="M67">
        <v>46480.071365780001</v>
      </c>
      <c r="N67">
        <v>0.23325358851674641</v>
      </c>
      <c r="O67">
        <v>156000</v>
      </c>
      <c r="P67" t="s">
        <v>31</v>
      </c>
      <c r="Q67">
        <v>60</v>
      </c>
      <c r="R67">
        <v>0</v>
      </c>
      <c r="S67">
        <v>0.39374388515792447</v>
      </c>
      <c r="T67">
        <v>0.23338243309843926</v>
      </c>
      <c r="U67">
        <v>0.37931351466153784</v>
      </c>
      <c r="V67">
        <v>0.19301239143726742</v>
      </c>
      <c r="W67">
        <v>46.040906126314866</v>
      </c>
      <c r="X67" t="s">
        <v>28</v>
      </c>
    </row>
    <row r="68" spans="1:24" x14ac:dyDescent="0.25">
      <c r="A68" t="s">
        <v>102</v>
      </c>
      <c r="B68">
        <v>39</v>
      </c>
      <c r="C68" t="s">
        <v>25</v>
      </c>
      <c r="D68">
        <v>206900</v>
      </c>
      <c r="E68">
        <v>0.89700000000000002</v>
      </c>
      <c r="F68">
        <v>41000</v>
      </c>
      <c r="G68" t="s">
        <v>26</v>
      </c>
      <c r="H68">
        <v>212802.39749999999</v>
      </c>
      <c r="I68">
        <v>157598.47833333333</v>
      </c>
      <c r="J68">
        <v>55203.919166666667</v>
      </c>
      <c r="K68">
        <v>0.76272871086406036</v>
      </c>
      <c r="L68">
        <v>605402.32999999996</v>
      </c>
      <c r="M68">
        <v>33606.508967679998</v>
      </c>
      <c r="N68">
        <v>0.19816336394393427</v>
      </c>
      <c r="O68">
        <v>369000</v>
      </c>
      <c r="P68" t="s">
        <v>31</v>
      </c>
      <c r="Q68">
        <v>11</v>
      </c>
      <c r="R68">
        <v>0</v>
      </c>
      <c r="S68">
        <v>0.70561089581712355</v>
      </c>
      <c r="T68">
        <v>0.10863010683705138</v>
      </c>
      <c r="U68">
        <v>0.86085659068321663</v>
      </c>
      <c r="V68">
        <v>0.58805812938082058</v>
      </c>
      <c r="W68">
        <v>79.216403493674321</v>
      </c>
      <c r="X68" t="s">
        <v>38</v>
      </c>
    </row>
    <row r="69" spans="1:24" x14ac:dyDescent="0.25">
      <c r="A69" t="s">
        <v>103</v>
      </c>
      <c r="B69">
        <v>19</v>
      </c>
      <c r="C69" t="s">
        <v>30</v>
      </c>
      <c r="D69">
        <v>165600</v>
      </c>
      <c r="E69">
        <v>0.52400000000000002</v>
      </c>
      <c r="F69">
        <v>41000</v>
      </c>
      <c r="G69" t="s">
        <v>26</v>
      </c>
      <c r="H69">
        <v>168176.54500000001</v>
      </c>
      <c r="I69">
        <v>129908.985</v>
      </c>
      <c r="J69">
        <v>38267.56</v>
      </c>
      <c r="K69">
        <v>0.78409100180051972</v>
      </c>
      <c r="L69">
        <v>572363.90249999997</v>
      </c>
      <c r="M69">
        <v>28986.310904559999</v>
      </c>
      <c r="N69">
        <v>0.24758454106280192</v>
      </c>
      <c r="O69">
        <v>246000</v>
      </c>
      <c r="P69" t="s">
        <v>31</v>
      </c>
      <c r="Q69">
        <v>30</v>
      </c>
      <c r="R69">
        <v>0</v>
      </c>
      <c r="S69">
        <v>0.61779078860404435</v>
      </c>
      <c r="T69">
        <v>0.22684767077120155</v>
      </c>
      <c r="U69">
        <v>0.41893572180208227</v>
      </c>
      <c r="V69">
        <v>0.72989814446241774</v>
      </c>
      <c r="W69">
        <v>61.722144858245855</v>
      </c>
      <c r="X69" t="s">
        <v>28</v>
      </c>
    </row>
    <row r="70" spans="1:24" x14ac:dyDescent="0.25">
      <c r="A70" t="s">
        <v>104</v>
      </c>
      <c r="B70">
        <v>27</v>
      </c>
      <c r="C70" t="s">
        <v>25</v>
      </c>
      <c r="D70">
        <v>205600</v>
      </c>
      <c r="E70">
        <v>0.95699999999999996</v>
      </c>
      <c r="F70">
        <v>67000</v>
      </c>
      <c r="G70" t="s">
        <v>41</v>
      </c>
      <c r="H70">
        <v>193712.60666666666</v>
      </c>
      <c r="I70">
        <v>144176.08249999999</v>
      </c>
      <c r="J70">
        <v>49536.52416666667</v>
      </c>
      <c r="K70">
        <v>0.78968315212258922</v>
      </c>
      <c r="L70">
        <v>492523.60666666669</v>
      </c>
      <c r="M70">
        <v>51015.62633942</v>
      </c>
      <c r="N70">
        <v>0.32587548638132297</v>
      </c>
      <c r="O70">
        <v>268000</v>
      </c>
      <c r="P70" t="s">
        <v>27</v>
      </c>
      <c r="Q70">
        <v>0</v>
      </c>
      <c r="R70">
        <v>0</v>
      </c>
      <c r="S70">
        <v>0.69543662459733602</v>
      </c>
      <c r="T70">
        <v>0.40069130325415575</v>
      </c>
      <c r="U70">
        <v>0.8377192699293512</v>
      </c>
      <c r="V70">
        <v>0.44614364341934465</v>
      </c>
      <c r="W70">
        <v>66.653857587249547</v>
      </c>
      <c r="X70" t="s">
        <v>28</v>
      </c>
    </row>
    <row r="71" spans="1:24" x14ac:dyDescent="0.25">
      <c r="A71" t="s">
        <v>105</v>
      </c>
      <c r="B71">
        <v>51</v>
      </c>
      <c r="C71" t="s">
        <v>30</v>
      </c>
      <c r="D71">
        <v>121000</v>
      </c>
      <c r="E71">
        <v>0.59499999999999997</v>
      </c>
      <c r="F71">
        <v>35000</v>
      </c>
      <c r="G71" t="s">
        <v>41</v>
      </c>
      <c r="H71">
        <v>115314.29333333333</v>
      </c>
      <c r="I71">
        <v>84122.69</v>
      </c>
      <c r="J71">
        <v>31191.603333333333</v>
      </c>
      <c r="K71">
        <v>0.73509027168687102</v>
      </c>
      <c r="L71">
        <v>344479.14250000002</v>
      </c>
      <c r="M71">
        <v>13464.95646689</v>
      </c>
      <c r="N71">
        <v>0.28925619834710742</v>
      </c>
      <c r="O71">
        <v>420000</v>
      </c>
      <c r="P71" t="s">
        <v>27</v>
      </c>
      <c r="Q71">
        <v>0</v>
      </c>
      <c r="R71">
        <v>0</v>
      </c>
      <c r="S71">
        <v>0.7361373721895671</v>
      </c>
      <c r="T71">
        <v>0.27772940641763094</v>
      </c>
      <c r="U71">
        <v>0.5346750562831043</v>
      </c>
      <c r="V71">
        <v>0.56689147019485575</v>
      </c>
      <c r="W71">
        <v>62.761634764120345</v>
      </c>
      <c r="X71" t="s">
        <v>28</v>
      </c>
    </row>
    <row r="72" spans="1:24" x14ac:dyDescent="0.25">
      <c r="A72" t="s">
        <v>106</v>
      </c>
      <c r="B72">
        <v>33</v>
      </c>
      <c r="C72" t="s">
        <v>33</v>
      </c>
      <c r="D72">
        <v>274000</v>
      </c>
      <c r="E72">
        <v>0.501</v>
      </c>
      <c r="F72">
        <v>73000</v>
      </c>
      <c r="G72" t="s">
        <v>26</v>
      </c>
      <c r="H72">
        <v>336558.19500000001</v>
      </c>
      <c r="I72">
        <v>262932.0108333333</v>
      </c>
      <c r="J72">
        <v>73626.184166666673</v>
      </c>
      <c r="K72">
        <v>0.80403200286688048</v>
      </c>
      <c r="L72">
        <v>1085415.4916666667</v>
      </c>
      <c r="M72">
        <v>79160.296525500002</v>
      </c>
      <c r="N72">
        <v>0.26642335766423358</v>
      </c>
      <c r="O72">
        <v>657000</v>
      </c>
      <c r="P72" t="s">
        <v>27</v>
      </c>
      <c r="Q72">
        <v>0</v>
      </c>
      <c r="R72">
        <v>0</v>
      </c>
      <c r="S72">
        <v>0.59359174918762914</v>
      </c>
      <c r="T72">
        <v>0.28208443336987371</v>
      </c>
      <c r="U72">
        <v>0.36315614247412498</v>
      </c>
      <c r="V72">
        <v>0.86500392696846351</v>
      </c>
      <c r="W72">
        <v>60.451886762681859</v>
      </c>
      <c r="X72" t="s">
        <v>28</v>
      </c>
    </row>
    <row r="73" spans="1:24" x14ac:dyDescent="0.25">
      <c r="A73" t="s">
        <v>107</v>
      </c>
      <c r="B73">
        <v>39</v>
      </c>
      <c r="C73" t="s">
        <v>25</v>
      </c>
      <c r="D73">
        <v>164200</v>
      </c>
      <c r="E73">
        <v>0.86199999999999999</v>
      </c>
      <c r="F73">
        <v>30000</v>
      </c>
      <c r="G73" t="s">
        <v>41</v>
      </c>
      <c r="H73">
        <v>160998.70083333334</v>
      </c>
      <c r="I73">
        <v>118201.31666666667</v>
      </c>
      <c r="J73">
        <v>42797.38416666667</v>
      </c>
      <c r="K73">
        <v>0.78262043091773204</v>
      </c>
      <c r="L73">
        <v>418295.35916666669</v>
      </c>
      <c r="M73">
        <v>36969.62561463</v>
      </c>
      <c r="N73">
        <v>0.18270401948842874</v>
      </c>
      <c r="O73">
        <v>120000</v>
      </c>
      <c r="P73" t="s">
        <v>31</v>
      </c>
      <c r="Q73">
        <v>60</v>
      </c>
      <c r="R73">
        <v>0</v>
      </c>
      <c r="S73">
        <v>0.72327525762188627</v>
      </c>
      <c r="T73">
        <v>8.6196153743473614E-2</v>
      </c>
      <c r="U73">
        <v>0.7615532102895769</v>
      </c>
      <c r="V73">
        <v>0.48678557603398487</v>
      </c>
      <c r="W73">
        <v>74.653318132838976</v>
      </c>
      <c r="X73" t="s">
        <v>38</v>
      </c>
    </row>
    <row r="74" spans="1:24" x14ac:dyDescent="0.25">
      <c r="A74" t="s">
        <v>108</v>
      </c>
      <c r="B74">
        <v>29</v>
      </c>
      <c r="C74" t="s">
        <v>25</v>
      </c>
      <c r="D74">
        <v>122100</v>
      </c>
      <c r="E74">
        <v>0.90700000000000003</v>
      </c>
      <c r="F74">
        <v>35000</v>
      </c>
      <c r="G74" t="s">
        <v>26</v>
      </c>
      <c r="H74">
        <v>115765.41833333333</v>
      </c>
      <c r="I74">
        <v>89048.645833333328</v>
      </c>
      <c r="J74">
        <v>26716.772499999999</v>
      </c>
      <c r="K74">
        <v>0.81395924028466349</v>
      </c>
      <c r="L74">
        <v>345902.73</v>
      </c>
      <c r="M74">
        <v>29181.304995120001</v>
      </c>
      <c r="N74">
        <v>0.28665028665028663</v>
      </c>
      <c r="O74">
        <v>280000</v>
      </c>
      <c r="P74" t="s">
        <v>27</v>
      </c>
      <c r="Q74">
        <v>0</v>
      </c>
      <c r="R74">
        <v>0</v>
      </c>
      <c r="S74">
        <v>0.62671809791543598</v>
      </c>
      <c r="T74">
        <v>0.33463871255600902</v>
      </c>
      <c r="U74">
        <v>0.79307317490221807</v>
      </c>
      <c r="V74">
        <v>0.56314943480415158</v>
      </c>
      <c r="W74">
        <v>68.38215990971193</v>
      </c>
      <c r="X74" t="s">
        <v>28</v>
      </c>
    </row>
    <row r="75" spans="1:24" x14ac:dyDescent="0.25">
      <c r="A75" t="s">
        <v>109</v>
      </c>
      <c r="B75">
        <v>41</v>
      </c>
      <c r="C75" t="s">
        <v>30</v>
      </c>
      <c r="D75">
        <v>196400</v>
      </c>
      <c r="E75">
        <v>0.57599999999999996</v>
      </c>
      <c r="F75">
        <v>36000</v>
      </c>
      <c r="G75" t="s">
        <v>26</v>
      </c>
      <c r="H75">
        <v>184552.5</v>
      </c>
      <c r="I75">
        <v>151930.26333333334</v>
      </c>
      <c r="J75">
        <v>32622.236666666668</v>
      </c>
      <c r="K75">
        <v>0.83204398370946242</v>
      </c>
      <c r="L75">
        <v>657577.97916666663</v>
      </c>
      <c r="M75">
        <v>29551.180283360001</v>
      </c>
      <c r="N75">
        <v>0.18329938900203666</v>
      </c>
      <c r="O75">
        <v>324000</v>
      </c>
      <c r="P75" t="s">
        <v>27</v>
      </c>
      <c r="Q75">
        <v>0</v>
      </c>
      <c r="R75">
        <v>0</v>
      </c>
      <c r="S75">
        <v>0.47786289571906859</v>
      </c>
      <c r="T75">
        <v>0.11239321508621547</v>
      </c>
      <c r="U75">
        <v>0.48573755127075813</v>
      </c>
      <c r="V75">
        <v>0.70096871342067524</v>
      </c>
      <c r="W75">
        <v>64.816335546089604</v>
      </c>
      <c r="X75" t="s">
        <v>28</v>
      </c>
    </row>
    <row r="76" spans="1:24" x14ac:dyDescent="0.25">
      <c r="A76" t="s">
        <v>110</v>
      </c>
      <c r="B76">
        <v>55</v>
      </c>
      <c r="C76" t="s">
        <v>33</v>
      </c>
      <c r="D76">
        <v>219400</v>
      </c>
      <c r="E76">
        <v>0.41899999999999998</v>
      </c>
      <c r="F76">
        <v>67000</v>
      </c>
      <c r="G76" t="s">
        <v>43</v>
      </c>
      <c r="H76">
        <v>238706.04833333334</v>
      </c>
      <c r="I76">
        <v>177083.62916666668</v>
      </c>
      <c r="J76">
        <v>61622.419166666667</v>
      </c>
      <c r="K76">
        <v>0.76065846836045314</v>
      </c>
      <c r="L76">
        <v>508140.21166666667</v>
      </c>
      <c r="M76">
        <v>71746.118121459993</v>
      </c>
      <c r="N76">
        <v>0.30537830446672742</v>
      </c>
      <c r="O76">
        <v>603000</v>
      </c>
      <c r="P76" t="s">
        <v>27</v>
      </c>
      <c r="Q76">
        <v>0</v>
      </c>
      <c r="R76">
        <v>0</v>
      </c>
      <c r="S76">
        <v>0.70213310566271214</v>
      </c>
      <c r="T76">
        <v>0.33179752503305832</v>
      </c>
      <c r="U76">
        <v>0.2506430718725241</v>
      </c>
      <c r="V76">
        <v>0.42487782658360818</v>
      </c>
      <c r="W76">
        <v>47.848134881159446</v>
      </c>
      <c r="X76" t="s">
        <v>28</v>
      </c>
    </row>
    <row r="77" spans="1:24" x14ac:dyDescent="0.25">
      <c r="A77" t="s">
        <v>111</v>
      </c>
      <c r="B77">
        <v>27</v>
      </c>
      <c r="C77" t="s">
        <v>33</v>
      </c>
      <c r="D77">
        <v>236000</v>
      </c>
      <c r="E77">
        <v>0.45500000000000002</v>
      </c>
      <c r="F77">
        <v>47000</v>
      </c>
      <c r="G77" t="s">
        <v>26</v>
      </c>
      <c r="H77">
        <v>268240.82250000001</v>
      </c>
      <c r="I77">
        <v>210814.09166666667</v>
      </c>
      <c r="J77">
        <v>57426.730833333335</v>
      </c>
      <c r="K77">
        <v>0.79248235770836895</v>
      </c>
      <c r="L77">
        <v>599937.90583333338</v>
      </c>
      <c r="M77">
        <v>102558.25822963</v>
      </c>
      <c r="N77">
        <v>0.19915254237288135</v>
      </c>
      <c r="O77">
        <v>141000</v>
      </c>
      <c r="P77" t="s">
        <v>31</v>
      </c>
      <c r="Q77">
        <v>19</v>
      </c>
      <c r="R77">
        <v>0</v>
      </c>
      <c r="S77">
        <v>0.58070766115651939</v>
      </c>
      <c r="T77">
        <v>0.12700190685838453</v>
      </c>
      <c r="U77">
        <v>0.2600621772652677</v>
      </c>
      <c r="V77">
        <v>0.48535043069096862</v>
      </c>
      <c r="W77">
        <v>53.709742529699987</v>
      </c>
      <c r="X77" t="s">
        <v>28</v>
      </c>
    </row>
    <row r="78" spans="1:24" x14ac:dyDescent="0.25">
      <c r="A78" t="s">
        <v>112</v>
      </c>
      <c r="B78">
        <v>52</v>
      </c>
      <c r="C78" t="s">
        <v>33</v>
      </c>
      <c r="D78">
        <v>377400</v>
      </c>
      <c r="E78">
        <v>0.46400000000000002</v>
      </c>
      <c r="F78">
        <v>88000</v>
      </c>
      <c r="G78" t="s">
        <v>26</v>
      </c>
      <c r="H78">
        <v>367260.09333333332</v>
      </c>
      <c r="I78">
        <v>277516.9483333333</v>
      </c>
      <c r="J78">
        <v>89743.145000000004</v>
      </c>
      <c r="K78">
        <v>0.75896116001110936</v>
      </c>
      <c r="L78">
        <v>987808.14333333331</v>
      </c>
      <c r="M78">
        <v>152278.11116987001</v>
      </c>
      <c r="N78">
        <v>0.23317435082140964</v>
      </c>
      <c r="O78">
        <v>440000</v>
      </c>
      <c r="P78" t="s">
        <v>31</v>
      </c>
      <c r="Q78">
        <v>60</v>
      </c>
      <c r="R78">
        <v>0</v>
      </c>
      <c r="S78">
        <v>0.66412455731375841</v>
      </c>
      <c r="T78">
        <v>0.17965699949371949</v>
      </c>
      <c r="U78">
        <v>0.258507890409719</v>
      </c>
      <c r="V78">
        <v>0.50549161527652242</v>
      </c>
      <c r="W78">
        <v>53.7297668447654</v>
      </c>
      <c r="X78" t="s">
        <v>28</v>
      </c>
    </row>
    <row r="79" spans="1:24" x14ac:dyDescent="0.25">
      <c r="A79" t="s">
        <v>113</v>
      </c>
      <c r="B79">
        <v>49</v>
      </c>
      <c r="C79" t="s">
        <v>25</v>
      </c>
      <c r="D79">
        <v>164400</v>
      </c>
      <c r="E79">
        <v>0.873</v>
      </c>
      <c r="F79">
        <v>36000</v>
      </c>
      <c r="G79" t="s">
        <v>41</v>
      </c>
      <c r="H79">
        <v>158584.74083333334</v>
      </c>
      <c r="I79">
        <v>109787.62166666667</v>
      </c>
      <c r="J79">
        <v>48797.119166666664</v>
      </c>
      <c r="K79">
        <v>0.72701856551931809</v>
      </c>
      <c r="L79">
        <v>426774.40833333333</v>
      </c>
      <c r="M79">
        <v>32683.605059080001</v>
      </c>
      <c r="N79">
        <v>0.21897810218978103</v>
      </c>
      <c r="O79">
        <v>144000</v>
      </c>
      <c r="P79" t="s">
        <v>27</v>
      </c>
      <c r="Q79">
        <v>0</v>
      </c>
      <c r="R79">
        <v>0</v>
      </c>
      <c r="S79">
        <v>0.83867678690766345</v>
      </c>
      <c r="T79">
        <v>0.13078702471235198</v>
      </c>
      <c r="U79">
        <v>0.79229701665155672</v>
      </c>
      <c r="V79">
        <v>0.49975311201692818</v>
      </c>
      <c r="W79">
        <v>76.381998885387446</v>
      </c>
      <c r="X79" t="s">
        <v>38</v>
      </c>
    </row>
    <row r="80" spans="1:24" x14ac:dyDescent="0.25">
      <c r="A80" t="s">
        <v>114</v>
      </c>
      <c r="B80">
        <v>24</v>
      </c>
      <c r="C80" t="s">
        <v>25</v>
      </c>
      <c r="D80">
        <v>173600</v>
      </c>
      <c r="E80">
        <v>0.81100000000000005</v>
      </c>
      <c r="F80">
        <v>56000</v>
      </c>
      <c r="G80" t="s">
        <v>41</v>
      </c>
      <c r="H80">
        <v>170855.12</v>
      </c>
      <c r="I80">
        <v>124809.1425</v>
      </c>
      <c r="J80">
        <v>46045.977500000001</v>
      </c>
      <c r="K80">
        <v>0.75216966607121583</v>
      </c>
      <c r="L80">
        <v>480084.03166666668</v>
      </c>
      <c r="M80">
        <v>28350.2864734</v>
      </c>
      <c r="N80">
        <v>0.32258064516129031</v>
      </c>
      <c r="O80">
        <v>280000</v>
      </c>
      <c r="P80" t="s">
        <v>27</v>
      </c>
      <c r="Q80">
        <v>0</v>
      </c>
      <c r="R80">
        <v>0</v>
      </c>
      <c r="S80">
        <v>0.73341204751002609</v>
      </c>
      <c r="T80">
        <v>0.36025401183706668</v>
      </c>
      <c r="U80">
        <v>0.75421080639006632</v>
      </c>
      <c r="V80">
        <v>0.54509708855661498</v>
      </c>
      <c r="W80">
        <v>67.492880352323013</v>
      </c>
      <c r="X80" t="s">
        <v>28</v>
      </c>
    </row>
    <row r="81" spans="1:24" x14ac:dyDescent="0.25">
      <c r="A81" t="s">
        <v>115</v>
      </c>
      <c r="B81">
        <v>38</v>
      </c>
      <c r="C81" t="s">
        <v>25</v>
      </c>
      <c r="D81">
        <v>125000</v>
      </c>
      <c r="E81">
        <v>0.97899999999999998</v>
      </c>
      <c r="F81">
        <v>30000</v>
      </c>
      <c r="G81" t="s">
        <v>26</v>
      </c>
      <c r="H81">
        <v>125172.76916666667</v>
      </c>
      <c r="I81">
        <v>89344.813333333339</v>
      </c>
      <c r="J81">
        <v>35827.955833333333</v>
      </c>
      <c r="K81">
        <v>0.74514220061932368</v>
      </c>
      <c r="L81">
        <v>413126.60416666669</v>
      </c>
      <c r="M81">
        <v>26216.878332709999</v>
      </c>
      <c r="N81">
        <v>0.24</v>
      </c>
      <c r="O81">
        <v>330000</v>
      </c>
      <c r="P81" t="s">
        <v>27</v>
      </c>
      <c r="Q81">
        <v>0</v>
      </c>
      <c r="R81">
        <v>0</v>
      </c>
      <c r="S81">
        <v>0.77949892021419676</v>
      </c>
      <c r="T81">
        <v>0.18478310402369919</v>
      </c>
      <c r="U81">
        <v>0.90778534663346044</v>
      </c>
      <c r="V81">
        <v>0.68942768582607783</v>
      </c>
      <c r="W81">
        <v>81.710031531194645</v>
      </c>
      <c r="X81" t="s">
        <v>38</v>
      </c>
    </row>
    <row r="82" spans="1:24" x14ac:dyDescent="0.25">
      <c r="A82" t="s">
        <v>116</v>
      </c>
      <c r="B82">
        <v>37</v>
      </c>
      <c r="C82" t="s">
        <v>30</v>
      </c>
      <c r="D82">
        <v>222000</v>
      </c>
      <c r="E82">
        <v>0.63700000000000001</v>
      </c>
      <c r="F82">
        <v>58000</v>
      </c>
      <c r="G82" t="s">
        <v>41</v>
      </c>
      <c r="H82">
        <v>199687.94666666666</v>
      </c>
      <c r="I82">
        <v>165441.37916666668</v>
      </c>
      <c r="J82">
        <v>34246.567499999997</v>
      </c>
      <c r="K82">
        <v>0.85988818050231797</v>
      </c>
      <c r="L82">
        <v>763490.02500000002</v>
      </c>
      <c r="M82">
        <v>44427.958761219998</v>
      </c>
      <c r="N82">
        <v>0.26126126126126126</v>
      </c>
      <c r="O82">
        <v>290000</v>
      </c>
      <c r="P82" t="s">
        <v>27</v>
      </c>
      <c r="Q82">
        <v>0</v>
      </c>
      <c r="R82">
        <v>0</v>
      </c>
      <c r="S82">
        <v>0.46335875571183138</v>
      </c>
      <c r="T82">
        <v>0.31080434664155393</v>
      </c>
      <c r="U82">
        <v>0.51887165022294102</v>
      </c>
      <c r="V82">
        <v>0.72530796217107918</v>
      </c>
      <c r="W82">
        <v>60.292917937655368</v>
      </c>
      <c r="X82" t="s">
        <v>28</v>
      </c>
    </row>
    <row r="83" spans="1:24" x14ac:dyDescent="0.25">
      <c r="A83" t="s">
        <v>117</v>
      </c>
      <c r="B83">
        <v>43</v>
      </c>
      <c r="C83" t="s">
        <v>33</v>
      </c>
      <c r="D83">
        <v>208000</v>
      </c>
      <c r="E83">
        <v>0.48399999999999999</v>
      </c>
      <c r="F83">
        <v>37000</v>
      </c>
      <c r="G83" t="s">
        <v>26</v>
      </c>
      <c r="H83">
        <v>235300.20166666666</v>
      </c>
      <c r="I83">
        <v>188750.18166666667</v>
      </c>
      <c r="J83">
        <v>46550.02</v>
      </c>
      <c r="K83">
        <v>0.83310660931805203</v>
      </c>
      <c r="L83">
        <v>652078.18666666665</v>
      </c>
      <c r="M83">
        <v>103142.03625403999</v>
      </c>
      <c r="N83">
        <v>0.17788461538461539</v>
      </c>
      <c r="O83">
        <v>407000</v>
      </c>
      <c r="P83" t="s">
        <v>27</v>
      </c>
      <c r="Q83">
        <v>0</v>
      </c>
      <c r="R83">
        <v>0</v>
      </c>
      <c r="S83">
        <v>0.53591859674826503</v>
      </c>
      <c r="T83">
        <v>0.10052219388124051</v>
      </c>
      <c r="U83">
        <v>0.26996816055659112</v>
      </c>
      <c r="V83">
        <v>0.64394676801498352</v>
      </c>
      <c r="W83">
        <v>57.350934114567117</v>
      </c>
      <c r="X83" t="s">
        <v>28</v>
      </c>
    </row>
    <row r="84" spans="1:24" x14ac:dyDescent="0.25">
      <c r="A84" t="s">
        <v>118</v>
      </c>
      <c r="B84">
        <v>21</v>
      </c>
      <c r="C84" t="s">
        <v>25</v>
      </c>
      <c r="D84">
        <v>137000</v>
      </c>
      <c r="E84">
        <v>0.84399999999999997</v>
      </c>
      <c r="F84">
        <v>40000</v>
      </c>
      <c r="G84" t="s">
        <v>26</v>
      </c>
      <c r="H84">
        <v>133395.15333333332</v>
      </c>
      <c r="I84">
        <v>93144.675000000003</v>
      </c>
      <c r="J84">
        <v>40250.478333333333</v>
      </c>
      <c r="K84">
        <v>0.7250534981250607</v>
      </c>
      <c r="L84">
        <v>500678.92583333334</v>
      </c>
      <c r="M84">
        <v>22420.06581652</v>
      </c>
      <c r="N84">
        <v>0.29197080291970801</v>
      </c>
      <c r="O84">
        <v>360000</v>
      </c>
      <c r="P84" t="s">
        <v>27</v>
      </c>
      <c r="Q84">
        <v>0</v>
      </c>
      <c r="R84">
        <v>0</v>
      </c>
      <c r="S84">
        <v>0.82223963099360786</v>
      </c>
      <c r="T84">
        <v>0.27515799540857283</v>
      </c>
      <c r="U84">
        <v>0.79059053086395081</v>
      </c>
      <c r="V84">
        <v>0.7829400792869351</v>
      </c>
      <c r="W84">
        <v>77.408324768623913</v>
      </c>
      <c r="X84" t="s">
        <v>38</v>
      </c>
    </row>
    <row r="85" spans="1:24" x14ac:dyDescent="0.25">
      <c r="A85" t="s">
        <v>119</v>
      </c>
      <c r="B85">
        <v>39</v>
      </c>
      <c r="C85" t="s">
        <v>25</v>
      </c>
      <c r="D85">
        <v>185000</v>
      </c>
      <c r="E85">
        <v>0.77500000000000002</v>
      </c>
      <c r="F85">
        <v>61000</v>
      </c>
      <c r="G85" t="s">
        <v>26</v>
      </c>
      <c r="H85">
        <v>181725.52499999999</v>
      </c>
      <c r="I85">
        <v>127805.64916666667</v>
      </c>
      <c r="J85">
        <v>53919.875833333332</v>
      </c>
      <c r="K85">
        <v>0.71346092831597019</v>
      </c>
      <c r="L85">
        <v>416537.09083333332</v>
      </c>
      <c r="M85">
        <v>24066.54538114</v>
      </c>
      <c r="N85">
        <v>0.32972972972972975</v>
      </c>
      <c r="O85">
        <v>244000</v>
      </c>
      <c r="P85" t="s">
        <v>27</v>
      </c>
      <c r="Q85">
        <v>0</v>
      </c>
      <c r="R85">
        <v>0</v>
      </c>
      <c r="S85">
        <v>0.80838417021465669</v>
      </c>
      <c r="T85">
        <v>0.33994022172516009</v>
      </c>
      <c r="U85">
        <v>0.73908793379481275</v>
      </c>
      <c r="V85">
        <v>0.40762592371315232</v>
      </c>
      <c r="W85">
        <v>65.94815205854654</v>
      </c>
      <c r="X85" t="s">
        <v>28</v>
      </c>
    </row>
    <row r="86" spans="1:24" x14ac:dyDescent="0.25">
      <c r="A86" t="s">
        <v>120</v>
      </c>
      <c r="B86">
        <v>32</v>
      </c>
      <c r="C86" t="s">
        <v>25</v>
      </c>
      <c r="D86">
        <v>143600</v>
      </c>
      <c r="E86">
        <v>0.94399999999999995</v>
      </c>
      <c r="F86">
        <v>34000</v>
      </c>
      <c r="G86" t="s">
        <v>41</v>
      </c>
      <c r="H86">
        <v>137678.42416666666</v>
      </c>
      <c r="I86">
        <v>95423.635833333334</v>
      </c>
      <c r="J86">
        <v>42254.78833333333</v>
      </c>
      <c r="K86">
        <v>0.72931029695015959</v>
      </c>
      <c r="L86">
        <v>579869.34916666662</v>
      </c>
      <c r="M86">
        <v>30577.163120929999</v>
      </c>
      <c r="N86">
        <v>0.23676880222841226</v>
      </c>
      <c r="O86">
        <v>306000</v>
      </c>
      <c r="P86" t="s">
        <v>36</v>
      </c>
      <c r="Q86">
        <v>180</v>
      </c>
      <c r="R86">
        <v>1</v>
      </c>
      <c r="S86">
        <v>0.83648761875286348</v>
      </c>
      <c r="T86">
        <v>0.1678518603888326</v>
      </c>
      <c r="U86">
        <v>0.85786807504503559</v>
      </c>
      <c r="V86">
        <v>0.88552578867203469</v>
      </c>
      <c r="W86">
        <v>85.247656869644914</v>
      </c>
      <c r="X86" t="s">
        <v>38</v>
      </c>
    </row>
    <row r="87" spans="1:24" x14ac:dyDescent="0.25">
      <c r="A87" t="s">
        <v>121</v>
      </c>
      <c r="B87">
        <v>38</v>
      </c>
      <c r="C87" t="s">
        <v>25</v>
      </c>
      <c r="D87">
        <v>264300</v>
      </c>
      <c r="E87">
        <v>0.80500000000000005</v>
      </c>
      <c r="F87">
        <v>65000</v>
      </c>
      <c r="G87" t="s">
        <v>26</v>
      </c>
      <c r="H87">
        <v>233468.78916666665</v>
      </c>
      <c r="I87">
        <v>194354.8075</v>
      </c>
      <c r="J87">
        <v>39113.981666666667</v>
      </c>
      <c r="K87">
        <v>0.8866697251433765</v>
      </c>
      <c r="L87">
        <v>465955.935</v>
      </c>
      <c r="M87">
        <v>60711.111145850002</v>
      </c>
      <c r="N87">
        <v>0.24593265228906547</v>
      </c>
      <c r="O87">
        <v>325000</v>
      </c>
      <c r="P87" t="s">
        <v>27</v>
      </c>
      <c r="Q87">
        <v>0</v>
      </c>
      <c r="R87">
        <v>0</v>
      </c>
      <c r="S87">
        <v>0.45242924438523863</v>
      </c>
      <c r="T87">
        <v>0.2926678485847794</v>
      </c>
      <c r="U87">
        <v>0.67773130109002644</v>
      </c>
      <c r="V87">
        <v>0.27693284156597375</v>
      </c>
      <c r="W87">
        <v>57.265655577705601</v>
      </c>
      <c r="X87" t="s">
        <v>28</v>
      </c>
    </row>
    <row r="88" spans="1:24" x14ac:dyDescent="0.25">
      <c r="A88" t="s">
        <v>122</v>
      </c>
      <c r="B88">
        <v>32</v>
      </c>
      <c r="C88" t="s">
        <v>33</v>
      </c>
      <c r="D88">
        <v>190900</v>
      </c>
      <c r="E88">
        <v>0.61699999999999999</v>
      </c>
      <c r="F88">
        <v>64000</v>
      </c>
      <c r="G88" t="s">
        <v>43</v>
      </c>
      <c r="H88">
        <v>187538.13166666665</v>
      </c>
      <c r="I88">
        <v>172069.57250000001</v>
      </c>
      <c r="J88">
        <v>15468.559166666668</v>
      </c>
      <c r="K88">
        <v>0.93212395620076749</v>
      </c>
      <c r="L88">
        <v>220133.74833333332</v>
      </c>
      <c r="M88">
        <v>66336.189020150006</v>
      </c>
      <c r="N88">
        <v>0.3352540597171294</v>
      </c>
      <c r="O88">
        <v>512000</v>
      </c>
      <c r="P88" t="s">
        <v>36</v>
      </c>
      <c r="Q88">
        <v>180</v>
      </c>
      <c r="R88">
        <v>1</v>
      </c>
      <c r="S88">
        <v>0.21806267554800171</v>
      </c>
      <c r="T88">
        <v>0.55239629989700489</v>
      </c>
      <c r="U88">
        <v>0.43082688396782165</v>
      </c>
      <c r="V88">
        <v>0.11379881886608309</v>
      </c>
      <c r="W88">
        <v>34.053968452505288</v>
      </c>
      <c r="X88" t="s">
        <v>34</v>
      </c>
    </row>
    <row r="89" spans="1:24" x14ac:dyDescent="0.25">
      <c r="A89" t="s">
        <v>123</v>
      </c>
      <c r="B89">
        <v>39</v>
      </c>
      <c r="C89" t="s">
        <v>33</v>
      </c>
      <c r="D89">
        <v>115700</v>
      </c>
      <c r="E89">
        <v>0.52</v>
      </c>
      <c r="F89">
        <v>30000</v>
      </c>
      <c r="G89" t="s">
        <v>41</v>
      </c>
      <c r="H89">
        <v>101397.61500000001</v>
      </c>
      <c r="I89">
        <v>85962.63416666667</v>
      </c>
      <c r="J89">
        <v>15434.980833333333</v>
      </c>
      <c r="K89">
        <v>0.84655061486773686</v>
      </c>
      <c r="L89">
        <v>290368.45750000002</v>
      </c>
      <c r="M89">
        <v>28724.789176350001</v>
      </c>
      <c r="N89">
        <v>0.25929127052722556</v>
      </c>
      <c r="O89">
        <v>180000</v>
      </c>
      <c r="P89" t="s">
        <v>27</v>
      </c>
      <c r="Q89">
        <v>0</v>
      </c>
      <c r="R89">
        <v>0</v>
      </c>
      <c r="S89">
        <v>0.41023657472473185</v>
      </c>
      <c r="T89">
        <v>0.29663414863920262</v>
      </c>
      <c r="U89">
        <v>0.36262799516126265</v>
      </c>
      <c r="V89">
        <v>0.47667192712953499</v>
      </c>
      <c r="W89">
        <v>49.479942534929791</v>
      </c>
      <c r="X89" t="s">
        <v>28</v>
      </c>
    </row>
    <row r="90" spans="1:24" x14ac:dyDescent="0.25">
      <c r="A90" t="s">
        <v>124</v>
      </c>
      <c r="B90">
        <v>45</v>
      </c>
      <c r="C90" t="s">
        <v>30</v>
      </c>
      <c r="D90">
        <v>233500</v>
      </c>
      <c r="E90">
        <v>0.47899999999999998</v>
      </c>
      <c r="F90">
        <v>58000</v>
      </c>
      <c r="G90" t="s">
        <v>43</v>
      </c>
      <c r="H90">
        <v>218037.64166666666</v>
      </c>
      <c r="I90">
        <v>170702.98083333333</v>
      </c>
      <c r="J90">
        <v>47334.660833333335</v>
      </c>
      <c r="K90">
        <v>0.80715099438786564</v>
      </c>
      <c r="L90">
        <v>460007.8858333333</v>
      </c>
      <c r="M90">
        <v>34289.21536989</v>
      </c>
      <c r="N90">
        <v>0.24839400428265523</v>
      </c>
      <c r="O90">
        <v>638000</v>
      </c>
      <c r="P90" t="s">
        <v>27</v>
      </c>
      <c r="Q90">
        <v>0</v>
      </c>
      <c r="R90">
        <v>0</v>
      </c>
      <c r="S90">
        <v>0.58899508823300639</v>
      </c>
      <c r="T90">
        <v>0.24434671955923565</v>
      </c>
      <c r="U90">
        <v>0.37435877744706136</v>
      </c>
      <c r="V90">
        <v>0.33232531497450657</v>
      </c>
      <c r="W90">
        <v>51.253588246855294</v>
      </c>
      <c r="X90" t="s">
        <v>28</v>
      </c>
    </row>
    <row r="91" spans="1:24" x14ac:dyDescent="0.25">
      <c r="A91" t="s">
        <v>125</v>
      </c>
      <c r="B91">
        <v>31</v>
      </c>
      <c r="C91" t="s">
        <v>25</v>
      </c>
      <c r="D91">
        <v>75100</v>
      </c>
      <c r="E91">
        <v>0.996</v>
      </c>
      <c r="F91">
        <v>30000</v>
      </c>
      <c r="G91" t="s">
        <v>26</v>
      </c>
      <c r="H91">
        <v>74301.574999999997</v>
      </c>
      <c r="I91">
        <v>55427.611666666664</v>
      </c>
      <c r="J91">
        <v>18873.963333333333</v>
      </c>
      <c r="K91">
        <v>0.78342316114360244</v>
      </c>
      <c r="L91">
        <v>231706.46916666668</v>
      </c>
      <c r="M91">
        <v>15690.48721601</v>
      </c>
      <c r="N91">
        <v>0.39946737683089212</v>
      </c>
      <c r="O91">
        <v>360000</v>
      </c>
      <c r="P91" t="s">
        <v>27</v>
      </c>
      <c r="Q91">
        <v>0</v>
      </c>
      <c r="R91">
        <v>0</v>
      </c>
      <c r="S91">
        <v>0.69074281520188696</v>
      </c>
      <c r="T91">
        <v>0.55364397445800995</v>
      </c>
      <c r="U91">
        <v>0.92515671002314548</v>
      </c>
      <c r="V91">
        <v>0.63065586967629106</v>
      </c>
      <c r="W91">
        <v>68.745425238623909</v>
      </c>
      <c r="X91" t="s">
        <v>28</v>
      </c>
    </row>
    <row r="92" spans="1:24" x14ac:dyDescent="0.25">
      <c r="A92" t="s">
        <v>126</v>
      </c>
      <c r="B92">
        <v>44</v>
      </c>
      <c r="C92" t="s">
        <v>25</v>
      </c>
      <c r="D92">
        <v>130600</v>
      </c>
      <c r="E92">
        <v>0.89600000000000002</v>
      </c>
      <c r="F92">
        <v>38000</v>
      </c>
      <c r="G92" t="s">
        <v>43</v>
      </c>
      <c r="H92">
        <v>125797.5925</v>
      </c>
      <c r="I92">
        <v>94293.90833333334</v>
      </c>
      <c r="J92">
        <v>31503.684166666666</v>
      </c>
      <c r="K92">
        <v>0.75853744063115836</v>
      </c>
      <c r="L92">
        <v>280900.14250000002</v>
      </c>
      <c r="M92">
        <v>19366.920584060001</v>
      </c>
      <c r="N92">
        <v>0.29096477794793263</v>
      </c>
      <c r="O92">
        <v>380000</v>
      </c>
      <c r="P92" t="s">
        <v>27</v>
      </c>
      <c r="Q92">
        <v>0</v>
      </c>
      <c r="R92">
        <v>0</v>
      </c>
      <c r="S92">
        <v>0.68085909425064461</v>
      </c>
      <c r="T92">
        <v>0.29994683564248453</v>
      </c>
      <c r="U92">
        <v>0.86328246305542722</v>
      </c>
      <c r="V92">
        <v>0.38068631350609416</v>
      </c>
      <c r="W92">
        <v>69.043093821546975</v>
      </c>
      <c r="X92" t="s">
        <v>28</v>
      </c>
    </row>
    <row r="93" spans="1:24" x14ac:dyDescent="0.25">
      <c r="A93" t="s">
        <v>127</v>
      </c>
      <c r="B93">
        <v>45</v>
      </c>
      <c r="C93" t="s">
        <v>33</v>
      </c>
      <c r="D93">
        <v>306200</v>
      </c>
      <c r="E93">
        <v>0.249</v>
      </c>
      <c r="F93">
        <v>52000</v>
      </c>
      <c r="G93" t="s">
        <v>26</v>
      </c>
      <c r="H93">
        <v>265648.17083333334</v>
      </c>
      <c r="I93">
        <v>237016.41833333333</v>
      </c>
      <c r="J93">
        <v>28631.752499999999</v>
      </c>
      <c r="K93">
        <v>0.90699826149831164</v>
      </c>
      <c r="L93">
        <v>632973.89583333337</v>
      </c>
      <c r="M93">
        <v>170516.40958080001</v>
      </c>
      <c r="N93">
        <v>0.1698236446766819</v>
      </c>
      <c r="O93">
        <v>624000</v>
      </c>
      <c r="P93" t="s">
        <v>27</v>
      </c>
      <c r="Q93">
        <v>0</v>
      </c>
      <c r="R93">
        <v>0</v>
      </c>
      <c r="S93">
        <v>0.28777455481446734</v>
      </c>
      <c r="T93">
        <v>0.11656427127460861</v>
      </c>
      <c r="U93">
        <v>2.0696081325255106E-2</v>
      </c>
      <c r="V93">
        <v>0.35830924281598697</v>
      </c>
      <c r="W93">
        <v>38.710237886682421</v>
      </c>
      <c r="X93" t="s">
        <v>34</v>
      </c>
    </row>
    <row r="94" spans="1:24" x14ac:dyDescent="0.25">
      <c r="A94" t="s">
        <v>128</v>
      </c>
      <c r="B94">
        <v>43</v>
      </c>
      <c r="C94" t="s">
        <v>33</v>
      </c>
      <c r="D94">
        <v>106800</v>
      </c>
      <c r="E94">
        <v>0.52300000000000002</v>
      </c>
      <c r="F94">
        <v>34000</v>
      </c>
      <c r="G94" t="s">
        <v>26</v>
      </c>
      <c r="H94">
        <v>83419.902499999997</v>
      </c>
      <c r="I94">
        <v>72410.689166666663</v>
      </c>
      <c r="J94">
        <v>11009.213333333333</v>
      </c>
      <c r="K94">
        <v>0.88334475194003848</v>
      </c>
      <c r="L94">
        <v>174065.10250000001</v>
      </c>
      <c r="M94">
        <v>42557.432417819997</v>
      </c>
      <c r="N94">
        <v>0.31835205992509363</v>
      </c>
      <c r="O94">
        <v>340000</v>
      </c>
      <c r="P94" t="s">
        <v>27</v>
      </c>
      <c r="Q94">
        <v>0</v>
      </c>
      <c r="R94">
        <v>0</v>
      </c>
      <c r="S94">
        <v>0.35443937663947417</v>
      </c>
      <c r="T94">
        <v>0.46635750352406297</v>
      </c>
      <c r="U94">
        <v>0.28321450775795132</v>
      </c>
      <c r="V94">
        <v>0.2413129147537342</v>
      </c>
      <c r="W94">
        <v>36.064631610473199</v>
      </c>
      <c r="X94" t="s">
        <v>34</v>
      </c>
    </row>
    <row r="95" spans="1:24" x14ac:dyDescent="0.25">
      <c r="A95" t="s">
        <v>129</v>
      </c>
      <c r="B95">
        <v>19</v>
      </c>
      <c r="C95" t="s">
        <v>33</v>
      </c>
      <c r="D95">
        <v>285800</v>
      </c>
      <c r="E95">
        <v>0.55000000000000004</v>
      </c>
      <c r="F95">
        <v>68000</v>
      </c>
      <c r="G95" t="s">
        <v>26</v>
      </c>
      <c r="H95">
        <v>250359.8425</v>
      </c>
      <c r="I95">
        <v>219052.35416666666</v>
      </c>
      <c r="J95">
        <v>31307.488333333335</v>
      </c>
      <c r="K95">
        <v>0.84732926741680259</v>
      </c>
      <c r="L95">
        <v>524430.38583333336</v>
      </c>
      <c r="M95">
        <v>119586.0825833</v>
      </c>
      <c r="N95">
        <v>0.23792862141357593</v>
      </c>
      <c r="O95">
        <v>272000</v>
      </c>
      <c r="P95" t="s">
        <v>31</v>
      </c>
      <c r="Q95">
        <v>30</v>
      </c>
      <c r="R95">
        <v>0</v>
      </c>
      <c r="S95">
        <v>0.33536117064969378</v>
      </c>
      <c r="T95">
        <v>0.2474061708000263</v>
      </c>
      <c r="U95">
        <v>0.31812836203593198</v>
      </c>
      <c r="V95">
        <v>0.2961861249104536</v>
      </c>
      <c r="W95">
        <v>44.666447605211303</v>
      </c>
      <c r="X95" t="s">
        <v>28</v>
      </c>
    </row>
    <row r="96" spans="1:24" x14ac:dyDescent="0.25">
      <c r="A96" t="s">
        <v>130</v>
      </c>
      <c r="B96">
        <v>42</v>
      </c>
      <c r="C96" t="s">
        <v>33</v>
      </c>
      <c r="D96">
        <v>312900</v>
      </c>
      <c r="E96">
        <v>0.60199999999999998</v>
      </c>
      <c r="F96">
        <v>51000</v>
      </c>
      <c r="G96" t="s">
        <v>26</v>
      </c>
      <c r="H96">
        <v>267385.35583333333</v>
      </c>
      <c r="I96">
        <v>232838.25916666666</v>
      </c>
      <c r="J96">
        <v>34547.096666666665</v>
      </c>
      <c r="K96">
        <v>0.855112424264033</v>
      </c>
      <c r="L96">
        <v>758079.08416666661</v>
      </c>
      <c r="M96">
        <v>136968.23563236999</v>
      </c>
      <c r="N96">
        <v>0.16299137104506231</v>
      </c>
      <c r="O96">
        <v>459000</v>
      </c>
      <c r="P96" t="s">
        <v>27</v>
      </c>
      <c r="Q96">
        <v>0</v>
      </c>
      <c r="R96">
        <v>0</v>
      </c>
      <c r="S96">
        <v>0.34680626775617268</v>
      </c>
      <c r="T96">
        <v>7.6262296300021737E-2</v>
      </c>
      <c r="U96">
        <v>0.35301726668695776</v>
      </c>
      <c r="V96">
        <v>0.45342210556926565</v>
      </c>
      <c r="W96">
        <v>54.338271572770779</v>
      </c>
      <c r="X96" t="s">
        <v>28</v>
      </c>
    </row>
    <row r="97" spans="1:24" x14ac:dyDescent="0.25">
      <c r="A97" t="s">
        <v>131</v>
      </c>
      <c r="B97">
        <v>20</v>
      </c>
      <c r="C97" t="s">
        <v>25</v>
      </c>
      <c r="D97">
        <v>242600</v>
      </c>
      <c r="E97">
        <v>0.77</v>
      </c>
      <c r="F97">
        <v>75000</v>
      </c>
      <c r="G97" t="s">
        <v>41</v>
      </c>
      <c r="H97">
        <v>232244.41166666668</v>
      </c>
      <c r="I97">
        <v>174142.04500000001</v>
      </c>
      <c r="J97">
        <v>58102.366666666669</v>
      </c>
      <c r="K97">
        <v>0.78828817121491745</v>
      </c>
      <c r="L97">
        <v>509436.54249999998</v>
      </c>
      <c r="M97">
        <v>49338.27273289</v>
      </c>
      <c r="N97">
        <v>0.30915086562242372</v>
      </c>
      <c r="O97">
        <v>375000</v>
      </c>
      <c r="P97" t="s">
        <v>27</v>
      </c>
      <c r="Q97">
        <v>0</v>
      </c>
      <c r="R97">
        <v>0</v>
      </c>
      <c r="S97">
        <v>0.6801595620272568</v>
      </c>
      <c r="T97">
        <v>0.3631819378724343</v>
      </c>
      <c r="U97">
        <v>0.67262501317885437</v>
      </c>
      <c r="V97">
        <v>0.36705980442716435</v>
      </c>
      <c r="W97">
        <v>60.190006844039011</v>
      </c>
      <c r="X97" t="s">
        <v>28</v>
      </c>
    </row>
    <row r="98" spans="1:24" x14ac:dyDescent="0.25">
      <c r="A98" t="s">
        <v>132</v>
      </c>
      <c r="B98">
        <v>25</v>
      </c>
      <c r="C98" t="s">
        <v>33</v>
      </c>
      <c r="D98">
        <v>114300</v>
      </c>
      <c r="E98">
        <v>0.64500000000000002</v>
      </c>
      <c r="F98">
        <v>30000</v>
      </c>
      <c r="G98" t="s">
        <v>26</v>
      </c>
      <c r="H98">
        <v>108697.82916666666</v>
      </c>
      <c r="I98">
        <v>84931.386666666673</v>
      </c>
      <c r="J98">
        <v>23766.442500000001</v>
      </c>
      <c r="K98">
        <v>0.76052968185204706</v>
      </c>
      <c r="L98">
        <v>291308.51</v>
      </c>
      <c r="M98">
        <v>41244.187235650003</v>
      </c>
      <c r="N98">
        <v>0.26246719160104987</v>
      </c>
      <c r="O98">
        <v>150000</v>
      </c>
      <c r="P98" t="s">
        <v>31</v>
      </c>
      <c r="Q98">
        <v>60</v>
      </c>
      <c r="R98">
        <v>0</v>
      </c>
      <c r="S98">
        <v>0.59327423041464433</v>
      </c>
      <c r="T98">
        <v>0.24193369019921412</v>
      </c>
      <c r="U98">
        <v>0.44674073417835047</v>
      </c>
      <c r="V98">
        <v>0.48709483432332823</v>
      </c>
      <c r="W98">
        <v>57.01892513295207</v>
      </c>
      <c r="X98" t="s">
        <v>28</v>
      </c>
    </row>
    <row r="99" spans="1:24" x14ac:dyDescent="0.25">
      <c r="A99" t="s">
        <v>133</v>
      </c>
      <c r="B99">
        <v>50</v>
      </c>
      <c r="C99" t="s">
        <v>25</v>
      </c>
      <c r="D99">
        <v>148500</v>
      </c>
      <c r="E99">
        <v>0.84699999999999998</v>
      </c>
      <c r="F99">
        <v>30000</v>
      </c>
      <c r="G99" t="s">
        <v>26</v>
      </c>
      <c r="H99">
        <v>132669.90333333332</v>
      </c>
      <c r="I99">
        <v>104026.22833333333</v>
      </c>
      <c r="J99">
        <v>28643.674999999999</v>
      </c>
      <c r="K99">
        <v>0.84111046191092409</v>
      </c>
      <c r="L99">
        <v>240183.61583333334</v>
      </c>
      <c r="M99">
        <v>33846.937800510001</v>
      </c>
      <c r="N99">
        <v>0.20202020202020202</v>
      </c>
      <c r="O99">
        <v>210000</v>
      </c>
      <c r="P99" t="s">
        <v>31</v>
      </c>
      <c r="Q99">
        <v>2</v>
      </c>
      <c r="R99">
        <v>0</v>
      </c>
      <c r="S99">
        <v>0.58571001726696326</v>
      </c>
      <c r="T99">
        <v>0.1602704002535939</v>
      </c>
      <c r="U99">
        <v>0.72623376307769227</v>
      </c>
      <c r="V99">
        <v>0.23798922392286667</v>
      </c>
      <c r="W99">
        <v>64.1555044375732</v>
      </c>
      <c r="X99" t="s">
        <v>28</v>
      </c>
    </row>
    <row r="100" spans="1:24" x14ac:dyDescent="0.25">
      <c r="A100" t="s">
        <v>134</v>
      </c>
      <c r="B100">
        <v>52</v>
      </c>
      <c r="C100" t="s">
        <v>25</v>
      </c>
      <c r="D100">
        <v>215900</v>
      </c>
      <c r="E100">
        <v>0.80300000000000005</v>
      </c>
      <c r="F100">
        <v>60000</v>
      </c>
      <c r="G100" t="s">
        <v>41</v>
      </c>
      <c r="H100">
        <v>203081.15166666667</v>
      </c>
      <c r="I100">
        <v>155787.77499999999</v>
      </c>
      <c r="J100">
        <v>47293.376666666663</v>
      </c>
      <c r="K100">
        <v>0.81426714809898015</v>
      </c>
      <c r="L100">
        <v>371891.67916666664</v>
      </c>
      <c r="M100">
        <v>47360.831281420004</v>
      </c>
      <c r="N100">
        <v>0.2779064381658175</v>
      </c>
      <c r="O100">
        <v>180000</v>
      </c>
      <c r="P100" t="s">
        <v>31</v>
      </c>
      <c r="Q100">
        <v>1</v>
      </c>
      <c r="R100">
        <v>0</v>
      </c>
      <c r="S100">
        <v>0.63249238368664595</v>
      </c>
      <c r="T100">
        <v>0.31529997809864047</v>
      </c>
      <c r="U100">
        <v>0.69428700896002349</v>
      </c>
      <c r="V100">
        <v>0.26610894854039269</v>
      </c>
      <c r="W100">
        <v>59.650610696749155</v>
      </c>
      <c r="X100" t="s">
        <v>28</v>
      </c>
    </row>
    <row r="101" spans="1:24" x14ac:dyDescent="0.25">
      <c r="A101" t="s">
        <v>135</v>
      </c>
      <c r="B101">
        <v>23</v>
      </c>
      <c r="C101" t="s">
        <v>25</v>
      </c>
      <c r="D101">
        <v>225200</v>
      </c>
      <c r="E101">
        <v>0.81</v>
      </c>
      <c r="F101">
        <v>73000</v>
      </c>
      <c r="G101" t="s">
        <v>26</v>
      </c>
      <c r="H101">
        <v>205847.56</v>
      </c>
      <c r="I101">
        <v>165669.07333333333</v>
      </c>
      <c r="J101">
        <v>40178.486666666664</v>
      </c>
      <c r="K101">
        <v>0.84560554445305325</v>
      </c>
      <c r="L101">
        <v>624845.12583333335</v>
      </c>
      <c r="M101">
        <v>42100.520746239999</v>
      </c>
      <c r="N101">
        <v>0.32415630550621671</v>
      </c>
      <c r="O101">
        <v>730000</v>
      </c>
      <c r="P101" t="s">
        <v>27</v>
      </c>
      <c r="Q101">
        <v>0</v>
      </c>
      <c r="R101">
        <v>0</v>
      </c>
      <c r="S101">
        <v>0.52862505344365218</v>
      </c>
      <c r="T101">
        <v>0.44681336350373996</v>
      </c>
      <c r="U101">
        <v>0.72303819959133497</v>
      </c>
      <c r="V101">
        <v>0.54754795976930759</v>
      </c>
      <c r="W101">
        <v>60.78227107762546</v>
      </c>
      <c r="X101" t="s">
        <v>28</v>
      </c>
    </row>
    <row r="102" spans="1:24" x14ac:dyDescent="0.25">
      <c r="A102" t="s">
        <v>136</v>
      </c>
      <c r="B102">
        <v>40</v>
      </c>
      <c r="C102" t="s">
        <v>25</v>
      </c>
      <c r="D102">
        <v>153900</v>
      </c>
      <c r="E102">
        <v>0.80900000000000005</v>
      </c>
      <c r="F102">
        <v>50000</v>
      </c>
      <c r="G102" t="s">
        <v>41</v>
      </c>
      <c r="H102">
        <v>155344.70083333334</v>
      </c>
      <c r="I102">
        <v>117488.71333333333</v>
      </c>
      <c r="J102">
        <v>37855.987500000003</v>
      </c>
      <c r="K102">
        <v>0.77397642227543106</v>
      </c>
      <c r="L102">
        <v>546761.22416666662</v>
      </c>
      <c r="M102">
        <v>23928.49116121</v>
      </c>
      <c r="N102">
        <v>0.32488628979857048</v>
      </c>
      <c r="O102">
        <v>550000</v>
      </c>
      <c r="P102" t="s">
        <v>27</v>
      </c>
      <c r="Q102">
        <v>0</v>
      </c>
      <c r="R102">
        <v>0</v>
      </c>
      <c r="S102">
        <v>0.66228297402335912</v>
      </c>
      <c r="T102">
        <v>0.38450854563655495</v>
      </c>
      <c r="U102">
        <v>0.7615438235056976</v>
      </c>
      <c r="V102">
        <v>0.75568543213514994</v>
      </c>
      <c r="W102">
        <v>70.166730706656139</v>
      </c>
      <c r="X102" t="s">
        <v>38</v>
      </c>
    </row>
    <row r="103" spans="1:24" x14ac:dyDescent="0.25">
      <c r="A103" t="s">
        <v>137</v>
      </c>
      <c r="B103">
        <v>42</v>
      </c>
      <c r="C103" t="s">
        <v>33</v>
      </c>
      <c r="D103">
        <v>75500</v>
      </c>
      <c r="E103">
        <v>0.20899999999999999</v>
      </c>
      <c r="F103">
        <v>30000</v>
      </c>
      <c r="G103" t="s">
        <v>26</v>
      </c>
      <c r="H103">
        <v>76218.984166666662</v>
      </c>
      <c r="I103">
        <v>55590.514166666668</v>
      </c>
      <c r="J103">
        <v>20628.47</v>
      </c>
      <c r="K103">
        <v>0.73586970520653605</v>
      </c>
      <c r="L103">
        <v>267221.75833333336</v>
      </c>
      <c r="M103">
        <v>27128.158412159999</v>
      </c>
      <c r="N103">
        <v>0.39735099337748342</v>
      </c>
      <c r="O103">
        <v>150000</v>
      </c>
      <c r="P103" t="s">
        <v>31</v>
      </c>
      <c r="Q103">
        <v>19</v>
      </c>
      <c r="R103">
        <v>0</v>
      </c>
      <c r="S103">
        <v>0.73656536478317991</v>
      </c>
      <c r="T103">
        <v>0.4971163935462049</v>
      </c>
      <c r="U103">
        <v>2.4045589900524494E-2</v>
      </c>
      <c r="V103">
        <v>0.7521160411184924</v>
      </c>
      <c r="W103">
        <v>42.018905134249763</v>
      </c>
      <c r="X103" t="s">
        <v>28</v>
      </c>
    </row>
    <row r="104" spans="1:24" x14ac:dyDescent="0.25">
      <c r="A104" t="s">
        <v>138</v>
      </c>
      <c r="B104">
        <v>36</v>
      </c>
      <c r="C104" t="s">
        <v>25</v>
      </c>
      <c r="D104">
        <v>129100</v>
      </c>
      <c r="E104">
        <v>0.752</v>
      </c>
      <c r="F104">
        <v>42000</v>
      </c>
      <c r="G104" t="s">
        <v>41</v>
      </c>
      <c r="H104">
        <v>130199.095</v>
      </c>
      <c r="I104">
        <v>93465.973333333328</v>
      </c>
      <c r="J104">
        <v>36733.121666666666</v>
      </c>
      <c r="K104">
        <v>0.72900469415335323</v>
      </c>
      <c r="L104">
        <v>474891.95166666666</v>
      </c>
      <c r="M104">
        <v>18028.998309539998</v>
      </c>
      <c r="N104">
        <v>0.32532920216886135</v>
      </c>
      <c r="O104">
        <v>168000</v>
      </c>
      <c r="P104" t="s">
        <v>27</v>
      </c>
      <c r="Q104">
        <v>0</v>
      </c>
      <c r="R104">
        <v>0</v>
      </c>
      <c r="S104">
        <v>0.76820756829989079</v>
      </c>
      <c r="T104">
        <v>0.34521314714030232</v>
      </c>
      <c r="U104">
        <v>0.70694816743141853</v>
      </c>
      <c r="V104">
        <v>0.78933086920815243</v>
      </c>
      <c r="W104">
        <v>71.696522354551988</v>
      </c>
      <c r="X104" t="s">
        <v>38</v>
      </c>
    </row>
    <row r="105" spans="1:24" x14ac:dyDescent="0.25">
      <c r="A105" t="s">
        <v>139</v>
      </c>
      <c r="B105">
        <v>22</v>
      </c>
      <c r="C105" t="s">
        <v>33</v>
      </c>
      <c r="D105">
        <v>107700</v>
      </c>
      <c r="E105">
        <v>0.50600000000000001</v>
      </c>
      <c r="F105">
        <v>30000</v>
      </c>
      <c r="G105" t="s">
        <v>41</v>
      </c>
      <c r="H105">
        <v>99851.566666666666</v>
      </c>
      <c r="I105">
        <v>81943.047500000001</v>
      </c>
      <c r="J105">
        <v>17908.519166666669</v>
      </c>
      <c r="K105">
        <v>0.8678522750982034</v>
      </c>
      <c r="L105">
        <v>181293.46666666667</v>
      </c>
      <c r="M105">
        <v>44306.978909160003</v>
      </c>
      <c r="N105">
        <v>0.2785515320334262</v>
      </c>
      <c r="O105">
        <v>330000</v>
      </c>
      <c r="P105" t="s">
        <v>27</v>
      </c>
      <c r="Q105">
        <v>0</v>
      </c>
      <c r="R105">
        <v>0</v>
      </c>
      <c r="S105">
        <v>0.48499270822365015</v>
      </c>
      <c r="T105">
        <v>0.35779582981958241</v>
      </c>
      <c r="U105">
        <v>0.28882494012836868</v>
      </c>
      <c r="V105">
        <v>0.2556231533143758</v>
      </c>
      <c r="W105">
        <v>41.762351699547693</v>
      </c>
      <c r="X105" t="s">
        <v>28</v>
      </c>
    </row>
    <row r="106" spans="1:24" x14ac:dyDescent="0.25">
      <c r="A106" t="s">
        <v>140</v>
      </c>
      <c r="B106">
        <v>28</v>
      </c>
      <c r="C106" t="s">
        <v>30</v>
      </c>
      <c r="D106">
        <v>182400</v>
      </c>
      <c r="E106">
        <v>0.50600000000000001</v>
      </c>
      <c r="F106">
        <v>41000</v>
      </c>
      <c r="G106" t="s">
        <v>26</v>
      </c>
      <c r="H106">
        <v>186109.24333333335</v>
      </c>
      <c r="I106">
        <v>134556.6825</v>
      </c>
      <c r="J106">
        <v>51552.560833333337</v>
      </c>
      <c r="K106">
        <v>0.72030425667444253</v>
      </c>
      <c r="L106">
        <v>445866.85333333333</v>
      </c>
      <c r="M106">
        <v>17222.04160959</v>
      </c>
      <c r="N106">
        <v>0.22478070175438597</v>
      </c>
      <c r="O106">
        <v>369000</v>
      </c>
      <c r="P106" t="s">
        <v>27</v>
      </c>
      <c r="Q106">
        <v>0</v>
      </c>
      <c r="R106">
        <v>0</v>
      </c>
      <c r="S106">
        <v>0.75407485425244747</v>
      </c>
      <c r="T106">
        <v>0.13823848086468155</v>
      </c>
      <c r="U106">
        <v>0.44075406852315313</v>
      </c>
      <c r="V106">
        <v>0.45922514193707697</v>
      </c>
      <c r="W106">
        <v>61.77486362489816</v>
      </c>
      <c r="X106" t="s">
        <v>28</v>
      </c>
    </row>
    <row r="107" spans="1:24" x14ac:dyDescent="0.25">
      <c r="A107" t="s">
        <v>141</v>
      </c>
      <c r="B107">
        <v>29</v>
      </c>
      <c r="C107" t="s">
        <v>25</v>
      </c>
      <c r="D107">
        <v>190800</v>
      </c>
      <c r="E107">
        <v>0.94799999999999995</v>
      </c>
      <c r="F107">
        <v>60000</v>
      </c>
      <c r="G107" t="s">
        <v>26</v>
      </c>
      <c r="H107">
        <v>186291.76416666666</v>
      </c>
      <c r="I107">
        <v>135380.74249999999</v>
      </c>
      <c r="J107">
        <v>50911.021666666667</v>
      </c>
      <c r="K107">
        <v>0.77419749946215</v>
      </c>
      <c r="L107">
        <v>503853.73499999999</v>
      </c>
      <c r="M107">
        <v>48127.936545680001</v>
      </c>
      <c r="N107">
        <v>0.31446540880503143</v>
      </c>
      <c r="O107">
        <v>480000</v>
      </c>
      <c r="P107" t="s">
        <v>27</v>
      </c>
      <c r="Q107">
        <v>0</v>
      </c>
      <c r="R107">
        <v>0</v>
      </c>
      <c r="S107">
        <v>0.74383755278445018</v>
      </c>
      <c r="T107">
        <v>0.3625173690368077</v>
      </c>
      <c r="U107">
        <v>0.83214139762043682</v>
      </c>
      <c r="V107">
        <v>0.51173486703647586</v>
      </c>
      <c r="W107">
        <v>69.641688478107326</v>
      </c>
      <c r="X107" t="s">
        <v>28</v>
      </c>
    </row>
    <row r="108" spans="1:24" x14ac:dyDescent="0.25">
      <c r="A108" t="s">
        <v>142</v>
      </c>
      <c r="B108">
        <v>27</v>
      </c>
      <c r="C108" t="s">
        <v>25</v>
      </c>
      <c r="D108">
        <v>160600</v>
      </c>
      <c r="E108">
        <v>0.90600000000000003</v>
      </c>
      <c r="F108">
        <v>36000</v>
      </c>
      <c r="G108" t="s">
        <v>26</v>
      </c>
      <c r="H108">
        <v>159430.42916666667</v>
      </c>
      <c r="I108">
        <v>119996.32</v>
      </c>
      <c r="J108">
        <v>39434.109166666669</v>
      </c>
      <c r="K108">
        <v>0.77282250323935919</v>
      </c>
      <c r="L108">
        <v>372267.32166666666</v>
      </c>
      <c r="M108">
        <v>28957.662072120002</v>
      </c>
      <c r="N108">
        <v>0.22415940224159403</v>
      </c>
      <c r="O108">
        <v>252000</v>
      </c>
      <c r="P108" t="s">
        <v>36</v>
      </c>
      <c r="Q108">
        <v>180</v>
      </c>
      <c r="R108">
        <v>1</v>
      </c>
      <c r="S108">
        <v>0.67235029071803376</v>
      </c>
      <c r="T108">
        <v>0.16938515157897588</v>
      </c>
      <c r="U108">
        <v>0.85016747446187946</v>
      </c>
      <c r="V108">
        <v>0.42539507198907012</v>
      </c>
      <c r="W108">
        <v>73.267462859348413</v>
      </c>
      <c r="X108" t="s">
        <v>38</v>
      </c>
    </row>
    <row r="109" spans="1:24" x14ac:dyDescent="0.25">
      <c r="A109" t="s">
        <v>143</v>
      </c>
      <c r="B109">
        <v>25</v>
      </c>
      <c r="C109" t="s">
        <v>33</v>
      </c>
      <c r="D109">
        <v>231100</v>
      </c>
      <c r="E109">
        <v>0.33900000000000002</v>
      </c>
      <c r="F109">
        <v>62000</v>
      </c>
      <c r="G109" t="s">
        <v>41</v>
      </c>
      <c r="H109">
        <v>192874.71916666668</v>
      </c>
      <c r="I109">
        <v>145710.30583333335</v>
      </c>
      <c r="J109">
        <v>47164.41333333333</v>
      </c>
      <c r="K109">
        <v>0.75359939088689909</v>
      </c>
      <c r="L109">
        <v>698258.01166666672</v>
      </c>
      <c r="M109">
        <v>96657.215523160005</v>
      </c>
      <c r="N109">
        <v>0.26828212894850711</v>
      </c>
      <c r="O109">
        <v>310000</v>
      </c>
      <c r="P109" t="s">
        <v>27</v>
      </c>
      <c r="Q109">
        <v>0</v>
      </c>
      <c r="R109">
        <v>0</v>
      </c>
      <c r="S109">
        <v>0.66460782476431213</v>
      </c>
      <c r="T109">
        <v>0.24898308017467602</v>
      </c>
      <c r="U109">
        <v>0.12072343575119851</v>
      </c>
      <c r="V109">
        <v>0.61357543404898685</v>
      </c>
      <c r="W109">
        <v>48.996453898496085</v>
      </c>
      <c r="X109" t="s">
        <v>28</v>
      </c>
    </row>
    <row r="110" spans="1:24" x14ac:dyDescent="0.25">
      <c r="A110" t="s">
        <v>144</v>
      </c>
      <c r="B110">
        <v>41</v>
      </c>
      <c r="C110" t="s">
        <v>25</v>
      </c>
      <c r="D110">
        <v>231400</v>
      </c>
      <c r="E110">
        <v>0.95299999999999996</v>
      </c>
      <c r="F110">
        <v>63000</v>
      </c>
      <c r="G110" t="s">
        <v>26</v>
      </c>
      <c r="H110">
        <v>230723.27916666667</v>
      </c>
      <c r="I110">
        <v>159392.23916666667</v>
      </c>
      <c r="J110">
        <v>71331.039999999994</v>
      </c>
      <c r="K110">
        <v>0.70485065555438242</v>
      </c>
      <c r="L110">
        <v>739477.79749999999</v>
      </c>
      <c r="M110">
        <v>29977.982489509999</v>
      </c>
      <c r="N110">
        <v>0.27225583405358689</v>
      </c>
      <c r="O110">
        <v>504000</v>
      </c>
      <c r="P110" t="s">
        <v>27</v>
      </c>
      <c r="Q110">
        <v>0</v>
      </c>
      <c r="R110">
        <v>0</v>
      </c>
      <c r="S110">
        <v>0.84269712943149433</v>
      </c>
      <c r="T110">
        <v>0.22071701396319093</v>
      </c>
      <c r="U110">
        <v>0.95357271148135436</v>
      </c>
      <c r="V110">
        <v>0.66017810159361268</v>
      </c>
      <c r="W110">
        <v>82.597553456296339</v>
      </c>
      <c r="X110" t="s">
        <v>38</v>
      </c>
    </row>
    <row r="111" spans="1:24" x14ac:dyDescent="0.25">
      <c r="A111" t="s">
        <v>145</v>
      </c>
      <c r="B111">
        <v>45</v>
      </c>
      <c r="C111" t="s">
        <v>25</v>
      </c>
      <c r="D111">
        <v>155000</v>
      </c>
      <c r="E111">
        <v>0.85</v>
      </c>
      <c r="F111">
        <v>35000</v>
      </c>
      <c r="G111" t="s">
        <v>26</v>
      </c>
      <c r="H111">
        <v>143029.04</v>
      </c>
      <c r="I111">
        <v>118468.94583333333</v>
      </c>
      <c r="J111">
        <v>24560.094166666666</v>
      </c>
      <c r="K111">
        <v>0.8691797175233571</v>
      </c>
      <c r="L111">
        <v>293404.87083333335</v>
      </c>
      <c r="M111">
        <v>30730.996824819998</v>
      </c>
      <c r="N111">
        <v>0.22580645161290322</v>
      </c>
      <c r="O111">
        <v>105000</v>
      </c>
      <c r="P111" t="s">
        <v>27</v>
      </c>
      <c r="Q111">
        <v>0</v>
      </c>
      <c r="R111">
        <v>0</v>
      </c>
      <c r="S111">
        <v>0.46394738772801924</v>
      </c>
      <c r="T111">
        <v>0.23272659301296089</v>
      </c>
      <c r="U111">
        <v>0.75972499722635811</v>
      </c>
      <c r="V111">
        <v>0.31169550252167622</v>
      </c>
      <c r="W111">
        <v>62.801697978887518</v>
      </c>
      <c r="X111" t="s">
        <v>28</v>
      </c>
    </row>
    <row r="112" spans="1:24" x14ac:dyDescent="0.25">
      <c r="A112" t="s">
        <v>146</v>
      </c>
      <c r="B112">
        <v>53</v>
      </c>
      <c r="C112" t="s">
        <v>25</v>
      </c>
      <c r="D112">
        <v>175100</v>
      </c>
      <c r="E112">
        <v>0.94299999999999995</v>
      </c>
      <c r="F112">
        <v>58000</v>
      </c>
      <c r="G112" t="s">
        <v>26</v>
      </c>
      <c r="H112">
        <v>173228.0025</v>
      </c>
      <c r="I112">
        <v>125400.755</v>
      </c>
      <c r="J112">
        <v>47827.247499999998</v>
      </c>
      <c r="K112">
        <v>0.74054879187722866</v>
      </c>
      <c r="L112">
        <v>633988.71</v>
      </c>
      <c r="M112">
        <v>28031.472161900001</v>
      </c>
      <c r="N112">
        <v>0.33123929183323814</v>
      </c>
      <c r="O112">
        <v>522000</v>
      </c>
      <c r="P112" t="s">
        <v>27</v>
      </c>
      <c r="Q112">
        <v>0</v>
      </c>
      <c r="R112">
        <v>0</v>
      </c>
      <c r="S112">
        <v>0.75157442079025516</v>
      </c>
      <c r="T112">
        <v>0.36757931479415301</v>
      </c>
      <c r="U112">
        <v>0.91074796661995516</v>
      </c>
      <c r="V112">
        <v>0.77388061139347919</v>
      </c>
      <c r="W112">
        <v>77.600027927597253</v>
      </c>
      <c r="X112" t="s">
        <v>38</v>
      </c>
    </row>
    <row r="113" spans="1:24" x14ac:dyDescent="0.25">
      <c r="A113" t="s">
        <v>147</v>
      </c>
      <c r="B113">
        <v>54</v>
      </c>
      <c r="C113" t="s">
        <v>25</v>
      </c>
      <c r="D113">
        <v>203500</v>
      </c>
      <c r="E113">
        <v>0.871</v>
      </c>
      <c r="F113">
        <v>51000</v>
      </c>
      <c r="G113" t="s">
        <v>26</v>
      </c>
      <c r="H113">
        <v>206915.05083333334</v>
      </c>
      <c r="I113">
        <v>155284.76583333334</v>
      </c>
      <c r="J113">
        <v>51630.285000000003</v>
      </c>
      <c r="K113">
        <v>0.77566609567800571</v>
      </c>
      <c r="L113">
        <v>373611.23166666669</v>
      </c>
      <c r="M113">
        <v>33421.671804899997</v>
      </c>
      <c r="N113">
        <v>0.25061425061425063</v>
      </c>
      <c r="O113">
        <v>408000</v>
      </c>
      <c r="P113" t="s">
        <v>27</v>
      </c>
      <c r="Q113">
        <v>0</v>
      </c>
      <c r="R113">
        <v>0</v>
      </c>
      <c r="S113">
        <v>0.6783585014682848</v>
      </c>
      <c r="T113">
        <v>0.22757420090222463</v>
      </c>
      <c r="U113">
        <v>0.82743207652683037</v>
      </c>
      <c r="V113">
        <v>0.29644601933571701</v>
      </c>
      <c r="W113">
        <v>68.237194560110936</v>
      </c>
      <c r="X113" t="s">
        <v>28</v>
      </c>
    </row>
    <row r="114" spans="1:24" x14ac:dyDescent="0.25">
      <c r="A114" t="s">
        <v>148</v>
      </c>
      <c r="B114">
        <v>38</v>
      </c>
      <c r="C114" t="s">
        <v>30</v>
      </c>
      <c r="D114">
        <v>229400</v>
      </c>
      <c r="E114">
        <v>0.52</v>
      </c>
      <c r="F114">
        <v>56000</v>
      </c>
      <c r="G114" t="s">
        <v>26</v>
      </c>
      <c r="H114">
        <v>225327.25916666666</v>
      </c>
      <c r="I114">
        <v>157007.6525</v>
      </c>
      <c r="J114">
        <v>68319.606666666674</v>
      </c>
      <c r="K114">
        <v>0.69863730598176788</v>
      </c>
      <c r="L114">
        <v>818332.27833333332</v>
      </c>
      <c r="M114">
        <v>19449.662592960001</v>
      </c>
      <c r="N114">
        <v>0.24411508282476024</v>
      </c>
      <c r="O114">
        <v>672000</v>
      </c>
      <c r="P114" t="s">
        <v>31</v>
      </c>
      <c r="Q114">
        <v>30</v>
      </c>
      <c r="R114">
        <v>0</v>
      </c>
      <c r="S114">
        <v>0.82627105329611161</v>
      </c>
      <c r="T114">
        <v>0.16199371742375224</v>
      </c>
      <c r="U114">
        <v>0.4617097636617935</v>
      </c>
      <c r="V114">
        <v>0.75958234374594602</v>
      </c>
      <c r="W114">
        <v>68.885742879810806</v>
      </c>
      <c r="X114" t="s">
        <v>28</v>
      </c>
    </row>
    <row r="115" spans="1:24" x14ac:dyDescent="0.25">
      <c r="A115" t="s">
        <v>149</v>
      </c>
      <c r="B115">
        <v>25</v>
      </c>
      <c r="C115" t="s">
        <v>30</v>
      </c>
      <c r="D115">
        <v>232900</v>
      </c>
      <c r="E115">
        <v>0.73199999999999998</v>
      </c>
      <c r="F115">
        <v>81000</v>
      </c>
      <c r="G115" t="s">
        <v>41</v>
      </c>
      <c r="H115">
        <v>230317.57916666666</v>
      </c>
      <c r="I115">
        <v>177620.43333333332</v>
      </c>
      <c r="J115">
        <v>52697.145833333336</v>
      </c>
      <c r="K115">
        <v>0.80049202441620282</v>
      </c>
      <c r="L115">
        <v>502502.48666666669</v>
      </c>
      <c r="M115">
        <v>47367.067713069999</v>
      </c>
      <c r="N115">
        <v>0.34778875053671104</v>
      </c>
      <c r="O115">
        <v>972000</v>
      </c>
      <c r="P115" t="s">
        <v>27</v>
      </c>
      <c r="Q115">
        <v>0</v>
      </c>
      <c r="R115">
        <v>0</v>
      </c>
      <c r="S115">
        <v>0.62125763557655167</v>
      </c>
      <c r="T115">
        <v>0.4586223570028844</v>
      </c>
      <c r="U115">
        <v>0.63493839164114574</v>
      </c>
      <c r="V115">
        <v>0.38249078875680065</v>
      </c>
      <c r="W115">
        <v>55.432853306137851</v>
      </c>
      <c r="X115" t="s">
        <v>28</v>
      </c>
    </row>
    <row r="116" spans="1:24" x14ac:dyDescent="0.25">
      <c r="A116" t="s">
        <v>150</v>
      </c>
      <c r="B116">
        <v>26</v>
      </c>
      <c r="C116" t="s">
        <v>33</v>
      </c>
      <c r="D116">
        <v>178300</v>
      </c>
      <c r="E116">
        <v>0.629</v>
      </c>
      <c r="F116">
        <v>44000</v>
      </c>
      <c r="G116" t="s">
        <v>26</v>
      </c>
      <c r="H116">
        <v>178862.69333333333</v>
      </c>
      <c r="I116">
        <v>153373.45166666666</v>
      </c>
      <c r="J116">
        <v>25489.241666666669</v>
      </c>
      <c r="K116">
        <v>0.84297639798329271</v>
      </c>
      <c r="L116">
        <v>261618.14</v>
      </c>
      <c r="M116">
        <v>53706.156581950003</v>
      </c>
      <c r="N116">
        <v>0.24677509814918677</v>
      </c>
      <c r="O116">
        <v>264000</v>
      </c>
      <c r="P116" t="s">
        <v>27</v>
      </c>
      <c r="Q116">
        <v>0</v>
      </c>
      <c r="R116">
        <v>0</v>
      </c>
      <c r="S116">
        <v>0.38346615632003422</v>
      </c>
      <c r="T116">
        <v>0.26506760166027304</v>
      </c>
      <c r="U116">
        <v>0.46854179492077419</v>
      </c>
      <c r="V116">
        <v>0.19783567545897343</v>
      </c>
      <c r="W116">
        <v>48.155640626398885</v>
      </c>
      <c r="X116" t="s">
        <v>28</v>
      </c>
    </row>
    <row r="117" spans="1:24" x14ac:dyDescent="0.25">
      <c r="A117" t="s">
        <v>151</v>
      </c>
      <c r="B117">
        <v>32</v>
      </c>
      <c r="C117" t="s">
        <v>30</v>
      </c>
      <c r="D117">
        <v>246200</v>
      </c>
      <c r="E117">
        <v>0.46700000000000003</v>
      </c>
      <c r="F117">
        <v>46000</v>
      </c>
      <c r="G117" t="s">
        <v>26</v>
      </c>
      <c r="H117">
        <v>229451.45583333334</v>
      </c>
      <c r="I117">
        <v>188159.97083333333</v>
      </c>
      <c r="J117">
        <v>41291.485000000001</v>
      </c>
      <c r="K117">
        <v>0.8244672613830839</v>
      </c>
      <c r="L117">
        <v>637998.21333333338</v>
      </c>
      <c r="M117">
        <v>40073.99516862</v>
      </c>
      <c r="N117">
        <v>0.18683996750609261</v>
      </c>
      <c r="O117">
        <v>276000</v>
      </c>
      <c r="P117" t="s">
        <v>31</v>
      </c>
      <c r="Q117">
        <v>30</v>
      </c>
      <c r="R117">
        <v>0</v>
      </c>
      <c r="S117">
        <v>0.48666253102004509</v>
      </c>
      <c r="T117">
        <v>0.11660191109318535</v>
      </c>
      <c r="U117">
        <v>0.35231945697308586</v>
      </c>
      <c r="V117">
        <v>0.49853075828084892</v>
      </c>
      <c r="W117">
        <v>56.103676792180103</v>
      </c>
      <c r="X117" t="s">
        <v>28</v>
      </c>
    </row>
    <row r="118" spans="1:24" x14ac:dyDescent="0.25">
      <c r="A118" t="s">
        <v>152</v>
      </c>
      <c r="B118">
        <v>35</v>
      </c>
      <c r="C118" t="s">
        <v>30</v>
      </c>
      <c r="D118">
        <v>207600</v>
      </c>
      <c r="E118">
        <v>0.65200000000000002</v>
      </c>
      <c r="F118">
        <v>52000</v>
      </c>
      <c r="G118" t="s">
        <v>41</v>
      </c>
      <c r="H118">
        <v>184097.46583333332</v>
      </c>
      <c r="I118">
        <v>146059.39000000001</v>
      </c>
      <c r="J118">
        <v>38038.075833333336</v>
      </c>
      <c r="K118">
        <v>0.82294739402066996</v>
      </c>
      <c r="L118">
        <v>653910.93333333335</v>
      </c>
      <c r="M118">
        <v>35768.676834520003</v>
      </c>
      <c r="N118">
        <v>0.25048169556840078</v>
      </c>
      <c r="O118">
        <v>624000</v>
      </c>
      <c r="P118" t="s">
        <v>27</v>
      </c>
      <c r="Q118">
        <v>0</v>
      </c>
      <c r="R118">
        <v>0</v>
      </c>
      <c r="S118">
        <v>0.56013113329048791</v>
      </c>
      <c r="T118">
        <v>0.25986319032080712</v>
      </c>
      <c r="U118">
        <v>0.55239827899357774</v>
      </c>
      <c r="V118">
        <v>0.6479241599965917</v>
      </c>
      <c r="W118">
        <v>62.898494254440166</v>
      </c>
      <c r="X118" t="s">
        <v>28</v>
      </c>
    </row>
    <row r="119" spans="1:24" x14ac:dyDescent="0.25">
      <c r="A119" t="s">
        <v>153</v>
      </c>
      <c r="B119">
        <v>37</v>
      </c>
      <c r="C119" t="s">
        <v>25</v>
      </c>
      <c r="D119">
        <v>132900</v>
      </c>
      <c r="E119">
        <v>0.91100000000000003</v>
      </c>
      <c r="F119">
        <v>42000</v>
      </c>
      <c r="G119" t="s">
        <v>41</v>
      </c>
      <c r="H119">
        <v>123529.45583333333</v>
      </c>
      <c r="I119">
        <v>92501.9375</v>
      </c>
      <c r="J119">
        <v>31027.518333333333</v>
      </c>
      <c r="K119">
        <v>0.80517730767457274</v>
      </c>
      <c r="L119">
        <v>348239.22916666669</v>
      </c>
      <c r="M119">
        <v>33134.383843290001</v>
      </c>
      <c r="N119">
        <v>0.3160270880361174</v>
      </c>
      <c r="O119">
        <v>462000</v>
      </c>
      <c r="P119" t="s">
        <v>27</v>
      </c>
      <c r="Q119">
        <v>0</v>
      </c>
      <c r="R119">
        <v>0</v>
      </c>
      <c r="S119">
        <v>0.68290792793085298</v>
      </c>
      <c r="T119">
        <v>0.3927690254280673</v>
      </c>
      <c r="U119">
        <v>0.78488042215398868</v>
      </c>
      <c r="V119">
        <v>0.50626912310606598</v>
      </c>
      <c r="W119">
        <v>66.056745393631701</v>
      </c>
      <c r="X119" t="s">
        <v>28</v>
      </c>
    </row>
    <row r="120" spans="1:24" x14ac:dyDescent="0.25">
      <c r="A120" t="s">
        <v>154</v>
      </c>
      <c r="B120">
        <v>23</v>
      </c>
      <c r="C120" t="s">
        <v>30</v>
      </c>
      <c r="D120">
        <v>202300</v>
      </c>
      <c r="E120">
        <v>0.77600000000000002</v>
      </c>
      <c r="F120">
        <v>62000</v>
      </c>
      <c r="G120" t="s">
        <v>26</v>
      </c>
      <c r="H120">
        <v>189128.82833333334</v>
      </c>
      <c r="I120">
        <v>158809.64499999999</v>
      </c>
      <c r="J120">
        <v>30319.183333333334</v>
      </c>
      <c r="K120">
        <v>0.86764463767988886</v>
      </c>
      <c r="L120">
        <v>378260.49666666664</v>
      </c>
      <c r="M120">
        <v>37926.827211880001</v>
      </c>
      <c r="N120">
        <v>0.30647553138902622</v>
      </c>
      <c r="O120">
        <v>558000</v>
      </c>
      <c r="P120" t="s">
        <v>27</v>
      </c>
      <c r="Q120">
        <v>0</v>
      </c>
      <c r="R120">
        <v>0</v>
      </c>
      <c r="S120">
        <v>0.43252187827668592</v>
      </c>
      <c r="T120">
        <v>0.42427069440184512</v>
      </c>
      <c r="U120">
        <v>0.68785893130185349</v>
      </c>
      <c r="V120">
        <v>0.30550690540607284</v>
      </c>
      <c r="W120">
        <v>53.944908045781261</v>
      </c>
      <c r="X120" t="s">
        <v>28</v>
      </c>
    </row>
    <row r="121" spans="1:24" x14ac:dyDescent="0.25">
      <c r="A121" t="s">
        <v>155</v>
      </c>
      <c r="B121">
        <v>29</v>
      </c>
      <c r="C121" t="s">
        <v>33</v>
      </c>
      <c r="D121">
        <v>195400</v>
      </c>
      <c r="E121">
        <v>0.5</v>
      </c>
      <c r="F121">
        <v>60000</v>
      </c>
      <c r="G121" t="s">
        <v>26</v>
      </c>
      <c r="H121">
        <v>169426.49249999999</v>
      </c>
      <c r="I121">
        <v>153382.01833333334</v>
      </c>
      <c r="J121">
        <v>16044.474166666667</v>
      </c>
      <c r="K121">
        <v>0.90512399561064505</v>
      </c>
      <c r="L121">
        <v>398529.1875</v>
      </c>
      <c r="M121">
        <v>65291.209872419997</v>
      </c>
      <c r="N121">
        <v>0.30706243602865918</v>
      </c>
      <c r="O121">
        <v>480000</v>
      </c>
      <c r="P121" t="s">
        <v>36</v>
      </c>
      <c r="Q121">
        <v>120</v>
      </c>
      <c r="R121">
        <v>1</v>
      </c>
      <c r="S121">
        <v>0.25172618667507507</v>
      </c>
      <c r="T121">
        <v>0.4573227371070599</v>
      </c>
      <c r="U121">
        <v>0.30289580255231696</v>
      </c>
      <c r="V121">
        <v>0.35091677015245837</v>
      </c>
      <c r="W121">
        <v>37.675899179294589</v>
      </c>
      <c r="X121" t="s">
        <v>34</v>
      </c>
    </row>
    <row r="122" spans="1:24" x14ac:dyDescent="0.25">
      <c r="A122" t="s">
        <v>156</v>
      </c>
      <c r="B122">
        <v>19</v>
      </c>
      <c r="C122" t="s">
        <v>30</v>
      </c>
      <c r="D122">
        <v>78000</v>
      </c>
      <c r="E122">
        <v>0.625</v>
      </c>
      <c r="F122">
        <v>30000</v>
      </c>
      <c r="G122" t="s">
        <v>26</v>
      </c>
      <c r="H122">
        <v>77935.164166666669</v>
      </c>
      <c r="I122">
        <v>57614.425000000003</v>
      </c>
      <c r="J122">
        <v>20320.739166666666</v>
      </c>
      <c r="K122">
        <v>0.74216153561217058</v>
      </c>
      <c r="L122">
        <v>308117.14916666667</v>
      </c>
      <c r="M122">
        <v>10128.00800346</v>
      </c>
      <c r="N122">
        <v>0.38461538461538464</v>
      </c>
      <c r="O122">
        <v>150000</v>
      </c>
      <c r="P122" t="s">
        <v>27</v>
      </c>
      <c r="Q122">
        <v>0</v>
      </c>
      <c r="R122">
        <v>0</v>
      </c>
      <c r="S122">
        <v>0.70926213874030186</v>
      </c>
      <c r="T122">
        <v>0.47799700116591409</v>
      </c>
      <c r="U122">
        <v>0.56209387046124437</v>
      </c>
      <c r="V122">
        <v>0.86202114577411293</v>
      </c>
      <c r="W122">
        <v>63.212730427752916</v>
      </c>
      <c r="X122" t="s">
        <v>28</v>
      </c>
    </row>
    <row r="123" spans="1:24" x14ac:dyDescent="0.25">
      <c r="A123" t="s">
        <v>157</v>
      </c>
      <c r="B123">
        <v>24</v>
      </c>
      <c r="C123" t="s">
        <v>30</v>
      </c>
      <c r="D123">
        <v>326700</v>
      </c>
      <c r="E123">
        <v>0.47499999999999998</v>
      </c>
      <c r="F123">
        <v>66000</v>
      </c>
      <c r="G123" t="s">
        <v>43</v>
      </c>
      <c r="H123">
        <v>314572.2525</v>
      </c>
      <c r="I123">
        <v>246140.90416666667</v>
      </c>
      <c r="J123">
        <v>68431.348333333328</v>
      </c>
      <c r="K123">
        <v>0.79897564542838695</v>
      </c>
      <c r="L123">
        <v>1077046.4158333333</v>
      </c>
      <c r="M123">
        <v>57984.253140499997</v>
      </c>
      <c r="N123">
        <v>0.20202020202020202</v>
      </c>
      <c r="O123">
        <v>264000</v>
      </c>
      <c r="P123" t="s">
        <v>27</v>
      </c>
      <c r="Q123">
        <v>0</v>
      </c>
      <c r="R123">
        <v>0</v>
      </c>
      <c r="S123">
        <v>0.59021798324320196</v>
      </c>
      <c r="T123">
        <v>0.13685983732887114</v>
      </c>
      <c r="U123">
        <v>0.35704853087490496</v>
      </c>
      <c r="V123">
        <v>0.68721588914163567</v>
      </c>
      <c r="W123">
        <v>60.988490992236279</v>
      </c>
      <c r="X123" t="s">
        <v>28</v>
      </c>
    </row>
    <row r="124" spans="1:24" x14ac:dyDescent="0.25">
      <c r="A124" t="s">
        <v>158</v>
      </c>
      <c r="B124">
        <v>33</v>
      </c>
      <c r="C124" t="s">
        <v>25</v>
      </c>
      <c r="D124">
        <v>181400</v>
      </c>
      <c r="E124">
        <v>0.94099999999999995</v>
      </c>
      <c r="F124">
        <v>58000</v>
      </c>
      <c r="G124" t="s">
        <v>26</v>
      </c>
      <c r="H124">
        <v>183565.4975</v>
      </c>
      <c r="I124">
        <v>131690.75416666668</v>
      </c>
      <c r="J124">
        <v>51874.743333333332</v>
      </c>
      <c r="K124">
        <v>0.74113076894570562</v>
      </c>
      <c r="L124">
        <v>397557.65749999997</v>
      </c>
      <c r="M124">
        <v>31245.413690779998</v>
      </c>
      <c r="N124">
        <v>0.3197353914002205</v>
      </c>
      <c r="O124">
        <v>580000</v>
      </c>
      <c r="P124" t="s">
        <v>36</v>
      </c>
      <c r="Q124">
        <v>90</v>
      </c>
      <c r="R124">
        <v>1</v>
      </c>
      <c r="S124">
        <v>0.76948860399626928</v>
      </c>
      <c r="T124">
        <v>0.34466094978857748</v>
      </c>
      <c r="U124">
        <v>0.90059027867652297</v>
      </c>
      <c r="V124">
        <v>0.39159084230366625</v>
      </c>
      <c r="W124">
        <v>70.554977166038341</v>
      </c>
      <c r="X124" t="s">
        <v>38</v>
      </c>
    </row>
    <row r="125" spans="1:24" x14ac:dyDescent="0.25">
      <c r="A125" t="s">
        <v>159</v>
      </c>
      <c r="B125">
        <v>20</v>
      </c>
      <c r="C125" t="s">
        <v>25</v>
      </c>
      <c r="D125">
        <v>259900</v>
      </c>
      <c r="E125">
        <v>0.871</v>
      </c>
      <c r="F125">
        <v>85000</v>
      </c>
      <c r="G125" t="s">
        <v>43</v>
      </c>
      <c r="H125">
        <v>253960.34416666668</v>
      </c>
      <c r="I125">
        <v>194640.92583333334</v>
      </c>
      <c r="J125">
        <v>59319.418333333335</v>
      </c>
      <c r="K125">
        <v>0.78946835435257767</v>
      </c>
      <c r="L125">
        <v>727254.34666666668</v>
      </c>
      <c r="M125">
        <v>43841.57536725</v>
      </c>
      <c r="N125">
        <v>0.32704886494805696</v>
      </c>
      <c r="O125">
        <v>680000</v>
      </c>
      <c r="P125" t="s">
        <v>27</v>
      </c>
      <c r="Q125">
        <v>0</v>
      </c>
      <c r="R125">
        <v>0</v>
      </c>
      <c r="S125">
        <v>0.63441654929327818</v>
      </c>
      <c r="T125">
        <v>0.40304649459189518</v>
      </c>
      <c r="U125">
        <v>0.81785284161576</v>
      </c>
      <c r="V125">
        <v>0.55385702733510456</v>
      </c>
      <c r="W125">
        <v>67.126843404896007</v>
      </c>
      <c r="X125" t="s">
        <v>28</v>
      </c>
    </row>
    <row r="126" spans="1:24" x14ac:dyDescent="0.25">
      <c r="A126" t="s">
        <v>160</v>
      </c>
      <c r="B126">
        <v>20</v>
      </c>
      <c r="C126" t="s">
        <v>25</v>
      </c>
      <c r="D126">
        <v>196300</v>
      </c>
      <c r="E126">
        <v>0.79300000000000004</v>
      </c>
      <c r="F126">
        <v>37000</v>
      </c>
      <c r="G126" t="s">
        <v>41</v>
      </c>
      <c r="H126">
        <v>193067.15666666668</v>
      </c>
      <c r="I126">
        <v>142735.9375</v>
      </c>
      <c r="J126">
        <v>50331.219166666669</v>
      </c>
      <c r="K126">
        <v>0.78500330884805869</v>
      </c>
      <c r="L126">
        <v>457130.01500000001</v>
      </c>
      <c r="M126">
        <v>44234.279302559997</v>
      </c>
      <c r="N126">
        <v>0.18848700967906265</v>
      </c>
      <c r="O126">
        <v>148000</v>
      </c>
      <c r="P126" t="s">
        <v>27</v>
      </c>
      <c r="Q126">
        <v>0</v>
      </c>
      <c r="R126">
        <v>0</v>
      </c>
      <c r="S126">
        <v>0.709134768085805</v>
      </c>
      <c r="T126">
        <v>9.9878842932561107E-2</v>
      </c>
      <c r="U126">
        <v>0.6862428843937407</v>
      </c>
      <c r="V126">
        <v>0.42827158088476258</v>
      </c>
      <c r="W126">
        <v>70.224588804786407</v>
      </c>
      <c r="X126" t="s">
        <v>38</v>
      </c>
    </row>
    <row r="127" spans="1:24" x14ac:dyDescent="0.25">
      <c r="A127" t="s">
        <v>161</v>
      </c>
      <c r="B127">
        <v>44</v>
      </c>
      <c r="C127" t="s">
        <v>25</v>
      </c>
      <c r="D127">
        <v>141500</v>
      </c>
      <c r="E127">
        <v>0.96799999999999997</v>
      </c>
      <c r="F127">
        <v>30000</v>
      </c>
      <c r="G127" t="s">
        <v>26</v>
      </c>
      <c r="H127">
        <v>133212.06916666665</v>
      </c>
      <c r="I127">
        <v>100778.72083333334</v>
      </c>
      <c r="J127">
        <v>32433.348333333332</v>
      </c>
      <c r="K127">
        <v>0.81987586480676089</v>
      </c>
      <c r="L127">
        <v>298084.64500000002</v>
      </c>
      <c r="M127">
        <v>38204.498871060001</v>
      </c>
      <c r="N127">
        <v>0.21201413427561838</v>
      </c>
      <c r="O127">
        <v>180000</v>
      </c>
      <c r="P127" t="s">
        <v>36</v>
      </c>
      <c r="Q127">
        <v>90</v>
      </c>
      <c r="R127">
        <v>1</v>
      </c>
      <c r="S127">
        <v>0.66168034384059626</v>
      </c>
      <c r="T127">
        <v>0.1710073767875564</v>
      </c>
      <c r="U127">
        <v>0.83064123864400607</v>
      </c>
      <c r="V127">
        <v>0.36885258397713938</v>
      </c>
      <c r="W127">
        <v>71.244478886065252</v>
      </c>
      <c r="X127" t="s">
        <v>38</v>
      </c>
    </row>
    <row r="128" spans="1:24" x14ac:dyDescent="0.25">
      <c r="A128" t="s">
        <v>162</v>
      </c>
      <c r="B128">
        <v>55</v>
      </c>
      <c r="C128" t="s">
        <v>30</v>
      </c>
      <c r="D128">
        <v>135000</v>
      </c>
      <c r="E128">
        <v>0.78700000000000003</v>
      </c>
      <c r="F128">
        <v>47000</v>
      </c>
      <c r="G128" t="s">
        <v>26</v>
      </c>
      <c r="H128">
        <v>132703.83833333332</v>
      </c>
      <c r="I128">
        <v>99886.455833333326</v>
      </c>
      <c r="J128">
        <v>32817.3825</v>
      </c>
      <c r="K128">
        <v>0.76049959724692495</v>
      </c>
      <c r="L128">
        <v>423057.88166666665</v>
      </c>
      <c r="M128">
        <v>14428.868215160001</v>
      </c>
      <c r="N128">
        <v>0.34814814814814815</v>
      </c>
      <c r="O128">
        <v>188000</v>
      </c>
      <c r="P128" t="s">
        <v>27</v>
      </c>
      <c r="Q128">
        <v>0</v>
      </c>
      <c r="R128">
        <v>0</v>
      </c>
      <c r="S128">
        <v>0.67222417935986722</v>
      </c>
      <c r="T128">
        <v>0.42112073709846648</v>
      </c>
      <c r="U128">
        <v>0.77341451730517896</v>
      </c>
      <c r="V128">
        <v>0.64361795707854774</v>
      </c>
      <c r="W128">
        <v>67.391607824696237</v>
      </c>
      <c r="X128" t="s">
        <v>28</v>
      </c>
    </row>
    <row r="129" spans="1:24" x14ac:dyDescent="0.25">
      <c r="A129" t="s">
        <v>163</v>
      </c>
      <c r="B129">
        <v>50</v>
      </c>
      <c r="C129" t="s">
        <v>30</v>
      </c>
      <c r="D129">
        <v>221500</v>
      </c>
      <c r="E129">
        <v>0.63100000000000001</v>
      </c>
      <c r="F129">
        <v>72000</v>
      </c>
      <c r="G129" t="s">
        <v>26</v>
      </c>
      <c r="H129">
        <v>210395.39583333334</v>
      </c>
      <c r="I129">
        <v>170825.97833333333</v>
      </c>
      <c r="J129">
        <v>39569.417500000003</v>
      </c>
      <c r="K129">
        <v>0.83151146502073203</v>
      </c>
      <c r="L129">
        <v>583800.57916666672</v>
      </c>
      <c r="M129">
        <v>34414.183985299998</v>
      </c>
      <c r="N129">
        <v>0.32505643340857787</v>
      </c>
      <c r="O129">
        <v>864000</v>
      </c>
      <c r="P129" t="s">
        <v>36</v>
      </c>
      <c r="Q129">
        <v>90</v>
      </c>
      <c r="R129">
        <v>1</v>
      </c>
      <c r="S129">
        <v>0.50902206612891554</v>
      </c>
      <c r="T129">
        <v>0.43630671747695043</v>
      </c>
      <c r="U129">
        <v>0.54749879526388789</v>
      </c>
      <c r="V129">
        <v>0.51037748269265193</v>
      </c>
      <c r="W129">
        <v>53.916136955714336</v>
      </c>
      <c r="X129" t="s">
        <v>28</v>
      </c>
    </row>
    <row r="130" spans="1:24" x14ac:dyDescent="0.25">
      <c r="A130" t="s">
        <v>164</v>
      </c>
      <c r="B130">
        <v>45</v>
      </c>
      <c r="C130" t="s">
        <v>25</v>
      </c>
      <c r="D130">
        <v>187700</v>
      </c>
      <c r="E130">
        <v>0.81299999999999994</v>
      </c>
      <c r="F130">
        <v>62000</v>
      </c>
      <c r="G130" t="s">
        <v>26</v>
      </c>
      <c r="H130">
        <v>187388.84333333332</v>
      </c>
      <c r="I130">
        <v>135854.45250000001</v>
      </c>
      <c r="J130">
        <v>51534.390833333331</v>
      </c>
      <c r="K130">
        <v>0.76121723914122663</v>
      </c>
      <c r="L130">
        <v>492148.35083333333</v>
      </c>
      <c r="M130">
        <v>38954.641862349999</v>
      </c>
      <c r="N130">
        <v>0.33031433137986149</v>
      </c>
      <c r="O130">
        <v>434000</v>
      </c>
      <c r="P130" t="s">
        <v>27</v>
      </c>
      <c r="Q130">
        <v>0</v>
      </c>
      <c r="R130">
        <v>0</v>
      </c>
      <c r="S130">
        <v>0.74859542116382449</v>
      </c>
      <c r="T130">
        <v>0.38447178865787529</v>
      </c>
      <c r="U130">
        <v>0.72386606778239693</v>
      </c>
      <c r="V130">
        <v>0.50671964368465883</v>
      </c>
      <c r="W130">
        <v>65.164482903798174</v>
      </c>
      <c r="X130" t="s">
        <v>28</v>
      </c>
    </row>
    <row r="131" spans="1:24" x14ac:dyDescent="0.25">
      <c r="A131" t="s">
        <v>165</v>
      </c>
      <c r="B131">
        <v>18</v>
      </c>
      <c r="C131" t="s">
        <v>33</v>
      </c>
      <c r="D131">
        <v>161400</v>
      </c>
      <c r="E131">
        <v>0.56200000000000006</v>
      </c>
      <c r="F131">
        <v>53000</v>
      </c>
      <c r="G131" t="s">
        <v>26</v>
      </c>
      <c r="H131">
        <v>156482.59333333332</v>
      </c>
      <c r="I131">
        <v>126696.81083333334</v>
      </c>
      <c r="J131">
        <v>29785.782500000001</v>
      </c>
      <c r="K131">
        <v>0.84403017635992883</v>
      </c>
      <c r="L131">
        <v>493744.98666666669</v>
      </c>
      <c r="M131">
        <v>74476.604891159994</v>
      </c>
      <c r="N131">
        <v>0.32837670384138784</v>
      </c>
      <c r="O131">
        <v>159000</v>
      </c>
      <c r="P131" t="s">
        <v>27</v>
      </c>
      <c r="Q131">
        <v>0</v>
      </c>
      <c r="R131">
        <v>0</v>
      </c>
      <c r="S131">
        <v>0.5152881556087846</v>
      </c>
      <c r="T131">
        <v>0.45520576397252294</v>
      </c>
      <c r="U131">
        <v>0.32967591188968992</v>
      </c>
      <c r="V131">
        <v>0.62365613493416439</v>
      </c>
      <c r="W131">
        <v>48.084929029778515</v>
      </c>
      <c r="X131" t="s">
        <v>28</v>
      </c>
    </row>
    <row r="132" spans="1:24" x14ac:dyDescent="0.25">
      <c r="A132" t="s">
        <v>166</v>
      </c>
      <c r="B132">
        <v>25</v>
      </c>
      <c r="C132" t="s">
        <v>25</v>
      </c>
      <c r="D132">
        <v>60000</v>
      </c>
      <c r="E132">
        <v>0.93799999999999994</v>
      </c>
      <c r="F132">
        <v>30000</v>
      </c>
      <c r="G132" t="s">
        <v>41</v>
      </c>
      <c r="H132">
        <v>57539.906666666669</v>
      </c>
      <c r="I132">
        <v>43581.86583333333</v>
      </c>
      <c r="J132">
        <v>13958.040833333333</v>
      </c>
      <c r="K132">
        <v>0.80136403021874381</v>
      </c>
      <c r="L132">
        <v>93600.49</v>
      </c>
      <c r="M132">
        <v>12266.5301291</v>
      </c>
      <c r="N132">
        <v>0.5</v>
      </c>
      <c r="O132">
        <v>90000</v>
      </c>
      <c r="P132" t="s">
        <v>27</v>
      </c>
      <c r="Q132">
        <v>0</v>
      </c>
      <c r="R132">
        <v>0</v>
      </c>
      <c r="S132">
        <v>0.65922411881944876</v>
      </c>
      <c r="T132">
        <v>0.79492555953527111</v>
      </c>
      <c r="U132">
        <v>0.85884747660035488</v>
      </c>
      <c r="V132">
        <v>0.22263736879748078</v>
      </c>
      <c r="W132">
        <v>50.553004053195629</v>
      </c>
      <c r="X132" t="s">
        <v>28</v>
      </c>
    </row>
    <row r="133" spans="1:24" x14ac:dyDescent="0.25">
      <c r="A133" t="s">
        <v>167</v>
      </c>
      <c r="B133">
        <v>54</v>
      </c>
      <c r="C133" t="s">
        <v>25</v>
      </c>
      <c r="D133">
        <v>185100</v>
      </c>
      <c r="E133">
        <v>0.78300000000000003</v>
      </c>
      <c r="F133">
        <v>52000</v>
      </c>
      <c r="G133" t="s">
        <v>43</v>
      </c>
      <c r="H133">
        <v>180104.20916666667</v>
      </c>
      <c r="I133">
        <v>136948.47</v>
      </c>
      <c r="J133">
        <v>43155.739166666666</v>
      </c>
      <c r="K133">
        <v>0.76457461053015918</v>
      </c>
      <c r="L133">
        <v>400730.625</v>
      </c>
      <c r="M133">
        <v>16492.226653599999</v>
      </c>
      <c r="N133">
        <v>0.28092922744462451</v>
      </c>
      <c r="O133">
        <v>208000</v>
      </c>
      <c r="P133" t="s">
        <v>27</v>
      </c>
      <c r="Q133">
        <v>0</v>
      </c>
      <c r="R133">
        <v>0</v>
      </c>
      <c r="S133">
        <v>0.65105441361528826</v>
      </c>
      <c r="T133">
        <v>0.28367532597629769</v>
      </c>
      <c r="U133">
        <v>0.78352042176873871</v>
      </c>
      <c r="V133">
        <v>0.38445751185988786</v>
      </c>
      <c r="W133">
        <v>66.367921424044013</v>
      </c>
      <c r="X133" t="s">
        <v>28</v>
      </c>
    </row>
    <row r="134" spans="1:24" x14ac:dyDescent="0.25">
      <c r="A134" t="s">
        <v>168</v>
      </c>
      <c r="B134">
        <v>49</v>
      </c>
      <c r="C134" t="s">
        <v>25</v>
      </c>
      <c r="D134">
        <v>260000</v>
      </c>
      <c r="E134">
        <v>0.77200000000000002</v>
      </c>
      <c r="F134">
        <v>67000</v>
      </c>
      <c r="G134" t="s">
        <v>41</v>
      </c>
      <c r="H134">
        <v>262284.125</v>
      </c>
      <c r="I134">
        <v>184563.32083333333</v>
      </c>
      <c r="J134">
        <v>77720.804166666669</v>
      </c>
      <c r="K134">
        <v>0.71300490212565659</v>
      </c>
      <c r="L134">
        <v>624953.09166666667</v>
      </c>
      <c r="M134">
        <v>28263.925803949998</v>
      </c>
      <c r="N134">
        <v>0.25769230769230766</v>
      </c>
      <c r="O134">
        <v>469000</v>
      </c>
      <c r="P134" t="s">
        <v>36</v>
      </c>
      <c r="Q134">
        <v>180</v>
      </c>
      <c r="R134">
        <v>1</v>
      </c>
      <c r="S134">
        <v>0.80731616527373429</v>
      </c>
      <c r="T134">
        <v>0.19826426047163942</v>
      </c>
      <c r="U134">
        <v>0.75599140003667809</v>
      </c>
      <c r="V134">
        <v>0.44831652732690719</v>
      </c>
      <c r="W134">
        <v>71.587844212778705</v>
      </c>
      <c r="X134" t="s">
        <v>38</v>
      </c>
    </row>
    <row r="135" spans="1:24" x14ac:dyDescent="0.25">
      <c r="A135" t="s">
        <v>169</v>
      </c>
      <c r="B135">
        <v>54</v>
      </c>
      <c r="C135" t="s">
        <v>25</v>
      </c>
      <c r="D135">
        <v>261100</v>
      </c>
      <c r="E135">
        <v>0.85399999999999998</v>
      </c>
      <c r="F135">
        <v>42000</v>
      </c>
      <c r="G135" t="s">
        <v>41</v>
      </c>
      <c r="H135">
        <v>266525.04416666669</v>
      </c>
      <c r="I135">
        <v>193091.61833333335</v>
      </c>
      <c r="J135">
        <v>73433.425833333327</v>
      </c>
      <c r="K135">
        <v>0.7397830350120117</v>
      </c>
      <c r="L135">
        <v>867339.95499999996</v>
      </c>
      <c r="M135">
        <v>36316.464446710001</v>
      </c>
      <c r="N135">
        <v>0.16085790884718498</v>
      </c>
      <c r="O135">
        <v>378000</v>
      </c>
      <c r="P135" t="s">
        <v>31</v>
      </c>
      <c r="Q135">
        <v>30</v>
      </c>
      <c r="R135">
        <v>0</v>
      </c>
      <c r="S135">
        <v>0.74999676752575917</v>
      </c>
      <c r="T135">
        <v>2.0222730466563033E-2</v>
      </c>
      <c r="U135">
        <v>0.82974082492717516</v>
      </c>
      <c r="V135">
        <v>0.69393668365981886</v>
      </c>
      <c r="W135">
        <v>83.562932144537001</v>
      </c>
      <c r="X135" t="s">
        <v>38</v>
      </c>
    </row>
    <row r="136" spans="1:24" x14ac:dyDescent="0.25">
      <c r="A136" t="s">
        <v>170</v>
      </c>
      <c r="B136">
        <v>21</v>
      </c>
      <c r="C136" t="s">
        <v>30</v>
      </c>
      <c r="D136">
        <v>235100</v>
      </c>
      <c r="E136">
        <v>0.495</v>
      </c>
      <c r="F136">
        <v>70000</v>
      </c>
      <c r="G136" t="s">
        <v>26</v>
      </c>
      <c r="H136">
        <v>224269.25</v>
      </c>
      <c r="I136">
        <v>177997.84166666667</v>
      </c>
      <c r="J136">
        <v>46271.408333333333</v>
      </c>
      <c r="K136">
        <v>0.80668482435814826</v>
      </c>
      <c r="L136">
        <v>822079.15</v>
      </c>
      <c r="M136">
        <v>41758.389274059999</v>
      </c>
      <c r="N136">
        <v>0.29774564015312632</v>
      </c>
      <c r="O136">
        <v>210000</v>
      </c>
      <c r="P136" t="s">
        <v>36</v>
      </c>
      <c r="Q136">
        <v>180</v>
      </c>
      <c r="R136">
        <v>1</v>
      </c>
      <c r="S136">
        <v>0.55930876633102722</v>
      </c>
      <c r="T136">
        <v>0.35352000268729616</v>
      </c>
      <c r="U136">
        <v>0.37893319480177412</v>
      </c>
      <c r="V136">
        <v>0.74070984156040098</v>
      </c>
      <c r="W136">
        <v>55.86089006361663</v>
      </c>
      <c r="X136" t="s">
        <v>28</v>
      </c>
    </row>
    <row r="137" spans="1:24" x14ac:dyDescent="0.25">
      <c r="A137" t="s">
        <v>171</v>
      </c>
      <c r="B137">
        <v>47</v>
      </c>
      <c r="C137" t="s">
        <v>25</v>
      </c>
      <c r="D137">
        <v>165200</v>
      </c>
      <c r="E137">
        <v>0.93</v>
      </c>
      <c r="F137">
        <v>41000</v>
      </c>
      <c r="G137" t="s">
        <v>26</v>
      </c>
      <c r="H137">
        <v>161663.08499999999</v>
      </c>
      <c r="I137">
        <v>115405.31333333334</v>
      </c>
      <c r="J137">
        <v>46257.771666666667</v>
      </c>
      <c r="K137">
        <v>0.74082553723898081</v>
      </c>
      <c r="L137">
        <v>552082.36499999999</v>
      </c>
      <c r="M137">
        <v>31357.635647430001</v>
      </c>
      <c r="N137">
        <v>0.24818401937046006</v>
      </c>
      <c r="O137">
        <v>246000</v>
      </c>
      <c r="P137" t="s">
        <v>27</v>
      </c>
      <c r="Q137">
        <v>0</v>
      </c>
      <c r="R137">
        <v>0</v>
      </c>
      <c r="S137">
        <v>0.77924774990009338</v>
      </c>
      <c r="T137">
        <v>0.1986085421237333</v>
      </c>
      <c r="U137">
        <v>0.86659080303932834</v>
      </c>
      <c r="V137">
        <v>0.69929582140821822</v>
      </c>
      <c r="W137">
        <v>80.047054519330246</v>
      </c>
      <c r="X137" t="s">
        <v>38</v>
      </c>
    </row>
    <row r="138" spans="1:24" x14ac:dyDescent="0.25">
      <c r="A138" t="s">
        <v>172</v>
      </c>
      <c r="B138">
        <v>23</v>
      </c>
      <c r="C138" t="s">
        <v>33</v>
      </c>
      <c r="D138">
        <v>242600</v>
      </c>
      <c r="E138">
        <v>0.36</v>
      </c>
      <c r="F138">
        <v>68000</v>
      </c>
      <c r="G138" t="s">
        <v>26</v>
      </c>
      <c r="H138">
        <v>208886.53333333333</v>
      </c>
      <c r="I138">
        <v>173566.30333333334</v>
      </c>
      <c r="J138">
        <v>35320.230000000003</v>
      </c>
      <c r="K138">
        <v>0.81398808649690457</v>
      </c>
      <c r="L138">
        <v>687103.78333333333</v>
      </c>
      <c r="M138">
        <v>95806.759956640002</v>
      </c>
      <c r="N138">
        <v>0.28029678483099751</v>
      </c>
      <c r="O138">
        <v>204000</v>
      </c>
      <c r="P138" t="s">
        <v>31</v>
      </c>
      <c r="Q138">
        <v>30</v>
      </c>
      <c r="R138">
        <v>0</v>
      </c>
      <c r="S138">
        <v>0.45671146325215733</v>
      </c>
      <c r="T138">
        <v>0.32043793171018992</v>
      </c>
      <c r="U138">
        <v>0.1490085631397243</v>
      </c>
      <c r="V138">
        <v>0.56296312940349169</v>
      </c>
      <c r="W138">
        <v>43.712096295436851</v>
      </c>
      <c r="X138" t="s">
        <v>28</v>
      </c>
    </row>
    <row r="139" spans="1:24" x14ac:dyDescent="0.25">
      <c r="A139" t="s">
        <v>173</v>
      </c>
      <c r="B139">
        <v>36</v>
      </c>
      <c r="C139" t="s">
        <v>33</v>
      </c>
      <c r="D139">
        <v>146900</v>
      </c>
      <c r="E139">
        <v>0.55500000000000005</v>
      </c>
      <c r="F139">
        <v>37000</v>
      </c>
      <c r="G139" t="s">
        <v>41</v>
      </c>
      <c r="H139">
        <v>141946.08249999999</v>
      </c>
      <c r="I139">
        <v>110353.94583333333</v>
      </c>
      <c r="J139">
        <v>31592.136666666665</v>
      </c>
      <c r="K139">
        <v>0.76388653674971818</v>
      </c>
      <c r="L139">
        <v>406869.71250000002</v>
      </c>
      <c r="M139">
        <v>49874.01858045</v>
      </c>
      <c r="N139">
        <v>0.25187202178352619</v>
      </c>
      <c r="O139">
        <v>111000</v>
      </c>
      <c r="P139" t="s">
        <v>31</v>
      </c>
      <c r="Q139">
        <v>17</v>
      </c>
      <c r="R139">
        <v>0</v>
      </c>
      <c r="S139">
        <v>0.60406904947159501</v>
      </c>
      <c r="T139">
        <v>0.22209749556179409</v>
      </c>
      <c r="U139">
        <v>0.37002991851106326</v>
      </c>
      <c r="V139">
        <v>0.54623244659397374</v>
      </c>
      <c r="W139">
        <v>56.273806954986796</v>
      </c>
      <c r="X139" t="s">
        <v>28</v>
      </c>
    </row>
    <row r="140" spans="1:24" x14ac:dyDescent="0.25">
      <c r="A140" t="s">
        <v>174</v>
      </c>
      <c r="B140">
        <v>49</v>
      </c>
      <c r="C140" t="s">
        <v>25</v>
      </c>
      <c r="D140">
        <v>206400</v>
      </c>
      <c r="E140">
        <v>0.80900000000000005</v>
      </c>
      <c r="F140">
        <v>51000</v>
      </c>
      <c r="G140" t="s">
        <v>43</v>
      </c>
      <c r="H140">
        <v>198174.19083333333</v>
      </c>
      <c r="I140">
        <v>147773.8725</v>
      </c>
      <c r="J140">
        <v>50400.318333333336</v>
      </c>
      <c r="K140">
        <v>0.78994494202220866</v>
      </c>
      <c r="L140">
        <v>656307.71250000002</v>
      </c>
      <c r="M140">
        <v>49981.568714230001</v>
      </c>
      <c r="N140">
        <v>0.24709302325581395</v>
      </c>
      <c r="O140">
        <v>510000</v>
      </c>
      <c r="P140" t="s">
        <v>27</v>
      </c>
      <c r="Q140">
        <v>0</v>
      </c>
      <c r="R140">
        <v>0</v>
      </c>
      <c r="S140">
        <v>0.69158319003356383</v>
      </c>
      <c r="T140">
        <v>0.22976591242834749</v>
      </c>
      <c r="U140">
        <v>0.68742575646880366</v>
      </c>
      <c r="V140">
        <v>0.65592924253296359</v>
      </c>
      <c r="W140">
        <v>70.659256804720428</v>
      </c>
      <c r="X140" t="s">
        <v>38</v>
      </c>
    </row>
    <row r="141" spans="1:24" x14ac:dyDescent="0.25">
      <c r="A141" t="s">
        <v>175</v>
      </c>
      <c r="B141">
        <v>26</v>
      </c>
      <c r="C141" t="s">
        <v>30</v>
      </c>
      <c r="D141">
        <v>124100</v>
      </c>
      <c r="E141">
        <v>0.7</v>
      </c>
      <c r="F141">
        <v>30000</v>
      </c>
      <c r="G141" t="s">
        <v>41</v>
      </c>
      <c r="H141">
        <v>119591.93166666667</v>
      </c>
      <c r="I141">
        <v>92986.63</v>
      </c>
      <c r="J141">
        <v>26605.301666666666</v>
      </c>
      <c r="K141">
        <v>0.78154616673285471</v>
      </c>
      <c r="L141">
        <v>266248.625</v>
      </c>
      <c r="M141">
        <v>11980.365306649999</v>
      </c>
      <c r="N141">
        <v>0.24174053182917002</v>
      </c>
      <c r="O141">
        <v>240000</v>
      </c>
      <c r="P141" t="s">
        <v>27</v>
      </c>
      <c r="Q141">
        <v>0</v>
      </c>
      <c r="R141">
        <v>0</v>
      </c>
      <c r="S141">
        <v>0.60380181252701004</v>
      </c>
      <c r="T141">
        <v>0.21255332884190364</v>
      </c>
      <c r="U141">
        <v>0.67421478527447687</v>
      </c>
      <c r="V141">
        <v>0.3792398779984909</v>
      </c>
      <c r="W141">
        <v>63.862742367224556</v>
      </c>
      <c r="X141" t="s">
        <v>28</v>
      </c>
    </row>
    <row r="142" spans="1:24" x14ac:dyDescent="0.25">
      <c r="A142" t="s">
        <v>176</v>
      </c>
      <c r="B142">
        <v>29</v>
      </c>
      <c r="C142" t="s">
        <v>30</v>
      </c>
      <c r="D142">
        <v>215700</v>
      </c>
      <c r="E142">
        <v>0.49399999999999999</v>
      </c>
      <c r="F142">
        <v>44000</v>
      </c>
      <c r="G142" t="s">
        <v>26</v>
      </c>
      <c r="H142">
        <v>207747.66750000001</v>
      </c>
      <c r="I142">
        <v>149931.375</v>
      </c>
      <c r="J142">
        <v>57816.292500000003</v>
      </c>
      <c r="K142">
        <v>0.72416092397509502</v>
      </c>
      <c r="L142">
        <v>470343.67333333334</v>
      </c>
      <c r="M142">
        <v>38668.329299279998</v>
      </c>
      <c r="N142">
        <v>0.20398701900788133</v>
      </c>
      <c r="O142">
        <v>528000</v>
      </c>
      <c r="P142" t="s">
        <v>27</v>
      </c>
      <c r="Q142">
        <v>0</v>
      </c>
      <c r="R142">
        <v>0</v>
      </c>
      <c r="S142">
        <v>0.75765419633085829</v>
      </c>
      <c r="T142">
        <v>9.9209156435491719E-2</v>
      </c>
      <c r="U142">
        <v>0.37782773227593014</v>
      </c>
      <c r="V142">
        <v>0.38863167444517899</v>
      </c>
      <c r="W142">
        <v>59.385142370459256</v>
      </c>
      <c r="X142" t="s">
        <v>28</v>
      </c>
    </row>
    <row r="143" spans="1:24" x14ac:dyDescent="0.25">
      <c r="A143" t="s">
        <v>177</v>
      </c>
      <c r="B143">
        <v>28</v>
      </c>
      <c r="C143" t="s">
        <v>25</v>
      </c>
      <c r="D143">
        <v>220900</v>
      </c>
      <c r="E143">
        <v>0.85699999999999998</v>
      </c>
      <c r="F143">
        <v>40000</v>
      </c>
      <c r="G143" t="s">
        <v>26</v>
      </c>
      <c r="H143">
        <v>215357.83249999999</v>
      </c>
      <c r="I143">
        <v>159983.98916666667</v>
      </c>
      <c r="J143">
        <v>55373.843333333331</v>
      </c>
      <c r="K143">
        <v>0.76423596504685565</v>
      </c>
      <c r="L143">
        <v>867491.40500000003</v>
      </c>
      <c r="M143">
        <v>37657.983945660002</v>
      </c>
      <c r="N143">
        <v>0.18107741059302851</v>
      </c>
      <c r="O143">
        <v>280000</v>
      </c>
      <c r="P143" t="s">
        <v>27</v>
      </c>
      <c r="Q143">
        <v>0</v>
      </c>
      <c r="R143">
        <v>0</v>
      </c>
      <c r="S143">
        <v>0.69930291425344049</v>
      </c>
      <c r="T143">
        <v>7.3539313919810056E-2</v>
      </c>
      <c r="U143">
        <v>0.79988111501835701</v>
      </c>
      <c r="V143">
        <v>0.85583052551110694</v>
      </c>
      <c r="W143">
        <v>83.395813832071937</v>
      </c>
      <c r="X143" t="s">
        <v>38</v>
      </c>
    </row>
    <row r="144" spans="1:24" x14ac:dyDescent="0.25">
      <c r="A144" t="s">
        <v>178</v>
      </c>
      <c r="B144">
        <v>33</v>
      </c>
      <c r="C144" t="s">
        <v>25</v>
      </c>
      <c r="D144">
        <v>199900</v>
      </c>
      <c r="E144">
        <v>0.94</v>
      </c>
      <c r="F144">
        <v>38000</v>
      </c>
      <c r="G144" t="s">
        <v>41</v>
      </c>
      <c r="H144">
        <v>208259.51916666667</v>
      </c>
      <c r="I144">
        <v>146760.30833333332</v>
      </c>
      <c r="J144">
        <v>61499.210833333331</v>
      </c>
      <c r="K144">
        <v>0.7247382928259376</v>
      </c>
      <c r="L144">
        <v>563393.45583333331</v>
      </c>
      <c r="M144">
        <v>33214.718277599997</v>
      </c>
      <c r="N144">
        <v>0.19009504752376188</v>
      </c>
      <c r="O144">
        <v>266000</v>
      </c>
      <c r="P144" t="s">
        <v>27</v>
      </c>
      <c r="Q144">
        <v>0</v>
      </c>
      <c r="R144">
        <v>0</v>
      </c>
      <c r="S144">
        <v>0.80449968199811406</v>
      </c>
      <c r="T144">
        <v>7.1843194103684171E-2</v>
      </c>
      <c r="U144">
        <v>0.90945946487965279</v>
      </c>
      <c r="V144">
        <v>0.55925202047074507</v>
      </c>
      <c r="W144">
        <v>82.928321087063935</v>
      </c>
      <c r="X144" t="s">
        <v>38</v>
      </c>
    </row>
    <row r="145" spans="1:24" x14ac:dyDescent="0.25">
      <c r="A145" t="s">
        <v>179</v>
      </c>
      <c r="B145">
        <v>18</v>
      </c>
      <c r="C145" t="s">
        <v>25</v>
      </c>
      <c r="D145">
        <v>146400</v>
      </c>
      <c r="E145">
        <v>0.77600000000000002</v>
      </c>
      <c r="F145">
        <v>50000</v>
      </c>
      <c r="G145" t="s">
        <v>26</v>
      </c>
      <c r="H145">
        <v>145725.11166666666</v>
      </c>
      <c r="I145">
        <v>112049.59916666667</v>
      </c>
      <c r="J145">
        <v>33675.512499999997</v>
      </c>
      <c r="K145">
        <v>0.80693251099602892</v>
      </c>
      <c r="L145">
        <v>231476.6825</v>
      </c>
      <c r="M145">
        <v>31721.0336814</v>
      </c>
      <c r="N145">
        <v>0.34153005464480873</v>
      </c>
      <c r="O145">
        <v>250000</v>
      </c>
      <c r="P145" t="s">
        <v>27</v>
      </c>
      <c r="Q145">
        <v>0</v>
      </c>
      <c r="R145">
        <v>0</v>
      </c>
      <c r="S145">
        <v>0.62756014935941773</v>
      </c>
      <c r="T145">
        <v>0.45089294207082781</v>
      </c>
      <c r="U145">
        <v>0.67558718042857657</v>
      </c>
      <c r="V145">
        <v>0.22828610872154811</v>
      </c>
      <c r="W145">
        <v>54.097887467697568</v>
      </c>
      <c r="X145" t="s">
        <v>28</v>
      </c>
    </row>
    <row r="146" spans="1:24" x14ac:dyDescent="0.25">
      <c r="A146" t="s">
        <v>180</v>
      </c>
      <c r="B146">
        <v>38</v>
      </c>
      <c r="C146" t="s">
        <v>25</v>
      </c>
      <c r="D146">
        <v>234400</v>
      </c>
      <c r="E146">
        <v>0.98399999999999999</v>
      </c>
      <c r="F146">
        <v>42000</v>
      </c>
      <c r="G146" t="s">
        <v>41</v>
      </c>
      <c r="H146">
        <v>218416.01250000001</v>
      </c>
      <c r="I146">
        <v>168938.20083333334</v>
      </c>
      <c r="J146">
        <v>49477.811666666668</v>
      </c>
      <c r="K146">
        <v>0.79295686062461235</v>
      </c>
      <c r="L146">
        <v>887838.53583333339</v>
      </c>
      <c r="M146">
        <v>38279.380326719998</v>
      </c>
      <c r="N146">
        <v>0.17918088737201365</v>
      </c>
      <c r="O146">
        <v>168000</v>
      </c>
      <c r="P146" t="s">
        <v>27</v>
      </c>
      <c r="Q146">
        <v>0</v>
      </c>
      <c r="R146">
        <v>0</v>
      </c>
      <c r="S146">
        <v>0.61499710859142387</v>
      </c>
      <c r="T146">
        <v>8.3706648352342039E-2</v>
      </c>
      <c r="U146">
        <v>0.94527571749169259</v>
      </c>
      <c r="V146">
        <v>0.81854882649005467</v>
      </c>
      <c r="W146">
        <v>86.169383820311424</v>
      </c>
      <c r="X146" t="s">
        <v>38</v>
      </c>
    </row>
    <row r="147" spans="1:24" x14ac:dyDescent="0.25">
      <c r="A147" t="s">
        <v>181</v>
      </c>
      <c r="B147">
        <v>47</v>
      </c>
      <c r="C147" t="s">
        <v>25</v>
      </c>
      <c r="D147">
        <v>181100</v>
      </c>
      <c r="E147">
        <v>0.878</v>
      </c>
      <c r="F147">
        <v>37000</v>
      </c>
      <c r="G147" t="s">
        <v>41</v>
      </c>
      <c r="H147">
        <v>178218.22750000001</v>
      </c>
      <c r="I147">
        <v>131466.45083333334</v>
      </c>
      <c r="J147">
        <v>46751.776666666665</v>
      </c>
      <c r="K147">
        <v>0.77738009473466663</v>
      </c>
      <c r="L147">
        <v>497056.58333333331</v>
      </c>
      <c r="M147">
        <v>33506.729313349999</v>
      </c>
      <c r="N147">
        <v>0.20430701270016566</v>
      </c>
      <c r="O147">
        <v>259000</v>
      </c>
      <c r="P147" t="s">
        <v>27</v>
      </c>
      <c r="Q147">
        <v>0</v>
      </c>
      <c r="R147">
        <v>0</v>
      </c>
      <c r="S147">
        <v>0.71364290690802401</v>
      </c>
      <c r="T147">
        <v>0.12975033413700876</v>
      </c>
      <c r="U147">
        <v>0.81283285614238665</v>
      </c>
      <c r="V147">
        <v>0.53953081593397856</v>
      </c>
      <c r="W147">
        <v>76.051899863173205</v>
      </c>
      <c r="X147" t="s">
        <v>38</v>
      </c>
    </row>
    <row r="148" spans="1:24" x14ac:dyDescent="0.25">
      <c r="A148" t="s">
        <v>182</v>
      </c>
      <c r="B148">
        <v>30</v>
      </c>
      <c r="C148" t="s">
        <v>33</v>
      </c>
      <c r="D148">
        <v>224500</v>
      </c>
      <c r="E148">
        <v>0.377</v>
      </c>
      <c r="F148">
        <v>60000</v>
      </c>
      <c r="G148" t="s">
        <v>41</v>
      </c>
      <c r="H148">
        <v>241316.7475</v>
      </c>
      <c r="I148">
        <v>172920.20499999999</v>
      </c>
      <c r="J148">
        <v>68396.542499999996</v>
      </c>
      <c r="K148">
        <v>0.72154351409001372</v>
      </c>
      <c r="L148">
        <v>775046.05083333328</v>
      </c>
      <c r="M148">
        <v>114296.96485148001</v>
      </c>
      <c r="N148">
        <v>0.267260579064588</v>
      </c>
      <c r="O148">
        <v>240000</v>
      </c>
      <c r="P148" t="s">
        <v>27</v>
      </c>
      <c r="Q148">
        <v>0</v>
      </c>
      <c r="R148">
        <v>0</v>
      </c>
      <c r="S148">
        <v>0.77179029390487386</v>
      </c>
      <c r="T148">
        <v>0.22330346584086086</v>
      </c>
      <c r="U148">
        <v>0.16118134826614958</v>
      </c>
      <c r="V148">
        <v>0.72883273654966574</v>
      </c>
      <c r="W148">
        <v>55.095752353655833</v>
      </c>
      <c r="X148" t="s">
        <v>28</v>
      </c>
    </row>
    <row r="149" spans="1:24" x14ac:dyDescent="0.25">
      <c r="A149" t="s">
        <v>183</v>
      </c>
      <c r="B149">
        <v>51</v>
      </c>
      <c r="C149" t="s">
        <v>33</v>
      </c>
      <c r="D149">
        <v>277200</v>
      </c>
      <c r="E149">
        <v>0.58199999999999996</v>
      </c>
      <c r="F149">
        <v>75000</v>
      </c>
      <c r="G149" t="s">
        <v>26</v>
      </c>
      <c r="H149">
        <v>258310.67916666667</v>
      </c>
      <c r="I149">
        <v>203560.93666666668</v>
      </c>
      <c r="J149">
        <v>54749.7425</v>
      </c>
      <c r="K149">
        <v>0.80691638451656711</v>
      </c>
      <c r="L149">
        <v>609708.12250000006</v>
      </c>
      <c r="M149">
        <v>105039.23042992</v>
      </c>
      <c r="N149">
        <v>0.27056277056277056</v>
      </c>
      <c r="O149">
        <v>300000</v>
      </c>
      <c r="P149" t="s">
        <v>27</v>
      </c>
      <c r="Q149">
        <v>0</v>
      </c>
      <c r="R149">
        <v>0</v>
      </c>
      <c r="S149">
        <v>0.57482893511731104</v>
      </c>
      <c r="T149">
        <v>0.29338428228260621</v>
      </c>
      <c r="U149">
        <v>0.37414903598131932</v>
      </c>
      <c r="V149">
        <v>0.39370849637668071</v>
      </c>
      <c r="W149">
        <v>50.790291745161262</v>
      </c>
      <c r="X149" t="s">
        <v>28</v>
      </c>
    </row>
    <row r="150" spans="1:24" x14ac:dyDescent="0.25">
      <c r="A150" t="s">
        <v>184</v>
      </c>
      <c r="B150">
        <v>21</v>
      </c>
      <c r="C150" t="s">
        <v>25</v>
      </c>
      <c r="D150">
        <v>60000</v>
      </c>
      <c r="E150">
        <v>0.873</v>
      </c>
      <c r="F150">
        <v>30000</v>
      </c>
      <c r="G150" t="s">
        <v>26</v>
      </c>
      <c r="H150">
        <v>58871.572500000002</v>
      </c>
      <c r="I150">
        <v>42850.25916666667</v>
      </c>
      <c r="J150">
        <v>16021.313333333334</v>
      </c>
      <c r="K150">
        <v>0.75891260531301385</v>
      </c>
      <c r="L150">
        <v>168540.1275</v>
      </c>
      <c r="M150">
        <v>11424.89342844</v>
      </c>
      <c r="N150">
        <v>0.5</v>
      </c>
      <c r="O150">
        <v>240000</v>
      </c>
      <c r="P150" t="s">
        <v>27</v>
      </c>
      <c r="Q150">
        <v>0</v>
      </c>
      <c r="R150">
        <v>0</v>
      </c>
      <c r="S150">
        <v>0.74067849556051768</v>
      </c>
      <c r="T150">
        <v>0.73654903635357516</v>
      </c>
      <c r="U150">
        <v>0.80213189792697026</v>
      </c>
      <c r="V150">
        <v>0.55674437545145672</v>
      </c>
      <c r="W150">
        <v>58.223210279273594</v>
      </c>
      <c r="X150" t="s">
        <v>28</v>
      </c>
    </row>
    <row r="151" spans="1:24" x14ac:dyDescent="0.25">
      <c r="A151" t="s">
        <v>185</v>
      </c>
      <c r="B151">
        <v>45</v>
      </c>
      <c r="C151" t="s">
        <v>25</v>
      </c>
      <c r="D151">
        <v>147300</v>
      </c>
      <c r="E151">
        <v>0.96199999999999997</v>
      </c>
      <c r="F151">
        <v>45000</v>
      </c>
      <c r="G151" t="s">
        <v>26</v>
      </c>
      <c r="H151">
        <v>145106.19416666665</v>
      </c>
      <c r="I151">
        <v>109998.54916666666</v>
      </c>
      <c r="J151">
        <v>35107.644999999997</v>
      </c>
      <c r="K151">
        <v>0.79072473727216008</v>
      </c>
      <c r="L151">
        <v>384418.88500000001</v>
      </c>
      <c r="M151">
        <v>27575.627996160001</v>
      </c>
      <c r="N151">
        <v>0.30549898167006112</v>
      </c>
      <c r="O151">
        <v>180000</v>
      </c>
      <c r="P151" t="s">
        <v>27</v>
      </c>
      <c r="Q151">
        <v>0</v>
      </c>
      <c r="R151">
        <v>0</v>
      </c>
      <c r="S151">
        <v>0.6574724496634603</v>
      </c>
      <c r="T151">
        <v>0.35731183994656984</v>
      </c>
      <c r="U151">
        <v>0.90632353009830569</v>
      </c>
      <c r="V151">
        <v>0.50344917432900826</v>
      </c>
      <c r="W151">
        <v>70.933038586575663</v>
      </c>
      <c r="X151" t="s">
        <v>38</v>
      </c>
    </row>
    <row r="152" spans="1:24" x14ac:dyDescent="0.25">
      <c r="A152" t="s">
        <v>186</v>
      </c>
      <c r="B152">
        <v>55</v>
      </c>
      <c r="C152" t="s">
        <v>30</v>
      </c>
      <c r="D152">
        <v>179700</v>
      </c>
      <c r="E152">
        <v>0.56699999999999995</v>
      </c>
      <c r="F152">
        <v>55000</v>
      </c>
      <c r="G152" t="s">
        <v>26</v>
      </c>
      <c r="H152">
        <v>168653.04666666666</v>
      </c>
      <c r="I152">
        <v>140021.29333333333</v>
      </c>
      <c r="J152">
        <v>28631.753333333334</v>
      </c>
      <c r="K152">
        <v>0.87741812484025783</v>
      </c>
      <c r="L152">
        <v>542708.05583333329</v>
      </c>
      <c r="M152">
        <v>42500.656142799999</v>
      </c>
      <c r="N152">
        <v>0.3060656649972176</v>
      </c>
      <c r="O152">
        <v>330000</v>
      </c>
      <c r="P152" t="s">
        <v>27</v>
      </c>
      <c r="Q152">
        <v>0</v>
      </c>
      <c r="R152">
        <v>0</v>
      </c>
      <c r="S152">
        <v>0.45858269746448199</v>
      </c>
      <c r="T152">
        <v>0.43151962014214701</v>
      </c>
      <c r="U152">
        <v>0.42690860821435272</v>
      </c>
      <c r="V152">
        <v>0.61320742016606133</v>
      </c>
      <c r="W152">
        <v>51.139101548526391</v>
      </c>
      <c r="X152" t="s">
        <v>28</v>
      </c>
    </row>
    <row r="153" spans="1:24" x14ac:dyDescent="0.25">
      <c r="A153" t="s">
        <v>187</v>
      </c>
      <c r="B153">
        <v>48</v>
      </c>
      <c r="C153" t="s">
        <v>25</v>
      </c>
      <c r="D153">
        <v>226700</v>
      </c>
      <c r="E153">
        <v>0.873</v>
      </c>
      <c r="F153">
        <v>45000</v>
      </c>
      <c r="G153" t="s">
        <v>26</v>
      </c>
      <c r="H153">
        <v>233183.02666666667</v>
      </c>
      <c r="I153">
        <v>158524.40916666668</v>
      </c>
      <c r="J153">
        <v>74658.617499999993</v>
      </c>
      <c r="K153">
        <v>0.71120032536911559</v>
      </c>
      <c r="L153">
        <v>999412.37666666671</v>
      </c>
      <c r="M153">
        <v>44746.860829810001</v>
      </c>
      <c r="N153">
        <v>0.1985002205558006</v>
      </c>
      <c r="O153">
        <v>270000</v>
      </c>
      <c r="P153" t="s">
        <v>27</v>
      </c>
      <c r="Q153">
        <v>0</v>
      </c>
      <c r="R153">
        <v>0</v>
      </c>
      <c r="S153">
        <v>0.87303325763644934</v>
      </c>
      <c r="T153">
        <v>8.1205844942352112E-2</v>
      </c>
      <c r="U153">
        <v>0.80392596744463019</v>
      </c>
      <c r="V153">
        <v>0.98461789824850543</v>
      </c>
      <c r="W153">
        <v>88.489090341808335</v>
      </c>
      <c r="X153" t="s">
        <v>38</v>
      </c>
    </row>
    <row r="154" spans="1:24" x14ac:dyDescent="0.25">
      <c r="A154" t="s">
        <v>188</v>
      </c>
      <c r="B154">
        <v>44</v>
      </c>
      <c r="C154" t="s">
        <v>25</v>
      </c>
      <c r="D154">
        <v>119800</v>
      </c>
      <c r="E154">
        <v>0.94799999999999995</v>
      </c>
      <c r="F154">
        <v>30000</v>
      </c>
      <c r="G154" t="s">
        <v>41</v>
      </c>
      <c r="H154">
        <v>125366.34916666667</v>
      </c>
      <c r="I154">
        <v>83033.649999999994</v>
      </c>
      <c r="J154">
        <v>42332.699166666665</v>
      </c>
      <c r="K154">
        <v>0.6704907253751945</v>
      </c>
      <c r="L154">
        <v>477997.00750000001</v>
      </c>
      <c r="M154">
        <v>17105.084203819999</v>
      </c>
      <c r="N154">
        <v>0.25041736227045075</v>
      </c>
      <c r="O154">
        <v>360000</v>
      </c>
      <c r="P154" t="s">
        <v>27</v>
      </c>
      <c r="Q154">
        <v>0</v>
      </c>
      <c r="R154">
        <v>0</v>
      </c>
      <c r="S154">
        <v>0.92125630749837251</v>
      </c>
      <c r="T154">
        <v>0.15471818424407635</v>
      </c>
      <c r="U154">
        <v>0.94112369534718843</v>
      </c>
      <c r="V154">
        <v>0.87265122095624159</v>
      </c>
      <c r="W154">
        <v>89.569652841429729</v>
      </c>
      <c r="X154" t="s">
        <v>38</v>
      </c>
    </row>
    <row r="155" spans="1:24" x14ac:dyDescent="0.25">
      <c r="A155" t="s">
        <v>189</v>
      </c>
      <c r="B155">
        <v>22</v>
      </c>
      <c r="C155" t="s">
        <v>25</v>
      </c>
      <c r="D155">
        <v>196700</v>
      </c>
      <c r="E155">
        <v>0.872</v>
      </c>
      <c r="F155">
        <v>66000</v>
      </c>
      <c r="G155" t="s">
        <v>41</v>
      </c>
      <c r="H155">
        <v>191450.74916666668</v>
      </c>
      <c r="I155">
        <v>145984.31833333333</v>
      </c>
      <c r="J155">
        <v>45466.430833333332</v>
      </c>
      <c r="K155">
        <v>0.80220502789373915</v>
      </c>
      <c r="L155">
        <v>395214.66333333333</v>
      </c>
      <c r="M155">
        <v>42246.750186619996</v>
      </c>
      <c r="N155">
        <v>0.33553634977122521</v>
      </c>
      <c r="O155">
        <v>660000</v>
      </c>
      <c r="P155" t="s">
        <v>27</v>
      </c>
      <c r="Q155">
        <v>0</v>
      </c>
      <c r="R155">
        <v>0</v>
      </c>
      <c r="S155">
        <v>0.64518038572397995</v>
      </c>
      <c r="T155">
        <v>0.43322859900704097</v>
      </c>
      <c r="U155">
        <v>0.77954051806109192</v>
      </c>
      <c r="V155">
        <v>0.34280341947098303</v>
      </c>
      <c r="W155">
        <v>60.820834337206342</v>
      </c>
      <c r="X155" t="s">
        <v>28</v>
      </c>
    </row>
    <row r="156" spans="1:24" x14ac:dyDescent="0.25">
      <c r="A156" t="s">
        <v>190</v>
      </c>
      <c r="B156">
        <v>42</v>
      </c>
      <c r="C156" t="s">
        <v>30</v>
      </c>
      <c r="D156">
        <v>156000</v>
      </c>
      <c r="E156">
        <v>0.53400000000000003</v>
      </c>
      <c r="F156">
        <v>49000</v>
      </c>
      <c r="G156" t="s">
        <v>26</v>
      </c>
      <c r="H156">
        <v>151998.60833333334</v>
      </c>
      <c r="I156">
        <v>114161.6675</v>
      </c>
      <c r="J156">
        <v>37836.940833333334</v>
      </c>
      <c r="K156">
        <v>0.76332412410704065</v>
      </c>
      <c r="L156">
        <v>308939.41583333333</v>
      </c>
      <c r="M156">
        <v>27354.73025651</v>
      </c>
      <c r="N156">
        <v>0.3141025641025641</v>
      </c>
      <c r="O156">
        <v>294000</v>
      </c>
      <c r="P156" t="s">
        <v>27</v>
      </c>
      <c r="Q156">
        <v>0</v>
      </c>
      <c r="R156">
        <v>0</v>
      </c>
      <c r="S156">
        <v>0.67672018865004913</v>
      </c>
      <c r="T156">
        <v>0.35235161810435439</v>
      </c>
      <c r="U156">
        <v>0.42647683803506797</v>
      </c>
      <c r="V156">
        <v>0.3350874450331448</v>
      </c>
      <c r="W156">
        <v>51.208692518510382</v>
      </c>
      <c r="X156" t="s">
        <v>28</v>
      </c>
    </row>
    <row r="157" spans="1:24" x14ac:dyDescent="0.25">
      <c r="A157" t="s">
        <v>191</v>
      </c>
      <c r="B157">
        <v>20</v>
      </c>
      <c r="C157" t="s">
        <v>25</v>
      </c>
      <c r="D157">
        <v>167600</v>
      </c>
      <c r="E157">
        <v>0.98699999999999999</v>
      </c>
      <c r="F157">
        <v>49000</v>
      </c>
      <c r="G157" t="s">
        <v>26</v>
      </c>
      <c r="H157">
        <v>158004.79916666666</v>
      </c>
      <c r="I157">
        <v>115897.34</v>
      </c>
      <c r="J157">
        <v>42107.459166666667</v>
      </c>
      <c r="K157">
        <v>0.76657465936238034</v>
      </c>
      <c r="L157">
        <v>592457.76333333331</v>
      </c>
      <c r="M157">
        <v>33242.16628636</v>
      </c>
      <c r="N157">
        <v>0.29236276849642007</v>
      </c>
      <c r="O157">
        <v>196000</v>
      </c>
      <c r="P157" t="s">
        <v>27</v>
      </c>
      <c r="Q157">
        <v>0</v>
      </c>
      <c r="R157">
        <v>0</v>
      </c>
      <c r="S157">
        <v>0.72512260543014873</v>
      </c>
      <c r="T157">
        <v>0.3093258518866529</v>
      </c>
      <c r="U157">
        <v>0.91584943455310941</v>
      </c>
      <c r="V157">
        <v>0.75093631338416278</v>
      </c>
      <c r="W157">
        <v>78.670520001894729</v>
      </c>
      <c r="X157" t="s">
        <v>38</v>
      </c>
    </row>
    <row r="158" spans="1:24" x14ac:dyDescent="0.25">
      <c r="A158" t="s">
        <v>192</v>
      </c>
      <c r="B158">
        <v>50</v>
      </c>
      <c r="C158" t="s">
        <v>33</v>
      </c>
      <c r="D158">
        <v>140400</v>
      </c>
      <c r="E158">
        <v>0.40699999999999997</v>
      </c>
      <c r="F158">
        <v>30000</v>
      </c>
      <c r="G158" t="s">
        <v>26</v>
      </c>
      <c r="H158">
        <v>132070.53416666668</v>
      </c>
      <c r="I158">
        <v>113005.1875</v>
      </c>
      <c r="J158">
        <v>19065.346666666668</v>
      </c>
      <c r="K158">
        <v>0.85388340362050041</v>
      </c>
      <c r="L158">
        <v>395938.89666666667</v>
      </c>
      <c r="M158">
        <v>70354.597726909997</v>
      </c>
      <c r="N158">
        <v>0.21367521367521367</v>
      </c>
      <c r="O158">
        <v>120000</v>
      </c>
      <c r="P158" t="s">
        <v>27</v>
      </c>
      <c r="Q158">
        <v>0</v>
      </c>
      <c r="R158">
        <v>0</v>
      </c>
      <c r="S158">
        <v>0.38856395033279356</v>
      </c>
      <c r="T158">
        <v>0.19473796954364681</v>
      </c>
      <c r="U158">
        <v>0.17428165354167827</v>
      </c>
      <c r="V158">
        <v>0.55970707806965359</v>
      </c>
      <c r="W158">
        <v>47.280319604034311</v>
      </c>
      <c r="X158" t="s">
        <v>28</v>
      </c>
    </row>
    <row r="159" spans="1:24" x14ac:dyDescent="0.25">
      <c r="A159" t="s">
        <v>193</v>
      </c>
      <c r="B159">
        <v>21</v>
      </c>
      <c r="C159" t="s">
        <v>33</v>
      </c>
      <c r="D159">
        <v>173100</v>
      </c>
      <c r="E159">
        <v>0.33800000000000002</v>
      </c>
      <c r="F159">
        <v>40000</v>
      </c>
      <c r="G159" t="s">
        <v>26</v>
      </c>
      <c r="H159">
        <v>186688.03166666668</v>
      </c>
      <c r="I159">
        <v>156221.42749999999</v>
      </c>
      <c r="J159">
        <v>30466.604166666668</v>
      </c>
      <c r="K159">
        <v>0.84358835189905068</v>
      </c>
      <c r="L159">
        <v>396516.82250000001</v>
      </c>
      <c r="M159">
        <v>59064.770433340003</v>
      </c>
      <c r="N159">
        <v>0.23108030040439054</v>
      </c>
      <c r="O159">
        <v>240000</v>
      </c>
      <c r="P159" t="s">
        <v>31</v>
      </c>
      <c r="Q159">
        <v>30</v>
      </c>
      <c r="R159">
        <v>0</v>
      </c>
      <c r="S159">
        <v>0.44047331474982659</v>
      </c>
      <c r="T159">
        <v>0.22906944913753363</v>
      </c>
      <c r="U159">
        <v>0.16244226858079105</v>
      </c>
      <c r="V159">
        <v>0.41809291800446946</v>
      </c>
      <c r="W159">
        <v>43.782354007538473</v>
      </c>
      <c r="X159" t="s">
        <v>28</v>
      </c>
    </row>
    <row r="160" spans="1:24" x14ac:dyDescent="0.25">
      <c r="A160" t="s">
        <v>194</v>
      </c>
      <c r="B160">
        <v>42</v>
      </c>
      <c r="C160" t="s">
        <v>25</v>
      </c>
      <c r="D160">
        <v>177900</v>
      </c>
      <c r="E160">
        <v>0.88600000000000001</v>
      </c>
      <c r="F160">
        <v>47000</v>
      </c>
      <c r="G160" t="s">
        <v>41</v>
      </c>
      <c r="H160">
        <v>172516.04916666666</v>
      </c>
      <c r="I160">
        <v>128976.19916666667</v>
      </c>
      <c r="J160">
        <v>43539.85</v>
      </c>
      <c r="K160">
        <v>0.7771224508044341</v>
      </c>
      <c r="L160">
        <v>561090.23499999999</v>
      </c>
      <c r="M160">
        <v>34527.14606508</v>
      </c>
      <c r="N160">
        <v>0.26419336706014612</v>
      </c>
      <c r="O160">
        <v>470000</v>
      </c>
      <c r="P160" t="s">
        <v>27</v>
      </c>
      <c r="Q160">
        <v>0</v>
      </c>
      <c r="R160">
        <v>0</v>
      </c>
      <c r="S160">
        <v>0.68623221523359146</v>
      </c>
      <c r="T160">
        <v>0.25760064525042531</v>
      </c>
      <c r="U160">
        <v>0.8117495329661143</v>
      </c>
      <c r="V160">
        <v>0.64902204636620031</v>
      </c>
      <c r="W160">
        <v>73.957138452129129</v>
      </c>
      <c r="X160" t="s">
        <v>38</v>
      </c>
    </row>
    <row r="161" spans="1:24" x14ac:dyDescent="0.25">
      <c r="A161" t="s">
        <v>195</v>
      </c>
      <c r="B161">
        <v>37</v>
      </c>
      <c r="C161" t="s">
        <v>33</v>
      </c>
      <c r="D161">
        <v>207700</v>
      </c>
      <c r="E161">
        <v>0.44800000000000001</v>
      </c>
      <c r="F161">
        <v>39000</v>
      </c>
      <c r="G161" t="s">
        <v>26</v>
      </c>
      <c r="H161">
        <v>165806.495</v>
      </c>
      <c r="I161">
        <v>151227.03666666668</v>
      </c>
      <c r="J161">
        <v>14579.458333333332</v>
      </c>
      <c r="K161">
        <v>0.92039962000066555</v>
      </c>
      <c r="L161">
        <v>460332.79083333333</v>
      </c>
      <c r="M161">
        <v>76309.386367469997</v>
      </c>
      <c r="N161">
        <v>0.18777082330284064</v>
      </c>
      <c r="O161">
        <v>468000</v>
      </c>
      <c r="P161" t="s">
        <v>27</v>
      </c>
      <c r="Q161">
        <v>0</v>
      </c>
      <c r="R161">
        <v>0</v>
      </c>
      <c r="S161">
        <v>0.23307600684935739</v>
      </c>
      <c r="T161">
        <v>0.16825414007524808</v>
      </c>
      <c r="U161">
        <v>0.22991900158515197</v>
      </c>
      <c r="V161">
        <v>0.39820540132434679</v>
      </c>
      <c r="W161">
        <v>44.459788982450178</v>
      </c>
      <c r="X161" t="s">
        <v>28</v>
      </c>
    </row>
    <row r="162" spans="1:24" x14ac:dyDescent="0.25">
      <c r="A162" t="s">
        <v>196</v>
      </c>
      <c r="B162">
        <v>51</v>
      </c>
      <c r="C162" t="s">
        <v>25</v>
      </c>
      <c r="D162">
        <v>150000</v>
      </c>
      <c r="E162">
        <v>0.99099999999999999</v>
      </c>
      <c r="F162">
        <v>36000</v>
      </c>
      <c r="G162" t="s">
        <v>26</v>
      </c>
      <c r="H162">
        <v>145191.01583333334</v>
      </c>
      <c r="I162">
        <v>105327.18583333334</v>
      </c>
      <c r="J162">
        <v>39863.83</v>
      </c>
      <c r="K162">
        <v>0.76517596607190774</v>
      </c>
      <c r="L162">
        <v>336257.21833333332</v>
      </c>
      <c r="M162">
        <v>29188.96529593</v>
      </c>
      <c r="N162">
        <v>0.24</v>
      </c>
      <c r="O162">
        <v>432000</v>
      </c>
      <c r="P162" t="s">
        <v>27</v>
      </c>
      <c r="Q162">
        <v>0</v>
      </c>
      <c r="R162">
        <v>0</v>
      </c>
      <c r="S162">
        <v>0.74735031625653336</v>
      </c>
      <c r="T162">
        <v>0.19800670621041311</v>
      </c>
      <c r="U162">
        <v>0.9289003774756579</v>
      </c>
      <c r="V162">
        <v>0.40499450307120288</v>
      </c>
      <c r="W162">
        <v>75.881456830607704</v>
      </c>
      <c r="X162" t="s">
        <v>38</v>
      </c>
    </row>
    <row r="163" spans="1:24" x14ac:dyDescent="0.25">
      <c r="A163" t="s">
        <v>197</v>
      </c>
      <c r="B163">
        <v>43</v>
      </c>
      <c r="C163" t="s">
        <v>33</v>
      </c>
      <c r="D163">
        <v>60000</v>
      </c>
      <c r="E163">
        <v>0.37</v>
      </c>
      <c r="F163">
        <v>30000</v>
      </c>
      <c r="G163" t="s">
        <v>26</v>
      </c>
      <c r="H163">
        <v>64199.105000000003</v>
      </c>
      <c r="I163">
        <v>55802.596666666665</v>
      </c>
      <c r="J163">
        <v>8396.5083333333332</v>
      </c>
      <c r="K163">
        <v>0.90879428509227411</v>
      </c>
      <c r="L163">
        <v>125118.70166666666</v>
      </c>
      <c r="M163">
        <v>24369.147946270001</v>
      </c>
      <c r="N163">
        <v>0.5</v>
      </c>
      <c r="O163">
        <v>240000</v>
      </c>
      <c r="P163" t="s">
        <v>36</v>
      </c>
      <c r="Q163">
        <v>180</v>
      </c>
      <c r="R163">
        <v>1</v>
      </c>
      <c r="S163">
        <v>0.35117428716009702</v>
      </c>
      <c r="T163">
        <v>0.9426568731005236</v>
      </c>
      <c r="U163">
        <v>0.17785876961057387</v>
      </c>
      <c r="V163">
        <v>0.36315653470666232</v>
      </c>
      <c r="W163">
        <v>20.476095744889079</v>
      </c>
      <c r="X163" t="s">
        <v>34</v>
      </c>
    </row>
    <row r="164" spans="1:24" x14ac:dyDescent="0.25">
      <c r="A164" t="s">
        <v>198</v>
      </c>
      <c r="B164">
        <v>22</v>
      </c>
      <c r="C164" t="s">
        <v>33</v>
      </c>
      <c r="D164">
        <v>142600</v>
      </c>
      <c r="E164">
        <v>0.40600000000000003</v>
      </c>
      <c r="F164">
        <v>31000</v>
      </c>
      <c r="G164" t="s">
        <v>43</v>
      </c>
      <c r="H164">
        <v>155739.13916666666</v>
      </c>
      <c r="I164">
        <v>122516.48</v>
      </c>
      <c r="J164">
        <v>33222.659166666665</v>
      </c>
      <c r="K164">
        <v>0.79243513119416253</v>
      </c>
      <c r="L164">
        <v>503450.43083333335</v>
      </c>
      <c r="M164">
        <v>77712.934271549995</v>
      </c>
      <c r="N164">
        <v>0.21739130434782608</v>
      </c>
      <c r="O164">
        <v>341000</v>
      </c>
      <c r="P164" t="s">
        <v>27</v>
      </c>
      <c r="Q164">
        <v>0</v>
      </c>
      <c r="R164">
        <v>0</v>
      </c>
      <c r="S164">
        <v>0.57860242742048873</v>
      </c>
      <c r="T164">
        <v>0.16672584687384195</v>
      </c>
      <c r="U164">
        <v>0.18143523449169</v>
      </c>
      <c r="V164">
        <v>0.74974782692500519</v>
      </c>
      <c r="W164">
        <v>55.022450750801319</v>
      </c>
      <c r="X164" t="s">
        <v>28</v>
      </c>
    </row>
    <row r="165" spans="1:24" x14ac:dyDescent="0.25">
      <c r="A165" t="s">
        <v>199</v>
      </c>
      <c r="B165">
        <v>52</v>
      </c>
      <c r="C165" t="s">
        <v>33</v>
      </c>
      <c r="D165">
        <v>147000</v>
      </c>
      <c r="E165">
        <v>0.54200000000000004</v>
      </c>
      <c r="F165">
        <v>45000</v>
      </c>
      <c r="G165" t="s">
        <v>41</v>
      </c>
      <c r="H165">
        <v>114439.27083333333</v>
      </c>
      <c r="I165">
        <v>94167.785000000003</v>
      </c>
      <c r="J165">
        <v>20271.485833333332</v>
      </c>
      <c r="K165">
        <v>0.87667344616219445</v>
      </c>
      <c r="L165">
        <v>281819.09666666668</v>
      </c>
      <c r="M165">
        <v>72491.653673160006</v>
      </c>
      <c r="N165">
        <v>0.30612244897959184</v>
      </c>
      <c r="O165">
        <v>270000</v>
      </c>
      <c r="P165" t="s">
        <v>36</v>
      </c>
      <c r="Q165">
        <v>180</v>
      </c>
      <c r="R165">
        <v>1</v>
      </c>
      <c r="S165">
        <v>0.47889211118034752</v>
      </c>
      <c r="T165">
        <v>0.43102968754336318</v>
      </c>
      <c r="U165">
        <v>0.26364934821667374</v>
      </c>
      <c r="V165">
        <v>0.31816957572447824</v>
      </c>
      <c r="W165">
        <v>39.843609743477458</v>
      </c>
      <c r="X165" t="s">
        <v>34</v>
      </c>
    </row>
    <row r="166" spans="1:24" x14ac:dyDescent="0.25">
      <c r="A166" t="s">
        <v>200</v>
      </c>
      <c r="B166">
        <v>45</v>
      </c>
      <c r="C166" t="s">
        <v>25</v>
      </c>
      <c r="D166">
        <v>206500</v>
      </c>
      <c r="E166">
        <v>0.755</v>
      </c>
      <c r="F166">
        <v>66000</v>
      </c>
      <c r="G166" t="s">
        <v>26</v>
      </c>
      <c r="H166">
        <v>191175.87083333332</v>
      </c>
      <c r="I166">
        <v>150764.30166666667</v>
      </c>
      <c r="J166">
        <v>40411.569166666668</v>
      </c>
      <c r="K166">
        <v>0.83307695250904845</v>
      </c>
      <c r="L166">
        <v>696213.99333333329</v>
      </c>
      <c r="M166">
        <v>43123.083784130002</v>
      </c>
      <c r="N166">
        <v>0.31961259079903148</v>
      </c>
      <c r="O166">
        <v>726000</v>
      </c>
      <c r="P166" t="s">
        <v>27</v>
      </c>
      <c r="Q166">
        <v>0</v>
      </c>
      <c r="R166">
        <v>0</v>
      </c>
      <c r="S166">
        <v>0.57326151548708959</v>
      </c>
      <c r="T166">
        <v>0.42523337755469931</v>
      </c>
      <c r="U166">
        <v>0.64694679842413638</v>
      </c>
      <c r="V166">
        <v>0.70721208249001044</v>
      </c>
      <c r="W166">
        <v>62.629301000310356</v>
      </c>
      <c r="X166" t="s">
        <v>28</v>
      </c>
    </row>
    <row r="167" spans="1:24" x14ac:dyDescent="0.25">
      <c r="A167" t="s">
        <v>201</v>
      </c>
      <c r="B167">
        <v>46</v>
      </c>
      <c r="C167" t="s">
        <v>30</v>
      </c>
      <c r="D167">
        <v>144200</v>
      </c>
      <c r="E167">
        <v>0.59699999999999998</v>
      </c>
      <c r="F167">
        <v>31000</v>
      </c>
      <c r="G167" t="s">
        <v>26</v>
      </c>
      <c r="H167">
        <v>131307.71583333332</v>
      </c>
      <c r="I167">
        <v>108991.47416666667</v>
      </c>
      <c r="J167">
        <v>22316.241666666669</v>
      </c>
      <c r="K167">
        <v>0.86274319995375315</v>
      </c>
      <c r="L167">
        <v>476583.76333333331</v>
      </c>
      <c r="M167">
        <v>29323.569977430001</v>
      </c>
      <c r="N167">
        <v>0.21497919556171982</v>
      </c>
      <c r="O167">
        <v>93000</v>
      </c>
      <c r="P167" t="s">
        <v>36</v>
      </c>
      <c r="Q167">
        <v>120</v>
      </c>
      <c r="R167">
        <v>1</v>
      </c>
      <c r="S167">
        <v>0.45909684689069458</v>
      </c>
      <c r="T167">
        <v>0.20303862728240191</v>
      </c>
      <c r="U167">
        <v>0.47429848080632853</v>
      </c>
      <c r="V167">
        <v>0.68942937907090351</v>
      </c>
      <c r="W167">
        <v>61.184328294527937</v>
      </c>
      <c r="X167" t="s">
        <v>28</v>
      </c>
    </row>
    <row r="168" spans="1:24" x14ac:dyDescent="0.25">
      <c r="A168" t="s">
        <v>202</v>
      </c>
      <c r="B168">
        <v>26</v>
      </c>
      <c r="C168" t="s">
        <v>25</v>
      </c>
      <c r="D168">
        <v>153000</v>
      </c>
      <c r="E168">
        <v>0.89100000000000001</v>
      </c>
      <c r="F168">
        <v>49000</v>
      </c>
      <c r="G168" t="s">
        <v>41</v>
      </c>
      <c r="H168">
        <v>153596.29749999999</v>
      </c>
      <c r="I168">
        <v>116109.26</v>
      </c>
      <c r="J168">
        <v>37487.037499999999</v>
      </c>
      <c r="K168">
        <v>0.77923055641544847</v>
      </c>
      <c r="L168">
        <v>415896.51</v>
      </c>
      <c r="M168">
        <v>27309.741518890001</v>
      </c>
      <c r="N168">
        <v>0.3202614379084967</v>
      </c>
      <c r="O168">
        <v>147000</v>
      </c>
      <c r="P168" t="s">
        <v>27</v>
      </c>
      <c r="Q168">
        <v>0</v>
      </c>
      <c r="R168">
        <v>0</v>
      </c>
      <c r="S168">
        <v>0.66330770595179078</v>
      </c>
      <c r="T168">
        <v>0.37929174422262307</v>
      </c>
      <c r="U168">
        <v>0.83635506652678759</v>
      </c>
      <c r="V168">
        <v>0.53247554849536693</v>
      </c>
      <c r="W168">
        <v>68.492801560943079</v>
      </c>
      <c r="X168" t="s">
        <v>28</v>
      </c>
    </row>
    <row r="169" spans="1:24" x14ac:dyDescent="0.25">
      <c r="A169" t="s">
        <v>203</v>
      </c>
      <c r="B169">
        <v>55</v>
      </c>
      <c r="C169" t="s">
        <v>25</v>
      </c>
      <c r="D169">
        <v>226200</v>
      </c>
      <c r="E169">
        <v>0.80100000000000005</v>
      </c>
      <c r="F169">
        <v>39000</v>
      </c>
      <c r="G169" t="s">
        <v>43</v>
      </c>
      <c r="H169">
        <v>218849.50916666666</v>
      </c>
      <c r="I169">
        <v>168910.62416666668</v>
      </c>
      <c r="J169">
        <v>49938.885000000002</v>
      </c>
      <c r="K169">
        <v>0.80213567151718279</v>
      </c>
      <c r="L169">
        <v>701578.04083333339</v>
      </c>
      <c r="M169">
        <v>41367.245448740003</v>
      </c>
      <c r="N169">
        <v>0.17241379310344829</v>
      </c>
      <c r="O169">
        <v>312000</v>
      </c>
      <c r="P169" t="s">
        <v>31</v>
      </c>
      <c r="Q169">
        <v>30</v>
      </c>
      <c r="R169">
        <v>0</v>
      </c>
      <c r="S169">
        <v>0.61956610821598945</v>
      </c>
      <c r="T169">
        <v>7.3301096406889921E-2</v>
      </c>
      <c r="U169">
        <v>0.72465342659194809</v>
      </c>
      <c r="V169">
        <v>0.63500998260146491</v>
      </c>
      <c r="W169">
        <v>75.157528313780617</v>
      </c>
      <c r="X169" t="s">
        <v>38</v>
      </c>
    </row>
    <row r="170" spans="1:24" x14ac:dyDescent="0.25">
      <c r="A170" t="s">
        <v>204</v>
      </c>
      <c r="B170">
        <v>23</v>
      </c>
      <c r="C170" t="s">
        <v>25</v>
      </c>
      <c r="D170">
        <v>165800</v>
      </c>
      <c r="E170">
        <v>0.96899999999999997</v>
      </c>
      <c r="F170">
        <v>53000</v>
      </c>
      <c r="G170" t="s">
        <v>26</v>
      </c>
      <c r="H170">
        <v>166861.54833333334</v>
      </c>
      <c r="I170">
        <v>118862.50666666667</v>
      </c>
      <c r="J170">
        <v>47999.041666666664</v>
      </c>
      <c r="K170">
        <v>0.73797919932215972</v>
      </c>
      <c r="L170">
        <v>497533.50666666665</v>
      </c>
      <c r="M170">
        <v>30197.46386281</v>
      </c>
      <c r="N170">
        <v>0.31966224366706875</v>
      </c>
      <c r="O170">
        <v>212000</v>
      </c>
      <c r="P170" t="s">
        <v>27</v>
      </c>
      <c r="Q170">
        <v>0</v>
      </c>
      <c r="R170">
        <v>0</v>
      </c>
      <c r="S170">
        <v>0.78343899889892477</v>
      </c>
      <c r="T170">
        <v>0.34174112189719946</v>
      </c>
      <c r="U170">
        <v>0.92268407397872498</v>
      </c>
      <c r="V170">
        <v>0.60805187770892766</v>
      </c>
      <c r="W170">
        <v>75.954331470001819</v>
      </c>
      <c r="X170" t="s">
        <v>38</v>
      </c>
    </row>
    <row r="171" spans="1:24" x14ac:dyDescent="0.25">
      <c r="A171" t="s">
        <v>205</v>
      </c>
      <c r="B171">
        <v>36</v>
      </c>
      <c r="C171" t="s">
        <v>33</v>
      </c>
      <c r="D171">
        <v>257300</v>
      </c>
      <c r="E171">
        <v>0.35899999999999999</v>
      </c>
      <c r="F171">
        <v>46000</v>
      </c>
      <c r="G171" t="s">
        <v>43</v>
      </c>
      <c r="H171">
        <v>245613.81833333333</v>
      </c>
      <c r="I171">
        <v>188200.36083333334</v>
      </c>
      <c r="J171">
        <v>57413.457499999997</v>
      </c>
      <c r="K171">
        <v>0.79971564124659811</v>
      </c>
      <c r="L171">
        <v>949789.96250000002</v>
      </c>
      <c r="M171">
        <v>96098.709420340005</v>
      </c>
      <c r="N171">
        <v>0.17877963466770308</v>
      </c>
      <c r="O171">
        <v>506000</v>
      </c>
      <c r="P171" t="s">
        <v>27</v>
      </c>
      <c r="Q171">
        <v>0</v>
      </c>
      <c r="R171">
        <v>0</v>
      </c>
      <c r="S171">
        <v>0.63490569942173192</v>
      </c>
      <c r="T171">
        <v>8.6154821850692731E-2</v>
      </c>
      <c r="U171">
        <v>0.16416202177464415</v>
      </c>
      <c r="V171">
        <v>0.7927790550269479</v>
      </c>
      <c r="W171">
        <v>58.540192698456707</v>
      </c>
      <c r="X171" t="s">
        <v>28</v>
      </c>
    </row>
    <row r="172" spans="1:24" x14ac:dyDescent="0.25">
      <c r="A172" t="s">
        <v>206</v>
      </c>
      <c r="B172">
        <v>28</v>
      </c>
      <c r="C172" t="s">
        <v>33</v>
      </c>
      <c r="D172">
        <v>135400</v>
      </c>
      <c r="E172">
        <v>0.60799999999999998</v>
      </c>
      <c r="F172">
        <v>30000</v>
      </c>
      <c r="G172" t="s">
        <v>43</v>
      </c>
      <c r="H172">
        <v>111261.11083333334</v>
      </c>
      <c r="I172">
        <v>87567.357499999998</v>
      </c>
      <c r="J172">
        <v>23693.753333333334</v>
      </c>
      <c r="K172">
        <v>0.80024667568479924</v>
      </c>
      <c r="L172">
        <v>370974.09166666667</v>
      </c>
      <c r="M172">
        <v>57251.561752189999</v>
      </c>
      <c r="N172">
        <v>0.22156573116691286</v>
      </c>
      <c r="O172">
        <v>240000</v>
      </c>
      <c r="P172" t="s">
        <v>27</v>
      </c>
      <c r="Q172">
        <v>0</v>
      </c>
      <c r="R172">
        <v>0</v>
      </c>
      <c r="S172">
        <v>0.57759336747248635</v>
      </c>
      <c r="T172">
        <v>0.18058374286784251</v>
      </c>
      <c r="U172">
        <v>0.35753761102918657</v>
      </c>
      <c r="V172">
        <v>0.53824296212639966</v>
      </c>
      <c r="W172">
        <v>56.525063854601541</v>
      </c>
      <c r="X172" t="s">
        <v>28</v>
      </c>
    </row>
    <row r="173" spans="1:24" x14ac:dyDescent="0.25">
      <c r="A173" t="s">
        <v>207</v>
      </c>
      <c r="B173">
        <v>19</v>
      </c>
      <c r="C173" t="s">
        <v>25</v>
      </c>
      <c r="D173">
        <v>226300</v>
      </c>
      <c r="E173">
        <v>0.78200000000000003</v>
      </c>
      <c r="F173">
        <v>63000</v>
      </c>
      <c r="G173" t="s">
        <v>43</v>
      </c>
      <c r="H173">
        <v>227093.08916666667</v>
      </c>
      <c r="I173">
        <v>152774.76166666666</v>
      </c>
      <c r="J173">
        <v>74318.327499999999</v>
      </c>
      <c r="K173">
        <v>0.71368512590824296</v>
      </c>
      <c r="L173">
        <v>934764.40916666668</v>
      </c>
      <c r="M173">
        <v>50327.943116510003</v>
      </c>
      <c r="N173">
        <v>0.27839151568714099</v>
      </c>
      <c r="O173">
        <v>630000</v>
      </c>
      <c r="P173" t="s">
        <v>27</v>
      </c>
      <c r="Q173">
        <v>0</v>
      </c>
      <c r="R173">
        <v>0</v>
      </c>
      <c r="S173">
        <v>0.89256353822388246</v>
      </c>
      <c r="T173">
        <v>0.2393753694565281</v>
      </c>
      <c r="U173">
        <v>0.67943820352885953</v>
      </c>
      <c r="V173">
        <v>0.91028437736545431</v>
      </c>
      <c r="W173">
        <v>78.193216660481554</v>
      </c>
      <c r="X173" t="s">
        <v>38</v>
      </c>
    </row>
    <row r="174" spans="1:24" x14ac:dyDescent="0.25">
      <c r="A174" t="s">
        <v>208</v>
      </c>
      <c r="B174">
        <v>26</v>
      </c>
      <c r="C174" t="s">
        <v>33</v>
      </c>
      <c r="D174">
        <v>217400</v>
      </c>
      <c r="E174">
        <v>0.23699999999999999</v>
      </c>
      <c r="F174">
        <v>53000</v>
      </c>
      <c r="G174" t="s">
        <v>41</v>
      </c>
      <c r="H174">
        <v>187108.63583333333</v>
      </c>
      <c r="I174">
        <v>174072.70666666667</v>
      </c>
      <c r="J174">
        <v>13035.929166666667</v>
      </c>
      <c r="K174">
        <v>0.91590290275499697</v>
      </c>
      <c r="L174">
        <v>266535.27166666667</v>
      </c>
      <c r="M174">
        <v>78652.028905080006</v>
      </c>
      <c r="N174">
        <v>0.24379024839006438</v>
      </c>
      <c r="O174">
        <v>477000</v>
      </c>
      <c r="P174" t="s">
        <v>27</v>
      </c>
      <c r="Q174">
        <v>0</v>
      </c>
      <c r="R174">
        <v>0</v>
      </c>
      <c r="S174">
        <v>0.18275875591656954</v>
      </c>
      <c r="T174">
        <v>0.30704396748219803</v>
      </c>
      <c r="U174">
        <v>4.1200916182348529E-2</v>
      </c>
      <c r="V174">
        <v>0.13329341740941272</v>
      </c>
      <c r="W174">
        <v>27.637962728853054</v>
      </c>
      <c r="X174" t="s">
        <v>34</v>
      </c>
    </row>
    <row r="175" spans="1:24" x14ac:dyDescent="0.25">
      <c r="A175" t="s">
        <v>209</v>
      </c>
      <c r="B175">
        <v>38</v>
      </c>
      <c r="C175" t="s">
        <v>25</v>
      </c>
      <c r="D175">
        <v>126900</v>
      </c>
      <c r="E175">
        <v>0.79900000000000004</v>
      </c>
      <c r="F175">
        <v>42000</v>
      </c>
      <c r="G175" t="s">
        <v>41</v>
      </c>
      <c r="H175">
        <v>128827.21333333333</v>
      </c>
      <c r="I175">
        <v>88048.642500000002</v>
      </c>
      <c r="J175">
        <v>40778.570833333331</v>
      </c>
      <c r="K175">
        <v>0.70001038533409332</v>
      </c>
      <c r="L175">
        <v>523641.14333333331</v>
      </c>
      <c r="M175">
        <v>22780.284074390001</v>
      </c>
      <c r="N175">
        <v>0.33096926713947988</v>
      </c>
      <c r="O175">
        <v>168000</v>
      </c>
      <c r="P175" t="s">
        <v>27</v>
      </c>
      <c r="Q175">
        <v>0</v>
      </c>
      <c r="R175">
        <v>0</v>
      </c>
      <c r="S175">
        <v>0.86301725774759708</v>
      </c>
      <c r="T175">
        <v>0.33012901877443962</v>
      </c>
      <c r="U175">
        <v>0.73177434034975408</v>
      </c>
      <c r="V175">
        <v>0.90915156413971943</v>
      </c>
      <c r="W175">
        <v>76.836521498016538</v>
      </c>
      <c r="X175" t="s">
        <v>38</v>
      </c>
    </row>
    <row r="176" spans="1:24" x14ac:dyDescent="0.25">
      <c r="A176" t="s">
        <v>210</v>
      </c>
      <c r="B176">
        <v>41</v>
      </c>
      <c r="C176" t="s">
        <v>33</v>
      </c>
      <c r="D176">
        <v>281200</v>
      </c>
      <c r="E176">
        <v>0.44500000000000001</v>
      </c>
      <c r="F176">
        <v>63000</v>
      </c>
      <c r="G176" t="s">
        <v>26</v>
      </c>
      <c r="H176">
        <v>331971.22666666668</v>
      </c>
      <c r="I176">
        <v>287901.98083333333</v>
      </c>
      <c r="J176">
        <v>44069.245833333334</v>
      </c>
      <c r="K176">
        <v>0.83703215046206936</v>
      </c>
      <c r="L176">
        <v>561746.72916666663</v>
      </c>
      <c r="M176">
        <v>122551.753107</v>
      </c>
      <c r="N176">
        <v>0.22403982930298719</v>
      </c>
      <c r="O176">
        <v>693000</v>
      </c>
      <c r="P176" t="s">
        <v>27</v>
      </c>
      <c r="Q176">
        <v>0</v>
      </c>
      <c r="R176">
        <v>0</v>
      </c>
      <c r="S176">
        <v>0.35657972641883501</v>
      </c>
      <c r="T176">
        <v>0.2086951184061519</v>
      </c>
      <c r="U176">
        <v>0.25448327326909848</v>
      </c>
      <c r="V176">
        <v>0.33971413403524031</v>
      </c>
      <c r="W176">
        <v>44.789039589221218</v>
      </c>
      <c r="X176" t="s">
        <v>28</v>
      </c>
    </row>
    <row r="177" spans="1:24" x14ac:dyDescent="0.25">
      <c r="A177" t="s">
        <v>211</v>
      </c>
      <c r="B177">
        <v>51</v>
      </c>
      <c r="C177" t="s">
        <v>25</v>
      </c>
      <c r="D177">
        <v>172000</v>
      </c>
      <c r="E177">
        <v>0.81699999999999995</v>
      </c>
      <c r="F177">
        <v>36000</v>
      </c>
      <c r="G177" t="s">
        <v>41</v>
      </c>
      <c r="H177">
        <v>159539.48416666666</v>
      </c>
      <c r="I177">
        <v>122168.535</v>
      </c>
      <c r="J177">
        <v>37370.949166666665</v>
      </c>
      <c r="K177">
        <v>0.81601320169997171</v>
      </c>
      <c r="L177">
        <v>416038.79583333334</v>
      </c>
      <c r="M177">
        <v>37636.101047069998</v>
      </c>
      <c r="N177">
        <v>0.20930232558139536</v>
      </c>
      <c r="O177">
        <v>144000</v>
      </c>
      <c r="P177" t="s">
        <v>27</v>
      </c>
      <c r="Q177">
        <v>0</v>
      </c>
      <c r="R177">
        <v>0</v>
      </c>
      <c r="S177">
        <v>0.63624941958253156</v>
      </c>
      <c r="T177">
        <v>0.16266906645276202</v>
      </c>
      <c r="U177">
        <v>0.70764953417627896</v>
      </c>
      <c r="V177">
        <v>0.45237303699286502</v>
      </c>
      <c r="W177">
        <v>68.478863736182177</v>
      </c>
      <c r="X177" t="s">
        <v>28</v>
      </c>
    </row>
    <row r="178" spans="1:24" x14ac:dyDescent="0.25">
      <c r="A178" t="s">
        <v>212</v>
      </c>
      <c r="B178">
        <v>39</v>
      </c>
      <c r="C178" t="s">
        <v>33</v>
      </c>
      <c r="D178">
        <v>310600</v>
      </c>
      <c r="E178">
        <v>0.64500000000000002</v>
      </c>
      <c r="F178">
        <v>78000</v>
      </c>
      <c r="G178" t="s">
        <v>26</v>
      </c>
      <c r="H178">
        <v>257103.0325</v>
      </c>
      <c r="I178">
        <v>226354.59333333332</v>
      </c>
      <c r="J178">
        <v>30748.439166666667</v>
      </c>
      <c r="K178">
        <v>0.92401151982637053</v>
      </c>
      <c r="L178">
        <v>892202.38666666672</v>
      </c>
      <c r="M178">
        <v>86118.261973949993</v>
      </c>
      <c r="N178">
        <v>0.25112685125563428</v>
      </c>
      <c r="O178">
        <v>312000</v>
      </c>
      <c r="P178" t="s">
        <v>27</v>
      </c>
      <c r="Q178">
        <v>0</v>
      </c>
      <c r="R178">
        <v>0</v>
      </c>
      <c r="S178">
        <v>0.32033180150061946</v>
      </c>
      <c r="T178">
        <v>0.33112511098215797</v>
      </c>
      <c r="U178">
        <v>0.46775189422098662</v>
      </c>
      <c r="V178">
        <v>0.57373346144595372</v>
      </c>
      <c r="W178">
        <v>52.717209219698155</v>
      </c>
      <c r="X178" t="s">
        <v>28</v>
      </c>
    </row>
    <row r="179" spans="1:24" x14ac:dyDescent="0.25">
      <c r="A179" t="s">
        <v>213</v>
      </c>
      <c r="B179">
        <v>20</v>
      </c>
      <c r="C179" t="s">
        <v>25</v>
      </c>
      <c r="D179">
        <v>231300</v>
      </c>
      <c r="E179">
        <v>0.81599999999999995</v>
      </c>
      <c r="F179">
        <v>56000</v>
      </c>
      <c r="G179" t="s">
        <v>41</v>
      </c>
      <c r="H179">
        <v>207689.6925</v>
      </c>
      <c r="I179">
        <v>169384.815</v>
      </c>
      <c r="J179">
        <v>38304.877500000002</v>
      </c>
      <c r="K179">
        <v>0.87721649716235295</v>
      </c>
      <c r="L179">
        <v>543610.03083333338</v>
      </c>
      <c r="M179">
        <v>59078.541596230003</v>
      </c>
      <c r="N179">
        <v>0.24210981409424989</v>
      </c>
      <c r="O179">
        <v>224000</v>
      </c>
      <c r="P179" t="s">
        <v>27</v>
      </c>
      <c r="Q179">
        <v>0</v>
      </c>
      <c r="R179">
        <v>0</v>
      </c>
      <c r="S179">
        <v>0.49899598659009181</v>
      </c>
      <c r="T179">
        <v>0.27705092929588054</v>
      </c>
      <c r="U179">
        <v>0.67290298725459285</v>
      </c>
      <c r="V179">
        <v>0.43402453812926944</v>
      </c>
      <c r="W179">
        <v>61.405507236471102</v>
      </c>
      <c r="X179" t="s">
        <v>28</v>
      </c>
    </row>
    <row r="180" spans="1:24" x14ac:dyDescent="0.25">
      <c r="A180" t="s">
        <v>214</v>
      </c>
      <c r="B180">
        <v>29</v>
      </c>
      <c r="C180" t="s">
        <v>30</v>
      </c>
      <c r="D180">
        <v>177300</v>
      </c>
      <c r="E180">
        <v>0.49</v>
      </c>
      <c r="F180">
        <v>39000</v>
      </c>
      <c r="G180" t="s">
        <v>26</v>
      </c>
      <c r="H180">
        <v>180031.40666666668</v>
      </c>
      <c r="I180">
        <v>134662.96333333332</v>
      </c>
      <c r="J180">
        <v>45368.443333333336</v>
      </c>
      <c r="K180">
        <v>0.75156453634638209</v>
      </c>
      <c r="L180">
        <v>490075.38750000001</v>
      </c>
      <c r="M180">
        <v>22469.238926779999</v>
      </c>
      <c r="N180">
        <v>0.21996615905245348</v>
      </c>
      <c r="O180">
        <v>351000</v>
      </c>
      <c r="P180" t="s">
        <v>27</v>
      </c>
      <c r="Q180">
        <v>0</v>
      </c>
      <c r="R180">
        <v>0</v>
      </c>
      <c r="S180">
        <v>0.68518920722952992</v>
      </c>
      <c r="T180">
        <v>0.14761215155615831</v>
      </c>
      <c r="U180">
        <v>0.40365271088559906</v>
      </c>
      <c r="V180">
        <v>0.54473370690048806</v>
      </c>
      <c r="W180">
        <v>60.871992580763923</v>
      </c>
      <c r="X180" t="s">
        <v>28</v>
      </c>
    </row>
    <row r="181" spans="1:24" x14ac:dyDescent="0.25">
      <c r="A181" t="s">
        <v>215</v>
      </c>
      <c r="B181">
        <v>45</v>
      </c>
      <c r="C181" t="s">
        <v>25</v>
      </c>
      <c r="D181">
        <v>185800</v>
      </c>
      <c r="E181">
        <v>0.751</v>
      </c>
      <c r="F181">
        <v>54000</v>
      </c>
      <c r="G181" t="s">
        <v>41</v>
      </c>
      <c r="H181">
        <v>171933.77083333334</v>
      </c>
      <c r="I181">
        <v>131714.66083333333</v>
      </c>
      <c r="J181">
        <v>40219.11</v>
      </c>
      <c r="K181">
        <v>0.81841534821557749</v>
      </c>
      <c r="L181">
        <v>460874.57916666666</v>
      </c>
      <c r="M181">
        <v>46176.911451829998</v>
      </c>
      <c r="N181">
        <v>0.29063509149623251</v>
      </c>
      <c r="O181">
        <v>432000</v>
      </c>
      <c r="P181" t="s">
        <v>27</v>
      </c>
      <c r="Q181">
        <v>0</v>
      </c>
      <c r="R181">
        <v>0</v>
      </c>
      <c r="S181">
        <v>0.63536618252730803</v>
      </c>
      <c r="T181">
        <v>0.34712102338463241</v>
      </c>
      <c r="U181">
        <v>0.61453062970725636</v>
      </c>
      <c r="V181">
        <v>0.46886642034088621</v>
      </c>
      <c r="W181">
        <v>60.002762482942337</v>
      </c>
      <c r="X181" t="s">
        <v>28</v>
      </c>
    </row>
    <row r="182" spans="1:24" x14ac:dyDescent="0.25">
      <c r="A182" t="s">
        <v>216</v>
      </c>
      <c r="B182">
        <v>47</v>
      </c>
      <c r="C182" t="s">
        <v>25</v>
      </c>
      <c r="D182">
        <v>182000</v>
      </c>
      <c r="E182">
        <v>0.82499999999999996</v>
      </c>
      <c r="F182">
        <v>55000</v>
      </c>
      <c r="G182" t="s">
        <v>41</v>
      </c>
      <c r="H182">
        <v>164989.52083333334</v>
      </c>
      <c r="I182">
        <v>133956.47</v>
      </c>
      <c r="J182">
        <v>31033.050833333335</v>
      </c>
      <c r="K182">
        <v>0.86909479969477477</v>
      </c>
      <c r="L182">
        <v>368942.00916666666</v>
      </c>
      <c r="M182">
        <v>46717.615745410003</v>
      </c>
      <c r="N182">
        <v>0.30219780219780218</v>
      </c>
      <c r="O182">
        <v>550000</v>
      </c>
      <c r="P182" t="s">
        <v>36</v>
      </c>
      <c r="Q182">
        <v>180</v>
      </c>
      <c r="R182">
        <v>1</v>
      </c>
      <c r="S182">
        <v>0.50907539309248939</v>
      </c>
      <c r="T182">
        <v>0.41526818700212847</v>
      </c>
      <c r="U182">
        <v>0.68323018440478678</v>
      </c>
      <c r="V182">
        <v>0.34759927148018288</v>
      </c>
      <c r="W182">
        <v>56.043127170094678</v>
      </c>
      <c r="X182" t="s">
        <v>28</v>
      </c>
    </row>
    <row r="183" spans="1:24" x14ac:dyDescent="0.25">
      <c r="A183" t="s">
        <v>217</v>
      </c>
      <c r="B183">
        <v>43</v>
      </c>
      <c r="C183" t="s">
        <v>25</v>
      </c>
      <c r="D183">
        <v>239600</v>
      </c>
      <c r="E183">
        <v>0.78800000000000003</v>
      </c>
      <c r="F183">
        <v>77000</v>
      </c>
      <c r="G183" t="s">
        <v>26</v>
      </c>
      <c r="H183">
        <v>234580.52166666667</v>
      </c>
      <c r="I183">
        <v>179310.96333333332</v>
      </c>
      <c r="J183">
        <v>55269.558333333334</v>
      </c>
      <c r="K183">
        <v>0.80102478060111693</v>
      </c>
      <c r="L183">
        <v>485176.38083333336</v>
      </c>
      <c r="M183">
        <v>49788.210842380002</v>
      </c>
      <c r="N183">
        <v>0.32136894824707846</v>
      </c>
      <c r="O183">
        <v>693000</v>
      </c>
      <c r="P183" t="s">
        <v>27</v>
      </c>
      <c r="Q183">
        <v>0</v>
      </c>
      <c r="R183">
        <v>0</v>
      </c>
      <c r="S183">
        <v>0.64001778072079207</v>
      </c>
      <c r="T183">
        <v>0.40092812927603755</v>
      </c>
      <c r="U183">
        <v>0.69278862364675475</v>
      </c>
      <c r="V183">
        <v>0.34700789713576108</v>
      </c>
      <c r="W183">
        <v>58.760182602882381</v>
      </c>
      <c r="X183" t="s">
        <v>28</v>
      </c>
    </row>
    <row r="184" spans="1:24" x14ac:dyDescent="0.25">
      <c r="A184" t="s">
        <v>218</v>
      </c>
      <c r="B184">
        <v>38</v>
      </c>
      <c r="C184" t="s">
        <v>30</v>
      </c>
      <c r="D184">
        <v>149900</v>
      </c>
      <c r="E184">
        <v>0.71499999999999997</v>
      </c>
      <c r="F184">
        <v>52000</v>
      </c>
      <c r="G184" t="s">
        <v>41</v>
      </c>
      <c r="H184">
        <v>145682.65083333332</v>
      </c>
      <c r="I184">
        <v>112360.55166666667</v>
      </c>
      <c r="J184">
        <v>33322.099166666667</v>
      </c>
      <c r="K184">
        <v>0.79395631590099824</v>
      </c>
      <c r="L184">
        <v>578690.12</v>
      </c>
      <c r="M184">
        <v>28603.34134051</v>
      </c>
      <c r="N184">
        <v>0.34689793195463642</v>
      </c>
      <c r="O184">
        <v>208000</v>
      </c>
      <c r="P184" t="s">
        <v>31</v>
      </c>
      <c r="Q184">
        <v>15</v>
      </c>
      <c r="R184">
        <v>0</v>
      </c>
      <c r="S184">
        <v>0.62106097154979456</v>
      </c>
      <c r="T184">
        <v>0.45042566908475062</v>
      </c>
      <c r="U184">
        <v>0.62215369934957676</v>
      </c>
      <c r="V184">
        <v>0.8380230901709671</v>
      </c>
      <c r="W184">
        <v>64.338985781358943</v>
      </c>
      <c r="X184" t="s">
        <v>28</v>
      </c>
    </row>
    <row r="185" spans="1:24" x14ac:dyDescent="0.25">
      <c r="A185" t="s">
        <v>219</v>
      </c>
      <c r="B185">
        <v>45</v>
      </c>
      <c r="C185" t="s">
        <v>30</v>
      </c>
      <c r="D185">
        <v>113100</v>
      </c>
      <c r="E185">
        <v>0.63900000000000001</v>
      </c>
      <c r="F185">
        <v>30000</v>
      </c>
      <c r="G185" t="s">
        <v>26</v>
      </c>
      <c r="H185">
        <v>116449.80833333333</v>
      </c>
      <c r="I185">
        <v>87282.186666666661</v>
      </c>
      <c r="J185">
        <v>29167.621666666666</v>
      </c>
      <c r="K185">
        <v>0.75370476417226973</v>
      </c>
      <c r="L185">
        <v>432226.3075</v>
      </c>
      <c r="M185">
        <v>16591.605567989998</v>
      </c>
      <c r="N185">
        <v>0.26525198938992045</v>
      </c>
      <c r="O185">
        <v>180000</v>
      </c>
      <c r="P185" t="s">
        <v>27</v>
      </c>
      <c r="Q185">
        <v>0</v>
      </c>
      <c r="R185">
        <v>0</v>
      </c>
      <c r="S185">
        <v>0.68097545638103107</v>
      </c>
      <c r="T185">
        <v>0.24277967001063189</v>
      </c>
      <c r="U185">
        <v>0.57044214533906024</v>
      </c>
      <c r="V185">
        <v>0.82762313471401261</v>
      </c>
      <c r="W185">
        <v>69.449179526543858</v>
      </c>
      <c r="X185" t="s">
        <v>28</v>
      </c>
    </row>
    <row r="186" spans="1:24" x14ac:dyDescent="0.25">
      <c r="A186" t="s">
        <v>220</v>
      </c>
      <c r="B186">
        <v>43</v>
      </c>
      <c r="C186" t="s">
        <v>25</v>
      </c>
      <c r="D186">
        <v>172100</v>
      </c>
      <c r="E186">
        <v>0.98299999999999998</v>
      </c>
      <c r="F186">
        <v>50000</v>
      </c>
      <c r="G186" t="s">
        <v>41</v>
      </c>
      <c r="H186">
        <v>174442.91833333333</v>
      </c>
      <c r="I186">
        <v>119021.22083333334</v>
      </c>
      <c r="J186">
        <v>55421.697500000002</v>
      </c>
      <c r="K186">
        <v>0.70129445669453194</v>
      </c>
      <c r="L186">
        <v>663714.36499999999</v>
      </c>
      <c r="M186">
        <v>30537.740929669999</v>
      </c>
      <c r="N186">
        <v>0.29052876234747238</v>
      </c>
      <c r="O186">
        <v>200000</v>
      </c>
      <c r="P186" t="s">
        <v>27</v>
      </c>
      <c r="Q186">
        <v>0</v>
      </c>
      <c r="R186">
        <v>0</v>
      </c>
      <c r="S186">
        <v>0.86624085258398731</v>
      </c>
      <c r="T186">
        <v>0.25329815428276553</v>
      </c>
      <c r="U186">
        <v>0.94432062284149265</v>
      </c>
      <c r="V186">
        <v>0.83696765336607259</v>
      </c>
      <c r="W186">
        <v>85.185243027050532</v>
      </c>
      <c r="X186" t="s">
        <v>38</v>
      </c>
    </row>
    <row r="187" spans="1:24" x14ac:dyDescent="0.25">
      <c r="A187" t="s">
        <v>221</v>
      </c>
      <c r="B187">
        <v>50</v>
      </c>
      <c r="C187" t="s">
        <v>33</v>
      </c>
      <c r="D187">
        <v>140600</v>
      </c>
      <c r="E187">
        <v>0.48699999999999999</v>
      </c>
      <c r="F187">
        <v>32000</v>
      </c>
      <c r="G187" t="s">
        <v>26</v>
      </c>
      <c r="H187">
        <v>110852.76333333334</v>
      </c>
      <c r="I187">
        <v>95555.30333333333</v>
      </c>
      <c r="J187">
        <v>15297.46</v>
      </c>
      <c r="K187">
        <v>0.92349725740930955</v>
      </c>
      <c r="L187">
        <v>425840.04416666669</v>
      </c>
      <c r="M187">
        <v>49735.514972450001</v>
      </c>
      <c r="N187">
        <v>0.22759601706970128</v>
      </c>
      <c r="O187">
        <v>128000</v>
      </c>
      <c r="P187" t="s">
        <v>27</v>
      </c>
      <c r="Q187">
        <v>0</v>
      </c>
      <c r="R187">
        <v>0</v>
      </c>
      <c r="S187">
        <v>0.37104043235116485</v>
      </c>
      <c r="T187">
        <v>0.27100465703511251</v>
      </c>
      <c r="U187">
        <v>0.26952799790435145</v>
      </c>
      <c r="V187">
        <v>0.61552293281387116</v>
      </c>
      <c r="W187">
        <v>49.179405357143814</v>
      </c>
      <c r="X187" t="s">
        <v>28</v>
      </c>
    </row>
    <row r="188" spans="1:24" x14ac:dyDescent="0.25">
      <c r="A188" t="s">
        <v>222</v>
      </c>
      <c r="B188">
        <v>38</v>
      </c>
      <c r="C188" t="s">
        <v>30</v>
      </c>
      <c r="D188">
        <v>190600</v>
      </c>
      <c r="E188">
        <v>0.57699999999999996</v>
      </c>
      <c r="F188">
        <v>54000</v>
      </c>
      <c r="G188" t="s">
        <v>26</v>
      </c>
      <c r="H188">
        <v>183303.08249999999</v>
      </c>
      <c r="I188">
        <v>135489.40666666668</v>
      </c>
      <c r="J188">
        <v>47813.675833333335</v>
      </c>
      <c r="K188">
        <v>0.74594989507219911</v>
      </c>
      <c r="L188">
        <v>530645.13916666666</v>
      </c>
      <c r="M188">
        <v>28108.455948340001</v>
      </c>
      <c r="N188">
        <v>0.2833158447009444</v>
      </c>
      <c r="O188">
        <v>162000</v>
      </c>
      <c r="P188" t="s">
        <v>27</v>
      </c>
      <c r="Q188">
        <v>0</v>
      </c>
      <c r="R188">
        <v>0</v>
      </c>
      <c r="S188">
        <v>0.70955389322241857</v>
      </c>
      <c r="T188">
        <v>0.27418157286702022</v>
      </c>
      <c r="U188">
        <v>0.49084241549985008</v>
      </c>
      <c r="V188">
        <v>0.55007697047885051</v>
      </c>
      <c r="W188">
        <v>60.59888516439743</v>
      </c>
      <c r="X188" t="s">
        <v>28</v>
      </c>
    </row>
    <row r="189" spans="1:24" x14ac:dyDescent="0.25">
      <c r="A189" t="s">
        <v>223</v>
      </c>
      <c r="B189">
        <v>52</v>
      </c>
      <c r="C189" t="s">
        <v>33</v>
      </c>
      <c r="D189">
        <v>346300</v>
      </c>
      <c r="E189">
        <v>0.249</v>
      </c>
      <c r="F189">
        <v>85000</v>
      </c>
      <c r="G189" t="s">
        <v>43</v>
      </c>
      <c r="H189">
        <v>305698.45833333331</v>
      </c>
      <c r="I189">
        <v>288507.91749999998</v>
      </c>
      <c r="J189">
        <v>17190.540833333333</v>
      </c>
      <c r="K189">
        <v>0.93407159110713123</v>
      </c>
      <c r="L189">
        <v>790138.45</v>
      </c>
      <c r="M189">
        <v>113198.09886804</v>
      </c>
      <c r="N189">
        <v>0.24545192030031765</v>
      </c>
      <c r="O189">
        <v>340000</v>
      </c>
      <c r="P189" t="s">
        <v>27</v>
      </c>
      <c r="Q189">
        <v>0</v>
      </c>
      <c r="R189">
        <v>0</v>
      </c>
      <c r="S189">
        <v>0.1457328977161908</v>
      </c>
      <c r="T189">
        <v>0.32349464718826954</v>
      </c>
      <c r="U189">
        <v>6.123129203970526E-2</v>
      </c>
      <c r="V189">
        <v>0.4156795677913816</v>
      </c>
      <c r="W189">
        <v>32.937840627312092</v>
      </c>
      <c r="X189" t="s">
        <v>34</v>
      </c>
    </row>
    <row r="190" spans="1:24" x14ac:dyDescent="0.25">
      <c r="A190" t="s">
        <v>224</v>
      </c>
      <c r="B190">
        <v>51</v>
      </c>
      <c r="C190" t="s">
        <v>33</v>
      </c>
      <c r="D190">
        <v>246600</v>
      </c>
      <c r="E190">
        <v>0.27600000000000002</v>
      </c>
      <c r="F190">
        <v>86000</v>
      </c>
      <c r="G190" t="s">
        <v>26</v>
      </c>
      <c r="H190">
        <v>258683.95416666666</v>
      </c>
      <c r="I190">
        <v>207539.66750000001</v>
      </c>
      <c r="J190">
        <v>51144.286666666667</v>
      </c>
      <c r="K190">
        <v>0.8204281399938298</v>
      </c>
      <c r="L190">
        <v>541837.95833333337</v>
      </c>
      <c r="M190">
        <v>119039.53648204</v>
      </c>
      <c r="N190">
        <v>0.34874290348742903</v>
      </c>
      <c r="O190">
        <v>1032000</v>
      </c>
      <c r="P190" t="s">
        <v>36</v>
      </c>
      <c r="Q190">
        <v>90</v>
      </c>
      <c r="R190">
        <v>1</v>
      </c>
      <c r="S190">
        <v>0.53557986687218984</v>
      </c>
      <c r="T190">
        <v>0.47984448990378242</v>
      </c>
      <c r="U190">
        <v>7.1083427526619197E-2</v>
      </c>
      <c r="V190">
        <v>0.39309591056134774</v>
      </c>
      <c r="W190">
        <v>33.988201480628</v>
      </c>
      <c r="X190" t="s">
        <v>34</v>
      </c>
    </row>
    <row r="191" spans="1:24" x14ac:dyDescent="0.25">
      <c r="A191" t="s">
        <v>225</v>
      </c>
      <c r="B191">
        <v>35</v>
      </c>
      <c r="C191" t="s">
        <v>25</v>
      </c>
      <c r="D191">
        <v>195700</v>
      </c>
      <c r="E191">
        <v>0.878</v>
      </c>
      <c r="F191">
        <v>58000</v>
      </c>
      <c r="G191" t="s">
        <v>41</v>
      </c>
      <c r="H191">
        <v>196376.87166666667</v>
      </c>
      <c r="I191">
        <v>136047.63583333333</v>
      </c>
      <c r="J191">
        <v>60329.235833333332</v>
      </c>
      <c r="K191">
        <v>0.73137207924043457</v>
      </c>
      <c r="L191">
        <v>379971.92083333334</v>
      </c>
      <c r="M191">
        <v>38869.039968290002</v>
      </c>
      <c r="N191">
        <v>0.29637199795605518</v>
      </c>
      <c r="O191">
        <v>290000</v>
      </c>
      <c r="P191" t="s">
        <v>27</v>
      </c>
      <c r="Q191">
        <v>0</v>
      </c>
      <c r="R191">
        <v>0</v>
      </c>
      <c r="S191">
        <v>0.83732039700119798</v>
      </c>
      <c r="T191">
        <v>0.28908470142904569</v>
      </c>
      <c r="U191">
        <v>0.80457856566495689</v>
      </c>
      <c r="V191">
        <v>0.32471462190445255</v>
      </c>
      <c r="W191">
        <v>68.541807148509136</v>
      </c>
      <c r="X191" t="s">
        <v>28</v>
      </c>
    </row>
    <row r="192" spans="1:24" x14ac:dyDescent="0.25">
      <c r="A192" t="s">
        <v>226</v>
      </c>
      <c r="B192">
        <v>28</v>
      </c>
      <c r="C192" t="s">
        <v>25</v>
      </c>
      <c r="D192">
        <v>273500</v>
      </c>
      <c r="E192">
        <v>0.98699999999999999</v>
      </c>
      <c r="F192">
        <v>93000</v>
      </c>
      <c r="G192" t="s">
        <v>26</v>
      </c>
      <c r="H192">
        <v>275236.64250000002</v>
      </c>
      <c r="I192">
        <v>185813.47</v>
      </c>
      <c r="J192">
        <v>89423.172500000001</v>
      </c>
      <c r="K192">
        <v>0.70705495435175503</v>
      </c>
      <c r="L192">
        <v>1097175.6466666667</v>
      </c>
      <c r="M192">
        <v>57714.529003989999</v>
      </c>
      <c r="N192">
        <v>0.34003656307129798</v>
      </c>
      <c r="O192">
        <v>1023000</v>
      </c>
      <c r="P192" t="s">
        <v>27</v>
      </c>
      <c r="Q192">
        <v>0</v>
      </c>
      <c r="R192">
        <v>0</v>
      </c>
      <c r="S192">
        <v>0.8860501516812811</v>
      </c>
      <c r="T192">
        <v>0.35417359744367455</v>
      </c>
      <c r="U192">
        <v>0.91648258275148109</v>
      </c>
      <c r="V192">
        <v>0.87844336794477318</v>
      </c>
      <c r="W192">
        <v>82.311302107106286</v>
      </c>
      <c r="X192" t="s">
        <v>38</v>
      </c>
    </row>
    <row r="193" spans="1:24" x14ac:dyDescent="0.25">
      <c r="A193" t="s">
        <v>227</v>
      </c>
      <c r="B193">
        <v>40</v>
      </c>
      <c r="C193" t="s">
        <v>30</v>
      </c>
      <c r="D193">
        <v>185800</v>
      </c>
      <c r="E193">
        <v>0.65300000000000002</v>
      </c>
      <c r="F193">
        <v>59000</v>
      </c>
      <c r="G193" t="s">
        <v>26</v>
      </c>
      <c r="H193">
        <v>194353.67416666666</v>
      </c>
      <c r="I193">
        <v>155219.10416666666</v>
      </c>
      <c r="J193">
        <v>39134.57</v>
      </c>
      <c r="K193">
        <v>0.79386767696673399</v>
      </c>
      <c r="L193">
        <v>698870.84750000003</v>
      </c>
      <c r="M193">
        <v>20911.536435329999</v>
      </c>
      <c r="N193">
        <v>0.31754574811625402</v>
      </c>
      <c r="O193">
        <v>354000</v>
      </c>
      <c r="P193" t="s">
        <v>27</v>
      </c>
      <c r="Q193">
        <v>0</v>
      </c>
      <c r="R193">
        <v>0</v>
      </c>
      <c r="S193">
        <v>0.54563207157949489</v>
      </c>
      <c r="T193">
        <v>0.38625490676165602</v>
      </c>
      <c r="U193">
        <v>0.6112430575116985</v>
      </c>
      <c r="V193">
        <v>0.81151559003460227</v>
      </c>
      <c r="W193">
        <v>64.220652684444232</v>
      </c>
      <c r="X193" t="s">
        <v>28</v>
      </c>
    </row>
    <row r="194" spans="1:24" x14ac:dyDescent="0.25">
      <c r="A194" t="s">
        <v>228</v>
      </c>
      <c r="B194">
        <v>39</v>
      </c>
      <c r="C194" t="s">
        <v>30</v>
      </c>
      <c r="D194">
        <v>161800</v>
      </c>
      <c r="E194">
        <v>0.47199999999999998</v>
      </c>
      <c r="F194">
        <v>53000</v>
      </c>
      <c r="G194" t="s">
        <v>26</v>
      </c>
      <c r="H194">
        <v>162657.13666666666</v>
      </c>
      <c r="I194">
        <v>126089.3625</v>
      </c>
      <c r="J194">
        <v>36567.77416666667</v>
      </c>
      <c r="K194">
        <v>0.79917574108888723</v>
      </c>
      <c r="L194">
        <v>410409.31583333336</v>
      </c>
      <c r="M194">
        <v>33598.866127499998</v>
      </c>
      <c r="N194">
        <v>0.32756489493201485</v>
      </c>
      <c r="O194">
        <v>159000</v>
      </c>
      <c r="P194" t="s">
        <v>31</v>
      </c>
      <c r="Q194">
        <v>4</v>
      </c>
      <c r="R194">
        <v>0</v>
      </c>
      <c r="S194">
        <v>0.61027106405264719</v>
      </c>
      <c r="T194">
        <v>0.41291224542000832</v>
      </c>
      <c r="U194">
        <v>0.34372807682038564</v>
      </c>
      <c r="V194">
        <v>0.48385579003382029</v>
      </c>
      <c r="W194">
        <v>48.474297087579366</v>
      </c>
      <c r="X194" t="s">
        <v>28</v>
      </c>
    </row>
    <row r="195" spans="1:24" x14ac:dyDescent="0.25">
      <c r="A195" t="s">
        <v>229</v>
      </c>
      <c r="B195">
        <v>34</v>
      </c>
      <c r="C195" t="s">
        <v>33</v>
      </c>
      <c r="D195">
        <v>225100</v>
      </c>
      <c r="E195">
        <v>0.28399999999999997</v>
      </c>
      <c r="F195">
        <v>70000</v>
      </c>
      <c r="G195" t="s">
        <v>41</v>
      </c>
      <c r="H195">
        <v>227016.97916666666</v>
      </c>
      <c r="I195">
        <v>199879.47333333333</v>
      </c>
      <c r="J195">
        <v>27137.505833333333</v>
      </c>
      <c r="K195">
        <v>0.87489041555814806</v>
      </c>
      <c r="L195">
        <v>565458.29166666663</v>
      </c>
      <c r="M195">
        <v>86003.647104510004</v>
      </c>
      <c r="N195">
        <v>0.31097290093291868</v>
      </c>
      <c r="O195">
        <v>840000</v>
      </c>
      <c r="P195" t="s">
        <v>31</v>
      </c>
      <c r="Q195">
        <v>30</v>
      </c>
      <c r="R195">
        <v>0</v>
      </c>
      <c r="S195">
        <v>0.32017681949514898</v>
      </c>
      <c r="T195">
        <v>0.44119961803721502</v>
      </c>
      <c r="U195">
        <v>9.394314835491932E-2</v>
      </c>
      <c r="V195">
        <v>0.47730446750641564</v>
      </c>
      <c r="W195">
        <v>34.400763293861267</v>
      </c>
      <c r="X195" t="s">
        <v>34</v>
      </c>
    </row>
    <row r="196" spans="1:24" x14ac:dyDescent="0.25">
      <c r="A196" t="s">
        <v>230</v>
      </c>
      <c r="B196">
        <v>22</v>
      </c>
      <c r="C196" t="s">
        <v>25</v>
      </c>
      <c r="D196">
        <v>152900</v>
      </c>
      <c r="E196">
        <v>0.95899999999999996</v>
      </c>
      <c r="F196">
        <v>37000</v>
      </c>
      <c r="G196" t="s">
        <v>26</v>
      </c>
      <c r="H196">
        <v>149043.94666666666</v>
      </c>
      <c r="I196">
        <v>110919.07</v>
      </c>
      <c r="J196">
        <v>38124.876666666663</v>
      </c>
      <c r="K196">
        <v>0.77287989982415983</v>
      </c>
      <c r="L196">
        <v>338408.20833333331</v>
      </c>
      <c r="M196">
        <v>28488.25896332</v>
      </c>
      <c r="N196">
        <v>0.2419882275997384</v>
      </c>
      <c r="O196">
        <v>444000</v>
      </c>
      <c r="P196" t="s">
        <v>31</v>
      </c>
      <c r="Q196">
        <v>60</v>
      </c>
      <c r="R196">
        <v>0</v>
      </c>
      <c r="S196">
        <v>0.69564184129559969</v>
      </c>
      <c r="T196">
        <v>0.20731804799557146</v>
      </c>
      <c r="U196">
        <v>0.90191811368889496</v>
      </c>
      <c r="V196">
        <v>0.39738414118136778</v>
      </c>
      <c r="W196">
        <v>73.729902982305532</v>
      </c>
      <c r="X196" t="s">
        <v>38</v>
      </c>
    </row>
    <row r="197" spans="1:24" x14ac:dyDescent="0.25">
      <c r="A197" t="s">
        <v>231</v>
      </c>
      <c r="B197">
        <v>28</v>
      </c>
      <c r="C197" t="s">
        <v>25</v>
      </c>
      <c r="D197">
        <v>196600</v>
      </c>
      <c r="E197">
        <v>0.78900000000000003</v>
      </c>
      <c r="F197">
        <v>39000</v>
      </c>
      <c r="G197" t="s">
        <v>26</v>
      </c>
      <c r="H197">
        <v>181962.40333333332</v>
      </c>
      <c r="I197">
        <v>131707.84166666667</v>
      </c>
      <c r="J197">
        <v>50254.561666666668</v>
      </c>
      <c r="K197">
        <v>0.76642107348535404</v>
      </c>
      <c r="L197">
        <v>670821.50749999995</v>
      </c>
      <c r="M197">
        <v>47119.936069060001</v>
      </c>
      <c r="N197">
        <v>0.19837232960325535</v>
      </c>
      <c r="O197">
        <v>273000</v>
      </c>
      <c r="P197" t="s">
        <v>31</v>
      </c>
      <c r="Q197">
        <v>60</v>
      </c>
      <c r="R197">
        <v>0</v>
      </c>
      <c r="S197">
        <v>0.75181364049808164</v>
      </c>
      <c r="T197">
        <v>0.11108292950074172</v>
      </c>
      <c r="U197">
        <v>0.66133526125904374</v>
      </c>
      <c r="V197">
        <v>0.71807720145879372</v>
      </c>
      <c r="W197">
        <v>75.45299489569139</v>
      </c>
      <c r="X197" t="s">
        <v>38</v>
      </c>
    </row>
    <row r="198" spans="1:24" x14ac:dyDescent="0.25">
      <c r="A198" t="s">
        <v>232</v>
      </c>
      <c r="B198">
        <v>47</v>
      </c>
      <c r="C198" t="s">
        <v>33</v>
      </c>
      <c r="D198">
        <v>125800</v>
      </c>
      <c r="E198">
        <v>0.36799999999999999</v>
      </c>
      <c r="F198">
        <v>30000</v>
      </c>
      <c r="G198" t="s">
        <v>26</v>
      </c>
      <c r="H198">
        <v>119166.25333333333</v>
      </c>
      <c r="I198">
        <v>98407.822499999995</v>
      </c>
      <c r="J198">
        <v>20758.430833333332</v>
      </c>
      <c r="K198">
        <v>0.84417295869563558</v>
      </c>
      <c r="L198">
        <v>355651.58750000002</v>
      </c>
      <c r="M198">
        <v>45414.706977599999</v>
      </c>
      <c r="N198">
        <v>0.23847376788553259</v>
      </c>
      <c r="O198">
        <v>360000</v>
      </c>
      <c r="P198" t="s">
        <v>36</v>
      </c>
      <c r="Q198">
        <v>90</v>
      </c>
      <c r="R198">
        <v>1</v>
      </c>
      <c r="S198">
        <v>0.47078998899204072</v>
      </c>
      <c r="T198">
        <v>0.24660645090320116</v>
      </c>
      <c r="U198">
        <v>0.17550871110144481</v>
      </c>
      <c r="V198">
        <v>0.56159069258705319</v>
      </c>
      <c r="W198">
        <v>47.038275048076208</v>
      </c>
      <c r="X198" t="s">
        <v>28</v>
      </c>
    </row>
    <row r="199" spans="1:24" x14ac:dyDescent="0.25">
      <c r="A199" t="s">
        <v>233</v>
      </c>
      <c r="B199">
        <v>32</v>
      </c>
      <c r="C199" t="s">
        <v>30</v>
      </c>
      <c r="D199">
        <v>150300</v>
      </c>
      <c r="E199">
        <v>0.53900000000000003</v>
      </c>
      <c r="F199">
        <v>30000</v>
      </c>
      <c r="G199" t="s">
        <v>26</v>
      </c>
      <c r="H199">
        <v>149533.32833333334</v>
      </c>
      <c r="I199">
        <v>109178.4575</v>
      </c>
      <c r="J199">
        <v>40354.870833333334</v>
      </c>
      <c r="K199">
        <v>0.74603227428710361</v>
      </c>
      <c r="L199">
        <v>420289.25750000001</v>
      </c>
      <c r="M199">
        <v>25151.569584559998</v>
      </c>
      <c r="N199">
        <v>0.19960079840319361</v>
      </c>
      <c r="O199">
        <v>210000</v>
      </c>
      <c r="P199" t="s">
        <v>27</v>
      </c>
      <c r="Q199">
        <v>0</v>
      </c>
      <c r="R199">
        <v>0</v>
      </c>
      <c r="S199">
        <v>0.73442892008831895</v>
      </c>
      <c r="T199">
        <v>0.10247980807302792</v>
      </c>
      <c r="U199">
        <v>0.43839589640572285</v>
      </c>
      <c r="V199">
        <v>0.55335609856311052</v>
      </c>
      <c r="W199">
        <v>64.353017904596456</v>
      </c>
      <c r="X199" t="s">
        <v>28</v>
      </c>
    </row>
    <row r="200" spans="1:24" x14ac:dyDescent="0.25">
      <c r="A200" t="s">
        <v>234</v>
      </c>
      <c r="B200">
        <v>44</v>
      </c>
      <c r="C200" t="s">
        <v>30</v>
      </c>
      <c r="D200">
        <v>60000</v>
      </c>
      <c r="E200">
        <v>0.79500000000000004</v>
      </c>
      <c r="F200">
        <v>30000</v>
      </c>
      <c r="G200" t="s">
        <v>43</v>
      </c>
      <c r="H200">
        <v>59986.560833333337</v>
      </c>
      <c r="I200">
        <v>50773.013333333336</v>
      </c>
      <c r="J200">
        <v>9213.5475000000006</v>
      </c>
      <c r="K200">
        <v>0.86632295656906877</v>
      </c>
      <c r="L200">
        <v>202322.66250000001</v>
      </c>
      <c r="M200">
        <v>9958.3928721505672</v>
      </c>
      <c r="N200">
        <v>0.5</v>
      </c>
      <c r="O200">
        <v>240000</v>
      </c>
      <c r="P200" t="s">
        <v>27</v>
      </c>
      <c r="Q200">
        <v>0</v>
      </c>
      <c r="R200">
        <v>0</v>
      </c>
      <c r="S200">
        <v>0.41401501896038523</v>
      </c>
      <c r="T200">
        <v>0.88425297971889827</v>
      </c>
      <c r="U200">
        <v>0.73564264267172452</v>
      </c>
      <c r="V200">
        <v>0.70735868348081132</v>
      </c>
      <c r="W200">
        <v>49.577302055965411</v>
      </c>
      <c r="X200" t="s">
        <v>28</v>
      </c>
    </row>
    <row r="201" spans="1:24" x14ac:dyDescent="0.25">
      <c r="A201" t="s">
        <v>235</v>
      </c>
      <c r="B201">
        <v>52</v>
      </c>
      <c r="C201" t="s">
        <v>33</v>
      </c>
      <c r="D201">
        <v>192400</v>
      </c>
      <c r="E201">
        <v>0.22500000000000001</v>
      </c>
      <c r="F201">
        <v>48000</v>
      </c>
      <c r="G201" t="s">
        <v>43</v>
      </c>
      <c r="H201">
        <v>226904.51</v>
      </c>
      <c r="I201">
        <v>181644.12333333332</v>
      </c>
      <c r="J201">
        <v>45260.386666666665</v>
      </c>
      <c r="K201">
        <v>0.78664713978251732</v>
      </c>
      <c r="L201">
        <v>545573.23750000005</v>
      </c>
      <c r="M201">
        <v>59218.330737140001</v>
      </c>
      <c r="N201">
        <v>0.24948024948024949</v>
      </c>
      <c r="O201">
        <v>336000</v>
      </c>
      <c r="P201" t="s">
        <v>27</v>
      </c>
      <c r="Q201">
        <v>0</v>
      </c>
      <c r="R201">
        <v>0</v>
      </c>
      <c r="S201">
        <v>0.54042782093703456</v>
      </c>
      <c r="T201">
        <v>0.23268956568480453</v>
      </c>
      <c r="U201">
        <v>5.6806999345449138E-2</v>
      </c>
      <c r="V201">
        <v>0.56386461073041683</v>
      </c>
      <c r="W201">
        <v>44.391267535210439</v>
      </c>
      <c r="X201" t="s">
        <v>28</v>
      </c>
    </row>
    <row r="202" spans="1:24" x14ac:dyDescent="0.25">
      <c r="A202" t="s">
        <v>236</v>
      </c>
      <c r="B202">
        <v>50</v>
      </c>
      <c r="C202" t="s">
        <v>33</v>
      </c>
      <c r="D202">
        <v>171900</v>
      </c>
      <c r="E202">
        <v>0.57599999999999996</v>
      </c>
      <c r="F202">
        <v>44000</v>
      </c>
      <c r="G202" t="s">
        <v>26</v>
      </c>
      <c r="H202">
        <v>131694.14083333334</v>
      </c>
      <c r="I202">
        <v>102054.87833333333</v>
      </c>
      <c r="J202">
        <v>29639.262500000001</v>
      </c>
      <c r="K202">
        <v>0.79032094819152809</v>
      </c>
      <c r="L202">
        <v>408690.84833333333</v>
      </c>
      <c r="M202">
        <v>57315.134144579999</v>
      </c>
      <c r="N202">
        <v>0.25596276905177429</v>
      </c>
      <c r="O202">
        <v>484000</v>
      </c>
      <c r="P202" t="s">
        <v>31</v>
      </c>
      <c r="Q202">
        <v>30</v>
      </c>
      <c r="R202">
        <v>0</v>
      </c>
      <c r="S202">
        <v>0.61094975877316127</v>
      </c>
      <c r="T202">
        <v>0.24930070759593176</v>
      </c>
      <c r="U202">
        <v>0.35740227612173825</v>
      </c>
      <c r="V202">
        <v>0.44131498791625823</v>
      </c>
      <c r="W202">
        <v>53.020604576305466</v>
      </c>
      <c r="X202" t="s">
        <v>28</v>
      </c>
    </row>
    <row r="203" spans="1:24" x14ac:dyDescent="0.25">
      <c r="A203" t="s">
        <v>237</v>
      </c>
      <c r="B203">
        <v>37</v>
      </c>
      <c r="C203" t="s">
        <v>25</v>
      </c>
      <c r="D203">
        <v>186000</v>
      </c>
      <c r="E203">
        <v>0.878</v>
      </c>
      <c r="F203">
        <v>64000</v>
      </c>
      <c r="G203" t="s">
        <v>41</v>
      </c>
      <c r="H203">
        <v>178214.43166666667</v>
      </c>
      <c r="I203">
        <v>123538.79666666666</v>
      </c>
      <c r="J203">
        <v>54675.635000000002</v>
      </c>
      <c r="K203">
        <v>0.75278435228240437</v>
      </c>
      <c r="L203">
        <v>716461.63166666671</v>
      </c>
      <c r="M203">
        <v>45324.030347259999</v>
      </c>
      <c r="N203">
        <v>0.34408602150537637</v>
      </c>
      <c r="O203">
        <v>448000</v>
      </c>
      <c r="P203" t="s">
        <v>27</v>
      </c>
      <c r="Q203">
        <v>0</v>
      </c>
      <c r="R203">
        <v>0</v>
      </c>
      <c r="S203">
        <v>0.83617789891353944</v>
      </c>
      <c r="T203">
        <v>0.40532329131516426</v>
      </c>
      <c r="U203">
        <v>0.76014196105347276</v>
      </c>
      <c r="V203">
        <v>0.83573233313358997</v>
      </c>
      <c r="W203">
        <v>73.702585043791501</v>
      </c>
      <c r="X203" t="s">
        <v>38</v>
      </c>
    </row>
    <row r="204" spans="1:24" x14ac:dyDescent="0.25">
      <c r="A204" t="s">
        <v>238</v>
      </c>
      <c r="B204">
        <v>33</v>
      </c>
      <c r="C204" t="s">
        <v>25</v>
      </c>
      <c r="D204">
        <v>283800</v>
      </c>
      <c r="E204">
        <v>0.79300000000000004</v>
      </c>
      <c r="F204">
        <v>94000</v>
      </c>
      <c r="G204" t="s">
        <v>26</v>
      </c>
      <c r="H204">
        <v>274148.36833333335</v>
      </c>
      <c r="I204">
        <v>205344.09083333332</v>
      </c>
      <c r="J204">
        <v>68804.277499999997</v>
      </c>
      <c r="K204">
        <v>0.81232927384923548</v>
      </c>
      <c r="L204">
        <v>388367.55249999999</v>
      </c>
      <c r="M204">
        <v>72262.195507220007</v>
      </c>
      <c r="N204">
        <v>0.33121916842847077</v>
      </c>
      <c r="O204">
        <v>282000</v>
      </c>
      <c r="P204" t="s">
        <v>36</v>
      </c>
      <c r="Q204">
        <v>90</v>
      </c>
      <c r="R204">
        <v>1</v>
      </c>
      <c r="S204">
        <v>0.68235555349793475</v>
      </c>
      <c r="T204">
        <v>0.43292628820263707</v>
      </c>
      <c r="U204">
        <v>0.66250499181691114</v>
      </c>
      <c r="V204">
        <v>0.17139674666522484</v>
      </c>
      <c r="W204">
        <v>53.863154303286301</v>
      </c>
      <c r="X204" t="s">
        <v>28</v>
      </c>
    </row>
    <row r="205" spans="1:24" x14ac:dyDescent="0.25">
      <c r="A205" t="s">
        <v>239</v>
      </c>
      <c r="B205">
        <v>51</v>
      </c>
      <c r="C205" t="s">
        <v>30</v>
      </c>
      <c r="D205">
        <v>268300</v>
      </c>
      <c r="E205">
        <v>0.51900000000000002</v>
      </c>
      <c r="F205">
        <v>49000</v>
      </c>
      <c r="G205" t="s">
        <v>41</v>
      </c>
      <c r="H205">
        <v>249727.23916666667</v>
      </c>
      <c r="I205">
        <v>204943.69750000001</v>
      </c>
      <c r="J205">
        <v>44783.541666666664</v>
      </c>
      <c r="K205">
        <v>0.87853654023845884</v>
      </c>
      <c r="L205">
        <v>605223.61583333334</v>
      </c>
      <c r="M205">
        <v>65281.3824675</v>
      </c>
      <c r="N205">
        <v>0.18263138278046961</v>
      </c>
      <c r="O205">
        <v>343000</v>
      </c>
      <c r="P205" t="s">
        <v>31</v>
      </c>
      <c r="Q205">
        <v>60</v>
      </c>
      <c r="R205">
        <v>0</v>
      </c>
      <c r="S205">
        <v>0.48493322737103622</v>
      </c>
      <c r="T205">
        <v>0.13421715927238015</v>
      </c>
      <c r="U205">
        <v>0.37103646259686374</v>
      </c>
      <c r="V205">
        <v>0.40875480794872199</v>
      </c>
      <c r="W205">
        <v>54.4088559822588</v>
      </c>
      <c r="X205" t="s">
        <v>28</v>
      </c>
    </row>
    <row r="206" spans="1:24" x14ac:dyDescent="0.25">
      <c r="A206" t="s">
        <v>240</v>
      </c>
      <c r="B206">
        <v>19</v>
      </c>
      <c r="C206" t="s">
        <v>33</v>
      </c>
      <c r="D206">
        <v>298200</v>
      </c>
      <c r="E206">
        <v>0.29499999999999998</v>
      </c>
      <c r="F206">
        <v>67000</v>
      </c>
      <c r="G206" t="s">
        <v>41</v>
      </c>
      <c r="H206">
        <v>256492.58083333334</v>
      </c>
      <c r="I206">
        <v>211057.58833333332</v>
      </c>
      <c r="J206">
        <v>45434.9925</v>
      </c>
      <c r="K206">
        <v>0.83525931141650123</v>
      </c>
      <c r="L206">
        <v>467814.60916666669</v>
      </c>
      <c r="M206">
        <v>102392.25896412</v>
      </c>
      <c r="N206">
        <v>0.22468142186452045</v>
      </c>
      <c r="O206">
        <v>268000</v>
      </c>
      <c r="P206" t="s">
        <v>27</v>
      </c>
      <c r="Q206">
        <v>0</v>
      </c>
      <c r="R206">
        <v>0</v>
      </c>
      <c r="S206">
        <v>0.47889790279733846</v>
      </c>
      <c r="T206">
        <v>0.20907660781112375</v>
      </c>
      <c r="U206">
        <v>0.10050337253565081</v>
      </c>
      <c r="V206">
        <v>0.22498780093957885</v>
      </c>
      <c r="W206">
        <v>38.92854436516572</v>
      </c>
      <c r="X206" t="s">
        <v>34</v>
      </c>
    </row>
    <row r="207" spans="1:24" x14ac:dyDescent="0.25">
      <c r="A207" t="s">
        <v>241</v>
      </c>
      <c r="B207">
        <v>52</v>
      </c>
      <c r="C207" t="s">
        <v>25</v>
      </c>
      <c r="D207">
        <v>112700</v>
      </c>
      <c r="E207">
        <v>0.77900000000000003</v>
      </c>
      <c r="F207">
        <v>30000</v>
      </c>
      <c r="G207" t="s">
        <v>43</v>
      </c>
      <c r="H207">
        <v>117702.14166666666</v>
      </c>
      <c r="I207">
        <v>81410.915833333333</v>
      </c>
      <c r="J207">
        <v>36291.22583333333</v>
      </c>
      <c r="K207">
        <v>0.70344249166406703</v>
      </c>
      <c r="L207">
        <v>348769.90916666668</v>
      </c>
      <c r="M207">
        <v>18230.699917779999</v>
      </c>
      <c r="N207">
        <v>0.26619343389529726</v>
      </c>
      <c r="O207">
        <v>90000</v>
      </c>
      <c r="P207" t="s">
        <v>27</v>
      </c>
      <c r="Q207">
        <v>0</v>
      </c>
      <c r="R207">
        <v>0</v>
      </c>
      <c r="S207">
        <v>0.8404053831442817</v>
      </c>
      <c r="T207">
        <v>0.20793393140323196</v>
      </c>
      <c r="U207">
        <v>0.72581427864754122</v>
      </c>
      <c r="V207">
        <v>0.63316221335416201</v>
      </c>
      <c r="W207">
        <v>74.434806824814444</v>
      </c>
      <c r="X207" t="s">
        <v>38</v>
      </c>
    </row>
    <row r="208" spans="1:24" x14ac:dyDescent="0.25">
      <c r="A208" t="s">
        <v>242</v>
      </c>
      <c r="B208">
        <v>45</v>
      </c>
      <c r="C208" t="s">
        <v>25</v>
      </c>
      <c r="D208">
        <v>203400</v>
      </c>
      <c r="E208">
        <v>0.82399999999999995</v>
      </c>
      <c r="F208">
        <v>45000</v>
      </c>
      <c r="G208" t="s">
        <v>26</v>
      </c>
      <c r="H208">
        <v>201426.6875</v>
      </c>
      <c r="I208">
        <v>142446.99333333335</v>
      </c>
      <c r="J208">
        <v>58979.694166666668</v>
      </c>
      <c r="K208">
        <v>0.72881530735171374</v>
      </c>
      <c r="L208">
        <v>543577.80166666664</v>
      </c>
      <c r="M208">
        <v>39098.900391210002</v>
      </c>
      <c r="N208">
        <v>0.22123893805309736</v>
      </c>
      <c r="O208">
        <v>405000</v>
      </c>
      <c r="P208" t="s">
        <v>27</v>
      </c>
      <c r="Q208">
        <v>0</v>
      </c>
      <c r="R208">
        <v>0</v>
      </c>
      <c r="S208">
        <v>0.79763525373212463</v>
      </c>
      <c r="T208">
        <v>0.13640082579003987</v>
      </c>
      <c r="U208">
        <v>0.7467569978510723</v>
      </c>
      <c r="V208">
        <v>0.52021849471659476</v>
      </c>
      <c r="W208">
        <v>74.413368851400094</v>
      </c>
      <c r="X208" t="s">
        <v>38</v>
      </c>
    </row>
    <row r="209" spans="1:24" x14ac:dyDescent="0.25">
      <c r="A209" t="s">
        <v>243</v>
      </c>
      <c r="B209">
        <v>23</v>
      </c>
      <c r="C209" t="s">
        <v>33</v>
      </c>
      <c r="D209">
        <v>275200</v>
      </c>
      <c r="E209">
        <v>0.26100000000000001</v>
      </c>
      <c r="F209">
        <v>85000</v>
      </c>
      <c r="G209" t="s">
        <v>41</v>
      </c>
      <c r="H209">
        <v>281372.06</v>
      </c>
      <c r="I209">
        <v>224866.125</v>
      </c>
      <c r="J209">
        <v>56505.934999999998</v>
      </c>
      <c r="K209">
        <v>0.81632662238355447</v>
      </c>
      <c r="L209">
        <v>958313.60250000004</v>
      </c>
      <c r="M209">
        <v>103585.45123114</v>
      </c>
      <c r="N209">
        <v>0.30886627906976744</v>
      </c>
      <c r="O209">
        <v>1020000</v>
      </c>
      <c r="P209" t="s">
        <v>27</v>
      </c>
      <c r="Q209">
        <v>0</v>
      </c>
      <c r="R209">
        <v>0</v>
      </c>
      <c r="S209">
        <v>0.54415876521508</v>
      </c>
      <c r="T209">
        <v>0.38638268716486918</v>
      </c>
      <c r="U209">
        <v>7.344443642363821E-2</v>
      </c>
      <c r="V209">
        <v>0.73683723443140503</v>
      </c>
      <c r="W209">
        <v>43.878200826735558</v>
      </c>
      <c r="X209" t="s">
        <v>28</v>
      </c>
    </row>
    <row r="210" spans="1:24" x14ac:dyDescent="0.25">
      <c r="A210" t="s">
        <v>244</v>
      </c>
      <c r="B210">
        <v>26</v>
      </c>
      <c r="C210" t="s">
        <v>25</v>
      </c>
      <c r="D210">
        <v>197800</v>
      </c>
      <c r="E210">
        <v>0.91100000000000003</v>
      </c>
      <c r="F210">
        <v>50000</v>
      </c>
      <c r="G210" t="s">
        <v>26</v>
      </c>
      <c r="H210">
        <v>206257.36833333335</v>
      </c>
      <c r="I210">
        <v>138483.66250000001</v>
      </c>
      <c r="J210">
        <v>67773.705833333326</v>
      </c>
      <c r="K210">
        <v>0.6838362052095005</v>
      </c>
      <c r="L210">
        <v>838245.15416666667</v>
      </c>
      <c r="M210">
        <v>31612.169395479999</v>
      </c>
      <c r="N210">
        <v>0.25278058645096058</v>
      </c>
      <c r="O210">
        <v>600000</v>
      </c>
      <c r="P210" t="s">
        <v>27</v>
      </c>
      <c r="Q210">
        <v>0</v>
      </c>
      <c r="R210">
        <v>0</v>
      </c>
      <c r="S210">
        <v>0.89622497027918846</v>
      </c>
      <c r="T210">
        <v>0.16835403710317004</v>
      </c>
      <c r="U210">
        <v>0.88144660926252283</v>
      </c>
      <c r="V210">
        <v>0.93896033536928925</v>
      </c>
      <c r="W210">
        <v>88.022591472666818</v>
      </c>
      <c r="X210" t="s">
        <v>38</v>
      </c>
    </row>
    <row r="211" spans="1:24" x14ac:dyDescent="0.25">
      <c r="A211" t="s">
        <v>245</v>
      </c>
      <c r="B211">
        <v>37</v>
      </c>
      <c r="C211" t="s">
        <v>25</v>
      </c>
      <c r="D211">
        <v>148000</v>
      </c>
      <c r="E211">
        <v>0.94599999999999995</v>
      </c>
      <c r="F211">
        <v>39000</v>
      </c>
      <c r="G211" t="s">
        <v>43</v>
      </c>
      <c r="H211">
        <v>144185.9675</v>
      </c>
      <c r="I211">
        <v>105351.47500000001</v>
      </c>
      <c r="J211">
        <v>38834.4925</v>
      </c>
      <c r="K211">
        <v>0.78078397030257041</v>
      </c>
      <c r="L211">
        <v>409393.58</v>
      </c>
      <c r="M211">
        <v>33631.525609420001</v>
      </c>
      <c r="N211">
        <v>0.26351351351351349</v>
      </c>
      <c r="O211">
        <v>273000</v>
      </c>
      <c r="P211" t="s">
        <v>27</v>
      </c>
      <c r="Q211">
        <v>0</v>
      </c>
      <c r="R211">
        <v>0</v>
      </c>
      <c r="S211">
        <v>0.73295210092208962</v>
      </c>
      <c r="T211">
        <v>0.25880122345736351</v>
      </c>
      <c r="U211">
        <v>0.85062870360358422</v>
      </c>
      <c r="V211">
        <v>0.54528750263361825</v>
      </c>
      <c r="W211">
        <v>73.907999488908246</v>
      </c>
      <c r="X211" t="s">
        <v>38</v>
      </c>
    </row>
    <row r="212" spans="1:24" x14ac:dyDescent="0.25">
      <c r="A212" t="s">
        <v>246</v>
      </c>
      <c r="B212">
        <v>18</v>
      </c>
      <c r="C212" t="s">
        <v>33</v>
      </c>
      <c r="D212">
        <v>235400</v>
      </c>
      <c r="E212">
        <v>0.27</v>
      </c>
      <c r="F212">
        <v>75000</v>
      </c>
      <c r="G212" t="s">
        <v>26</v>
      </c>
      <c r="H212">
        <v>225019.22750000001</v>
      </c>
      <c r="I212">
        <v>166713.69583333333</v>
      </c>
      <c r="J212">
        <v>58305.531666666669</v>
      </c>
      <c r="K212">
        <v>0.77923893725975235</v>
      </c>
      <c r="L212">
        <v>483050.86249999999</v>
      </c>
      <c r="M212">
        <v>112414.46150402</v>
      </c>
      <c r="N212">
        <v>0.31860662701784198</v>
      </c>
      <c r="O212">
        <v>825000</v>
      </c>
      <c r="P212" t="s">
        <v>31</v>
      </c>
      <c r="Q212">
        <v>30</v>
      </c>
      <c r="R212">
        <v>0</v>
      </c>
      <c r="S212">
        <v>0.70478301983662484</v>
      </c>
      <c r="T212">
        <v>0.37575266695166071</v>
      </c>
      <c r="U212">
        <v>5.8989776107027658E-2</v>
      </c>
      <c r="V212">
        <v>0.35425706119429889</v>
      </c>
      <c r="W212">
        <v>38.448948676631503</v>
      </c>
      <c r="X212" t="s">
        <v>34</v>
      </c>
    </row>
    <row r="213" spans="1:24" x14ac:dyDescent="0.25">
      <c r="A213" t="s">
        <v>247</v>
      </c>
      <c r="B213">
        <v>25</v>
      </c>
      <c r="C213" t="s">
        <v>33</v>
      </c>
      <c r="D213">
        <v>255200</v>
      </c>
      <c r="E213">
        <v>0.31</v>
      </c>
      <c r="F213">
        <v>79000</v>
      </c>
      <c r="G213" t="s">
        <v>41</v>
      </c>
      <c r="H213">
        <v>185999.42499999999</v>
      </c>
      <c r="I213">
        <v>174808.50916666666</v>
      </c>
      <c r="J213">
        <v>11190.915833333333</v>
      </c>
      <c r="K213">
        <v>0.9498588926972974</v>
      </c>
      <c r="L213">
        <v>466835.72583333333</v>
      </c>
      <c r="M213">
        <v>51181.515362129998</v>
      </c>
      <c r="N213">
        <v>0.30956112852664575</v>
      </c>
      <c r="O213">
        <v>790000</v>
      </c>
      <c r="P213" t="s">
        <v>27</v>
      </c>
      <c r="Q213">
        <v>0</v>
      </c>
      <c r="R213">
        <v>0</v>
      </c>
      <c r="S213">
        <v>0.15656986639258016</v>
      </c>
      <c r="T213">
        <v>0.50162913209835769</v>
      </c>
      <c r="U213">
        <v>0.14402161337208966</v>
      </c>
      <c r="V213">
        <v>0.29467146336248129</v>
      </c>
      <c r="W213">
        <v>28.233859768210735</v>
      </c>
      <c r="X213" t="s">
        <v>34</v>
      </c>
    </row>
    <row r="214" spans="1:24" x14ac:dyDescent="0.25">
      <c r="A214" t="s">
        <v>248</v>
      </c>
      <c r="B214">
        <v>40</v>
      </c>
      <c r="C214" t="s">
        <v>33</v>
      </c>
      <c r="D214">
        <v>181800</v>
      </c>
      <c r="E214">
        <v>0.23300000000000001</v>
      </c>
      <c r="F214">
        <v>32000</v>
      </c>
      <c r="G214" t="s">
        <v>41</v>
      </c>
      <c r="H214">
        <v>184649.24583333332</v>
      </c>
      <c r="I214">
        <v>153015.15583333332</v>
      </c>
      <c r="J214">
        <v>31634.09</v>
      </c>
      <c r="K214">
        <v>0.8189944049375717</v>
      </c>
      <c r="L214">
        <v>408316.34083333332</v>
      </c>
      <c r="M214">
        <v>71483.365164310002</v>
      </c>
      <c r="N214">
        <v>0.17601760176017603</v>
      </c>
      <c r="O214">
        <v>160000</v>
      </c>
      <c r="P214" t="s">
        <v>31</v>
      </c>
      <c r="Q214">
        <v>30</v>
      </c>
      <c r="R214">
        <v>0</v>
      </c>
      <c r="S214">
        <v>0.46286130422624044</v>
      </c>
      <c r="T214">
        <v>8.9412688601827106E-2</v>
      </c>
      <c r="U214">
        <v>4.2701785553274391E-2</v>
      </c>
      <c r="V214">
        <v>0.40613129686437544</v>
      </c>
      <c r="W214">
        <v>43.877727336990901</v>
      </c>
      <c r="X214" t="s">
        <v>28</v>
      </c>
    </row>
    <row r="215" spans="1:24" x14ac:dyDescent="0.25">
      <c r="A215" t="s">
        <v>249</v>
      </c>
      <c r="B215">
        <v>20</v>
      </c>
      <c r="C215" t="s">
        <v>25</v>
      </c>
      <c r="D215">
        <v>200000</v>
      </c>
      <c r="E215">
        <v>0.92600000000000005</v>
      </c>
      <c r="F215">
        <v>59000</v>
      </c>
      <c r="G215" t="s">
        <v>41</v>
      </c>
      <c r="H215">
        <v>194712.875</v>
      </c>
      <c r="I215">
        <v>141374.54749999999</v>
      </c>
      <c r="J215">
        <v>53338.327499999999</v>
      </c>
      <c r="K215">
        <v>0.74067398944670526</v>
      </c>
      <c r="L215">
        <v>791216.53749999998</v>
      </c>
      <c r="M215">
        <v>32647.777240029998</v>
      </c>
      <c r="N215">
        <v>0.29499999999999998</v>
      </c>
      <c r="O215">
        <v>413000</v>
      </c>
      <c r="P215" t="s">
        <v>27</v>
      </c>
      <c r="Q215">
        <v>0</v>
      </c>
      <c r="R215">
        <v>0</v>
      </c>
      <c r="S215">
        <v>0.74561971159641305</v>
      </c>
      <c r="T215">
        <v>0.29387189011386911</v>
      </c>
      <c r="U215">
        <v>0.88562792209357077</v>
      </c>
      <c r="V215">
        <v>0.86358945710360691</v>
      </c>
      <c r="W215">
        <v>80.636905385877228</v>
      </c>
      <c r="X215" t="s">
        <v>38</v>
      </c>
    </row>
    <row r="216" spans="1:24" x14ac:dyDescent="0.25">
      <c r="A216" t="s">
        <v>250</v>
      </c>
      <c r="B216">
        <v>21</v>
      </c>
      <c r="C216" t="s">
        <v>33</v>
      </c>
      <c r="D216">
        <v>287500</v>
      </c>
      <c r="E216">
        <v>0.49299999999999999</v>
      </c>
      <c r="F216">
        <v>68000</v>
      </c>
      <c r="G216" t="s">
        <v>26</v>
      </c>
      <c r="H216">
        <v>286887.45250000001</v>
      </c>
      <c r="I216">
        <v>251420.95749999999</v>
      </c>
      <c r="J216">
        <v>35466.495000000003</v>
      </c>
      <c r="K216">
        <v>0.94136999336490401</v>
      </c>
      <c r="L216">
        <v>617586.89916666667</v>
      </c>
      <c r="M216">
        <v>134699.51231853</v>
      </c>
      <c r="N216">
        <v>0.23652173913043478</v>
      </c>
      <c r="O216">
        <v>204000</v>
      </c>
      <c r="P216" t="s">
        <v>36</v>
      </c>
      <c r="Q216">
        <v>180</v>
      </c>
      <c r="R216">
        <v>1</v>
      </c>
      <c r="S216">
        <v>0.33143491421467636</v>
      </c>
      <c r="T216">
        <v>0.3053010414358141</v>
      </c>
      <c r="U216">
        <v>0.26859954744700765</v>
      </c>
      <c r="V216">
        <v>0.37996004518075666</v>
      </c>
      <c r="W216">
        <v>42.81267753440612</v>
      </c>
      <c r="X216" t="s">
        <v>28</v>
      </c>
    </row>
    <row r="217" spans="1:24" x14ac:dyDescent="0.25">
      <c r="A217" t="s">
        <v>251</v>
      </c>
      <c r="B217">
        <v>42</v>
      </c>
      <c r="C217" t="s">
        <v>25</v>
      </c>
      <c r="D217">
        <v>173000</v>
      </c>
      <c r="E217">
        <v>0.77300000000000002</v>
      </c>
      <c r="F217">
        <v>36000</v>
      </c>
      <c r="G217" t="s">
        <v>43</v>
      </c>
      <c r="H217">
        <v>163228.45583333334</v>
      </c>
      <c r="I217">
        <v>123606.18833333334</v>
      </c>
      <c r="J217">
        <v>39622.267500000002</v>
      </c>
      <c r="K217">
        <v>0.8050588790814881</v>
      </c>
      <c r="L217">
        <v>401793.14583333331</v>
      </c>
      <c r="M217">
        <v>40665.314822909997</v>
      </c>
      <c r="N217">
        <v>0.20809248554913296</v>
      </c>
      <c r="O217">
        <v>396000</v>
      </c>
      <c r="P217" t="s">
        <v>27</v>
      </c>
      <c r="Q217">
        <v>0</v>
      </c>
      <c r="R217">
        <v>0</v>
      </c>
      <c r="S217">
        <v>0.65966776176762232</v>
      </c>
      <c r="T217">
        <v>0.15368458809144198</v>
      </c>
      <c r="U217">
        <v>0.65070789706920906</v>
      </c>
      <c r="V217">
        <v>0.42660561828485144</v>
      </c>
      <c r="W217">
        <v>66.591367546890424</v>
      </c>
      <c r="X217" t="s">
        <v>28</v>
      </c>
    </row>
    <row r="218" spans="1:24" x14ac:dyDescent="0.25">
      <c r="A218" t="s">
        <v>252</v>
      </c>
      <c r="B218">
        <v>55</v>
      </c>
      <c r="C218" t="s">
        <v>25</v>
      </c>
      <c r="D218">
        <v>139500</v>
      </c>
      <c r="E218">
        <v>0.76300000000000001</v>
      </c>
      <c r="F218">
        <v>30000</v>
      </c>
      <c r="G218" t="s">
        <v>26</v>
      </c>
      <c r="H218">
        <v>125513.27499999999</v>
      </c>
      <c r="I218">
        <v>98237.854166666672</v>
      </c>
      <c r="J218">
        <v>27275.420833333334</v>
      </c>
      <c r="K218">
        <v>0.80712056719735226</v>
      </c>
      <c r="L218">
        <v>521361.60916666669</v>
      </c>
      <c r="M218">
        <v>25897.4488284</v>
      </c>
      <c r="N218">
        <v>0.21505376344086022</v>
      </c>
      <c r="O218">
        <v>90000</v>
      </c>
      <c r="P218" t="s">
        <v>27</v>
      </c>
      <c r="Q218">
        <v>0</v>
      </c>
      <c r="R218">
        <v>0</v>
      </c>
      <c r="S218">
        <v>0.58959320594389053</v>
      </c>
      <c r="T218">
        <v>0.17031717859667733</v>
      </c>
      <c r="U218">
        <v>0.66913672736053975</v>
      </c>
      <c r="V218">
        <v>0.80508072904309136</v>
      </c>
      <c r="W218">
        <v>73.255782769738744</v>
      </c>
      <c r="X218" t="s">
        <v>38</v>
      </c>
    </row>
    <row r="219" spans="1:24" x14ac:dyDescent="0.25">
      <c r="A219" t="s">
        <v>253</v>
      </c>
      <c r="B219">
        <v>32</v>
      </c>
      <c r="C219" t="s">
        <v>33</v>
      </c>
      <c r="D219">
        <v>68100</v>
      </c>
      <c r="E219">
        <v>0.42299999999999999</v>
      </c>
      <c r="F219">
        <v>30000</v>
      </c>
      <c r="G219" t="s">
        <v>41</v>
      </c>
      <c r="H219">
        <v>76439.037500000006</v>
      </c>
      <c r="I219">
        <v>64483.806666666664</v>
      </c>
      <c r="J219">
        <v>11955.230833333333</v>
      </c>
      <c r="K219">
        <v>0.88719688540107944</v>
      </c>
      <c r="L219">
        <v>196216.25916666666</v>
      </c>
      <c r="M219">
        <v>30898.067522460002</v>
      </c>
      <c r="N219">
        <v>0.44052863436123346</v>
      </c>
      <c r="O219">
        <v>150000</v>
      </c>
      <c r="P219" t="s">
        <v>31</v>
      </c>
      <c r="Q219">
        <v>30</v>
      </c>
      <c r="R219">
        <v>0</v>
      </c>
      <c r="S219">
        <v>0.42175441580026746</v>
      </c>
      <c r="T219">
        <v>0.76784530988314681</v>
      </c>
      <c r="U219">
        <v>0.22241366713231028</v>
      </c>
      <c r="V219">
        <v>0.57608305815746264</v>
      </c>
      <c r="W219">
        <v>32.597096453289723</v>
      </c>
      <c r="X219" t="s">
        <v>34</v>
      </c>
    </row>
    <row r="220" spans="1:24" x14ac:dyDescent="0.25">
      <c r="A220" t="s">
        <v>254</v>
      </c>
      <c r="B220">
        <v>38</v>
      </c>
      <c r="C220" t="s">
        <v>33</v>
      </c>
      <c r="D220">
        <v>197100</v>
      </c>
      <c r="E220">
        <v>0.35799999999999998</v>
      </c>
      <c r="F220">
        <v>44000</v>
      </c>
      <c r="G220" t="s">
        <v>26</v>
      </c>
      <c r="H220">
        <v>155745.07583333334</v>
      </c>
      <c r="I220">
        <v>121833.04666666666</v>
      </c>
      <c r="J220">
        <v>33912.029166666667</v>
      </c>
      <c r="K220">
        <v>0.78900544757130897</v>
      </c>
      <c r="L220">
        <v>421086.94583333336</v>
      </c>
      <c r="M220">
        <v>36211.316942589998</v>
      </c>
      <c r="N220">
        <v>0.22323693556570268</v>
      </c>
      <c r="O220">
        <v>308000</v>
      </c>
      <c r="P220" t="s">
        <v>31</v>
      </c>
      <c r="Q220">
        <v>30</v>
      </c>
      <c r="R220">
        <v>0</v>
      </c>
      <c r="S220">
        <v>0.59077692960382167</v>
      </c>
      <c r="T220">
        <v>0.17736019755620097</v>
      </c>
      <c r="U220">
        <v>0.20789034378600854</v>
      </c>
      <c r="V220">
        <v>0.37682610324533772</v>
      </c>
      <c r="W220">
        <v>48.353532114788344</v>
      </c>
      <c r="X220" t="s">
        <v>28</v>
      </c>
    </row>
    <row r="221" spans="1:24" x14ac:dyDescent="0.25">
      <c r="A221" t="s">
        <v>255</v>
      </c>
      <c r="B221">
        <v>52</v>
      </c>
      <c r="C221" t="s">
        <v>30</v>
      </c>
      <c r="D221">
        <v>142000</v>
      </c>
      <c r="E221">
        <v>0.72</v>
      </c>
      <c r="F221">
        <v>30000</v>
      </c>
      <c r="G221" t="s">
        <v>26</v>
      </c>
      <c r="H221">
        <v>131910.92833333334</v>
      </c>
      <c r="I221">
        <v>109332.35416666667</v>
      </c>
      <c r="J221">
        <v>22578.574166666665</v>
      </c>
      <c r="K221">
        <v>0.87667085487981466</v>
      </c>
      <c r="L221">
        <v>409228.67</v>
      </c>
      <c r="M221">
        <v>36737.33384467</v>
      </c>
      <c r="N221">
        <v>0.21126760563380281</v>
      </c>
      <c r="O221">
        <v>150000</v>
      </c>
      <c r="P221" t="s">
        <v>36</v>
      </c>
      <c r="Q221">
        <v>120</v>
      </c>
      <c r="R221">
        <v>1</v>
      </c>
      <c r="S221">
        <v>0.46243530916803183</v>
      </c>
      <c r="T221">
        <v>0.20232441782834859</v>
      </c>
      <c r="U221">
        <v>0.57563303990325043</v>
      </c>
      <c r="V221">
        <v>0.57624249384213866</v>
      </c>
      <c r="W221">
        <v>62.538803376126559</v>
      </c>
      <c r="X221" t="s">
        <v>28</v>
      </c>
    </row>
    <row r="222" spans="1:24" x14ac:dyDescent="0.25">
      <c r="A222" t="s">
        <v>256</v>
      </c>
      <c r="B222">
        <v>31</v>
      </c>
      <c r="C222" t="s">
        <v>33</v>
      </c>
      <c r="D222">
        <v>181100</v>
      </c>
      <c r="E222">
        <v>0.36499999999999999</v>
      </c>
      <c r="F222">
        <v>52000</v>
      </c>
      <c r="G222" t="s">
        <v>26</v>
      </c>
      <c r="H222">
        <v>162159.15583333332</v>
      </c>
      <c r="I222">
        <v>144876.90416666667</v>
      </c>
      <c r="J222">
        <v>17282.251666666667</v>
      </c>
      <c r="K222">
        <v>0.90983617458649713</v>
      </c>
      <c r="L222">
        <v>208952.73749999999</v>
      </c>
      <c r="M222">
        <v>64559.9014341</v>
      </c>
      <c r="N222">
        <v>0.28713418001104363</v>
      </c>
      <c r="O222">
        <v>416000</v>
      </c>
      <c r="P222" t="s">
        <v>27</v>
      </c>
      <c r="Q222">
        <v>0</v>
      </c>
      <c r="R222">
        <v>0</v>
      </c>
      <c r="S222">
        <v>0.28445446533113361</v>
      </c>
      <c r="T222">
        <v>0.41143575061914378</v>
      </c>
      <c r="U222">
        <v>0.16824005696832559</v>
      </c>
      <c r="V222">
        <v>0.1139756654358072</v>
      </c>
      <c r="W222">
        <v>30.091659764000234</v>
      </c>
      <c r="X222" t="s">
        <v>34</v>
      </c>
    </row>
    <row r="223" spans="1:24" x14ac:dyDescent="0.25">
      <c r="A223" t="s">
        <v>257</v>
      </c>
      <c r="B223">
        <v>53</v>
      </c>
      <c r="C223" t="s">
        <v>33</v>
      </c>
      <c r="D223">
        <v>254000</v>
      </c>
      <c r="E223">
        <v>0.36799999999999999</v>
      </c>
      <c r="F223">
        <v>77000</v>
      </c>
      <c r="G223" t="s">
        <v>26</v>
      </c>
      <c r="H223">
        <v>272021.01250000001</v>
      </c>
      <c r="I223">
        <v>206682.18666666668</v>
      </c>
      <c r="J223">
        <v>65338.825833333336</v>
      </c>
      <c r="K223">
        <v>0.77100918121943629</v>
      </c>
      <c r="L223">
        <v>1004428.2983333333</v>
      </c>
      <c r="M223">
        <v>123382.58530249</v>
      </c>
      <c r="N223">
        <v>0.30314960629921262</v>
      </c>
      <c r="O223">
        <v>770000</v>
      </c>
      <c r="P223" t="s">
        <v>27</v>
      </c>
      <c r="Q223">
        <v>0</v>
      </c>
      <c r="R223">
        <v>0</v>
      </c>
      <c r="S223">
        <v>0.65265907158965308</v>
      </c>
      <c r="T223">
        <v>0.33576489524063607</v>
      </c>
      <c r="U223">
        <v>0.15759307642694723</v>
      </c>
      <c r="V223">
        <v>0.86315060366808427</v>
      </c>
      <c r="W223">
        <v>52.495708964930557</v>
      </c>
      <c r="X223" t="s">
        <v>28</v>
      </c>
    </row>
    <row r="224" spans="1:24" x14ac:dyDescent="0.25">
      <c r="A224" t="s">
        <v>258</v>
      </c>
      <c r="B224">
        <v>29</v>
      </c>
      <c r="C224" t="s">
        <v>25</v>
      </c>
      <c r="D224">
        <v>195200</v>
      </c>
      <c r="E224">
        <v>0.92700000000000005</v>
      </c>
      <c r="F224">
        <v>39000</v>
      </c>
      <c r="G224" t="s">
        <v>26</v>
      </c>
      <c r="H224">
        <v>185488.56166666668</v>
      </c>
      <c r="I224">
        <v>140122.21</v>
      </c>
      <c r="J224">
        <v>45366.351666666669</v>
      </c>
      <c r="K224">
        <v>0.81050650954143477</v>
      </c>
      <c r="L224">
        <v>455428.44333333336</v>
      </c>
      <c r="M224">
        <v>49533.886073510002</v>
      </c>
      <c r="N224">
        <v>0.19979508196721313</v>
      </c>
      <c r="O224">
        <v>351000</v>
      </c>
      <c r="P224" t="s">
        <v>27</v>
      </c>
      <c r="Q224">
        <v>0</v>
      </c>
      <c r="R224">
        <v>0</v>
      </c>
      <c r="S224">
        <v>0.66472822266124365</v>
      </c>
      <c r="T224">
        <v>0.13830646273155511</v>
      </c>
      <c r="U224">
        <v>0.8028157812485498</v>
      </c>
      <c r="V224">
        <v>0.42945016504707278</v>
      </c>
      <c r="W224">
        <v>72.509285102612694</v>
      </c>
      <c r="X224" t="s">
        <v>38</v>
      </c>
    </row>
    <row r="225" spans="1:24" x14ac:dyDescent="0.25">
      <c r="A225" t="s">
        <v>259</v>
      </c>
      <c r="B225">
        <v>34</v>
      </c>
      <c r="C225" t="s">
        <v>25</v>
      </c>
      <c r="D225">
        <v>162200</v>
      </c>
      <c r="E225">
        <v>0.79800000000000004</v>
      </c>
      <c r="F225">
        <v>30000</v>
      </c>
      <c r="G225" t="s">
        <v>26</v>
      </c>
      <c r="H225">
        <v>151208.35250000001</v>
      </c>
      <c r="I225">
        <v>116083.40583333334</v>
      </c>
      <c r="J225">
        <v>35124.94666666667</v>
      </c>
      <c r="K225">
        <v>0.782003864196677</v>
      </c>
      <c r="L225">
        <v>487378.125</v>
      </c>
      <c r="M225">
        <v>22900.22909221</v>
      </c>
      <c r="N225">
        <v>0.18495684340320592</v>
      </c>
      <c r="O225">
        <v>240000</v>
      </c>
      <c r="P225" t="s">
        <v>27</v>
      </c>
      <c r="Q225">
        <v>0</v>
      </c>
      <c r="R225">
        <v>0</v>
      </c>
      <c r="S225">
        <v>0.63088261561606751</v>
      </c>
      <c r="T225">
        <v>9.0731541858091791E-2</v>
      </c>
      <c r="U225">
        <v>0.75078450131857921</v>
      </c>
      <c r="V225">
        <v>0.60911976562530556</v>
      </c>
      <c r="W225">
        <v>75.201145837154641</v>
      </c>
      <c r="X225" t="s">
        <v>38</v>
      </c>
    </row>
    <row r="226" spans="1:24" x14ac:dyDescent="0.25">
      <c r="A226" t="s">
        <v>260</v>
      </c>
      <c r="B226">
        <v>26</v>
      </c>
      <c r="C226" t="s">
        <v>25</v>
      </c>
      <c r="D226">
        <v>147500</v>
      </c>
      <c r="E226">
        <v>0.90700000000000003</v>
      </c>
      <c r="F226">
        <v>47000</v>
      </c>
      <c r="G226" t="s">
        <v>26</v>
      </c>
      <c r="H226">
        <v>142593.5025</v>
      </c>
      <c r="I226">
        <v>101686.94166666667</v>
      </c>
      <c r="J226">
        <v>40906.560833333337</v>
      </c>
      <c r="K226">
        <v>0.73694694890208678</v>
      </c>
      <c r="L226">
        <v>558825.92583333328</v>
      </c>
      <c r="M226">
        <v>25670.968758970001</v>
      </c>
      <c r="N226">
        <v>0.31864406779661014</v>
      </c>
      <c r="O226">
        <v>517000</v>
      </c>
      <c r="P226" t="s">
        <v>27</v>
      </c>
      <c r="Q226">
        <v>0</v>
      </c>
      <c r="R226">
        <v>0</v>
      </c>
      <c r="S226">
        <v>0.78128263937800957</v>
      </c>
      <c r="T226">
        <v>0.33876996500073048</v>
      </c>
      <c r="U226">
        <v>0.85271484897918359</v>
      </c>
      <c r="V226">
        <v>0.81880115487108029</v>
      </c>
      <c r="W226">
        <v>77.777183452341262</v>
      </c>
      <c r="X226" t="s">
        <v>38</v>
      </c>
    </row>
    <row r="227" spans="1:24" x14ac:dyDescent="0.25">
      <c r="A227" t="s">
        <v>261</v>
      </c>
      <c r="B227">
        <v>52</v>
      </c>
      <c r="C227" t="s">
        <v>25</v>
      </c>
      <c r="D227">
        <v>169000</v>
      </c>
      <c r="E227">
        <v>0.78</v>
      </c>
      <c r="F227">
        <v>30000</v>
      </c>
      <c r="G227" t="s">
        <v>41</v>
      </c>
      <c r="H227">
        <v>167110.12</v>
      </c>
      <c r="I227">
        <v>121546.53833333333</v>
      </c>
      <c r="J227">
        <v>45563.581666666665</v>
      </c>
      <c r="K227">
        <v>0.76315218356468451</v>
      </c>
      <c r="L227">
        <v>549689.95666666667</v>
      </c>
      <c r="M227">
        <v>37298.540299250002</v>
      </c>
      <c r="N227">
        <v>0.17751479289940827</v>
      </c>
      <c r="O227">
        <v>150000</v>
      </c>
      <c r="P227" t="s">
        <v>31</v>
      </c>
      <c r="Q227">
        <v>24</v>
      </c>
      <c r="R227">
        <v>0</v>
      </c>
      <c r="S227">
        <v>0.74210028134426298</v>
      </c>
      <c r="T227">
        <v>6.5522078957924557E-2</v>
      </c>
      <c r="U227">
        <v>0.67611869398894087</v>
      </c>
      <c r="V227">
        <v>0.67540808690955378</v>
      </c>
      <c r="W227">
        <v>76.338157879230209</v>
      </c>
      <c r="X227" t="s">
        <v>38</v>
      </c>
    </row>
    <row r="228" spans="1:24" x14ac:dyDescent="0.25">
      <c r="A228" t="s">
        <v>262</v>
      </c>
      <c r="B228">
        <v>30</v>
      </c>
      <c r="C228" t="s">
        <v>30</v>
      </c>
      <c r="D228">
        <v>279900</v>
      </c>
      <c r="E228">
        <v>0.76900000000000002</v>
      </c>
      <c r="F228">
        <v>94000</v>
      </c>
      <c r="G228" t="s">
        <v>43</v>
      </c>
      <c r="H228">
        <v>270464.7391666667</v>
      </c>
      <c r="I228">
        <v>218585.62083333332</v>
      </c>
      <c r="J228">
        <v>51879.118333333332</v>
      </c>
      <c r="K228">
        <v>0.81272209824874431</v>
      </c>
      <c r="L228">
        <v>735428.72750000004</v>
      </c>
      <c r="M228">
        <v>41756.433053039997</v>
      </c>
      <c r="N228">
        <v>0.33583422650946765</v>
      </c>
      <c r="O228">
        <v>564000</v>
      </c>
      <c r="P228" t="s">
        <v>27</v>
      </c>
      <c r="Q228">
        <v>0</v>
      </c>
      <c r="R228">
        <v>0</v>
      </c>
      <c r="S228">
        <v>0.51933625716651355</v>
      </c>
      <c r="T228">
        <v>0.44359974552187459</v>
      </c>
      <c r="U228">
        <v>0.71452683596218958</v>
      </c>
      <c r="V228">
        <v>0.50818424888266689</v>
      </c>
      <c r="W228">
        <v>59.654175728171445</v>
      </c>
      <c r="X228" t="s">
        <v>28</v>
      </c>
    </row>
    <row r="229" spans="1:24" x14ac:dyDescent="0.25">
      <c r="A229" t="s">
        <v>263</v>
      </c>
      <c r="B229">
        <v>32</v>
      </c>
      <c r="C229" t="s">
        <v>25</v>
      </c>
      <c r="D229">
        <v>105600</v>
      </c>
      <c r="E229">
        <v>0.88900000000000001</v>
      </c>
      <c r="F229">
        <v>30000</v>
      </c>
      <c r="G229" t="s">
        <v>26</v>
      </c>
      <c r="H229">
        <v>99026.30333333333</v>
      </c>
      <c r="I229">
        <v>79374.507500000007</v>
      </c>
      <c r="J229">
        <v>19651.795833333334</v>
      </c>
      <c r="K229">
        <v>0.83368981894676986</v>
      </c>
      <c r="L229">
        <v>210617.99833333332</v>
      </c>
      <c r="M229">
        <v>19839.74719817</v>
      </c>
      <c r="N229">
        <v>0.28409090909090912</v>
      </c>
      <c r="O229">
        <v>150000</v>
      </c>
      <c r="P229" t="s">
        <v>31</v>
      </c>
      <c r="Q229">
        <v>27</v>
      </c>
      <c r="R229">
        <v>0</v>
      </c>
      <c r="S229">
        <v>0.53762096772070767</v>
      </c>
      <c r="T229">
        <v>0.3443253120724214</v>
      </c>
      <c r="U229">
        <v>0.81494617665481306</v>
      </c>
      <c r="V229">
        <v>0.33886128080152356</v>
      </c>
      <c r="W229">
        <v>63.034896952586891</v>
      </c>
      <c r="X229" t="s">
        <v>28</v>
      </c>
    </row>
    <row r="230" spans="1:24" x14ac:dyDescent="0.25">
      <c r="A230" t="s">
        <v>264</v>
      </c>
      <c r="B230">
        <v>35</v>
      </c>
      <c r="C230" t="s">
        <v>30</v>
      </c>
      <c r="D230">
        <v>174700</v>
      </c>
      <c r="E230">
        <v>0.745</v>
      </c>
      <c r="F230">
        <v>37000</v>
      </c>
      <c r="G230" t="s">
        <v>26</v>
      </c>
      <c r="H230">
        <v>182365.82166666666</v>
      </c>
      <c r="I230">
        <v>134404.43916666668</v>
      </c>
      <c r="J230">
        <v>47961.3825</v>
      </c>
      <c r="K230">
        <v>0.74764443591807728</v>
      </c>
      <c r="L230">
        <v>574280.84416666662</v>
      </c>
      <c r="M230">
        <v>25177.254103349998</v>
      </c>
      <c r="N230">
        <v>0.21179164281625643</v>
      </c>
      <c r="O230">
        <v>259000</v>
      </c>
      <c r="P230" t="s">
        <v>31</v>
      </c>
      <c r="Q230">
        <v>30</v>
      </c>
      <c r="R230">
        <v>0</v>
      </c>
      <c r="S230">
        <v>0.71547988145803121</v>
      </c>
      <c r="T230">
        <v>0.12843195853875761</v>
      </c>
      <c r="U230">
        <v>0.69897706931916526</v>
      </c>
      <c r="V230">
        <v>0.68467346168670895</v>
      </c>
      <c r="W230">
        <v>75.036906125612703</v>
      </c>
      <c r="X230" t="s">
        <v>38</v>
      </c>
    </row>
    <row r="231" spans="1:24" x14ac:dyDescent="0.25">
      <c r="A231" t="s">
        <v>265</v>
      </c>
      <c r="B231">
        <v>50</v>
      </c>
      <c r="C231" t="s">
        <v>33</v>
      </c>
      <c r="D231">
        <v>118200</v>
      </c>
      <c r="E231">
        <v>0.49</v>
      </c>
      <c r="F231">
        <v>30000</v>
      </c>
      <c r="G231" t="s">
        <v>26</v>
      </c>
      <c r="H231">
        <v>111404.95666666667</v>
      </c>
      <c r="I231">
        <v>88688.920833333337</v>
      </c>
      <c r="J231">
        <v>22716.035833333332</v>
      </c>
      <c r="K231">
        <v>0.82087924869482853</v>
      </c>
      <c r="L231">
        <v>348941.86833333335</v>
      </c>
      <c r="M231">
        <v>40742.000109070003</v>
      </c>
      <c r="N231">
        <v>0.25380710659898476</v>
      </c>
      <c r="O231">
        <v>90000</v>
      </c>
      <c r="P231" t="s">
        <v>27</v>
      </c>
      <c r="Q231">
        <v>0</v>
      </c>
      <c r="R231">
        <v>0</v>
      </c>
      <c r="S231">
        <v>0.55265209126227066</v>
      </c>
      <c r="T231">
        <v>0.26594604912681391</v>
      </c>
      <c r="U231">
        <v>0.30002616061588516</v>
      </c>
      <c r="V231">
        <v>0.59503144227338545</v>
      </c>
      <c r="W231">
        <v>52.712944362153323</v>
      </c>
      <c r="X231" t="s">
        <v>28</v>
      </c>
    </row>
    <row r="232" spans="1:24" x14ac:dyDescent="0.25">
      <c r="A232" t="s">
        <v>266</v>
      </c>
      <c r="B232">
        <v>23</v>
      </c>
      <c r="C232" t="s">
        <v>33</v>
      </c>
      <c r="D232">
        <v>300100</v>
      </c>
      <c r="E232">
        <v>0.60199999999999998</v>
      </c>
      <c r="F232">
        <v>46000</v>
      </c>
      <c r="G232" t="s">
        <v>26</v>
      </c>
      <c r="H232">
        <v>248513.53</v>
      </c>
      <c r="I232">
        <v>204831.85666666666</v>
      </c>
      <c r="J232">
        <v>43681.673333333332</v>
      </c>
      <c r="K232">
        <v>0.8560948638705661</v>
      </c>
      <c r="L232">
        <v>626348.29166666663</v>
      </c>
      <c r="M232">
        <v>78078.642995899994</v>
      </c>
      <c r="N232">
        <v>0.15328223925358214</v>
      </c>
      <c r="O232">
        <v>368000</v>
      </c>
      <c r="P232" t="s">
        <v>31</v>
      </c>
      <c r="Q232">
        <v>30</v>
      </c>
      <c r="R232">
        <v>0</v>
      </c>
      <c r="S232">
        <v>0.47512887049122238</v>
      </c>
      <c r="T232">
        <v>5.3842589565111176E-2</v>
      </c>
      <c r="U232">
        <v>0.43392673937719173</v>
      </c>
      <c r="V232">
        <v>0.36364344888493938</v>
      </c>
      <c r="W232">
        <v>57.971960226315502</v>
      </c>
      <c r="X232" t="s">
        <v>28</v>
      </c>
    </row>
    <row r="233" spans="1:24" x14ac:dyDescent="0.25">
      <c r="A233" t="s">
        <v>267</v>
      </c>
      <c r="B233">
        <v>44</v>
      </c>
      <c r="C233" t="s">
        <v>33</v>
      </c>
      <c r="D233">
        <v>252900</v>
      </c>
      <c r="E233">
        <v>0.61399999999999999</v>
      </c>
      <c r="F233">
        <v>50000</v>
      </c>
      <c r="G233" t="s">
        <v>41</v>
      </c>
      <c r="H233">
        <v>222133.29833333334</v>
      </c>
      <c r="I233">
        <v>198536.95583333334</v>
      </c>
      <c r="J233">
        <v>23596.342499999999</v>
      </c>
      <c r="K233">
        <v>0.93047617979697084</v>
      </c>
      <c r="L233">
        <v>321997.09916666668</v>
      </c>
      <c r="M233">
        <v>90823.036045450004</v>
      </c>
      <c r="N233">
        <v>0.19770660340055357</v>
      </c>
      <c r="O233">
        <v>300000</v>
      </c>
      <c r="P233" t="s">
        <v>36</v>
      </c>
      <c r="Q233">
        <v>90</v>
      </c>
      <c r="R233">
        <v>1</v>
      </c>
      <c r="S233">
        <v>0.28349053136706037</v>
      </c>
      <c r="T233">
        <v>0.1988841898899863</v>
      </c>
      <c r="U233">
        <v>0.40389671790486348</v>
      </c>
      <c r="V233">
        <v>0.14592102377998359</v>
      </c>
      <c r="W233">
        <v>45.340637876076208</v>
      </c>
      <c r="X233" t="s">
        <v>28</v>
      </c>
    </row>
    <row r="234" spans="1:24" x14ac:dyDescent="0.25">
      <c r="A234" t="s">
        <v>268</v>
      </c>
      <c r="B234">
        <v>40</v>
      </c>
      <c r="C234" t="s">
        <v>33</v>
      </c>
      <c r="D234">
        <v>228800</v>
      </c>
      <c r="E234">
        <v>0.53300000000000003</v>
      </c>
      <c r="F234">
        <v>41000</v>
      </c>
      <c r="G234" t="s">
        <v>41</v>
      </c>
      <c r="H234">
        <v>224150.96083333335</v>
      </c>
      <c r="I234">
        <v>188228.035</v>
      </c>
      <c r="J234">
        <v>35922.925833333335</v>
      </c>
      <c r="K234">
        <v>0.84895811225601558</v>
      </c>
      <c r="L234">
        <v>516339.59583333333</v>
      </c>
      <c r="M234">
        <v>122558.98751198</v>
      </c>
      <c r="N234">
        <v>0.17919580419580419</v>
      </c>
      <c r="O234">
        <v>451000</v>
      </c>
      <c r="P234" t="s">
        <v>27</v>
      </c>
      <c r="Q234">
        <v>0</v>
      </c>
      <c r="R234">
        <v>0</v>
      </c>
      <c r="S234">
        <v>0.43239102009361924</v>
      </c>
      <c r="T234">
        <v>0.11133869906115446</v>
      </c>
      <c r="U234">
        <v>0.28087878527832721</v>
      </c>
      <c r="V234">
        <v>0.40901081878111079</v>
      </c>
      <c r="W234">
        <v>51.156678189933324</v>
      </c>
      <c r="X234" t="s">
        <v>28</v>
      </c>
    </row>
    <row r="235" spans="1:24" x14ac:dyDescent="0.25">
      <c r="A235" t="s">
        <v>269</v>
      </c>
      <c r="B235">
        <v>44</v>
      </c>
      <c r="C235" t="s">
        <v>25</v>
      </c>
      <c r="D235">
        <v>144000</v>
      </c>
      <c r="E235">
        <v>0.93899999999999995</v>
      </c>
      <c r="F235">
        <v>39000</v>
      </c>
      <c r="G235" t="s">
        <v>26</v>
      </c>
      <c r="H235">
        <v>142394.09</v>
      </c>
      <c r="I235">
        <v>105712.91416666667</v>
      </c>
      <c r="J235">
        <v>36681.175833333335</v>
      </c>
      <c r="K235">
        <v>0.75198765634555964</v>
      </c>
      <c r="L235">
        <v>326787.28249999997</v>
      </c>
      <c r="M235">
        <v>21316.7945554</v>
      </c>
      <c r="N235">
        <v>0.27083333333333331</v>
      </c>
      <c r="O235">
        <v>156000</v>
      </c>
      <c r="P235" t="s">
        <v>27</v>
      </c>
      <c r="Q235">
        <v>0</v>
      </c>
      <c r="R235">
        <v>0</v>
      </c>
      <c r="S235">
        <v>0.70062118221875458</v>
      </c>
      <c r="T235">
        <v>0.25307019246390022</v>
      </c>
      <c r="U235">
        <v>0.91759066317655269</v>
      </c>
      <c r="V235">
        <v>0.41238858625829611</v>
      </c>
      <c r="W235">
        <v>73.280656895709569</v>
      </c>
      <c r="X235" t="s">
        <v>38</v>
      </c>
    </row>
    <row r="236" spans="1:24" x14ac:dyDescent="0.25">
      <c r="A236" t="s">
        <v>270</v>
      </c>
      <c r="B236">
        <v>51</v>
      </c>
      <c r="C236" t="s">
        <v>25</v>
      </c>
      <c r="D236">
        <v>134500</v>
      </c>
      <c r="E236">
        <v>0.94899999999999995</v>
      </c>
      <c r="F236">
        <v>30000</v>
      </c>
      <c r="G236" t="s">
        <v>26</v>
      </c>
      <c r="H236">
        <v>127665.0675</v>
      </c>
      <c r="I236">
        <v>94297.662500000006</v>
      </c>
      <c r="J236">
        <v>33367.404999999999</v>
      </c>
      <c r="K236">
        <v>0.77446216442347771</v>
      </c>
      <c r="L236">
        <v>373909.81416666665</v>
      </c>
      <c r="M236">
        <v>28308.88286686</v>
      </c>
      <c r="N236">
        <v>0.22304832713754646</v>
      </c>
      <c r="O236">
        <v>120000</v>
      </c>
      <c r="P236" t="s">
        <v>27</v>
      </c>
      <c r="Q236">
        <v>0</v>
      </c>
      <c r="R236">
        <v>0</v>
      </c>
      <c r="S236">
        <v>0.71099189045843725</v>
      </c>
      <c r="T236">
        <v>0.16802943112043478</v>
      </c>
      <c r="U236">
        <v>0.86368359758188862</v>
      </c>
      <c r="V236">
        <v>0.54898591134669072</v>
      </c>
      <c r="W236">
        <v>76.83263956556344</v>
      </c>
      <c r="X236" t="s">
        <v>38</v>
      </c>
    </row>
    <row r="237" spans="1:24" x14ac:dyDescent="0.25">
      <c r="A237" t="s">
        <v>271</v>
      </c>
      <c r="B237">
        <v>55</v>
      </c>
      <c r="C237" t="s">
        <v>33</v>
      </c>
      <c r="D237">
        <v>252800</v>
      </c>
      <c r="E237">
        <v>0.52400000000000002</v>
      </c>
      <c r="F237">
        <v>65000</v>
      </c>
      <c r="G237" t="s">
        <v>26</v>
      </c>
      <c r="H237">
        <v>265151.70500000002</v>
      </c>
      <c r="I237">
        <v>230697.09833333333</v>
      </c>
      <c r="J237">
        <v>34454.606666666667</v>
      </c>
      <c r="K237">
        <v>0.88106115608995372</v>
      </c>
      <c r="L237">
        <v>758197.21333333338</v>
      </c>
      <c r="M237">
        <v>97634.065912270002</v>
      </c>
      <c r="N237">
        <v>0.25712025316455694</v>
      </c>
      <c r="O237">
        <v>455000</v>
      </c>
      <c r="P237" t="s">
        <v>27</v>
      </c>
      <c r="Q237">
        <v>0</v>
      </c>
      <c r="R237">
        <v>0</v>
      </c>
      <c r="S237">
        <v>0.34884427902754833</v>
      </c>
      <c r="T237">
        <v>0.31598365401360323</v>
      </c>
      <c r="U237">
        <v>0.33265031228689246</v>
      </c>
      <c r="V237">
        <v>0.60762189953829282</v>
      </c>
      <c r="W237">
        <v>49.548353485812221</v>
      </c>
      <c r="X237" t="s">
        <v>28</v>
      </c>
    </row>
    <row r="238" spans="1:24" x14ac:dyDescent="0.25">
      <c r="A238" t="s">
        <v>272</v>
      </c>
      <c r="B238">
        <v>31</v>
      </c>
      <c r="C238" t="s">
        <v>25</v>
      </c>
      <c r="D238">
        <v>177000</v>
      </c>
      <c r="E238">
        <v>0.79300000000000004</v>
      </c>
      <c r="F238">
        <v>47000</v>
      </c>
      <c r="G238" t="s">
        <v>41</v>
      </c>
      <c r="H238">
        <v>161411.27583333332</v>
      </c>
      <c r="I238">
        <v>123569.77666666667</v>
      </c>
      <c r="J238">
        <v>37841.499166666668</v>
      </c>
      <c r="K238">
        <v>0.81371401262740883</v>
      </c>
      <c r="L238">
        <v>582005.57666666666</v>
      </c>
      <c r="M238">
        <v>40698.771339960003</v>
      </c>
      <c r="N238">
        <v>0.2655367231638418</v>
      </c>
      <c r="O238">
        <v>423000</v>
      </c>
      <c r="P238" t="s">
        <v>36</v>
      </c>
      <c r="Q238">
        <v>90</v>
      </c>
      <c r="R238">
        <v>1</v>
      </c>
      <c r="S238">
        <v>0.63679736426341149</v>
      </c>
      <c r="T238">
        <v>0.28719457054634895</v>
      </c>
      <c r="U238">
        <v>0.67024040508891825</v>
      </c>
      <c r="V238">
        <v>0.68492143696533725</v>
      </c>
      <c r="W238">
        <v>68.09296626497958</v>
      </c>
      <c r="X238" t="s">
        <v>28</v>
      </c>
    </row>
    <row r="239" spans="1:24" x14ac:dyDescent="0.25">
      <c r="A239" t="s">
        <v>273</v>
      </c>
      <c r="B239">
        <v>53</v>
      </c>
      <c r="C239" t="s">
        <v>25</v>
      </c>
      <c r="D239">
        <v>145700</v>
      </c>
      <c r="E239">
        <v>0.83399999999999996</v>
      </c>
      <c r="F239">
        <v>31000</v>
      </c>
      <c r="G239" t="s">
        <v>43</v>
      </c>
      <c r="H239">
        <v>140531.44583333333</v>
      </c>
      <c r="I239">
        <v>105746.8175</v>
      </c>
      <c r="J239">
        <v>34784.628333333334</v>
      </c>
      <c r="K239">
        <v>0.77937226650381042</v>
      </c>
      <c r="L239">
        <v>414269.94166666665</v>
      </c>
      <c r="M239">
        <v>24699.859237379998</v>
      </c>
      <c r="N239">
        <v>0.21276595744680851</v>
      </c>
      <c r="O239">
        <v>279000</v>
      </c>
      <c r="P239" t="s">
        <v>27</v>
      </c>
      <c r="Q239">
        <v>0</v>
      </c>
      <c r="R239">
        <v>0</v>
      </c>
      <c r="S239">
        <v>0.67284173679178039</v>
      </c>
      <c r="T239">
        <v>0.1490013758267571</v>
      </c>
      <c r="U239">
        <v>0.77274963369039629</v>
      </c>
      <c r="V239">
        <v>0.56592116555308314</v>
      </c>
      <c r="W239">
        <v>73.987245267299528</v>
      </c>
      <c r="X239" t="s">
        <v>38</v>
      </c>
    </row>
    <row r="240" spans="1:24" x14ac:dyDescent="0.25">
      <c r="A240" t="s">
        <v>274</v>
      </c>
      <c r="B240">
        <v>25</v>
      </c>
      <c r="C240" t="s">
        <v>33</v>
      </c>
      <c r="D240">
        <v>215400</v>
      </c>
      <c r="E240">
        <v>0.44700000000000001</v>
      </c>
      <c r="F240">
        <v>34000</v>
      </c>
      <c r="G240" t="s">
        <v>26</v>
      </c>
      <c r="H240">
        <v>174630.20916666667</v>
      </c>
      <c r="I240">
        <v>135901.41416666665</v>
      </c>
      <c r="J240">
        <v>38728.794999999998</v>
      </c>
      <c r="K240">
        <v>0.82602266030863059</v>
      </c>
      <c r="L240">
        <v>555627.42083333328</v>
      </c>
      <c r="M240">
        <v>67710.555600830005</v>
      </c>
      <c r="N240">
        <v>0.15784586815227483</v>
      </c>
      <c r="O240">
        <v>408000</v>
      </c>
      <c r="P240" t="s">
        <v>31</v>
      </c>
      <c r="Q240">
        <v>30</v>
      </c>
      <c r="R240">
        <v>0</v>
      </c>
      <c r="S240">
        <v>0.6018968027969761</v>
      </c>
      <c r="T240">
        <v>5.1532706516532856E-2</v>
      </c>
      <c r="U240">
        <v>0.25056071982415451</v>
      </c>
      <c r="V240">
        <v>0.49535622639968613</v>
      </c>
      <c r="W240">
        <v>56.159220568297783</v>
      </c>
      <c r="X240" t="s">
        <v>28</v>
      </c>
    </row>
    <row r="241" spans="1:24" x14ac:dyDescent="0.25">
      <c r="A241" t="s">
        <v>275</v>
      </c>
      <c r="B241">
        <v>52</v>
      </c>
      <c r="C241" t="s">
        <v>25</v>
      </c>
      <c r="D241">
        <v>170100</v>
      </c>
      <c r="E241">
        <v>0.90500000000000003</v>
      </c>
      <c r="F241">
        <v>30000</v>
      </c>
      <c r="G241" t="s">
        <v>26</v>
      </c>
      <c r="H241">
        <v>175389.405</v>
      </c>
      <c r="I241">
        <v>115977.76833333333</v>
      </c>
      <c r="J241">
        <v>59411.636666666665</v>
      </c>
      <c r="K241">
        <v>0.67208715103757133</v>
      </c>
      <c r="L241">
        <v>666937.93000000005</v>
      </c>
      <c r="M241">
        <v>23338.874647209999</v>
      </c>
      <c r="N241">
        <v>0.17636684303350969</v>
      </c>
      <c r="O241">
        <v>150000</v>
      </c>
      <c r="P241" t="s">
        <v>27</v>
      </c>
      <c r="Q241">
        <v>0</v>
      </c>
      <c r="R241">
        <v>0</v>
      </c>
      <c r="S241">
        <v>0.92420301269300975</v>
      </c>
      <c r="T241">
        <v>1.8940929720103361E-2</v>
      </c>
      <c r="U241">
        <v>0.89329369667278402</v>
      </c>
      <c r="V241">
        <v>0.85416679668442108</v>
      </c>
      <c r="W241">
        <v>91.643432616027894</v>
      </c>
      <c r="X241" t="s">
        <v>38</v>
      </c>
    </row>
    <row r="242" spans="1:24" x14ac:dyDescent="0.25">
      <c r="A242" t="s">
        <v>276</v>
      </c>
      <c r="B242">
        <v>36</v>
      </c>
      <c r="C242" t="s">
        <v>30</v>
      </c>
      <c r="D242">
        <v>258200</v>
      </c>
      <c r="E242">
        <v>0.52500000000000002</v>
      </c>
      <c r="F242">
        <v>40000</v>
      </c>
      <c r="G242" t="s">
        <v>43</v>
      </c>
      <c r="H242">
        <v>243850.21833333332</v>
      </c>
      <c r="I242">
        <v>184156.21666666667</v>
      </c>
      <c r="J242">
        <v>59694.001666666663</v>
      </c>
      <c r="K242">
        <v>0.79027270398029159</v>
      </c>
      <c r="L242">
        <v>824396.18916666671</v>
      </c>
      <c r="M242">
        <v>52838.42346659</v>
      </c>
      <c r="N242">
        <v>0.15491866769945778</v>
      </c>
      <c r="O242">
        <v>120000</v>
      </c>
      <c r="P242" t="s">
        <v>27</v>
      </c>
      <c r="Q242">
        <v>0</v>
      </c>
      <c r="R242">
        <v>0</v>
      </c>
      <c r="S242">
        <v>0.66533498678344394</v>
      </c>
      <c r="T242">
        <v>2.9650786061739542E-2</v>
      </c>
      <c r="U242">
        <v>0.39808393836665612</v>
      </c>
      <c r="V242">
        <v>0.6594264297869884</v>
      </c>
      <c r="W242">
        <v>66.211967658472204</v>
      </c>
      <c r="X242" t="s">
        <v>28</v>
      </c>
    </row>
    <row r="243" spans="1:24" x14ac:dyDescent="0.25">
      <c r="A243" t="s">
        <v>277</v>
      </c>
      <c r="B243">
        <v>47</v>
      </c>
      <c r="C243" t="s">
        <v>30</v>
      </c>
      <c r="D243">
        <v>228300</v>
      </c>
      <c r="E243">
        <v>0.49199999999999999</v>
      </c>
      <c r="F243">
        <v>68000</v>
      </c>
      <c r="G243" t="s">
        <v>43</v>
      </c>
      <c r="H243">
        <v>232658.29916666666</v>
      </c>
      <c r="I243">
        <v>172326.14249999999</v>
      </c>
      <c r="J243">
        <v>60332.156666666669</v>
      </c>
      <c r="K243">
        <v>0.75945165400372683</v>
      </c>
      <c r="L243">
        <v>637719.70666666667</v>
      </c>
      <c r="M243">
        <v>43086.134723000003</v>
      </c>
      <c r="N243">
        <v>0.29785370127025845</v>
      </c>
      <c r="O243">
        <v>748000</v>
      </c>
      <c r="P243" t="s">
        <v>31</v>
      </c>
      <c r="Q243">
        <v>60</v>
      </c>
      <c r="R243">
        <v>0</v>
      </c>
      <c r="S243">
        <v>0.70534249990805387</v>
      </c>
      <c r="T243">
        <v>0.31506731382904646</v>
      </c>
      <c r="U243">
        <v>0.37599779944908485</v>
      </c>
      <c r="V243">
        <v>0.55255495930966048</v>
      </c>
      <c r="W243">
        <v>55.339140250660591</v>
      </c>
      <c r="X243" t="s">
        <v>28</v>
      </c>
    </row>
    <row r="244" spans="1:24" x14ac:dyDescent="0.25">
      <c r="A244" t="s">
        <v>278</v>
      </c>
      <c r="B244">
        <v>31</v>
      </c>
      <c r="C244" t="s">
        <v>30</v>
      </c>
      <c r="D244">
        <v>189000</v>
      </c>
      <c r="E244">
        <v>0.79100000000000004</v>
      </c>
      <c r="F244">
        <v>40000</v>
      </c>
      <c r="G244" t="s">
        <v>26</v>
      </c>
      <c r="H244">
        <v>185607.37333333332</v>
      </c>
      <c r="I244">
        <v>136246.23000000001</v>
      </c>
      <c r="J244">
        <v>49361.143333333333</v>
      </c>
      <c r="K244">
        <v>0.74365332070429258</v>
      </c>
      <c r="L244">
        <v>482545.52083333331</v>
      </c>
      <c r="M244">
        <v>29074.517445230002</v>
      </c>
      <c r="N244">
        <v>0.21164021164021163</v>
      </c>
      <c r="O244">
        <v>480000</v>
      </c>
      <c r="P244" t="s">
        <v>27</v>
      </c>
      <c r="Q244">
        <v>0</v>
      </c>
      <c r="R244">
        <v>0</v>
      </c>
      <c r="S244">
        <v>0.72360444916380362</v>
      </c>
      <c r="T244">
        <v>0.12579747901310584</v>
      </c>
      <c r="U244">
        <v>0.73842365986066616</v>
      </c>
      <c r="V244">
        <v>0.48830394380100128</v>
      </c>
      <c r="W244">
        <v>72.691049338207208</v>
      </c>
      <c r="X244" t="s">
        <v>38</v>
      </c>
    </row>
    <row r="245" spans="1:24" x14ac:dyDescent="0.25">
      <c r="A245" t="s">
        <v>279</v>
      </c>
      <c r="B245">
        <v>37</v>
      </c>
      <c r="C245" t="s">
        <v>25</v>
      </c>
      <c r="D245">
        <v>187500</v>
      </c>
      <c r="E245">
        <v>0.96099999999999997</v>
      </c>
      <c r="F245">
        <v>58000</v>
      </c>
      <c r="G245" t="s">
        <v>26</v>
      </c>
      <c r="H245">
        <v>169561.92833333334</v>
      </c>
      <c r="I245">
        <v>133901.95250000001</v>
      </c>
      <c r="J245">
        <v>35659.97583333333</v>
      </c>
      <c r="K245">
        <v>0.81776625686058979</v>
      </c>
      <c r="L245">
        <v>597059.34250000003</v>
      </c>
      <c r="M245">
        <v>30498.528739670001</v>
      </c>
      <c r="N245">
        <v>0.30933333333333335</v>
      </c>
      <c r="O245">
        <v>464000</v>
      </c>
      <c r="P245" t="s">
        <v>27</v>
      </c>
      <c r="Q245">
        <v>0</v>
      </c>
      <c r="R245">
        <v>0</v>
      </c>
      <c r="S245">
        <v>0.57029168477464487</v>
      </c>
      <c r="T245">
        <v>0.38865605192054548</v>
      </c>
      <c r="U245">
        <v>0.91457805310525564</v>
      </c>
      <c r="V245">
        <v>0.6571413063744902</v>
      </c>
      <c r="W245">
        <v>72.047751700177059</v>
      </c>
      <c r="X245" t="s">
        <v>38</v>
      </c>
    </row>
    <row r="246" spans="1:24" x14ac:dyDescent="0.25">
      <c r="A246" t="s">
        <v>280</v>
      </c>
      <c r="B246">
        <v>42</v>
      </c>
      <c r="C246" t="s">
        <v>25</v>
      </c>
      <c r="D246">
        <v>195600</v>
      </c>
      <c r="E246">
        <v>0.77400000000000002</v>
      </c>
      <c r="F246">
        <v>46000</v>
      </c>
      <c r="G246" t="s">
        <v>26</v>
      </c>
      <c r="H246">
        <v>195508.81666666668</v>
      </c>
      <c r="I246">
        <v>141301.90916666668</v>
      </c>
      <c r="J246">
        <v>54206.907500000001</v>
      </c>
      <c r="K246">
        <v>0.75920420594933202</v>
      </c>
      <c r="L246">
        <v>559617.02749999997</v>
      </c>
      <c r="M246">
        <v>40561.721039110002</v>
      </c>
      <c r="N246">
        <v>0.23517382413087934</v>
      </c>
      <c r="O246">
        <v>552000</v>
      </c>
      <c r="P246" t="s">
        <v>27</v>
      </c>
      <c r="Q246">
        <v>0</v>
      </c>
      <c r="R246">
        <v>0</v>
      </c>
      <c r="S246">
        <v>0.75478872909910799</v>
      </c>
      <c r="T246">
        <v>0.18398780253361346</v>
      </c>
      <c r="U246">
        <v>0.68062017780477035</v>
      </c>
      <c r="V246">
        <v>0.5706612763610508</v>
      </c>
      <c r="W246">
        <v>71.037128610866191</v>
      </c>
      <c r="X246" t="s">
        <v>38</v>
      </c>
    </row>
    <row r="247" spans="1:24" x14ac:dyDescent="0.25">
      <c r="A247" t="s">
        <v>281</v>
      </c>
      <c r="B247">
        <v>41</v>
      </c>
      <c r="C247" t="s">
        <v>30</v>
      </c>
      <c r="D247">
        <v>200000</v>
      </c>
      <c r="E247">
        <v>0.55600000000000005</v>
      </c>
      <c r="F247">
        <v>48000</v>
      </c>
      <c r="G247" t="s">
        <v>41</v>
      </c>
      <c r="H247">
        <v>199307.62916666668</v>
      </c>
      <c r="I247">
        <v>157034.07666666666</v>
      </c>
      <c r="J247">
        <v>42273.552499999998</v>
      </c>
      <c r="K247">
        <v>0.81126908413318444</v>
      </c>
      <c r="L247">
        <v>671995.16333333333</v>
      </c>
      <c r="M247">
        <v>38942.974446139997</v>
      </c>
      <c r="N247">
        <v>0.24</v>
      </c>
      <c r="O247">
        <v>480000</v>
      </c>
      <c r="P247" t="s">
        <v>27</v>
      </c>
      <c r="Q247">
        <v>0</v>
      </c>
      <c r="R247">
        <v>0</v>
      </c>
      <c r="S247">
        <v>0.57523939069441288</v>
      </c>
      <c r="T247">
        <v>0.22843119421942776</v>
      </c>
      <c r="U247">
        <v>0.44342093685851369</v>
      </c>
      <c r="V247">
        <v>0.70413033327745289</v>
      </c>
      <c r="W247">
        <v>61.377994489430399</v>
      </c>
      <c r="X247" t="s">
        <v>28</v>
      </c>
    </row>
    <row r="248" spans="1:24" x14ac:dyDescent="0.25">
      <c r="A248" t="s">
        <v>282</v>
      </c>
      <c r="B248">
        <v>31</v>
      </c>
      <c r="C248" t="s">
        <v>25</v>
      </c>
      <c r="D248">
        <v>124300</v>
      </c>
      <c r="E248">
        <v>0.98199999999999998</v>
      </c>
      <c r="F248">
        <v>31000</v>
      </c>
      <c r="G248" t="s">
        <v>26</v>
      </c>
      <c r="H248">
        <v>126290.55499999999</v>
      </c>
      <c r="I248">
        <v>86711.617499999993</v>
      </c>
      <c r="J248">
        <v>39578.9375</v>
      </c>
      <c r="K248">
        <v>0.69937220624608887</v>
      </c>
      <c r="L248">
        <v>415865.44416666665</v>
      </c>
      <c r="M248">
        <v>19794.883260800001</v>
      </c>
      <c r="N248">
        <v>0.24939662107803701</v>
      </c>
      <c r="O248">
        <v>217000</v>
      </c>
      <c r="P248" t="s">
        <v>36</v>
      </c>
      <c r="Q248">
        <v>120</v>
      </c>
      <c r="R248">
        <v>1</v>
      </c>
      <c r="S248">
        <v>0.8543618180854966</v>
      </c>
      <c r="T248">
        <v>0.17264597189513764</v>
      </c>
      <c r="U248">
        <v>0.9610197128310769</v>
      </c>
      <c r="V248">
        <v>0.70030063751488159</v>
      </c>
      <c r="W248">
        <v>85.27775081381364</v>
      </c>
      <c r="X248" t="s">
        <v>38</v>
      </c>
    </row>
    <row r="249" spans="1:24" x14ac:dyDescent="0.25">
      <c r="A249" t="s">
        <v>283</v>
      </c>
      <c r="B249">
        <v>43</v>
      </c>
      <c r="C249" t="s">
        <v>30</v>
      </c>
      <c r="D249">
        <v>277000</v>
      </c>
      <c r="E249">
        <v>0.47299999999999998</v>
      </c>
      <c r="F249">
        <v>81000</v>
      </c>
      <c r="G249" t="s">
        <v>26</v>
      </c>
      <c r="H249">
        <v>258493.10083333333</v>
      </c>
      <c r="I249">
        <v>195284.14833333335</v>
      </c>
      <c r="J249">
        <v>63208.952499999999</v>
      </c>
      <c r="K249">
        <v>0.7664820310691699</v>
      </c>
      <c r="L249">
        <v>959715.6</v>
      </c>
      <c r="M249">
        <v>43132.136640329998</v>
      </c>
      <c r="N249">
        <v>0.29241877256317689</v>
      </c>
      <c r="O249">
        <v>810000</v>
      </c>
      <c r="P249" t="s">
        <v>31</v>
      </c>
      <c r="Q249">
        <v>1</v>
      </c>
      <c r="R249">
        <v>0</v>
      </c>
      <c r="S249">
        <v>0.66459309597084193</v>
      </c>
      <c r="T249">
        <v>0.30936943010489809</v>
      </c>
      <c r="U249">
        <v>0.36283364962549469</v>
      </c>
      <c r="V249">
        <v>0.73213806250685975</v>
      </c>
      <c r="W249">
        <v>58.02975252344519</v>
      </c>
      <c r="X249" t="s">
        <v>28</v>
      </c>
    </row>
    <row r="250" spans="1:24" x14ac:dyDescent="0.25">
      <c r="A250" t="s">
        <v>284</v>
      </c>
      <c r="B250">
        <v>55</v>
      </c>
      <c r="C250" t="s">
        <v>30</v>
      </c>
      <c r="D250">
        <v>332300</v>
      </c>
      <c r="E250">
        <v>0.67800000000000005</v>
      </c>
      <c r="F250">
        <v>68000</v>
      </c>
      <c r="G250" t="s">
        <v>41</v>
      </c>
      <c r="H250">
        <v>319230.21416666667</v>
      </c>
      <c r="I250">
        <v>241279.39416666667</v>
      </c>
      <c r="J250">
        <v>77950.820000000007</v>
      </c>
      <c r="K250">
        <v>0.77328659072338168</v>
      </c>
      <c r="L250">
        <v>1074648.6141666668</v>
      </c>
      <c r="M250">
        <v>48272.528033800001</v>
      </c>
      <c r="N250">
        <v>0.20463436653626241</v>
      </c>
      <c r="O250">
        <v>748000</v>
      </c>
      <c r="P250" t="s">
        <v>27</v>
      </c>
      <c r="Q250">
        <v>0</v>
      </c>
      <c r="R250">
        <v>0</v>
      </c>
      <c r="S250">
        <v>0.66364278167063118</v>
      </c>
      <c r="T250">
        <v>0.12814639297310598</v>
      </c>
      <c r="U250">
        <v>0.6104032316229635</v>
      </c>
      <c r="V250">
        <v>0.67042397249298047</v>
      </c>
      <c r="W250">
        <v>70.882842492529619</v>
      </c>
      <c r="X250" t="s">
        <v>38</v>
      </c>
    </row>
    <row r="251" spans="1:24" x14ac:dyDescent="0.25">
      <c r="A251" t="s">
        <v>285</v>
      </c>
      <c r="B251">
        <v>40</v>
      </c>
      <c r="C251" t="s">
        <v>30</v>
      </c>
      <c r="D251">
        <v>272000</v>
      </c>
      <c r="E251">
        <v>0.53900000000000003</v>
      </c>
      <c r="F251">
        <v>47000</v>
      </c>
      <c r="G251" t="s">
        <v>26</v>
      </c>
      <c r="H251">
        <v>258777.03333333333</v>
      </c>
      <c r="I251">
        <v>211207.48749999999</v>
      </c>
      <c r="J251">
        <v>47569.54583333333</v>
      </c>
      <c r="K251">
        <v>0.84947302166430427</v>
      </c>
      <c r="L251">
        <v>886972.94166666665</v>
      </c>
      <c r="M251">
        <v>54910.172355789997</v>
      </c>
      <c r="N251">
        <v>0.17279411764705882</v>
      </c>
      <c r="O251">
        <v>564000</v>
      </c>
      <c r="P251" t="s">
        <v>27</v>
      </c>
      <c r="Q251">
        <v>0</v>
      </c>
      <c r="R251">
        <v>0</v>
      </c>
      <c r="S251">
        <v>0.49731849383622961</v>
      </c>
      <c r="T251">
        <v>9.6636311165634037E-2</v>
      </c>
      <c r="U251">
        <v>0.41581562030666053</v>
      </c>
      <c r="V251">
        <v>0.67763547025047399</v>
      </c>
      <c r="W251">
        <v>62.666944188317018</v>
      </c>
      <c r="X251" t="s">
        <v>28</v>
      </c>
    </row>
    <row r="252" spans="1:24" x14ac:dyDescent="0.25">
      <c r="A252" t="s">
        <v>286</v>
      </c>
      <c r="B252">
        <v>39</v>
      </c>
      <c r="C252" t="s">
        <v>25</v>
      </c>
      <c r="D252">
        <v>221000</v>
      </c>
      <c r="E252">
        <v>0.79900000000000004</v>
      </c>
      <c r="F252">
        <v>58000</v>
      </c>
      <c r="G252" t="s">
        <v>41</v>
      </c>
      <c r="H252">
        <v>218186.89166666666</v>
      </c>
      <c r="I252">
        <v>171181.52083333334</v>
      </c>
      <c r="J252">
        <v>47005.370833333334</v>
      </c>
      <c r="K252">
        <v>0.81844324889292897</v>
      </c>
      <c r="L252">
        <v>567971.46416666661</v>
      </c>
      <c r="M252">
        <v>42020.339655340002</v>
      </c>
      <c r="N252">
        <v>0.26244343891402716</v>
      </c>
      <c r="O252">
        <v>464000</v>
      </c>
      <c r="P252" t="s">
        <v>27</v>
      </c>
      <c r="Q252">
        <v>0</v>
      </c>
      <c r="R252">
        <v>0</v>
      </c>
      <c r="S252">
        <v>0.58442714075189262</v>
      </c>
      <c r="T252">
        <v>0.28368551886384236</v>
      </c>
      <c r="U252">
        <v>0.71967440631537294</v>
      </c>
      <c r="V252">
        <v>0.49281286440369199</v>
      </c>
      <c r="W252">
        <v>65.300703054475008</v>
      </c>
      <c r="X252" t="s">
        <v>28</v>
      </c>
    </row>
    <row r="253" spans="1:24" x14ac:dyDescent="0.25">
      <c r="A253" t="s">
        <v>287</v>
      </c>
      <c r="B253">
        <v>36</v>
      </c>
      <c r="C253" t="s">
        <v>25</v>
      </c>
      <c r="D253">
        <v>163900</v>
      </c>
      <c r="E253">
        <v>0.95699999999999996</v>
      </c>
      <c r="F253">
        <v>35000</v>
      </c>
      <c r="G253" t="s">
        <v>26</v>
      </c>
      <c r="H253">
        <v>156084.245</v>
      </c>
      <c r="I253">
        <v>121952.60083333333</v>
      </c>
      <c r="J253">
        <v>34131.644166666665</v>
      </c>
      <c r="K253">
        <v>0.83487132199431313</v>
      </c>
      <c r="L253">
        <v>234338.45666666667</v>
      </c>
      <c r="M253">
        <v>36586.86553368</v>
      </c>
      <c r="N253">
        <v>0.21354484441732763</v>
      </c>
      <c r="O253">
        <v>420000</v>
      </c>
      <c r="P253" t="s">
        <v>31</v>
      </c>
      <c r="Q253">
        <v>30</v>
      </c>
      <c r="R253">
        <v>0</v>
      </c>
      <c r="S253">
        <v>0.59335030542969136</v>
      </c>
      <c r="T253">
        <v>0.18326588355963563</v>
      </c>
      <c r="U253">
        <v>0.86167921133201486</v>
      </c>
      <c r="V253">
        <v>0.18779716083567657</v>
      </c>
      <c r="W253">
        <v>67.316993687990347</v>
      </c>
      <c r="X253" t="s">
        <v>28</v>
      </c>
    </row>
    <row r="254" spans="1:24" x14ac:dyDescent="0.25">
      <c r="A254" t="s">
        <v>288</v>
      </c>
      <c r="B254">
        <v>20</v>
      </c>
      <c r="C254" t="s">
        <v>30</v>
      </c>
      <c r="D254">
        <v>291700</v>
      </c>
      <c r="E254">
        <v>0.7</v>
      </c>
      <c r="F254">
        <v>70000</v>
      </c>
      <c r="G254" t="s">
        <v>26</v>
      </c>
      <c r="H254">
        <v>277608.11583333334</v>
      </c>
      <c r="I254">
        <v>217512.49</v>
      </c>
      <c r="J254">
        <v>60095.625833333332</v>
      </c>
      <c r="K254">
        <v>0.80715831642005753</v>
      </c>
      <c r="L254">
        <v>771263.89833333332</v>
      </c>
      <c r="M254">
        <v>52135.177386030002</v>
      </c>
      <c r="N254">
        <v>0.2399725745629071</v>
      </c>
      <c r="O254">
        <v>350000</v>
      </c>
      <c r="P254" t="s">
        <v>27</v>
      </c>
      <c r="Q254">
        <v>0</v>
      </c>
      <c r="R254">
        <v>0</v>
      </c>
      <c r="S254">
        <v>0.58729348593663855</v>
      </c>
      <c r="T254">
        <v>0.22565693538846393</v>
      </c>
      <c r="U254">
        <v>0.61091751533110328</v>
      </c>
      <c r="V254">
        <v>0.51261450222901439</v>
      </c>
      <c r="W254">
        <v>63.674097308564569</v>
      </c>
      <c r="X254" t="s">
        <v>28</v>
      </c>
    </row>
    <row r="255" spans="1:24" x14ac:dyDescent="0.25">
      <c r="A255" t="s">
        <v>289</v>
      </c>
      <c r="B255">
        <v>36</v>
      </c>
      <c r="C255" t="s">
        <v>25</v>
      </c>
      <c r="D255">
        <v>194600</v>
      </c>
      <c r="E255">
        <v>0.80200000000000005</v>
      </c>
      <c r="F255">
        <v>54000</v>
      </c>
      <c r="G255" t="s">
        <v>41</v>
      </c>
      <c r="H255">
        <v>188458.79</v>
      </c>
      <c r="I255">
        <v>135009.28083333332</v>
      </c>
      <c r="J255">
        <v>53449.50916666667</v>
      </c>
      <c r="K255">
        <v>0.73882662463171589</v>
      </c>
      <c r="L255">
        <v>592188.16583333339</v>
      </c>
      <c r="M255">
        <v>31335.16323138</v>
      </c>
      <c r="N255">
        <v>0.27749229188078112</v>
      </c>
      <c r="O255">
        <v>432000</v>
      </c>
      <c r="P255" t="s">
        <v>36</v>
      </c>
      <c r="Q255">
        <v>90</v>
      </c>
      <c r="R255">
        <v>1</v>
      </c>
      <c r="S255">
        <v>0.77229514192509219</v>
      </c>
      <c r="T255">
        <v>0.25679783060284694</v>
      </c>
      <c r="U255">
        <v>0.74353155462531095</v>
      </c>
      <c r="V255">
        <v>0.61936701263527405</v>
      </c>
      <c r="W255">
        <v>72.291436875382345</v>
      </c>
      <c r="X255" t="s">
        <v>38</v>
      </c>
    </row>
    <row r="256" spans="1:24" x14ac:dyDescent="0.25">
      <c r="A256" t="s">
        <v>290</v>
      </c>
      <c r="B256">
        <v>26</v>
      </c>
      <c r="C256" t="s">
        <v>25</v>
      </c>
      <c r="D256">
        <v>222400</v>
      </c>
      <c r="E256">
        <v>0.85799999999999998</v>
      </c>
      <c r="F256">
        <v>55000</v>
      </c>
      <c r="G256" t="s">
        <v>26</v>
      </c>
      <c r="H256">
        <v>211451.10666666666</v>
      </c>
      <c r="I256">
        <v>156497.53666666668</v>
      </c>
      <c r="J256">
        <v>54953.57</v>
      </c>
      <c r="K256">
        <v>0.76262099589988597</v>
      </c>
      <c r="L256">
        <v>381127.07166666666</v>
      </c>
      <c r="M256">
        <v>39776.389530829998</v>
      </c>
      <c r="N256">
        <v>0.24730215827338128</v>
      </c>
      <c r="O256">
        <v>330000</v>
      </c>
      <c r="P256" t="s">
        <v>36</v>
      </c>
      <c r="Q256">
        <v>90</v>
      </c>
      <c r="R256">
        <v>1</v>
      </c>
      <c r="S256">
        <v>0.70691660360038111</v>
      </c>
      <c r="T256">
        <v>0.21163592612220133</v>
      </c>
      <c r="U256">
        <v>0.79004650069851801</v>
      </c>
      <c r="V256">
        <v>0.26375030291257207</v>
      </c>
      <c r="W256">
        <v>67.181304853039251</v>
      </c>
      <c r="X256" t="s">
        <v>28</v>
      </c>
    </row>
    <row r="257" spans="1:24" x14ac:dyDescent="0.25">
      <c r="A257" t="s">
        <v>291</v>
      </c>
      <c r="B257">
        <v>45</v>
      </c>
      <c r="C257" t="s">
        <v>33</v>
      </c>
      <c r="D257">
        <v>237800</v>
      </c>
      <c r="E257">
        <v>0.63500000000000001</v>
      </c>
      <c r="F257">
        <v>65000</v>
      </c>
      <c r="G257" t="s">
        <v>43</v>
      </c>
      <c r="H257">
        <v>251593.43416666667</v>
      </c>
      <c r="I257">
        <v>209958.62666666668</v>
      </c>
      <c r="J257">
        <v>41634.807500000003</v>
      </c>
      <c r="K257">
        <v>0.83435539736974906</v>
      </c>
      <c r="L257">
        <v>604763.1875</v>
      </c>
      <c r="M257">
        <v>127226.12490993</v>
      </c>
      <c r="N257">
        <v>0.27333894028595457</v>
      </c>
      <c r="O257">
        <v>715000</v>
      </c>
      <c r="P257" t="s">
        <v>27</v>
      </c>
      <c r="Q257">
        <v>0</v>
      </c>
      <c r="R257">
        <v>0</v>
      </c>
      <c r="S257">
        <v>0.44678137842078536</v>
      </c>
      <c r="T257">
        <v>0.32017274095736342</v>
      </c>
      <c r="U257">
        <v>0.38491561212072656</v>
      </c>
      <c r="V257">
        <v>0.4856310749955276</v>
      </c>
      <c r="W257">
        <v>50.28120637172686</v>
      </c>
      <c r="X257" t="s">
        <v>28</v>
      </c>
    </row>
    <row r="258" spans="1:24" x14ac:dyDescent="0.25">
      <c r="A258" t="s">
        <v>292</v>
      </c>
      <c r="B258">
        <v>37</v>
      </c>
      <c r="C258" t="s">
        <v>30</v>
      </c>
      <c r="D258">
        <v>131900</v>
      </c>
      <c r="E258">
        <v>0.58599999999999997</v>
      </c>
      <c r="F258">
        <v>34000</v>
      </c>
      <c r="G258" t="s">
        <v>26</v>
      </c>
      <c r="H258">
        <v>127498.28</v>
      </c>
      <c r="I258">
        <v>96782.301666666666</v>
      </c>
      <c r="J258">
        <v>30715.978333333333</v>
      </c>
      <c r="K258">
        <v>0.77228938074534681</v>
      </c>
      <c r="L258">
        <v>336485.50750000001</v>
      </c>
      <c r="M258">
        <v>16428.63107892</v>
      </c>
      <c r="N258">
        <v>0.25777103866565582</v>
      </c>
      <c r="O258">
        <v>340000</v>
      </c>
      <c r="P258" t="s">
        <v>27</v>
      </c>
      <c r="Q258">
        <v>0</v>
      </c>
      <c r="R258">
        <v>0</v>
      </c>
      <c r="S258">
        <v>0.65462976891918612</v>
      </c>
      <c r="T258">
        <v>0.24044784399388525</v>
      </c>
      <c r="U258">
        <v>0.5162307525615516</v>
      </c>
      <c r="V258">
        <v>0.48774603159191587</v>
      </c>
      <c r="W258">
        <v>60.42900818546385</v>
      </c>
      <c r="X258" t="s">
        <v>28</v>
      </c>
    </row>
    <row r="259" spans="1:24" x14ac:dyDescent="0.25">
      <c r="A259" t="s">
        <v>293</v>
      </c>
      <c r="B259">
        <v>24</v>
      </c>
      <c r="C259" t="s">
        <v>33</v>
      </c>
      <c r="D259">
        <v>206300</v>
      </c>
      <c r="E259">
        <v>0.628</v>
      </c>
      <c r="F259">
        <v>61000</v>
      </c>
      <c r="G259" t="s">
        <v>26</v>
      </c>
      <c r="H259">
        <v>218263.92749999999</v>
      </c>
      <c r="I259">
        <v>173820.89583333334</v>
      </c>
      <c r="J259">
        <v>44443.031666666669</v>
      </c>
      <c r="K259">
        <v>0.8183639340998673</v>
      </c>
      <c r="L259">
        <v>654793.17249999999</v>
      </c>
      <c r="M259">
        <v>67334.678127899999</v>
      </c>
      <c r="N259">
        <v>0.29568589432864761</v>
      </c>
      <c r="O259">
        <v>488000</v>
      </c>
      <c r="P259" t="s">
        <v>31</v>
      </c>
      <c r="Q259">
        <v>30</v>
      </c>
      <c r="R259">
        <v>0</v>
      </c>
      <c r="S259">
        <v>0.55186820257325575</v>
      </c>
      <c r="T259">
        <v>0.35844789482783518</v>
      </c>
      <c r="U259">
        <v>0.46340485476959081</v>
      </c>
      <c r="V259">
        <v>0.65437770949639029</v>
      </c>
      <c r="W259">
        <v>56.831310300627266</v>
      </c>
      <c r="X259" t="s">
        <v>28</v>
      </c>
    </row>
    <row r="260" spans="1:24" x14ac:dyDescent="0.25">
      <c r="A260" t="s">
        <v>294</v>
      </c>
      <c r="B260">
        <v>31</v>
      </c>
      <c r="C260" t="s">
        <v>33</v>
      </c>
      <c r="D260">
        <v>292100</v>
      </c>
      <c r="E260">
        <v>0.59699999999999998</v>
      </c>
      <c r="F260">
        <v>85000</v>
      </c>
      <c r="G260" t="s">
        <v>41</v>
      </c>
      <c r="H260">
        <v>308014.22416666668</v>
      </c>
      <c r="I260">
        <v>282246.20916666667</v>
      </c>
      <c r="J260">
        <v>25768.014999999999</v>
      </c>
      <c r="K260">
        <v>0.90904415384684101</v>
      </c>
      <c r="L260">
        <v>286320.17916666664</v>
      </c>
      <c r="M260">
        <v>102142.65077658001</v>
      </c>
      <c r="N260">
        <v>0.29099623416638137</v>
      </c>
      <c r="O260">
        <v>510000</v>
      </c>
      <c r="P260" t="s">
        <v>31</v>
      </c>
      <c r="Q260">
        <v>26</v>
      </c>
      <c r="R260">
        <v>0</v>
      </c>
      <c r="S260">
        <v>0.22130409566494313</v>
      </c>
      <c r="T260">
        <v>0.42046589416174002</v>
      </c>
      <c r="U260">
        <v>0.42077539399366426</v>
      </c>
      <c r="V260">
        <v>6.7541605577586677E-2</v>
      </c>
      <c r="W260">
        <v>36.783555511451929</v>
      </c>
      <c r="X260" t="s">
        <v>34</v>
      </c>
    </row>
    <row r="261" spans="1:24" x14ac:dyDescent="0.25">
      <c r="A261" t="s">
        <v>295</v>
      </c>
      <c r="B261">
        <v>26</v>
      </c>
      <c r="C261" t="s">
        <v>25</v>
      </c>
      <c r="D261">
        <v>164300</v>
      </c>
      <c r="E261">
        <v>0.83799999999999997</v>
      </c>
      <c r="F261">
        <v>42000</v>
      </c>
      <c r="G261" t="s">
        <v>26</v>
      </c>
      <c r="H261">
        <v>160862.76666666666</v>
      </c>
      <c r="I261">
        <v>115124.67750000001</v>
      </c>
      <c r="J261">
        <v>45738.089166666665</v>
      </c>
      <c r="K261">
        <v>0.74852928180749567</v>
      </c>
      <c r="L261">
        <v>600864.96416666661</v>
      </c>
      <c r="M261">
        <v>29435.043153729999</v>
      </c>
      <c r="N261">
        <v>0.2556299452221546</v>
      </c>
      <c r="O261">
        <v>378000</v>
      </c>
      <c r="P261" t="s">
        <v>27</v>
      </c>
      <c r="Q261">
        <v>0</v>
      </c>
      <c r="R261">
        <v>0</v>
      </c>
      <c r="S261">
        <v>0.77426838234568285</v>
      </c>
      <c r="T261">
        <v>0.21919555196984525</v>
      </c>
      <c r="U261">
        <v>0.77146975789233918</v>
      </c>
      <c r="V261">
        <v>0.78361691067467321</v>
      </c>
      <c r="W261">
        <v>77.71193891581521</v>
      </c>
      <c r="X261" t="s">
        <v>38</v>
      </c>
    </row>
    <row r="262" spans="1:24" x14ac:dyDescent="0.25">
      <c r="A262" t="s">
        <v>296</v>
      </c>
      <c r="B262">
        <v>36</v>
      </c>
      <c r="C262" t="s">
        <v>33</v>
      </c>
      <c r="D262">
        <v>240000</v>
      </c>
      <c r="E262">
        <v>0.34</v>
      </c>
      <c r="F262">
        <v>69000</v>
      </c>
      <c r="G262" t="s">
        <v>43</v>
      </c>
      <c r="H262">
        <v>227263.67416666666</v>
      </c>
      <c r="I262">
        <v>185029.17333333334</v>
      </c>
      <c r="J262">
        <v>42234.500833333332</v>
      </c>
      <c r="K262">
        <v>0.85778443207475097</v>
      </c>
      <c r="L262">
        <v>849801.47916666663</v>
      </c>
      <c r="M262">
        <v>82279.357917340007</v>
      </c>
      <c r="N262">
        <v>0.28749999999999998</v>
      </c>
      <c r="O262">
        <v>690000</v>
      </c>
      <c r="P262" t="s">
        <v>31</v>
      </c>
      <c r="Q262">
        <v>60</v>
      </c>
      <c r="R262">
        <v>0</v>
      </c>
      <c r="S262">
        <v>0.50287029933383065</v>
      </c>
      <c r="T262">
        <v>0.37119363354600138</v>
      </c>
      <c r="U262">
        <v>0.15281435040963884</v>
      </c>
      <c r="V262">
        <v>0.75251153023012196</v>
      </c>
      <c r="W262">
        <v>46.805978352567223</v>
      </c>
      <c r="X262" t="s">
        <v>28</v>
      </c>
    </row>
    <row r="263" spans="1:24" x14ac:dyDescent="0.25">
      <c r="A263" t="s">
        <v>297</v>
      </c>
      <c r="B263">
        <v>31</v>
      </c>
      <c r="C263" t="s">
        <v>30</v>
      </c>
      <c r="D263">
        <v>175300</v>
      </c>
      <c r="E263">
        <v>0.72399999999999998</v>
      </c>
      <c r="F263">
        <v>57000</v>
      </c>
      <c r="G263" t="s">
        <v>26</v>
      </c>
      <c r="H263">
        <v>176317.90666666668</v>
      </c>
      <c r="I263">
        <v>148068.52166666667</v>
      </c>
      <c r="J263">
        <v>28249.384999999998</v>
      </c>
      <c r="K263">
        <v>0.86945124510183325</v>
      </c>
      <c r="L263">
        <v>541087.16249999998</v>
      </c>
      <c r="M263">
        <v>32289.385217380001</v>
      </c>
      <c r="N263">
        <v>0.32515687393040504</v>
      </c>
      <c r="O263">
        <v>513000</v>
      </c>
      <c r="P263" t="s">
        <v>27</v>
      </c>
      <c r="Q263">
        <v>0</v>
      </c>
      <c r="R263">
        <v>0</v>
      </c>
      <c r="S263">
        <v>0.43227051866068411</v>
      </c>
      <c r="T263">
        <v>0.47046483818110146</v>
      </c>
      <c r="U263">
        <v>0.64140991072378783</v>
      </c>
      <c r="V263">
        <v>0.63101149081588936</v>
      </c>
      <c r="W263">
        <v>57.439689326127578</v>
      </c>
      <c r="X263" t="s">
        <v>28</v>
      </c>
    </row>
    <row r="264" spans="1:24" x14ac:dyDescent="0.25">
      <c r="A264" t="s">
        <v>298</v>
      </c>
      <c r="B264">
        <v>55</v>
      </c>
      <c r="C264" t="s">
        <v>25</v>
      </c>
      <c r="D264">
        <v>150900</v>
      </c>
      <c r="E264">
        <v>0.94399999999999995</v>
      </c>
      <c r="F264">
        <v>36000</v>
      </c>
      <c r="G264" t="s">
        <v>26</v>
      </c>
      <c r="H264">
        <v>147267.21083333335</v>
      </c>
      <c r="I264">
        <v>115764.5</v>
      </c>
      <c r="J264">
        <v>31502.710833333334</v>
      </c>
      <c r="K264">
        <v>0.82634854060570495</v>
      </c>
      <c r="L264">
        <v>333579.685</v>
      </c>
      <c r="M264">
        <v>29884.573835759998</v>
      </c>
      <c r="N264">
        <v>0.23856858846918488</v>
      </c>
      <c r="O264">
        <v>252000</v>
      </c>
      <c r="P264" t="s">
        <v>27</v>
      </c>
      <c r="Q264">
        <v>0</v>
      </c>
      <c r="R264">
        <v>0</v>
      </c>
      <c r="S264">
        <v>0.58023601293583882</v>
      </c>
      <c r="T264">
        <v>0.23513147951665642</v>
      </c>
      <c r="U264">
        <v>0.87446300396603793</v>
      </c>
      <c r="V264">
        <v>0.39667152611432044</v>
      </c>
      <c r="W264">
        <v>70.189231469635629</v>
      </c>
      <c r="X264" t="s">
        <v>38</v>
      </c>
    </row>
    <row r="265" spans="1:24" x14ac:dyDescent="0.25">
      <c r="A265" t="s">
        <v>299</v>
      </c>
      <c r="B265">
        <v>53</v>
      </c>
      <c r="C265" t="s">
        <v>33</v>
      </c>
      <c r="D265">
        <v>60000</v>
      </c>
      <c r="E265">
        <v>0.372</v>
      </c>
      <c r="F265">
        <v>30000</v>
      </c>
      <c r="G265" t="s">
        <v>26</v>
      </c>
      <c r="H265">
        <v>52447.32166666667</v>
      </c>
      <c r="I265">
        <v>41299.826666666668</v>
      </c>
      <c r="J265">
        <v>11147.495000000001</v>
      </c>
      <c r="K265">
        <v>0.78069977126975421</v>
      </c>
      <c r="L265">
        <v>178154.9375</v>
      </c>
      <c r="M265">
        <v>19877.012609879999</v>
      </c>
      <c r="N265">
        <v>0.5</v>
      </c>
      <c r="O265">
        <v>360000</v>
      </c>
      <c r="P265" t="s">
        <v>27</v>
      </c>
      <c r="Q265">
        <v>0</v>
      </c>
      <c r="R265">
        <v>0</v>
      </c>
      <c r="S265">
        <v>0.57646418113925191</v>
      </c>
      <c r="T265">
        <v>0.76650937340613523</v>
      </c>
      <c r="U265">
        <v>0.17997120664763341</v>
      </c>
      <c r="V265">
        <v>0.59961054742415554</v>
      </c>
      <c r="W265">
        <v>33.942884696055003</v>
      </c>
      <c r="X265" t="s">
        <v>34</v>
      </c>
    </row>
    <row r="266" spans="1:24" x14ac:dyDescent="0.25">
      <c r="A266" t="s">
        <v>300</v>
      </c>
      <c r="B266">
        <v>34</v>
      </c>
      <c r="C266" t="s">
        <v>30</v>
      </c>
      <c r="D266">
        <v>75700</v>
      </c>
      <c r="E266">
        <v>0.57899999999999996</v>
      </c>
      <c r="F266">
        <v>30000</v>
      </c>
      <c r="G266" t="s">
        <v>26</v>
      </c>
      <c r="H266">
        <v>74290.47</v>
      </c>
      <c r="I266">
        <v>57207.958333333336</v>
      </c>
      <c r="J266">
        <v>17082.511666666665</v>
      </c>
      <c r="K266">
        <v>0.7776566454281244</v>
      </c>
      <c r="L266">
        <v>174895.28416666668</v>
      </c>
      <c r="M266">
        <v>11698.02587985</v>
      </c>
      <c r="N266">
        <v>0.39630118890356669</v>
      </c>
      <c r="O266">
        <v>360000</v>
      </c>
      <c r="P266" t="s">
        <v>31</v>
      </c>
      <c r="Q266">
        <v>30</v>
      </c>
      <c r="R266">
        <v>0</v>
      </c>
      <c r="S266">
        <v>0.62439917162150205</v>
      </c>
      <c r="T266">
        <v>0.54053687860444666</v>
      </c>
      <c r="U266">
        <v>0.49077161621643528</v>
      </c>
      <c r="V266">
        <v>0.42336080611770022</v>
      </c>
      <c r="W266">
        <v>48.794103906118366</v>
      </c>
      <c r="X266" t="s">
        <v>28</v>
      </c>
    </row>
    <row r="267" spans="1:24" x14ac:dyDescent="0.25">
      <c r="A267" t="s">
        <v>301</v>
      </c>
      <c r="B267">
        <v>47</v>
      </c>
      <c r="C267" t="s">
        <v>33</v>
      </c>
      <c r="D267">
        <v>134300</v>
      </c>
      <c r="E267">
        <v>0.437</v>
      </c>
      <c r="F267">
        <v>36000</v>
      </c>
      <c r="G267" t="s">
        <v>41</v>
      </c>
      <c r="H267">
        <v>116972.7</v>
      </c>
      <c r="I267">
        <v>95744.065833333327</v>
      </c>
      <c r="J267">
        <v>21228.634166666667</v>
      </c>
      <c r="K267">
        <v>0.8325598981456831</v>
      </c>
      <c r="L267">
        <v>377384.43416666664</v>
      </c>
      <c r="M267">
        <v>48885.860706040003</v>
      </c>
      <c r="N267">
        <v>0.26805658972449742</v>
      </c>
      <c r="O267">
        <v>144000</v>
      </c>
      <c r="P267" t="s">
        <v>27</v>
      </c>
      <c r="Q267">
        <v>0</v>
      </c>
      <c r="R267">
        <v>0</v>
      </c>
      <c r="S267">
        <v>0.49086828959433415</v>
      </c>
      <c r="T267">
        <v>0.30672760587939635</v>
      </c>
      <c r="U267">
        <v>0.23180172391357093</v>
      </c>
      <c r="V267">
        <v>0.55701416450723151</v>
      </c>
      <c r="W267">
        <v>47.414539794652732</v>
      </c>
      <c r="X267" t="s">
        <v>28</v>
      </c>
    </row>
    <row r="268" spans="1:24" x14ac:dyDescent="0.25">
      <c r="A268" t="s">
        <v>302</v>
      </c>
      <c r="B268">
        <v>26</v>
      </c>
      <c r="C268" t="s">
        <v>33</v>
      </c>
      <c r="D268">
        <v>174000</v>
      </c>
      <c r="E268">
        <v>0.436</v>
      </c>
      <c r="F268">
        <v>30000</v>
      </c>
      <c r="G268" t="s">
        <v>41</v>
      </c>
      <c r="H268">
        <v>164163.67249999999</v>
      </c>
      <c r="I268">
        <v>132953.2775</v>
      </c>
      <c r="J268">
        <v>31210.395</v>
      </c>
      <c r="K268">
        <v>0.80966230108700632</v>
      </c>
      <c r="L268">
        <v>547009.57666666666</v>
      </c>
      <c r="M268">
        <v>68369.784216920001</v>
      </c>
      <c r="N268">
        <v>0.17241379310344829</v>
      </c>
      <c r="O268">
        <v>180000</v>
      </c>
      <c r="P268" t="s">
        <v>27</v>
      </c>
      <c r="Q268">
        <v>0</v>
      </c>
      <c r="R268">
        <v>0</v>
      </c>
      <c r="S268">
        <v>0.51465957865093703</v>
      </c>
      <c r="T268">
        <v>7.6870112430445781E-2</v>
      </c>
      <c r="U268">
        <v>0.23127574613989124</v>
      </c>
      <c r="V268">
        <v>0.64628523871994803</v>
      </c>
      <c r="W268">
        <v>56.434146196145832</v>
      </c>
      <c r="X268" t="s">
        <v>28</v>
      </c>
    </row>
    <row r="269" spans="1:24" x14ac:dyDescent="0.25">
      <c r="A269" t="s">
        <v>303</v>
      </c>
      <c r="B269">
        <v>50</v>
      </c>
      <c r="C269" t="s">
        <v>33</v>
      </c>
      <c r="D269">
        <v>322700</v>
      </c>
      <c r="E269">
        <v>0.502</v>
      </c>
      <c r="F269">
        <v>106000</v>
      </c>
      <c r="G269" t="s">
        <v>26</v>
      </c>
      <c r="H269">
        <v>241565.37916666668</v>
      </c>
      <c r="I269">
        <v>190840.35916666666</v>
      </c>
      <c r="J269">
        <v>50725.02</v>
      </c>
      <c r="K269">
        <v>0.78529525281368684</v>
      </c>
      <c r="L269">
        <v>1011961.0458333333</v>
      </c>
      <c r="M269">
        <v>128821.41337112999</v>
      </c>
      <c r="N269">
        <v>0.32847846296870159</v>
      </c>
      <c r="O269">
        <v>1166000</v>
      </c>
      <c r="P269" t="s">
        <v>31</v>
      </c>
      <c r="Q269">
        <v>60</v>
      </c>
      <c r="R269">
        <v>0</v>
      </c>
      <c r="S269">
        <v>0.56940478332495015</v>
      </c>
      <c r="T269">
        <v>0.40238051141209025</v>
      </c>
      <c r="U269">
        <v>0.25770267471545838</v>
      </c>
      <c r="V269">
        <v>0.64419492057921746</v>
      </c>
      <c r="W269">
        <v>48.373148434136937</v>
      </c>
      <c r="X269" t="s">
        <v>28</v>
      </c>
    </row>
    <row r="270" spans="1:24" x14ac:dyDescent="0.25">
      <c r="A270" t="s">
        <v>304</v>
      </c>
      <c r="B270">
        <v>42</v>
      </c>
      <c r="C270" t="s">
        <v>25</v>
      </c>
      <c r="D270">
        <v>142900</v>
      </c>
      <c r="E270">
        <v>0.98299999999999998</v>
      </c>
      <c r="F270">
        <v>30000</v>
      </c>
      <c r="G270" t="s">
        <v>26</v>
      </c>
      <c r="H270">
        <v>141701.15083333332</v>
      </c>
      <c r="I270">
        <v>103611.70583333333</v>
      </c>
      <c r="J270">
        <v>38089.445</v>
      </c>
      <c r="K270">
        <v>0.74734886854209781</v>
      </c>
      <c r="L270">
        <v>554379.69333333336</v>
      </c>
      <c r="M270">
        <v>24731.549135410001</v>
      </c>
      <c r="N270">
        <v>0.2099370188943317</v>
      </c>
      <c r="O270">
        <v>90000</v>
      </c>
      <c r="P270" t="s">
        <v>27</v>
      </c>
      <c r="Q270">
        <v>0</v>
      </c>
      <c r="R270">
        <v>0</v>
      </c>
      <c r="S270">
        <v>0.73147813364047887</v>
      </c>
      <c r="T270">
        <v>0.12444777481720321</v>
      </c>
      <c r="U270">
        <v>0.94482535469098372</v>
      </c>
      <c r="V270">
        <v>0.84310191571969217</v>
      </c>
      <c r="W270">
        <v>87.169664488669355</v>
      </c>
      <c r="X270" t="s">
        <v>38</v>
      </c>
    </row>
    <row r="271" spans="1:24" x14ac:dyDescent="0.25">
      <c r="A271" t="s">
        <v>305</v>
      </c>
      <c r="B271">
        <v>31</v>
      </c>
      <c r="C271" t="s">
        <v>25</v>
      </c>
      <c r="D271">
        <v>141600</v>
      </c>
      <c r="E271">
        <v>0.93100000000000005</v>
      </c>
      <c r="F271">
        <v>42000</v>
      </c>
      <c r="G271" t="s">
        <v>41</v>
      </c>
      <c r="H271">
        <v>142259.10666666666</v>
      </c>
      <c r="I271">
        <v>108487.24833333334</v>
      </c>
      <c r="J271">
        <v>33771.85833333333</v>
      </c>
      <c r="K271">
        <v>0.79699887048261986</v>
      </c>
      <c r="L271">
        <v>408556.98416666669</v>
      </c>
      <c r="M271">
        <v>28591.507198520001</v>
      </c>
      <c r="N271">
        <v>0.29661016949152541</v>
      </c>
      <c r="O271">
        <v>378000</v>
      </c>
      <c r="P271" t="s">
        <v>27</v>
      </c>
      <c r="Q271">
        <v>0</v>
      </c>
      <c r="R271">
        <v>0</v>
      </c>
      <c r="S271">
        <v>0.64494097912334503</v>
      </c>
      <c r="T271">
        <v>0.34309943659134406</v>
      </c>
      <c r="U271">
        <v>0.86158005602590237</v>
      </c>
      <c r="V271">
        <v>0.57715129977836521</v>
      </c>
      <c r="W271">
        <v>71.079459545583745</v>
      </c>
      <c r="X271" t="s">
        <v>38</v>
      </c>
    </row>
    <row r="272" spans="1:24" x14ac:dyDescent="0.25">
      <c r="A272" t="s">
        <v>306</v>
      </c>
      <c r="B272">
        <v>28</v>
      </c>
      <c r="C272" t="s">
        <v>30</v>
      </c>
      <c r="D272">
        <v>311500</v>
      </c>
      <c r="E272">
        <v>0.46</v>
      </c>
      <c r="F272">
        <v>94000</v>
      </c>
      <c r="G272" t="s">
        <v>43</v>
      </c>
      <c r="H272">
        <v>295100.69750000001</v>
      </c>
      <c r="I272">
        <v>225149.45166666666</v>
      </c>
      <c r="J272">
        <v>69951.245833333334</v>
      </c>
      <c r="K272">
        <v>0.78314922780356344</v>
      </c>
      <c r="L272">
        <v>815929.23833333328</v>
      </c>
      <c r="M272">
        <v>46494.948817539997</v>
      </c>
      <c r="N272">
        <v>0.3017656500802568</v>
      </c>
      <c r="O272">
        <v>282000</v>
      </c>
      <c r="P272" t="s">
        <v>27</v>
      </c>
      <c r="Q272">
        <v>0</v>
      </c>
      <c r="R272">
        <v>0</v>
      </c>
      <c r="S272">
        <v>0.64396314254811149</v>
      </c>
      <c r="T272">
        <v>0.34290572319257245</v>
      </c>
      <c r="U272">
        <v>0.35208226758193639</v>
      </c>
      <c r="V272">
        <v>0.50601373285015139</v>
      </c>
      <c r="W272">
        <v>51.815429464815296</v>
      </c>
      <c r="X272" t="s">
        <v>28</v>
      </c>
    </row>
    <row r="273" spans="1:24" x14ac:dyDescent="0.25">
      <c r="A273" t="s">
        <v>307</v>
      </c>
      <c r="B273">
        <v>52</v>
      </c>
      <c r="C273" t="s">
        <v>30</v>
      </c>
      <c r="D273">
        <v>258200</v>
      </c>
      <c r="E273">
        <v>0.66600000000000004</v>
      </c>
      <c r="F273">
        <v>88000</v>
      </c>
      <c r="G273" t="s">
        <v>26</v>
      </c>
      <c r="H273">
        <v>262423.54333333333</v>
      </c>
      <c r="I273">
        <v>195927.83083333334</v>
      </c>
      <c r="J273">
        <v>66495.712499999994</v>
      </c>
      <c r="K273">
        <v>0.75512779768372584</v>
      </c>
      <c r="L273">
        <v>809413.43083333329</v>
      </c>
      <c r="M273">
        <v>40437.838599349998</v>
      </c>
      <c r="N273">
        <v>0.34082106893880715</v>
      </c>
      <c r="O273">
        <v>704000</v>
      </c>
      <c r="P273" t="s">
        <v>27</v>
      </c>
      <c r="Q273">
        <v>0</v>
      </c>
      <c r="R273">
        <v>0</v>
      </c>
      <c r="S273">
        <v>0.68901357135928298</v>
      </c>
      <c r="T273">
        <v>0.40076028536828928</v>
      </c>
      <c r="U273">
        <v>0.5944004295619153</v>
      </c>
      <c r="V273">
        <v>0.64390396145578188</v>
      </c>
      <c r="W273">
        <v>61.994489273123236</v>
      </c>
      <c r="X273" t="s">
        <v>28</v>
      </c>
    </row>
    <row r="274" spans="1:24" x14ac:dyDescent="0.25">
      <c r="A274" t="s">
        <v>308</v>
      </c>
      <c r="B274">
        <v>31</v>
      </c>
      <c r="C274" t="s">
        <v>30</v>
      </c>
      <c r="D274">
        <v>380900</v>
      </c>
      <c r="E274">
        <v>0.57599999999999996</v>
      </c>
      <c r="F274">
        <v>61000</v>
      </c>
      <c r="G274" t="s">
        <v>26</v>
      </c>
      <c r="H274">
        <v>373173.54666666669</v>
      </c>
      <c r="I274">
        <v>294698.55583333335</v>
      </c>
      <c r="J274">
        <v>78474.99083333333</v>
      </c>
      <c r="K274">
        <v>0.80571653149971756</v>
      </c>
      <c r="L274">
        <v>905396.43500000006</v>
      </c>
      <c r="M274">
        <v>65495.78759503</v>
      </c>
      <c r="N274">
        <v>0.1601470202152796</v>
      </c>
      <c r="O274">
        <v>427000</v>
      </c>
      <c r="P274" t="s">
        <v>27</v>
      </c>
      <c r="Q274">
        <v>0</v>
      </c>
      <c r="R274">
        <v>0</v>
      </c>
      <c r="S274">
        <v>0.57024862042103219</v>
      </c>
      <c r="T274">
        <v>4.7816640171592373E-2</v>
      </c>
      <c r="U274">
        <v>0.47697340337921457</v>
      </c>
      <c r="V274">
        <v>0.4411814066092683</v>
      </c>
      <c r="W274">
        <v>62.63692735162558</v>
      </c>
      <c r="X274" t="s">
        <v>28</v>
      </c>
    </row>
    <row r="275" spans="1:24" x14ac:dyDescent="0.25">
      <c r="A275" t="s">
        <v>309</v>
      </c>
      <c r="B275">
        <v>47</v>
      </c>
      <c r="C275" t="s">
        <v>30</v>
      </c>
      <c r="D275">
        <v>237600</v>
      </c>
      <c r="E275">
        <v>0.47899999999999998</v>
      </c>
      <c r="F275">
        <v>64000</v>
      </c>
      <c r="G275" t="s">
        <v>26</v>
      </c>
      <c r="H275">
        <v>233253.10500000001</v>
      </c>
      <c r="I275">
        <v>179883.54083333333</v>
      </c>
      <c r="J275">
        <v>53369.564166666663</v>
      </c>
      <c r="K275">
        <v>0.77870066228116452</v>
      </c>
      <c r="L275">
        <v>891097.8125</v>
      </c>
      <c r="M275">
        <v>34879.415741119999</v>
      </c>
      <c r="N275">
        <v>0.26936026936026936</v>
      </c>
      <c r="O275">
        <v>320000</v>
      </c>
      <c r="P275" t="s">
        <v>27</v>
      </c>
      <c r="Q275">
        <v>0</v>
      </c>
      <c r="R275">
        <v>0</v>
      </c>
      <c r="S275">
        <v>0.62126665952426896</v>
      </c>
      <c r="T275">
        <v>0.26981302545635449</v>
      </c>
      <c r="U275">
        <v>0.37811134454266582</v>
      </c>
      <c r="V275">
        <v>0.80857227470290027</v>
      </c>
      <c r="W275">
        <v>60.6299516822247</v>
      </c>
      <c r="X275" t="s">
        <v>28</v>
      </c>
    </row>
    <row r="276" spans="1:24" x14ac:dyDescent="0.25">
      <c r="A276" t="s">
        <v>310</v>
      </c>
      <c r="B276">
        <v>21</v>
      </c>
      <c r="C276" t="s">
        <v>33</v>
      </c>
      <c r="D276">
        <v>141000</v>
      </c>
      <c r="E276">
        <v>0.224</v>
      </c>
      <c r="F276">
        <v>33000</v>
      </c>
      <c r="G276" t="s">
        <v>43</v>
      </c>
      <c r="H276">
        <v>150449.25333333333</v>
      </c>
      <c r="I276">
        <v>128408.79</v>
      </c>
      <c r="J276">
        <v>22040.463333333333</v>
      </c>
      <c r="K276">
        <v>0.8543504184667492</v>
      </c>
      <c r="L276">
        <v>423976.86916666664</v>
      </c>
      <c r="M276">
        <v>55373.978595039996</v>
      </c>
      <c r="N276">
        <v>0.23404255319148937</v>
      </c>
      <c r="O276">
        <v>165000</v>
      </c>
      <c r="P276" t="s">
        <v>31</v>
      </c>
      <c r="Q276">
        <v>60</v>
      </c>
      <c r="R276">
        <v>0</v>
      </c>
      <c r="S276">
        <v>0.3944618419559443</v>
      </c>
      <c r="T276">
        <v>0.24286950811719993</v>
      </c>
      <c r="U276">
        <v>3.6988162870750935E-2</v>
      </c>
      <c r="V276">
        <v>0.60968976509882111</v>
      </c>
      <c r="W276">
        <v>42.11922338827587</v>
      </c>
      <c r="X276" t="s">
        <v>28</v>
      </c>
    </row>
    <row r="277" spans="1:24" x14ac:dyDescent="0.25">
      <c r="A277" t="s">
        <v>311</v>
      </c>
      <c r="B277">
        <v>21</v>
      </c>
      <c r="C277" t="s">
        <v>33</v>
      </c>
      <c r="D277">
        <v>60000</v>
      </c>
      <c r="E277">
        <v>0.217</v>
      </c>
      <c r="F277">
        <v>30000</v>
      </c>
      <c r="G277" t="s">
        <v>26</v>
      </c>
      <c r="H277">
        <v>66553.36083333334</v>
      </c>
      <c r="I277">
        <v>53162.597500000003</v>
      </c>
      <c r="J277">
        <v>13390.763333333332</v>
      </c>
      <c r="K277">
        <v>0.79235245011342414</v>
      </c>
      <c r="L277">
        <v>176741.26416666666</v>
      </c>
      <c r="M277">
        <v>23331.98051162</v>
      </c>
      <c r="N277">
        <v>0.5</v>
      </c>
      <c r="O277">
        <v>330000</v>
      </c>
      <c r="P277" t="s">
        <v>31</v>
      </c>
      <c r="Q277">
        <v>30</v>
      </c>
      <c r="R277">
        <v>0</v>
      </c>
      <c r="S277">
        <v>0.54520747249531121</v>
      </c>
      <c r="T277">
        <v>0.78253340270920191</v>
      </c>
      <c r="U277">
        <v>3.2856777656965014E-2</v>
      </c>
      <c r="V277">
        <v>0.59330789929903549</v>
      </c>
      <c r="W277">
        <v>27.718255210128095</v>
      </c>
      <c r="X277" t="s">
        <v>34</v>
      </c>
    </row>
    <row r="278" spans="1:24" x14ac:dyDescent="0.25">
      <c r="A278" t="s">
        <v>312</v>
      </c>
      <c r="B278">
        <v>45</v>
      </c>
      <c r="C278" t="s">
        <v>33</v>
      </c>
      <c r="D278">
        <v>248100</v>
      </c>
      <c r="E278">
        <v>0.42899999999999999</v>
      </c>
      <c r="F278">
        <v>42000</v>
      </c>
      <c r="G278" t="s">
        <v>26</v>
      </c>
      <c r="H278">
        <v>230214.16916666666</v>
      </c>
      <c r="I278">
        <v>168465.11083333334</v>
      </c>
      <c r="J278">
        <v>61749.058333333334</v>
      </c>
      <c r="K278">
        <v>0.78518079512886207</v>
      </c>
      <c r="L278">
        <v>595664.51583333337</v>
      </c>
      <c r="M278">
        <v>130267.38364965</v>
      </c>
      <c r="N278">
        <v>0.16928657799274485</v>
      </c>
      <c r="O278">
        <v>252000</v>
      </c>
      <c r="P278" t="s">
        <v>27</v>
      </c>
      <c r="Q278">
        <v>0</v>
      </c>
      <c r="R278">
        <v>0</v>
      </c>
      <c r="S278">
        <v>0.72988862189473336</v>
      </c>
      <c r="T278">
        <v>5.8508242689854661E-2</v>
      </c>
      <c r="U278">
        <v>0.18564785462857472</v>
      </c>
      <c r="V278">
        <v>0.44757801183602353</v>
      </c>
      <c r="W278">
        <v>54.642317196445944</v>
      </c>
      <c r="X278" t="s">
        <v>28</v>
      </c>
    </row>
    <row r="279" spans="1:24" x14ac:dyDescent="0.25">
      <c r="A279" t="s">
        <v>313</v>
      </c>
      <c r="B279">
        <v>25</v>
      </c>
      <c r="C279" t="s">
        <v>33</v>
      </c>
      <c r="D279">
        <v>380400</v>
      </c>
      <c r="E279">
        <v>0.309</v>
      </c>
      <c r="F279">
        <v>100000</v>
      </c>
      <c r="G279" t="s">
        <v>41</v>
      </c>
      <c r="H279">
        <v>364885.79249999998</v>
      </c>
      <c r="I279">
        <v>304548.52083333331</v>
      </c>
      <c r="J279">
        <v>60337.271666666667</v>
      </c>
      <c r="K279">
        <v>0.85317606348055131</v>
      </c>
      <c r="L279">
        <v>1260176.5658333334</v>
      </c>
      <c r="M279">
        <v>91689.428162600001</v>
      </c>
      <c r="N279">
        <v>0.26288117770767611</v>
      </c>
      <c r="O279">
        <v>1200000</v>
      </c>
      <c r="P279" t="s">
        <v>31</v>
      </c>
      <c r="Q279">
        <v>60</v>
      </c>
      <c r="R279">
        <v>0</v>
      </c>
      <c r="S279">
        <v>0.44643654220366535</v>
      </c>
      <c r="T279">
        <v>0.30978250376211819</v>
      </c>
      <c r="U279">
        <v>0.14920254555518644</v>
      </c>
      <c r="V279">
        <v>0.69150193170035379</v>
      </c>
      <c r="W279">
        <v>46.455200748630034</v>
      </c>
      <c r="X279" t="s">
        <v>28</v>
      </c>
    </row>
    <row r="280" spans="1:24" x14ac:dyDescent="0.25">
      <c r="A280" t="s">
        <v>314</v>
      </c>
      <c r="B280">
        <v>19</v>
      </c>
      <c r="C280" t="s">
        <v>33</v>
      </c>
      <c r="D280">
        <v>156400</v>
      </c>
      <c r="E280">
        <v>0.28499999999999998</v>
      </c>
      <c r="F280">
        <v>38000</v>
      </c>
      <c r="G280" t="s">
        <v>26</v>
      </c>
      <c r="H280">
        <v>142131.47750000001</v>
      </c>
      <c r="I280">
        <v>115619.45416666666</v>
      </c>
      <c r="J280">
        <v>26512.023333333334</v>
      </c>
      <c r="K280">
        <v>0.8295757889874148</v>
      </c>
      <c r="L280">
        <v>261503.20583333334</v>
      </c>
      <c r="M280">
        <v>55247.232124510003</v>
      </c>
      <c r="N280">
        <v>0.24296675191815856</v>
      </c>
      <c r="O280">
        <v>228000</v>
      </c>
      <c r="P280" t="s">
        <v>31</v>
      </c>
      <c r="Q280">
        <v>1</v>
      </c>
      <c r="R280">
        <v>0</v>
      </c>
      <c r="S280">
        <v>0.50477846128003256</v>
      </c>
      <c r="T280">
        <v>0.24728364730844571</v>
      </c>
      <c r="U280">
        <v>9.2941537667273783E-2</v>
      </c>
      <c r="V280">
        <v>0.25259939974095469</v>
      </c>
      <c r="W280">
        <v>38.458109313120801</v>
      </c>
      <c r="X280" t="s">
        <v>34</v>
      </c>
    </row>
    <row r="281" spans="1:24" x14ac:dyDescent="0.25">
      <c r="A281" t="s">
        <v>315</v>
      </c>
      <c r="B281">
        <v>39</v>
      </c>
      <c r="C281" t="s">
        <v>33</v>
      </c>
      <c r="D281">
        <v>266900</v>
      </c>
      <c r="E281">
        <v>0.40699999999999997</v>
      </c>
      <c r="F281">
        <v>46000</v>
      </c>
      <c r="G281" t="s">
        <v>26</v>
      </c>
      <c r="H281">
        <v>256843.58833333332</v>
      </c>
      <c r="I281">
        <v>209768.53750000001</v>
      </c>
      <c r="J281">
        <v>47075.050833333335</v>
      </c>
      <c r="K281">
        <v>0.80169153960685513</v>
      </c>
      <c r="L281">
        <v>732053.92083333328</v>
      </c>
      <c r="M281">
        <v>105415.68420916</v>
      </c>
      <c r="N281">
        <v>0.172349194454852</v>
      </c>
      <c r="O281">
        <v>322000</v>
      </c>
      <c r="P281" t="s">
        <v>27</v>
      </c>
      <c r="Q281">
        <v>0</v>
      </c>
      <c r="R281">
        <v>0</v>
      </c>
      <c r="S281">
        <v>0.49582635460315572</v>
      </c>
      <c r="T281">
        <v>7.2948063939360153E-2</v>
      </c>
      <c r="U281">
        <v>0.20532719683545816</v>
      </c>
      <c r="V281">
        <v>0.53903584968672191</v>
      </c>
      <c r="W281">
        <v>53.216122283842004</v>
      </c>
      <c r="X281" t="s">
        <v>28</v>
      </c>
    </row>
    <row r="282" spans="1:24" x14ac:dyDescent="0.25">
      <c r="A282" t="s">
        <v>316</v>
      </c>
      <c r="B282">
        <v>33</v>
      </c>
      <c r="C282" t="s">
        <v>30</v>
      </c>
      <c r="D282">
        <v>141100</v>
      </c>
      <c r="E282">
        <v>0.67600000000000005</v>
      </c>
      <c r="F282">
        <v>38000</v>
      </c>
      <c r="G282" t="s">
        <v>26</v>
      </c>
      <c r="H282">
        <v>135198.47</v>
      </c>
      <c r="I282">
        <v>109106.01083333333</v>
      </c>
      <c r="J282">
        <v>26092.459166666667</v>
      </c>
      <c r="K282">
        <v>0.81869198775233432</v>
      </c>
      <c r="L282">
        <v>251556.74916666668</v>
      </c>
      <c r="M282">
        <v>20614.923028379999</v>
      </c>
      <c r="N282">
        <v>0.26931254429482637</v>
      </c>
      <c r="O282">
        <v>152000</v>
      </c>
      <c r="P282" t="s">
        <v>36</v>
      </c>
      <c r="Q282">
        <v>120</v>
      </c>
      <c r="R282">
        <v>1</v>
      </c>
      <c r="S282">
        <v>0.52258514641941411</v>
      </c>
      <c r="T282">
        <v>0.29933172103248201</v>
      </c>
      <c r="U282">
        <v>0.60719219334782626</v>
      </c>
      <c r="V282">
        <v>0.28224134059351702</v>
      </c>
      <c r="W282">
        <v>55.755379144361008</v>
      </c>
      <c r="X282" t="s">
        <v>28</v>
      </c>
    </row>
    <row r="283" spans="1:24" x14ac:dyDescent="0.25">
      <c r="A283" t="s">
        <v>317</v>
      </c>
      <c r="B283">
        <v>46</v>
      </c>
      <c r="C283" t="s">
        <v>25</v>
      </c>
      <c r="D283">
        <v>146800</v>
      </c>
      <c r="E283">
        <v>0.91300000000000003</v>
      </c>
      <c r="F283">
        <v>44000</v>
      </c>
      <c r="G283" t="s">
        <v>26</v>
      </c>
      <c r="H283">
        <v>145873.27499999999</v>
      </c>
      <c r="I283">
        <v>101659.0425</v>
      </c>
      <c r="J283">
        <v>44214.232499999998</v>
      </c>
      <c r="K283">
        <v>0.73448928843635508</v>
      </c>
      <c r="L283">
        <v>560455.72</v>
      </c>
      <c r="M283">
        <v>30578.566539719999</v>
      </c>
      <c r="N283">
        <v>0.29972752043596729</v>
      </c>
      <c r="O283">
        <v>352000</v>
      </c>
      <c r="P283" t="s">
        <v>27</v>
      </c>
      <c r="Q283">
        <v>0</v>
      </c>
      <c r="R283">
        <v>0</v>
      </c>
      <c r="S283">
        <v>0.82599163778898022</v>
      </c>
      <c r="T283">
        <v>0.29840386385841616</v>
      </c>
      <c r="U283">
        <v>0.83404372193597465</v>
      </c>
      <c r="V283">
        <v>0.82660359741768485</v>
      </c>
      <c r="W283">
        <v>79.161360867195029</v>
      </c>
      <c r="X283" t="s">
        <v>38</v>
      </c>
    </row>
    <row r="284" spans="1:24" x14ac:dyDescent="0.25">
      <c r="A284" t="s">
        <v>318</v>
      </c>
      <c r="B284">
        <v>47</v>
      </c>
      <c r="C284" t="s">
        <v>25</v>
      </c>
      <c r="D284">
        <v>167500</v>
      </c>
      <c r="E284">
        <v>0.76800000000000002</v>
      </c>
      <c r="F284">
        <v>51000</v>
      </c>
      <c r="G284" t="s">
        <v>26</v>
      </c>
      <c r="H284">
        <v>144273.42000000001</v>
      </c>
      <c r="I284">
        <v>121009.47749999999</v>
      </c>
      <c r="J284">
        <v>23263.942500000001</v>
      </c>
      <c r="K284">
        <v>0.89268800527315528</v>
      </c>
      <c r="L284">
        <v>396430.14416666667</v>
      </c>
      <c r="M284">
        <v>40802.520771279997</v>
      </c>
      <c r="N284">
        <v>0.30447761194029849</v>
      </c>
      <c r="O284">
        <v>204000</v>
      </c>
      <c r="P284" t="s">
        <v>27</v>
      </c>
      <c r="Q284">
        <v>0</v>
      </c>
      <c r="R284">
        <v>0</v>
      </c>
      <c r="S284">
        <v>0.43511017970138782</v>
      </c>
      <c r="T284">
        <v>0.44047437501173509</v>
      </c>
      <c r="U284">
        <v>0.62353967886235162</v>
      </c>
      <c r="V284">
        <v>0.43844076654490838</v>
      </c>
      <c r="W284">
        <v>53.90512553624923</v>
      </c>
      <c r="X284" t="s">
        <v>28</v>
      </c>
    </row>
    <row r="285" spans="1:24" x14ac:dyDescent="0.25">
      <c r="A285" t="s">
        <v>319</v>
      </c>
      <c r="B285">
        <v>29</v>
      </c>
      <c r="C285" t="s">
        <v>25</v>
      </c>
      <c r="D285">
        <v>229100</v>
      </c>
      <c r="E285">
        <v>0.81799999999999995</v>
      </c>
      <c r="F285">
        <v>76000</v>
      </c>
      <c r="G285" t="s">
        <v>26</v>
      </c>
      <c r="H285">
        <v>220805.03583333333</v>
      </c>
      <c r="I285">
        <v>163431.77249999999</v>
      </c>
      <c r="J285">
        <v>57373.263333333336</v>
      </c>
      <c r="K285">
        <v>0.77066127386635197</v>
      </c>
      <c r="L285">
        <v>638573.59166666667</v>
      </c>
      <c r="M285">
        <v>45455.986460699998</v>
      </c>
      <c r="N285">
        <v>0.33173286774334354</v>
      </c>
      <c r="O285">
        <v>912000</v>
      </c>
      <c r="P285" t="s">
        <v>27</v>
      </c>
      <c r="Q285">
        <v>0</v>
      </c>
      <c r="R285">
        <v>0</v>
      </c>
      <c r="S285">
        <v>0.70677584486334122</v>
      </c>
      <c r="T285">
        <v>0.39605789796767071</v>
      </c>
      <c r="U285">
        <v>0.73097560513433535</v>
      </c>
      <c r="V285">
        <v>0.55094272911814046</v>
      </c>
      <c r="W285">
        <v>65.322901495984539</v>
      </c>
      <c r="X285" t="s">
        <v>28</v>
      </c>
    </row>
    <row r="286" spans="1:24" x14ac:dyDescent="0.25">
      <c r="A286" t="s">
        <v>320</v>
      </c>
      <c r="B286">
        <v>52</v>
      </c>
      <c r="C286" t="s">
        <v>33</v>
      </c>
      <c r="D286">
        <v>225100</v>
      </c>
      <c r="E286">
        <v>0.51900000000000002</v>
      </c>
      <c r="F286">
        <v>52000</v>
      </c>
      <c r="G286" t="s">
        <v>26</v>
      </c>
      <c r="H286">
        <v>182925.41666666666</v>
      </c>
      <c r="I286">
        <v>153392.48416666666</v>
      </c>
      <c r="J286">
        <v>29532.932499999999</v>
      </c>
      <c r="K286">
        <v>0.82770056783422563</v>
      </c>
      <c r="L286">
        <v>331983.61249999999</v>
      </c>
      <c r="M286">
        <v>61444.791697820001</v>
      </c>
      <c r="N286">
        <v>0.23100844069302531</v>
      </c>
      <c r="O286">
        <v>156000</v>
      </c>
      <c r="P286" t="s">
        <v>27</v>
      </c>
      <c r="Q286">
        <v>0</v>
      </c>
      <c r="R286">
        <v>0</v>
      </c>
      <c r="S286">
        <v>0.43565842732675475</v>
      </c>
      <c r="T286">
        <v>0.21880863856953231</v>
      </c>
      <c r="U286">
        <v>0.34009765234436928</v>
      </c>
      <c r="V286">
        <v>0.19985139526178611</v>
      </c>
      <c r="W286">
        <v>45.871062990104001</v>
      </c>
      <c r="X286" t="s">
        <v>28</v>
      </c>
    </row>
    <row r="287" spans="1:24" x14ac:dyDescent="0.25">
      <c r="A287" t="s">
        <v>321</v>
      </c>
      <c r="B287">
        <v>28</v>
      </c>
      <c r="C287" t="s">
        <v>25</v>
      </c>
      <c r="D287">
        <v>191400</v>
      </c>
      <c r="E287">
        <v>0.752</v>
      </c>
      <c r="F287">
        <v>65000</v>
      </c>
      <c r="G287" t="s">
        <v>41</v>
      </c>
      <c r="H287">
        <v>179178.12166666667</v>
      </c>
      <c r="I287">
        <v>137439.01833333334</v>
      </c>
      <c r="J287">
        <v>41739.103333333333</v>
      </c>
      <c r="K287">
        <v>0.8051599205756933</v>
      </c>
      <c r="L287">
        <v>375349.47833333333</v>
      </c>
      <c r="M287">
        <v>41306.916951250001</v>
      </c>
      <c r="N287">
        <v>0.33960292580982238</v>
      </c>
      <c r="O287">
        <v>390000</v>
      </c>
      <c r="P287" t="s">
        <v>27</v>
      </c>
      <c r="Q287">
        <v>0</v>
      </c>
      <c r="R287">
        <v>0</v>
      </c>
      <c r="S287">
        <v>0.6326807025405824</v>
      </c>
      <c r="T287">
        <v>0.44496049177810987</v>
      </c>
      <c r="U287">
        <v>0.64030512521971472</v>
      </c>
      <c r="V287">
        <v>0.3299227205888291</v>
      </c>
      <c r="W287">
        <v>55.150529579232042</v>
      </c>
      <c r="X287" t="s">
        <v>28</v>
      </c>
    </row>
    <row r="288" spans="1:24" x14ac:dyDescent="0.25">
      <c r="A288" t="s">
        <v>322</v>
      </c>
      <c r="B288">
        <v>38</v>
      </c>
      <c r="C288" t="s">
        <v>25</v>
      </c>
      <c r="D288">
        <v>157800</v>
      </c>
      <c r="E288">
        <v>0.89200000000000002</v>
      </c>
      <c r="F288">
        <v>51000</v>
      </c>
      <c r="G288" t="s">
        <v>41</v>
      </c>
      <c r="H288">
        <v>158221.37083333332</v>
      </c>
      <c r="I288">
        <v>117514.52583333333</v>
      </c>
      <c r="J288">
        <v>40706.845000000001</v>
      </c>
      <c r="K288">
        <v>0.75779588626676286</v>
      </c>
      <c r="L288">
        <v>381355.76833333331</v>
      </c>
      <c r="M288">
        <v>24858.162251549998</v>
      </c>
      <c r="N288">
        <v>0.32319391634980987</v>
      </c>
      <c r="O288">
        <v>612000</v>
      </c>
      <c r="P288" t="s">
        <v>27</v>
      </c>
      <c r="Q288">
        <v>0</v>
      </c>
      <c r="R288">
        <v>0</v>
      </c>
      <c r="S288">
        <v>0.6997244481718583</v>
      </c>
      <c r="T288">
        <v>0.36652365759643529</v>
      </c>
      <c r="U288">
        <v>0.85576381346488706</v>
      </c>
      <c r="V288">
        <v>0.45180406607003487</v>
      </c>
      <c r="W288">
        <v>68.487971787356557</v>
      </c>
      <c r="X288" t="s">
        <v>28</v>
      </c>
    </row>
    <row r="289" spans="1:24" x14ac:dyDescent="0.25">
      <c r="A289" t="s">
        <v>323</v>
      </c>
      <c r="B289">
        <v>38</v>
      </c>
      <c r="C289" t="s">
        <v>33</v>
      </c>
      <c r="D289">
        <v>222000</v>
      </c>
      <c r="E289">
        <v>0.61399999999999999</v>
      </c>
      <c r="F289">
        <v>46000</v>
      </c>
      <c r="G289" t="s">
        <v>41</v>
      </c>
      <c r="H289">
        <v>206603.50583333333</v>
      </c>
      <c r="I289">
        <v>181232.66666666666</v>
      </c>
      <c r="J289">
        <v>25370.839166666668</v>
      </c>
      <c r="K289">
        <v>0.87880337869609571</v>
      </c>
      <c r="L289">
        <v>311798.83250000002</v>
      </c>
      <c r="M289">
        <v>68082.368360969995</v>
      </c>
      <c r="N289">
        <v>0.2072072072072072</v>
      </c>
      <c r="O289">
        <v>322000</v>
      </c>
      <c r="P289" t="s">
        <v>36</v>
      </c>
      <c r="Q289">
        <v>90</v>
      </c>
      <c r="R289">
        <v>1</v>
      </c>
      <c r="S289">
        <v>0.32916029236180955</v>
      </c>
      <c r="T289">
        <v>0.19374972754018188</v>
      </c>
      <c r="U289">
        <v>0.43896684180787593</v>
      </c>
      <c r="V289">
        <v>0.18103859258736973</v>
      </c>
      <c r="W289">
        <v>48.109523874244736</v>
      </c>
      <c r="X289" t="s">
        <v>28</v>
      </c>
    </row>
    <row r="290" spans="1:24" x14ac:dyDescent="0.25">
      <c r="A290" t="s">
        <v>324</v>
      </c>
      <c r="B290">
        <v>22</v>
      </c>
      <c r="C290" t="s">
        <v>25</v>
      </c>
      <c r="D290">
        <v>181700</v>
      </c>
      <c r="E290">
        <v>0.86499999999999999</v>
      </c>
      <c r="F290">
        <v>33000</v>
      </c>
      <c r="G290" t="s">
        <v>26</v>
      </c>
      <c r="H290">
        <v>166083.66</v>
      </c>
      <c r="I290">
        <v>132151.80666666667</v>
      </c>
      <c r="J290">
        <v>33931.853333333333</v>
      </c>
      <c r="K290">
        <v>0.82710773498376522</v>
      </c>
      <c r="L290">
        <v>424679.39</v>
      </c>
      <c r="M290">
        <v>33097.81369961</v>
      </c>
      <c r="N290">
        <v>0.18161805173362686</v>
      </c>
      <c r="O290">
        <v>363000</v>
      </c>
      <c r="P290" t="s">
        <v>27</v>
      </c>
      <c r="Q290">
        <v>0</v>
      </c>
      <c r="R290">
        <v>0</v>
      </c>
      <c r="S290">
        <v>0.55375629493210887</v>
      </c>
      <c r="T290">
        <v>0.1060800756402403</v>
      </c>
      <c r="U290">
        <v>0.78884529567634731</v>
      </c>
      <c r="V290">
        <v>0.43055182583173413</v>
      </c>
      <c r="W290">
        <v>71.344564020081265</v>
      </c>
      <c r="X290" t="s">
        <v>38</v>
      </c>
    </row>
    <row r="291" spans="1:24" x14ac:dyDescent="0.25">
      <c r="A291" t="s">
        <v>325</v>
      </c>
      <c r="B291">
        <v>37</v>
      </c>
      <c r="C291" t="s">
        <v>33</v>
      </c>
      <c r="D291">
        <v>264500</v>
      </c>
      <c r="E291">
        <v>0.625</v>
      </c>
      <c r="F291">
        <v>63000</v>
      </c>
      <c r="G291" t="s">
        <v>26</v>
      </c>
      <c r="H291">
        <v>272779.34499999997</v>
      </c>
      <c r="I291">
        <v>208344.89083333334</v>
      </c>
      <c r="J291">
        <v>64434.45416666667</v>
      </c>
      <c r="K291">
        <v>0.80513582456899013</v>
      </c>
      <c r="L291">
        <v>937518.71583333332</v>
      </c>
      <c r="M291">
        <v>96497.009288469999</v>
      </c>
      <c r="N291">
        <v>0.23818525519848771</v>
      </c>
      <c r="O291">
        <v>693000</v>
      </c>
      <c r="P291" t="s">
        <v>27</v>
      </c>
      <c r="Q291">
        <v>0</v>
      </c>
      <c r="R291">
        <v>0</v>
      </c>
      <c r="S291">
        <v>0.6416832124555919</v>
      </c>
      <c r="T291">
        <v>0.22036437035848838</v>
      </c>
      <c r="U291">
        <v>0.43878083232219489</v>
      </c>
      <c r="V291">
        <v>0.75348916662696297</v>
      </c>
      <c r="W291">
        <v>63.44142953989531</v>
      </c>
      <c r="X291" t="s">
        <v>28</v>
      </c>
    </row>
    <row r="292" spans="1:24" x14ac:dyDescent="0.25">
      <c r="A292" t="s">
        <v>326</v>
      </c>
      <c r="B292">
        <v>54</v>
      </c>
      <c r="C292" t="s">
        <v>25</v>
      </c>
      <c r="D292">
        <v>161000</v>
      </c>
      <c r="E292">
        <v>0.86599999999999999</v>
      </c>
      <c r="F292">
        <v>37000</v>
      </c>
      <c r="G292" t="s">
        <v>26</v>
      </c>
      <c r="H292">
        <v>153990.22500000001</v>
      </c>
      <c r="I292">
        <v>110797.19500000001</v>
      </c>
      <c r="J292">
        <v>43193.03</v>
      </c>
      <c r="K292">
        <v>0.75064360830537769</v>
      </c>
      <c r="L292">
        <v>555841.95416666672</v>
      </c>
      <c r="M292">
        <v>27327.48407889</v>
      </c>
      <c r="N292">
        <v>0.22981366459627328</v>
      </c>
      <c r="O292">
        <v>407000</v>
      </c>
      <c r="P292" t="s">
        <v>31</v>
      </c>
      <c r="Q292">
        <v>17</v>
      </c>
      <c r="R292">
        <v>0</v>
      </c>
      <c r="S292">
        <v>0.76369293069937494</v>
      </c>
      <c r="T292">
        <v>0.16738495455183516</v>
      </c>
      <c r="U292">
        <v>0.80801666345065781</v>
      </c>
      <c r="V292">
        <v>0.72886311363225642</v>
      </c>
      <c r="W292">
        <v>79.291690817353725</v>
      </c>
      <c r="X292" t="s">
        <v>38</v>
      </c>
    </row>
    <row r="293" spans="1:24" x14ac:dyDescent="0.25">
      <c r="A293" t="s">
        <v>327</v>
      </c>
      <c r="B293">
        <v>20</v>
      </c>
      <c r="C293" t="s">
        <v>25</v>
      </c>
      <c r="D293">
        <v>187600</v>
      </c>
      <c r="E293">
        <v>0.81</v>
      </c>
      <c r="F293">
        <v>50000</v>
      </c>
      <c r="G293" t="s">
        <v>26</v>
      </c>
      <c r="H293">
        <v>178468.29583333334</v>
      </c>
      <c r="I293">
        <v>133994.56833333333</v>
      </c>
      <c r="J293">
        <v>44473.727500000001</v>
      </c>
      <c r="K293">
        <v>0.77702264327868376</v>
      </c>
      <c r="L293">
        <v>334755.47749999998</v>
      </c>
      <c r="M293">
        <v>32675.613019510001</v>
      </c>
      <c r="N293">
        <v>0.26652452025586354</v>
      </c>
      <c r="O293">
        <v>300000</v>
      </c>
      <c r="P293" t="s">
        <v>27</v>
      </c>
      <c r="Q293">
        <v>0</v>
      </c>
      <c r="R293">
        <v>0</v>
      </c>
      <c r="S293">
        <v>0.67745668270631565</v>
      </c>
      <c r="T293">
        <v>0.26250985758952589</v>
      </c>
      <c r="U293">
        <v>0.73946742191252179</v>
      </c>
      <c r="V293">
        <v>0.28266529122779671</v>
      </c>
      <c r="W293">
        <v>63.821220104403153</v>
      </c>
      <c r="X293" t="s">
        <v>28</v>
      </c>
    </row>
    <row r="294" spans="1:24" x14ac:dyDescent="0.25">
      <c r="A294" t="s">
        <v>328</v>
      </c>
      <c r="B294">
        <v>50</v>
      </c>
      <c r="C294" t="s">
        <v>30</v>
      </c>
      <c r="D294">
        <v>60000</v>
      </c>
      <c r="E294">
        <v>0.65400000000000003</v>
      </c>
      <c r="F294">
        <v>30000</v>
      </c>
      <c r="G294" t="s">
        <v>26</v>
      </c>
      <c r="H294">
        <v>56783.496666666666</v>
      </c>
      <c r="I294">
        <v>44428.026666666665</v>
      </c>
      <c r="J294">
        <v>12355.47</v>
      </c>
      <c r="K294">
        <v>0.80140398950345582</v>
      </c>
      <c r="L294">
        <v>139886.02916666667</v>
      </c>
      <c r="M294">
        <v>9243.6909764732682</v>
      </c>
      <c r="N294">
        <v>0.5</v>
      </c>
      <c r="O294">
        <v>300000</v>
      </c>
      <c r="P294" t="s">
        <v>27</v>
      </c>
      <c r="Q294">
        <v>0</v>
      </c>
      <c r="R294">
        <v>0</v>
      </c>
      <c r="S294">
        <v>0.59035941221652688</v>
      </c>
      <c r="T294">
        <v>0.79498050902437534</v>
      </c>
      <c r="U294">
        <v>0.57466431529120432</v>
      </c>
      <c r="V294">
        <v>0.42899442439893543</v>
      </c>
      <c r="W294">
        <v>43.699115435687503</v>
      </c>
      <c r="X294" t="s">
        <v>28</v>
      </c>
    </row>
    <row r="295" spans="1:24" x14ac:dyDescent="0.25">
      <c r="A295" t="s">
        <v>329</v>
      </c>
      <c r="B295">
        <v>26</v>
      </c>
      <c r="C295" t="s">
        <v>25</v>
      </c>
      <c r="D295">
        <v>113000</v>
      </c>
      <c r="E295">
        <v>0.83899999999999997</v>
      </c>
      <c r="F295">
        <v>34000</v>
      </c>
      <c r="G295" t="s">
        <v>41</v>
      </c>
      <c r="H295">
        <v>105619.675</v>
      </c>
      <c r="I295">
        <v>84008.546666666662</v>
      </c>
      <c r="J295">
        <v>21611.128333333334</v>
      </c>
      <c r="K295">
        <v>0.83328809736961251</v>
      </c>
      <c r="L295">
        <v>288989.03916666668</v>
      </c>
      <c r="M295">
        <v>22415.534618090001</v>
      </c>
      <c r="N295">
        <v>0.30088495575221241</v>
      </c>
      <c r="O295">
        <v>340000</v>
      </c>
      <c r="P295" t="s">
        <v>27</v>
      </c>
      <c r="Q295">
        <v>0</v>
      </c>
      <c r="R295">
        <v>0</v>
      </c>
      <c r="S295">
        <v>0.55460204598702256</v>
      </c>
      <c r="T295">
        <v>0.38249953677532494</v>
      </c>
      <c r="U295">
        <v>0.74953475558619742</v>
      </c>
      <c r="V295">
        <v>0.48944730189158669</v>
      </c>
      <c r="W295">
        <v>62.866707069894233</v>
      </c>
      <c r="X295" t="s">
        <v>28</v>
      </c>
    </row>
    <row r="296" spans="1:24" x14ac:dyDescent="0.25">
      <c r="A296" t="s">
        <v>330</v>
      </c>
      <c r="B296">
        <v>26</v>
      </c>
      <c r="C296" t="s">
        <v>25</v>
      </c>
      <c r="D296">
        <v>180600</v>
      </c>
      <c r="E296">
        <v>0.95799999999999996</v>
      </c>
      <c r="F296">
        <v>45000</v>
      </c>
      <c r="G296" t="s">
        <v>26</v>
      </c>
      <c r="H296">
        <v>172981.12083333332</v>
      </c>
      <c r="I296">
        <v>124181.66583333333</v>
      </c>
      <c r="J296">
        <v>48799.455000000002</v>
      </c>
      <c r="K296">
        <v>0.75668361629683356</v>
      </c>
      <c r="L296">
        <v>323430.27916666667</v>
      </c>
      <c r="M296">
        <v>34619.47226006</v>
      </c>
      <c r="N296">
        <v>0.24916943521594684</v>
      </c>
      <c r="O296">
        <v>180000</v>
      </c>
      <c r="P296" t="s">
        <v>27</v>
      </c>
      <c r="Q296">
        <v>0</v>
      </c>
      <c r="R296">
        <v>0</v>
      </c>
      <c r="S296">
        <v>0.76814741108891704</v>
      </c>
      <c r="T296">
        <v>0.21148359141843204</v>
      </c>
      <c r="U296">
        <v>0.89265739311225678</v>
      </c>
      <c r="V296">
        <v>0.28439186836357644</v>
      </c>
      <c r="W296">
        <v>72.108549549981305</v>
      </c>
      <c r="X296" t="s">
        <v>38</v>
      </c>
    </row>
    <row r="297" spans="1:24" x14ac:dyDescent="0.25">
      <c r="A297" t="s">
        <v>331</v>
      </c>
      <c r="B297">
        <v>21</v>
      </c>
      <c r="C297" t="s">
        <v>33</v>
      </c>
      <c r="D297">
        <v>106400</v>
      </c>
      <c r="E297">
        <v>0.499</v>
      </c>
      <c r="F297">
        <v>30000</v>
      </c>
      <c r="G297" t="s">
        <v>26</v>
      </c>
      <c r="H297">
        <v>108900.03</v>
      </c>
      <c r="I297">
        <v>79849.170833333337</v>
      </c>
      <c r="J297">
        <v>29050.859166666665</v>
      </c>
      <c r="K297">
        <v>0.76805338059771788</v>
      </c>
      <c r="L297">
        <v>314189.17749999999</v>
      </c>
      <c r="M297">
        <v>39959.122201309998</v>
      </c>
      <c r="N297">
        <v>0.28195488721804512</v>
      </c>
      <c r="O297">
        <v>210000</v>
      </c>
      <c r="P297" t="s">
        <v>27</v>
      </c>
      <c r="Q297">
        <v>0</v>
      </c>
      <c r="R297">
        <v>0</v>
      </c>
      <c r="S297">
        <v>0.72587073920049339</v>
      </c>
      <c r="T297">
        <v>0.28852969596176642</v>
      </c>
      <c r="U297">
        <v>0.30847220321538171</v>
      </c>
      <c r="V297">
        <v>0.59523873883344858</v>
      </c>
      <c r="W297">
        <v>54.933472098361747</v>
      </c>
      <c r="X297" t="s">
        <v>28</v>
      </c>
    </row>
    <row r="298" spans="1:24" x14ac:dyDescent="0.25">
      <c r="A298" t="s">
        <v>332</v>
      </c>
      <c r="B298">
        <v>52</v>
      </c>
      <c r="C298" t="s">
        <v>33</v>
      </c>
      <c r="D298">
        <v>265800</v>
      </c>
      <c r="E298">
        <v>0.61</v>
      </c>
      <c r="F298">
        <v>85000</v>
      </c>
      <c r="G298" t="s">
        <v>26</v>
      </c>
      <c r="H298">
        <v>268161.11666666664</v>
      </c>
      <c r="I298">
        <v>206164.95416666666</v>
      </c>
      <c r="J298">
        <v>61996.162499999999</v>
      </c>
      <c r="K298">
        <v>0.78349313226920292</v>
      </c>
      <c r="L298">
        <v>1037628.8125</v>
      </c>
      <c r="M298">
        <v>72506.437468510005</v>
      </c>
      <c r="N298">
        <v>0.3197893152746426</v>
      </c>
      <c r="O298">
        <v>340000</v>
      </c>
      <c r="P298" t="s">
        <v>27</v>
      </c>
      <c r="Q298">
        <v>0</v>
      </c>
      <c r="R298">
        <v>0</v>
      </c>
      <c r="S298">
        <v>0.62783760240154285</v>
      </c>
      <c r="T298">
        <v>0.38202890986217392</v>
      </c>
      <c r="U298">
        <v>0.46371690854916747</v>
      </c>
      <c r="V298">
        <v>0.84960255584215716</v>
      </c>
      <c r="W298">
        <v>61.178839656221925</v>
      </c>
      <c r="X298" t="s">
        <v>28</v>
      </c>
    </row>
    <row r="299" spans="1:24" x14ac:dyDescent="0.25">
      <c r="A299" t="s">
        <v>333</v>
      </c>
      <c r="B299">
        <v>34</v>
      </c>
      <c r="C299" t="s">
        <v>25</v>
      </c>
      <c r="D299">
        <v>172500</v>
      </c>
      <c r="E299">
        <v>0.80200000000000005</v>
      </c>
      <c r="F299">
        <v>37000</v>
      </c>
      <c r="G299" t="s">
        <v>41</v>
      </c>
      <c r="H299">
        <v>163707.8725</v>
      </c>
      <c r="I299">
        <v>118932.57583333334</v>
      </c>
      <c r="J299">
        <v>44775.296666666669</v>
      </c>
      <c r="K299">
        <v>0.76741049871148181</v>
      </c>
      <c r="L299">
        <v>371960.01250000001</v>
      </c>
      <c r="M299">
        <v>34721.00908625</v>
      </c>
      <c r="N299">
        <v>0.2144927536231884</v>
      </c>
      <c r="O299">
        <v>444000</v>
      </c>
      <c r="P299" t="s">
        <v>31</v>
      </c>
      <c r="Q299">
        <v>21</v>
      </c>
      <c r="R299">
        <v>0</v>
      </c>
      <c r="S299">
        <v>0.74444599486810181</v>
      </c>
      <c r="T299">
        <v>0.14564632916405285</v>
      </c>
      <c r="U299">
        <v>0.70847498460129599</v>
      </c>
      <c r="V299">
        <v>0.38214327586554653</v>
      </c>
      <c r="W299">
        <v>69.236790026456219</v>
      </c>
      <c r="X299" t="s">
        <v>28</v>
      </c>
    </row>
    <row r="300" spans="1:24" x14ac:dyDescent="0.25">
      <c r="A300" t="s">
        <v>334</v>
      </c>
      <c r="B300">
        <v>51</v>
      </c>
      <c r="C300" t="s">
        <v>33</v>
      </c>
      <c r="D300">
        <v>240900</v>
      </c>
      <c r="E300">
        <v>0.439</v>
      </c>
      <c r="F300">
        <v>83000</v>
      </c>
      <c r="G300" t="s">
        <v>26</v>
      </c>
      <c r="H300">
        <v>236776.40916666668</v>
      </c>
      <c r="I300">
        <v>185629.45666666667</v>
      </c>
      <c r="J300">
        <v>51146.952499999999</v>
      </c>
      <c r="K300">
        <v>0.79669617716092345</v>
      </c>
      <c r="L300">
        <v>475431.39083333331</v>
      </c>
      <c r="M300">
        <v>79037.462953280003</v>
      </c>
      <c r="N300">
        <v>0.34454130344541306</v>
      </c>
      <c r="O300">
        <v>415000</v>
      </c>
      <c r="P300" t="s">
        <v>31</v>
      </c>
      <c r="Q300">
        <v>60</v>
      </c>
      <c r="R300">
        <v>0</v>
      </c>
      <c r="S300">
        <v>0.58601833117134416</v>
      </c>
      <c r="T300">
        <v>0.44787598717410743</v>
      </c>
      <c r="U300">
        <v>0.26003573476264052</v>
      </c>
      <c r="V300">
        <v>0.33326372969991913</v>
      </c>
      <c r="W300">
        <v>41.120520663037738</v>
      </c>
      <c r="X300" t="s">
        <v>28</v>
      </c>
    </row>
    <row r="301" spans="1:24" x14ac:dyDescent="0.25">
      <c r="A301" t="s">
        <v>335</v>
      </c>
      <c r="B301">
        <v>41</v>
      </c>
      <c r="C301" t="s">
        <v>25</v>
      </c>
      <c r="D301">
        <v>216100</v>
      </c>
      <c r="E301">
        <v>0.75700000000000001</v>
      </c>
      <c r="F301">
        <v>38000</v>
      </c>
      <c r="G301" t="s">
        <v>41</v>
      </c>
      <c r="H301">
        <v>226083.62666666668</v>
      </c>
      <c r="I301">
        <v>153886.79</v>
      </c>
      <c r="J301">
        <v>72196.83666666667</v>
      </c>
      <c r="K301">
        <v>0.7081726419541835</v>
      </c>
      <c r="L301">
        <v>514895.71833333332</v>
      </c>
      <c r="M301">
        <v>46150.97998964</v>
      </c>
      <c r="N301">
        <v>0.17584451642757981</v>
      </c>
      <c r="O301">
        <v>342000</v>
      </c>
      <c r="P301" t="s">
        <v>27</v>
      </c>
      <c r="Q301">
        <v>0</v>
      </c>
      <c r="R301">
        <v>0</v>
      </c>
      <c r="S301">
        <v>0.87073267591174275</v>
      </c>
      <c r="T301">
        <v>3.542713506739581E-2</v>
      </c>
      <c r="U301">
        <v>0.66397548163766029</v>
      </c>
      <c r="V301">
        <v>0.44270105404308613</v>
      </c>
      <c r="W301">
        <v>74.091339024834085</v>
      </c>
      <c r="X301" t="s">
        <v>38</v>
      </c>
    </row>
    <row r="302" spans="1:24" x14ac:dyDescent="0.25">
      <c r="A302" t="s">
        <v>336</v>
      </c>
      <c r="B302">
        <v>49</v>
      </c>
      <c r="C302" t="s">
        <v>25</v>
      </c>
      <c r="D302">
        <v>169700</v>
      </c>
      <c r="E302">
        <v>0.90700000000000003</v>
      </c>
      <c r="F302">
        <v>58000</v>
      </c>
      <c r="G302" t="s">
        <v>26</v>
      </c>
      <c r="H302">
        <v>175832.40583333332</v>
      </c>
      <c r="I302">
        <v>123708.1</v>
      </c>
      <c r="J302">
        <v>52124.305833333332</v>
      </c>
      <c r="K302">
        <v>0.71169753005338976</v>
      </c>
      <c r="L302">
        <v>432226.28</v>
      </c>
      <c r="M302">
        <v>21856.296010810001</v>
      </c>
      <c r="N302">
        <v>0.34177961107837362</v>
      </c>
      <c r="O302">
        <v>232000</v>
      </c>
      <c r="P302" t="s">
        <v>27</v>
      </c>
      <c r="Q302">
        <v>0</v>
      </c>
      <c r="R302">
        <v>0</v>
      </c>
      <c r="S302">
        <v>0.80764729999258011</v>
      </c>
      <c r="T302">
        <v>0.36192708287094394</v>
      </c>
      <c r="U302">
        <v>0.90409167579966399</v>
      </c>
      <c r="V302">
        <v>0.48665917048389051</v>
      </c>
      <c r="W302">
        <v>72.633289076426436</v>
      </c>
      <c r="X302" t="s">
        <v>38</v>
      </c>
    </row>
    <row r="303" spans="1:24" x14ac:dyDescent="0.25">
      <c r="A303" t="s">
        <v>337</v>
      </c>
      <c r="B303">
        <v>18</v>
      </c>
      <c r="C303" t="s">
        <v>33</v>
      </c>
      <c r="D303">
        <v>74800</v>
      </c>
      <c r="E303">
        <v>0.45100000000000001</v>
      </c>
      <c r="F303">
        <v>30000</v>
      </c>
      <c r="G303" t="s">
        <v>43</v>
      </c>
      <c r="H303">
        <v>82575.833333333328</v>
      </c>
      <c r="I303">
        <v>67178.219166666662</v>
      </c>
      <c r="J303">
        <v>15397.614166666666</v>
      </c>
      <c r="K303">
        <v>0.84573602425464534</v>
      </c>
      <c r="L303">
        <v>245718.70666666667</v>
      </c>
      <c r="M303">
        <v>31745.25466644</v>
      </c>
      <c r="N303">
        <v>0.40106951871657753</v>
      </c>
      <c r="O303">
        <v>240000</v>
      </c>
      <c r="P303" t="s">
        <v>27</v>
      </c>
      <c r="Q303">
        <v>0</v>
      </c>
      <c r="R303">
        <v>0</v>
      </c>
      <c r="S303">
        <v>0.50459843628118028</v>
      </c>
      <c r="T303">
        <v>0.62583026272631748</v>
      </c>
      <c r="U303">
        <v>0.25549219571272253</v>
      </c>
      <c r="V303">
        <v>0.68407676211070079</v>
      </c>
      <c r="W303">
        <v>41.417830754587484</v>
      </c>
      <c r="X303" t="s">
        <v>28</v>
      </c>
    </row>
    <row r="304" spans="1:24" x14ac:dyDescent="0.25">
      <c r="A304" t="s">
        <v>338</v>
      </c>
      <c r="B304">
        <v>25</v>
      </c>
      <c r="C304" t="s">
        <v>33</v>
      </c>
      <c r="D304">
        <v>141400</v>
      </c>
      <c r="E304">
        <v>0.45400000000000001</v>
      </c>
      <c r="F304">
        <v>30000</v>
      </c>
      <c r="G304" t="s">
        <v>43</v>
      </c>
      <c r="H304">
        <v>146329.76749999999</v>
      </c>
      <c r="I304">
        <v>108160.92833333333</v>
      </c>
      <c r="J304">
        <v>38168.839166666665</v>
      </c>
      <c r="K304">
        <v>0.78066422479953701</v>
      </c>
      <c r="L304">
        <v>453799.91083333333</v>
      </c>
      <c r="M304">
        <v>44388.005609560001</v>
      </c>
      <c r="N304">
        <v>0.21216407355021216</v>
      </c>
      <c r="O304">
        <v>330000</v>
      </c>
      <c r="P304" t="s">
        <v>27</v>
      </c>
      <c r="Q304">
        <v>0</v>
      </c>
      <c r="R304">
        <v>0</v>
      </c>
      <c r="S304">
        <v>0.70954380554480534</v>
      </c>
      <c r="T304">
        <v>0.14846511509363841</v>
      </c>
      <c r="U304">
        <v>0.28593064057270745</v>
      </c>
      <c r="V304">
        <v>0.66383366935868837</v>
      </c>
      <c r="W304">
        <v>59.473449437581451</v>
      </c>
      <c r="X304" t="s">
        <v>28</v>
      </c>
    </row>
    <row r="305" spans="1:24" x14ac:dyDescent="0.25">
      <c r="A305" t="s">
        <v>339</v>
      </c>
      <c r="B305">
        <v>40</v>
      </c>
      <c r="C305" t="s">
        <v>33</v>
      </c>
      <c r="D305">
        <v>306600</v>
      </c>
      <c r="E305">
        <v>0.24</v>
      </c>
      <c r="F305">
        <v>49000</v>
      </c>
      <c r="G305" t="s">
        <v>26</v>
      </c>
      <c r="H305">
        <v>256517.05333333334</v>
      </c>
      <c r="I305">
        <v>220818.85250000001</v>
      </c>
      <c r="J305">
        <v>35698.200833333336</v>
      </c>
      <c r="K305">
        <v>0.84279549881551397</v>
      </c>
      <c r="L305">
        <v>823915.28166666662</v>
      </c>
      <c r="M305">
        <v>101897.20385667001</v>
      </c>
      <c r="N305">
        <v>0.15981735159817351</v>
      </c>
      <c r="O305">
        <v>392000</v>
      </c>
      <c r="P305" t="s">
        <v>36</v>
      </c>
      <c r="Q305">
        <v>180</v>
      </c>
      <c r="R305">
        <v>1</v>
      </c>
      <c r="S305">
        <v>0.37425623033555755</v>
      </c>
      <c r="T305">
        <v>6.3383858548742789E-2</v>
      </c>
      <c r="U305">
        <v>4.7819992418089291E-2</v>
      </c>
      <c r="V305">
        <v>0.52417943908255638</v>
      </c>
      <c r="W305">
        <v>45.869616214855334</v>
      </c>
      <c r="X305" t="s">
        <v>28</v>
      </c>
    </row>
    <row r="306" spans="1:24" x14ac:dyDescent="0.25">
      <c r="A306" t="s">
        <v>340</v>
      </c>
      <c r="B306">
        <v>29</v>
      </c>
      <c r="C306" t="s">
        <v>33</v>
      </c>
      <c r="D306">
        <v>355700</v>
      </c>
      <c r="E306">
        <v>0.51200000000000001</v>
      </c>
      <c r="F306">
        <v>104000</v>
      </c>
      <c r="G306" t="s">
        <v>26</v>
      </c>
      <c r="H306">
        <v>346887.88916666666</v>
      </c>
      <c r="I306">
        <v>265931.24416666664</v>
      </c>
      <c r="J306">
        <v>80956.645000000004</v>
      </c>
      <c r="K306">
        <v>0.76906387339679738</v>
      </c>
      <c r="L306">
        <v>1093926.2116666667</v>
      </c>
      <c r="M306">
        <v>173885.61260210999</v>
      </c>
      <c r="N306">
        <v>0.29238122012932244</v>
      </c>
      <c r="O306">
        <v>1248000</v>
      </c>
      <c r="P306" t="s">
        <v>27</v>
      </c>
      <c r="Q306">
        <v>0</v>
      </c>
      <c r="R306">
        <v>0</v>
      </c>
      <c r="S306">
        <v>0.63387196505974297</v>
      </c>
      <c r="T306">
        <v>0.31136640108715091</v>
      </c>
      <c r="U306">
        <v>0.27609784496641432</v>
      </c>
      <c r="V306">
        <v>0.62801088337138578</v>
      </c>
      <c r="W306">
        <v>52.390729684533845</v>
      </c>
      <c r="X306" t="s">
        <v>28</v>
      </c>
    </row>
    <row r="307" spans="1:24" x14ac:dyDescent="0.25">
      <c r="A307" t="s">
        <v>341</v>
      </c>
      <c r="B307">
        <v>29</v>
      </c>
      <c r="C307" t="s">
        <v>30</v>
      </c>
      <c r="D307">
        <v>168800</v>
      </c>
      <c r="E307">
        <v>0.79700000000000004</v>
      </c>
      <c r="F307">
        <v>54000</v>
      </c>
      <c r="G307" t="s">
        <v>26</v>
      </c>
      <c r="H307">
        <v>172488.63083333333</v>
      </c>
      <c r="I307">
        <v>121856.28166666666</v>
      </c>
      <c r="J307">
        <v>50632.349166666667</v>
      </c>
      <c r="K307">
        <v>0.70375309657713447</v>
      </c>
      <c r="L307">
        <v>451026.45750000002</v>
      </c>
      <c r="M307">
        <v>15238.80494109</v>
      </c>
      <c r="N307">
        <v>0.31990521327014215</v>
      </c>
      <c r="O307">
        <v>540000</v>
      </c>
      <c r="P307" t="s">
        <v>36</v>
      </c>
      <c r="Q307">
        <v>90</v>
      </c>
      <c r="R307">
        <v>1</v>
      </c>
      <c r="S307">
        <v>0.79964814522632732</v>
      </c>
      <c r="T307">
        <v>0.31212121593143999</v>
      </c>
      <c r="U307">
        <v>0.80373294067999601</v>
      </c>
      <c r="V307">
        <v>0.52008486498457007</v>
      </c>
      <c r="W307">
        <v>71.16343592394297</v>
      </c>
      <c r="X307" t="s">
        <v>38</v>
      </c>
    </row>
    <row r="308" spans="1:24" x14ac:dyDescent="0.25">
      <c r="A308" t="s">
        <v>342</v>
      </c>
      <c r="B308">
        <v>32</v>
      </c>
      <c r="C308" t="s">
        <v>33</v>
      </c>
      <c r="D308">
        <v>218700</v>
      </c>
      <c r="E308">
        <v>0.34799999999999998</v>
      </c>
      <c r="F308">
        <v>52000</v>
      </c>
      <c r="G308" t="s">
        <v>26</v>
      </c>
      <c r="H308">
        <v>233153.20250000001</v>
      </c>
      <c r="I308">
        <v>184609.42249999999</v>
      </c>
      <c r="J308">
        <v>48543.78</v>
      </c>
      <c r="K308">
        <v>0.80412832723831307</v>
      </c>
      <c r="L308">
        <v>552655.625</v>
      </c>
      <c r="M308">
        <v>88670.229944370003</v>
      </c>
      <c r="N308">
        <v>0.23776863283036123</v>
      </c>
      <c r="O308">
        <v>624000</v>
      </c>
      <c r="P308" t="s">
        <v>31</v>
      </c>
      <c r="Q308">
        <v>11</v>
      </c>
      <c r="R308">
        <v>0</v>
      </c>
      <c r="S308">
        <v>0.56450223667761035</v>
      </c>
      <c r="T308">
        <v>0.21878299350707769</v>
      </c>
      <c r="U308">
        <v>0.15617573571772755</v>
      </c>
      <c r="V308">
        <v>0.48130944028147793</v>
      </c>
      <c r="W308">
        <v>46.996383300701851</v>
      </c>
      <c r="X308" t="s">
        <v>28</v>
      </c>
    </row>
    <row r="309" spans="1:24" x14ac:dyDescent="0.25">
      <c r="A309" t="s">
        <v>343</v>
      </c>
      <c r="B309">
        <v>36</v>
      </c>
      <c r="C309" t="s">
        <v>25</v>
      </c>
      <c r="D309">
        <v>107900</v>
      </c>
      <c r="E309">
        <v>0.86</v>
      </c>
      <c r="F309">
        <v>36000</v>
      </c>
      <c r="G309" t="s">
        <v>41</v>
      </c>
      <c r="H309">
        <v>106778.1575</v>
      </c>
      <c r="I309">
        <v>81280.781666666662</v>
      </c>
      <c r="J309">
        <v>25497.375833333332</v>
      </c>
      <c r="K309">
        <v>0.78853140906494046</v>
      </c>
      <c r="L309">
        <v>225730.86249999999</v>
      </c>
      <c r="M309">
        <v>21008.87262061</v>
      </c>
      <c r="N309">
        <v>0.33364226135310471</v>
      </c>
      <c r="O309">
        <v>324000</v>
      </c>
      <c r="P309" t="s">
        <v>31</v>
      </c>
      <c r="Q309">
        <v>30</v>
      </c>
      <c r="R309">
        <v>0</v>
      </c>
      <c r="S309">
        <v>0.64877535451203994</v>
      </c>
      <c r="T309">
        <v>0.41650268622298497</v>
      </c>
      <c r="U309">
        <v>0.78526851578067602</v>
      </c>
      <c r="V309">
        <v>0.36495573402530612</v>
      </c>
      <c r="W309">
        <v>62.020062463820821</v>
      </c>
      <c r="X309" t="s">
        <v>28</v>
      </c>
    </row>
    <row r="310" spans="1:24" x14ac:dyDescent="0.25">
      <c r="A310" t="s">
        <v>344</v>
      </c>
      <c r="B310">
        <v>43</v>
      </c>
      <c r="C310" t="s">
        <v>33</v>
      </c>
      <c r="D310">
        <v>258600</v>
      </c>
      <c r="E310">
        <v>0.59699999999999998</v>
      </c>
      <c r="F310">
        <v>69000</v>
      </c>
      <c r="G310" t="s">
        <v>41</v>
      </c>
      <c r="H310">
        <v>252776.14499999999</v>
      </c>
      <c r="I310">
        <v>215899.23333333334</v>
      </c>
      <c r="J310">
        <v>36876.911666666667</v>
      </c>
      <c r="K310">
        <v>0.8858998030295484</v>
      </c>
      <c r="L310">
        <v>875007.86833333329</v>
      </c>
      <c r="M310">
        <v>79526.372131840006</v>
      </c>
      <c r="N310">
        <v>0.26682134570765659</v>
      </c>
      <c r="O310">
        <v>345000</v>
      </c>
      <c r="P310" t="s">
        <v>36</v>
      </c>
      <c r="Q310">
        <v>180</v>
      </c>
      <c r="R310">
        <v>1</v>
      </c>
      <c r="S310">
        <v>0.3927808532944948</v>
      </c>
      <c r="T310">
        <v>0.34304170159854169</v>
      </c>
      <c r="U310">
        <v>0.42859595899626823</v>
      </c>
      <c r="V310">
        <v>0.7104590385106675</v>
      </c>
      <c r="W310">
        <v>54.810501086543916</v>
      </c>
      <c r="X310" t="s">
        <v>28</v>
      </c>
    </row>
    <row r="311" spans="1:24" x14ac:dyDescent="0.25">
      <c r="A311" t="s">
        <v>345</v>
      </c>
      <c r="B311">
        <v>46</v>
      </c>
      <c r="C311" t="s">
        <v>25</v>
      </c>
      <c r="D311">
        <v>213300</v>
      </c>
      <c r="E311">
        <v>0.80100000000000005</v>
      </c>
      <c r="F311">
        <v>59000</v>
      </c>
      <c r="G311" t="s">
        <v>41</v>
      </c>
      <c r="H311">
        <v>211058.02333333335</v>
      </c>
      <c r="I311">
        <v>153226.77499999999</v>
      </c>
      <c r="J311">
        <v>57831.248333333337</v>
      </c>
      <c r="K311">
        <v>0.7666694430790516</v>
      </c>
      <c r="L311">
        <v>412485.19500000001</v>
      </c>
      <c r="M311">
        <v>46164.576846479998</v>
      </c>
      <c r="N311">
        <v>0.27660571964369435</v>
      </c>
      <c r="O311">
        <v>295000</v>
      </c>
      <c r="P311" t="s">
        <v>27</v>
      </c>
      <c r="Q311">
        <v>0</v>
      </c>
      <c r="R311">
        <v>0</v>
      </c>
      <c r="S311">
        <v>0.74582131561437925</v>
      </c>
      <c r="T311">
        <v>0.2761775247644</v>
      </c>
      <c r="U311">
        <v>0.70250840267012937</v>
      </c>
      <c r="V311">
        <v>0.32263411221110494</v>
      </c>
      <c r="W311">
        <v>63.942470328960312</v>
      </c>
      <c r="X311" t="s">
        <v>28</v>
      </c>
    </row>
    <row r="312" spans="1:24" x14ac:dyDescent="0.25">
      <c r="A312" t="s">
        <v>346</v>
      </c>
      <c r="B312">
        <v>39</v>
      </c>
      <c r="C312" t="s">
        <v>25</v>
      </c>
      <c r="D312">
        <v>167000</v>
      </c>
      <c r="E312">
        <v>0.82899999999999996</v>
      </c>
      <c r="F312">
        <v>53000</v>
      </c>
      <c r="G312" t="s">
        <v>41</v>
      </c>
      <c r="H312">
        <v>169313.54166666666</v>
      </c>
      <c r="I312">
        <v>126632.16916666667</v>
      </c>
      <c r="J312">
        <v>42681.372499999998</v>
      </c>
      <c r="K312">
        <v>0.76282413457868992</v>
      </c>
      <c r="L312">
        <v>548844.23916666664</v>
      </c>
      <c r="M312">
        <v>22657.211805200001</v>
      </c>
      <c r="N312">
        <v>0.31736526946107785</v>
      </c>
      <c r="O312">
        <v>530000</v>
      </c>
      <c r="P312" t="s">
        <v>27</v>
      </c>
      <c r="Q312">
        <v>0</v>
      </c>
      <c r="R312">
        <v>0</v>
      </c>
      <c r="S312">
        <v>0.68541482104621276</v>
      </c>
      <c r="T312">
        <v>0.3587647684101723</v>
      </c>
      <c r="U312">
        <v>0.80218812718292853</v>
      </c>
      <c r="V312">
        <v>0.68447346666196174</v>
      </c>
      <c r="W312">
        <v>71.284333048029751</v>
      </c>
      <c r="X312" t="s">
        <v>38</v>
      </c>
    </row>
    <row r="313" spans="1:24" x14ac:dyDescent="0.25">
      <c r="A313" t="s">
        <v>347</v>
      </c>
      <c r="B313">
        <v>38</v>
      </c>
      <c r="C313" t="s">
        <v>25</v>
      </c>
      <c r="D313">
        <v>209600</v>
      </c>
      <c r="E313">
        <v>0.878</v>
      </c>
      <c r="F313">
        <v>44000</v>
      </c>
      <c r="G313" t="s">
        <v>26</v>
      </c>
      <c r="H313">
        <v>197175.19750000001</v>
      </c>
      <c r="I313">
        <v>154979.26833333334</v>
      </c>
      <c r="J313">
        <v>42195.929166666669</v>
      </c>
      <c r="K313">
        <v>0.83031391131821997</v>
      </c>
      <c r="L313">
        <v>685905.18083333329</v>
      </c>
      <c r="M313">
        <v>48731.444051669998</v>
      </c>
      <c r="N313">
        <v>0.20992366412213739</v>
      </c>
      <c r="O313">
        <v>528000</v>
      </c>
      <c r="P313" t="s">
        <v>31</v>
      </c>
      <c r="Q313">
        <v>25</v>
      </c>
      <c r="R313">
        <v>0</v>
      </c>
      <c r="S313">
        <v>0.58047549232274298</v>
      </c>
      <c r="T313">
        <v>0.17231999161459555</v>
      </c>
      <c r="U313">
        <v>0.7655727366085936</v>
      </c>
      <c r="V313">
        <v>0.68071666577694023</v>
      </c>
      <c r="W313">
        <v>73.946911733242857</v>
      </c>
      <c r="X313" t="s">
        <v>38</v>
      </c>
    </row>
    <row r="314" spans="1:24" x14ac:dyDescent="0.25">
      <c r="A314" t="s">
        <v>348</v>
      </c>
      <c r="B314">
        <v>55</v>
      </c>
      <c r="C314" t="s">
        <v>25</v>
      </c>
      <c r="D314">
        <v>217600</v>
      </c>
      <c r="E314">
        <v>0.84899999999999998</v>
      </c>
      <c r="F314">
        <v>48000</v>
      </c>
      <c r="G314" t="s">
        <v>26</v>
      </c>
      <c r="H314">
        <v>219484.43833333332</v>
      </c>
      <c r="I314">
        <v>151199.77916666667</v>
      </c>
      <c r="J314">
        <v>68284.659166666665</v>
      </c>
      <c r="K314">
        <v>0.73567673069379869</v>
      </c>
      <c r="L314">
        <v>528766.31333333335</v>
      </c>
      <c r="M314">
        <v>49567.463236349999</v>
      </c>
      <c r="N314">
        <v>0.22058823529411764</v>
      </c>
      <c r="O314">
        <v>432000</v>
      </c>
      <c r="P314" t="s">
        <v>27</v>
      </c>
      <c r="Q314">
        <v>0</v>
      </c>
      <c r="R314">
        <v>0</v>
      </c>
      <c r="S314">
        <v>0.84807369931503607</v>
      </c>
      <c r="T314">
        <v>0.13925920508895573</v>
      </c>
      <c r="U314">
        <v>0.75017538760663716</v>
      </c>
      <c r="V314">
        <v>0.45535889284514508</v>
      </c>
      <c r="W314">
        <v>73.906645760192063</v>
      </c>
      <c r="X314" t="s">
        <v>38</v>
      </c>
    </row>
    <row r="315" spans="1:24" x14ac:dyDescent="0.25">
      <c r="A315" t="s">
        <v>349</v>
      </c>
      <c r="B315">
        <v>37</v>
      </c>
      <c r="C315" t="s">
        <v>30</v>
      </c>
      <c r="D315">
        <v>176600</v>
      </c>
      <c r="E315">
        <v>0.52</v>
      </c>
      <c r="F315">
        <v>58000</v>
      </c>
      <c r="G315" t="s">
        <v>41</v>
      </c>
      <c r="H315">
        <v>162023.49</v>
      </c>
      <c r="I315">
        <v>135637.9375</v>
      </c>
      <c r="J315">
        <v>26385.552500000002</v>
      </c>
      <c r="K315">
        <v>0.8770766154954972</v>
      </c>
      <c r="L315">
        <v>390388.64416666667</v>
      </c>
      <c r="M315">
        <v>40111.20188026</v>
      </c>
      <c r="N315">
        <v>0.32842582106455265</v>
      </c>
      <c r="O315">
        <v>464000</v>
      </c>
      <c r="P315" t="s">
        <v>27</v>
      </c>
      <c r="Q315">
        <v>0</v>
      </c>
      <c r="R315">
        <v>0</v>
      </c>
      <c r="S315">
        <v>0.43952235390970351</v>
      </c>
      <c r="T315">
        <v>0.48516933905049658</v>
      </c>
      <c r="U315">
        <v>0.3782757102407972</v>
      </c>
      <c r="V315">
        <v>0.39666624648801263</v>
      </c>
      <c r="W315">
        <v>43.210729925318816</v>
      </c>
      <c r="X315" t="s">
        <v>28</v>
      </c>
    </row>
    <row r="316" spans="1:24" x14ac:dyDescent="0.25">
      <c r="A316" t="s">
        <v>350</v>
      </c>
      <c r="B316">
        <v>46</v>
      </c>
      <c r="C316" t="s">
        <v>30</v>
      </c>
      <c r="D316">
        <v>85900</v>
      </c>
      <c r="E316">
        <v>0.77</v>
      </c>
      <c r="F316">
        <v>30000</v>
      </c>
      <c r="G316" t="s">
        <v>26</v>
      </c>
      <c r="H316">
        <v>77415.743333333332</v>
      </c>
      <c r="I316">
        <v>62646.996666666666</v>
      </c>
      <c r="J316">
        <v>14768.746666666668</v>
      </c>
      <c r="K316">
        <v>0.83636150281248589</v>
      </c>
      <c r="L316">
        <v>264965.98583333334</v>
      </c>
      <c r="M316">
        <v>14825.02506045</v>
      </c>
      <c r="N316">
        <v>0.34924330616996507</v>
      </c>
      <c r="O316">
        <v>240000</v>
      </c>
      <c r="P316" t="s">
        <v>31</v>
      </c>
      <c r="Q316">
        <v>22</v>
      </c>
      <c r="R316">
        <v>0</v>
      </c>
      <c r="S316">
        <v>0.51646262730113168</v>
      </c>
      <c r="T316">
        <v>0.49627782962756267</v>
      </c>
      <c r="U316">
        <v>0.68767825328970289</v>
      </c>
      <c r="V316">
        <v>0.63046346057984304</v>
      </c>
      <c r="W316">
        <v>59.536612597426554</v>
      </c>
      <c r="X316" t="s">
        <v>28</v>
      </c>
    </row>
    <row r="317" spans="1:24" x14ac:dyDescent="0.25">
      <c r="A317" t="s">
        <v>351</v>
      </c>
      <c r="B317">
        <v>21</v>
      </c>
      <c r="C317" t="s">
        <v>33</v>
      </c>
      <c r="D317">
        <v>107500</v>
      </c>
      <c r="E317">
        <v>0.54300000000000004</v>
      </c>
      <c r="F317">
        <v>37000</v>
      </c>
      <c r="G317" t="s">
        <v>41</v>
      </c>
      <c r="H317">
        <v>113001.82333333333</v>
      </c>
      <c r="I317">
        <v>90452.563333333339</v>
      </c>
      <c r="J317">
        <v>22549.26</v>
      </c>
      <c r="K317">
        <v>0.80309028201497201</v>
      </c>
      <c r="L317">
        <v>258507.03833333333</v>
      </c>
      <c r="M317">
        <v>26618.438515530001</v>
      </c>
      <c r="N317">
        <v>0.34418604651162793</v>
      </c>
      <c r="O317">
        <v>148000</v>
      </c>
      <c r="P317" t="s">
        <v>31</v>
      </c>
      <c r="Q317">
        <v>30</v>
      </c>
      <c r="R317">
        <v>0</v>
      </c>
      <c r="S317">
        <v>0.54064518480839441</v>
      </c>
      <c r="T317">
        <v>0.45315026949112119</v>
      </c>
      <c r="U317">
        <v>0.40884131246633815</v>
      </c>
      <c r="V317">
        <v>0.44859764361487331</v>
      </c>
      <c r="W317">
        <v>47.796568496011581</v>
      </c>
      <c r="X317" t="s">
        <v>28</v>
      </c>
    </row>
    <row r="318" spans="1:24" x14ac:dyDescent="0.25">
      <c r="A318" t="s">
        <v>352</v>
      </c>
      <c r="B318">
        <v>24</v>
      </c>
      <c r="C318" t="s">
        <v>25</v>
      </c>
      <c r="D318">
        <v>192300</v>
      </c>
      <c r="E318">
        <v>0.86599999999999999</v>
      </c>
      <c r="F318">
        <v>64000</v>
      </c>
      <c r="G318" t="s">
        <v>26</v>
      </c>
      <c r="H318">
        <v>184903.79833333334</v>
      </c>
      <c r="I318">
        <v>140400.49</v>
      </c>
      <c r="J318">
        <v>44503.308333333334</v>
      </c>
      <c r="K318">
        <v>0.79323680776401306</v>
      </c>
      <c r="L318">
        <v>733171.1875</v>
      </c>
      <c r="M318">
        <v>41779.898597550004</v>
      </c>
      <c r="N318">
        <v>0.33281331253250129</v>
      </c>
      <c r="O318">
        <v>256000</v>
      </c>
      <c r="P318" t="s">
        <v>27</v>
      </c>
      <c r="Q318">
        <v>0</v>
      </c>
      <c r="R318">
        <v>0</v>
      </c>
      <c r="S318">
        <v>0.65399790834201088</v>
      </c>
      <c r="T318">
        <v>0.41901194578177708</v>
      </c>
      <c r="U318">
        <v>0.76878487246831284</v>
      </c>
      <c r="V318">
        <v>0.82521912633922945</v>
      </c>
      <c r="W318">
        <v>70.651463314852379</v>
      </c>
      <c r="X318" t="s">
        <v>38</v>
      </c>
    </row>
    <row r="319" spans="1:24" x14ac:dyDescent="0.25">
      <c r="A319" t="s">
        <v>353</v>
      </c>
      <c r="B319">
        <v>45</v>
      </c>
      <c r="C319" t="s">
        <v>25</v>
      </c>
      <c r="D319">
        <v>180100</v>
      </c>
      <c r="E319">
        <v>0.76500000000000001</v>
      </c>
      <c r="F319">
        <v>32000</v>
      </c>
      <c r="G319" t="s">
        <v>26</v>
      </c>
      <c r="H319">
        <v>185745.88583333333</v>
      </c>
      <c r="I319">
        <v>127765.83166666667</v>
      </c>
      <c r="J319">
        <v>57980.054166666669</v>
      </c>
      <c r="K319">
        <v>0.70054112821065273</v>
      </c>
      <c r="L319">
        <v>743331.4458333333</v>
      </c>
      <c r="M319">
        <v>26578.99157871</v>
      </c>
      <c r="N319">
        <v>0.17767906718489729</v>
      </c>
      <c r="O319">
        <v>192000</v>
      </c>
      <c r="P319" t="s">
        <v>27</v>
      </c>
      <c r="Q319">
        <v>0</v>
      </c>
      <c r="R319">
        <v>0</v>
      </c>
      <c r="S319">
        <v>0.85092097756709351</v>
      </c>
      <c r="T319">
        <v>3.5270970151333181E-2</v>
      </c>
      <c r="U319">
        <v>0.71868403497832101</v>
      </c>
      <c r="V319">
        <v>0.90939724649998999</v>
      </c>
      <c r="W319">
        <v>85.047571713207432</v>
      </c>
      <c r="X319" t="s">
        <v>38</v>
      </c>
    </row>
    <row r="320" spans="1:24" x14ac:dyDescent="0.25">
      <c r="A320" t="s">
        <v>354</v>
      </c>
      <c r="B320">
        <v>45</v>
      </c>
      <c r="C320" t="s">
        <v>25</v>
      </c>
      <c r="D320">
        <v>162500</v>
      </c>
      <c r="E320">
        <v>0.78900000000000003</v>
      </c>
      <c r="F320">
        <v>51000</v>
      </c>
      <c r="G320" t="s">
        <v>43</v>
      </c>
      <c r="H320">
        <v>159290.21583333332</v>
      </c>
      <c r="I320">
        <v>113545.14583333333</v>
      </c>
      <c r="J320">
        <v>45745.07</v>
      </c>
      <c r="K320">
        <v>0.73420172093565306</v>
      </c>
      <c r="L320">
        <v>464290.86</v>
      </c>
      <c r="M320">
        <v>24265.669091799999</v>
      </c>
      <c r="N320">
        <v>0.31384615384615383</v>
      </c>
      <c r="O320">
        <v>153000</v>
      </c>
      <c r="P320" t="s">
        <v>27</v>
      </c>
      <c r="Q320">
        <v>0</v>
      </c>
      <c r="R320">
        <v>0</v>
      </c>
      <c r="S320">
        <v>0.78212395685421054</v>
      </c>
      <c r="T320">
        <v>0.32667594547674089</v>
      </c>
      <c r="U320">
        <v>0.7395317400146334</v>
      </c>
      <c r="V320">
        <v>0.5696305352422546</v>
      </c>
      <c r="W320">
        <v>69.20780259386818</v>
      </c>
      <c r="X320" t="s">
        <v>28</v>
      </c>
    </row>
    <row r="321" spans="1:24" x14ac:dyDescent="0.25">
      <c r="A321" t="s">
        <v>355</v>
      </c>
      <c r="B321">
        <v>21</v>
      </c>
      <c r="C321" t="s">
        <v>25</v>
      </c>
      <c r="D321">
        <v>115000</v>
      </c>
      <c r="E321">
        <v>0.98699999999999999</v>
      </c>
      <c r="F321">
        <v>30000</v>
      </c>
      <c r="G321" t="s">
        <v>26</v>
      </c>
      <c r="H321">
        <v>110004.88333333333</v>
      </c>
      <c r="I321">
        <v>83881.710000000006</v>
      </c>
      <c r="J321">
        <v>26123.173333333332</v>
      </c>
      <c r="K321">
        <v>0.7788915534165064</v>
      </c>
      <c r="L321">
        <v>294969.76416666666</v>
      </c>
      <c r="M321">
        <v>20118.83170251</v>
      </c>
      <c r="N321">
        <v>0.2608695652173913</v>
      </c>
      <c r="O321">
        <v>330000</v>
      </c>
      <c r="P321" t="s">
        <v>27</v>
      </c>
      <c r="Q321">
        <v>0</v>
      </c>
      <c r="R321">
        <v>0</v>
      </c>
      <c r="S321">
        <v>0.64515051295567094</v>
      </c>
      <c r="T321">
        <v>0.25176595013813013</v>
      </c>
      <c r="U321">
        <v>0.94141161806888563</v>
      </c>
      <c r="V321">
        <v>0.49146140862043375</v>
      </c>
      <c r="W321">
        <v>74.90291399501082</v>
      </c>
      <c r="X321" t="s">
        <v>38</v>
      </c>
    </row>
    <row r="322" spans="1:24" x14ac:dyDescent="0.25">
      <c r="A322" t="s">
        <v>356</v>
      </c>
      <c r="B322">
        <v>39</v>
      </c>
      <c r="C322" t="s">
        <v>33</v>
      </c>
      <c r="D322">
        <v>150500</v>
      </c>
      <c r="E322">
        <v>0.46600000000000003</v>
      </c>
      <c r="F322">
        <v>52000</v>
      </c>
      <c r="G322" t="s">
        <v>43</v>
      </c>
      <c r="H322">
        <v>156297.93166666667</v>
      </c>
      <c r="I322">
        <v>124608.3475</v>
      </c>
      <c r="J322">
        <v>31689.584166666667</v>
      </c>
      <c r="K322">
        <v>0.83138714634794297</v>
      </c>
      <c r="L322">
        <v>422477.63916666666</v>
      </c>
      <c r="M322">
        <v>80175.347415140001</v>
      </c>
      <c r="N322">
        <v>0.34551495016611294</v>
      </c>
      <c r="O322">
        <v>468000</v>
      </c>
      <c r="P322" t="s">
        <v>27</v>
      </c>
      <c r="Q322">
        <v>0</v>
      </c>
      <c r="R322">
        <v>0</v>
      </c>
      <c r="S322">
        <v>0.54947235183399956</v>
      </c>
      <c r="T322">
        <v>0.48297484285336517</v>
      </c>
      <c r="U322">
        <v>0.23154247166523576</v>
      </c>
      <c r="V322">
        <v>0.55625171052165168</v>
      </c>
      <c r="W322">
        <v>42.981860710625327</v>
      </c>
      <c r="X322" t="s">
        <v>28</v>
      </c>
    </row>
    <row r="323" spans="1:24" x14ac:dyDescent="0.25">
      <c r="A323" t="s">
        <v>357</v>
      </c>
      <c r="B323">
        <v>29</v>
      </c>
      <c r="C323" t="s">
        <v>33</v>
      </c>
      <c r="D323">
        <v>300100</v>
      </c>
      <c r="E323">
        <v>0.52500000000000002</v>
      </c>
      <c r="F323">
        <v>73000</v>
      </c>
      <c r="G323" t="s">
        <v>43</v>
      </c>
      <c r="H323">
        <v>318296.23083333333</v>
      </c>
      <c r="I323">
        <v>260245.40083333332</v>
      </c>
      <c r="J323">
        <v>58050.83</v>
      </c>
      <c r="K323">
        <v>0.83314367497504982</v>
      </c>
      <c r="L323">
        <v>666993.39666666661</v>
      </c>
      <c r="M323">
        <v>113979.77742482</v>
      </c>
      <c r="N323">
        <v>0.24325224925024991</v>
      </c>
      <c r="O323">
        <v>219000</v>
      </c>
      <c r="P323" t="s">
        <v>27</v>
      </c>
      <c r="Q323">
        <v>0</v>
      </c>
      <c r="R323">
        <v>0</v>
      </c>
      <c r="S323">
        <v>0.49333789147452956</v>
      </c>
      <c r="T323">
        <v>0.25032197931402728</v>
      </c>
      <c r="U323">
        <v>0.33749419704962336</v>
      </c>
      <c r="V323">
        <v>0.39987337932799261</v>
      </c>
      <c r="W323">
        <v>49.700173475993793</v>
      </c>
      <c r="X323" t="s">
        <v>28</v>
      </c>
    </row>
    <row r="324" spans="1:24" x14ac:dyDescent="0.25">
      <c r="A324" t="s">
        <v>358</v>
      </c>
      <c r="B324">
        <v>20</v>
      </c>
      <c r="C324" t="s">
        <v>33</v>
      </c>
      <c r="D324">
        <v>358900</v>
      </c>
      <c r="E324">
        <v>0.45300000000000001</v>
      </c>
      <c r="F324">
        <v>94000</v>
      </c>
      <c r="G324" t="s">
        <v>41</v>
      </c>
      <c r="H324">
        <v>316830.55666666664</v>
      </c>
      <c r="I324">
        <v>262581.31583333336</v>
      </c>
      <c r="J324">
        <v>54249.24083333333</v>
      </c>
      <c r="K324">
        <v>0.89675126962960772</v>
      </c>
      <c r="L324">
        <v>581567.93666666665</v>
      </c>
      <c r="M324">
        <v>152761.55310085</v>
      </c>
      <c r="N324">
        <v>0.26191139593201451</v>
      </c>
      <c r="O324">
        <v>282000</v>
      </c>
      <c r="P324" t="s">
        <v>27</v>
      </c>
      <c r="Q324">
        <v>0</v>
      </c>
      <c r="R324">
        <v>0</v>
      </c>
      <c r="S324">
        <v>0.46259918588584886</v>
      </c>
      <c r="T324">
        <v>0.33889538652302625</v>
      </c>
      <c r="U324">
        <v>0.22834837273416883</v>
      </c>
      <c r="V324">
        <v>0.23879699126001838</v>
      </c>
      <c r="W324">
        <v>39.540259063493224</v>
      </c>
      <c r="X324" t="s">
        <v>34</v>
      </c>
    </row>
    <row r="325" spans="1:24" x14ac:dyDescent="0.25">
      <c r="A325" t="s">
        <v>359</v>
      </c>
      <c r="B325">
        <v>39</v>
      </c>
      <c r="C325" t="s">
        <v>25</v>
      </c>
      <c r="D325">
        <v>183400</v>
      </c>
      <c r="E325">
        <v>0.88800000000000001</v>
      </c>
      <c r="F325">
        <v>47000</v>
      </c>
      <c r="G325" t="s">
        <v>41</v>
      </c>
      <c r="H325">
        <v>183807.01250000001</v>
      </c>
      <c r="I325">
        <v>125665.6375</v>
      </c>
      <c r="J325">
        <v>58141.375</v>
      </c>
      <c r="K325">
        <v>0.69595981442891375</v>
      </c>
      <c r="L325">
        <v>773221.38666666672</v>
      </c>
      <c r="M325">
        <v>31212.911861650002</v>
      </c>
      <c r="N325">
        <v>0.25627044711014174</v>
      </c>
      <c r="O325">
        <v>188000</v>
      </c>
      <c r="P325" t="s">
        <v>31</v>
      </c>
      <c r="Q325">
        <v>15</v>
      </c>
      <c r="R325">
        <v>0</v>
      </c>
      <c r="S325">
        <v>0.86241260269267983</v>
      </c>
      <c r="T325">
        <v>0.18346243532417922</v>
      </c>
      <c r="U325">
        <v>0.83986338399370708</v>
      </c>
      <c r="V325">
        <v>0.93312776236393513</v>
      </c>
      <c r="W325">
        <v>85.490089667723268</v>
      </c>
      <c r="X325" t="s">
        <v>38</v>
      </c>
    </row>
    <row r="326" spans="1:24" x14ac:dyDescent="0.25">
      <c r="A326" t="s">
        <v>360</v>
      </c>
      <c r="B326">
        <v>19</v>
      </c>
      <c r="C326" t="s">
        <v>30</v>
      </c>
      <c r="D326">
        <v>96000</v>
      </c>
      <c r="E326">
        <v>0.45700000000000002</v>
      </c>
      <c r="F326">
        <v>30000</v>
      </c>
      <c r="G326" t="s">
        <v>41</v>
      </c>
      <c r="H326">
        <v>97327.758333333331</v>
      </c>
      <c r="I326">
        <v>75659.012499999997</v>
      </c>
      <c r="J326">
        <v>21668.745833333334</v>
      </c>
      <c r="K326">
        <v>0.7755461694567537</v>
      </c>
      <c r="L326">
        <v>340213.98</v>
      </c>
      <c r="M326">
        <v>12415.15271489</v>
      </c>
      <c r="N326">
        <v>0.3125</v>
      </c>
      <c r="O326">
        <v>120000</v>
      </c>
      <c r="P326" t="s">
        <v>27</v>
      </c>
      <c r="Q326">
        <v>0</v>
      </c>
      <c r="R326">
        <v>0</v>
      </c>
      <c r="S326">
        <v>0.60426885478835668</v>
      </c>
      <c r="T326">
        <v>0.35949164086857383</v>
      </c>
      <c r="U326">
        <v>0.36275061169843903</v>
      </c>
      <c r="V326">
        <v>0.75332904734378892</v>
      </c>
      <c r="W326">
        <v>56.042135952089275</v>
      </c>
      <c r="X326" t="s">
        <v>28</v>
      </c>
    </row>
    <row r="327" spans="1:24" x14ac:dyDescent="0.25">
      <c r="A327" t="s">
        <v>361</v>
      </c>
      <c r="B327">
        <v>41</v>
      </c>
      <c r="C327" t="s">
        <v>33</v>
      </c>
      <c r="D327">
        <v>239900</v>
      </c>
      <c r="E327">
        <v>0.52500000000000002</v>
      </c>
      <c r="F327">
        <v>40000</v>
      </c>
      <c r="G327" t="s">
        <v>43</v>
      </c>
      <c r="H327">
        <v>234924.23749999999</v>
      </c>
      <c r="I327">
        <v>195151.66583333333</v>
      </c>
      <c r="J327">
        <v>39772.57166666667</v>
      </c>
      <c r="K327">
        <v>0.85291837147643934</v>
      </c>
      <c r="L327">
        <v>492525.33666666667</v>
      </c>
      <c r="M327">
        <v>82476.134169140001</v>
      </c>
      <c r="N327">
        <v>0.16673614005835766</v>
      </c>
      <c r="O327">
        <v>280000</v>
      </c>
      <c r="P327" t="s">
        <v>27</v>
      </c>
      <c r="Q327">
        <v>0</v>
      </c>
      <c r="R327">
        <v>0</v>
      </c>
      <c r="S327">
        <v>0.45729413641953509</v>
      </c>
      <c r="T327">
        <v>8.4063092405532447E-2</v>
      </c>
      <c r="U327">
        <v>0.34020206939090547</v>
      </c>
      <c r="V327">
        <v>0.35452498782882136</v>
      </c>
      <c r="W327">
        <v>53.335091459385175</v>
      </c>
      <c r="X327" t="s">
        <v>28</v>
      </c>
    </row>
    <row r="328" spans="1:24" x14ac:dyDescent="0.25">
      <c r="A328" t="s">
        <v>362</v>
      </c>
      <c r="B328">
        <v>51</v>
      </c>
      <c r="C328" t="s">
        <v>33</v>
      </c>
      <c r="D328">
        <v>227800</v>
      </c>
      <c r="E328">
        <v>0.443</v>
      </c>
      <c r="F328">
        <v>75000</v>
      </c>
      <c r="G328" t="s">
        <v>26</v>
      </c>
      <c r="H328">
        <v>263142.58333333331</v>
      </c>
      <c r="I328">
        <v>203969.95583333334</v>
      </c>
      <c r="J328">
        <v>59172.627500000002</v>
      </c>
      <c r="K328">
        <v>0.79099309149651842</v>
      </c>
      <c r="L328">
        <v>705608.92166666663</v>
      </c>
      <c r="M328">
        <v>79400.504218539994</v>
      </c>
      <c r="N328">
        <v>0.3292361720807726</v>
      </c>
      <c r="O328">
        <v>300000</v>
      </c>
      <c r="P328" t="s">
        <v>27</v>
      </c>
      <c r="Q328">
        <v>0</v>
      </c>
      <c r="R328">
        <v>0</v>
      </c>
      <c r="S328">
        <v>0.61041988348023402</v>
      </c>
      <c r="T328">
        <v>0.40917632813882848</v>
      </c>
      <c r="U328">
        <v>0.27511343119288256</v>
      </c>
      <c r="V328">
        <v>0.63391596295829911</v>
      </c>
      <c r="W328">
        <v>49.188297758955521</v>
      </c>
      <c r="X328" t="s">
        <v>28</v>
      </c>
    </row>
    <row r="329" spans="1:24" x14ac:dyDescent="0.25">
      <c r="A329" t="s">
        <v>363</v>
      </c>
      <c r="B329">
        <v>44</v>
      </c>
      <c r="C329" t="s">
        <v>33</v>
      </c>
      <c r="D329">
        <v>181800</v>
      </c>
      <c r="E329">
        <v>0.63600000000000001</v>
      </c>
      <c r="F329">
        <v>56000</v>
      </c>
      <c r="G329" t="s">
        <v>26</v>
      </c>
      <c r="H329">
        <v>180482.72833333333</v>
      </c>
      <c r="I329">
        <v>142402.78583333333</v>
      </c>
      <c r="J329">
        <v>38079.942499999997</v>
      </c>
      <c r="K329">
        <v>0.79558328548516821</v>
      </c>
      <c r="L329">
        <v>330414.12</v>
      </c>
      <c r="M329">
        <v>65518.577449010001</v>
      </c>
      <c r="N329">
        <v>0.30803080308030806</v>
      </c>
      <c r="O329">
        <v>280000</v>
      </c>
      <c r="P329" t="s">
        <v>31</v>
      </c>
      <c r="Q329">
        <v>60</v>
      </c>
      <c r="R329">
        <v>0</v>
      </c>
      <c r="S329">
        <v>0.57217346130201752</v>
      </c>
      <c r="T329">
        <v>0.36693382813642811</v>
      </c>
      <c r="U329">
        <v>0.44543262724308608</v>
      </c>
      <c r="V329">
        <v>0.29150580674248816</v>
      </c>
      <c r="W329">
        <v>48.994845163795198</v>
      </c>
      <c r="X329" t="s">
        <v>28</v>
      </c>
    </row>
    <row r="330" spans="1:24" x14ac:dyDescent="0.25">
      <c r="A330" t="s">
        <v>364</v>
      </c>
      <c r="B330">
        <v>18</v>
      </c>
      <c r="C330" t="s">
        <v>25</v>
      </c>
      <c r="D330">
        <v>150600</v>
      </c>
      <c r="E330">
        <v>0.88800000000000001</v>
      </c>
      <c r="F330">
        <v>30000</v>
      </c>
      <c r="G330" t="s">
        <v>41</v>
      </c>
      <c r="H330">
        <v>138474.99333333335</v>
      </c>
      <c r="I330">
        <v>110864.83749999999</v>
      </c>
      <c r="J330">
        <v>27610.155833333334</v>
      </c>
      <c r="K330">
        <v>0.84636261915425637</v>
      </c>
      <c r="L330">
        <v>460943.64750000002</v>
      </c>
      <c r="M330">
        <v>36238.217192360004</v>
      </c>
      <c r="N330">
        <v>0.19920318725099601</v>
      </c>
      <c r="O330">
        <v>90000</v>
      </c>
      <c r="P330" t="s">
        <v>31</v>
      </c>
      <c r="Q330">
        <v>30</v>
      </c>
      <c r="R330">
        <v>0</v>
      </c>
      <c r="S330">
        <v>0.54020305919706668</v>
      </c>
      <c r="T330">
        <v>0.15663130896284488</v>
      </c>
      <c r="U330">
        <v>0.7653148880641979</v>
      </c>
      <c r="V330">
        <v>0.62407773984322612</v>
      </c>
      <c r="W330">
        <v>72.671682498182093</v>
      </c>
      <c r="X330" t="s">
        <v>38</v>
      </c>
    </row>
    <row r="331" spans="1:24" x14ac:dyDescent="0.25">
      <c r="A331" t="s">
        <v>365</v>
      </c>
      <c r="B331">
        <v>25</v>
      </c>
      <c r="C331" t="s">
        <v>25</v>
      </c>
      <c r="D331">
        <v>178900</v>
      </c>
      <c r="E331">
        <v>0.96</v>
      </c>
      <c r="F331">
        <v>55000</v>
      </c>
      <c r="G331" t="s">
        <v>26</v>
      </c>
      <c r="H331">
        <v>169291.8075</v>
      </c>
      <c r="I331">
        <v>126957.47500000001</v>
      </c>
      <c r="J331">
        <v>42334.332499999997</v>
      </c>
      <c r="K331">
        <v>0.78283168380215262</v>
      </c>
      <c r="L331">
        <v>457987.61499999999</v>
      </c>
      <c r="M331">
        <v>34220.018161599997</v>
      </c>
      <c r="N331">
        <v>0.30743432084963668</v>
      </c>
      <c r="O331">
        <v>275000</v>
      </c>
      <c r="P331" t="s">
        <v>27</v>
      </c>
      <c r="Q331">
        <v>0</v>
      </c>
      <c r="R331">
        <v>0</v>
      </c>
      <c r="S331">
        <v>0.67985521212884381</v>
      </c>
      <c r="T331">
        <v>0.3548468382839654</v>
      </c>
      <c r="U331">
        <v>0.89310835579936443</v>
      </c>
      <c r="V331">
        <v>0.49014148851253758</v>
      </c>
      <c r="W331">
        <v>70.6140452566422</v>
      </c>
      <c r="X331" t="s">
        <v>38</v>
      </c>
    </row>
    <row r="332" spans="1:24" x14ac:dyDescent="0.25">
      <c r="A332" t="s">
        <v>366</v>
      </c>
      <c r="B332">
        <v>40</v>
      </c>
      <c r="C332" t="s">
        <v>25</v>
      </c>
      <c r="D332">
        <v>205100</v>
      </c>
      <c r="E332">
        <v>0.79800000000000004</v>
      </c>
      <c r="F332">
        <v>56000</v>
      </c>
      <c r="G332" t="s">
        <v>26</v>
      </c>
      <c r="H332">
        <v>183713.52249999999</v>
      </c>
      <c r="I332">
        <v>138396.51416666666</v>
      </c>
      <c r="J332">
        <v>45317.008333333331</v>
      </c>
      <c r="K332">
        <v>0.79563798170788802</v>
      </c>
      <c r="L332">
        <v>720108.66833333333</v>
      </c>
      <c r="M332">
        <v>43197.940355300001</v>
      </c>
      <c r="N332">
        <v>0.27303754266211605</v>
      </c>
      <c r="O332">
        <v>168000</v>
      </c>
      <c r="P332" t="s">
        <v>27</v>
      </c>
      <c r="Q332">
        <v>0</v>
      </c>
      <c r="R332">
        <v>0</v>
      </c>
      <c r="S332">
        <v>0.67049982099608463</v>
      </c>
      <c r="T332">
        <v>0.29040712938570795</v>
      </c>
      <c r="U332">
        <v>0.6874585053565464</v>
      </c>
      <c r="V332">
        <v>0.74453278782335952</v>
      </c>
      <c r="W332">
        <v>70.296986877316343</v>
      </c>
      <c r="X332" t="s">
        <v>38</v>
      </c>
    </row>
    <row r="333" spans="1:24" x14ac:dyDescent="0.25">
      <c r="A333" t="s">
        <v>367</v>
      </c>
      <c r="B333">
        <v>55</v>
      </c>
      <c r="C333" t="s">
        <v>33</v>
      </c>
      <c r="D333">
        <v>195100</v>
      </c>
      <c r="E333">
        <v>0.47699999999999998</v>
      </c>
      <c r="F333">
        <v>45000</v>
      </c>
      <c r="G333" t="s">
        <v>26</v>
      </c>
      <c r="H333">
        <v>191250.13916666666</v>
      </c>
      <c r="I333">
        <v>151721.43416666667</v>
      </c>
      <c r="J333">
        <v>39528.705000000002</v>
      </c>
      <c r="K333">
        <v>0.80183880745027714</v>
      </c>
      <c r="L333">
        <v>475005.46666666667</v>
      </c>
      <c r="M333">
        <v>54040.055341239997</v>
      </c>
      <c r="N333">
        <v>0.23065094823167606</v>
      </c>
      <c r="O333">
        <v>540000</v>
      </c>
      <c r="P333" t="s">
        <v>36</v>
      </c>
      <c r="Q333">
        <v>120</v>
      </c>
      <c r="R333">
        <v>1</v>
      </c>
      <c r="S333">
        <v>0.56031482844803437</v>
      </c>
      <c r="T333">
        <v>0.2015893488969886</v>
      </c>
      <c r="U333">
        <v>0.3177249737134018</v>
      </c>
      <c r="V333">
        <v>0.45661204602613847</v>
      </c>
      <c r="W333">
        <v>52.609656960302686</v>
      </c>
      <c r="X333" t="s">
        <v>28</v>
      </c>
    </row>
    <row r="334" spans="1:24" x14ac:dyDescent="0.25">
      <c r="A334" t="s">
        <v>368</v>
      </c>
      <c r="B334">
        <v>23</v>
      </c>
      <c r="C334" t="s">
        <v>25</v>
      </c>
      <c r="D334">
        <v>160000</v>
      </c>
      <c r="E334">
        <v>0.83699999999999997</v>
      </c>
      <c r="F334">
        <v>32000</v>
      </c>
      <c r="G334" t="s">
        <v>41</v>
      </c>
      <c r="H334">
        <v>145580.31916666665</v>
      </c>
      <c r="I334">
        <v>108817.23666666666</v>
      </c>
      <c r="J334">
        <v>36763.082499999997</v>
      </c>
      <c r="K334">
        <v>0.78454500941945238</v>
      </c>
      <c r="L334">
        <v>466307.75333333336</v>
      </c>
      <c r="M334">
        <v>32380.114072650002</v>
      </c>
      <c r="N334">
        <v>0.2</v>
      </c>
      <c r="O334">
        <v>160000</v>
      </c>
      <c r="P334" t="s">
        <v>27</v>
      </c>
      <c r="Q334">
        <v>0</v>
      </c>
      <c r="R334">
        <v>0</v>
      </c>
      <c r="S334">
        <v>0.68663559376171002</v>
      </c>
      <c r="T334">
        <v>0.12448300128284306</v>
      </c>
      <c r="U334">
        <v>0.73954636706490029</v>
      </c>
      <c r="V334">
        <v>0.58494467688803964</v>
      </c>
      <c r="W334">
        <v>74.148060252972655</v>
      </c>
      <c r="X334" t="s">
        <v>38</v>
      </c>
    </row>
    <row r="335" spans="1:24" x14ac:dyDescent="0.25">
      <c r="A335" t="s">
        <v>369</v>
      </c>
      <c r="B335">
        <v>39</v>
      </c>
      <c r="C335" t="s">
        <v>25</v>
      </c>
      <c r="D335">
        <v>175900</v>
      </c>
      <c r="E335">
        <v>0.81599999999999995</v>
      </c>
      <c r="F335">
        <v>57000</v>
      </c>
      <c r="G335" t="s">
        <v>43</v>
      </c>
      <c r="H335">
        <v>162360.36749999999</v>
      </c>
      <c r="I335">
        <v>127712.22</v>
      </c>
      <c r="J335">
        <v>34648.147499999999</v>
      </c>
      <c r="K335">
        <v>0.83135416835958198</v>
      </c>
      <c r="L335">
        <v>301734.73333333334</v>
      </c>
      <c r="M335">
        <v>39684.740657349997</v>
      </c>
      <c r="N335">
        <v>0.32404775440591244</v>
      </c>
      <c r="O335">
        <v>342000</v>
      </c>
      <c r="P335" t="s">
        <v>27</v>
      </c>
      <c r="Q335">
        <v>0</v>
      </c>
      <c r="R335">
        <v>0</v>
      </c>
      <c r="S335">
        <v>0.57882359727017207</v>
      </c>
      <c r="T335">
        <v>0.433859799370299</v>
      </c>
      <c r="U335">
        <v>0.70046295579520301</v>
      </c>
      <c r="V335">
        <v>0.26419854825452971</v>
      </c>
      <c r="W335">
        <v>55.466734395866311</v>
      </c>
      <c r="X335" t="s">
        <v>28</v>
      </c>
    </row>
    <row r="336" spans="1:24" x14ac:dyDescent="0.25">
      <c r="A336" t="s">
        <v>370</v>
      </c>
      <c r="B336">
        <v>42</v>
      </c>
      <c r="C336" t="s">
        <v>25</v>
      </c>
      <c r="D336">
        <v>192500</v>
      </c>
      <c r="E336">
        <v>0.81699999999999995</v>
      </c>
      <c r="F336">
        <v>56000</v>
      </c>
      <c r="G336" t="s">
        <v>26</v>
      </c>
      <c r="H336">
        <v>191379.66</v>
      </c>
      <c r="I336">
        <v>142171.97583333333</v>
      </c>
      <c r="J336">
        <v>49207.684166666666</v>
      </c>
      <c r="K336">
        <v>0.77093174014732646</v>
      </c>
      <c r="L336">
        <v>332461.49249999999</v>
      </c>
      <c r="M336">
        <v>36956.196803719999</v>
      </c>
      <c r="N336">
        <v>0.29090909090909089</v>
      </c>
      <c r="O336">
        <v>168000</v>
      </c>
      <c r="P336" t="s">
        <v>27</v>
      </c>
      <c r="Q336">
        <v>0</v>
      </c>
      <c r="R336">
        <v>0</v>
      </c>
      <c r="S336">
        <v>0.6992917418620257</v>
      </c>
      <c r="T336">
        <v>0.30974708936356948</v>
      </c>
      <c r="U336">
        <v>0.73962939171012498</v>
      </c>
      <c r="V336">
        <v>0.26732727852240823</v>
      </c>
      <c r="W336">
        <v>62.430537727325842</v>
      </c>
      <c r="X336" t="s">
        <v>28</v>
      </c>
    </row>
    <row r="337" spans="1:24" x14ac:dyDescent="0.25">
      <c r="A337" t="s">
        <v>371</v>
      </c>
      <c r="B337">
        <v>35</v>
      </c>
      <c r="C337" t="s">
        <v>25</v>
      </c>
      <c r="D337">
        <v>185200</v>
      </c>
      <c r="E337">
        <v>0.95299999999999996</v>
      </c>
      <c r="F337">
        <v>48000</v>
      </c>
      <c r="G337" t="s">
        <v>43</v>
      </c>
      <c r="H337">
        <v>184147.23833333334</v>
      </c>
      <c r="I337">
        <v>130063.18083333333</v>
      </c>
      <c r="J337">
        <v>54084.057500000003</v>
      </c>
      <c r="K337">
        <v>0.75454441701374264</v>
      </c>
      <c r="L337">
        <v>461278.96250000002</v>
      </c>
      <c r="M337">
        <v>46946.081936709998</v>
      </c>
      <c r="N337">
        <v>0.25917926565874733</v>
      </c>
      <c r="O337">
        <v>576000</v>
      </c>
      <c r="P337" t="s">
        <v>31</v>
      </c>
      <c r="Q337">
        <v>21</v>
      </c>
      <c r="R337">
        <v>0</v>
      </c>
      <c r="S337">
        <v>0.80008865758500569</v>
      </c>
      <c r="T337">
        <v>0.23079007036928184</v>
      </c>
      <c r="U337">
        <v>0.84027450250493496</v>
      </c>
      <c r="V337">
        <v>0.47160018107686152</v>
      </c>
      <c r="W337">
        <v>73.919238961906572</v>
      </c>
      <c r="X337" t="s">
        <v>38</v>
      </c>
    </row>
    <row r="338" spans="1:24" x14ac:dyDescent="0.25">
      <c r="A338" t="s">
        <v>372</v>
      </c>
      <c r="B338">
        <v>34</v>
      </c>
      <c r="C338" t="s">
        <v>30</v>
      </c>
      <c r="D338">
        <v>203500</v>
      </c>
      <c r="E338">
        <v>0.47499999999999998</v>
      </c>
      <c r="F338">
        <v>55000</v>
      </c>
      <c r="G338" t="s">
        <v>41</v>
      </c>
      <c r="H338">
        <v>198369.81</v>
      </c>
      <c r="I338">
        <v>159002.29500000001</v>
      </c>
      <c r="J338">
        <v>39367.514999999999</v>
      </c>
      <c r="K338">
        <v>0.84775339086292067</v>
      </c>
      <c r="L338">
        <v>525642.27583333338</v>
      </c>
      <c r="M338">
        <v>52343.83967935</v>
      </c>
      <c r="N338">
        <v>0.27027027027027029</v>
      </c>
      <c r="O338">
        <v>605000</v>
      </c>
      <c r="P338" t="s">
        <v>27</v>
      </c>
      <c r="Q338">
        <v>0</v>
      </c>
      <c r="R338">
        <v>0</v>
      </c>
      <c r="S338">
        <v>0.53763450109217514</v>
      </c>
      <c r="T338">
        <v>0.32309000581208441</v>
      </c>
      <c r="U338">
        <v>0.32300861481645204</v>
      </c>
      <c r="V338">
        <v>0.49629093818054293</v>
      </c>
      <c r="W338">
        <v>49.602937624206774</v>
      </c>
      <c r="X338" t="s">
        <v>28</v>
      </c>
    </row>
    <row r="339" spans="1:24" x14ac:dyDescent="0.25">
      <c r="A339" t="s">
        <v>373</v>
      </c>
      <c r="B339">
        <v>29</v>
      </c>
      <c r="C339" t="s">
        <v>33</v>
      </c>
      <c r="D339">
        <v>159500</v>
      </c>
      <c r="E339">
        <v>0.62</v>
      </c>
      <c r="F339">
        <v>30000</v>
      </c>
      <c r="G339" t="s">
        <v>41</v>
      </c>
      <c r="H339">
        <v>161998.0975</v>
      </c>
      <c r="I339">
        <v>122963.9875</v>
      </c>
      <c r="J339">
        <v>39034.11</v>
      </c>
      <c r="K339">
        <v>0.75797224980261058</v>
      </c>
      <c r="L339">
        <v>346368.29833333334</v>
      </c>
      <c r="M339">
        <v>47399.819358109999</v>
      </c>
      <c r="N339">
        <v>0.18808777429467086</v>
      </c>
      <c r="O339">
        <v>300000</v>
      </c>
      <c r="P339" t="s">
        <v>31</v>
      </c>
      <c r="Q339">
        <v>15</v>
      </c>
      <c r="R339">
        <v>0</v>
      </c>
      <c r="S339">
        <v>0.65474341440428241</v>
      </c>
      <c r="T339">
        <v>8.503392918835162E-2</v>
      </c>
      <c r="U339">
        <v>0.46302303682523083</v>
      </c>
      <c r="V339">
        <v>0.38623554468651122</v>
      </c>
      <c r="W339">
        <v>61.200650523026987</v>
      </c>
      <c r="X339" t="s">
        <v>28</v>
      </c>
    </row>
    <row r="340" spans="1:24" x14ac:dyDescent="0.25">
      <c r="A340" t="s">
        <v>374</v>
      </c>
      <c r="B340">
        <v>23</v>
      </c>
      <c r="C340" t="s">
        <v>25</v>
      </c>
      <c r="D340">
        <v>208200</v>
      </c>
      <c r="E340">
        <v>0.95599999999999996</v>
      </c>
      <c r="F340">
        <v>51000</v>
      </c>
      <c r="G340" t="s">
        <v>41</v>
      </c>
      <c r="H340">
        <v>215502.64833333335</v>
      </c>
      <c r="I340">
        <v>154707.42416666666</v>
      </c>
      <c r="J340">
        <v>60795.224166666667</v>
      </c>
      <c r="K340">
        <v>0.72785341201181386</v>
      </c>
      <c r="L340">
        <v>790953.11833333329</v>
      </c>
      <c r="M340">
        <v>25061.071114260001</v>
      </c>
      <c r="N340">
        <v>0.24495677233429394</v>
      </c>
      <c r="O340">
        <v>306000</v>
      </c>
      <c r="P340" t="s">
        <v>27</v>
      </c>
      <c r="Q340">
        <v>0</v>
      </c>
      <c r="R340">
        <v>0</v>
      </c>
      <c r="S340">
        <v>0.76814846281450833</v>
      </c>
      <c r="T340">
        <v>0.18329381527312938</v>
      </c>
      <c r="U340">
        <v>0.97109394056788068</v>
      </c>
      <c r="V340">
        <v>0.82157139081551556</v>
      </c>
      <c r="W340">
        <v>86.443128220209871</v>
      </c>
      <c r="X340" t="s">
        <v>38</v>
      </c>
    </row>
    <row r="341" spans="1:24" x14ac:dyDescent="0.25">
      <c r="A341" t="s">
        <v>375</v>
      </c>
      <c r="B341">
        <v>43</v>
      </c>
      <c r="C341" t="s">
        <v>25</v>
      </c>
      <c r="D341">
        <v>227600</v>
      </c>
      <c r="E341">
        <v>0.91200000000000003</v>
      </c>
      <c r="F341">
        <v>43000</v>
      </c>
      <c r="G341" t="s">
        <v>41</v>
      </c>
      <c r="H341">
        <v>196970.30333333334</v>
      </c>
      <c r="I341">
        <v>160828.41333333333</v>
      </c>
      <c r="J341">
        <v>36141.89</v>
      </c>
      <c r="K341">
        <v>0.84483377736363896</v>
      </c>
      <c r="L341">
        <v>673164.2</v>
      </c>
      <c r="M341">
        <v>40730.221056499999</v>
      </c>
      <c r="N341">
        <v>0.18892794376098418</v>
      </c>
      <c r="O341">
        <v>172000</v>
      </c>
      <c r="P341" t="s">
        <v>27</v>
      </c>
      <c r="Q341">
        <v>0</v>
      </c>
      <c r="R341">
        <v>0</v>
      </c>
      <c r="S341">
        <v>0.4963942213112581</v>
      </c>
      <c r="T341">
        <v>0.13191893471169852</v>
      </c>
      <c r="U341">
        <v>0.83532216857085206</v>
      </c>
      <c r="V341">
        <v>0.59651141209616121</v>
      </c>
      <c r="W341">
        <v>74.654849420220955</v>
      </c>
      <c r="X341" t="s">
        <v>38</v>
      </c>
    </row>
    <row r="342" spans="1:24" x14ac:dyDescent="0.25">
      <c r="A342" t="s">
        <v>376</v>
      </c>
      <c r="B342">
        <v>44</v>
      </c>
      <c r="C342" t="s">
        <v>25</v>
      </c>
      <c r="D342">
        <v>181300</v>
      </c>
      <c r="E342">
        <v>0.77900000000000003</v>
      </c>
      <c r="F342">
        <v>35000</v>
      </c>
      <c r="G342" t="s">
        <v>26</v>
      </c>
      <c r="H342">
        <v>184770.13666666666</v>
      </c>
      <c r="I342">
        <v>126270.52</v>
      </c>
      <c r="J342">
        <v>58499.616666666669</v>
      </c>
      <c r="K342">
        <v>0.70361871712098278</v>
      </c>
      <c r="L342">
        <v>673252.79916666669</v>
      </c>
      <c r="M342">
        <v>28669.996548579998</v>
      </c>
      <c r="N342">
        <v>0.19305019305019305</v>
      </c>
      <c r="O342">
        <v>350000</v>
      </c>
      <c r="P342" t="s">
        <v>27</v>
      </c>
      <c r="Q342">
        <v>0</v>
      </c>
      <c r="R342">
        <v>0</v>
      </c>
      <c r="S342">
        <v>0.86321179748989474</v>
      </c>
      <c r="T342">
        <v>6.65202286011079E-2</v>
      </c>
      <c r="U342">
        <v>0.72559590471504576</v>
      </c>
      <c r="V342">
        <v>0.79869136045983313</v>
      </c>
      <c r="W342">
        <v>82.322253978538455</v>
      </c>
      <c r="X342" t="s">
        <v>38</v>
      </c>
    </row>
    <row r="343" spans="1:24" x14ac:dyDescent="0.25">
      <c r="A343" t="s">
        <v>377</v>
      </c>
      <c r="B343">
        <v>25</v>
      </c>
      <c r="C343" t="s">
        <v>25</v>
      </c>
      <c r="D343">
        <v>212200</v>
      </c>
      <c r="E343">
        <v>0.88200000000000001</v>
      </c>
      <c r="F343">
        <v>60000</v>
      </c>
      <c r="G343" t="s">
        <v>41</v>
      </c>
      <c r="H343">
        <v>197125.23583333334</v>
      </c>
      <c r="I343">
        <v>155223.86333333334</v>
      </c>
      <c r="J343">
        <v>41901.372499999998</v>
      </c>
      <c r="K343">
        <v>0.83346634089657967</v>
      </c>
      <c r="L343">
        <v>495202.06916666665</v>
      </c>
      <c r="M343">
        <v>47706.9368655</v>
      </c>
      <c r="N343">
        <v>0.28275212064090482</v>
      </c>
      <c r="O343">
        <v>420000</v>
      </c>
      <c r="P343" t="s">
        <v>27</v>
      </c>
      <c r="Q343">
        <v>0</v>
      </c>
      <c r="R343">
        <v>0</v>
      </c>
      <c r="S343">
        <v>0.57650740723770177</v>
      </c>
      <c r="T343">
        <v>0.34108185026290155</v>
      </c>
      <c r="U343">
        <v>0.77384073613629989</v>
      </c>
      <c r="V343">
        <v>0.42958919497476455</v>
      </c>
      <c r="W343">
        <v>64.091365264944272</v>
      </c>
      <c r="X343" t="s">
        <v>28</v>
      </c>
    </row>
    <row r="344" spans="1:24" x14ac:dyDescent="0.25">
      <c r="A344" t="s">
        <v>378</v>
      </c>
      <c r="B344">
        <v>36</v>
      </c>
      <c r="C344" t="s">
        <v>25</v>
      </c>
      <c r="D344">
        <v>189900</v>
      </c>
      <c r="E344">
        <v>0.871</v>
      </c>
      <c r="F344">
        <v>63000</v>
      </c>
      <c r="G344" t="s">
        <v>26</v>
      </c>
      <c r="H344">
        <v>178576.67249999999</v>
      </c>
      <c r="I344">
        <v>133870.56916666665</v>
      </c>
      <c r="J344">
        <v>44706.103333333333</v>
      </c>
      <c r="K344">
        <v>0.7709631344017166</v>
      </c>
      <c r="L344">
        <v>609079.59666666668</v>
      </c>
      <c r="M344">
        <v>36587.133161550002</v>
      </c>
      <c r="N344">
        <v>0.33175355450236965</v>
      </c>
      <c r="O344">
        <v>378000</v>
      </c>
      <c r="P344" t="s">
        <v>27</v>
      </c>
      <c r="Q344">
        <v>0</v>
      </c>
      <c r="R344">
        <v>0</v>
      </c>
      <c r="S344">
        <v>0.68062567572048849</v>
      </c>
      <c r="T344">
        <v>0.39637716568623188</v>
      </c>
      <c r="U344">
        <v>0.79104170466651469</v>
      </c>
      <c r="V344">
        <v>0.66330818755632359</v>
      </c>
      <c r="W344">
        <v>69.270693579674841</v>
      </c>
      <c r="X344" t="s">
        <v>28</v>
      </c>
    </row>
    <row r="345" spans="1:24" x14ac:dyDescent="0.25">
      <c r="A345" t="s">
        <v>379</v>
      </c>
      <c r="B345">
        <v>18</v>
      </c>
      <c r="C345" t="s">
        <v>25</v>
      </c>
      <c r="D345">
        <v>140200</v>
      </c>
      <c r="E345">
        <v>0.90600000000000003</v>
      </c>
      <c r="F345">
        <v>32000</v>
      </c>
      <c r="G345" t="s">
        <v>43</v>
      </c>
      <c r="H345">
        <v>134043.50666666665</v>
      </c>
      <c r="I345">
        <v>99262.871666666673</v>
      </c>
      <c r="J345">
        <v>34780.635000000002</v>
      </c>
      <c r="K345">
        <v>0.77178492784281905</v>
      </c>
      <c r="L345">
        <v>392983.96916666668</v>
      </c>
      <c r="M345">
        <v>23560.061312279999</v>
      </c>
      <c r="N345">
        <v>0.22824536376604851</v>
      </c>
      <c r="O345">
        <v>160000</v>
      </c>
      <c r="P345" t="s">
        <v>31</v>
      </c>
      <c r="Q345">
        <v>60</v>
      </c>
      <c r="R345">
        <v>0</v>
      </c>
      <c r="S345">
        <v>0.70577276410741929</v>
      </c>
      <c r="T345">
        <v>0.17741843005226893</v>
      </c>
      <c r="U345">
        <v>0.85532760526229556</v>
      </c>
      <c r="V345">
        <v>0.55514522997141946</v>
      </c>
      <c r="W345">
        <v>76.303409343651936</v>
      </c>
      <c r="X345" t="s">
        <v>38</v>
      </c>
    </row>
    <row r="346" spans="1:24" x14ac:dyDescent="0.25">
      <c r="A346" t="s">
        <v>380</v>
      </c>
      <c r="B346">
        <v>46</v>
      </c>
      <c r="C346" t="s">
        <v>25</v>
      </c>
      <c r="D346">
        <v>205800</v>
      </c>
      <c r="E346">
        <v>0.84599999999999997</v>
      </c>
      <c r="F346">
        <v>39000</v>
      </c>
      <c r="G346" t="s">
        <v>43</v>
      </c>
      <c r="H346">
        <v>208140.30499999999</v>
      </c>
      <c r="I346">
        <v>153481.18666666668</v>
      </c>
      <c r="J346">
        <v>54659.118333333332</v>
      </c>
      <c r="K346">
        <v>0.7554892287968229</v>
      </c>
      <c r="L346">
        <v>442158.55833333335</v>
      </c>
      <c r="M346">
        <v>32500.83029156</v>
      </c>
      <c r="N346">
        <v>0.18950437317784258</v>
      </c>
      <c r="O346">
        <v>273000</v>
      </c>
      <c r="P346" t="s">
        <v>27</v>
      </c>
      <c r="Q346">
        <v>0</v>
      </c>
      <c r="R346">
        <v>0</v>
      </c>
      <c r="S346">
        <v>0.71440969047702407</v>
      </c>
      <c r="T346">
        <v>8.669289249466805E-2</v>
      </c>
      <c r="U346">
        <v>0.80297291031975349</v>
      </c>
      <c r="V346">
        <v>0.38005589960098229</v>
      </c>
      <c r="W346">
        <v>73.820528435526327</v>
      </c>
      <c r="X346" t="s">
        <v>38</v>
      </c>
    </row>
    <row r="347" spans="1:24" x14ac:dyDescent="0.25">
      <c r="A347" t="s">
        <v>381</v>
      </c>
      <c r="B347">
        <v>52</v>
      </c>
      <c r="C347" t="s">
        <v>33</v>
      </c>
      <c r="D347">
        <v>218900</v>
      </c>
      <c r="E347">
        <v>0.39100000000000001</v>
      </c>
      <c r="F347">
        <v>61000</v>
      </c>
      <c r="G347" t="s">
        <v>26</v>
      </c>
      <c r="H347">
        <v>242551.10750000001</v>
      </c>
      <c r="I347">
        <v>198575.465</v>
      </c>
      <c r="J347">
        <v>43975.642500000002</v>
      </c>
      <c r="K347">
        <v>0.84959975209428618</v>
      </c>
      <c r="L347">
        <v>525835.31333333335</v>
      </c>
      <c r="M347">
        <v>71145.553697540003</v>
      </c>
      <c r="N347">
        <v>0.27866605756052992</v>
      </c>
      <c r="O347">
        <v>366000</v>
      </c>
      <c r="P347" t="s">
        <v>31</v>
      </c>
      <c r="Q347">
        <v>30</v>
      </c>
      <c r="R347">
        <v>0</v>
      </c>
      <c r="S347">
        <v>0.49037499099070098</v>
      </c>
      <c r="T347">
        <v>0.34408030352536506</v>
      </c>
      <c r="U347">
        <v>0.22387964328825818</v>
      </c>
      <c r="V347">
        <v>0.44791678330111062</v>
      </c>
      <c r="W347">
        <v>43.827338940210822</v>
      </c>
      <c r="X347" t="s">
        <v>28</v>
      </c>
    </row>
    <row r="348" spans="1:24" x14ac:dyDescent="0.25">
      <c r="A348" t="s">
        <v>382</v>
      </c>
      <c r="B348">
        <v>31</v>
      </c>
      <c r="C348" t="s">
        <v>33</v>
      </c>
      <c r="D348">
        <v>287400</v>
      </c>
      <c r="E348">
        <v>0.33500000000000002</v>
      </c>
      <c r="F348">
        <v>93000</v>
      </c>
      <c r="G348" t="s">
        <v>26</v>
      </c>
      <c r="H348">
        <v>279864.35416666669</v>
      </c>
      <c r="I348">
        <v>253396.80249999999</v>
      </c>
      <c r="J348">
        <v>26467.551666666666</v>
      </c>
      <c r="K348">
        <v>0.9203348808093047</v>
      </c>
      <c r="L348">
        <v>603672.6333333333</v>
      </c>
      <c r="M348">
        <v>62637.819308409998</v>
      </c>
      <c r="N348">
        <v>0.32359081419624219</v>
      </c>
      <c r="O348">
        <v>279000</v>
      </c>
      <c r="P348" t="s">
        <v>27</v>
      </c>
      <c r="Q348">
        <v>0</v>
      </c>
      <c r="R348">
        <v>0</v>
      </c>
      <c r="S348">
        <v>0.25137913075112528</v>
      </c>
      <c r="T348">
        <v>0.51200460271734616</v>
      </c>
      <c r="U348">
        <v>0.18532706950519459</v>
      </c>
      <c r="V348">
        <v>0.36720911966754788</v>
      </c>
      <c r="W348">
        <v>32.241178705779262</v>
      </c>
      <c r="X348" t="s">
        <v>34</v>
      </c>
    </row>
    <row r="349" spans="1:24" x14ac:dyDescent="0.25">
      <c r="A349" t="s">
        <v>383</v>
      </c>
      <c r="B349">
        <v>52</v>
      </c>
      <c r="C349" t="s">
        <v>25</v>
      </c>
      <c r="D349">
        <v>242000</v>
      </c>
      <c r="E349">
        <v>0.85299999999999998</v>
      </c>
      <c r="F349">
        <v>73000</v>
      </c>
      <c r="G349" t="s">
        <v>41</v>
      </c>
      <c r="H349">
        <v>245775.81</v>
      </c>
      <c r="I349">
        <v>177012.50750000001</v>
      </c>
      <c r="J349">
        <v>68763.302500000005</v>
      </c>
      <c r="K349">
        <v>0.73067211643563323</v>
      </c>
      <c r="L349">
        <v>977969.14</v>
      </c>
      <c r="M349">
        <v>31746.006134949999</v>
      </c>
      <c r="N349">
        <v>0.30165289256198347</v>
      </c>
      <c r="O349">
        <v>292000</v>
      </c>
      <c r="P349" t="s">
        <v>27</v>
      </c>
      <c r="Q349">
        <v>0</v>
      </c>
      <c r="R349">
        <v>0</v>
      </c>
      <c r="S349">
        <v>0.7617325366090717</v>
      </c>
      <c r="T349">
        <v>0.29912637244106693</v>
      </c>
      <c r="U349">
        <v>0.83491296090753697</v>
      </c>
      <c r="V349">
        <v>0.88635702194142674</v>
      </c>
      <c r="W349">
        <v>79.401290946496388</v>
      </c>
      <c r="X349" t="s">
        <v>38</v>
      </c>
    </row>
    <row r="350" spans="1:24" x14ac:dyDescent="0.25">
      <c r="A350" t="s">
        <v>384</v>
      </c>
      <c r="B350">
        <v>37</v>
      </c>
      <c r="C350" t="s">
        <v>25</v>
      </c>
      <c r="D350">
        <v>167000</v>
      </c>
      <c r="E350">
        <v>0.75600000000000001</v>
      </c>
      <c r="F350">
        <v>54000</v>
      </c>
      <c r="G350" t="s">
        <v>26</v>
      </c>
      <c r="H350">
        <v>161263.11749999999</v>
      </c>
      <c r="I350">
        <v>120504.16166666667</v>
      </c>
      <c r="J350">
        <v>40758.955833333333</v>
      </c>
      <c r="K350">
        <v>0.79933790503691027</v>
      </c>
      <c r="L350">
        <v>583877.77666666661</v>
      </c>
      <c r="M350">
        <v>41832.525945740002</v>
      </c>
      <c r="N350">
        <v>0.32335329341317365</v>
      </c>
      <c r="O350">
        <v>324000</v>
      </c>
      <c r="P350" t="s">
        <v>27</v>
      </c>
      <c r="Q350">
        <v>0</v>
      </c>
      <c r="R350">
        <v>0</v>
      </c>
      <c r="S350">
        <v>0.68724271444440166</v>
      </c>
      <c r="T350">
        <v>0.40379956067825301</v>
      </c>
      <c r="U350">
        <v>0.62569651269739091</v>
      </c>
      <c r="V350">
        <v>0.74059024974649279</v>
      </c>
      <c r="W350">
        <v>64.90583683565697</v>
      </c>
      <c r="X350" t="s">
        <v>28</v>
      </c>
    </row>
    <row r="351" spans="1:24" x14ac:dyDescent="0.25">
      <c r="A351" t="s">
        <v>385</v>
      </c>
      <c r="B351">
        <v>30</v>
      </c>
      <c r="C351" t="s">
        <v>33</v>
      </c>
      <c r="D351">
        <v>135700</v>
      </c>
      <c r="E351">
        <v>0.3</v>
      </c>
      <c r="F351">
        <v>35000</v>
      </c>
      <c r="G351" t="s">
        <v>43</v>
      </c>
      <c r="H351">
        <v>157784.03583333333</v>
      </c>
      <c r="I351">
        <v>124095.4175</v>
      </c>
      <c r="J351">
        <v>33688.618333333332</v>
      </c>
      <c r="K351">
        <v>0.75412332344393762</v>
      </c>
      <c r="L351">
        <v>415620.98416666669</v>
      </c>
      <c r="M351">
        <v>52788.59430153</v>
      </c>
      <c r="N351">
        <v>0.25792188651436992</v>
      </c>
      <c r="O351">
        <v>420000</v>
      </c>
      <c r="P351" t="s">
        <v>36</v>
      </c>
      <c r="Q351">
        <v>90</v>
      </c>
      <c r="R351">
        <v>1</v>
      </c>
      <c r="S351">
        <v>0.57912175577907077</v>
      </c>
      <c r="T351">
        <v>0.22788204717957167</v>
      </c>
      <c r="U351">
        <v>0.11932688707266917</v>
      </c>
      <c r="V351">
        <v>0.62463361154113739</v>
      </c>
      <c r="W351">
        <v>48.51947819966508</v>
      </c>
      <c r="X351" t="s">
        <v>28</v>
      </c>
    </row>
    <row r="352" spans="1:24" x14ac:dyDescent="0.25">
      <c r="A352" t="s">
        <v>386</v>
      </c>
      <c r="B352">
        <v>55</v>
      </c>
      <c r="C352" t="s">
        <v>33</v>
      </c>
      <c r="D352">
        <v>161500</v>
      </c>
      <c r="E352">
        <v>0.23599999999999999</v>
      </c>
      <c r="F352">
        <v>49000</v>
      </c>
      <c r="G352" t="s">
        <v>26</v>
      </c>
      <c r="H352">
        <v>163466.69833333333</v>
      </c>
      <c r="I352">
        <v>131249.44750000001</v>
      </c>
      <c r="J352">
        <v>32217.250833333332</v>
      </c>
      <c r="K352">
        <v>0.80514148997817936</v>
      </c>
      <c r="L352">
        <v>480143.92416666669</v>
      </c>
      <c r="M352">
        <v>66011.064049869994</v>
      </c>
      <c r="N352">
        <v>0.30340557275541796</v>
      </c>
      <c r="O352">
        <v>490000</v>
      </c>
      <c r="P352" t="s">
        <v>36</v>
      </c>
      <c r="Q352">
        <v>90</v>
      </c>
      <c r="R352">
        <v>1</v>
      </c>
      <c r="S352">
        <v>0.53386591309365494</v>
      </c>
      <c r="T352">
        <v>0.36478932012631621</v>
      </c>
      <c r="U352">
        <v>4.2890731884184158E-2</v>
      </c>
      <c r="V352">
        <v>0.60062128242074064</v>
      </c>
      <c r="W352">
        <v>40.577910356976602</v>
      </c>
      <c r="X352" t="s">
        <v>28</v>
      </c>
    </row>
    <row r="353" spans="1:24" x14ac:dyDescent="0.25">
      <c r="A353" t="s">
        <v>387</v>
      </c>
      <c r="B353">
        <v>25</v>
      </c>
      <c r="C353" t="s">
        <v>30</v>
      </c>
      <c r="D353">
        <v>236600</v>
      </c>
      <c r="E353">
        <v>0.61599999999999999</v>
      </c>
      <c r="F353">
        <v>42000</v>
      </c>
      <c r="G353" t="s">
        <v>26</v>
      </c>
      <c r="H353">
        <v>241505.33583333335</v>
      </c>
      <c r="I353">
        <v>175520.07916666666</v>
      </c>
      <c r="J353">
        <v>65985.256666666668</v>
      </c>
      <c r="K353">
        <v>0.72355149283640263</v>
      </c>
      <c r="L353">
        <v>930373.60750000004</v>
      </c>
      <c r="M353">
        <v>28661.253294589998</v>
      </c>
      <c r="N353">
        <v>0.17751479289940827</v>
      </c>
      <c r="O353">
        <v>126000</v>
      </c>
      <c r="P353" t="s">
        <v>31</v>
      </c>
      <c r="Q353">
        <v>60</v>
      </c>
      <c r="R353">
        <v>0</v>
      </c>
      <c r="S353">
        <v>0.74366768095879443</v>
      </c>
      <c r="T353">
        <v>4.6188455313435739E-2</v>
      </c>
      <c r="U353">
        <v>0.55876358189996833</v>
      </c>
      <c r="V353">
        <v>0.8572178747150716</v>
      </c>
      <c r="W353">
        <v>76.470444415779156</v>
      </c>
      <c r="X353" t="s">
        <v>38</v>
      </c>
    </row>
    <row r="354" spans="1:24" x14ac:dyDescent="0.25">
      <c r="A354" t="s">
        <v>388</v>
      </c>
      <c r="B354">
        <v>37</v>
      </c>
      <c r="C354" t="s">
        <v>33</v>
      </c>
      <c r="D354">
        <v>273000</v>
      </c>
      <c r="E354">
        <v>0.61199999999999999</v>
      </c>
      <c r="F354">
        <v>60000</v>
      </c>
      <c r="G354" t="s">
        <v>43</v>
      </c>
      <c r="H354">
        <v>267749.15749999997</v>
      </c>
      <c r="I354">
        <v>201474.65583333332</v>
      </c>
      <c r="J354">
        <v>66274.501666666663</v>
      </c>
      <c r="K354">
        <v>0.80615417201966055</v>
      </c>
      <c r="L354">
        <v>724183.06166666665</v>
      </c>
      <c r="M354">
        <v>123439.04725396</v>
      </c>
      <c r="N354">
        <v>0.21978021978021978</v>
      </c>
      <c r="O354">
        <v>180000</v>
      </c>
      <c r="P354" t="s">
        <v>27</v>
      </c>
      <c r="Q354">
        <v>0</v>
      </c>
      <c r="R354">
        <v>0</v>
      </c>
      <c r="S354">
        <v>0.67284881195105428</v>
      </c>
      <c r="T354">
        <v>0.18022483567380992</v>
      </c>
      <c r="U354">
        <v>0.38106960091350361</v>
      </c>
      <c r="V354">
        <v>0.51492945951580538</v>
      </c>
      <c r="W354">
        <v>58.322012331340254</v>
      </c>
      <c r="X354" t="s">
        <v>28</v>
      </c>
    </row>
    <row r="355" spans="1:24" x14ac:dyDescent="0.25">
      <c r="A355" t="s">
        <v>389</v>
      </c>
      <c r="B355">
        <v>50</v>
      </c>
      <c r="C355" t="s">
        <v>25</v>
      </c>
      <c r="D355">
        <v>206700</v>
      </c>
      <c r="E355">
        <v>0.96399999999999997</v>
      </c>
      <c r="F355">
        <v>47000</v>
      </c>
      <c r="G355" t="s">
        <v>41</v>
      </c>
      <c r="H355">
        <v>199718.16</v>
      </c>
      <c r="I355">
        <v>142445.93416666667</v>
      </c>
      <c r="J355">
        <v>57272.22583333333</v>
      </c>
      <c r="K355">
        <v>0.74074666823951574</v>
      </c>
      <c r="L355">
        <v>643884.62666666671</v>
      </c>
      <c r="M355">
        <v>41813.97252073</v>
      </c>
      <c r="N355">
        <v>0.22738268021286889</v>
      </c>
      <c r="O355">
        <v>188000</v>
      </c>
      <c r="P355" t="s">
        <v>27</v>
      </c>
      <c r="Q355">
        <v>0</v>
      </c>
      <c r="R355">
        <v>0</v>
      </c>
      <c r="S355">
        <v>0.78097922191623603</v>
      </c>
      <c r="T355">
        <v>0.15617705028444295</v>
      </c>
      <c r="U355">
        <v>0.89113172976791888</v>
      </c>
      <c r="V355">
        <v>0.63861736412692405</v>
      </c>
      <c r="W355">
        <v>80.991334644625894</v>
      </c>
      <c r="X355" t="s">
        <v>38</v>
      </c>
    </row>
    <row r="356" spans="1:24" x14ac:dyDescent="0.25">
      <c r="A356" t="s">
        <v>390</v>
      </c>
      <c r="B356">
        <v>43</v>
      </c>
      <c r="C356" t="s">
        <v>25</v>
      </c>
      <c r="D356">
        <v>166500</v>
      </c>
      <c r="E356">
        <v>0.94599999999999995</v>
      </c>
      <c r="F356">
        <v>42000</v>
      </c>
      <c r="G356" t="s">
        <v>41</v>
      </c>
      <c r="H356">
        <v>163329.11249999999</v>
      </c>
      <c r="I356">
        <v>122790.565</v>
      </c>
      <c r="J356">
        <v>40538.547500000001</v>
      </c>
      <c r="K356">
        <v>0.78715754619951417</v>
      </c>
      <c r="L356">
        <v>541266.3158333333</v>
      </c>
      <c r="M356">
        <v>34680.666612499997</v>
      </c>
      <c r="N356">
        <v>0.25225225225225223</v>
      </c>
      <c r="O356">
        <v>462000</v>
      </c>
      <c r="P356" t="s">
        <v>31</v>
      </c>
      <c r="Q356">
        <v>60</v>
      </c>
      <c r="R356">
        <v>0</v>
      </c>
      <c r="S356">
        <v>0.67471435648507494</v>
      </c>
      <c r="T356">
        <v>0.2390408810919355</v>
      </c>
      <c r="U356">
        <v>0.86847474100924149</v>
      </c>
      <c r="V356">
        <v>0.67493874316933045</v>
      </c>
      <c r="W356">
        <v>76.844879713228124</v>
      </c>
      <c r="X356" t="s">
        <v>38</v>
      </c>
    </row>
    <row r="357" spans="1:24" x14ac:dyDescent="0.25">
      <c r="A357" t="s">
        <v>391</v>
      </c>
      <c r="B357">
        <v>38</v>
      </c>
      <c r="C357" t="s">
        <v>33</v>
      </c>
      <c r="D357">
        <v>232400</v>
      </c>
      <c r="E357">
        <v>0.57999999999999996</v>
      </c>
      <c r="F357">
        <v>78000</v>
      </c>
      <c r="G357" t="s">
        <v>26</v>
      </c>
      <c r="H357">
        <v>242150.49416666667</v>
      </c>
      <c r="I357">
        <v>201291.55583333335</v>
      </c>
      <c r="J357">
        <v>40858.938333333332</v>
      </c>
      <c r="K357">
        <v>0.86345145292230674</v>
      </c>
      <c r="L357">
        <v>727555.14249999996</v>
      </c>
      <c r="M357">
        <v>78778.909500249996</v>
      </c>
      <c r="N357">
        <v>0.33562822719449226</v>
      </c>
      <c r="O357">
        <v>468000</v>
      </c>
      <c r="P357" t="s">
        <v>27</v>
      </c>
      <c r="Q357">
        <v>0</v>
      </c>
      <c r="R357">
        <v>0</v>
      </c>
      <c r="S357">
        <v>0.45573473000617759</v>
      </c>
      <c r="T357">
        <v>0.4899660170581383</v>
      </c>
      <c r="U357">
        <v>0.40634519630284438</v>
      </c>
      <c r="V357">
        <v>0.64277635783156584</v>
      </c>
      <c r="W357">
        <v>49.214649465579377</v>
      </c>
      <c r="X357" t="s">
        <v>28</v>
      </c>
    </row>
    <row r="358" spans="1:24" x14ac:dyDescent="0.25">
      <c r="A358" t="s">
        <v>392</v>
      </c>
      <c r="B358">
        <v>26</v>
      </c>
      <c r="C358" t="s">
        <v>25</v>
      </c>
      <c r="D358">
        <v>181600</v>
      </c>
      <c r="E358">
        <v>0.80800000000000005</v>
      </c>
      <c r="F358">
        <v>59000</v>
      </c>
      <c r="G358" t="s">
        <v>41</v>
      </c>
      <c r="H358">
        <v>176399.54666666666</v>
      </c>
      <c r="I358">
        <v>125854.92750000001</v>
      </c>
      <c r="J358">
        <v>50544.619166666664</v>
      </c>
      <c r="K358">
        <v>0.75016257329044689</v>
      </c>
      <c r="L358">
        <v>678676.84666666668</v>
      </c>
      <c r="M358">
        <v>37713.786713460002</v>
      </c>
      <c r="N358">
        <v>0.32488986784140972</v>
      </c>
      <c r="O358">
        <v>472000</v>
      </c>
      <c r="P358" t="s">
        <v>27</v>
      </c>
      <c r="Q358">
        <v>0</v>
      </c>
      <c r="R358">
        <v>0</v>
      </c>
      <c r="S358">
        <v>0.7803443929951781</v>
      </c>
      <c r="T358">
        <v>0.36323762763224993</v>
      </c>
      <c r="U358">
        <v>0.71388679448200487</v>
      </c>
      <c r="V358">
        <v>0.80504009563978474</v>
      </c>
      <c r="W358">
        <v>71.894876785626039</v>
      </c>
      <c r="X358" t="s">
        <v>38</v>
      </c>
    </row>
    <row r="359" spans="1:24" x14ac:dyDescent="0.25">
      <c r="A359" t="s">
        <v>393</v>
      </c>
      <c r="B359">
        <v>41</v>
      </c>
      <c r="C359" t="s">
        <v>33</v>
      </c>
      <c r="D359">
        <v>348900</v>
      </c>
      <c r="E359">
        <v>0.57999999999999996</v>
      </c>
      <c r="F359">
        <v>62000</v>
      </c>
      <c r="G359" t="s">
        <v>41</v>
      </c>
      <c r="H359">
        <v>310188.57166666666</v>
      </c>
      <c r="I359">
        <v>266996.32500000001</v>
      </c>
      <c r="J359">
        <v>43192.246666666666</v>
      </c>
      <c r="K359">
        <v>0.82110852648328747</v>
      </c>
      <c r="L359">
        <v>871414.54166666663</v>
      </c>
      <c r="M359">
        <v>182180.72154003999</v>
      </c>
      <c r="N359">
        <v>0.17770134709085697</v>
      </c>
      <c r="O359">
        <v>682000</v>
      </c>
      <c r="P359" t="s">
        <v>31</v>
      </c>
      <c r="Q359">
        <v>18</v>
      </c>
      <c r="R359">
        <v>0</v>
      </c>
      <c r="S359">
        <v>0.37447696772436484</v>
      </c>
      <c r="T359">
        <v>9.423848491326009E-2</v>
      </c>
      <c r="U359">
        <v>0.30893697336802284</v>
      </c>
      <c r="V359">
        <v>0.47344548507870388</v>
      </c>
      <c r="W359">
        <v>53.071703737922547</v>
      </c>
      <c r="X359" t="s">
        <v>28</v>
      </c>
    </row>
    <row r="360" spans="1:24" x14ac:dyDescent="0.25">
      <c r="A360" t="s">
        <v>394</v>
      </c>
      <c r="B360">
        <v>54</v>
      </c>
      <c r="C360" t="s">
        <v>30</v>
      </c>
      <c r="D360">
        <v>173300</v>
      </c>
      <c r="E360">
        <v>0.52400000000000002</v>
      </c>
      <c r="F360">
        <v>32000</v>
      </c>
      <c r="G360" t="s">
        <v>41</v>
      </c>
      <c r="H360">
        <v>152683.2775</v>
      </c>
      <c r="I360">
        <v>127569.17083333334</v>
      </c>
      <c r="J360">
        <v>25114.106666666667</v>
      </c>
      <c r="K360">
        <v>0.87239391562355029</v>
      </c>
      <c r="L360">
        <v>630819.01333333331</v>
      </c>
      <c r="M360">
        <v>35774.652768239997</v>
      </c>
      <c r="N360">
        <v>0.18465089440276977</v>
      </c>
      <c r="O360">
        <v>128000</v>
      </c>
      <c r="P360" t="s">
        <v>27</v>
      </c>
      <c r="Q360">
        <v>0</v>
      </c>
      <c r="R360">
        <v>0</v>
      </c>
      <c r="S360">
        <v>0.44402721159681036</v>
      </c>
      <c r="T360">
        <v>0.13597726203498334</v>
      </c>
      <c r="U360">
        <v>0.3886834729844193</v>
      </c>
      <c r="V360">
        <v>0.77904787963035527</v>
      </c>
      <c r="W360">
        <v>61.765969459964445</v>
      </c>
      <c r="X360" t="s">
        <v>28</v>
      </c>
    </row>
    <row r="361" spans="1:24" x14ac:dyDescent="0.25">
      <c r="A361" t="s">
        <v>395</v>
      </c>
      <c r="B361">
        <v>34</v>
      </c>
      <c r="C361" t="s">
        <v>33</v>
      </c>
      <c r="D361">
        <v>169800</v>
      </c>
      <c r="E361">
        <v>0.55700000000000005</v>
      </c>
      <c r="F361">
        <v>38000</v>
      </c>
      <c r="G361" t="s">
        <v>41</v>
      </c>
      <c r="H361">
        <v>143430.60916666666</v>
      </c>
      <c r="I361">
        <v>105221.37416666666</v>
      </c>
      <c r="J361">
        <v>38209.235000000001</v>
      </c>
      <c r="K361">
        <v>0.79219345583490552</v>
      </c>
      <c r="L361">
        <v>587010.61499999999</v>
      </c>
      <c r="M361">
        <v>52163.135267220001</v>
      </c>
      <c r="N361">
        <v>0.22379269729093051</v>
      </c>
      <c r="O361">
        <v>342000</v>
      </c>
      <c r="P361" t="s">
        <v>31</v>
      </c>
      <c r="Q361">
        <v>60</v>
      </c>
      <c r="R361">
        <v>0</v>
      </c>
      <c r="S361">
        <v>0.72484829531402295</v>
      </c>
      <c r="T361">
        <v>0.18052838107934371</v>
      </c>
      <c r="U361">
        <v>0.36700278992563562</v>
      </c>
      <c r="V361">
        <v>0.73010331782829763</v>
      </c>
      <c r="W361">
        <v>62.904037001293233</v>
      </c>
      <c r="X361" t="s">
        <v>28</v>
      </c>
    </row>
    <row r="362" spans="1:24" x14ac:dyDescent="0.25">
      <c r="A362" t="s">
        <v>396</v>
      </c>
      <c r="B362">
        <v>41</v>
      </c>
      <c r="C362" t="s">
        <v>25</v>
      </c>
      <c r="D362">
        <v>163000</v>
      </c>
      <c r="E362">
        <v>0.96</v>
      </c>
      <c r="F362">
        <v>34000</v>
      </c>
      <c r="G362" t="s">
        <v>41</v>
      </c>
      <c r="H362">
        <v>158752.27166666667</v>
      </c>
      <c r="I362">
        <v>118180.6225</v>
      </c>
      <c r="J362">
        <v>40571.64916666667</v>
      </c>
      <c r="K362">
        <v>0.79371058956155338</v>
      </c>
      <c r="L362">
        <v>298258.29083333333</v>
      </c>
      <c r="M362">
        <v>34869.623083500002</v>
      </c>
      <c r="N362">
        <v>0.20858895705521471</v>
      </c>
      <c r="O362">
        <v>204000</v>
      </c>
      <c r="P362" t="s">
        <v>27</v>
      </c>
      <c r="Q362">
        <v>0</v>
      </c>
      <c r="R362">
        <v>0</v>
      </c>
      <c r="S362">
        <v>0.69500689306357355</v>
      </c>
      <c r="T362">
        <v>0.14827359171693194</v>
      </c>
      <c r="U362">
        <v>0.8776458137167793</v>
      </c>
      <c r="V362">
        <v>0.2948083887024433</v>
      </c>
      <c r="W362">
        <v>72.590666898581787</v>
      </c>
      <c r="X362" t="s">
        <v>38</v>
      </c>
    </row>
    <row r="363" spans="1:24" x14ac:dyDescent="0.25">
      <c r="A363" t="s">
        <v>397</v>
      </c>
      <c r="B363">
        <v>38</v>
      </c>
      <c r="C363" t="s">
        <v>33</v>
      </c>
      <c r="D363">
        <v>315200</v>
      </c>
      <c r="E363">
        <v>0.45</v>
      </c>
      <c r="F363">
        <v>86000</v>
      </c>
      <c r="G363" t="s">
        <v>26</v>
      </c>
      <c r="H363">
        <v>349179.72083333333</v>
      </c>
      <c r="I363">
        <v>282576.19583333336</v>
      </c>
      <c r="J363">
        <v>66603.524999999994</v>
      </c>
      <c r="K363">
        <v>0.81226704026387708</v>
      </c>
      <c r="L363">
        <v>1064096.1416666666</v>
      </c>
      <c r="M363">
        <v>139684.68105799</v>
      </c>
      <c r="N363">
        <v>0.27284263959390864</v>
      </c>
      <c r="O363">
        <v>688000</v>
      </c>
      <c r="P363" t="s">
        <v>27</v>
      </c>
      <c r="Q363">
        <v>0</v>
      </c>
      <c r="R363">
        <v>0</v>
      </c>
      <c r="S363">
        <v>0.51638256144790018</v>
      </c>
      <c r="T363">
        <v>0.30245895052469968</v>
      </c>
      <c r="U363">
        <v>0.24963421813187445</v>
      </c>
      <c r="V363">
        <v>0.70840064248157197</v>
      </c>
      <c r="W363">
        <v>51.577180390224555</v>
      </c>
      <c r="X363" t="s">
        <v>28</v>
      </c>
    </row>
    <row r="364" spans="1:24" x14ac:dyDescent="0.25">
      <c r="A364" t="s">
        <v>398</v>
      </c>
      <c r="B364">
        <v>30</v>
      </c>
      <c r="C364" t="s">
        <v>25</v>
      </c>
      <c r="D364">
        <v>211900</v>
      </c>
      <c r="E364">
        <v>0.97199999999999998</v>
      </c>
      <c r="F364">
        <v>70000</v>
      </c>
      <c r="G364" t="s">
        <v>26</v>
      </c>
      <c r="H364">
        <v>198794.72166666668</v>
      </c>
      <c r="I364">
        <v>146747.45333333334</v>
      </c>
      <c r="J364">
        <v>52047.268333333333</v>
      </c>
      <c r="K364">
        <v>0.74683540958035344</v>
      </c>
      <c r="L364">
        <v>528453.29416666669</v>
      </c>
      <c r="M364">
        <v>27195.433532999999</v>
      </c>
      <c r="N364">
        <v>0.33034450212364325</v>
      </c>
      <c r="O364">
        <v>280000</v>
      </c>
      <c r="P364" t="s">
        <v>31</v>
      </c>
      <c r="Q364">
        <v>9</v>
      </c>
      <c r="R364">
        <v>0</v>
      </c>
      <c r="S364">
        <v>0.71222466890290415</v>
      </c>
      <c r="T364">
        <v>0.37146851606533465</v>
      </c>
      <c r="U364">
        <v>0.96923717872235682</v>
      </c>
      <c r="V364">
        <v>0.47244907795295377</v>
      </c>
      <c r="W364">
        <v>72.91159736592509</v>
      </c>
      <c r="X364" t="s">
        <v>38</v>
      </c>
    </row>
    <row r="365" spans="1:24" x14ac:dyDescent="0.25">
      <c r="A365" t="s">
        <v>399</v>
      </c>
      <c r="B365">
        <v>28</v>
      </c>
      <c r="C365" t="s">
        <v>33</v>
      </c>
      <c r="D365">
        <v>114100</v>
      </c>
      <c r="E365">
        <v>0.40699999999999997</v>
      </c>
      <c r="F365">
        <v>39000</v>
      </c>
      <c r="G365" t="s">
        <v>41</v>
      </c>
      <c r="H365">
        <v>87602.416666666672</v>
      </c>
      <c r="I365">
        <v>76781.157500000001</v>
      </c>
      <c r="J365">
        <v>10821.259166666667</v>
      </c>
      <c r="K365">
        <v>0.87375898309218147</v>
      </c>
      <c r="L365">
        <v>177952.13083333333</v>
      </c>
      <c r="M365">
        <v>39255.243421430001</v>
      </c>
      <c r="N365">
        <v>0.34180543382997369</v>
      </c>
      <c r="O365">
        <v>429000</v>
      </c>
      <c r="P365" t="s">
        <v>36</v>
      </c>
      <c r="Q365">
        <v>120</v>
      </c>
      <c r="R365">
        <v>1</v>
      </c>
      <c r="S365">
        <v>0.33116440130104424</v>
      </c>
      <c r="T365">
        <v>0.51432488467993864</v>
      </c>
      <c r="U365">
        <v>0.19520173946622746</v>
      </c>
      <c r="V365">
        <v>0.22253233546429838</v>
      </c>
      <c r="W365">
        <v>30.820427069721433</v>
      </c>
      <c r="X365" t="s">
        <v>34</v>
      </c>
    </row>
    <row r="366" spans="1:24" x14ac:dyDescent="0.25">
      <c r="A366" t="s">
        <v>400</v>
      </c>
      <c r="B366">
        <v>36</v>
      </c>
      <c r="C366" t="s">
        <v>30</v>
      </c>
      <c r="D366">
        <v>126700</v>
      </c>
      <c r="E366">
        <v>0.73199999999999998</v>
      </c>
      <c r="F366">
        <v>36000</v>
      </c>
      <c r="G366" t="s">
        <v>26</v>
      </c>
      <c r="H366">
        <v>124705.1675</v>
      </c>
      <c r="I366">
        <v>94075.10083333333</v>
      </c>
      <c r="J366">
        <v>30630.066666666666</v>
      </c>
      <c r="K366">
        <v>0.75797021455047764</v>
      </c>
      <c r="L366">
        <v>392491.15250000003</v>
      </c>
      <c r="M366">
        <v>17575.13044316</v>
      </c>
      <c r="N366">
        <v>0.2841357537490134</v>
      </c>
      <c r="O366">
        <v>360000</v>
      </c>
      <c r="P366" t="s">
        <v>27</v>
      </c>
      <c r="Q366">
        <v>0</v>
      </c>
      <c r="R366">
        <v>0</v>
      </c>
      <c r="S366">
        <v>0.66760019863234887</v>
      </c>
      <c r="T366">
        <v>0.28525696331659695</v>
      </c>
      <c r="U366">
        <v>0.68138732968842131</v>
      </c>
      <c r="V366">
        <v>0.6339978396686039</v>
      </c>
      <c r="W366">
        <v>67.984807412454145</v>
      </c>
      <c r="X366" t="s">
        <v>28</v>
      </c>
    </row>
    <row r="367" spans="1:24" x14ac:dyDescent="0.25">
      <c r="A367" t="s">
        <v>401</v>
      </c>
      <c r="B367">
        <v>28</v>
      </c>
      <c r="C367" t="s">
        <v>25</v>
      </c>
      <c r="D367">
        <v>196800</v>
      </c>
      <c r="E367">
        <v>0.99199999999999999</v>
      </c>
      <c r="F367">
        <v>63000</v>
      </c>
      <c r="G367" t="s">
        <v>41</v>
      </c>
      <c r="H367">
        <v>191159.83749999999</v>
      </c>
      <c r="I367">
        <v>137777.905</v>
      </c>
      <c r="J367">
        <v>53381.932500000003</v>
      </c>
      <c r="K367">
        <v>0.73789437374101186</v>
      </c>
      <c r="L367">
        <v>583220.1925</v>
      </c>
      <c r="M367">
        <v>30586.77580435</v>
      </c>
      <c r="N367">
        <v>0.3201219512195122</v>
      </c>
      <c r="O367">
        <v>378000</v>
      </c>
      <c r="P367" t="s">
        <v>27</v>
      </c>
      <c r="Q367">
        <v>0</v>
      </c>
      <c r="R367">
        <v>0</v>
      </c>
      <c r="S367">
        <v>0.76027834010597106</v>
      </c>
      <c r="T367">
        <v>0.34259948260709489</v>
      </c>
      <c r="U367">
        <v>0.96942234244818959</v>
      </c>
      <c r="V367">
        <v>0.59807730716611218</v>
      </c>
      <c r="W367">
        <v>77.017518752385598</v>
      </c>
      <c r="X367" t="s">
        <v>38</v>
      </c>
    </row>
    <row r="368" spans="1:24" x14ac:dyDescent="0.25">
      <c r="A368" t="s">
        <v>402</v>
      </c>
      <c r="B368">
        <v>30</v>
      </c>
      <c r="C368" t="s">
        <v>30</v>
      </c>
      <c r="D368">
        <v>197600</v>
      </c>
      <c r="E368">
        <v>0.48</v>
      </c>
      <c r="F368">
        <v>50000</v>
      </c>
      <c r="G368" t="s">
        <v>26</v>
      </c>
      <c r="H368">
        <v>194693.49916666668</v>
      </c>
      <c r="I368">
        <v>147955.43666666668</v>
      </c>
      <c r="J368">
        <v>46738.0625</v>
      </c>
      <c r="K368">
        <v>0.79030503605951508</v>
      </c>
      <c r="L368">
        <v>604243.16249999998</v>
      </c>
      <c r="M368">
        <v>42847.333499799999</v>
      </c>
      <c r="N368">
        <v>0.25303643724696356</v>
      </c>
      <c r="O368">
        <v>350000</v>
      </c>
      <c r="P368" t="s">
        <v>31</v>
      </c>
      <c r="Q368">
        <v>60</v>
      </c>
      <c r="R368">
        <v>0</v>
      </c>
      <c r="S368">
        <v>0.65227875223829468</v>
      </c>
      <c r="T368">
        <v>0.24292896190123253</v>
      </c>
      <c r="U368">
        <v>0.34672750779343575</v>
      </c>
      <c r="V368">
        <v>0.62332765409731716</v>
      </c>
      <c r="W368">
        <v>57.098328281254041</v>
      </c>
      <c r="X368" t="s">
        <v>28</v>
      </c>
    </row>
    <row r="369" spans="1:24" x14ac:dyDescent="0.25">
      <c r="A369" t="s">
        <v>403</v>
      </c>
      <c r="B369">
        <v>18</v>
      </c>
      <c r="C369" t="s">
        <v>30</v>
      </c>
      <c r="D369">
        <v>94700</v>
      </c>
      <c r="E369">
        <v>0.64600000000000002</v>
      </c>
      <c r="F369">
        <v>30000</v>
      </c>
      <c r="G369" t="s">
        <v>41</v>
      </c>
      <c r="H369">
        <v>86938.21166666667</v>
      </c>
      <c r="I369">
        <v>74562.695000000007</v>
      </c>
      <c r="J369">
        <v>12375.516666666666</v>
      </c>
      <c r="K369">
        <v>0.88670558620676354</v>
      </c>
      <c r="L369">
        <v>198586.94</v>
      </c>
      <c r="M369">
        <v>16520.78333206</v>
      </c>
      <c r="N369">
        <v>0.3167898627243928</v>
      </c>
      <c r="O369">
        <v>330000</v>
      </c>
      <c r="P369" t="s">
        <v>31</v>
      </c>
      <c r="Q369">
        <v>30</v>
      </c>
      <c r="R369">
        <v>0</v>
      </c>
      <c r="S369">
        <v>0.38302830493394296</v>
      </c>
      <c r="T369">
        <v>0.46549039586553459</v>
      </c>
      <c r="U369">
        <v>0.54823635803272008</v>
      </c>
      <c r="V369">
        <v>0.36628610465799794</v>
      </c>
      <c r="W369">
        <v>48.294707322348266</v>
      </c>
      <c r="X369" t="s">
        <v>28</v>
      </c>
    </row>
    <row r="370" spans="1:24" x14ac:dyDescent="0.25">
      <c r="A370" t="s">
        <v>404</v>
      </c>
      <c r="B370">
        <v>36</v>
      </c>
      <c r="C370" t="s">
        <v>25</v>
      </c>
      <c r="D370">
        <v>133300</v>
      </c>
      <c r="E370">
        <v>0.86099999999999999</v>
      </c>
      <c r="F370">
        <v>34000</v>
      </c>
      <c r="G370" t="s">
        <v>41</v>
      </c>
      <c r="H370">
        <v>127956.52583333333</v>
      </c>
      <c r="I370">
        <v>95432.440833333327</v>
      </c>
      <c r="J370">
        <v>32524.084999999999</v>
      </c>
      <c r="K370">
        <v>0.77816960646618227</v>
      </c>
      <c r="L370">
        <v>335358.81666666665</v>
      </c>
      <c r="M370">
        <v>24779.36085361</v>
      </c>
      <c r="N370">
        <v>0.25506376594148539</v>
      </c>
      <c r="O370">
        <v>374000</v>
      </c>
      <c r="P370" t="s">
        <v>27</v>
      </c>
      <c r="Q370">
        <v>0</v>
      </c>
      <c r="R370">
        <v>0</v>
      </c>
      <c r="S370">
        <v>0.69119031048161583</v>
      </c>
      <c r="T370">
        <v>0.23882252711102775</v>
      </c>
      <c r="U370">
        <v>0.78891344568311383</v>
      </c>
      <c r="V370">
        <v>0.4783179148593909</v>
      </c>
      <c r="W370">
        <v>70.381507739990198</v>
      </c>
      <c r="X370" t="s">
        <v>38</v>
      </c>
    </row>
    <row r="371" spans="1:24" x14ac:dyDescent="0.25">
      <c r="A371" t="s">
        <v>405</v>
      </c>
      <c r="B371">
        <v>29</v>
      </c>
      <c r="C371" t="s">
        <v>25</v>
      </c>
      <c r="D371">
        <v>180400</v>
      </c>
      <c r="E371">
        <v>0.83399999999999996</v>
      </c>
      <c r="F371">
        <v>47000</v>
      </c>
      <c r="G371" t="s">
        <v>26</v>
      </c>
      <c r="H371">
        <v>183422.45250000001</v>
      </c>
      <c r="I371">
        <v>133736.19916666666</v>
      </c>
      <c r="J371">
        <v>49686.253333333334</v>
      </c>
      <c r="K371">
        <v>0.74580235830167252</v>
      </c>
      <c r="L371">
        <v>585488.7416666667</v>
      </c>
      <c r="M371">
        <v>29859.098841160001</v>
      </c>
      <c r="N371">
        <v>0.26053215077605324</v>
      </c>
      <c r="O371">
        <v>517000</v>
      </c>
      <c r="P371" t="s">
        <v>27</v>
      </c>
      <c r="Q371">
        <v>0</v>
      </c>
      <c r="R371">
        <v>0</v>
      </c>
      <c r="S371">
        <v>0.73721801598321468</v>
      </c>
      <c r="T371">
        <v>0.22733359364839473</v>
      </c>
      <c r="U371">
        <v>0.78342079823265975</v>
      </c>
      <c r="V371">
        <v>0.67350875260423448</v>
      </c>
      <c r="W371">
        <v>75.128165420524169</v>
      </c>
      <c r="X371" t="s">
        <v>38</v>
      </c>
    </row>
    <row r="372" spans="1:24" x14ac:dyDescent="0.25">
      <c r="A372" t="s">
        <v>406</v>
      </c>
      <c r="B372">
        <v>25</v>
      </c>
      <c r="C372" t="s">
        <v>25</v>
      </c>
      <c r="D372">
        <v>282000</v>
      </c>
      <c r="E372">
        <v>0.752</v>
      </c>
      <c r="F372">
        <v>84000</v>
      </c>
      <c r="G372" t="s">
        <v>26</v>
      </c>
      <c r="H372">
        <v>255858.57833333334</v>
      </c>
      <c r="I372">
        <v>204684.36749999999</v>
      </c>
      <c r="J372">
        <v>51174.210833333331</v>
      </c>
      <c r="K372">
        <v>0.82181993439733425</v>
      </c>
      <c r="L372">
        <v>928664.65249999997</v>
      </c>
      <c r="M372">
        <v>43065.917078780003</v>
      </c>
      <c r="N372">
        <v>0.2978723404255319</v>
      </c>
      <c r="O372">
        <v>504000</v>
      </c>
      <c r="P372" t="s">
        <v>27</v>
      </c>
      <c r="Q372">
        <v>0</v>
      </c>
      <c r="R372">
        <v>0</v>
      </c>
      <c r="S372">
        <v>0.54191825487914869</v>
      </c>
      <c r="T372">
        <v>0.36620024461166861</v>
      </c>
      <c r="U372">
        <v>0.68419202306087445</v>
      </c>
      <c r="V372">
        <v>0.68625090728228988</v>
      </c>
      <c r="W372">
        <v>64.814505437613562</v>
      </c>
      <c r="X372" t="s">
        <v>28</v>
      </c>
    </row>
    <row r="373" spans="1:24" x14ac:dyDescent="0.25">
      <c r="A373" t="s">
        <v>407</v>
      </c>
      <c r="B373">
        <v>25</v>
      </c>
      <c r="C373" t="s">
        <v>25</v>
      </c>
      <c r="D373">
        <v>206000</v>
      </c>
      <c r="E373">
        <v>0.94</v>
      </c>
      <c r="F373">
        <v>40000</v>
      </c>
      <c r="G373" t="s">
        <v>26</v>
      </c>
      <c r="H373">
        <v>190304.745</v>
      </c>
      <c r="I373">
        <v>147269.79416666666</v>
      </c>
      <c r="J373">
        <v>43034.950833333336</v>
      </c>
      <c r="K373">
        <v>0.84471455079843183</v>
      </c>
      <c r="L373">
        <v>521785.61083333334</v>
      </c>
      <c r="M373">
        <v>54605.925854449997</v>
      </c>
      <c r="N373">
        <v>0.1941747572815534</v>
      </c>
      <c r="O373">
        <v>480000</v>
      </c>
      <c r="P373" t="s">
        <v>31</v>
      </c>
      <c r="Q373">
        <v>29</v>
      </c>
      <c r="R373">
        <v>0</v>
      </c>
      <c r="S373">
        <v>0.61391385790853636</v>
      </c>
      <c r="T373">
        <v>0.14404636239253465</v>
      </c>
      <c r="U373">
        <v>0.80118651396710872</v>
      </c>
      <c r="V373">
        <v>0.4828974709699021</v>
      </c>
      <c r="W373">
        <v>72.586794405098857</v>
      </c>
      <c r="X373" t="s">
        <v>38</v>
      </c>
    </row>
    <row r="374" spans="1:24" x14ac:dyDescent="0.25">
      <c r="A374" t="s">
        <v>408</v>
      </c>
      <c r="B374">
        <v>29</v>
      </c>
      <c r="C374" t="s">
        <v>25</v>
      </c>
      <c r="D374">
        <v>144700</v>
      </c>
      <c r="E374">
        <v>0.76300000000000001</v>
      </c>
      <c r="F374">
        <v>32000</v>
      </c>
      <c r="G374" t="s">
        <v>41</v>
      </c>
      <c r="H374">
        <v>140260.10666666666</v>
      </c>
      <c r="I374">
        <v>103570.4525</v>
      </c>
      <c r="J374">
        <v>36689.654166666667</v>
      </c>
      <c r="K374">
        <v>0.78451143500081866</v>
      </c>
      <c r="L374">
        <v>283849.38916666666</v>
      </c>
      <c r="M374">
        <v>31893.957218359999</v>
      </c>
      <c r="N374">
        <v>0.22114720110573602</v>
      </c>
      <c r="O374">
        <v>256000</v>
      </c>
      <c r="P374" t="s">
        <v>31</v>
      </c>
      <c r="Q374">
        <v>14</v>
      </c>
      <c r="R374">
        <v>0</v>
      </c>
      <c r="S374">
        <v>0.71158765210606278</v>
      </c>
      <c r="T374">
        <v>0.17009218572759488</v>
      </c>
      <c r="U374">
        <v>0.6545020142658361</v>
      </c>
      <c r="V374">
        <v>0.3300743953159071</v>
      </c>
      <c r="W374">
        <v>65.080107615385501</v>
      </c>
      <c r="X374" t="s">
        <v>28</v>
      </c>
    </row>
    <row r="375" spans="1:24" x14ac:dyDescent="0.25">
      <c r="A375" t="s">
        <v>409</v>
      </c>
      <c r="B375">
        <v>50</v>
      </c>
      <c r="C375" t="s">
        <v>33</v>
      </c>
      <c r="D375">
        <v>346400</v>
      </c>
      <c r="E375">
        <v>0.54</v>
      </c>
      <c r="F375">
        <v>77000</v>
      </c>
      <c r="G375" t="s">
        <v>41</v>
      </c>
      <c r="H375">
        <v>332891.8233333333</v>
      </c>
      <c r="I375">
        <v>300586.91749999998</v>
      </c>
      <c r="J375">
        <v>32304.905833333334</v>
      </c>
      <c r="K375">
        <v>0.90821199363967464</v>
      </c>
      <c r="L375">
        <v>632988.65666666662</v>
      </c>
      <c r="M375">
        <v>117027.79004093001</v>
      </c>
      <c r="N375">
        <v>0.22228637413394919</v>
      </c>
      <c r="O375">
        <v>231000</v>
      </c>
      <c r="P375" t="s">
        <v>27</v>
      </c>
      <c r="Q375">
        <v>0</v>
      </c>
      <c r="R375">
        <v>0</v>
      </c>
      <c r="S375">
        <v>0.25818668319564764</v>
      </c>
      <c r="T375">
        <v>0.24817423025494284</v>
      </c>
      <c r="U375">
        <v>0.35498523888255606</v>
      </c>
      <c r="V375">
        <v>0.29414739236652565</v>
      </c>
      <c r="W375">
        <v>44.73500454850641</v>
      </c>
      <c r="X375" t="s">
        <v>28</v>
      </c>
    </row>
    <row r="376" spans="1:24" x14ac:dyDescent="0.25">
      <c r="A376" t="s">
        <v>410</v>
      </c>
      <c r="B376">
        <v>43</v>
      </c>
      <c r="C376" t="s">
        <v>25</v>
      </c>
      <c r="D376">
        <v>140300</v>
      </c>
      <c r="E376">
        <v>0.89400000000000002</v>
      </c>
      <c r="F376">
        <v>48000</v>
      </c>
      <c r="G376" t="s">
        <v>26</v>
      </c>
      <c r="H376">
        <v>128622.7325</v>
      </c>
      <c r="I376">
        <v>100204.325</v>
      </c>
      <c r="J376">
        <v>28418.407500000001</v>
      </c>
      <c r="K376">
        <v>0.8290897714436819</v>
      </c>
      <c r="L376">
        <v>407389.50583333336</v>
      </c>
      <c r="M376">
        <v>33680.039094239997</v>
      </c>
      <c r="N376">
        <v>0.34212401995723452</v>
      </c>
      <c r="O376">
        <v>240000</v>
      </c>
      <c r="P376" t="s">
        <v>36</v>
      </c>
      <c r="Q376">
        <v>120</v>
      </c>
      <c r="R376">
        <v>1</v>
      </c>
      <c r="S376">
        <v>0.59960378724244279</v>
      </c>
      <c r="T376">
        <v>0.47305965731254401</v>
      </c>
      <c r="U376">
        <v>0.77160955849151058</v>
      </c>
      <c r="V376">
        <v>0.58207689685358821</v>
      </c>
      <c r="W376">
        <v>63.450139573534955</v>
      </c>
      <c r="X376" t="s">
        <v>28</v>
      </c>
    </row>
    <row r="377" spans="1:24" x14ac:dyDescent="0.25">
      <c r="A377" t="s">
        <v>411</v>
      </c>
      <c r="B377">
        <v>45</v>
      </c>
      <c r="C377" t="s">
        <v>25</v>
      </c>
      <c r="D377">
        <v>157900</v>
      </c>
      <c r="E377">
        <v>0.78900000000000003</v>
      </c>
      <c r="F377">
        <v>38000</v>
      </c>
      <c r="G377" t="s">
        <v>41</v>
      </c>
      <c r="H377">
        <v>162615.24833333332</v>
      </c>
      <c r="I377">
        <v>108127.11166666666</v>
      </c>
      <c r="J377">
        <v>54488.136666666665</v>
      </c>
      <c r="K377">
        <v>0.70019823911199042</v>
      </c>
      <c r="L377">
        <v>493468.23833333334</v>
      </c>
      <c r="M377">
        <v>32810.972407879999</v>
      </c>
      <c r="N377">
        <v>0.24065864471184295</v>
      </c>
      <c r="O377">
        <v>114000</v>
      </c>
      <c r="P377" t="s">
        <v>27</v>
      </c>
      <c r="Q377">
        <v>0</v>
      </c>
      <c r="R377">
        <v>0</v>
      </c>
      <c r="S377">
        <v>0.9140973935195319</v>
      </c>
      <c r="T377">
        <v>0.15638551134181528</v>
      </c>
      <c r="U377">
        <v>0.70155008793893603</v>
      </c>
      <c r="V377">
        <v>0.64132616538338805</v>
      </c>
      <c r="W377">
        <v>76.400671948069032</v>
      </c>
      <c r="X377" t="s">
        <v>38</v>
      </c>
    </row>
    <row r="378" spans="1:24" x14ac:dyDescent="0.25">
      <c r="A378" t="s">
        <v>412</v>
      </c>
      <c r="B378">
        <v>22</v>
      </c>
      <c r="C378" t="s">
        <v>30</v>
      </c>
      <c r="D378">
        <v>282100</v>
      </c>
      <c r="E378">
        <v>0.64600000000000002</v>
      </c>
      <c r="F378">
        <v>85000</v>
      </c>
      <c r="G378" t="s">
        <v>26</v>
      </c>
      <c r="H378">
        <v>253130.98</v>
      </c>
      <c r="I378">
        <v>218461.4725</v>
      </c>
      <c r="J378">
        <v>34669.5075</v>
      </c>
      <c r="K378">
        <v>0.89905921200769023</v>
      </c>
      <c r="L378">
        <v>579126.57916666672</v>
      </c>
      <c r="M378">
        <v>50402.545498749998</v>
      </c>
      <c r="N378">
        <v>0.30131159163417226</v>
      </c>
      <c r="O378">
        <v>340000</v>
      </c>
      <c r="P378" t="s">
        <v>27</v>
      </c>
      <c r="Q378">
        <v>0</v>
      </c>
      <c r="R378">
        <v>0</v>
      </c>
      <c r="S378">
        <v>0.36818763455226183</v>
      </c>
      <c r="T378">
        <v>0.43798111444631666</v>
      </c>
      <c r="U378">
        <v>0.54268851775563098</v>
      </c>
      <c r="V378">
        <v>0.35448968590286978</v>
      </c>
      <c r="W378">
        <v>48.467272924398905</v>
      </c>
      <c r="X378" t="s">
        <v>28</v>
      </c>
    </row>
    <row r="379" spans="1:24" x14ac:dyDescent="0.25">
      <c r="A379" t="s">
        <v>413</v>
      </c>
      <c r="B379">
        <v>25</v>
      </c>
      <c r="C379" t="s">
        <v>25</v>
      </c>
      <c r="D379">
        <v>140000</v>
      </c>
      <c r="E379">
        <v>0.84699999999999998</v>
      </c>
      <c r="F379">
        <v>42000</v>
      </c>
      <c r="G379" t="s">
        <v>26</v>
      </c>
      <c r="H379">
        <v>139315.17916666667</v>
      </c>
      <c r="I379">
        <v>104797.46083333333</v>
      </c>
      <c r="J379">
        <v>34517.718333333331</v>
      </c>
      <c r="K379">
        <v>0.76593934887258841</v>
      </c>
      <c r="L379">
        <v>464621.34</v>
      </c>
      <c r="M379">
        <v>24919.971129080001</v>
      </c>
      <c r="N379">
        <v>0.3</v>
      </c>
      <c r="O379">
        <v>210000</v>
      </c>
      <c r="P379" t="s">
        <v>27</v>
      </c>
      <c r="Q379">
        <v>0</v>
      </c>
      <c r="R379">
        <v>0</v>
      </c>
      <c r="S379">
        <v>0.67351706097237773</v>
      </c>
      <c r="T379">
        <v>0.32490316951631165</v>
      </c>
      <c r="U379">
        <v>0.7850936760740761</v>
      </c>
      <c r="V379">
        <v>0.69309539702083356</v>
      </c>
      <c r="W379">
        <v>71.695847432105651</v>
      </c>
      <c r="X379" t="s">
        <v>38</v>
      </c>
    </row>
    <row r="380" spans="1:24" x14ac:dyDescent="0.25">
      <c r="A380" t="s">
        <v>414</v>
      </c>
      <c r="B380">
        <v>42</v>
      </c>
      <c r="C380" t="s">
        <v>30</v>
      </c>
      <c r="D380">
        <v>293200</v>
      </c>
      <c r="E380">
        <v>0.45200000000000001</v>
      </c>
      <c r="F380">
        <v>60000</v>
      </c>
      <c r="G380" t="s">
        <v>43</v>
      </c>
      <c r="H380">
        <v>251782.08666666667</v>
      </c>
      <c r="I380">
        <v>211956.58916666667</v>
      </c>
      <c r="J380">
        <v>39825.497499999998</v>
      </c>
      <c r="K380">
        <v>0.87314572997579998</v>
      </c>
      <c r="L380">
        <v>978738.375</v>
      </c>
      <c r="M380">
        <v>56769.292383369997</v>
      </c>
      <c r="N380">
        <v>0.20463847203274216</v>
      </c>
      <c r="O380">
        <v>240000</v>
      </c>
      <c r="P380" t="s">
        <v>27</v>
      </c>
      <c r="Q380">
        <v>0</v>
      </c>
      <c r="R380">
        <v>0</v>
      </c>
      <c r="S380">
        <v>0.42663812705469761</v>
      </c>
      <c r="T380">
        <v>0.18435703130221215</v>
      </c>
      <c r="U380">
        <v>0.31357992182605932</v>
      </c>
      <c r="V380">
        <v>0.69828533421973427</v>
      </c>
      <c r="W380">
        <v>55.809864915060857</v>
      </c>
      <c r="X380" t="s">
        <v>28</v>
      </c>
    </row>
    <row r="381" spans="1:24" x14ac:dyDescent="0.25">
      <c r="A381" t="s">
        <v>415</v>
      </c>
      <c r="B381">
        <v>44</v>
      </c>
      <c r="C381" t="s">
        <v>25</v>
      </c>
      <c r="D381">
        <v>100200</v>
      </c>
      <c r="E381">
        <v>0.77</v>
      </c>
      <c r="F381">
        <v>30000</v>
      </c>
      <c r="G381" t="s">
        <v>26</v>
      </c>
      <c r="H381">
        <v>97514.45166666666</v>
      </c>
      <c r="I381">
        <v>70929.704166666663</v>
      </c>
      <c r="J381">
        <v>26584.747500000001</v>
      </c>
      <c r="K381">
        <v>0.76283630180340123</v>
      </c>
      <c r="L381">
        <v>349028.80249999999</v>
      </c>
      <c r="M381">
        <v>18781.53542593</v>
      </c>
      <c r="N381">
        <v>0.29940119760479039</v>
      </c>
      <c r="O381">
        <v>90000</v>
      </c>
      <c r="P381" t="s">
        <v>31</v>
      </c>
      <c r="Q381">
        <v>21</v>
      </c>
      <c r="R381">
        <v>0</v>
      </c>
      <c r="S381">
        <v>0.74201110935013082</v>
      </c>
      <c r="T381">
        <v>0.32108660801574557</v>
      </c>
      <c r="U381">
        <v>0.68687168973050294</v>
      </c>
      <c r="V381">
        <v>0.73712538295026786</v>
      </c>
      <c r="W381">
        <v>70.280585199352558</v>
      </c>
      <c r="X381" t="s">
        <v>38</v>
      </c>
    </row>
    <row r="382" spans="1:24" x14ac:dyDescent="0.25">
      <c r="A382" t="s">
        <v>416</v>
      </c>
      <c r="B382">
        <v>40</v>
      </c>
      <c r="C382" t="s">
        <v>25</v>
      </c>
      <c r="D382">
        <v>198400</v>
      </c>
      <c r="E382">
        <v>0.81799999999999995</v>
      </c>
      <c r="F382">
        <v>65000</v>
      </c>
      <c r="G382" t="s">
        <v>26</v>
      </c>
      <c r="H382">
        <v>203032.11749999999</v>
      </c>
      <c r="I382">
        <v>137518.94333333333</v>
      </c>
      <c r="J382">
        <v>65513.174166666664</v>
      </c>
      <c r="K382">
        <v>0.70763966390280453</v>
      </c>
      <c r="L382">
        <v>465966.44583333336</v>
      </c>
      <c r="M382">
        <v>40701.825669129998</v>
      </c>
      <c r="N382">
        <v>0.3276209677419355</v>
      </c>
      <c r="O382">
        <v>325000</v>
      </c>
      <c r="P382" t="s">
        <v>27</v>
      </c>
      <c r="Q382">
        <v>0</v>
      </c>
      <c r="R382">
        <v>0</v>
      </c>
      <c r="S382">
        <v>0.87992823602109072</v>
      </c>
      <c r="T382">
        <v>0.33055714642327744</v>
      </c>
      <c r="U382">
        <v>0.73508669790702363</v>
      </c>
      <c r="V382">
        <v>0.43359206381579363</v>
      </c>
      <c r="W382">
        <v>67.682084850679729</v>
      </c>
      <c r="X382" t="s">
        <v>28</v>
      </c>
    </row>
    <row r="383" spans="1:24" x14ac:dyDescent="0.25">
      <c r="A383" t="s">
        <v>417</v>
      </c>
      <c r="B383">
        <v>47</v>
      </c>
      <c r="C383" t="s">
        <v>33</v>
      </c>
      <c r="D383">
        <v>240400</v>
      </c>
      <c r="E383">
        <v>0.36699999999999999</v>
      </c>
      <c r="F383">
        <v>59000</v>
      </c>
      <c r="G383" t="s">
        <v>26</v>
      </c>
      <c r="H383">
        <v>273257.73499999999</v>
      </c>
      <c r="I383">
        <v>228151.62583333332</v>
      </c>
      <c r="J383">
        <v>45106.109166666669</v>
      </c>
      <c r="K383">
        <v>0.83588443687181435</v>
      </c>
      <c r="L383">
        <v>824423.76666666672</v>
      </c>
      <c r="M383">
        <v>75567.960775629996</v>
      </c>
      <c r="N383">
        <v>0.24542429284525791</v>
      </c>
      <c r="O383">
        <v>177000</v>
      </c>
      <c r="P383" t="s">
        <v>27</v>
      </c>
      <c r="Q383">
        <v>0</v>
      </c>
      <c r="R383">
        <v>0</v>
      </c>
      <c r="S383">
        <v>0.44563376399092902</v>
      </c>
      <c r="T383">
        <v>0.25714891255048083</v>
      </c>
      <c r="U383">
        <v>0.20388405576097543</v>
      </c>
      <c r="V383">
        <v>0.72269692121703455</v>
      </c>
      <c r="W383">
        <v>50.559919459324341</v>
      </c>
      <c r="X383" t="s">
        <v>28</v>
      </c>
    </row>
    <row r="384" spans="1:24" x14ac:dyDescent="0.25">
      <c r="A384" t="s">
        <v>418</v>
      </c>
      <c r="B384">
        <v>40</v>
      </c>
      <c r="C384" t="s">
        <v>33</v>
      </c>
      <c r="D384">
        <v>309300</v>
      </c>
      <c r="E384">
        <v>0.624</v>
      </c>
      <c r="F384">
        <v>105000</v>
      </c>
      <c r="G384" t="s">
        <v>26</v>
      </c>
      <c r="H384">
        <v>346850.01</v>
      </c>
      <c r="I384">
        <v>274233.37916666665</v>
      </c>
      <c r="J384">
        <v>72616.630833333329</v>
      </c>
      <c r="K384">
        <v>0.77014229089114461</v>
      </c>
      <c r="L384">
        <v>1050676.3383333334</v>
      </c>
      <c r="M384">
        <v>93738.091407700005</v>
      </c>
      <c r="N384">
        <v>0.33947623666343357</v>
      </c>
      <c r="O384">
        <v>945000</v>
      </c>
      <c r="P384" t="s">
        <v>27</v>
      </c>
      <c r="Q384">
        <v>0</v>
      </c>
      <c r="R384">
        <v>0</v>
      </c>
      <c r="S384">
        <v>0.56768442931727436</v>
      </c>
      <c r="T384">
        <v>0.41198564773566154</v>
      </c>
      <c r="U384">
        <v>0.47864536163235072</v>
      </c>
      <c r="V384">
        <v>0.71402070398270923</v>
      </c>
      <c r="W384">
        <v>57.188698744475715</v>
      </c>
      <c r="X384" t="s">
        <v>28</v>
      </c>
    </row>
    <row r="385" spans="1:24" x14ac:dyDescent="0.25">
      <c r="A385" t="s">
        <v>419</v>
      </c>
      <c r="B385">
        <v>37</v>
      </c>
      <c r="C385" t="s">
        <v>30</v>
      </c>
      <c r="D385">
        <v>210700</v>
      </c>
      <c r="E385">
        <v>0.70899999999999996</v>
      </c>
      <c r="F385">
        <v>41000</v>
      </c>
      <c r="G385" t="s">
        <v>26</v>
      </c>
      <c r="H385">
        <v>211649.29250000001</v>
      </c>
      <c r="I385">
        <v>163208.57250000001</v>
      </c>
      <c r="J385">
        <v>48440.72</v>
      </c>
      <c r="K385">
        <v>0.77252089639526733</v>
      </c>
      <c r="L385">
        <v>852117.17833333334</v>
      </c>
      <c r="M385">
        <v>35486.507107029996</v>
      </c>
      <c r="N385">
        <v>0.19458946369245372</v>
      </c>
      <c r="O385">
        <v>123000</v>
      </c>
      <c r="P385" t="s">
        <v>31</v>
      </c>
      <c r="Q385">
        <v>30</v>
      </c>
      <c r="R385">
        <v>0</v>
      </c>
      <c r="S385">
        <v>0.62145185245933987</v>
      </c>
      <c r="T385">
        <v>0.10637361655288963</v>
      </c>
      <c r="U385">
        <v>0.6350158708307474</v>
      </c>
      <c r="V385">
        <v>0.88716629832273042</v>
      </c>
      <c r="W385">
        <v>76.099450735834168</v>
      </c>
      <c r="X385" t="s">
        <v>38</v>
      </c>
    </row>
    <row r="386" spans="1:24" x14ac:dyDescent="0.25">
      <c r="A386" t="s">
        <v>420</v>
      </c>
      <c r="B386">
        <v>35</v>
      </c>
      <c r="C386" t="s">
        <v>33</v>
      </c>
      <c r="D386">
        <v>242900</v>
      </c>
      <c r="E386">
        <v>0.38500000000000001</v>
      </c>
      <c r="F386">
        <v>40000</v>
      </c>
      <c r="G386" t="s">
        <v>26</v>
      </c>
      <c r="H386">
        <v>219819.91916666666</v>
      </c>
      <c r="I386">
        <v>181019.90083333332</v>
      </c>
      <c r="J386">
        <v>38800.018333333333</v>
      </c>
      <c r="K386">
        <v>0.83241589457040788</v>
      </c>
      <c r="L386">
        <v>370335.6983333333</v>
      </c>
      <c r="M386">
        <v>102080.07944911</v>
      </c>
      <c r="N386">
        <v>0.16467682173734047</v>
      </c>
      <c r="O386">
        <v>440000</v>
      </c>
      <c r="P386" t="s">
        <v>27</v>
      </c>
      <c r="Q386">
        <v>0</v>
      </c>
      <c r="R386">
        <v>0</v>
      </c>
      <c r="S386">
        <v>0.47715804298521663</v>
      </c>
      <c r="T386">
        <v>6.9946725304535995E-2</v>
      </c>
      <c r="U386">
        <v>0.17072978726319796</v>
      </c>
      <c r="V386">
        <v>0.21317705980828019</v>
      </c>
      <c r="W386">
        <v>45.298052636019698</v>
      </c>
      <c r="X386" t="s">
        <v>28</v>
      </c>
    </row>
    <row r="387" spans="1:24" x14ac:dyDescent="0.25">
      <c r="A387" t="s">
        <v>421</v>
      </c>
      <c r="B387">
        <v>35</v>
      </c>
      <c r="C387" t="s">
        <v>30</v>
      </c>
      <c r="D387">
        <v>162700</v>
      </c>
      <c r="E387">
        <v>0.61499999999999999</v>
      </c>
      <c r="F387">
        <v>53000</v>
      </c>
      <c r="G387" t="s">
        <v>41</v>
      </c>
      <c r="H387">
        <v>147248.47166666668</v>
      </c>
      <c r="I387">
        <v>116127.175</v>
      </c>
      <c r="J387">
        <v>31121.296666666665</v>
      </c>
      <c r="K387">
        <v>0.8063546666494863</v>
      </c>
      <c r="L387">
        <v>336913.60666666669</v>
      </c>
      <c r="M387">
        <v>22144.420152670002</v>
      </c>
      <c r="N387">
        <v>0.32575291948371238</v>
      </c>
      <c r="O387">
        <v>159000</v>
      </c>
      <c r="P387" t="s">
        <v>31</v>
      </c>
      <c r="Q387">
        <v>30</v>
      </c>
      <c r="R387">
        <v>0</v>
      </c>
      <c r="S387">
        <v>0.57317333774185353</v>
      </c>
      <c r="T387">
        <v>0.41536127945904039</v>
      </c>
      <c r="U387">
        <v>0.53712194509783362</v>
      </c>
      <c r="V387">
        <v>0.35926551296300224</v>
      </c>
      <c r="W387">
        <v>52.121340020040805</v>
      </c>
      <c r="X387" t="s">
        <v>28</v>
      </c>
    </row>
    <row r="388" spans="1:24" x14ac:dyDescent="0.25">
      <c r="A388" t="s">
        <v>422</v>
      </c>
      <c r="B388">
        <v>19</v>
      </c>
      <c r="C388" t="s">
        <v>25</v>
      </c>
      <c r="D388">
        <v>170900</v>
      </c>
      <c r="E388">
        <v>0.82499999999999996</v>
      </c>
      <c r="F388">
        <v>55000</v>
      </c>
      <c r="G388" t="s">
        <v>26</v>
      </c>
      <c r="H388">
        <v>168845.90333333332</v>
      </c>
      <c r="I388">
        <v>119068.31166666666</v>
      </c>
      <c r="J388">
        <v>49777.591666666667</v>
      </c>
      <c r="K388">
        <v>0.74312361495725698</v>
      </c>
      <c r="L388">
        <v>544637.89416666667</v>
      </c>
      <c r="M388">
        <v>35162.368995899997</v>
      </c>
      <c r="N388">
        <v>0.32182562902282036</v>
      </c>
      <c r="O388">
        <v>440000</v>
      </c>
      <c r="P388" t="s">
        <v>27</v>
      </c>
      <c r="Q388">
        <v>0</v>
      </c>
      <c r="R388">
        <v>0</v>
      </c>
      <c r="S388">
        <v>0.80314927505633504</v>
      </c>
      <c r="T388">
        <v>0.35068539271414151</v>
      </c>
      <c r="U388">
        <v>0.73698163365821856</v>
      </c>
      <c r="V388">
        <v>0.65782720662850214</v>
      </c>
      <c r="W388">
        <v>70.477578655028466</v>
      </c>
      <c r="X388" t="s">
        <v>38</v>
      </c>
    </row>
    <row r="389" spans="1:24" x14ac:dyDescent="0.25">
      <c r="A389" t="s">
        <v>423</v>
      </c>
      <c r="B389">
        <v>21</v>
      </c>
      <c r="C389" t="s">
        <v>25</v>
      </c>
      <c r="D389">
        <v>237600</v>
      </c>
      <c r="E389">
        <v>0.84599999999999997</v>
      </c>
      <c r="F389">
        <v>83000</v>
      </c>
      <c r="G389" t="s">
        <v>26</v>
      </c>
      <c r="H389">
        <v>223873.64833333335</v>
      </c>
      <c r="I389">
        <v>173295.71916666668</v>
      </c>
      <c r="J389">
        <v>50577.929166666669</v>
      </c>
      <c r="K389">
        <v>0.82556475369960014</v>
      </c>
      <c r="L389">
        <v>734576.45583333331</v>
      </c>
      <c r="M389">
        <v>55467.332687620001</v>
      </c>
      <c r="N389">
        <v>0.34932659932659932</v>
      </c>
      <c r="O389">
        <v>498000</v>
      </c>
      <c r="P389" t="s">
        <v>36</v>
      </c>
      <c r="Q389">
        <v>180</v>
      </c>
      <c r="R389">
        <v>1</v>
      </c>
      <c r="S389">
        <v>0.61332065781159018</v>
      </c>
      <c r="T389">
        <v>0.48609651236233203</v>
      </c>
      <c r="U389">
        <v>0.73052074450339599</v>
      </c>
      <c r="V389">
        <v>0.63235340426814235</v>
      </c>
      <c r="W389">
        <v>62.832208639285604</v>
      </c>
      <c r="X389" t="s">
        <v>28</v>
      </c>
    </row>
    <row r="390" spans="1:24" x14ac:dyDescent="0.25">
      <c r="A390" t="s">
        <v>424</v>
      </c>
      <c r="B390">
        <v>47</v>
      </c>
      <c r="C390" t="s">
        <v>33</v>
      </c>
      <c r="D390">
        <v>259200</v>
      </c>
      <c r="E390">
        <v>0.32300000000000001</v>
      </c>
      <c r="F390">
        <v>74000</v>
      </c>
      <c r="G390" t="s">
        <v>26</v>
      </c>
      <c r="H390">
        <v>228393.70749999999</v>
      </c>
      <c r="I390">
        <v>190740.92083333334</v>
      </c>
      <c r="J390">
        <v>37652.786666666667</v>
      </c>
      <c r="K390">
        <v>0.89386869034611283</v>
      </c>
      <c r="L390">
        <v>565760.58250000002</v>
      </c>
      <c r="M390">
        <v>110230.25181931</v>
      </c>
      <c r="N390">
        <v>0.28549382716049382</v>
      </c>
      <c r="O390">
        <v>222000</v>
      </c>
      <c r="P390" t="s">
        <v>27</v>
      </c>
      <c r="Q390">
        <v>0</v>
      </c>
      <c r="R390">
        <v>0</v>
      </c>
      <c r="S390">
        <v>0.44505817887786986</v>
      </c>
      <c r="T390">
        <v>0.39479364916182674</v>
      </c>
      <c r="U390">
        <v>0.10997185844515925</v>
      </c>
      <c r="V390">
        <v>0.38921288837020152</v>
      </c>
      <c r="W390">
        <v>36.465336021297851</v>
      </c>
      <c r="X390" t="s">
        <v>34</v>
      </c>
    </row>
    <row r="391" spans="1:24" x14ac:dyDescent="0.25">
      <c r="A391" t="s">
        <v>425</v>
      </c>
      <c r="B391">
        <v>50</v>
      </c>
      <c r="C391" t="s">
        <v>30</v>
      </c>
      <c r="D391">
        <v>237200</v>
      </c>
      <c r="E391">
        <v>0.49099999999999999</v>
      </c>
      <c r="F391">
        <v>80000</v>
      </c>
      <c r="G391" t="s">
        <v>26</v>
      </c>
      <c r="H391">
        <v>220159.40416666667</v>
      </c>
      <c r="I391">
        <v>190866.23083333333</v>
      </c>
      <c r="J391">
        <v>29293.173333333332</v>
      </c>
      <c r="K391">
        <v>0.90967219037107327</v>
      </c>
      <c r="L391">
        <v>469506.39416666667</v>
      </c>
      <c r="M391">
        <v>56993.321553059999</v>
      </c>
      <c r="N391">
        <v>0.33726812816188873</v>
      </c>
      <c r="O391">
        <v>560000</v>
      </c>
      <c r="P391" t="s">
        <v>36</v>
      </c>
      <c r="Q391">
        <v>90</v>
      </c>
      <c r="R391">
        <v>1</v>
      </c>
      <c r="S391">
        <v>0.35741792759796781</v>
      </c>
      <c r="T391">
        <v>0.53673375513714694</v>
      </c>
      <c r="U391">
        <v>0.3421602708671615</v>
      </c>
      <c r="V391">
        <v>0.33481684467653294</v>
      </c>
      <c r="W391">
        <v>37.931202633736419</v>
      </c>
      <c r="X391" t="s">
        <v>34</v>
      </c>
    </row>
    <row r="392" spans="1:24" x14ac:dyDescent="0.25">
      <c r="A392" t="s">
        <v>426</v>
      </c>
      <c r="B392">
        <v>53</v>
      </c>
      <c r="C392" t="s">
        <v>30</v>
      </c>
      <c r="D392">
        <v>215800</v>
      </c>
      <c r="E392">
        <v>0.65400000000000003</v>
      </c>
      <c r="F392">
        <v>68000</v>
      </c>
      <c r="G392" t="s">
        <v>41</v>
      </c>
      <c r="H392">
        <v>212493.17083333334</v>
      </c>
      <c r="I392">
        <v>163315.63583333333</v>
      </c>
      <c r="J392">
        <v>49177.535000000003</v>
      </c>
      <c r="K392">
        <v>0.78586074222819724</v>
      </c>
      <c r="L392">
        <v>591733.24250000005</v>
      </c>
      <c r="M392">
        <v>34174.673030290003</v>
      </c>
      <c r="N392">
        <v>0.31510658016682114</v>
      </c>
      <c r="O392">
        <v>340000</v>
      </c>
      <c r="P392" t="s">
        <v>36</v>
      </c>
      <c r="Q392">
        <v>180</v>
      </c>
      <c r="R392">
        <v>1</v>
      </c>
      <c r="S392">
        <v>0.62850212033481567</v>
      </c>
      <c r="T392">
        <v>0.37399029563687997</v>
      </c>
      <c r="U392">
        <v>0.57594574604056759</v>
      </c>
      <c r="V392">
        <v>0.53883319941087204</v>
      </c>
      <c r="W392">
        <v>59.142588035553146</v>
      </c>
      <c r="X392" t="s">
        <v>28</v>
      </c>
    </row>
    <row r="393" spans="1:24" x14ac:dyDescent="0.25">
      <c r="A393" t="s">
        <v>427</v>
      </c>
      <c r="B393">
        <v>35</v>
      </c>
      <c r="C393" t="s">
        <v>25</v>
      </c>
      <c r="D393">
        <v>173800</v>
      </c>
      <c r="E393">
        <v>0.88300000000000001</v>
      </c>
      <c r="F393">
        <v>55000</v>
      </c>
      <c r="G393" t="s">
        <v>43</v>
      </c>
      <c r="H393">
        <v>162210.215</v>
      </c>
      <c r="I393">
        <v>125298.96416666667</v>
      </c>
      <c r="J393">
        <v>36911.250833333332</v>
      </c>
      <c r="K393">
        <v>0.83579932152899317</v>
      </c>
      <c r="L393">
        <v>367189.52500000002</v>
      </c>
      <c r="M393">
        <v>41632.918252930001</v>
      </c>
      <c r="N393">
        <v>0.31645569620253167</v>
      </c>
      <c r="O393">
        <v>495000</v>
      </c>
      <c r="P393" t="s">
        <v>31</v>
      </c>
      <c r="Q393">
        <v>26</v>
      </c>
      <c r="R393">
        <v>0</v>
      </c>
      <c r="S393">
        <v>0.61781275863443519</v>
      </c>
      <c r="T393">
        <v>0.42036971906238302</v>
      </c>
      <c r="U393">
        <v>0.76375191759111283</v>
      </c>
      <c r="V393">
        <v>0.37048641719467457</v>
      </c>
      <c r="W393">
        <v>60.797145267227478</v>
      </c>
      <c r="X393" t="s">
        <v>28</v>
      </c>
    </row>
    <row r="394" spans="1:24" x14ac:dyDescent="0.25">
      <c r="A394" t="s">
        <v>428</v>
      </c>
      <c r="B394">
        <v>54</v>
      </c>
      <c r="C394" t="s">
        <v>25</v>
      </c>
      <c r="D394">
        <v>111600</v>
      </c>
      <c r="E394">
        <v>0.95199999999999996</v>
      </c>
      <c r="F394">
        <v>30000</v>
      </c>
      <c r="G394" t="s">
        <v>26</v>
      </c>
      <c r="H394">
        <v>107293.99</v>
      </c>
      <c r="I394">
        <v>80767.896666666667</v>
      </c>
      <c r="J394">
        <v>26526.093333333334</v>
      </c>
      <c r="K394">
        <v>0.80968321381039354</v>
      </c>
      <c r="L394">
        <v>192524.12333333332</v>
      </c>
      <c r="M394">
        <v>28405.901218409999</v>
      </c>
      <c r="N394">
        <v>0.26881720430107525</v>
      </c>
      <c r="O394">
        <v>360000</v>
      </c>
      <c r="P394" t="s">
        <v>27</v>
      </c>
      <c r="Q394">
        <v>0</v>
      </c>
      <c r="R394">
        <v>0</v>
      </c>
      <c r="S394">
        <v>0.67203190365559939</v>
      </c>
      <c r="T394">
        <v>0.29155602477109116</v>
      </c>
      <c r="U394">
        <v>0.83126443038799569</v>
      </c>
      <c r="V394">
        <v>0.26680668562145093</v>
      </c>
      <c r="W394">
        <v>65.764186587710128</v>
      </c>
      <c r="X394" t="s">
        <v>28</v>
      </c>
    </row>
    <row r="395" spans="1:24" x14ac:dyDescent="0.25">
      <c r="A395" t="s">
        <v>429</v>
      </c>
      <c r="B395">
        <v>36</v>
      </c>
      <c r="C395" t="s">
        <v>33</v>
      </c>
      <c r="D395">
        <v>330700</v>
      </c>
      <c r="E395">
        <v>0.435</v>
      </c>
      <c r="F395">
        <v>75000</v>
      </c>
      <c r="G395" t="s">
        <v>43</v>
      </c>
      <c r="H395">
        <v>353615.41249999998</v>
      </c>
      <c r="I395">
        <v>277330.08</v>
      </c>
      <c r="J395">
        <v>76285.332500000004</v>
      </c>
      <c r="K395">
        <v>0.82314724382972504</v>
      </c>
      <c r="L395">
        <v>831022.43</v>
      </c>
      <c r="M395">
        <v>196444.48442954</v>
      </c>
      <c r="N395">
        <v>0.22679165406713034</v>
      </c>
      <c r="O395">
        <v>225000</v>
      </c>
      <c r="P395" t="s">
        <v>36</v>
      </c>
      <c r="Q395">
        <v>90</v>
      </c>
      <c r="R395">
        <v>1</v>
      </c>
      <c r="S395">
        <v>0.5852355870959336</v>
      </c>
      <c r="T395">
        <v>0.20636944514400019</v>
      </c>
      <c r="U395">
        <v>0.19330106196318189</v>
      </c>
      <c r="V395">
        <v>0.47754196774388225</v>
      </c>
      <c r="W395">
        <v>48.903826975708007</v>
      </c>
      <c r="X395" t="s">
        <v>28</v>
      </c>
    </row>
    <row r="396" spans="1:24" x14ac:dyDescent="0.25">
      <c r="A396" t="s">
        <v>430</v>
      </c>
      <c r="B396">
        <v>45</v>
      </c>
      <c r="C396" t="s">
        <v>25</v>
      </c>
      <c r="D396">
        <v>209000</v>
      </c>
      <c r="E396">
        <v>0.82699999999999996</v>
      </c>
      <c r="F396">
        <v>70000</v>
      </c>
      <c r="G396" t="s">
        <v>41</v>
      </c>
      <c r="H396">
        <v>196831.65916666668</v>
      </c>
      <c r="I396">
        <v>148794.17499999999</v>
      </c>
      <c r="J396">
        <v>48037.484166666669</v>
      </c>
      <c r="K396">
        <v>0.81328125117498562</v>
      </c>
      <c r="L396">
        <v>616307.38166666671</v>
      </c>
      <c r="M396">
        <v>48450.570179640003</v>
      </c>
      <c r="N396">
        <v>0.3349282296650718</v>
      </c>
      <c r="O396">
        <v>280000</v>
      </c>
      <c r="P396" t="s">
        <v>27</v>
      </c>
      <c r="Q396">
        <v>0</v>
      </c>
      <c r="R396">
        <v>0</v>
      </c>
      <c r="S396">
        <v>0.66328436544688396</v>
      </c>
      <c r="T396">
        <v>0.44208971435133498</v>
      </c>
      <c r="U396">
        <v>0.71114031860579807</v>
      </c>
      <c r="V396">
        <v>0.59415090447271479</v>
      </c>
      <c r="W396">
        <v>63.45950329182044</v>
      </c>
      <c r="X396" t="s">
        <v>28</v>
      </c>
    </row>
    <row r="397" spans="1:24" x14ac:dyDescent="0.25">
      <c r="A397" t="s">
        <v>431</v>
      </c>
      <c r="B397">
        <v>37</v>
      </c>
      <c r="C397" t="s">
        <v>30</v>
      </c>
      <c r="D397">
        <v>203700</v>
      </c>
      <c r="E397">
        <v>0.754</v>
      </c>
      <c r="F397">
        <v>48000</v>
      </c>
      <c r="G397" t="s">
        <v>41</v>
      </c>
      <c r="H397">
        <v>193391.35916666666</v>
      </c>
      <c r="I397">
        <v>149156.74166666667</v>
      </c>
      <c r="J397">
        <v>44234.6175</v>
      </c>
      <c r="K397">
        <v>0.80291646854199406</v>
      </c>
      <c r="L397">
        <v>444619.87416666665</v>
      </c>
      <c r="M397">
        <v>43957.08157273</v>
      </c>
      <c r="N397">
        <v>0.23564064801178203</v>
      </c>
      <c r="O397">
        <v>432000</v>
      </c>
      <c r="P397" t="s">
        <v>27</v>
      </c>
      <c r="Q397">
        <v>0</v>
      </c>
      <c r="R397">
        <v>0</v>
      </c>
      <c r="S397">
        <v>0.62106197776831629</v>
      </c>
      <c r="T397">
        <v>0.21329142246808225</v>
      </c>
      <c r="U397">
        <v>0.64467803806374235</v>
      </c>
      <c r="V397">
        <v>0.38921309471821919</v>
      </c>
      <c r="W397">
        <v>63.265180219077642</v>
      </c>
      <c r="X397" t="s">
        <v>28</v>
      </c>
    </row>
    <row r="398" spans="1:24" x14ac:dyDescent="0.25">
      <c r="A398" t="s">
        <v>432</v>
      </c>
      <c r="B398">
        <v>50</v>
      </c>
      <c r="C398" t="s">
        <v>30</v>
      </c>
      <c r="D398">
        <v>153500</v>
      </c>
      <c r="E398">
        <v>0.46300000000000002</v>
      </c>
      <c r="F398">
        <v>40000</v>
      </c>
      <c r="G398" t="s">
        <v>26</v>
      </c>
      <c r="H398">
        <v>157464.20000000001</v>
      </c>
      <c r="I398">
        <v>119241.50333333333</v>
      </c>
      <c r="J398">
        <v>38222.69666666667</v>
      </c>
      <c r="K398">
        <v>0.76070556510120069</v>
      </c>
      <c r="L398">
        <v>419575.06333333335</v>
      </c>
      <c r="M398">
        <v>19482.133852949999</v>
      </c>
      <c r="N398">
        <v>0.26058631921824105</v>
      </c>
      <c r="O398">
        <v>360000</v>
      </c>
      <c r="P398" t="s">
        <v>31</v>
      </c>
      <c r="Q398">
        <v>30</v>
      </c>
      <c r="R398">
        <v>0</v>
      </c>
      <c r="S398">
        <v>0.65966166160221951</v>
      </c>
      <c r="T398">
        <v>0.23812558804349487</v>
      </c>
      <c r="U398">
        <v>0.37181688388948675</v>
      </c>
      <c r="V398">
        <v>0.53651753833390525</v>
      </c>
      <c r="W398">
        <v>56.495098985538583</v>
      </c>
      <c r="X398" t="s">
        <v>28</v>
      </c>
    </row>
    <row r="399" spans="1:24" x14ac:dyDescent="0.25">
      <c r="A399" t="s">
        <v>433</v>
      </c>
      <c r="B399">
        <v>29</v>
      </c>
      <c r="C399" t="s">
        <v>25</v>
      </c>
      <c r="D399">
        <v>212400</v>
      </c>
      <c r="E399">
        <v>0.77500000000000002</v>
      </c>
      <c r="F399">
        <v>51000</v>
      </c>
      <c r="G399" t="s">
        <v>26</v>
      </c>
      <c r="H399">
        <v>207016.70749999999</v>
      </c>
      <c r="I399">
        <v>149046.55499999999</v>
      </c>
      <c r="J399">
        <v>57970.152499999997</v>
      </c>
      <c r="K399">
        <v>0.75844405307103246</v>
      </c>
      <c r="L399">
        <v>409320.16166666668</v>
      </c>
      <c r="M399">
        <v>48650.957881460003</v>
      </c>
      <c r="N399">
        <v>0.24011299435028249</v>
      </c>
      <c r="O399">
        <v>510000</v>
      </c>
      <c r="P399" t="s">
        <v>27</v>
      </c>
      <c r="Q399">
        <v>0</v>
      </c>
      <c r="R399">
        <v>0</v>
      </c>
      <c r="S399">
        <v>0.76240999024587452</v>
      </c>
      <c r="T399">
        <v>0.19379889926435773</v>
      </c>
      <c r="U399">
        <v>0.66243399964928262</v>
      </c>
      <c r="V399">
        <v>0.320839955127455</v>
      </c>
      <c r="W399">
        <v>65.224171966031378</v>
      </c>
      <c r="X399" t="s">
        <v>28</v>
      </c>
    </row>
    <row r="400" spans="1:24" x14ac:dyDescent="0.25">
      <c r="A400" t="s">
        <v>434</v>
      </c>
      <c r="B400">
        <v>32</v>
      </c>
      <c r="C400" t="s">
        <v>33</v>
      </c>
      <c r="D400">
        <v>144000</v>
      </c>
      <c r="E400">
        <v>0.36699999999999999</v>
      </c>
      <c r="F400">
        <v>38000</v>
      </c>
      <c r="G400" t="s">
        <v>26</v>
      </c>
      <c r="H400">
        <v>146921.61166666666</v>
      </c>
      <c r="I400">
        <v>106268.72583333333</v>
      </c>
      <c r="J400">
        <v>40652.885833333334</v>
      </c>
      <c r="K400">
        <v>0.74142056664945</v>
      </c>
      <c r="L400">
        <v>539329.39083333337</v>
      </c>
      <c r="M400">
        <v>78753.503806570006</v>
      </c>
      <c r="N400">
        <v>0.2638888888888889</v>
      </c>
      <c r="O400">
        <v>266000</v>
      </c>
      <c r="P400" t="s">
        <v>27</v>
      </c>
      <c r="Q400">
        <v>0</v>
      </c>
      <c r="R400">
        <v>0</v>
      </c>
      <c r="S400">
        <v>0.75323765560335043</v>
      </c>
      <c r="T400">
        <v>0.23103864459162032</v>
      </c>
      <c r="U400">
        <v>0.13838974875876378</v>
      </c>
      <c r="V400">
        <v>0.80721639908284604</v>
      </c>
      <c r="W400">
        <v>55.355374684515304</v>
      </c>
      <c r="X400" t="s">
        <v>28</v>
      </c>
    </row>
    <row r="401" spans="1:24" x14ac:dyDescent="0.25">
      <c r="A401" t="s">
        <v>435</v>
      </c>
      <c r="B401">
        <v>19</v>
      </c>
      <c r="C401" t="s">
        <v>33</v>
      </c>
      <c r="D401">
        <v>277800</v>
      </c>
      <c r="E401">
        <v>0.42599999999999999</v>
      </c>
      <c r="F401">
        <v>68000</v>
      </c>
      <c r="G401" t="s">
        <v>41</v>
      </c>
      <c r="H401">
        <v>299175.95750000002</v>
      </c>
      <c r="I401">
        <v>222718.64083333334</v>
      </c>
      <c r="J401">
        <v>76457.316666666666</v>
      </c>
      <c r="K401">
        <v>0.76882755819062076</v>
      </c>
      <c r="L401">
        <v>965131.10416666663</v>
      </c>
      <c r="M401">
        <v>108096.64989797999</v>
      </c>
      <c r="N401">
        <v>0.24478041756659466</v>
      </c>
      <c r="O401">
        <v>476000</v>
      </c>
      <c r="P401" t="s">
        <v>31</v>
      </c>
      <c r="Q401">
        <v>60</v>
      </c>
      <c r="R401">
        <v>0</v>
      </c>
      <c r="S401">
        <v>0.69499010950209039</v>
      </c>
      <c r="T401">
        <v>0.21052512486826186</v>
      </c>
      <c r="U401">
        <v>0.23818854608236009</v>
      </c>
      <c r="V401">
        <v>0.73468381055717236</v>
      </c>
      <c r="W401">
        <v>57.139373220509547</v>
      </c>
      <c r="X401" t="s">
        <v>28</v>
      </c>
    </row>
    <row r="402" spans="1:24" x14ac:dyDescent="0.25">
      <c r="A402" t="s">
        <v>436</v>
      </c>
      <c r="B402">
        <v>46</v>
      </c>
      <c r="C402" t="s">
        <v>25</v>
      </c>
      <c r="D402">
        <v>157000</v>
      </c>
      <c r="E402">
        <v>0.85199999999999998</v>
      </c>
      <c r="F402">
        <v>30000</v>
      </c>
      <c r="G402" t="s">
        <v>26</v>
      </c>
      <c r="H402">
        <v>153672.7475</v>
      </c>
      <c r="I402">
        <v>119130.31666666667</v>
      </c>
      <c r="J402">
        <v>34542.430833333332</v>
      </c>
      <c r="K402">
        <v>0.80804838691760428</v>
      </c>
      <c r="L402">
        <v>452364.17083333334</v>
      </c>
      <c r="M402">
        <v>29503.786912799998</v>
      </c>
      <c r="N402">
        <v>0.19108280254777071</v>
      </c>
      <c r="O402">
        <v>120000</v>
      </c>
      <c r="P402" t="s">
        <v>31</v>
      </c>
      <c r="Q402">
        <v>30</v>
      </c>
      <c r="R402">
        <v>0</v>
      </c>
      <c r="S402">
        <v>0.61017213042798835</v>
      </c>
      <c r="T402">
        <v>0.11759397350575596</v>
      </c>
      <c r="U402">
        <v>0.780088846097032</v>
      </c>
      <c r="V402">
        <v>0.57608424269487046</v>
      </c>
      <c r="W402">
        <v>74.449557218540676</v>
      </c>
      <c r="X402" t="s">
        <v>38</v>
      </c>
    </row>
    <row r="403" spans="1:24" x14ac:dyDescent="0.25">
      <c r="A403" t="s">
        <v>437</v>
      </c>
      <c r="B403">
        <v>27</v>
      </c>
      <c r="C403" t="s">
        <v>30</v>
      </c>
      <c r="D403">
        <v>220100</v>
      </c>
      <c r="E403">
        <v>0.62</v>
      </c>
      <c r="F403">
        <v>72000</v>
      </c>
      <c r="G403" t="s">
        <v>43</v>
      </c>
      <c r="H403">
        <v>214851.90166666667</v>
      </c>
      <c r="I403">
        <v>154952.86833333335</v>
      </c>
      <c r="J403">
        <v>59899.033333333333</v>
      </c>
      <c r="K403">
        <v>0.73055663260116233</v>
      </c>
      <c r="L403">
        <v>847628.99416666664</v>
      </c>
      <c r="M403">
        <v>31338.277321379999</v>
      </c>
      <c r="N403">
        <v>0.32712403452975919</v>
      </c>
      <c r="O403">
        <v>648000</v>
      </c>
      <c r="P403" t="s">
        <v>36</v>
      </c>
      <c r="Q403">
        <v>180</v>
      </c>
      <c r="R403">
        <v>1</v>
      </c>
      <c r="S403">
        <v>0.75900892878453186</v>
      </c>
      <c r="T403">
        <v>0.35020796794562142</v>
      </c>
      <c r="U403">
        <v>0.545855428704624</v>
      </c>
      <c r="V403">
        <v>0.83550878376396209</v>
      </c>
      <c r="W403">
        <v>66.694010573340421</v>
      </c>
      <c r="X403" t="s">
        <v>28</v>
      </c>
    </row>
    <row r="404" spans="1:24" x14ac:dyDescent="0.25">
      <c r="A404" t="s">
        <v>438</v>
      </c>
      <c r="B404">
        <v>19</v>
      </c>
      <c r="C404" t="s">
        <v>33</v>
      </c>
      <c r="D404">
        <v>338900</v>
      </c>
      <c r="E404">
        <v>0.27700000000000002</v>
      </c>
      <c r="F404">
        <v>81000</v>
      </c>
      <c r="G404" t="s">
        <v>26</v>
      </c>
      <c r="H404">
        <v>327242.31166666665</v>
      </c>
      <c r="I404">
        <v>270821.93833333335</v>
      </c>
      <c r="J404">
        <v>56420.373333333337</v>
      </c>
      <c r="K404">
        <v>0.86306708905738838</v>
      </c>
      <c r="L404">
        <v>894510.00916666666</v>
      </c>
      <c r="M404">
        <v>145416.53152091999</v>
      </c>
      <c r="N404">
        <v>0.23900855709648863</v>
      </c>
      <c r="O404">
        <v>324000</v>
      </c>
      <c r="P404" t="s">
        <v>27</v>
      </c>
      <c r="Q404">
        <v>0</v>
      </c>
      <c r="R404">
        <v>0</v>
      </c>
      <c r="S404">
        <v>0.46586959033950481</v>
      </c>
      <c r="T404">
        <v>0.2602679234214324</v>
      </c>
      <c r="U404">
        <v>7.48061863832237E-2</v>
      </c>
      <c r="V404">
        <v>0.51138934861006002</v>
      </c>
      <c r="W404">
        <v>42.026009648063635</v>
      </c>
      <c r="X404" t="s">
        <v>28</v>
      </c>
    </row>
    <row r="405" spans="1:24" x14ac:dyDescent="0.25">
      <c r="A405" t="s">
        <v>439</v>
      </c>
      <c r="B405">
        <v>28</v>
      </c>
      <c r="C405" t="s">
        <v>30</v>
      </c>
      <c r="D405">
        <v>210200</v>
      </c>
      <c r="E405">
        <v>0.73299999999999998</v>
      </c>
      <c r="F405">
        <v>56000</v>
      </c>
      <c r="G405" t="s">
        <v>26</v>
      </c>
      <c r="H405">
        <v>204340.69666666666</v>
      </c>
      <c r="I405">
        <v>170161.58499999999</v>
      </c>
      <c r="J405">
        <v>34179.111666666664</v>
      </c>
      <c r="K405">
        <v>0.8554645421945638</v>
      </c>
      <c r="L405">
        <v>518506.54666666669</v>
      </c>
      <c r="M405">
        <v>46092.198339679999</v>
      </c>
      <c r="N405">
        <v>0.26641294005708849</v>
      </c>
      <c r="O405">
        <v>560000</v>
      </c>
      <c r="P405" t="s">
        <v>31</v>
      </c>
      <c r="Q405">
        <v>60</v>
      </c>
      <c r="R405">
        <v>0</v>
      </c>
      <c r="S405">
        <v>0.45168861838707125</v>
      </c>
      <c r="T405">
        <v>0.31974645857206691</v>
      </c>
      <c r="U405">
        <v>0.62274049374024187</v>
      </c>
      <c r="V405">
        <v>0.46518614791207702</v>
      </c>
      <c r="W405">
        <v>58.282575757794078</v>
      </c>
      <c r="X405" t="s">
        <v>28</v>
      </c>
    </row>
    <row r="406" spans="1:24" x14ac:dyDescent="0.25">
      <c r="A406" t="s">
        <v>440</v>
      </c>
      <c r="B406">
        <v>30</v>
      </c>
      <c r="C406" t="s">
        <v>25</v>
      </c>
      <c r="D406">
        <v>201300</v>
      </c>
      <c r="E406">
        <v>0.92500000000000004</v>
      </c>
      <c r="F406">
        <v>36000</v>
      </c>
      <c r="G406" t="s">
        <v>41</v>
      </c>
      <c r="H406">
        <v>196595.80333333334</v>
      </c>
      <c r="I406">
        <v>147522.19333333333</v>
      </c>
      <c r="J406">
        <v>49073.61</v>
      </c>
      <c r="K406">
        <v>0.765128347562817</v>
      </c>
      <c r="L406">
        <v>636078.44416666671</v>
      </c>
      <c r="M406">
        <v>30999.09797848</v>
      </c>
      <c r="N406">
        <v>0.17883755588673622</v>
      </c>
      <c r="O406">
        <v>360000</v>
      </c>
      <c r="P406" t="s">
        <v>27</v>
      </c>
      <c r="Q406">
        <v>0</v>
      </c>
      <c r="R406">
        <v>0</v>
      </c>
      <c r="S406">
        <v>0.67861395941304858</v>
      </c>
      <c r="T406">
        <v>6.9270377219301904E-2</v>
      </c>
      <c r="U406">
        <v>0.89369353516498551</v>
      </c>
      <c r="V406">
        <v>0.65059734678074377</v>
      </c>
      <c r="W406">
        <v>82.392318741006036</v>
      </c>
      <c r="X406" t="s">
        <v>38</v>
      </c>
    </row>
    <row r="407" spans="1:24" x14ac:dyDescent="0.25">
      <c r="A407" t="s">
        <v>441</v>
      </c>
      <c r="B407">
        <v>27</v>
      </c>
      <c r="C407" t="s">
        <v>30</v>
      </c>
      <c r="D407">
        <v>310100</v>
      </c>
      <c r="E407">
        <v>0.59399999999999997</v>
      </c>
      <c r="F407">
        <v>47000</v>
      </c>
      <c r="G407" t="s">
        <v>26</v>
      </c>
      <c r="H407">
        <v>288865.10083333333</v>
      </c>
      <c r="I407">
        <v>236553.90416666667</v>
      </c>
      <c r="J407">
        <v>52311.19666666667</v>
      </c>
      <c r="K407">
        <v>0.83430680433802218</v>
      </c>
      <c r="L407">
        <v>682729.72250000003</v>
      </c>
      <c r="M407">
        <v>43663.752953080002</v>
      </c>
      <c r="N407">
        <v>0.15156401160915833</v>
      </c>
      <c r="O407">
        <v>235000</v>
      </c>
      <c r="P407" t="s">
        <v>31</v>
      </c>
      <c r="Q407">
        <v>30</v>
      </c>
      <c r="R407">
        <v>0</v>
      </c>
      <c r="S407">
        <v>0.48978939259172211</v>
      </c>
      <c r="T407">
        <v>4.0714840307925937E-2</v>
      </c>
      <c r="U407">
        <v>0.5120398517750776</v>
      </c>
      <c r="V407">
        <v>0.39427546037203243</v>
      </c>
      <c r="W407">
        <v>61.932299699206418</v>
      </c>
      <c r="X407" t="s">
        <v>28</v>
      </c>
    </row>
    <row r="408" spans="1:24" x14ac:dyDescent="0.25">
      <c r="A408" t="s">
        <v>442</v>
      </c>
      <c r="B408">
        <v>31</v>
      </c>
      <c r="C408" t="s">
        <v>25</v>
      </c>
      <c r="D408">
        <v>195900</v>
      </c>
      <c r="E408">
        <v>0.88100000000000001</v>
      </c>
      <c r="F408">
        <v>39000</v>
      </c>
      <c r="G408" t="s">
        <v>26</v>
      </c>
      <c r="H408">
        <v>185255.88</v>
      </c>
      <c r="I408">
        <v>140595.46249999999</v>
      </c>
      <c r="J408">
        <v>44660.417500000003</v>
      </c>
      <c r="K408">
        <v>0.79067063151489436</v>
      </c>
      <c r="L408">
        <v>370072.02</v>
      </c>
      <c r="M408">
        <v>34273.68944414</v>
      </c>
      <c r="N408">
        <v>0.19908116385911179</v>
      </c>
      <c r="O408">
        <v>390000</v>
      </c>
      <c r="P408" t="s">
        <v>31</v>
      </c>
      <c r="Q408">
        <v>60</v>
      </c>
      <c r="R408">
        <v>0</v>
      </c>
      <c r="S408">
        <v>0.65507435281905513</v>
      </c>
      <c r="T408">
        <v>0.12585436394709315</v>
      </c>
      <c r="U408">
        <v>0.81877194992797819</v>
      </c>
      <c r="V408">
        <v>0.310666084178159</v>
      </c>
      <c r="W408">
        <v>70.920824304915456</v>
      </c>
      <c r="X408" t="s">
        <v>38</v>
      </c>
    </row>
    <row r="409" spans="1:24" x14ac:dyDescent="0.25">
      <c r="A409" t="s">
        <v>443</v>
      </c>
      <c r="B409">
        <v>35</v>
      </c>
      <c r="C409" t="s">
        <v>25</v>
      </c>
      <c r="D409">
        <v>145200</v>
      </c>
      <c r="E409">
        <v>0.91</v>
      </c>
      <c r="F409">
        <v>42000</v>
      </c>
      <c r="G409" t="s">
        <v>41</v>
      </c>
      <c r="H409">
        <v>136286.37166666667</v>
      </c>
      <c r="I409">
        <v>105665.50166666666</v>
      </c>
      <c r="J409">
        <v>30620.87</v>
      </c>
      <c r="K409">
        <v>0.82972224230521652</v>
      </c>
      <c r="L409">
        <v>362277.25750000001</v>
      </c>
      <c r="M409">
        <v>38073.26107647</v>
      </c>
      <c r="N409">
        <v>0.28925619834710742</v>
      </c>
      <c r="O409">
        <v>420000</v>
      </c>
      <c r="P409" t="s">
        <v>31</v>
      </c>
      <c r="Q409">
        <v>60</v>
      </c>
      <c r="R409">
        <v>0</v>
      </c>
      <c r="S409">
        <v>0.60989986347210601</v>
      </c>
      <c r="T409">
        <v>0.35301233529981896</v>
      </c>
      <c r="U409">
        <v>0.77539780741924536</v>
      </c>
      <c r="V409">
        <v>0.47275452600599654</v>
      </c>
      <c r="W409">
        <v>65.152141672880546</v>
      </c>
      <c r="X409" t="s">
        <v>28</v>
      </c>
    </row>
    <row r="410" spans="1:24" x14ac:dyDescent="0.25">
      <c r="A410" t="s">
        <v>444</v>
      </c>
      <c r="B410">
        <v>26</v>
      </c>
      <c r="C410" t="s">
        <v>30</v>
      </c>
      <c r="D410">
        <v>240600</v>
      </c>
      <c r="E410">
        <v>0.65600000000000003</v>
      </c>
      <c r="F410">
        <v>41000</v>
      </c>
      <c r="G410" t="s">
        <v>43</v>
      </c>
      <c r="H410">
        <v>236602.67333333334</v>
      </c>
      <c r="I410">
        <v>198536.11916666667</v>
      </c>
      <c r="J410">
        <v>38066.554166666669</v>
      </c>
      <c r="K410">
        <v>0.87030021644246236</v>
      </c>
      <c r="L410">
        <v>737000.34583333333</v>
      </c>
      <c r="M410">
        <v>47941.805487799997</v>
      </c>
      <c r="N410">
        <v>0.17040731504571904</v>
      </c>
      <c r="O410">
        <v>287000</v>
      </c>
      <c r="P410" t="s">
        <v>27</v>
      </c>
      <c r="Q410">
        <v>0</v>
      </c>
      <c r="R410">
        <v>0</v>
      </c>
      <c r="S410">
        <v>0.43411573124195224</v>
      </c>
      <c r="T410">
        <v>0.10082107823380115</v>
      </c>
      <c r="U410">
        <v>0.55178194926704116</v>
      </c>
      <c r="V410">
        <v>0.62473633812789198</v>
      </c>
      <c r="W410">
        <v>65.294198608519523</v>
      </c>
      <c r="X410" t="s">
        <v>28</v>
      </c>
    </row>
    <row r="411" spans="1:24" x14ac:dyDescent="0.25">
      <c r="A411" t="s">
        <v>445</v>
      </c>
      <c r="B411">
        <v>45</v>
      </c>
      <c r="C411" t="s">
        <v>25</v>
      </c>
      <c r="D411">
        <v>169200</v>
      </c>
      <c r="E411">
        <v>0.77100000000000002</v>
      </c>
      <c r="F411">
        <v>56000</v>
      </c>
      <c r="G411" t="s">
        <v>41</v>
      </c>
      <c r="H411">
        <v>173563.49</v>
      </c>
      <c r="I411">
        <v>118171.63833333334</v>
      </c>
      <c r="J411">
        <v>55391.851666666669</v>
      </c>
      <c r="K411">
        <v>0.69140485602125124</v>
      </c>
      <c r="L411">
        <v>709016.41083333339</v>
      </c>
      <c r="M411">
        <v>25172.911860439999</v>
      </c>
      <c r="N411">
        <v>0.33096926713947988</v>
      </c>
      <c r="O411">
        <v>392000</v>
      </c>
      <c r="P411" t="s">
        <v>27</v>
      </c>
      <c r="Q411">
        <v>0</v>
      </c>
      <c r="R411">
        <v>0</v>
      </c>
      <c r="S411">
        <v>0.87020289178685417</v>
      </c>
      <c r="T411">
        <v>0.32229578287562272</v>
      </c>
      <c r="U411">
        <v>0.72421945971447366</v>
      </c>
      <c r="V411">
        <v>0.92627070426895841</v>
      </c>
      <c r="W411">
        <v>77.257265065919867</v>
      </c>
      <c r="X411" t="s">
        <v>38</v>
      </c>
    </row>
    <row r="412" spans="1:24" x14ac:dyDescent="0.25">
      <c r="A412" t="s">
        <v>446</v>
      </c>
      <c r="B412">
        <v>20</v>
      </c>
      <c r="C412" t="s">
        <v>25</v>
      </c>
      <c r="D412">
        <v>243300</v>
      </c>
      <c r="E412">
        <v>0.94899999999999995</v>
      </c>
      <c r="F412">
        <v>47000</v>
      </c>
      <c r="G412" t="s">
        <v>41</v>
      </c>
      <c r="H412">
        <v>231992.98833333334</v>
      </c>
      <c r="I412">
        <v>176506.90833333333</v>
      </c>
      <c r="J412">
        <v>55486.080000000002</v>
      </c>
      <c r="K412">
        <v>0.79343176252475289</v>
      </c>
      <c r="L412">
        <v>470985.0625</v>
      </c>
      <c r="M412">
        <v>45735.85788607</v>
      </c>
      <c r="N412">
        <v>0.19317714755445953</v>
      </c>
      <c r="O412">
        <v>329000</v>
      </c>
      <c r="P412" t="s">
        <v>27</v>
      </c>
      <c r="Q412">
        <v>0</v>
      </c>
      <c r="R412">
        <v>0</v>
      </c>
      <c r="S412">
        <v>0.64983089220258006</v>
      </c>
      <c r="T412">
        <v>0.11448268295804076</v>
      </c>
      <c r="U412">
        <v>0.88520872092912195</v>
      </c>
      <c r="V412">
        <v>0.32316743417523663</v>
      </c>
      <c r="W412">
        <v>73.758636810321477</v>
      </c>
      <c r="X412" t="s">
        <v>38</v>
      </c>
    </row>
    <row r="413" spans="1:24" x14ac:dyDescent="0.25">
      <c r="A413" t="s">
        <v>447</v>
      </c>
      <c r="B413">
        <v>37</v>
      </c>
      <c r="C413" t="s">
        <v>30</v>
      </c>
      <c r="D413">
        <v>181400</v>
      </c>
      <c r="E413">
        <v>0.623</v>
      </c>
      <c r="F413">
        <v>35000</v>
      </c>
      <c r="G413" t="s">
        <v>41</v>
      </c>
      <c r="H413">
        <v>173148.98666666666</v>
      </c>
      <c r="I413">
        <v>132636.4025</v>
      </c>
      <c r="J413">
        <v>40512.584166666667</v>
      </c>
      <c r="K413">
        <v>0.79587545568898521</v>
      </c>
      <c r="L413">
        <v>518024.3641666667</v>
      </c>
      <c r="M413">
        <v>31279.062810520001</v>
      </c>
      <c r="N413">
        <v>0.19294377067254687</v>
      </c>
      <c r="O413">
        <v>420000</v>
      </c>
      <c r="P413" t="s">
        <v>36</v>
      </c>
      <c r="Q413">
        <v>180</v>
      </c>
      <c r="R413">
        <v>1</v>
      </c>
      <c r="S413">
        <v>0.63551272788930735</v>
      </c>
      <c r="T413">
        <v>0.11527015992831235</v>
      </c>
      <c r="U413">
        <v>0.52778188780953184</v>
      </c>
      <c r="V413">
        <v>0.56923666550371643</v>
      </c>
      <c r="W413">
        <v>65.93168550389818</v>
      </c>
      <c r="X413" t="s">
        <v>28</v>
      </c>
    </row>
    <row r="414" spans="1:24" x14ac:dyDescent="0.25">
      <c r="A414" t="s">
        <v>448</v>
      </c>
      <c r="B414">
        <v>23</v>
      </c>
      <c r="C414" t="s">
        <v>30</v>
      </c>
      <c r="D414">
        <v>182000</v>
      </c>
      <c r="E414">
        <v>0.59399999999999997</v>
      </c>
      <c r="F414">
        <v>34000</v>
      </c>
      <c r="G414" t="s">
        <v>43</v>
      </c>
      <c r="H414">
        <v>170092.16333333333</v>
      </c>
      <c r="I414">
        <v>140225.32333333333</v>
      </c>
      <c r="J414">
        <v>29866.84</v>
      </c>
      <c r="K414">
        <v>0.84576475808678964</v>
      </c>
      <c r="L414">
        <v>436434.55833333335</v>
      </c>
      <c r="M414">
        <v>29382.373605640001</v>
      </c>
      <c r="N414">
        <v>0.18681318681318682</v>
      </c>
      <c r="O414">
        <v>272000</v>
      </c>
      <c r="P414" t="s">
        <v>27</v>
      </c>
      <c r="Q414">
        <v>0</v>
      </c>
      <c r="R414">
        <v>0</v>
      </c>
      <c r="S414">
        <v>0.47463366026696857</v>
      </c>
      <c r="T414">
        <v>0.12748357175949476</v>
      </c>
      <c r="U414">
        <v>0.49923062844448118</v>
      </c>
      <c r="V414">
        <v>0.44679881859783299</v>
      </c>
      <c r="W414">
        <v>59.704046118733189</v>
      </c>
      <c r="X414" t="s">
        <v>28</v>
      </c>
    </row>
    <row r="415" spans="1:24" x14ac:dyDescent="0.25">
      <c r="A415" t="s">
        <v>449</v>
      </c>
      <c r="B415">
        <v>44</v>
      </c>
      <c r="C415" t="s">
        <v>33</v>
      </c>
      <c r="D415">
        <v>265900</v>
      </c>
      <c r="E415">
        <v>0.60399999999999998</v>
      </c>
      <c r="F415">
        <v>41000</v>
      </c>
      <c r="G415" t="s">
        <v>26</v>
      </c>
      <c r="H415">
        <v>275161.22749999998</v>
      </c>
      <c r="I415">
        <v>222708.17666666667</v>
      </c>
      <c r="J415">
        <v>52453.050833333335</v>
      </c>
      <c r="K415">
        <v>0.82887327430959157</v>
      </c>
      <c r="L415">
        <v>594516.99250000005</v>
      </c>
      <c r="M415">
        <v>100391.59014587</v>
      </c>
      <c r="N415">
        <v>0.15419330575404289</v>
      </c>
      <c r="O415">
        <v>369000</v>
      </c>
      <c r="P415" t="s">
        <v>36</v>
      </c>
      <c r="Q415">
        <v>180</v>
      </c>
      <c r="R415">
        <v>1</v>
      </c>
      <c r="S415">
        <v>0.51606232190277879</v>
      </c>
      <c r="T415">
        <v>4.44437277881648E-2</v>
      </c>
      <c r="U415">
        <v>0.41297186013125142</v>
      </c>
      <c r="V415">
        <v>0.4034301712287921</v>
      </c>
      <c r="W415">
        <v>58.930241524066375</v>
      </c>
      <c r="X415" t="s">
        <v>28</v>
      </c>
    </row>
    <row r="416" spans="1:24" x14ac:dyDescent="0.25">
      <c r="A416" t="s">
        <v>450</v>
      </c>
      <c r="B416">
        <v>19</v>
      </c>
      <c r="C416" t="s">
        <v>33</v>
      </c>
      <c r="D416">
        <v>247900</v>
      </c>
      <c r="E416">
        <v>0.58699999999999997</v>
      </c>
      <c r="F416">
        <v>75000</v>
      </c>
      <c r="G416" t="s">
        <v>26</v>
      </c>
      <c r="H416">
        <v>211059.5675</v>
      </c>
      <c r="I416">
        <v>189295.2</v>
      </c>
      <c r="J416">
        <v>21764.3675</v>
      </c>
      <c r="K416">
        <v>0.92556356805811424</v>
      </c>
      <c r="L416">
        <v>727929.02583333338</v>
      </c>
      <c r="M416">
        <v>81219.538434269998</v>
      </c>
      <c r="N416">
        <v>0.30254134731746674</v>
      </c>
      <c r="O416">
        <v>375000</v>
      </c>
      <c r="P416" t="s">
        <v>27</v>
      </c>
      <c r="Q416">
        <v>0</v>
      </c>
      <c r="R416">
        <v>0</v>
      </c>
      <c r="S416">
        <v>0.27493035055497894</v>
      </c>
      <c r="T416">
        <v>0.46307540228368455</v>
      </c>
      <c r="U416">
        <v>0.38781019114654458</v>
      </c>
      <c r="V416">
        <v>0.59081852886688735</v>
      </c>
      <c r="W416">
        <v>45.621420457280962</v>
      </c>
      <c r="X416" t="s">
        <v>28</v>
      </c>
    </row>
    <row r="417" spans="1:24" x14ac:dyDescent="0.25">
      <c r="A417" t="s">
        <v>451</v>
      </c>
      <c r="B417">
        <v>46</v>
      </c>
      <c r="C417" t="s">
        <v>25</v>
      </c>
      <c r="D417">
        <v>206400</v>
      </c>
      <c r="E417">
        <v>0.77200000000000002</v>
      </c>
      <c r="F417">
        <v>67000</v>
      </c>
      <c r="G417" t="s">
        <v>26</v>
      </c>
      <c r="H417">
        <v>205459.91250000001</v>
      </c>
      <c r="I417">
        <v>142104.51833333334</v>
      </c>
      <c r="J417">
        <v>63355.394166666665</v>
      </c>
      <c r="K417">
        <v>0.70791833237523683</v>
      </c>
      <c r="L417">
        <v>722948.37916666665</v>
      </c>
      <c r="M417">
        <v>30645.325151749999</v>
      </c>
      <c r="N417">
        <v>0.32461240310077522</v>
      </c>
      <c r="O417">
        <v>804000</v>
      </c>
      <c r="P417" t="s">
        <v>27</v>
      </c>
      <c r="Q417">
        <v>0</v>
      </c>
      <c r="R417">
        <v>0</v>
      </c>
      <c r="S417">
        <v>0.84048212544919965</v>
      </c>
      <c r="T417">
        <v>0.32495065687227181</v>
      </c>
      <c r="U417">
        <v>0.72213822285116824</v>
      </c>
      <c r="V417">
        <v>0.7422976448626688</v>
      </c>
      <c r="W417">
        <v>72.979502872614106</v>
      </c>
      <c r="X417" t="s">
        <v>38</v>
      </c>
    </row>
    <row r="418" spans="1:24" x14ac:dyDescent="0.25">
      <c r="A418" t="s">
        <v>452</v>
      </c>
      <c r="B418">
        <v>55</v>
      </c>
      <c r="C418" t="s">
        <v>25</v>
      </c>
      <c r="D418">
        <v>164000</v>
      </c>
      <c r="E418">
        <v>0.79500000000000004</v>
      </c>
      <c r="F418">
        <v>45000</v>
      </c>
      <c r="G418" t="s">
        <v>26</v>
      </c>
      <c r="H418">
        <v>163781.32</v>
      </c>
      <c r="I418">
        <v>115691.87083333333</v>
      </c>
      <c r="J418">
        <v>48089.449166666665</v>
      </c>
      <c r="K418">
        <v>0.73394148813734761</v>
      </c>
      <c r="L418">
        <v>454634.70833333331</v>
      </c>
      <c r="M418">
        <v>30554.057243470001</v>
      </c>
      <c r="N418">
        <v>0.27439024390243905</v>
      </c>
      <c r="O418">
        <v>450000</v>
      </c>
      <c r="P418" t="s">
        <v>31</v>
      </c>
      <c r="Q418">
        <v>60</v>
      </c>
      <c r="R418">
        <v>0</v>
      </c>
      <c r="S418">
        <v>0.79986763797282523</v>
      </c>
      <c r="T418">
        <v>0.24680798474018378</v>
      </c>
      <c r="U418">
        <v>0.71972341081640467</v>
      </c>
      <c r="V418">
        <v>0.546889837794161</v>
      </c>
      <c r="W418">
        <v>70.721891161844241</v>
      </c>
      <c r="X418" t="s">
        <v>38</v>
      </c>
    </row>
    <row r="419" spans="1:24" x14ac:dyDescent="0.25">
      <c r="A419" t="s">
        <v>453</v>
      </c>
      <c r="B419">
        <v>20</v>
      </c>
      <c r="C419" t="s">
        <v>25</v>
      </c>
      <c r="D419">
        <v>212600</v>
      </c>
      <c r="E419">
        <v>0.81</v>
      </c>
      <c r="F419">
        <v>40000</v>
      </c>
      <c r="G419" t="s">
        <v>41</v>
      </c>
      <c r="H419">
        <v>198712.94166666668</v>
      </c>
      <c r="I419">
        <v>155241.72500000001</v>
      </c>
      <c r="J419">
        <v>43471.216666666667</v>
      </c>
      <c r="K419">
        <v>0.82191503477812311</v>
      </c>
      <c r="L419">
        <v>652786.97666666668</v>
      </c>
      <c r="M419">
        <v>45693.590721610002</v>
      </c>
      <c r="N419">
        <v>0.18814675446848542</v>
      </c>
      <c r="O419">
        <v>320000</v>
      </c>
      <c r="P419" t="s">
        <v>27</v>
      </c>
      <c r="Q419">
        <v>0</v>
      </c>
      <c r="R419">
        <v>0</v>
      </c>
      <c r="S419">
        <v>0.5935966348497641</v>
      </c>
      <c r="T419">
        <v>0.11824440194317826</v>
      </c>
      <c r="U419">
        <v>0.70429206266590938</v>
      </c>
      <c r="V419">
        <v>0.62669362702579046</v>
      </c>
      <c r="W419">
        <v>72.540712198273752</v>
      </c>
      <c r="X419" t="s">
        <v>38</v>
      </c>
    </row>
    <row r="420" spans="1:24" x14ac:dyDescent="0.25">
      <c r="A420" t="s">
        <v>454</v>
      </c>
      <c r="B420">
        <v>33</v>
      </c>
      <c r="C420" t="s">
        <v>33</v>
      </c>
      <c r="D420">
        <v>82600</v>
      </c>
      <c r="E420">
        <v>0.34399999999999997</v>
      </c>
      <c r="F420">
        <v>30000</v>
      </c>
      <c r="G420" t="s">
        <v>41</v>
      </c>
      <c r="H420">
        <v>69897.22</v>
      </c>
      <c r="I420">
        <v>59869.357499999998</v>
      </c>
      <c r="J420">
        <v>10027.862499999999</v>
      </c>
      <c r="K420">
        <v>0.85653598470977343</v>
      </c>
      <c r="L420">
        <v>254323.74833333332</v>
      </c>
      <c r="M420">
        <v>22857.528141579998</v>
      </c>
      <c r="N420">
        <v>0.36319612590799033</v>
      </c>
      <c r="O420">
        <v>210000</v>
      </c>
      <c r="P420" t="s">
        <v>27</v>
      </c>
      <c r="Q420">
        <v>0</v>
      </c>
      <c r="R420">
        <v>0</v>
      </c>
      <c r="S420">
        <v>0.38610741390770686</v>
      </c>
      <c r="T420">
        <v>0.5485244941859504</v>
      </c>
      <c r="U420">
        <v>0.1657648875104635</v>
      </c>
      <c r="V420">
        <v>0.62896370079367836</v>
      </c>
      <c r="W420">
        <v>37.716921461776884</v>
      </c>
      <c r="X420" t="s">
        <v>34</v>
      </c>
    </row>
    <row r="421" spans="1:24" x14ac:dyDescent="0.25">
      <c r="A421" t="s">
        <v>455</v>
      </c>
      <c r="B421">
        <v>47</v>
      </c>
      <c r="C421" t="s">
        <v>33</v>
      </c>
      <c r="D421">
        <v>174700</v>
      </c>
      <c r="E421">
        <v>0.26100000000000001</v>
      </c>
      <c r="F421">
        <v>43000</v>
      </c>
      <c r="G421" t="s">
        <v>41</v>
      </c>
      <c r="H421">
        <v>178365.66916666666</v>
      </c>
      <c r="I421">
        <v>128189.52666666667</v>
      </c>
      <c r="J421">
        <v>50176.142500000002</v>
      </c>
      <c r="K421">
        <v>0.7354712140299039</v>
      </c>
      <c r="L421">
        <v>739449.50583333336</v>
      </c>
      <c r="M421">
        <v>53874.934805069999</v>
      </c>
      <c r="N421">
        <v>0.24613623354321695</v>
      </c>
      <c r="O421">
        <v>430000</v>
      </c>
      <c r="P421" t="s">
        <v>27</v>
      </c>
      <c r="Q421">
        <v>0</v>
      </c>
      <c r="R421">
        <v>0</v>
      </c>
      <c r="S421">
        <v>0.76594840496896732</v>
      </c>
      <c r="T421">
        <v>0.1908116668992127</v>
      </c>
      <c r="U421">
        <v>8.6503986951002115E-2</v>
      </c>
      <c r="V421">
        <v>0.9375799612654665</v>
      </c>
      <c r="W421">
        <v>57.544114836152538</v>
      </c>
      <c r="X421" t="s">
        <v>28</v>
      </c>
    </row>
    <row r="422" spans="1:24" x14ac:dyDescent="0.25">
      <c r="A422" t="s">
        <v>456</v>
      </c>
      <c r="B422">
        <v>19</v>
      </c>
      <c r="C422" t="s">
        <v>33</v>
      </c>
      <c r="D422">
        <v>275100</v>
      </c>
      <c r="E422">
        <v>0.39900000000000002</v>
      </c>
      <c r="F422">
        <v>94000</v>
      </c>
      <c r="G422" t="s">
        <v>26</v>
      </c>
      <c r="H422">
        <v>287838.37666666665</v>
      </c>
      <c r="I422">
        <v>211838.69</v>
      </c>
      <c r="J422">
        <v>75999.686666666661</v>
      </c>
      <c r="K422">
        <v>0.72854996423674812</v>
      </c>
      <c r="L422">
        <v>736565.45750000002</v>
      </c>
      <c r="M422">
        <v>96048.677016720001</v>
      </c>
      <c r="N422">
        <v>0.34169392948018901</v>
      </c>
      <c r="O422">
        <v>846000</v>
      </c>
      <c r="P422" t="s">
        <v>27</v>
      </c>
      <c r="Q422">
        <v>0</v>
      </c>
      <c r="R422">
        <v>0</v>
      </c>
      <c r="S422">
        <v>0.71834710742801033</v>
      </c>
      <c r="T422">
        <v>0.37759647990276218</v>
      </c>
      <c r="U422">
        <v>0.21962872781676138</v>
      </c>
      <c r="V422">
        <v>0.52155305491233028</v>
      </c>
      <c r="W422">
        <v>47.565378786170541</v>
      </c>
      <c r="X422" t="s">
        <v>28</v>
      </c>
    </row>
    <row r="423" spans="1:24" x14ac:dyDescent="0.25">
      <c r="A423" t="s">
        <v>457</v>
      </c>
      <c r="B423">
        <v>34</v>
      </c>
      <c r="C423" t="s">
        <v>33</v>
      </c>
      <c r="D423">
        <v>64700</v>
      </c>
      <c r="E423">
        <v>0.35599999999999998</v>
      </c>
      <c r="F423">
        <v>30000</v>
      </c>
      <c r="G423" t="s">
        <v>41</v>
      </c>
      <c r="H423">
        <v>50518.675833333335</v>
      </c>
      <c r="I423">
        <v>42340.380833333336</v>
      </c>
      <c r="J423">
        <v>8178.2950000000001</v>
      </c>
      <c r="K423">
        <v>0.85010779182770302</v>
      </c>
      <c r="L423">
        <v>221500.32500000001</v>
      </c>
      <c r="M423">
        <v>22413.408933179999</v>
      </c>
      <c r="N423">
        <v>0.46367851622874806</v>
      </c>
      <c r="O423">
        <v>120000</v>
      </c>
      <c r="P423" t="s">
        <v>31</v>
      </c>
      <c r="Q423">
        <v>30</v>
      </c>
      <c r="R423">
        <v>0</v>
      </c>
      <c r="S423">
        <v>0.436867083354819</v>
      </c>
      <c r="T423">
        <v>0.77703421487876501</v>
      </c>
      <c r="U423">
        <v>0.14872764130419117</v>
      </c>
      <c r="V423">
        <v>0.72112259261495004</v>
      </c>
      <c r="W423">
        <v>32.869899101905027</v>
      </c>
      <c r="X423" t="s">
        <v>34</v>
      </c>
    </row>
    <row r="424" spans="1:24" x14ac:dyDescent="0.25">
      <c r="A424" t="s">
        <v>458</v>
      </c>
      <c r="B424">
        <v>29</v>
      </c>
      <c r="C424" t="s">
        <v>25</v>
      </c>
      <c r="D424">
        <v>198400</v>
      </c>
      <c r="E424">
        <v>0.93899999999999995</v>
      </c>
      <c r="F424">
        <v>59000</v>
      </c>
      <c r="G424" t="s">
        <v>26</v>
      </c>
      <c r="H424">
        <v>194805.54416666666</v>
      </c>
      <c r="I424">
        <v>145774.19583333333</v>
      </c>
      <c r="J424">
        <v>49031.348333333335</v>
      </c>
      <c r="K424">
        <v>0.78540686529934911</v>
      </c>
      <c r="L424">
        <v>479614.17499999999</v>
      </c>
      <c r="M424">
        <v>42840.420697900001</v>
      </c>
      <c r="N424">
        <v>0.2973790322580645</v>
      </c>
      <c r="O424">
        <v>236000</v>
      </c>
      <c r="P424" t="s">
        <v>36</v>
      </c>
      <c r="Q424">
        <v>180</v>
      </c>
      <c r="R424">
        <v>1</v>
      </c>
      <c r="S424">
        <v>0.684337365851165</v>
      </c>
      <c r="T424">
        <v>0.3353039597618252</v>
      </c>
      <c r="U424">
        <v>0.85420011395521467</v>
      </c>
      <c r="V424">
        <v>0.45199317178399845</v>
      </c>
      <c r="W424">
        <v>69.142809119025202</v>
      </c>
      <c r="X424" t="s">
        <v>28</v>
      </c>
    </row>
    <row r="425" spans="1:24" x14ac:dyDescent="0.25">
      <c r="A425" t="s">
        <v>459</v>
      </c>
      <c r="B425">
        <v>52</v>
      </c>
      <c r="C425" t="s">
        <v>25</v>
      </c>
      <c r="D425">
        <v>191600</v>
      </c>
      <c r="E425">
        <v>0.83299999999999996</v>
      </c>
      <c r="F425">
        <v>46000</v>
      </c>
      <c r="G425" t="s">
        <v>41</v>
      </c>
      <c r="H425">
        <v>181151.21166666667</v>
      </c>
      <c r="I425">
        <v>137798.9725</v>
      </c>
      <c r="J425">
        <v>43352.239166666666</v>
      </c>
      <c r="K425">
        <v>0.80958600066821229</v>
      </c>
      <c r="L425">
        <v>343497.05666666664</v>
      </c>
      <c r="M425">
        <v>43282.689850529998</v>
      </c>
      <c r="N425">
        <v>0.24008350730688935</v>
      </c>
      <c r="O425">
        <v>506000</v>
      </c>
      <c r="P425" t="s">
        <v>36</v>
      </c>
      <c r="Q425">
        <v>180</v>
      </c>
      <c r="R425">
        <v>1</v>
      </c>
      <c r="S425">
        <v>0.65022724708048274</v>
      </c>
      <c r="T425">
        <v>0.22750618446054455</v>
      </c>
      <c r="U425">
        <v>0.72288743776071485</v>
      </c>
      <c r="V425">
        <v>0.2849046140243906</v>
      </c>
      <c r="W425">
        <v>63.927375774503737</v>
      </c>
      <c r="X425" t="s">
        <v>28</v>
      </c>
    </row>
    <row r="426" spans="1:24" x14ac:dyDescent="0.25">
      <c r="A426" t="s">
        <v>460</v>
      </c>
      <c r="B426">
        <v>18</v>
      </c>
      <c r="C426" t="s">
        <v>25</v>
      </c>
      <c r="D426">
        <v>153700</v>
      </c>
      <c r="E426">
        <v>0.78300000000000003</v>
      </c>
      <c r="F426">
        <v>32000</v>
      </c>
      <c r="G426" t="s">
        <v>41</v>
      </c>
      <c r="H426">
        <v>142092.20416666666</v>
      </c>
      <c r="I426">
        <v>107992.0425</v>
      </c>
      <c r="J426">
        <v>34100.161666666667</v>
      </c>
      <c r="K426">
        <v>0.8195935230416489</v>
      </c>
      <c r="L426">
        <v>281035.36916666664</v>
      </c>
      <c r="M426">
        <v>37674.625839640001</v>
      </c>
      <c r="N426">
        <v>0.20819778789850357</v>
      </c>
      <c r="O426">
        <v>96000</v>
      </c>
      <c r="P426" t="s">
        <v>27</v>
      </c>
      <c r="Q426">
        <v>0</v>
      </c>
      <c r="R426">
        <v>0</v>
      </c>
      <c r="S426">
        <v>0.65207609952359724</v>
      </c>
      <c r="T426">
        <v>0.16224029229333209</v>
      </c>
      <c r="U426">
        <v>0.65080598823140245</v>
      </c>
      <c r="V426">
        <v>0.29445033284922906</v>
      </c>
      <c r="W426">
        <v>63.581148969137672</v>
      </c>
      <c r="X426" t="s">
        <v>28</v>
      </c>
    </row>
    <row r="427" spans="1:24" x14ac:dyDescent="0.25">
      <c r="A427" t="s">
        <v>461</v>
      </c>
      <c r="B427">
        <v>32</v>
      </c>
      <c r="C427" t="s">
        <v>33</v>
      </c>
      <c r="D427">
        <v>261600</v>
      </c>
      <c r="E427">
        <v>0.35599999999999998</v>
      </c>
      <c r="F427">
        <v>63000</v>
      </c>
      <c r="G427" t="s">
        <v>26</v>
      </c>
      <c r="H427">
        <v>243391.87833333333</v>
      </c>
      <c r="I427">
        <v>210722.29083333333</v>
      </c>
      <c r="J427">
        <v>32669.587500000001</v>
      </c>
      <c r="K427">
        <v>0.86590806220797834</v>
      </c>
      <c r="L427">
        <v>448595.2608333333</v>
      </c>
      <c r="M427">
        <v>139600.66051821</v>
      </c>
      <c r="N427">
        <v>0.24082568807339449</v>
      </c>
      <c r="O427">
        <v>756000</v>
      </c>
      <c r="P427" t="s">
        <v>31</v>
      </c>
      <c r="Q427">
        <v>2</v>
      </c>
      <c r="R427">
        <v>0</v>
      </c>
      <c r="S427">
        <v>0.36064719055869976</v>
      </c>
      <c r="T427">
        <v>0.26646287485509296</v>
      </c>
      <c r="U427">
        <v>0.12127597177090974</v>
      </c>
      <c r="V427">
        <v>0.26404798497235782</v>
      </c>
      <c r="W427">
        <v>36.941440324156702</v>
      </c>
      <c r="X427" t="s">
        <v>34</v>
      </c>
    </row>
    <row r="428" spans="1:24" x14ac:dyDescent="0.25">
      <c r="A428" t="s">
        <v>462</v>
      </c>
      <c r="B428">
        <v>43</v>
      </c>
      <c r="C428" t="s">
        <v>25</v>
      </c>
      <c r="D428">
        <v>155800</v>
      </c>
      <c r="E428">
        <v>0.76600000000000001</v>
      </c>
      <c r="F428">
        <v>30000</v>
      </c>
      <c r="G428" t="s">
        <v>26</v>
      </c>
      <c r="H428">
        <v>142324.66250000001</v>
      </c>
      <c r="I428">
        <v>106828.69083333333</v>
      </c>
      <c r="J428">
        <v>35495.971666666665</v>
      </c>
      <c r="K428">
        <v>0.79218333903527705</v>
      </c>
      <c r="L428">
        <v>349356.9266666667</v>
      </c>
      <c r="M428">
        <v>32293.06852388</v>
      </c>
      <c r="N428">
        <v>0.1925545571245186</v>
      </c>
      <c r="O428">
        <v>90000</v>
      </c>
      <c r="P428" t="s">
        <v>27</v>
      </c>
      <c r="Q428">
        <v>0</v>
      </c>
      <c r="R428">
        <v>0</v>
      </c>
      <c r="S428">
        <v>0.67802051452948431</v>
      </c>
      <c r="T428">
        <v>0.11246295700671083</v>
      </c>
      <c r="U428">
        <v>0.65813723969957072</v>
      </c>
      <c r="V428">
        <v>0.40516235655060295</v>
      </c>
      <c r="W428">
        <v>67.934469528237969</v>
      </c>
      <c r="X428" t="s">
        <v>28</v>
      </c>
    </row>
    <row r="429" spans="1:24" x14ac:dyDescent="0.25">
      <c r="A429" t="s">
        <v>463</v>
      </c>
      <c r="B429">
        <v>54</v>
      </c>
      <c r="C429" t="s">
        <v>30</v>
      </c>
      <c r="D429">
        <v>244000</v>
      </c>
      <c r="E429">
        <v>0.496</v>
      </c>
      <c r="F429">
        <v>76000</v>
      </c>
      <c r="G429" t="s">
        <v>26</v>
      </c>
      <c r="H429">
        <v>232010.39</v>
      </c>
      <c r="I429">
        <v>193277.98916666667</v>
      </c>
      <c r="J429">
        <v>38732.400833333333</v>
      </c>
      <c r="K429">
        <v>0.85439485129784287</v>
      </c>
      <c r="L429">
        <v>522626.15416666667</v>
      </c>
      <c r="M429">
        <v>52279.268866099999</v>
      </c>
      <c r="N429">
        <v>0.31147540983606559</v>
      </c>
      <c r="O429">
        <v>380000</v>
      </c>
      <c r="P429" t="s">
        <v>27</v>
      </c>
      <c r="Q429">
        <v>0</v>
      </c>
      <c r="R429">
        <v>0</v>
      </c>
      <c r="S429">
        <v>0.45079914427615736</v>
      </c>
      <c r="T429">
        <v>0.42485137370397025</v>
      </c>
      <c r="U429">
        <v>0.36206087818093546</v>
      </c>
      <c r="V429">
        <v>0.37829675748522384</v>
      </c>
      <c r="W429">
        <v>44.25451183906047</v>
      </c>
      <c r="X429" t="s">
        <v>28</v>
      </c>
    </row>
    <row r="430" spans="1:24" x14ac:dyDescent="0.25">
      <c r="A430" t="s">
        <v>464</v>
      </c>
      <c r="B430">
        <v>38</v>
      </c>
      <c r="C430" t="s">
        <v>25</v>
      </c>
      <c r="D430">
        <v>194400</v>
      </c>
      <c r="E430">
        <v>0.81299999999999994</v>
      </c>
      <c r="F430">
        <v>39000</v>
      </c>
      <c r="G430" t="s">
        <v>41</v>
      </c>
      <c r="H430">
        <v>178807.6</v>
      </c>
      <c r="I430">
        <v>133270.73166666666</v>
      </c>
      <c r="J430">
        <v>45536.868333333332</v>
      </c>
      <c r="K430">
        <v>0.78480391665345883</v>
      </c>
      <c r="L430">
        <v>445349.69500000001</v>
      </c>
      <c r="M430">
        <v>45051.671123530003</v>
      </c>
      <c r="N430">
        <v>0.20061728395061729</v>
      </c>
      <c r="O430">
        <v>312000</v>
      </c>
      <c r="P430" t="s">
        <v>27</v>
      </c>
      <c r="Q430">
        <v>0</v>
      </c>
      <c r="R430">
        <v>0</v>
      </c>
      <c r="S430">
        <v>0.69253751578227851</v>
      </c>
      <c r="T430">
        <v>0.12595777601074087</v>
      </c>
      <c r="U430">
        <v>0.69191125624065963</v>
      </c>
      <c r="V430">
        <v>0.41814985057683784</v>
      </c>
      <c r="W430">
        <v>69.189220436371784</v>
      </c>
      <c r="X430" t="s">
        <v>28</v>
      </c>
    </row>
    <row r="431" spans="1:24" x14ac:dyDescent="0.25">
      <c r="A431" t="s">
        <v>465</v>
      </c>
      <c r="B431">
        <v>48</v>
      </c>
      <c r="C431" t="s">
        <v>25</v>
      </c>
      <c r="D431">
        <v>218700</v>
      </c>
      <c r="E431">
        <v>0.88900000000000001</v>
      </c>
      <c r="F431">
        <v>65000</v>
      </c>
      <c r="G431" t="s">
        <v>43</v>
      </c>
      <c r="H431">
        <v>211727.82916666666</v>
      </c>
      <c r="I431">
        <v>159111.21666666667</v>
      </c>
      <c r="J431">
        <v>52616.612500000003</v>
      </c>
      <c r="K431">
        <v>0.78038451912043993</v>
      </c>
      <c r="L431">
        <v>737746.04666666663</v>
      </c>
      <c r="M431">
        <v>38319.483991319998</v>
      </c>
      <c r="N431">
        <v>0.29721079103795151</v>
      </c>
      <c r="O431">
        <v>650000</v>
      </c>
      <c r="P431" t="s">
        <v>27</v>
      </c>
      <c r="Q431">
        <v>0</v>
      </c>
      <c r="R431">
        <v>0</v>
      </c>
      <c r="S431">
        <v>0.67556585486555176</v>
      </c>
      <c r="T431">
        <v>0.33083522315612152</v>
      </c>
      <c r="U431">
        <v>0.83132209040196825</v>
      </c>
      <c r="V431">
        <v>0.70770109179195462</v>
      </c>
      <c r="W431">
        <v>73.458726128207601</v>
      </c>
      <c r="X431" t="s">
        <v>38</v>
      </c>
    </row>
    <row r="432" spans="1:24" x14ac:dyDescent="0.25">
      <c r="A432" t="s">
        <v>466</v>
      </c>
      <c r="B432">
        <v>42</v>
      </c>
      <c r="C432" t="s">
        <v>25</v>
      </c>
      <c r="D432">
        <v>264600</v>
      </c>
      <c r="E432">
        <v>0.80800000000000005</v>
      </c>
      <c r="F432">
        <v>43000</v>
      </c>
      <c r="G432" t="s">
        <v>41</v>
      </c>
      <c r="H432">
        <v>272823.60249999998</v>
      </c>
      <c r="I432">
        <v>187511.41833333333</v>
      </c>
      <c r="J432">
        <v>85312.184166666673</v>
      </c>
      <c r="K432">
        <v>0.69677930025742074</v>
      </c>
      <c r="L432">
        <v>720908.37916666665</v>
      </c>
      <c r="M432">
        <v>35886.489651999997</v>
      </c>
      <c r="N432">
        <v>0.16250944822373395</v>
      </c>
      <c r="O432">
        <v>215000</v>
      </c>
      <c r="P432" t="s">
        <v>27</v>
      </c>
      <c r="Q432">
        <v>0</v>
      </c>
      <c r="R432">
        <v>0</v>
      </c>
      <c r="S432">
        <v>0.85244677814262815</v>
      </c>
      <c r="T432">
        <v>4.362636816723664E-3</v>
      </c>
      <c r="U432">
        <v>0.77914793585834086</v>
      </c>
      <c r="V432">
        <v>0.53414572247892678</v>
      </c>
      <c r="W432">
        <v>80.608914772258174</v>
      </c>
      <c r="X432" t="s">
        <v>38</v>
      </c>
    </row>
    <row r="433" spans="1:24" x14ac:dyDescent="0.25">
      <c r="A433" t="s">
        <v>467</v>
      </c>
      <c r="B433">
        <v>40</v>
      </c>
      <c r="C433" t="s">
        <v>33</v>
      </c>
      <c r="D433">
        <v>253800</v>
      </c>
      <c r="E433">
        <v>0.58899999999999997</v>
      </c>
      <c r="F433">
        <v>87000</v>
      </c>
      <c r="G433" t="s">
        <v>26</v>
      </c>
      <c r="H433">
        <v>212139.78833333333</v>
      </c>
      <c r="I433">
        <v>174720.23916666667</v>
      </c>
      <c r="J433">
        <v>37419.549166666664</v>
      </c>
      <c r="K433">
        <v>0.85823087668907383</v>
      </c>
      <c r="L433">
        <v>667071.00666666671</v>
      </c>
      <c r="M433">
        <v>103705.61084979</v>
      </c>
      <c r="N433">
        <v>0.34278959810874704</v>
      </c>
      <c r="O433">
        <v>435000</v>
      </c>
      <c r="P433" t="s">
        <v>27</v>
      </c>
      <c r="Q433">
        <v>0</v>
      </c>
      <c r="R433">
        <v>0</v>
      </c>
      <c r="S433">
        <v>0.47683508592967067</v>
      </c>
      <c r="T433">
        <v>0.50205054705452912</v>
      </c>
      <c r="U433">
        <v>0.34967791925337088</v>
      </c>
      <c r="V433">
        <v>0.5084153182925526</v>
      </c>
      <c r="W433">
        <v>44.498043417028221</v>
      </c>
      <c r="X433" t="s">
        <v>28</v>
      </c>
    </row>
    <row r="434" spans="1:24" x14ac:dyDescent="0.25">
      <c r="A434" t="s">
        <v>468</v>
      </c>
      <c r="B434">
        <v>41</v>
      </c>
      <c r="C434" t="s">
        <v>33</v>
      </c>
      <c r="D434">
        <v>320200</v>
      </c>
      <c r="E434">
        <v>0.20699999999999999</v>
      </c>
      <c r="F434">
        <v>60000</v>
      </c>
      <c r="G434" t="s">
        <v>26</v>
      </c>
      <c r="H434">
        <v>348290.65</v>
      </c>
      <c r="I434">
        <v>260295.65083333332</v>
      </c>
      <c r="J434">
        <v>87994.999166666661</v>
      </c>
      <c r="K434">
        <v>0.73924553090143619</v>
      </c>
      <c r="L434">
        <v>977680.97416666662</v>
      </c>
      <c r="M434">
        <v>116593.9093702</v>
      </c>
      <c r="N434">
        <v>0.18738288569643974</v>
      </c>
      <c r="O434">
        <v>660000</v>
      </c>
      <c r="P434" t="s">
        <v>27</v>
      </c>
      <c r="Q434">
        <v>0</v>
      </c>
      <c r="R434">
        <v>0</v>
      </c>
      <c r="S434">
        <v>0.68696722169308966</v>
      </c>
      <c r="T434">
        <v>7.3913601957392716E-2</v>
      </c>
      <c r="U434">
        <v>2.5320747000864924E-2</v>
      </c>
      <c r="V434">
        <v>0.62210623494375927</v>
      </c>
      <c r="W434">
        <v>51.415451110580015</v>
      </c>
      <c r="X434" t="s">
        <v>28</v>
      </c>
    </row>
    <row r="435" spans="1:24" x14ac:dyDescent="0.25">
      <c r="A435" t="s">
        <v>469</v>
      </c>
      <c r="B435">
        <v>55</v>
      </c>
      <c r="C435" t="s">
        <v>25</v>
      </c>
      <c r="D435">
        <v>136300</v>
      </c>
      <c r="E435">
        <v>0.84299999999999997</v>
      </c>
      <c r="F435">
        <v>45000</v>
      </c>
      <c r="G435" t="s">
        <v>41</v>
      </c>
      <c r="H435">
        <v>134894.50916666666</v>
      </c>
      <c r="I435">
        <v>90337.615000000005</v>
      </c>
      <c r="J435">
        <v>44556.894166666665</v>
      </c>
      <c r="K435">
        <v>0.68623477773673403</v>
      </c>
      <c r="L435">
        <v>440306.40916666668</v>
      </c>
      <c r="M435">
        <v>21764.928089140001</v>
      </c>
      <c r="N435">
        <v>0.33015407190022011</v>
      </c>
      <c r="O435">
        <v>495000</v>
      </c>
      <c r="P435" t="s">
        <v>31</v>
      </c>
      <c r="Q435">
        <v>23</v>
      </c>
      <c r="R435">
        <v>0</v>
      </c>
      <c r="S435">
        <v>0.90096766473533818</v>
      </c>
      <c r="T435">
        <v>0.31605114200053702</v>
      </c>
      <c r="U435">
        <v>0.79507166000702501</v>
      </c>
      <c r="V435">
        <v>0.66947435608231398</v>
      </c>
      <c r="W435">
        <v>75.249975932906125</v>
      </c>
      <c r="X435" t="s">
        <v>38</v>
      </c>
    </row>
    <row r="436" spans="1:24" x14ac:dyDescent="0.25">
      <c r="A436" t="s">
        <v>470</v>
      </c>
      <c r="B436">
        <v>45</v>
      </c>
      <c r="C436" t="s">
        <v>25</v>
      </c>
      <c r="D436">
        <v>204400</v>
      </c>
      <c r="E436">
        <v>0.76800000000000002</v>
      </c>
      <c r="F436">
        <v>64000</v>
      </c>
      <c r="G436" t="s">
        <v>41</v>
      </c>
      <c r="H436">
        <v>195032.48583333334</v>
      </c>
      <c r="I436">
        <v>155700.17583333334</v>
      </c>
      <c r="J436">
        <v>39332.31</v>
      </c>
      <c r="K436">
        <v>0.8262683560736469</v>
      </c>
      <c r="L436">
        <v>459206.05499999999</v>
      </c>
      <c r="M436">
        <v>36683.200596479997</v>
      </c>
      <c r="N436">
        <v>0.3131115459882583</v>
      </c>
      <c r="O436">
        <v>576000</v>
      </c>
      <c r="P436" t="s">
        <v>31</v>
      </c>
      <c r="Q436">
        <v>16</v>
      </c>
      <c r="R436">
        <v>0</v>
      </c>
      <c r="S436">
        <v>0.54649472111371911</v>
      </c>
      <c r="T436">
        <v>0.404475078081801</v>
      </c>
      <c r="U436">
        <v>0.68791033812845992</v>
      </c>
      <c r="V436">
        <v>0.40630262977855613</v>
      </c>
      <c r="W436">
        <v>58.266082904318985</v>
      </c>
      <c r="X436" t="s">
        <v>28</v>
      </c>
    </row>
    <row r="437" spans="1:24" x14ac:dyDescent="0.25">
      <c r="A437" t="s">
        <v>471</v>
      </c>
      <c r="B437">
        <v>38</v>
      </c>
      <c r="C437" t="s">
        <v>33</v>
      </c>
      <c r="D437">
        <v>60000</v>
      </c>
      <c r="E437">
        <v>0.55600000000000005</v>
      </c>
      <c r="F437">
        <v>30000</v>
      </c>
      <c r="G437" t="s">
        <v>26</v>
      </c>
      <c r="H437">
        <v>60628.121666666666</v>
      </c>
      <c r="I437">
        <v>55262.114166666666</v>
      </c>
      <c r="J437">
        <v>5366.0074999999997</v>
      </c>
      <c r="K437">
        <v>0.95049422391624538</v>
      </c>
      <c r="L437">
        <v>178578.08166666667</v>
      </c>
      <c r="M437">
        <v>21776.73317707</v>
      </c>
      <c r="N437">
        <v>0.5</v>
      </c>
      <c r="O437">
        <v>120000</v>
      </c>
      <c r="P437" t="s">
        <v>27</v>
      </c>
      <c r="Q437">
        <v>0</v>
      </c>
      <c r="R437">
        <v>0</v>
      </c>
      <c r="S437">
        <v>0.23466416492058814</v>
      </c>
      <c r="T437">
        <v>1</v>
      </c>
      <c r="U437">
        <v>0.36783292857927108</v>
      </c>
      <c r="V437">
        <v>0.60149707150706277</v>
      </c>
      <c r="W437">
        <v>28.424056404224569</v>
      </c>
      <c r="X437" t="s">
        <v>34</v>
      </c>
    </row>
    <row r="438" spans="1:24" x14ac:dyDescent="0.25">
      <c r="A438" t="s">
        <v>472</v>
      </c>
      <c r="B438">
        <v>35</v>
      </c>
      <c r="C438" t="s">
        <v>25</v>
      </c>
      <c r="D438">
        <v>207100</v>
      </c>
      <c r="E438">
        <v>0.95099999999999996</v>
      </c>
      <c r="F438">
        <v>51000</v>
      </c>
      <c r="G438" t="s">
        <v>26</v>
      </c>
      <c r="H438">
        <v>209817.79083333333</v>
      </c>
      <c r="I438">
        <v>151722.1</v>
      </c>
      <c r="J438">
        <v>58095.690833333334</v>
      </c>
      <c r="K438">
        <v>0.73543683252472458</v>
      </c>
      <c r="L438">
        <v>801002.85333333339</v>
      </c>
      <c r="M438">
        <v>30854.311595480001</v>
      </c>
      <c r="N438">
        <v>0.24625784645098986</v>
      </c>
      <c r="O438">
        <v>459000</v>
      </c>
      <c r="P438" t="s">
        <v>36</v>
      </c>
      <c r="Q438">
        <v>90</v>
      </c>
      <c r="R438">
        <v>1</v>
      </c>
      <c r="S438">
        <v>0.75375734777407155</v>
      </c>
      <c r="T438">
        <v>0.19103437329249562</v>
      </c>
      <c r="U438">
        <v>0.93424317095084852</v>
      </c>
      <c r="V438">
        <v>0.83994982884899838</v>
      </c>
      <c r="W438">
        <v>85.07283657809586</v>
      </c>
      <c r="X438" t="s">
        <v>38</v>
      </c>
    </row>
    <row r="439" spans="1:24" x14ac:dyDescent="0.25">
      <c r="A439" t="s">
        <v>473</v>
      </c>
      <c r="B439">
        <v>53</v>
      </c>
      <c r="C439" t="s">
        <v>30</v>
      </c>
      <c r="D439">
        <v>135200</v>
      </c>
      <c r="E439">
        <v>0.64700000000000002</v>
      </c>
      <c r="F439">
        <v>40000</v>
      </c>
      <c r="G439" t="s">
        <v>41</v>
      </c>
      <c r="H439">
        <v>124731.83166666667</v>
      </c>
      <c r="I439">
        <v>104997.465</v>
      </c>
      <c r="J439">
        <v>19734.366666666669</v>
      </c>
      <c r="K439">
        <v>0.89859523956497711</v>
      </c>
      <c r="L439">
        <v>237775.58166666667</v>
      </c>
      <c r="M439">
        <v>36605.069989180003</v>
      </c>
      <c r="N439">
        <v>0.29585798816568049</v>
      </c>
      <c r="O439">
        <v>320000</v>
      </c>
      <c r="P439" t="s">
        <v>27</v>
      </c>
      <c r="Q439">
        <v>0</v>
      </c>
      <c r="R439">
        <v>0</v>
      </c>
      <c r="S439">
        <v>0.42674804796160876</v>
      </c>
      <c r="T439">
        <v>0.42411868226110133</v>
      </c>
      <c r="U439">
        <v>0.49073519355741213</v>
      </c>
      <c r="V439">
        <v>0.27578631028083733</v>
      </c>
      <c r="W439">
        <v>46.369118231717252</v>
      </c>
      <c r="X439" t="s">
        <v>28</v>
      </c>
    </row>
    <row r="440" spans="1:24" x14ac:dyDescent="0.25">
      <c r="A440" t="s">
        <v>474</v>
      </c>
      <c r="B440">
        <v>52</v>
      </c>
      <c r="C440" t="s">
        <v>33</v>
      </c>
      <c r="D440">
        <v>294000</v>
      </c>
      <c r="E440">
        <v>0.36</v>
      </c>
      <c r="F440">
        <v>66000</v>
      </c>
      <c r="G440" t="s">
        <v>26</v>
      </c>
      <c r="H440">
        <v>313600.04249999998</v>
      </c>
      <c r="I440">
        <v>267523.745</v>
      </c>
      <c r="J440">
        <v>46076.297500000001</v>
      </c>
      <c r="K440">
        <v>0.85126086647842403</v>
      </c>
      <c r="L440">
        <v>836551.10666666669</v>
      </c>
      <c r="M440">
        <v>145218.05830137001</v>
      </c>
      <c r="N440">
        <v>0.22448979591836735</v>
      </c>
      <c r="O440">
        <v>660000</v>
      </c>
      <c r="P440" t="s">
        <v>27</v>
      </c>
      <c r="Q440">
        <v>0</v>
      </c>
      <c r="R440">
        <v>0</v>
      </c>
      <c r="S440">
        <v>0.39564478321388635</v>
      </c>
      <c r="T440">
        <v>0.21851590121024783</v>
      </c>
      <c r="U440">
        <v>0.14800462942883333</v>
      </c>
      <c r="V440">
        <v>0.56648403033460426</v>
      </c>
      <c r="W440">
        <v>45.889037348602116</v>
      </c>
      <c r="X440" t="s">
        <v>28</v>
      </c>
    </row>
    <row r="441" spans="1:24" x14ac:dyDescent="0.25">
      <c r="A441" t="s">
        <v>475</v>
      </c>
      <c r="B441">
        <v>26</v>
      </c>
      <c r="C441" t="s">
        <v>25</v>
      </c>
      <c r="D441">
        <v>229000</v>
      </c>
      <c r="E441">
        <v>0.95199999999999996</v>
      </c>
      <c r="F441">
        <v>43000</v>
      </c>
      <c r="G441" t="s">
        <v>26</v>
      </c>
      <c r="H441">
        <v>219898.42416666666</v>
      </c>
      <c r="I441">
        <v>158788.5</v>
      </c>
      <c r="J441">
        <v>61109.924166666664</v>
      </c>
      <c r="K441">
        <v>0.75949026852241286</v>
      </c>
      <c r="L441">
        <v>740244.8091666667</v>
      </c>
      <c r="M441">
        <v>45337.036707890002</v>
      </c>
      <c r="N441">
        <v>0.18777292576419213</v>
      </c>
      <c r="O441">
        <v>387000</v>
      </c>
      <c r="P441" t="s">
        <v>27</v>
      </c>
      <c r="Q441">
        <v>0</v>
      </c>
      <c r="R441">
        <v>0</v>
      </c>
      <c r="S441">
        <v>0.75655232645468129</v>
      </c>
      <c r="T441">
        <v>8.5161531907100962E-2</v>
      </c>
      <c r="U441">
        <v>0.88056016480410504</v>
      </c>
      <c r="V441">
        <v>0.67003313512110574</v>
      </c>
      <c r="W441">
        <v>83.01370741017297</v>
      </c>
      <c r="X441" t="s">
        <v>38</v>
      </c>
    </row>
    <row r="442" spans="1:24" x14ac:dyDescent="0.25">
      <c r="A442" t="s">
        <v>476</v>
      </c>
      <c r="B442">
        <v>55</v>
      </c>
      <c r="C442" t="s">
        <v>25</v>
      </c>
      <c r="D442">
        <v>203900</v>
      </c>
      <c r="E442">
        <v>0.93600000000000005</v>
      </c>
      <c r="F442">
        <v>49000</v>
      </c>
      <c r="G442" t="s">
        <v>26</v>
      </c>
      <c r="H442">
        <v>203195.10083333333</v>
      </c>
      <c r="I442">
        <v>144869.04666666666</v>
      </c>
      <c r="J442">
        <v>58326.054166666669</v>
      </c>
      <c r="K442">
        <v>0.75499006018371162</v>
      </c>
      <c r="L442">
        <v>506102.7475</v>
      </c>
      <c r="M442">
        <v>45979.084448709997</v>
      </c>
      <c r="N442">
        <v>0.24031387935262383</v>
      </c>
      <c r="O442">
        <v>147000</v>
      </c>
      <c r="P442" t="s">
        <v>27</v>
      </c>
      <c r="Q442">
        <v>0</v>
      </c>
      <c r="R442">
        <v>0</v>
      </c>
      <c r="S442">
        <v>0.78174899106786244</v>
      </c>
      <c r="T442">
        <v>0.19193508705509099</v>
      </c>
      <c r="U442">
        <v>0.84551170017651245</v>
      </c>
      <c r="V442">
        <v>0.4693011183814777</v>
      </c>
      <c r="W442">
        <v>74.9471141281727</v>
      </c>
      <c r="X442" t="s">
        <v>38</v>
      </c>
    </row>
    <row r="443" spans="1:24" x14ac:dyDescent="0.25">
      <c r="A443" t="s">
        <v>477</v>
      </c>
      <c r="B443">
        <v>47</v>
      </c>
      <c r="C443" t="s">
        <v>30</v>
      </c>
      <c r="D443">
        <v>96500</v>
      </c>
      <c r="E443">
        <v>0.58299999999999996</v>
      </c>
      <c r="F443">
        <v>30000</v>
      </c>
      <c r="G443" t="s">
        <v>26</v>
      </c>
      <c r="H443">
        <v>98242.432499999995</v>
      </c>
      <c r="I443">
        <v>75365.289999999994</v>
      </c>
      <c r="J443">
        <v>22877.142500000002</v>
      </c>
      <c r="K443">
        <v>0.76592211202935367</v>
      </c>
      <c r="L443">
        <v>332590.125</v>
      </c>
      <c r="M443">
        <v>10359.05189545</v>
      </c>
      <c r="N443">
        <v>0.31088082901554404</v>
      </c>
      <c r="O443">
        <v>120000</v>
      </c>
      <c r="P443" t="s">
        <v>31</v>
      </c>
      <c r="Q443">
        <v>60</v>
      </c>
      <c r="R443">
        <v>0</v>
      </c>
      <c r="S443">
        <v>0.63245096015104763</v>
      </c>
      <c r="T443">
        <v>0.34780936617004815</v>
      </c>
      <c r="U443">
        <v>0.52739593171217092</v>
      </c>
      <c r="V443">
        <v>0.7272835996875584</v>
      </c>
      <c r="W443">
        <v>62.057013020841424</v>
      </c>
      <c r="X443" t="s">
        <v>28</v>
      </c>
    </row>
    <row r="444" spans="1:24" x14ac:dyDescent="0.25">
      <c r="A444" t="s">
        <v>478</v>
      </c>
      <c r="B444">
        <v>51</v>
      </c>
      <c r="C444" t="s">
        <v>25</v>
      </c>
      <c r="D444">
        <v>164600</v>
      </c>
      <c r="E444">
        <v>0.95399999999999996</v>
      </c>
      <c r="F444">
        <v>57000</v>
      </c>
      <c r="G444" t="s">
        <v>43</v>
      </c>
      <c r="H444">
        <v>156866.79333333333</v>
      </c>
      <c r="I444">
        <v>119872.48</v>
      </c>
      <c r="J444">
        <v>36994.313333333332</v>
      </c>
      <c r="K444">
        <v>0.79529911515722451</v>
      </c>
      <c r="L444">
        <v>400486.86499999999</v>
      </c>
      <c r="M444">
        <v>33461.901791780001</v>
      </c>
      <c r="N444">
        <v>0.3462940461725395</v>
      </c>
      <c r="O444">
        <v>456000</v>
      </c>
      <c r="P444" t="s">
        <v>27</v>
      </c>
      <c r="Q444">
        <v>0</v>
      </c>
      <c r="R444">
        <v>0</v>
      </c>
      <c r="S444">
        <v>0.64063085082205451</v>
      </c>
      <c r="T444">
        <v>0.45038591238158981</v>
      </c>
      <c r="U444">
        <v>0.8765182292798539</v>
      </c>
      <c r="V444">
        <v>0.45618795199722206</v>
      </c>
      <c r="W444">
        <v>65.899782455622443</v>
      </c>
      <c r="X444" t="s">
        <v>28</v>
      </c>
    </row>
    <row r="445" spans="1:24" x14ac:dyDescent="0.25">
      <c r="A445" t="s">
        <v>479</v>
      </c>
      <c r="B445">
        <v>49</v>
      </c>
      <c r="C445" t="s">
        <v>25</v>
      </c>
      <c r="D445">
        <v>105300</v>
      </c>
      <c r="E445">
        <v>0.98199999999999998</v>
      </c>
      <c r="F445">
        <v>30000</v>
      </c>
      <c r="G445" t="s">
        <v>43</v>
      </c>
      <c r="H445">
        <v>99458.507500000007</v>
      </c>
      <c r="I445">
        <v>81596.87</v>
      </c>
      <c r="J445">
        <v>17861.637500000001</v>
      </c>
      <c r="K445">
        <v>0.87978967272137709</v>
      </c>
      <c r="L445">
        <v>318414.52416666667</v>
      </c>
      <c r="M445">
        <v>26016.149071330001</v>
      </c>
      <c r="N445">
        <v>0.28490028490028491</v>
      </c>
      <c r="O445">
        <v>210000</v>
      </c>
      <c r="P445" t="s">
        <v>36</v>
      </c>
      <c r="Q445">
        <v>120</v>
      </c>
      <c r="R445">
        <v>1</v>
      </c>
      <c r="S445">
        <v>0.485646952961305</v>
      </c>
      <c r="T445">
        <v>0.38230282647226616</v>
      </c>
      <c r="U445">
        <v>0.86588366129901306</v>
      </c>
      <c r="V445">
        <v>0.61422429898991227</v>
      </c>
      <c r="W445">
        <v>68.406033625515292</v>
      </c>
      <c r="X445" t="s">
        <v>28</v>
      </c>
    </row>
    <row r="446" spans="1:24" x14ac:dyDescent="0.25">
      <c r="A446" t="s">
        <v>480</v>
      </c>
      <c r="B446">
        <v>20</v>
      </c>
      <c r="C446" t="s">
        <v>30</v>
      </c>
      <c r="D446">
        <v>320800</v>
      </c>
      <c r="E446">
        <v>0.76600000000000001</v>
      </c>
      <c r="F446">
        <v>86000</v>
      </c>
      <c r="G446" t="s">
        <v>41</v>
      </c>
      <c r="H446">
        <v>309276.90333333332</v>
      </c>
      <c r="I446">
        <v>243033.25416666668</v>
      </c>
      <c r="J446">
        <v>66243.64916666667</v>
      </c>
      <c r="K446">
        <v>0.78943021969388982</v>
      </c>
      <c r="L446">
        <v>912228.25749999995</v>
      </c>
      <c r="M446">
        <v>34806.425019139999</v>
      </c>
      <c r="N446">
        <v>0.26807980049875313</v>
      </c>
      <c r="O446">
        <v>946000</v>
      </c>
      <c r="P446" t="s">
        <v>27</v>
      </c>
      <c r="Q446">
        <v>0</v>
      </c>
      <c r="R446">
        <v>0</v>
      </c>
      <c r="S446">
        <v>0.58098964179108437</v>
      </c>
      <c r="T446">
        <v>0.27498154827428928</v>
      </c>
      <c r="U446">
        <v>0.74468020634438159</v>
      </c>
      <c r="V446">
        <v>0.56600048675236425</v>
      </c>
      <c r="W446">
        <v>67.849215135738234</v>
      </c>
      <c r="X446" t="s">
        <v>28</v>
      </c>
    </row>
    <row r="447" spans="1:24" x14ac:dyDescent="0.25">
      <c r="A447" t="s">
        <v>481</v>
      </c>
      <c r="B447">
        <v>20</v>
      </c>
      <c r="C447" t="s">
        <v>30</v>
      </c>
      <c r="D447">
        <v>233700</v>
      </c>
      <c r="E447">
        <v>0.48399999999999999</v>
      </c>
      <c r="F447">
        <v>64000</v>
      </c>
      <c r="G447" t="s">
        <v>26</v>
      </c>
      <c r="H447">
        <v>210857.40416666667</v>
      </c>
      <c r="I447">
        <v>171630.39166666666</v>
      </c>
      <c r="J447">
        <v>39227.012499999997</v>
      </c>
      <c r="K447">
        <v>0.84888156707101514</v>
      </c>
      <c r="L447">
        <v>370749.43083333335</v>
      </c>
      <c r="M447">
        <v>40423.28528281</v>
      </c>
      <c r="N447">
        <v>0.27385537013264871</v>
      </c>
      <c r="O447">
        <v>384000</v>
      </c>
      <c r="P447" t="s">
        <v>31</v>
      </c>
      <c r="Q447">
        <v>60</v>
      </c>
      <c r="R447">
        <v>0</v>
      </c>
      <c r="S447">
        <v>0.50341185258666465</v>
      </c>
      <c r="T447">
        <v>0.3322985765424698</v>
      </c>
      <c r="U447">
        <v>0.36388276318981738</v>
      </c>
      <c r="V447">
        <v>0.22970607980458371</v>
      </c>
      <c r="W447">
        <v>44.91223880026115</v>
      </c>
      <c r="X447" t="s">
        <v>28</v>
      </c>
    </row>
    <row r="448" spans="1:24" x14ac:dyDescent="0.25">
      <c r="A448" t="s">
        <v>482</v>
      </c>
      <c r="B448">
        <v>45</v>
      </c>
      <c r="C448" t="s">
        <v>30</v>
      </c>
      <c r="D448">
        <v>245900</v>
      </c>
      <c r="E448">
        <v>0.73799999999999999</v>
      </c>
      <c r="F448">
        <v>63000</v>
      </c>
      <c r="G448" t="s">
        <v>26</v>
      </c>
      <c r="H448">
        <v>228196.28916666665</v>
      </c>
      <c r="I448">
        <v>193249.47583333333</v>
      </c>
      <c r="J448">
        <v>34946.813333333332</v>
      </c>
      <c r="K448">
        <v>0.86529069318481489</v>
      </c>
      <c r="L448">
        <v>374182.43666666665</v>
      </c>
      <c r="M448">
        <v>33860.697354379998</v>
      </c>
      <c r="N448">
        <v>0.25620170801138675</v>
      </c>
      <c r="O448">
        <v>630000</v>
      </c>
      <c r="P448" t="s">
        <v>27</v>
      </c>
      <c r="Q448">
        <v>0</v>
      </c>
      <c r="R448">
        <v>0</v>
      </c>
      <c r="S448">
        <v>0.41277535674131755</v>
      </c>
      <c r="T448">
        <v>0.30264561216387148</v>
      </c>
      <c r="U448">
        <v>0.6828197815844872</v>
      </c>
      <c r="V448">
        <v>0.21238599078953488</v>
      </c>
      <c r="W448">
        <v>55.25867415745136</v>
      </c>
      <c r="X448" t="s">
        <v>28</v>
      </c>
    </row>
    <row r="449" spans="1:24" x14ac:dyDescent="0.25">
      <c r="A449" t="s">
        <v>483</v>
      </c>
      <c r="B449">
        <v>32</v>
      </c>
      <c r="C449" t="s">
        <v>33</v>
      </c>
      <c r="D449">
        <v>131800</v>
      </c>
      <c r="E449">
        <v>0.58599999999999997</v>
      </c>
      <c r="F449">
        <v>37000</v>
      </c>
      <c r="G449" t="s">
        <v>26</v>
      </c>
      <c r="H449">
        <v>138612.15583333332</v>
      </c>
      <c r="I449">
        <v>111867.85916666666</v>
      </c>
      <c r="J449">
        <v>26744.296666666665</v>
      </c>
      <c r="K449">
        <v>0.84014566827755766</v>
      </c>
      <c r="L449">
        <v>227983.88833333334</v>
      </c>
      <c r="M449">
        <v>56166.048537299997</v>
      </c>
      <c r="N449">
        <v>0.28072837632776937</v>
      </c>
      <c r="O449">
        <v>222000</v>
      </c>
      <c r="P449" t="s">
        <v>27</v>
      </c>
      <c r="Q449">
        <v>0</v>
      </c>
      <c r="R449">
        <v>0</v>
      </c>
      <c r="S449">
        <v>0.52244633590482981</v>
      </c>
      <c r="T449">
        <v>0.34159987525331997</v>
      </c>
      <c r="U449">
        <v>0.37855807027893418</v>
      </c>
      <c r="V449">
        <v>0.26804922247896446</v>
      </c>
      <c r="W449">
        <v>46.19921569031483</v>
      </c>
      <c r="X449" t="s">
        <v>28</v>
      </c>
    </row>
    <row r="450" spans="1:24" x14ac:dyDescent="0.25">
      <c r="A450" t="s">
        <v>484</v>
      </c>
      <c r="B450">
        <v>40</v>
      </c>
      <c r="C450" t="s">
        <v>25</v>
      </c>
      <c r="D450">
        <v>147100</v>
      </c>
      <c r="E450">
        <v>0.85899999999999999</v>
      </c>
      <c r="F450">
        <v>30000</v>
      </c>
      <c r="G450" t="s">
        <v>26</v>
      </c>
      <c r="H450">
        <v>149658.86249999999</v>
      </c>
      <c r="I450">
        <v>104766.7475</v>
      </c>
      <c r="J450">
        <v>44892.114999999998</v>
      </c>
      <c r="K450">
        <v>0.71197352790810353</v>
      </c>
      <c r="L450">
        <v>559992.14666666661</v>
      </c>
      <c r="M450">
        <v>23468.651150009999</v>
      </c>
      <c r="N450">
        <v>0.20394289598912305</v>
      </c>
      <c r="O450">
        <v>300000</v>
      </c>
      <c r="P450" t="s">
        <v>27</v>
      </c>
      <c r="Q450">
        <v>0</v>
      </c>
      <c r="R450">
        <v>0</v>
      </c>
      <c r="S450">
        <v>0.81734648252420605</v>
      </c>
      <c r="T450">
        <v>9.228538308112455E-2</v>
      </c>
      <c r="U450">
        <v>0.81755983500064455</v>
      </c>
      <c r="V450">
        <v>0.82367778349463783</v>
      </c>
      <c r="W450">
        <v>84.579785640344667</v>
      </c>
      <c r="X450" t="s">
        <v>38</v>
      </c>
    </row>
    <row r="451" spans="1:24" x14ac:dyDescent="0.25">
      <c r="A451" t="s">
        <v>485</v>
      </c>
      <c r="B451">
        <v>28</v>
      </c>
      <c r="C451" t="s">
        <v>25</v>
      </c>
      <c r="D451">
        <v>173200</v>
      </c>
      <c r="E451">
        <v>0.80800000000000005</v>
      </c>
      <c r="F451">
        <v>45000</v>
      </c>
      <c r="G451" t="s">
        <v>41</v>
      </c>
      <c r="H451">
        <v>168856.86666666667</v>
      </c>
      <c r="I451">
        <v>132066.83833333332</v>
      </c>
      <c r="J451">
        <v>36790.028333333335</v>
      </c>
      <c r="K451">
        <v>0.80358758767990524</v>
      </c>
      <c r="L451">
        <v>494362.98583333334</v>
      </c>
      <c r="M451">
        <v>30129.615305849999</v>
      </c>
      <c r="N451">
        <v>0.25981524249422633</v>
      </c>
      <c r="O451">
        <v>270000</v>
      </c>
      <c r="P451" t="s">
        <v>27</v>
      </c>
      <c r="Q451">
        <v>0</v>
      </c>
      <c r="R451">
        <v>0</v>
      </c>
      <c r="S451">
        <v>0.59115275111103638</v>
      </c>
      <c r="T451">
        <v>0.2671542911552181</v>
      </c>
      <c r="U451">
        <v>0.74082684682683475</v>
      </c>
      <c r="V451">
        <v>0.5688588576012632</v>
      </c>
      <c r="W451">
        <v>68.158779322973487</v>
      </c>
      <c r="X451" t="s">
        <v>28</v>
      </c>
    </row>
    <row r="452" spans="1:24" x14ac:dyDescent="0.25">
      <c r="A452" t="s">
        <v>486</v>
      </c>
      <c r="B452">
        <v>49</v>
      </c>
      <c r="C452" t="s">
        <v>33</v>
      </c>
      <c r="D452">
        <v>307600</v>
      </c>
      <c r="E452">
        <v>0.23400000000000001</v>
      </c>
      <c r="F452">
        <v>64000</v>
      </c>
      <c r="G452" t="s">
        <v>26</v>
      </c>
      <c r="H452">
        <v>290384.02583333332</v>
      </c>
      <c r="I452">
        <v>245638.53750000001</v>
      </c>
      <c r="J452">
        <v>44745.488333333335</v>
      </c>
      <c r="K452">
        <v>0.86752148344752733</v>
      </c>
      <c r="L452">
        <v>558860.69499999995</v>
      </c>
      <c r="M452">
        <v>100150.42742425999</v>
      </c>
      <c r="N452">
        <v>0.20806241872561768</v>
      </c>
      <c r="O452">
        <v>576000</v>
      </c>
      <c r="P452" t="s">
        <v>31</v>
      </c>
      <c r="Q452">
        <v>60</v>
      </c>
      <c r="R452">
        <v>0</v>
      </c>
      <c r="S452">
        <v>0.41538511244207899</v>
      </c>
      <c r="T452">
        <v>0.18936090742746431</v>
      </c>
      <c r="U452">
        <v>5.0819177237465513E-2</v>
      </c>
      <c r="V452">
        <v>0.29134073340975231</v>
      </c>
      <c r="W452">
        <v>38.155435335313591</v>
      </c>
      <c r="X452" t="s">
        <v>34</v>
      </c>
    </row>
    <row r="453" spans="1:24" x14ac:dyDescent="0.25">
      <c r="A453" t="s">
        <v>487</v>
      </c>
      <c r="B453">
        <v>53</v>
      </c>
      <c r="C453" t="s">
        <v>33</v>
      </c>
      <c r="D453">
        <v>152800</v>
      </c>
      <c r="E453">
        <v>0.57199999999999995</v>
      </c>
      <c r="F453">
        <v>52000</v>
      </c>
      <c r="G453" t="s">
        <v>26</v>
      </c>
      <c r="H453">
        <v>153774.74166666667</v>
      </c>
      <c r="I453">
        <v>119099.19666666667</v>
      </c>
      <c r="J453">
        <v>34675.544999999998</v>
      </c>
      <c r="K453">
        <v>0.76645190872474023</v>
      </c>
      <c r="L453">
        <v>452039.75083333335</v>
      </c>
      <c r="M453">
        <v>50089.990421150003</v>
      </c>
      <c r="N453">
        <v>0.34031413612565448</v>
      </c>
      <c r="O453">
        <v>520000</v>
      </c>
      <c r="P453" t="s">
        <v>31</v>
      </c>
      <c r="Q453">
        <v>30</v>
      </c>
      <c r="R453">
        <v>0</v>
      </c>
      <c r="S453">
        <v>0.612146648126357</v>
      </c>
      <c r="T453">
        <v>0.41030636511882795</v>
      </c>
      <c r="U453">
        <v>0.3980268654350404</v>
      </c>
      <c r="V453">
        <v>0.5967018427865991</v>
      </c>
      <c r="W453">
        <v>52.737985914288913</v>
      </c>
      <c r="X453" t="s">
        <v>28</v>
      </c>
    </row>
    <row r="454" spans="1:24" x14ac:dyDescent="0.25">
      <c r="A454" t="s">
        <v>488</v>
      </c>
      <c r="B454">
        <v>50</v>
      </c>
      <c r="C454" t="s">
        <v>25</v>
      </c>
      <c r="D454">
        <v>256300</v>
      </c>
      <c r="E454">
        <v>0.77200000000000002</v>
      </c>
      <c r="F454">
        <v>78000</v>
      </c>
      <c r="G454" t="s">
        <v>26</v>
      </c>
      <c r="H454">
        <v>235719.60833333334</v>
      </c>
      <c r="I454">
        <v>178568.50750000001</v>
      </c>
      <c r="J454">
        <v>57151.10083333333</v>
      </c>
      <c r="K454">
        <v>0.81830361915108341</v>
      </c>
      <c r="L454">
        <v>622757.24416666664</v>
      </c>
      <c r="M454">
        <v>62682.685223419998</v>
      </c>
      <c r="N454">
        <v>0.30433086227077644</v>
      </c>
      <c r="O454">
        <v>468000</v>
      </c>
      <c r="P454" t="s">
        <v>31</v>
      </c>
      <c r="Q454">
        <v>30</v>
      </c>
      <c r="R454">
        <v>0</v>
      </c>
      <c r="S454">
        <v>0.65887571066259865</v>
      </c>
      <c r="T454">
        <v>0.37785485689580528</v>
      </c>
      <c r="U454">
        <v>0.63857472395125592</v>
      </c>
      <c r="V454">
        <v>0.45530694862274956</v>
      </c>
      <c r="W454">
        <v>60.003744263813765</v>
      </c>
      <c r="X454" t="s">
        <v>28</v>
      </c>
    </row>
    <row r="455" spans="1:24" x14ac:dyDescent="0.25">
      <c r="A455" t="s">
        <v>489</v>
      </c>
      <c r="B455">
        <v>41</v>
      </c>
      <c r="C455" t="s">
        <v>30</v>
      </c>
      <c r="D455">
        <v>113800</v>
      </c>
      <c r="E455">
        <v>0.56799999999999995</v>
      </c>
      <c r="F455">
        <v>39000</v>
      </c>
      <c r="G455" t="s">
        <v>26</v>
      </c>
      <c r="H455">
        <v>109345.82916666666</v>
      </c>
      <c r="I455">
        <v>88723.44666666667</v>
      </c>
      <c r="J455">
        <v>20622.3825</v>
      </c>
      <c r="K455">
        <v>0.82605796491849337</v>
      </c>
      <c r="L455">
        <v>249199.80499999999</v>
      </c>
      <c r="M455">
        <v>17072.201798009999</v>
      </c>
      <c r="N455">
        <v>0.34270650263620389</v>
      </c>
      <c r="O455">
        <v>429000</v>
      </c>
      <c r="P455" t="s">
        <v>27</v>
      </c>
      <c r="Q455">
        <v>0</v>
      </c>
      <c r="R455">
        <v>0</v>
      </c>
      <c r="S455">
        <v>0.51047179404123577</v>
      </c>
      <c r="T455">
        <v>0.47153025919977892</v>
      </c>
      <c r="U455">
        <v>0.47871858320460581</v>
      </c>
      <c r="V455">
        <v>0.39110857847593472</v>
      </c>
      <c r="W455">
        <v>48.088491116305065</v>
      </c>
      <c r="X455" t="s">
        <v>28</v>
      </c>
    </row>
    <row r="456" spans="1:24" x14ac:dyDescent="0.25">
      <c r="A456" t="s">
        <v>490</v>
      </c>
      <c r="B456">
        <v>51</v>
      </c>
      <c r="C456" t="s">
        <v>25</v>
      </c>
      <c r="D456">
        <v>172800</v>
      </c>
      <c r="E456">
        <v>0.80600000000000005</v>
      </c>
      <c r="F456">
        <v>30000</v>
      </c>
      <c r="G456" t="s">
        <v>26</v>
      </c>
      <c r="H456">
        <v>172005.76749999999</v>
      </c>
      <c r="I456">
        <v>121117.1725</v>
      </c>
      <c r="J456">
        <v>50888.595000000001</v>
      </c>
      <c r="K456">
        <v>0.72348755919187635</v>
      </c>
      <c r="L456">
        <v>691734.17249999999</v>
      </c>
      <c r="M456">
        <v>25462.628926860001</v>
      </c>
      <c r="N456">
        <v>0.1736111111111111</v>
      </c>
      <c r="O456">
        <v>360000</v>
      </c>
      <c r="P456" t="s">
        <v>27</v>
      </c>
      <c r="Q456">
        <v>0</v>
      </c>
      <c r="R456">
        <v>0</v>
      </c>
      <c r="S456">
        <v>0.80602396618316274</v>
      </c>
      <c r="T456">
        <v>3.8389739074615459E-2</v>
      </c>
      <c r="U456">
        <v>0.76296161589707345</v>
      </c>
      <c r="V456">
        <v>0.87616429679750141</v>
      </c>
      <c r="W456">
        <v>85.165609812856573</v>
      </c>
      <c r="X456" t="s">
        <v>38</v>
      </c>
    </row>
    <row r="457" spans="1:24" x14ac:dyDescent="0.25">
      <c r="A457" t="s">
        <v>491</v>
      </c>
      <c r="B457">
        <v>45</v>
      </c>
      <c r="C457" t="s">
        <v>25</v>
      </c>
      <c r="D457">
        <v>234900</v>
      </c>
      <c r="E457">
        <v>0.98299999999999998</v>
      </c>
      <c r="F457">
        <v>49000</v>
      </c>
      <c r="G457" t="s">
        <v>26</v>
      </c>
      <c r="H457">
        <v>237613.71833333332</v>
      </c>
      <c r="I457">
        <v>166047.51833333334</v>
      </c>
      <c r="J457">
        <v>71566.2</v>
      </c>
      <c r="K457">
        <v>0.72069160933316423</v>
      </c>
      <c r="L457">
        <v>577936.04916666669</v>
      </c>
      <c r="M457">
        <v>44432.617882029997</v>
      </c>
      <c r="N457">
        <v>0.20859940400170285</v>
      </c>
      <c r="O457">
        <v>147000</v>
      </c>
      <c r="P457" t="s">
        <v>27</v>
      </c>
      <c r="Q457">
        <v>0</v>
      </c>
      <c r="R457">
        <v>0</v>
      </c>
      <c r="S457">
        <v>0.82071984893002892</v>
      </c>
      <c r="T457">
        <v>0.10640500613077813</v>
      </c>
      <c r="U457">
        <v>0.93297595738060868</v>
      </c>
      <c r="V457">
        <v>0.46347942973974388</v>
      </c>
      <c r="W457">
        <v>81.042394653143262</v>
      </c>
      <c r="X457" t="s">
        <v>38</v>
      </c>
    </row>
    <row r="458" spans="1:24" x14ac:dyDescent="0.25">
      <c r="A458" t="s">
        <v>492</v>
      </c>
      <c r="B458">
        <v>54</v>
      </c>
      <c r="C458" t="s">
        <v>25</v>
      </c>
      <c r="D458">
        <v>140600</v>
      </c>
      <c r="E458">
        <v>0.89100000000000001</v>
      </c>
      <c r="F458">
        <v>30000</v>
      </c>
      <c r="G458" t="s">
        <v>43</v>
      </c>
      <c r="H458">
        <v>129900.37666666666</v>
      </c>
      <c r="I458">
        <v>101018.37583333334</v>
      </c>
      <c r="J458">
        <v>28882.000833333332</v>
      </c>
      <c r="K458">
        <v>0.82640180481956371</v>
      </c>
      <c r="L458">
        <v>277660.04499999998</v>
      </c>
      <c r="M458">
        <v>34681.248970970002</v>
      </c>
      <c r="N458">
        <v>0.21337126600284495</v>
      </c>
      <c r="O458">
        <v>360000</v>
      </c>
      <c r="P458" t="s">
        <v>27</v>
      </c>
      <c r="Q458">
        <v>0</v>
      </c>
      <c r="R458">
        <v>0</v>
      </c>
      <c r="S458">
        <v>0.60344981718537682</v>
      </c>
      <c r="T458">
        <v>0.17789716395222738</v>
      </c>
      <c r="U458">
        <v>0.76454633771949787</v>
      </c>
      <c r="V458">
        <v>0.33360057872088578</v>
      </c>
      <c r="W458">
        <v>67.145965733813966</v>
      </c>
      <c r="X458" t="s">
        <v>28</v>
      </c>
    </row>
    <row r="459" spans="1:24" x14ac:dyDescent="0.25">
      <c r="A459" t="s">
        <v>493</v>
      </c>
      <c r="B459">
        <v>24</v>
      </c>
      <c r="C459" t="s">
        <v>25</v>
      </c>
      <c r="D459">
        <v>161900</v>
      </c>
      <c r="E459">
        <v>0.98599999999999999</v>
      </c>
      <c r="F459">
        <v>30000</v>
      </c>
      <c r="G459" t="s">
        <v>26</v>
      </c>
      <c r="H459">
        <v>165134.74249999999</v>
      </c>
      <c r="I459">
        <v>114736.84416666666</v>
      </c>
      <c r="J459">
        <v>50397.898333333331</v>
      </c>
      <c r="K459">
        <v>0.70551156897982947</v>
      </c>
      <c r="L459">
        <v>470646.26500000001</v>
      </c>
      <c r="M459">
        <v>25220.205213990001</v>
      </c>
      <c r="N459">
        <v>0.18529956763434219</v>
      </c>
      <c r="O459">
        <v>270000</v>
      </c>
      <c r="P459" t="s">
        <v>27</v>
      </c>
      <c r="Q459">
        <v>0</v>
      </c>
      <c r="R459">
        <v>0</v>
      </c>
      <c r="S459">
        <v>0.83175708640672297</v>
      </c>
      <c r="T459">
        <v>5.2486294586519766E-2</v>
      </c>
      <c r="U459">
        <v>0.96968757087056212</v>
      </c>
      <c r="V459">
        <v>0.58296379406144694</v>
      </c>
      <c r="W459">
        <v>86.500108320203864</v>
      </c>
      <c r="X459" t="s">
        <v>38</v>
      </c>
    </row>
    <row r="460" spans="1:24" x14ac:dyDescent="0.25">
      <c r="A460" t="s">
        <v>494</v>
      </c>
      <c r="B460">
        <v>21</v>
      </c>
      <c r="C460" t="s">
        <v>25</v>
      </c>
      <c r="D460">
        <v>187000</v>
      </c>
      <c r="E460">
        <v>0.96499999999999997</v>
      </c>
      <c r="F460">
        <v>37000</v>
      </c>
      <c r="G460" t="s">
        <v>26</v>
      </c>
      <c r="H460">
        <v>188373.90166666667</v>
      </c>
      <c r="I460">
        <v>132441.12</v>
      </c>
      <c r="J460">
        <v>55932.781666666669</v>
      </c>
      <c r="K460">
        <v>0.74788984109914647</v>
      </c>
      <c r="L460">
        <v>575077.00583333336</v>
      </c>
      <c r="M460">
        <v>42738.323864340004</v>
      </c>
      <c r="N460">
        <v>0.19786096256684493</v>
      </c>
      <c r="O460">
        <v>296000</v>
      </c>
      <c r="P460" t="s">
        <v>27</v>
      </c>
      <c r="Q460">
        <v>0</v>
      </c>
      <c r="R460">
        <v>0</v>
      </c>
      <c r="S460">
        <v>0.80897313833452389</v>
      </c>
      <c r="T460">
        <v>9.9920860464723649E-2</v>
      </c>
      <c r="U460">
        <v>0.87688452822608398</v>
      </c>
      <c r="V460">
        <v>0.62797343975752018</v>
      </c>
      <c r="W460">
        <v>82.387398544139501</v>
      </c>
      <c r="X460" t="s">
        <v>38</v>
      </c>
    </row>
    <row r="461" spans="1:24" x14ac:dyDescent="0.25">
      <c r="A461" t="s">
        <v>495</v>
      </c>
      <c r="B461">
        <v>54</v>
      </c>
      <c r="C461" t="s">
        <v>25</v>
      </c>
      <c r="D461">
        <v>141400</v>
      </c>
      <c r="E461">
        <v>0.86899999999999999</v>
      </c>
      <c r="F461">
        <v>40000</v>
      </c>
      <c r="G461" t="s">
        <v>43</v>
      </c>
      <c r="H461">
        <v>131360.63750000001</v>
      </c>
      <c r="I461">
        <v>99915.945000000007</v>
      </c>
      <c r="J461">
        <v>31444.692500000001</v>
      </c>
      <c r="K461">
        <v>0.77947046665679431</v>
      </c>
      <c r="L461">
        <v>380685.55666666664</v>
      </c>
      <c r="M461">
        <v>26295.677893150001</v>
      </c>
      <c r="N461">
        <v>0.28288543140028288</v>
      </c>
      <c r="O461">
        <v>120000</v>
      </c>
      <c r="P461" t="s">
        <v>27</v>
      </c>
      <c r="Q461">
        <v>0</v>
      </c>
      <c r="R461">
        <v>0</v>
      </c>
      <c r="S461">
        <v>0.65039705175810791</v>
      </c>
      <c r="T461">
        <v>0.29937797241252712</v>
      </c>
      <c r="U461">
        <v>0.79261423239288031</v>
      </c>
      <c r="V461">
        <v>0.52551573819384356</v>
      </c>
      <c r="W461">
        <v>69.026429501623483</v>
      </c>
      <c r="X461" t="s">
        <v>28</v>
      </c>
    </row>
    <row r="462" spans="1:24" x14ac:dyDescent="0.25">
      <c r="A462" t="s">
        <v>496</v>
      </c>
      <c r="B462">
        <v>18</v>
      </c>
      <c r="C462" t="s">
        <v>25</v>
      </c>
      <c r="D462">
        <v>115600</v>
      </c>
      <c r="E462">
        <v>0.88900000000000001</v>
      </c>
      <c r="F462">
        <v>30000</v>
      </c>
      <c r="G462" t="s">
        <v>43</v>
      </c>
      <c r="H462">
        <v>108975.97833333333</v>
      </c>
      <c r="I462">
        <v>84422.441666666666</v>
      </c>
      <c r="J462">
        <v>24553.536666666667</v>
      </c>
      <c r="K462">
        <v>0.80542531640889492</v>
      </c>
      <c r="L462">
        <v>327349.6225</v>
      </c>
      <c r="M462">
        <v>21809.645496010002</v>
      </c>
      <c r="N462">
        <v>0.25951557093425603</v>
      </c>
      <c r="O462">
        <v>330000</v>
      </c>
      <c r="P462" t="s">
        <v>27</v>
      </c>
      <c r="Q462">
        <v>0</v>
      </c>
      <c r="R462">
        <v>0</v>
      </c>
      <c r="S462">
        <v>0.61163892306210443</v>
      </c>
      <c r="T462">
        <v>0.26780364973173926</v>
      </c>
      <c r="U462">
        <v>0.81512565134425985</v>
      </c>
      <c r="V462">
        <v>0.56282788471381717</v>
      </c>
      <c r="W462">
        <v>70.926429845304824</v>
      </c>
      <c r="X462" t="s">
        <v>38</v>
      </c>
    </row>
    <row r="463" spans="1:24" x14ac:dyDescent="0.25">
      <c r="A463" t="s">
        <v>497</v>
      </c>
      <c r="B463">
        <v>18</v>
      </c>
      <c r="C463" t="s">
        <v>33</v>
      </c>
      <c r="D463">
        <v>157200</v>
      </c>
      <c r="E463">
        <v>0.33700000000000002</v>
      </c>
      <c r="F463">
        <v>40000</v>
      </c>
      <c r="G463" t="s">
        <v>41</v>
      </c>
      <c r="H463">
        <v>139526.82999999999</v>
      </c>
      <c r="I463">
        <v>120003.2775</v>
      </c>
      <c r="J463">
        <v>19523.552500000002</v>
      </c>
      <c r="K463">
        <v>0.84306833936407177</v>
      </c>
      <c r="L463">
        <v>399679.72416666668</v>
      </c>
      <c r="M463">
        <v>42941.35160622</v>
      </c>
      <c r="N463">
        <v>0.2544529262086514</v>
      </c>
      <c r="O463">
        <v>480000</v>
      </c>
      <c r="P463" t="s">
        <v>27</v>
      </c>
      <c r="Q463">
        <v>0</v>
      </c>
      <c r="R463">
        <v>0</v>
      </c>
      <c r="S463">
        <v>0.3763555608910169</v>
      </c>
      <c r="T463">
        <v>0.28293234301371645</v>
      </c>
      <c r="U463">
        <v>0.1636929148666483</v>
      </c>
      <c r="V463">
        <v>0.4854526464041905</v>
      </c>
      <c r="W463">
        <v>42.595668071370262</v>
      </c>
      <c r="X463" t="s">
        <v>28</v>
      </c>
    </row>
    <row r="464" spans="1:24" x14ac:dyDescent="0.25">
      <c r="A464" t="s">
        <v>498</v>
      </c>
      <c r="B464">
        <v>37</v>
      </c>
      <c r="C464" t="s">
        <v>33</v>
      </c>
      <c r="D464">
        <v>330300</v>
      </c>
      <c r="E464">
        <v>0.45800000000000002</v>
      </c>
      <c r="F464">
        <v>108000</v>
      </c>
      <c r="G464" t="s">
        <v>41</v>
      </c>
      <c r="H464">
        <v>256460.2775</v>
      </c>
      <c r="I464">
        <v>250594.77249999999</v>
      </c>
      <c r="J464">
        <v>5865.5050000000001</v>
      </c>
      <c r="K464">
        <v>0.97548135081631149</v>
      </c>
      <c r="L464">
        <v>497818.71</v>
      </c>
      <c r="M464">
        <v>119229.22920731</v>
      </c>
      <c r="N464">
        <v>0.32697547683923706</v>
      </c>
      <c r="O464">
        <v>540000</v>
      </c>
      <c r="P464" t="s">
        <v>36</v>
      </c>
      <c r="Q464">
        <v>90</v>
      </c>
      <c r="R464">
        <v>1</v>
      </c>
      <c r="S464">
        <v>5.3799737173561117E-2</v>
      </c>
      <c r="T464">
        <v>0.57016345262058832</v>
      </c>
      <c r="U464">
        <v>0.23780531659063306</v>
      </c>
      <c r="V464">
        <v>0.20850348344606587</v>
      </c>
      <c r="W464">
        <v>26.195348228579242</v>
      </c>
      <c r="X464" t="s">
        <v>34</v>
      </c>
    </row>
    <row r="465" spans="1:24" x14ac:dyDescent="0.25">
      <c r="A465" t="s">
        <v>499</v>
      </c>
      <c r="B465">
        <v>36</v>
      </c>
      <c r="C465" t="s">
        <v>33</v>
      </c>
      <c r="D465">
        <v>203500</v>
      </c>
      <c r="E465">
        <v>0.65</v>
      </c>
      <c r="F465">
        <v>59000</v>
      </c>
      <c r="G465" t="s">
        <v>26</v>
      </c>
      <c r="H465">
        <v>147521.58666666667</v>
      </c>
      <c r="I465">
        <v>120627.2525</v>
      </c>
      <c r="J465">
        <v>26894.334166666667</v>
      </c>
      <c r="K465">
        <v>0.8599631495281358</v>
      </c>
      <c r="L465">
        <v>465453.26750000002</v>
      </c>
      <c r="M465">
        <v>88784.558101260001</v>
      </c>
      <c r="N465">
        <v>0.28992628992628994</v>
      </c>
      <c r="O465">
        <v>354000</v>
      </c>
      <c r="P465" t="s">
        <v>31</v>
      </c>
      <c r="Q465">
        <v>30</v>
      </c>
      <c r="R465">
        <v>0</v>
      </c>
      <c r="S465">
        <v>0.49313922316417336</v>
      </c>
      <c r="T465">
        <v>0.37865485492190326</v>
      </c>
      <c r="U465">
        <v>0.36340224957906708</v>
      </c>
      <c r="V465">
        <v>0.41717244266761899</v>
      </c>
      <c r="W465">
        <v>47.099970288425226</v>
      </c>
      <c r="X465" t="s">
        <v>28</v>
      </c>
    </row>
    <row r="466" spans="1:24" x14ac:dyDescent="0.25">
      <c r="A466" t="s">
        <v>500</v>
      </c>
      <c r="B466">
        <v>46</v>
      </c>
      <c r="C466" t="s">
        <v>30</v>
      </c>
      <c r="D466">
        <v>139700</v>
      </c>
      <c r="E466">
        <v>0.50600000000000001</v>
      </c>
      <c r="F466">
        <v>32000</v>
      </c>
      <c r="G466" t="s">
        <v>26</v>
      </c>
      <c r="H466">
        <v>140902.49083333334</v>
      </c>
      <c r="I466">
        <v>113754.91583333333</v>
      </c>
      <c r="J466">
        <v>27147.575000000001</v>
      </c>
      <c r="K466">
        <v>0.82579498331510026</v>
      </c>
      <c r="L466">
        <v>224148.23</v>
      </c>
      <c r="M466">
        <v>25280.401087329999</v>
      </c>
      <c r="N466">
        <v>0.2290622763063708</v>
      </c>
      <c r="O466">
        <v>288000</v>
      </c>
      <c r="P466" t="s">
        <v>36</v>
      </c>
      <c r="Q466">
        <v>180</v>
      </c>
      <c r="R466">
        <v>1</v>
      </c>
      <c r="S466">
        <v>0.52169093100919017</v>
      </c>
      <c r="T466">
        <v>0.21317789581995977</v>
      </c>
      <c r="U466">
        <v>0.39474565030913167</v>
      </c>
      <c r="V466">
        <v>0.2345381699846372</v>
      </c>
      <c r="W466">
        <v>49.936888251051414</v>
      </c>
      <c r="X466" t="s">
        <v>28</v>
      </c>
    </row>
    <row r="467" spans="1:24" x14ac:dyDescent="0.25">
      <c r="A467" t="s">
        <v>501</v>
      </c>
      <c r="B467">
        <v>27</v>
      </c>
      <c r="C467" t="s">
        <v>25</v>
      </c>
      <c r="D467">
        <v>141000</v>
      </c>
      <c r="E467">
        <v>0.79100000000000004</v>
      </c>
      <c r="F467">
        <v>32000</v>
      </c>
      <c r="G467" t="s">
        <v>26</v>
      </c>
      <c r="H467">
        <v>133604.63916666666</v>
      </c>
      <c r="I467">
        <v>100227.8925</v>
      </c>
      <c r="J467">
        <v>33376.746666666666</v>
      </c>
      <c r="K467">
        <v>0.7913902625351269</v>
      </c>
      <c r="L467">
        <v>436429.27500000002</v>
      </c>
      <c r="M467">
        <v>32424.90234112</v>
      </c>
      <c r="N467">
        <v>0.22695035460992907</v>
      </c>
      <c r="O467">
        <v>256000</v>
      </c>
      <c r="P467" t="s">
        <v>27</v>
      </c>
      <c r="Q467">
        <v>0</v>
      </c>
      <c r="R467">
        <v>0</v>
      </c>
      <c r="S467">
        <v>0.67916645276371623</v>
      </c>
      <c r="T467">
        <v>0.18690679009306327</v>
      </c>
      <c r="U467">
        <v>0.67456492854057426</v>
      </c>
      <c r="V467">
        <v>0.63331408960005031</v>
      </c>
      <c r="W467">
        <v>70.856347379584946</v>
      </c>
      <c r="X467" t="s">
        <v>38</v>
      </c>
    </row>
    <row r="468" spans="1:24" x14ac:dyDescent="0.25">
      <c r="A468" t="s">
        <v>502</v>
      </c>
      <c r="B468">
        <v>35</v>
      </c>
      <c r="C468" t="s">
        <v>25</v>
      </c>
      <c r="D468">
        <v>216500</v>
      </c>
      <c r="E468">
        <v>0.97599999999999998</v>
      </c>
      <c r="F468">
        <v>52000</v>
      </c>
      <c r="G468" t="s">
        <v>41</v>
      </c>
      <c r="H468">
        <v>191695.9025</v>
      </c>
      <c r="I468">
        <v>151375.60083333333</v>
      </c>
      <c r="J468">
        <v>40320.301666666666</v>
      </c>
      <c r="K468">
        <v>0.83311410515012163</v>
      </c>
      <c r="L468">
        <v>551952.97166666668</v>
      </c>
      <c r="M468">
        <v>42606.604621979997</v>
      </c>
      <c r="N468">
        <v>0.24018475750577367</v>
      </c>
      <c r="O468">
        <v>468000</v>
      </c>
      <c r="P468" t="s">
        <v>27</v>
      </c>
      <c r="Q468">
        <v>0</v>
      </c>
      <c r="R468">
        <v>0</v>
      </c>
      <c r="S468">
        <v>0.57036941131674046</v>
      </c>
      <c r="T468">
        <v>0.24327367754029688</v>
      </c>
      <c r="U468">
        <v>0.89302947197143268</v>
      </c>
      <c r="V468">
        <v>0.48731029963612116</v>
      </c>
      <c r="W468">
        <v>72.259568355264776</v>
      </c>
      <c r="X468" t="s">
        <v>38</v>
      </c>
    </row>
    <row r="469" spans="1:24" x14ac:dyDescent="0.25">
      <c r="A469" t="s">
        <v>503</v>
      </c>
      <c r="B469">
        <v>45</v>
      </c>
      <c r="C469" t="s">
        <v>30</v>
      </c>
      <c r="D469">
        <v>159900</v>
      </c>
      <c r="E469">
        <v>0.79100000000000004</v>
      </c>
      <c r="F469">
        <v>30000</v>
      </c>
      <c r="G469" t="s">
        <v>41</v>
      </c>
      <c r="H469">
        <v>153425.73583333334</v>
      </c>
      <c r="I469">
        <v>114976.9</v>
      </c>
      <c r="J469">
        <v>38448.835833333331</v>
      </c>
      <c r="K469">
        <v>0.76711456739859962</v>
      </c>
      <c r="L469">
        <v>333296.1766666667</v>
      </c>
      <c r="M469">
        <v>24485.447827290001</v>
      </c>
      <c r="N469">
        <v>0.18761726078799248</v>
      </c>
      <c r="O469">
        <v>360000</v>
      </c>
      <c r="P469" t="s">
        <v>27</v>
      </c>
      <c r="Q469">
        <v>0</v>
      </c>
      <c r="R469">
        <v>0</v>
      </c>
      <c r="S469">
        <v>0.68132953418292552</v>
      </c>
      <c r="T469">
        <v>8.8770507437490154E-2</v>
      </c>
      <c r="U469">
        <v>0.73608045262304889</v>
      </c>
      <c r="V469">
        <v>0.36291368726101525</v>
      </c>
      <c r="W469">
        <v>70.577917376646184</v>
      </c>
      <c r="X469" t="s">
        <v>38</v>
      </c>
    </row>
    <row r="470" spans="1:24" x14ac:dyDescent="0.25">
      <c r="A470" t="s">
        <v>504</v>
      </c>
      <c r="B470">
        <v>52</v>
      </c>
      <c r="C470" t="s">
        <v>25</v>
      </c>
      <c r="D470">
        <v>197400</v>
      </c>
      <c r="E470">
        <v>0.83199999999999996</v>
      </c>
      <c r="F470">
        <v>55000</v>
      </c>
      <c r="G470" t="s">
        <v>26</v>
      </c>
      <c r="H470">
        <v>181827.84083333332</v>
      </c>
      <c r="I470">
        <v>134510.39916666667</v>
      </c>
      <c r="J470">
        <v>47317.441666666666</v>
      </c>
      <c r="K470">
        <v>0.7909864105626061</v>
      </c>
      <c r="L470">
        <v>536988.19666666666</v>
      </c>
      <c r="M470">
        <v>47782.294567370001</v>
      </c>
      <c r="N470">
        <v>0.2786220871327254</v>
      </c>
      <c r="O470">
        <v>605000</v>
      </c>
      <c r="P470" t="s">
        <v>27</v>
      </c>
      <c r="Q470">
        <v>0</v>
      </c>
      <c r="R470">
        <v>0</v>
      </c>
      <c r="S470">
        <v>0.70786526692167018</v>
      </c>
      <c r="T470">
        <v>0.29906291583148353</v>
      </c>
      <c r="U470">
        <v>0.70468946735491289</v>
      </c>
      <c r="V470">
        <v>0.53301780077557315</v>
      </c>
      <c r="W470">
        <v>66.970578901813965</v>
      </c>
      <c r="X470" t="s">
        <v>28</v>
      </c>
    </row>
    <row r="471" spans="1:24" x14ac:dyDescent="0.25">
      <c r="A471" t="s">
        <v>505</v>
      </c>
      <c r="B471">
        <v>48</v>
      </c>
      <c r="C471" t="s">
        <v>30</v>
      </c>
      <c r="D471">
        <v>181700</v>
      </c>
      <c r="E471">
        <v>0.48899999999999999</v>
      </c>
      <c r="F471">
        <v>40000</v>
      </c>
      <c r="G471" t="s">
        <v>26</v>
      </c>
      <c r="H471">
        <v>185326.09333333332</v>
      </c>
      <c r="I471">
        <v>141721.21583333332</v>
      </c>
      <c r="J471">
        <v>43604.877500000002</v>
      </c>
      <c r="K471">
        <v>0.77269029195773908</v>
      </c>
      <c r="L471">
        <v>440828.55666666664</v>
      </c>
      <c r="M471">
        <v>20273.46587362</v>
      </c>
      <c r="N471">
        <v>0.22014309301045679</v>
      </c>
      <c r="O471">
        <v>480000</v>
      </c>
      <c r="P471" t="s">
        <v>27</v>
      </c>
      <c r="Q471">
        <v>0</v>
      </c>
      <c r="R471">
        <v>0</v>
      </c>
      <c r="S471">
        <v>0.63912808929797504</v>
      </c>
      <c r="T471">
        <v>0.16076854464465018</v>
      </c>
      <c r="U471">
        <v>0.41059942567072327</v>
      </c>
      <c r="V471">
        <v>0.45432682088315135</v>
      </c>
      <c r="W471">
        <v>58.221381316268463</v>
      </c>
      <c r="X471" t="s">
        <v>28</v>
      </c>
    </row>
    <row r="472" spans="1:24" x14ac:dyDescent="0.25">
      <c r="A472" t="s">
        <v>506</v>
      </c>
      <c r="B472">
        <v>44</v>
      </c>
      <c r="C472" t="s">
        <v>25</v>
      </c>
      <c r="D472">
        <v>193500</v>
      </c>
      <c r="E472">
        <v>0.79100000000000004</v>
      </c>
      <c r="F472">
        <v>62000</v>
      </c>
      <c r="G472" t="s">
        <v>41</v>
      </c>
      <c r="H472">
        <v>180801.44083333333</v>
      </c>
      <c r="I472">
        <v>138845.92249999999</v>
      </c>
      <c r="J472">
        <v>41955.518333333333</v>
      </c>
      <c r="K472">
        <v>0.79683887473636006</v>
      </c>
      <c r="L472">
        <v>624950.69333333336</v>
      </c>
      <c r="M472">
        <v>35027.454015689997</v>
      </c>
      <c r="N472">
        <v>0.32041343669250644</v>
      </c>
      <c r="O472">
        <v>496000</v>
      </c>
      <c r="P472" t="s">
        <v>27</v>
      </c>
      <c r="Q472">
        <v>0</v>
      </c>
      <c r="R472">
        <v>0</v>
      </c>
      <c r="S472">
        <v>0.63021574724128937</v>
      </c>
      <c r="T472">
        <v>0.39513437773245569</v>
      </c>
      <c r="U472">
        <v>0.70976976601448738</v>
      </c>
      <c r="V472">
        <v>0.66928661011565826</v>
      </c>
      <c r="W472">
        <v>65.826878889465888</v>
      </c>
      <c r="X472" t="s">
        <v>28</v>
      </c>
    </row>
    <row r="473" spans="1:24" x14ac:dyDescent="0.25">
      <c r="A473" t="s">
        <v>507</v>
      </c>
      <c r="B473">
        <v>28</v>
      </c>
      <c r="C473" t="s">
        <v>30</v>
      </c>
      <c r="D473">
        <v>254900</v>
      </c>
      <c r="E473">
        <v>0.6</v>
      </c>
      <c r="F473">
        <v>77000</v>
      </c>
      <c r="G473" t="s">
        <v>26</v>
      </c>
      <c r="H473">
        <v>241411.04333333333</v>
      </c>
      <c r="I473">
        <v>195950.71666666667</v>
      </c>
      <c r="J473">
        <v>45460.326666666668</v>
      </c>
      <c r="K473">
        <v>0.83032720028070217</v>
      </c>
      <c r="L473">
        <v>676447.42166666663</v>
      </c>
      <c r="M473">
        <v>49433.344820270002</v>
      </c>
      <c r="N473">
        <v>0.30207924676343662</v>
      </c>
      <c r="O473">
        <v>385000</v>
      </c>
      <c r="P473" t="s">
        <v>27</v>
      </c>
      <c r="Q473">
        <v>0</v>
      </c>
      <c r="R473">
        <v>0</v>
      </c>
      <c r="S473">
        <v>0.50968118093722559</v>
      </c>
      <c r="T473">
        <v>0.38277666241104186</v>
      </c>
      <c r="U473">
        <v>0.48779025826056488</v>
      </c>
      <c r="V473">
        <v>0.51522116274699781</v>
      </c>
      <c r="W473">
        <v>53.53900013578685</v>
      </c>
      <c r="X473" t="s">
        <v>28</v>
      </c>
    </row>
    <row r="474" spans="1:24" x14ac:dyDescent="0.25">
      <c r="A474" t="s">
        <v>508</v>
      </c>
      <c r="B474">
        <v>55</v>
      </c>
      <c r="C474" t="s">
        <v>25</v>
      </c>
      <c r="D474">
        <v>220000</v>
      </c>
      <c r="E474">
        <v>0.86299999999999999</v>
      </c>
      <c r="F474">
        <v>60000</v>
      </c>
      <c r="G474" t="s">
        <v>41</v>
      </c>
      <c r="H474">
        <v>209514.20416666666</v>
      </c>
      <c r="I474">
        <v>157611.44333333333</v>
      </c>
      <c r="J474">
        <v>51902.760833333334</v>
      </c>
      <c r="K474">
        <v>0.78289419099335456</v>
      </c>
      <c r="L474">
        <v>737549.56</v>
      </c>
      <c r="M474">
        <v>46984.796434650001</v>
      </c>
      <c r="N474">
        <v>0.27272727272727271</v>
      </c>
      <c r="O474">
        <v>480000</v>
      </c>
      <c r="P474" t="s">
        <v>36</v>
      </c>
      <c r="Q474">
        <v>120</v>
      </c>
      <c r="R474">
        <v>1</v>
      </c>
      <c r="S474">
        <v>0.67341228333399239</v>
      </c>
      <c r="T474">
        <v>0.28016939473747277</v>
      </c>
      <c r="U474">
        <v>0.76680219972227914</v>
      </c>
      <c r="V474">
        <v>0.70213001059683633</v>
      </c>
      <c r="W474">
        <v>72.576779610102193</v>
      </c>
      <c r="X474" t="s">
        <v>38</v>
      </c>
    </row>
    <row r="475" spans="1:24" x14ac:dyDescent="0.25">
      <c r="A475" t="s">
        <v>509</v>
      </c>
      <c r="B475">
        <v>22</v>
      </c>
      <c r="C475" t="s">
        <v>30</v>
      </c>
      <c r="D475">
        <v>146100</v>
      </c>
      <c r="E475">
        <v>0.79600000000000004</v>
      </c>
      <c r="F475">
        <v>33000</v>
      </c>
      <c r="G475" t="s">
        <v>41</v>
      </c>
      <c r="H475">
        <v>128399.3425</v>
      </c>
      <c r="I475">
        <v>106196.00750000001</v>
      </c>
      <c r="J475">
        <v>22203.334999999999</v>
      </c>
      <c r="K475">
        <v>0.86119889842474606</v>
      </c>
      <c r="L475">
        <v>405904.99333333335</v>
      </c>
      <c r="M475">
        <v>28874.015706210001</v>
      </c>
      <c r="N475">
        <v>0.22587268993839835</v>
      </c>
      <c r="O475">
        <v>132000</v>
      </c>
      <c r="P475" t="s">
        <v>27</v>
      </c>
      <c r="Q475">
        <v>0</v>
      </c>
      <c r="R475">
        <v>0</v>
      </c>
      <c r="S475">
        <v>0.46728167411450117</v>
      </c>
      <c r="T475">
        <v>0.22792715583021034</v>
      </c>
      <c r="U475">
        <v>0.6925552888190426</v>
      </c>
      <c r="V475">
        <v>0.54852303993747464</v>
      </c>
      <c r="W475">
        <v>65.381306344227198</v>
      </c>
      <c r="X475" t="s">
        <v>28</v>
      </c>
    </row>
    <row r="476" spans="1:24" x14ac:dyDescent="0.25">
      <c r="A476" t="s">
        <v>510</v>
      </c>
      <c r="B476">
        <v>25</v>
      </c>
      <c r="C476" t="s">
        <v>33</v>
      </c>
      <c r="D476">
        <v>205700</v>
      </c>
      <c r="E476">
        <v>0.41699999999999998</v>
      </c>
      <c r="F476">
        <v>39000</v>
      </c>
      <c r="G476" t="s">
        <v>41</v>
      </c>
      <c r="H476">
        <v>197744.17833333334</v>
      </c>
      <c r="I476">
        <v>159345.1525</v>
      </c>
      <c r="J476">
        <v>38399.025833333333</v>
      </c>
      <c r="K476">
        <v>0.82918490753480489</v>
      </c>
      <c r="L476">
        <v>601533.5625</v>
      </c>
      <c r="M476">
        <v>54666.74483204</v>
      </c>
      <c r="N476">
        <v>0.18959649975692758</v>
      </c>
      <c r="O476">
        <v>312000</v>
      </c>
      <c r="P476" t="s">
        <v>27</v>
      </c>
      <c r="Q476">
        <v>0</v>
      </c>
      <c r="R476">
        <v>0</v>
      </c>
      <c r="S476">
        <v>0.52586874369877812</v>
      </c>
      <c r="T476">
        <v>0.12531235803052942</v>
      </c>
      <c r="U476">
        <v>0.25673660245910013</v>
      </c>
      <c r="V476">
        <v>0.58759323114522521</v>
      </c>
      <c r="W476">
        <v>54.866306123538791</v>
      </c>
      <c r="X476" t="s">
        <v>28</v>
      </c>
    </row>
    <row r="477" spans="1:24" x14ac:dyDescent="0.25">
      <c r="A477" t="s">
        <v>511</v>
      </c>
      <c r="B477">
        <v>51</v>
      </c>
      <c r="C477" t="s">
        <v>30</v>
      </c>
      <c r="D477">
        <v>170800</v>
      </c>
      <c r="E477">
        <v>0.626</v>
      </c>
      <c r="F477">
        <v>52000</v>
      </c>
      <c r="G477" t="s">
        <v>41</v>
      </c>
      <c r="H477">
        <v>179014.41250000001</v>
      </c>
      <c r="I477">
        <v>152270.82500000001</v>
      </c>
      <c r="J477">
        <v>26743.587500000001</v>
      </c>
      <c r="K477">
        <v>0.84511053808757153</v>
      </c>
      <c r="L477">
        <v>326161.95583333331</v>
      </c>
      <c r="M477">
        <v>28563.173921910002</v>
      </c>
      <c r="N477">
        <v>0.3044496487119438</v>
      </c>
      <c r="O477">
        <v>468000</v>
      </c>
      <c r="P477" t="s">
        <v>36</v>
      </c>
      <c r="Q477">
        <v>180</v>
      </c>
      <c r="R477">
        <v>1</v>
      </c>
      <c r="S477">
        <v>0.40244150816215662</v>
      </c>
      <c r="T477">
        <v>0.40056816017558022</v>
      </c>
      <c r="U477">
        <v>0.54421361004963731</v>
      </c>
      <c r="V477">
        <v>0.31615706281380362</v>
      </c>
      <c r="W477">
        <v>49.39019542517832</v>
      </c>
      <c r="X477" t="s">
        <v>28</v>
      </c>
    </row>
    <row r="478" spans="1:24" x14ac:dyDescent="0.25">
      <c r="A478" t="s">
        <v>512</v>
      </c>
      <c r="B478">
        <v>29</v>
      </c>
      <c r="C478" t="s">
        <v>25</v>
      </c>
      <c r="D478">
        <v>225500</v>
      </c>
      <c r="E478">
        <v>0.96899999999999997</v>
      </c>
      <c r="F478">
        <v>56000</v>
      </c>
      <c r="G478" t="s">
        <v>43</v>
      </c>
      <c r="H478">
        <v>203796.0625</v>
      </c>
      <c r="I478">
        <v>161567.44416666665</v>
      </c>
      <c r="J478">
        <v>42228.618333333332</v>
      </c>
      <c r="K478">
        <v>0.83968543659647377</v>
      </c>
      <c r="L478">
        <v>426976.25833333336</v>
      </c>
      <c r="M478">
        <v>54785.306590630003</v>
      </c>
      <c r="N478">
        <v>0.24833702882483372</v>
      </c>
      <c r="O478">
        <v>392000</v>
      </c>
      <c r="P478" t="s">
        <v>31</v>
      </c>
      <c r="Q478">
        <v>6</v>
      </c>
      <c r="R478">
        <v>0</v>
      </c>
      <c r="S478">
        <v>0.56175954418741447</v>
      </c>
      <c r="T478">
        <v>0.26644109703752622</v>
      </c>
      <c r="U478">
        <v>0.84607191426388506</v>
      </c>
      <c r="V478">
        <v>0.31183725384249528</v>
      </c>
      <c r="W478">
        <v>66.282422327771314</v>
      </c>
      <c r="X478" t="s">
        <v>28</v>
      </c>
    </row>
    <row r="479" spans="1:24" x14ac:dyDescent="0.25">
      <c r="A479" t="s">
        <v>513</v>
      </c>
      <c r="B479">
        <v>55</v>
      </c>
      <c r="C479" t="s">
        <v>33</v>
      </c>
      <c r="D479">
        <v>137900</v>
      </c>
      <c r="E479">
        <v>0.622</v>
      </c>
      <c r="F479">
        <v>30000</v>
      </c>
      <c r="G479" t="s">
        <v>26</v>
      </c>
      <c r="H479">
        <v>121082.6225</v>
      </c>
      <c r="I479">
        <v>104633.93166666667</v>
      </c>
      <c r="J479">
        <v>16448.690833333334</v>
      </c>
      <c r="K479">
        <v>0.88201402677749141</v>
      </c>
      <c r="L479">
        <v>208726.10166666665</v>
      </c>
      <c r="M479">
        <v>44037.674233240003</v>
      </c>
      <c r="N479">
        <v>0.21754894851341552</v>
      </c>
      <c r="O479">
        <v>360000</v>
      </c>
      <c r="P479" t="s">
        <v>36</v>
      </c>
      <c r="Q479">
        <v>180</v>
      </c>
      <c r="R479">
        <v>1</v>
      </c>
      <c r="S479">
        <v>0.36511272908051329</v>
      </c>
      <c r="T479">
        <v>0.22066619161956863</v>
      </c>
      <c r="U479">
        <v>0.43127394483253301</v>
      </c>
      <c r="V479">
        <v>0.21022442600780031</v>
      </c>
      <c r="W479">
        <v>48.155781776915305</v>
      </c>
      <c r="X479" t="s">
        <v>28</v>
      </c>
    </row>
    <row r="480" spans="1:24" x14ac:dyDescent="0.25">
      <c r="A480" t="s">
        <v>514</v>
      </c>
      <c r="B480">
        <v>18</v>
      </c>
      <c r="C480" t="s">
        <v>30</v>
      </c>
      <c r="D480">
        <v>224500</v>
      </c>
      <c r="E480">
        <v>0.64300000000000002</v>
      </c>
      <c r="F480">
        <v>42000</v>
      </c>
      <c r="G480" t="s">
        <v>41</v>
      </c>
      <c r="H480">
        <v>221762.00750000001</v>
      </c>
      <c r="I480">
        <v>164398.15833333333</v>
      </c>
      <c r="J480">
        <v>57363.849166666667</v>
      </c>
      <c r="K480">
        <v>0.7578117733901184</v>
      </c>
      <c r="L480">
        <v>825501.31083333329</v>
      </c>
      <c r="M480">
        <v>34142.25424527</v>
      </c>
      <c r="N480">
        <v>0.18708240534521159</v>
      </c>
      <c r="O480">
        <v>210000</v>
      </c>
      <c r="P480" t="s">
        <v>36</v>
      </c>
      <c r="Q480">
        <v>120</v>
      </c>
      <c r="R480">
        <v>1</v>
      </c>
      <c r="S480">
        <v>0.70356910988435295</v>
      </c>
      <c r="T480">
        <v>8.2855536020204901E-2</v>
      </c>
      <c r="U480">
        <v>0.567612767563628</v>
      </c>
      <c r="V480">
        <v>0.78895223502374245</v>
      </c>
      <c r="W480">
        <v>73.713362132860965</v>
      </c>
      <c r="X480" t="s">
        <v>38</v>
      </c>
    </row>
    <row r="481" spans="1:24" x14ac:dyDescent="0.25">
      <c r="A481" t="s">
        <v>515</v>
      </c>
      <c r="B481">
        <v>48</v>
      </c>
      <c r="C481" t="s">
        <v>33</v>
      </c>
      <c r="D481">
        <v>252000</v>
      </c>
      <c r="E481">
        <v>0.57199999999999995</v>
      </c>
      <c r="F481">
        <v>46000</v>
      </c>
      <c r="G481" t="s">
        <v>41</v>
      </c>
      <c r="H481">
        <v>269223.33750000002</v>
      </c>
      <c r="I481">
        <v>210451.37083333332</v>
      </c>
      <c r="J481">
        <v>58771.966666666667</v>
      </c>
      <c r="K481">
        <v>0.82199491204130304</v>
      </c>
      <c r="L481">
        <v>726441.87916666665</v>
      </c>
      <c r="M481">
        <v>76670.607088760007</v>
      </c>
      <c r="N481">
        <v>0.18253968253968253</v>
      </c>
      <c r="O481">
        <v>460000</v>
      </c>
      <c r="P481" t="s">
        <v>36</v>
      </c>
      <c r="Q481">
        <v>90</v>
      </c>
      <c r="R481">
        <v>1</v>
      </c>
      <c r="S481">
        <v>0.59232358636948523</v>
      </c>
      <c r="T481">
        <v>0.10560976475236528</v>
      </c>
      <c r="U481">
        <v>0.41657284265370775</v>
      </c>
      <c r="V481">
        <v>0.57646019341807897</v>
      </c>
      <c r="W481">
        <v>61.82581421421267</v>
      </c>
      <c r="X481" t="s">
        <v>28</v>
      </c>
    </row>
    <row r="482" spans="1:24" x14ac:dyDescent="0.25">
      <c r="A482" t="s">
        <v>516</v>
      </c>
      <c r="B482">
        <v>21</v>
      </c>
      <c r="C482" t="s">
        <v>33</v>
      </c>
      <c r="D482">
        <v>145400</v>
      </c>
      <c r="E482">
        <v>0.34300000000000003</v>
      </c>
      <c r="F482">
        <v>44000</v>
      </c>
      <c r="G482" t="s">
        <v>26</v>
      </c>
      <c r="H482">
        <v>132294.27083333334</v>
      </c>
      <c r="I482">
        <v>120661.85249999999</v>
      </c>
      <c r="J482">
        <v>11632.418333333333</v>
      </c>
      <c r="K482">
        <v>0.94121926089814612</v>
      </c>
      <c r="L482">
        <v>169738.42416666666</v>
      </c>
      <c r="M482">
        <v>47450.201922569999</v>
      </c>
      <c r="N482">
        <v>0.30261348005502064</v>
      </c>
      <c r="O482">
        <v>352000</v>
      </c>
      <c r="P482" t="s">
        <v>27</v>
      </c>
      <c r="Q482">
        <v>0</v>
      </c>
      <c r="R482">
        <v>0</v>
      </c>
      <c r="S482">
        <v>0.2330699396192526</v>
      </c>
      <c r="T482">
        <v>0.47628878285276527</v>
      </c>
      <c r="U482">
        <v>0.15662747203962848</v>
      </c>
      <c r="V482">
        <v>0.11761150571122195</v>
      </c>
      <c r="W482">
        <v>27.041577244317267</v>
      </c>
      <c r="X482" t="s">
        <v>34</v>
      </c>
    </row>
    <row r="483" spans="1:24" x14ac:dyDescent="0.25">
      <c r="A483" t="s">
        <v>517</v>
      </c>
      <c r="B483">
        <v>22</v>
      </c>
      <c r="C483" t="s">
        <v>33</v>
      </c>
      <c r="D483">
        <v>75600</v>
      </c>
      <c r="E483">
        <v>0.41</v>
      </c>
      <c r="F483">
        <v>30000</v>
      </c>
      <c r="G483" t="s">
        <v>26</v>
      </c>
      <c r="H483">
        <v>67697.579166666663</v>
      </c>
      <c r="I483">
        <v>53738.753333333334</v>
      </c>
      <c r="J483">
        <v>13958.825833333332</v>
      </c>
      <c r="K483">
        <v>0.83423120602965484</v>
      </c>
      <c r="L483">
        <v>200976.79333333333</v>
      </c>
      <c r="M483">
        <v>28603.368991290001</v>
      </c>
      <c r="N483">
        <v>0.3968253968253968</v>
      </c>
      <c r="O483">
        <v>300000</v>
      </c>
      <c r="P483" t="s">
        <v>36</v>
      </c>
      <c r="Q483">
        <v>180</v>
      </c>
      <c r="R483">
        <v>1</v>
      </c>
      <c r="S483">
        <v>0.55895903511155309</v>
      </c>
      <c r="T483">
        <v>0.60340229925289024</v>
      </c>
      <c r="U483">
        <v>0.20486404464974164</v>
      </c>
      <c r="V483">
        <v>0.51646437557317515</v>
      </c>
      <c r="W483">
        <v>37.781845623291055</v>
      </c>
      <c r="X483" t="s">
        <v>34</v>
      </c>
    </row>
    <row r="484" spans="1:24" x14ac:dyDescent="0.25">
      <c r="A484" t="s">
        <v>518</v>
      </c>
      <c r="B484">
        <v>47</v>
      </c>
      <c r="C484" t="s">
        <v>25</v>
      </c>
      <c r="D484">
        <v>154900</v>
      </c>
      <c r="E484">
        <v>0.88200000000000001</v>
      </c>
      <c r="F484">
        <v>40000</v>
      </c>
      <c r="G484" t="s">
        <v>26</v>
      </c>
      <c r="H484">
        <v>149551.48000000001</v>
      </c>
      <c r="I484">
        <v>111358.36</v>
      </c>
      <c r="J484">
        <v>38193.120000000003</v>
      </c>
      <c r="K484">
        <v>0.75614786127090472</v>
      </c>
      <c r="L484">
        <v>489384.16916666669</v>
      </c>
      <c r="M484">
        <v>23735.084164069998</v>
      </c>
      <c r="N484">
        <v>0.25823111684958039</v>
      </c>
      <c r="O484">
        <v>320000</v>
      </c>
      <c r="P484" t="s">
        <v>27</v>
      </c>
      <c r="Q484">
        <v>0</v>
      </c>
      <c r="R484">
        <v>0</v>
      </c>
      <c r="S484">
        <v>0.69450716189109074</v>
      </c>
      <c r="T484">
        <v>0.2299612445533325</v>
      </c>
      <c r="U484">
        <v>0.84269127667993282</v>
      </c>
      <c r="V484">
        <v>0.65046422204682508</v>
      </c>
      <c r="W484">
        <v>76.022249216500526</v>
      </c>
      <c r="X484" t="s">
        <v>38</v>
      </c>
    </row>
    <row r="485" spans="1:24" x14ac:dyDescent="0.25">
      <c r="A485" t="s">
        <v>519</v>
      </c>
      <c r="B485">
        <v>41</v>
      </c>
      <c r="C485" t="s">
        <v>33</v>
      </c>
      <c r="D485">
        <v>193700</v>
      </c>
      <c r="E485">
        <v>0.22600000000000001</v>
      </c>
      <c r="F485">
        <v>47000</v>
      </c>
      <c r="G485" t="s">
        <v>26</v>
      </c>
      <c r="H485">
        <v>191913.69416666665</v>
      </c>
      <c r="I485">
        <v>168566.04916666666</v>
      </c>
      <c r="J485">
        <v>23347.645</v>
      </c>
      <c r="K485">
        <v>0.85906346235640796</v>
      </c>
      <c r="L485">
        <v>440545.13</v>
      </c>
      <c r="M485">
        <v>87297.205722590006</v>
      </c>
      <c r="N485">
        <v>0.24264326277749096</v>
      </c>
      <c r="O485">
        <v>470000</v>
      </c>
      <c r="P485" t="s">
        <v>27</v>
      </c>
      <c r="Q485">
        <v>0</v>
      </c>
      <c r="R485">
        <v>0</v>
      </c>
      <c r="S485">
        <v>0.32601163566704378</v>
      </c>
      <c r="T485">
        <v>0.26622375655167191</v>
      </c>
      <c r="U485">
        <v>2.5665345196799416E-2</v>
      </c>
      <c r="V485">
        <v>0.4137293332381653</v>
      </c>
      <c r="W485">
        <v>36.07633558510679</v>
      </c>
      <c r="X485" t="s">
        <v>34</v>
      </c>
    </row>
    <row r="486" spans="1:24" x14ac:dyDescent="0.25">
      <c r="A486" t="s">
        <v>520</v>
      </c>
      <c r="B486">
        <v>20</v>
      </c>
      <c r="C486" t="s">
        <v>33</v>
      </c>
      <c r="D486">
        <v>198800</v>
      </c>
      <c r="E486">
        <v>0.40899999999999997</v>
      </c>
      <c r="F486">
        <v>53000</v>
      </c>
      <c r="G486" t="s">
        <v>41</v>
      </c>
      <c r="H486">
        <v>203597.14416666667</v>
      </c>
      <c r="I486">
        <v>179866.23666666666</v>
      </c>
      <c r="J486">
        <v>23730.907500000001</v>
      </c>
      <c r="K486">
        <v>0.87141600037191524</v>
      </c>
      <c r="L486">
        <v>573686.67666666664</v>
      </c>
      <c r="M486">
        <v>90047.924710449995</v>
      </c>
      <c r="N486">
        <v>0.2665995975855131</v>
      </c>
      <c r="O486">
        <v>318000</v>
      </c>
      <c r="P486" t="s">
        <v>27</v>
      </c>
      <c r="Q486">
        <v>0</v>
      </c>
      <c r="R486">
        <v>0</v>
      </c>
      <c r="S486">
        <v>0.31196139248203392</v>
      </c>
      <c r="T486">
        <v>0.33188157803124224</v>
      </c>
      <c r="U486">
        <v>0.19860174961723856</v>
      </c>
      <c r="V486">
        <v>0.57727393137948024</v>
      </c>
      <c r="W486">
        <v>43.219513410486194</v>
      </c>
      <c r="X486" t="s">
        <v>28</v>
      </c>
    </row>
    <row r="487" spans="1:24" x14ac:dyDescent="0.25">
      <c r="A487" t="s">
        <v>521</v>
      </c>
      <c r="B487">
        <v>28</v>
      </c>
      <c r="C487" t="s">
        <v>30</v>
      </c>
      <c r="D487">
        <v>180300</v>
      </c>
      <c r="E487">
        <v>0.60199999999999998</v>
      </c>
      <c r="F487">
        <v>59000</v>
      </c>
      <c r="G487" t="s">
        <v>41</v>
      </c>
      <c r="H487">
        <v>158017.84333333332</v>
      </c>
      <c r="I487">
        <v>125121.48333333334</v>
      </c>
      <c r="J487">
        <v>32896.36</v>
      </c>
      <c r="K487">
        <v>0.81421341191099217</v>
      </c>
      <c r="L487">
        <v>556826.27749999997</v>
      </c>
      <c r="M487">
        <v>32416.572460179999</v>
      </c>
      <c r="N487">
        <v>0.32723239046034386</v>
      </c>
      <c r="O487">
        <v>590000</v>
      </c>
      <c r="P487" t="s">
        <v>27</v>
      </c>
      <c r="Q487">
        <v>0</v>
      </c>
      <c r="R487">
        <v>0</v>
      </c>
      <c r="S487">
        <v>0.56443554039871002</v>
      </c>
      <c r="T487">
        <v>0.42571500001613366</v>
      </c>
      <c r="U487">
        <v>0.48981835530713735</v>
      </c>
      <c r="V487">
        <v>0.63146539467849672</v>
      </c>
      <c r="W487">
        <v>55.468033434816391</v>
      </c>
      <c r="X487" t="s">
        <v>28</v>
      </c>
    </row>
    <row r="488" spans="1:24" x14ac:dyDescent="0.25">
      <c r="A488" t="s">
        <v>522</v>
      </c>
      <c r="B488">
        <v>21</v>
      </c>
      <c r="C488" t="s">
        <v>25</v>
      </c>
      <c r="D488">
        <v>205700</v>
      </c>
      <c r="E488">
        <v>0.85699999999999998</v>
      </c>
      <c r="F488">
        <v>67000</v>
      </c>
      <c r="G488" t="s">
        <v>26</v>
      </c>
      <c r="H488">
        <v>200598.79416666666</v>
      </c>
      <c r="I488">
        <v>151727.4725</v>
      </c>
      <c r="J488">
        <v>48871.32166666667</v>
      </c>
      <c r="K488">
        <v>0.79168556297866288</v>
      </c>
      <c r="L488">
        <v>603874.94999999995</v>
      </c>
      <c r="M488">
        <v>42668.176850069998</v>
      </c>
      <c r="N488">
        <v>0.3257170636849781</v>
      </c>
      <c r="O488">
        <v>469000</v>
      </c>
      <c r="P488" t="s">
        <v>27</v>
      </c>
      <c r="Q488">
        <v>0</v>
      </c>
      <c r="R488">
        <v>0</v>
      </c>
      <c r="S488">
        <v>0.66210924943612925</v>
      </c>
      <c r="T488">
        <v>0.40214101567425181</v>
      </c>
      <c r="U488">
        <v>0.7691853809995649</v>
      </c>
      <c r="V488">
        <v>0.59063806955587939</v>
      </c>
      <c r="W488">
        <v>66.601657997416737</v>
      </c>
      <c r="X488" t="s">
        <v>28</v>
      </c>
    </row>
    <row r="489" spans="1:24" x14ac:dyDescent="0.25">
      <c r="A489" t="s">
        <v>523</v>
      </c>
      <c r="B489">
        <v>43</v>
      </c>
      <c r="C489" t="s">
        <v>25</v>
      </c>
      <c r="D489">
        <v>212200</v>
      </c>
      <c r="E489">
        <v>0.83299999999999996</v>
      </c>
      <c r="F489">
        <v>51000</v>
      </c>
      <c r="G489" t="s">
        <v>26</v>
      </c>
      <c r="H489">
        <v>211271.8425</v>
      </c>
      <c r="I489">
        <v>151526.53666666668</v>
      </c>
      <c r="J489">
        <v>59745.305833333332</v>
      </c>
      <c r="K489">
        <v>0.75301953500947594</v>
      </c>
      <c r="L489">
        <v>758125.09166666667</v>
      </c>
      <c r="M489">
        <v>41220.901329419998</v>
      </c>
      <c r="N489">
        <v>0.2403393025447691</v>
      </c>
      <c r="O489">
        <v>561000</v>
      </c>
      <c r="P489" t="s">
        <v>27</v>
      </c>
      <c r="Q489">
        <v>0</v>
      </c>
      <c r="R489">
        <v>0</v>
      </c>
      <c r="S489">
        <v>0.77002179473593058</v>
      </c>
      <c r="T489">
        <v>0.19068536152144927</v>
      </c>
      <c r="U489">
        <v>0.75613505684761961</v>
      </c>
      <c r="V489">
        <v>0.76103191352761346</v>
      </c>
      <c r="W489">
        <v>77.515131335614427</v>
      </c>
      <c r="X489" t="s">
        <v>38</v>
      </c>
    </row>
    <row r="490" spans="1:24" x14ac:dyDescent="0.25">
      <c r="A490" t="s">
        <v>524</v>
      </c>
      <c r="B490">
        <v>44</v>
      </c>
      <c r="C490" t="s">
        <v>30</v>
      </c>
      <c r="D490">
        <v>264300</v>
      </c>
      <c r="E490">
        <v>0.46800000000000003</v>
      </c>
      <c r="F490">
        <v>40000</v>
      </c>
      <c r="G490" t="s">
        <v>43</v>
      </c>
      <c r="H490">
        <v>242824.13250000001</v>
      </c>
      <c r="I490">
        <v>183792.26500000001</v>
      </c>
      <c r="J490">
        <v>59031.8675</v>
      </c>
      <c r="K490">
        <v>0.79387123806250182</v>
      </c>
      <c r="L490">
        <v>1015717.4208333333</v>
      </c>
      <c r="M490">
        <v>43023.52463996</v>
      </c>
      <c r="N490">
        <v>0.1513431706394249</v>
      </c>
      <c r="O490">
        <v>160000</v>
      </c>
      <c r="P490" t="s">
        <v>27</v>
      </c>
      <c r="Q490">
        <v>0</v>
      </c>
      <c r="R490">
        <v>0</v>
      </c>
      <c r="S490">
        <v>0.66067151356781273</v>
      </c>
      <c r="T490">
        <v>2.3377399798596599E-2</v>
      </c>
      <c r="U490">
        <v>0.35231346377728834</v>
      </c>
      <c r="V490">
        <v>0.83335240901149343</v>
      </c>
      <c r="W490">
        <v>68.206770121994253</v>
      </c>
      <c r="X490" t="s">
        <v>28</v>
      </c>
    </row>
    <row r="491" spans="1:24" x14ac:dyDescent="0.25">
      <c r="A491" t="s">
        <v>525</v>
      </c>
      <c r="B491">
        <v>44</v>
      </c>
      <c r="C491" t="s">
        <v>30</v>
      </c>
      <c r="D491">
        <v>156900</v>
      </c>
      <c r="E491">
        <v>0.45400000000000001</v>
      </c>
      <c r="F491">
        <v>37000</v>
      </c>
      <c r="G491" t="s">
        <v>26</v>
      </c>
      <c r="H491">
        <v>142569.49833333332</v>
      </c>
      <c r="I491">
        <v>118351.22333333333</v>
      </c>
      <c r="J491">
        <v>24218.275000000001</v>
      </c>
      <c r="K491">
        <v>0.85794017560531477</v>
      </c>
      <c r="L491">
        <v>490422.29666666669</v>
      </c>
      <c r="M491">
        <v>30814.620810349999</v>
      </c>
      <c r="N491">
        <v>0.23581899298916506</v>
      </c>
      <c r="O491">
        <v>148000</v>
      </c>
      <c r="P491" t="s">
        <v>27</v>
      </c>
      <c r="Q491">
        <v>0</v>
      </c>
      <c r="R491">
        <v>0</v>
      </c>
      <c r="S491">
        <v>0.45886589588719856</v>
      </c>
      <c r="T491">
        <v>0.24937180194951419</v>
      </c>
      <c r="U491">
        <v>0.31961462796339435</v>
      </c>
      <c r="V491">
        <v>0.64146128488329968</v>
      </c>
      <c r="W491">
        <v>53.417572056207355</v>
      </c>
      <c r="X491" t="s">
        <v>28</v>
      </c>
    </row>
    <row r="492" spans="1:24" x14ac:dyDescent="0.25">
      <c r="A492" t="s">
        <v>526</v>
      </c>
      <c r="B492">
        <v>23</v>
      </c>
      <c r="C492" t="s">
        <v>25</v>
      </c>
      <c r="D492">
        <v>175500</v>
      </c>
      <c r="E492">
        <v>0.78300000000000003</v>
      </c>
      <c r="F492">
        <v>48000</v>
      </c>
      <c r="G492" t="s">
        <v>26</v>
      </c>
      <c r="H492">
        <v>174562.49416666667</v>
      </c>
      <c r="I492">
        <v>130933.18916666666</v>
      </c>
      <c r="J492">
        <v>43629.305</v>
      </c>
      <c r="K492">
        <v>0.7752677526394971</v>
      </c>
      <c r="L492">
        <v>471949.90250000003</v>
      </c>
      <c r="M492">
        <v>36099.060834819997</v>
      </c>
      <c r="N492">
        <v>0.27350427350427353</v>
      </c>
      <c r="O492">
        <v>480000</v>
      </c>
      <c r="P492" t="s">
        <v>27</v>
      </c>
      <c r="Q492">
        <v>0</v>
      </c>
      <c r="R492">
        <v>0</v>
      </c>
      <c r="S492">
        <v>0.67949129924791007</v>
      </c>
      <c r="T492">
        <v>0.27610571628214853</v>
      </c>
      <c r="U492">
        <v>0.69115739258949316</v>
      </c>
      <c r="V492">
        <v>0.52469003928505109</v>
      </c>
      <c r="W492">
        <v>66.593507526587487</v>
      </c>
      <c r="X492" t="s">
        <v>28</v>
      </c>
    </row>
    <row r="493" spans="1:24" x14ac:dyDescent="0.25">
      <c r="A493" t="s">
        <v>527</v>
      </c>
      <c r="B493">
        <v>32</v>
      </c>
      <c r="C493" t="s">
        <v>33</v>
      </c>
      <c r="D493">
        <v>349800</v>
      </c>
      <c r="E493">
        <v>0.30599999999999999</v>
      </c>
      <c r="F493">
        <v>91000</v>
      </c>
      <c r="G493" t="s">
        <v>41</v>
      </c>
      <c r="H493">
        <v>316527.00416666665</v>
      </c>
      <c r="I493">
        <v>259678.49249999999</v>
      </c>
      <c r="J493">
        <v>56848.511666666665</v>
      </c>
      <c r="K493">
        <v>0.83166590155388331</v>
      </c>
      <c r="L493">
        <v>950986.5083333333</v>
      </c>
      <c r="M493">
        <v>142735.86677491001</v>
      </c>
      <c r="N493">
        <v>0.26014865637507145</v>
      </c>
      <c r="O493">
        <v>273000</v>
      </c>
      <c r="P493" t="s">
        <v>27</v>
      </c>
      <c r="Q493">
        <v>0</v>
      </c>
      <c r="R493">
        <v>0</v>
      </c>
      <c r="S493">
        <v>0.48567999714618304</v>
      </c>
      <c r="T493">
        <v>0.28798063825948367</v>
      </c>
      <c r="U493">
        <v>0.10058793451200151</v>
      </c>
      <c r="V493">
        <v>0.53257719486340038</v>
      </c>
      <c r="W493">
        <v>42.817902414596297</v>
      </c>
      <c r="X493" t="s">
        <v>28</v>
      </c>
    </row>
    <row r="494" spans="1:24" x14ac:dyDescent="0.25">
      <c r="A494" t="s">
        <v>528</v>
      </c>
      <c r="B494">
        <v>47</v>
      </c>
      <c r="C494" t="s">
        <v>25</v>
      </c>
      <c r="D494">
        <v>173700</v>
      </c>
      <c r="E494">
        <v>0.88</v>
      </c>
      <c r="F494">
        <v>49000</v>
      </c>
      <c r="G494" t="s">
        <v>26</v>
      </c>
      <c r="H494">
        <v>167643.6225</v>
      </c>
      <c r="I494">
        <v>129526.43</v>
      </c>
      <c r="J494">
        <v>38117.192499999997</v>
      </c>
      <c r="K494">
        <v>0.79007680570209227</v>
      </c>
      <c r="L494">
        <v>348895.46333333332</v>
      </c>
      <c r="M494">
        <v>26523.58963866</v>
      </c>
      <c r="N494">
        <v>0.28209556706966032</v>
      </c>
      <c r="O494">
        <v>588000</v>
      </c>
      <c r="P494" t="s">
        <v>27</v>
      </c>
      <c r="Q494">
        <v>0</v>
      </c>
      <c r="R494">
        <v>0</v>
      </c>
      <c r="S494">
        <v>0.61731240061171189</v>
      </c>
      <c r="T494">
        <v>0.30591351791206017</v>
      </c>
      <c r="U494">
        <v>0.8408007104186801</v>
      </c>
      <c r="V494">
        <v>0.34263861824253017</v>
      </c>
      <c r="W494">
        <v>66.363077701318275</v>
      </c>
      <c r="X494" t="s">
        <v>28</v>
      </c>
    </row>
    <row r="495" spans="1:24" x14ac:dyDescent="0.25">
      <c r="A495" t="s">
        <v>529</v>
      </c>
      <c r="B495">
        <v>54</v>
      </c>
      <c r="C495" t="s">
        <v>25</v>
      </c>
      <c r="D495">
        <v>254100</v>
      </c>
      <c r="E495">
        <v>0.99399999999999999</v>
      </c>
      <c r="F495">
        <v>46000</v>
      </c>
      <c r="G495" t="s">
        <v>26</v>
      </c>
      <c r="H495">
        <v>258533.47333333333</v>
      </c>
      <c r="I495">
        <v>183701.64249999999</v>
      </c>
      <c r="J495">
        <v>74831.830833333326</v>
      </c>
      <c r="K495">
        <v>0.7441812820368956</v>
      </c>
      <c r="L495">
        <v>692836.93833333335</v>
      </c>
      <c r="M495">
        <v>53956.231377069998</v>
      </c>
      <c r="N495">
        <v>0.18103109012199922</v>
      </c>
      <c r="O495">
        <v>322000</v>
      </c>
      <c r="P495" t="s">
        <v>27</v>
      </c>
      <c r="Q495">
        <v>0</v>
      </c>
      <c r="R495">
        <v>0</v>
      </c>
      <c r="S495">
        <v>0.78836999418379372</v>
      </c>
      <c r="T495">
        <v>6.3457027319809511E-2</v>
      </c>
      <c r="U495">
        <v>0.92519321928545573</v>
      </c>
      <c r="V495">
        <v>0.53471002676371093</v>
      </c>
      <c r="W495">
        <v>82.99780230342779</v>
      </c>
      <c r="X495" t="s">
        <v>38</v>
      </c>
    </row>
    <row r="496" spans="1:24" x14ac:dyDescent="0.25">
      <c r="A496" t="s">
        <v>530</v>
      </c>
      <c r="B496">
        <v>54</v>
      </c>
      <c r="C496" t="s">
        <v>25</v>
      </c>
      <c r="D496">
        <v>159000</v>
      </c>
      <c r="E496">
        <v>0.80300000000000005</v>
      </c>
      <c r="F496">
        <v>44000</v>
      </c>
      <c r="G496" t="s">
        <v>26</v>
      </c>
      <c r="H496">
        <v>151440.34333333332</v>
      </c>
      <c r="I496">
        <v>113652.73666666666</v>
      </c>
      <c r="J496">
        <v>37787.606666666667</v>
      </c>
      <c r="K496">
        <v>0.77986083919188209</v>
      </c>
      <c r="L496">
        <v>490848.04</v>
      </c>
      <c r="M496">
        <v>28859.85793401</v>
      </c>
      <c r="N496">
        <v>0.27672955974842767</v>
      </c>
      <c r="O496">
        <v>308000</v>
      </c>
      <c r="P496" t="s">
        <v>27</v>
      </c>
      <c r="Q496">
        <v>0</v>
      </c>
      <c r="R496">
        <v>0</v>
      </c>
      <c r="S496">
        <v>0.67835115576291583</v>
      </c>
      <c r="T496">
        <v>0.28647838323839664</v>
      </c>
      <c r="U496">
        <v>0.72573781576633101</v>
      </c>
      <c r="V496">
        <v>0.6311343601535494</v>
      </c>
      <c r="W496">
        <v>69.604426594184403</v>
      </c>
      <c r="X496" t="s">
        <v>28</v>
      </c>
    </row>
    <row r="497" spans="1:24" x14ac:dyDescent="0.25">
      <c r="A497" t="s">
        <v>531</v>
      </c>
      <c r="B497">
        <v>54</v>
      </c>
      <c r="C497" t="s">
        <v>25</v>
      </c>
      <c r="D497">
        <v>201600</v>
      </c>
      <c r="E497">
        <v>0.91900000000000004</v>
      </c>
      <c r="F497">
        <v>38000</v>
      </c>
      <c r="G497" t="s">
        <v>26</v>
      </c>
      <c r="H497">
        <v>188785.89749999999</v>
      </c>
      <c r="I497">
        <v>136964.3425</v>
      </c>
      <c r="J497">
        <v>51821.555</v>
      </c>
      <c r="K497">
        <v>0.76675099926784152</v>
      </c>
      <c r="L497">
        <v>619828.91666666663</v>
      </c>
      <c r="M497">
        <v>45495.358565529998</v>
      </c>
      <c r="N497">
        <v>0.18849206349206349</v>
      </c>
      <c r="O497">
        <v>304000</v>
      </c>
      <c r="P497" t="s">
        <v>31</v>
      </c>
      <c r="Q497">
        <v>25</v>
      </c>
      <c r="R497">
        <v>0</v>
      </c>
      <c r="S497">
        <v>0.74717893891456388</v>
      </c>
      <c r="T497">
        <v>9.0427669004851219E-2</v>
      </c>
      <c r="U497">
        <v>0.81483814409121758</v>
      </c>
      <c r="V497">
        <v>0.627778188628626</v>
      </c>
      <c r="W497">
        <v>79.569752829338043</v>
      </c>
      <c r="X497" t="s">
        <v>38</v>
      </c>
    </row>
    <row r="498" spans="1:24" x14ac:dyDescent="0.25">
      <c r="A498" t="s">
        <v>532</v>
      </c>
      <c r="B498">
        <v>52</v>
      </c>
      <c r="C498" t="s">
        <v>33</v>
      </c>
      <c r="D498">
        <v>281800</v>
      </c>
      <c r="E498">
        <v>0.24</v>
      </c>
      <c r="F498">
        <v>85000</v>
      </c>
      <c r="G498" t="s">
        <v>41</v>
      </c>
      <c r="H498">
        <v>303786.21666666667</v>
      </c>
      <c r="I498">
        <v>270426.1141666667</v>
      </c>
      <c r="J498">
        <v>33360.102500000001</v>
      </c>
      <c r="K498">
        <v>0.910075289473815</v>
      </c>
      <c r="L498">
        <v>485470.47333333333</v>
      </c>
      <c r="M498">
        <v>93635.150577280001</v>
      </c>
      <c r="N498">
        <v>0.30163236337828248</v>
      </c>
      <c r="O498">
        <v>510000</v>
      </c>
      <c r="P498" t="s">
        <v>27</v>
      </c>
      <c r="Q498">
        <v>0</v>
      </c>
      <c r="R498">
        <v>0</v>
      </c>
      <c r="S498">
        <v>0.293378504217568</v>
      </c>
      <c r="T498">
        <v>0.44791289883996571</v>
      </c>
      <c r="U498">
        <v>6.3579753457510352E-2</v>
      </c>
      <c r="V498">
        <v>0.2661705030334558</v>
      </c>
      <c r="W498">
        <v>28.51199202974653</v>
      </c>
      <c r="X498" t="s">
        <v>34</v>
      </c>
    </row>
    <row r="499" spans="1:24" x14ac:dyDescent="0.25">
      <c r="A499" t="s">
        <v>533</v>
      </c>
      <c r="B499">
        <v>40</v>
      </c>
      <c r="C499" t="s">
        <v>25</v>
      </c>
      <c r="D499">
        <v>174000</v>
      </c>
      <c r="E499">
        <v>0.878</v>
      </c>
      <c r="F499">
        <v>38000</v>
      </c>
      <c r="G499" t="s">
        <v>26</v>
      </c>
      <c r="H499">
        <v>167280.89000000001</v>
      </c>
      <c r="I499">
        <v>124736.03166666666</v>
      </c>
      <c r="J499">
        <v>42544.85833333333</v>
      </c>
      <c r="K499">
        <v>0.77603150067094218</v>
      </c>
      <c r="L499">
        <v>349294.58166666667</v>
      </c>
      <c r="M499">
        <v>37734.676199740003</v>
      </c>
      <c r="N499">
        <v>0.21839080459770116</v>
      </c>
      <c r="O499">
        <v>114000</v>
      </c>
      <c r="P499" t="s">
        <v>27</v>
      </c>
      <c r="Q499">
        <v>0</v>
      </c>
      <c r="R499">
        <v>0</v>
      </c>
      <c r="S499">
        <v>0.69160669433761779</v>
      </c>
      <c r="T499">
        <v>0.15905158443454726</v>
      </c>
      <c r="U499">
        <v>0.78228284553975103</v>
      </c>
      <c r="V499">
        <v>0.34232581974847198</v>
      </c>
      <c r="W499">
        <v>69.828968870888559</v>
      </c>
      <c r="X499" t="s">
        <v>28</v>
      </c>
    </row>
    <row r="500" spans="1:24" x14ac:dyDescent="0.25">
      <c r="A500" t="s">
        <v>534</v>
      </c>
      <c r="B500">
        <v>23</v>
      </c>
      <c r="C500" t="s">
        <v>30</v>
      </c>
      <c r="D500">
        <v>176000</v>
      </c>
      <c r="E500">
        <v>0.66700000000000004</v>
      </c>
      <c r="F500">
        <v>51000</v>
      </c>
      <c r="G500" t="s">
        <v>26</v>
      </c>
      <c r="H500">
        <v>179001.13250000001</v>
      </c>
      <c r="I500">
        <v>141348.70250000001</v>
      </c>
      <c r="J500">
        <v>37652.43</v>
      </c>
      <c r="K500">
        <v>0.79794589745891342</v>
      </c>
      <c r="L500">
        <v>549983.20750000002</v>
      </c>
      <c r="M500">
        <v>34436.102248709998</v>
      </c>
      <c r="N500">
        <v>0.28977272727272729</v>
      </c>
      <c r="O500">
        <v>561000</v>
      </c>
      <c r="P500" t="s">
        <v>31</v>
      </c>
      <c r="Q500">
        <v>5</v>
      </c>
      <c r="R500">
        <v>0</v>
      </c>
      <c r="S500">
        <v>0.57040449573792307</v>
      </c>
      <c r="T500">
        <v>0.32886673848065789</v>
      </c>
      <c r="U500">
        <v>0.57054399945875489</v>
      </c>
      <c r="V500">
        <v>0.641248568306936</v>
      </c>
      <c r="W500">
        <v>61.48407662884425</v>
      </c>
      <c r="X500" t="s">
        <v>28</v>
      </c>
    </row>
    <row r="501" spans="1:24" x14ac:dyDescent="0.25">
      <c r="A501" t="s">
        <v>535</v>
      </c>
      <c r="B501">
        <v>21</v>
      </c>
      <c r="C501" t="s">
        <v>30</v>
      </c>
      <c r="D501">
        <v>138200</v>
      </c>
      <c r="E501">
        <v>0.50600000000000001</v>
      </c>
      <c r="F501">
        <v>30000</v>
      </c>
      <c r="G501" t="s">
        <v>41</v>
      </c>
      <c r="H501">
        <v>127704.92583333333</v>
      </c>
      <c r="I501">
        <v>104885.81833333333</v>
      </c>
      <c r="J501">
        <v>22819.107499999998</v>
      </c>
      <c r="K501">
        <v>0.82930644542469323</v>
      </c>
      <c r="L501">
        <v>297038.15000000002</v>
      </c>
      <c r="M501">
        <v>22304.859175019999</v>
      </c>
      <c r="N501">
        <v>0.21707670043415339</v>
      </c>
      <c r="O501">
        <v>270000</v>
      </c>
      <c r="P501" t="s">
        <v>27</v>
      </c>
      <c r="Q501">
        <v>0</v>
      </c>
      <c r="R501">
        <v>0</v>
      </c>
      <c r="S501">
        <v>0.48315966823591744</v>
      </c>
      <c r="T501">
        <v>0.18805312104748739</v>
      </c>
      <c r="U501">
        <v>0.39708931959616312</v>
      </c>
      <c r="V501">
        <v>0.38028292908455497</v>
      </c>
      <c r="W501">
        <v>53.10958615967094</v>
      </c>
      <c r="X501" t="s">
        <v>28</v>
      </c>
    </row>
    <row r="502" spans="1:24" x14ac:dyDescent="0.25">
      <c r="A502" t="s">
        <v>536</v>
      </c>
      <c r="B502">
        <v>35</v>
      </c>
      <c r="C502" t="s">
        <v>33</v>
      </c>
      <c r="D502">
        <v>188000</v>
      </c>
      <c r="E502">
        <v>0.40200000000000002</v>
      </c>
      <c r="F502">
        <v>44000</v>
      </c>
      <c r="G502" t="s">
        <v>41</v>
      </c>
      <c r="H502">
        <v>224266.07750000001</v>
      </c>
      <c r="I502">
        <v>161867.41916666666</v>
      </c>
      <c r="J502">
        <v>62398.658333333333</v>
      </c>
      <c r="K502">
        <v>0.72086328254566689</v>
      </c>
      <c r="L502">
        <v>766454.1825</v>
      </c>
      <c r="M502">
        <v>70288.601888539997</v>
      </c>
      <c r="N502">
        <v>0.23404255319148937</v>
      </c>
      <c r="O502">
        <v>132000</v>
      </c>
      <c r="P502" t="s">
        <v>27</v>
      </c>
      <c r="Q502">
        <v>0</v>
      </c>
      <c r="R502">
        <v>0</v>
      </c>
      <c r="S502">
        <v>0.75747336829801981</v>
      </c>
      <c r="T502">
        <v>0.15694635790898009</v>
      </c>
      <c r="U502">
        <v>0.22893648373650496</v>
      </c>
      <c r="V502">
        <v>0.89590390327597835</v>
      </c>
      <c r="W502">
        <v>62.584564783498145</v>
      </c>
      <c r="X502" t="s">
        <v>28</v>
      </c>
    </row>
    <row r="503" spans="1:24" x14ac:dyDescent="0.25">
      <c r="A503" t="s">
        <v>537</v>
      </c>
      <c r="B503">
        <v>26</v>
      </c>
      <c r="C503" t="s">
        <v>33</v>
      </c>
      <c r="D503">
        <v>103000</v>
      </c>
      <c r="E503">
        <v>0.47</v>
      </c>
      <c r="F503">
        <v>30000</v>
      </c>
      <c r="G503" t="s">
        <v>26</v>
      </c>
      <c r="H503">
        <v>94975.743333333332</v>
      </c>
      <c r="I503">
        <v>82278.595000000001</v>
      </c>
      <c r="J503">
        <v>12697.148333333333</v>
      </c>
      <c r="K503">
        <v>0.8426568305147526</v>
      </c>
      <c r="L503">
        <v>151300.39916666667</v>
      </c>
      <c r="M503">
        <v>36678.544984729997</v>
      </c>
      <c r="N503">
        <v>0.29126213592233008</v>
      </c>
      <c r="O503">
        <v>360000</v>
      </c>
      <c r="P503" t="s">
        <v>27</v>
      </c>
      <c r="Q503">
        <v>0</v>
      </c>
      <c r="R503">
        <v>0</v>
      </c>
      <c r="S503">
        <v>0.35916481309046033</v>
      </c>
      <c r="T503">
        <v>0.36795107183753745</v>
      </c>
      <c r="U503">
        <v>0.27342145422783304</v>
      </c>
      <c r="V503">
        <v>0.19827545940259059</v>
      </c>
      <c r="W503">
        <v>37.884200127256747</v>
      </c>
      <c r="X503" t="s">
        <v>34</v>
      </c>
    </row>
    <row r="504" spans="1:24" x14ac:dyDescent="0.25">
      <c r="A504" t="s">
        <v>538</v>
      </c>
      <c r="B504">
        <v>46</v>
      </c>
      <c r="C504" t="s">
        <v>25</v>
      </c>
      <c r="D504">
        <v>223700</v>
      </c>
      <c r="E504">
        <v>0.81899999999999995</v>
      </c>
      <c r="F504">
        <v>44000</v>
      </c>
      <c r="G504" t="s">
        <v>26</v>
      </c>
      <c r="H504">
        <v>221185.48416666666</v>
      </c>
      <c r="I504">
        <v>157967.53</v>
      </c>
      <c r="J504">
        <v>63217.95416666667</v>
      </c>
      <c r="K504">
        <v>0.73497702996403502</v>
      </c>
      <c r="L504">
        <v>701322.36250000005</v>
      </c>
      <c r="M504">
        <v>43220.250232029997</v>
      </c>
      <c r="N504">
        <v>0.19669199821189093</v>
      </c>
      <c r="O504">
        <v>396000</v>
      </c>
      <c r="P504" t="s">
        <v>27</v>
      </c>
      <c r="Q504">
        <v>0</v>
      </c>
      <c r="R504">
        <v>0</v>
      </c>
      <c r="S504">
        <v>0.77835859083190917</v>
      </c>
      <c r="T504">
        <v>9.0531141533959358E-2</v>
      </c>
      <c r="U504">
        <v>0.74010992641779683</v>
      </c>
      <c r="V504">
        <v>0.64397643909646562</v>
      </c>
      <c r="W504">
        <v>77.742820823012053</v>
      </c>
      <c r="X504" t="s">
        <v>38</v>
      </c>
    </row>
    <row r="505" spans="1:24" x14ac:dyDescent="0.25">
      <c r="A505" t="s">
        <v>539</v>
      </c>
      <c r="B505">
        <v>30</v>
      </c>
      <c r="C505" t="s">
        <v>30</v>
      </c>
      <c r="D505">
        <v>111400</v>
      </c>
      <c r="E505">
        <v>0.76800000000000002</v>
      </c>
      <c r="F505">
        <v>34000</v>
      </c>
      <c r="G505" t="s">
        <v>41</v>
      </c>
      <c r="H505">
        <v>108308.34166666666</v>
      </c>
      <c r="I505">
        <v>89667.85083333333</v>
      </c>
      <c r="J505">
        <v>18640.490833333333</v>
      </c>
      <c r="K505">
        <v>0.85519961442384052</v>
      </c>
      <c r="L505">
        <v>256952.39166666666</v>
      </c>
      <c r="M505">
        <v>24297.509567649999</v>
      </c>
      <c r="N505">
        <v>0.30520646319569122</v>
      </c>
      <c r="O505">
        <v>102000</v>
      </c>
      <c r="P505" t="s">
        <v>27</v>
      </c>
      <c r="Q505">
        <v>0</v>
      </c>
      <c r="R505">
        <v>0</v>
      </c>
      <c r="S505">
        <v>0.465026837795249</v>
      </c>
      <c r="T505">
        <v>0.41079599760718483</v>
      </c>
      <c r="U505">
        <v>0.66210114193857672</v>
      </c>
      <c r="V505">
        <v>0.42234451577027454</v>
      </c>
      <c r="W505">
        <v>56.271952921968868</v>
      </c>
      <c r="X505" t="s">
        <v>28</v>
      </c>
    </row>
    <row r="506" spans="1:24" x14ac:dyDescent="0.25">
      <c r="A506" t="s">
        <v>540</v>
      </c>
      <c r="B506">
        <v>34</v>
      </c>
      <c r="C506" t="s">
        <v>33</v>
      </c>
      <c r="D506">
        <v>163400</v>
      </c>
      <c r="E506">
        <v>0.60899999999999999</v>
      </c>
      <c r="F506">
        <v>45000</v>
      </c>
      <c r="G506" t="s">
        <v>26</v>
      </c>
      <c r="H506">
        <v>140677.36916666667</v>
      </c>
      <c r="I506">
        <v>124193.82416666667</v>
      </c>
      <c r="J506">
        <v>16483.544999999998</v>
      </c>
      <c r="K506">
        <v>0.89883168637412292</v>
      </c>
      <c r="L506">
        <v>263981.84749999997</v>
      </c>
      <c r="M506">
        <v>81116.314432359999</v>
      </c>
      <c r="N506">
        <v>0.27539779681762544</v>
      </c>
      <c r="O506">
        <v>360000</v>
      </c>
      <c r="P506" t="s">
        <v>31</v>
      </c>
      <c r="Q506">
        <v>30</v>
      </c>
      <c r="R506">
        <v>0</v>
      </c>
      <c r="S506">
        <v>0.31365477255741386</v>
      </c>
      <c r="T506">
        <v>0.37373280169974327</v>
      </c>
      <c r="U506">
        <v>0.33708945824764647</v>
      </c>
      <c r="V506">
        <v>0.23749645940204647</v>
      </c>
      <c r="W506">
        <v>40.040897764077464</v>
      </c>
      <c r="X506" t="s">
        <v>28</v>
      </c>
    </row>
    <row r="507" spans="1:24" x14ac:dyDescent="0.25">
      <c r="A507" t="s">
        <v>541</v>
      </c>
      <c r="B507">
        <v>49</v>
      </c>
      <c r="C507" t="s">
        <v>25</v>
      </c>
      <c r="D507">
        <v>187900</v>
      </c>
      <c r="E507">
        <v>0.98899999999999999</v>
      </c>
      <c r="F507">
        <v>50000</v>
      </c>
      <c r="G507" t="s">
        <v>26</v>
      </c>
      <c r="H507">
        <v>152509.44750000001</v>
      </c>
      <c r="I507">
        <v>134279.45416666666</v>
      </c>
      <c r="J507">
        <v>18229.993333333332</v>
      </c>
      <c r="K507">
        <v>0.94111545742945368</v>
      </c>
      <c r="L507">
        <v>382540.87333333335</v>
      </c>
      <c r="M507">
        <v>38990.440394639998</v>
      </c>
      <c r="N507">
        <v>0.26609898882384247</v>
      </c>
      <c r="O507">
        <v>350000</v>
      </c>
      <c r="P507" t="s">
        <v>27</v>
      </c>
      <c r="Q507">
        <v>0</v>
      </c>
      <c r="R507">
        <v>0</v>
      </c>
      <c r="S507">
        <v>0.32016026449564439</v>
      </c>
      <c r="T507">
        <v>0.38169100927809935</v>
      </c>
      <c r="U507">
        <v>0.87834946092584842</v>
      </c>
      <c r="V507">
        <v>0.34993211874198327</v>
      </c>
      <c r="W507">
        <v>61.092547196336042</v>
      </c>
      <c r="X507" t="s">
        <v>28</v>
      </c>
    </row>
    <row r="508" spans="1:24" x14ac:dyDescent="0.25">
      <c r="A508" t="s">
        <v>542</v>
      </c>
      <c r="B508">
        <v>39</v>
      </c>
      <c r="C508" t="s">
        <v>30</v>
      </c>
      <c r="D508">
        <v>203700</v>
      </c>
      <c r="E508">
        <v>0.55600000000000005</v>
      </c>
      <c r="F508">
        <v>45000</v>
      </c>
      <c r="G508" t="s">
        <v>41</v>
      </c>
      <c r="H508">
        <v>194410.16583333333</v>
      </c>
      <c r="I508">
        <v>157325.98166666666</v>
      </c>
      <c r="J508">
        <v>37084.184166666666</v>
      </c>
      <c r="K508">
        <v>0.83020050790865207</v>
      </c>
      <c r="L508">
        <v>659215.32166666666</v>
      </c>
      <c r="M508">
        <v>39215.143621329997</v>
      </c>
      <c r="N508">
        <v>0.22091310751104565</v>
      </c>
      <c r="O508">
        <v>360000</v>
      </c>
      <c r="P508" t="s">
        <v>36</v>
      </c>
      <c r="Q508">
        <v>180</v>
      </c>
      <c r="R508">
        <v>1</v>
      </c>
      <c r="S508">
        <v>0.51640865151669102</v>
      </c>
      <c r="T508">
        <v>0.19734648151191553</v>
      </c>
      <c r="U508">
        <v>0.4401210615778568</v>
      </c>
      <c r="V508">
        <v>0.67102200546782742</v>
      </c>
      <c r="W508">
        <v>60.650412591974437</v>
      </c>
      <c r="X508" t="s">
        <v>28</v>
      </c>
    </row>
    <row r="509" spans="1:24" x14ac:dyDescent="0.25">
      <c r="A509" t="s">
        <v>543</v>
      </c>
      <c r="B509">
        <v>21</v>
      </c>
      <c r="C509" t="s">
        <v>30</v>
      </c>
      <c r="D509">
        <v>151300</v>
      </c>
      <c r="E509">
        <v>0.58699999999999997</v>
      </c>
      <c r="F509">
        <v>37000</v>
      </c>
      <c r="G509" t="s">
        <v>43</v>
      </c>
      <c r="H509">
        <v>142232.26749999999</v>
      </c>
      <c r="I509">
        <v>118062.5025</v>
      </c>
      <c r="J509">
        <v>24169.764999999999</v>
      </c>
      <c r="K509">
        <v>0.85092020033810933</v>
      </c>
      <c r="L509">
        <v>435496.08500000002</v>
      </c>
      <c r="M509">
        <v>23826.47018022</v>
      </c>
      <c r="N509">
        <v>0.24454725710508923</v>
      </c>
      <c r="O509">
        <v>185000</v>
      </c>
      <c r="P509" t="s">
        <v>36</v>
      </c>
      <c r="Q509">
        <v>90</v>
      </c>
      <c r="R509">
        <v>1</v>
      </c>
      <c r="S509">
        <v>0.45903590802433247</v>
      </c>
      <c r="T509">
        <v>0.26524531791981248</v>
      </c>
      <c r="U509">
        <v>0.49420252227010431</v>
      </c>
      <c r="V509">
        <v>0.57529805302372927</v>
      </c>
      <c r="W509">
        <v>57.731228422698841</v>
      </c>
      <c r="X509" t="s">
        <v>28</v>
      </c>
    </row>
    <row r="510" spans="1:24" x14ac:dyDescent="0.25">
      <c r="A510" t="s">
        <v>544</v>
      </c>
      <c r="B510">
        <v>22</v>
      </c>
      <c r="C510" t="s">
        <v>30</v>
      </c>
      <c r="D510">
        <v>218300</v>
      </c>
      <c r="E510">
        <v>0.78500000000000003</v>
      </c>
      <c r="F510">
        <v>59000</v>
      </c>
      <c r="G510" t="s">
        <v>41</v>
      </c>
      <c r="H510">
        <v>215722.43083333335</v>
      </c>
      <c r="I510">
        <v>166391.76916666667</v>
      </c>
      <c r="J510">
        <v>49330.661666666667</v>
      </c>
      <c r="K510">
        <v>0.77246723589729427</v>
      </c>
      <c r="L510">
        <v>494456.51666666666</v>
      </c>
      <c r="M510">
        <v>26855.650292049999</v>
      </c>
      <c r="N510">
        <v>0.27027027027027029</v>
      </c>
      <c r="O510">
        <v>708000</v>
      </c>
      <c r="P510" t="s">
        <v>27</v>
      </c>
      <c r="Q510">
        <v>0</v>
      </c>
      <c r="R510">
        <v>0</v>
      </c>
      <c r="S510">
        <v>0.62091167835240502</v>
      </c>
      <c r="T510">
        <v>0.26712850640905367</v>
      </c>
      <c r="U510">
        <v>0.75759859900226256</v>
      </c>
      <c r="V510">
        <v>0.41123191607327902</v>
      </c>
      <c r="W510">
        <v>66.040409269559234</v>
      </c>
      <c r="X510" t="s">
        <v>28</v>
      </c>
    </row>
    <row r="511" spans="1:24" x14ac:dyDescent="0.25">
      <c r="A511" t="s">
        <v>545</v>
      </c>
      <c r="B511">
        <v>54</v>
      </c>
      <c r="C511" t="s">
        <v>33</v>
      </c>
      <c r="D511">
        <v>107200</v>
      </c>
      <c r="E511">
        <v>0.42599999999999999</v>
      </c>
      <c r="F511">
        <v>30000</v>
      </c>
      <c r="G511" t="s">
        <v>41</v>
      </c>
      <c r="H511">
        <v>105470.95833333333</v>
      </c>
      <c r="I511">
        <v>84599.244166666671</v>
      </c>
      <c r="J511">
        <v>20871.714166666668</v>
      </c>
      <c r="K511">
        <v>0.83176121843612527</v>
      </c>
      <c r="L511">
        <v>309517.40666666668</v>
      </c>
      <c r="M511">
        <v>36887.199416830001</v>
      </c>
      <c r="N511">
        <v>0.27985074626865669</v>
      </c>
      <c r="O511">
        <v>270000</v>
      </c>
      <c r="P511" t="s">
        <v>27</v>
      </c>
      <c r="Q511">
        <v>0</v>
      </c>
      <c r="R511">
        <v>0</v>
      </c>
      <c r="S511">
        <v>0.53607885595341009</v>
      </c>
      <c r="T511">
        <v>0.33311876858453154</v>
      </c>
      <c r="U511">
        <v>0.24180808596665918</v>
      </c>
      <c r="V511">
        <v>0.57768624943722591</v>
      </c>
      <c r="W511">
        <v>48.064627779342793</v>
      </c>
      <c r="X511" t="s">
        <v>28</v>
      </c>
    </row>
    <row r="512" spans="1:24" x14ac:dyDescent="0.25">
      <c r="A512" t="s">
        <v>546</v>
      </c>
      <c r="B512">
        <v>30</v>
      </c>
      <c r="C512" t="s">
        <v>33</v>
      </c>
      <c r="D512">
        <v>238700</v>
      </c>
      <c r="E512">
        <v>0.35299999999999998</v>
      </c>
      <c r="F512">
        <v>69000</v>
      </c>
      <c r="G512" t="s">
        <v>41</v>
      </c>
      <c r="H512">
        <v>206076.19166666668</v>
      </c>
      <c r="I512">
        <v>153400.6875</v>
      </c>
      <c r="J512">
        <v>52675.504166666666</v>
      </c>
      <c r="K512">
        <v>0.7825872354668284</v>
      </c>
      <c r="L512">
        <v>391357.37416666665</v>
      </c>
      <c r="M512">
        <v>76477.364477950003</v>
      </c>
      <c r="N512">
        <v>0.28906577293674068</v>
      </c>
      <c r="O512">
        <v>759000</v>
      </c>
      <c r="P512" t="s">
        <v>27</v>
      </c>
      <c r="Q512">
        <v>0</v>
      </c>
      <c r="R512">
        <v>0</v>
      </c>
      <c r="S512">
        <v>0.69513365819234707</v>
      </c>
      <c r="T512">
        <v>0.31510498716306895</v>
      </c>
      <c r="U512">
        <v>0.16337400244502528</v>
      </c>
      <c r="V512">
        <v>0.24391128247550778</v>
      </c>
      <c r="W512">
        <v>41.570170993079174</v>
      </c>
      <c r="X512" t="s">
        <v>28</v>
      </c>
    </row>
    <row r="513" spans="1:24" x14ac:dyDescent="0.25">
      <c r="A513" t="s">
        <v>547</v>
      </c>
      <c r="B513">
        <v>51</v>
      </c>
      <c r="C513" t="s">
        <v>25</v>
      </c>
      <c r="D513">
        <v>151100</v>
      </c>
      <c r="E513">
        <v>0.96399999999999997</v>
      </c>
      <c r="F513">
        <v>36000</v>
      </c>
      <c r="G513" t="s">
        <v>26</v>
      </c>
      <c r="H513">
        <v>148982.17916666667</v>
      </c>
      <c r="I513">
        <v>107898.13250000001</v>
      </c>
      <c r="J513">
        <v>41084.046666666669</v>
      </c>
      <c r="K513">
        <v>0.75017604522860515</v>
      </c>
      <c r="L513">
        <v>285707.56916666665</v>
      </c>
      <c r="M513">
        <v>29875.10398901</v>
      </c>
      <c r="N513">
        <v>0.23825281270681667</v>
      </c>
      <c r="O513">
        <v>216000</v>
      </c>
      <c r="P513" t="s">
        <v>27</v>
      </c>
      <c r="Q513">
        <v>0</v>
      </c>
      <c r="R513">
        <v>0</v>
      </c>
      <c r="S513">
        <v>0.75066683155591329</v>
      </c>
      <c r="T513">
        <v>0.18450099372125128</v>
      </c>
      <c r="U513">
        <v>0.89904423808872447</v>
      </c>
      <c r="V513">
        <v>0.31113809415169325</v>
      </c>
      <c r="W513">
        <v>73.414282877840378</v>
      </c>
      <c r="X513" t="s">
        <v>38</v>
      </c>
    </row>
    <row r="514" spans="1:24" x14ac:dyDescent="0.25">
      <c r="A514" t="s">
        <v>548</v>
      </c>
      <c r="B514">
        <v>39</v>
      </c>
      <c r="C514" t="s">
        <v>30</v>
      </c>
      <c r="D514">
        <v>120000</v>
      </c>
      <c r="E514">
        <v>0.51700000000000002</v>
      </c>
      <c r="F514">
        <v>30000</v>
      </c>
      <c r="G514" t="s">
        <v>41</v>
      </c>
      <c r="H514">
        <v>111323.36583333333</v>
      </c>
      <c r="I514">
        <v>90453.348333333328</v>
      </c>
      <c r="J514">
        <v>20870.017500000002</v>
      </c>
      <c r="K514">
        <v>0.8376105420267097</v>
      </c>
      <c r="L514">
        <v>284661.29416666669</v>
      </c>
      <c r="M514">
        <v>23474.372833500001</v>
      </c>
      <c r="N514">
        <v>0.25</v>
      </c>
      <c r="O514">
        <v>120000</v>
      </c>
      <c r="P514" t="s">
        <v>27</v>
      </c>
      <c r="Q514">
        <v>0</v>
      </c>
      <c r="R514">
        <v>0</v>
      </c>
      <c r="S514">
        <v>0.50736966509982873</v>
      </c>
      <c r="T514">
        <v>0.26885487228020316</v>
      </c>
      <c r="U514">
        <v>0.39196989776541236</v>
      </c>
      <c r="V514">
        <v>0.43989338257110688</v>
      </c>
      <c r="W514">
        <v>52.061712881302903</v>
      </c>
      <c r="X514" t="s">
        <v>28</v>
      </c>
    </row>
    <row r="515" spans="1:24" x14ac:dyDescent="0.25">
      <c r="A515" t="s">
        <v>549</v>
      </c>
      <c r="B515">
        <v>40</v>
      </c>
      <c r="C515" t="s">
        <v>30</v>
      </c>
      <c r="D515">
        <v>183000</v>
      </c>
      <c r="E515">
        <v>0.71899999999999997</v>
      </c>
      <c r="F515">
        <v>35000</v>
      </c>
      <c r="G515" t="s">
        <v>26</v>
      </c>
      <c r="H515">
        <v>177327.535</v>
      </c>
      <c r="I515">
        <v>148275.13666666666</v>
      </c>
      <c r="J515">
        <v>29052.398333333334</v>
      </c>
      <c r="K515">
        <v>0.8523408349921584</v>
      </c>
      <c r="L515">
        <v>490016.5516666667</v>
      </c>
      <c r="M515">
        <v>28490.197298790001</v>
      </c>
      <c r="N515">
        <v>0.19125683060109289</v>
      </c>
      <c r="O515">
        <v>105000</v>
      </c>
      <c r="P515" t="s">
        <v>27</v>
      </c>
      <c r="Q515">
        <v>0</v>
      </c>
      <c r="R515">
        <v>0</v>
      </c>
      <c r="S515">
        <v>0.4422352233310875</v>
      </c>
      <c r="T515">
        <v>0.14127893727658536</v>
      </c>
      <c r="U515">
        <v>0.65157472443106312</v>
      </c>
      <c r="V515">
        <v>0.52161721394286986</v>
      </c>
      <c r="W515">
        <v>65.63261986561335</v>
      </c>
      <c r="X515" t="s">
        <v>28</v>
      </c>
    </row>
    <row r="516" spans="1:24" x14ac:dyDescent="0.25">
      <c r="A516" t="s">
        <v>550</v>
      </c>
      <c r="B516">
        <v>20</v>
      </c>
      <c r="C516" t="s">
        <v>25</v>
      </c>
      <c r="D516">
        <v>215100</v>
      </c>
      <c r="E516">
        <v>0.80100000000000005</v>
      </c>
      <c r="F516">
        <v>33000</v>
      </c>
      <c r="G516" t="s">
        <v>26</v>
      </c>
      <c r="H516">
        <v>182140.69583333333</v>
      </c>
      <c r="I516">
        <v>148216.54333333333</v>
      </c>
      <c r="J516">
        <v>33924.152499999997</v>
      </c>
      <c r="K516">
        <v>0.85187142222559153</v>
      </c>
      <c r="L516">
        <v>681087.95750000002</v>
      </c>
      <c r="M516">
        <v>39154.442748009998</v>
      </c>
      <c r="N516">
        <v>0.15341701534170155</v>
      </c>
      <c r="O516">
        <v>231000</v>
      </c>
      <c r="P516" t="s">
        <v>31</v>
      </c>
      <c r="Q516">
        <v>11</v>
      </c>
      <c r="R516">
        <v>0</v>
      </c>
      <c r="S516">
        <v>0.5040090469877504</v>
      </c>
      <c r="T516">
        <v>5.2377885278948932E-2</v>
      </c>
      <c r="U516">
        <v>0.70525221923903703</v>
      </c>
      <c r="V516">
        <v>0.65234280508928177</v>
      </c>
      <c r="W516">
        <v>73.71948292159972</v>
      </c>
      <c r="X516" t="s">
        <v>38</v>
      </c>
    </row>
    <row r="517" spans="1:24" x14ac:dyDescent="0.25">
      <c r="A517" t="s">
        <v>551</v>
      </c>
      <c r="B517">
        <v>51</v>
      </c>
      <c r="C517" t="s">
        <v>25</v>
      </c>
      <c r="D517">
        <v>149200</v>
      </c>
      <c r="E517">
        <v>0.83</v>
      </c>
      <c r="F517">
        <v>31000</v>
      </c>
      <c r="G517" t="s">
        <v>41</v>
      </c>
      <c r="H517">
        <v>145141.95666666667</v>
      </c>
      <c r="I517">
        <v>108624.70916666667</v>
      </c>
      <c r="J517">
        <v>36517.247499999998</v>
      </c>
      <c r="K517">
        <v>0.76224222173314204</v>
      </c>
      <c r="L517">
        <v>479952.30416666664</v>
      </c>
      <c r="M517">
        <v>22986.279521749999</v>
      </c>
      <c r="N517">
        <v>0.20777479892761394</v>
      </c>
      <c r="O517">
        <v>155000</v>
      </c>
      <c r="P517" t="s">
        <v>36</v>
      </c>
      <c r="Q517">
        <v>180</v>
      </c>
      <c r="R517">
        <v>1</v>
      </c>
      <c r="S517">
        <v>0.68406998358838722</v>
      </c>
      <c r="T517">
        <v>0.12851413955382285</v>
      </c>
      <c r="U517">
        <v>0.78245281385584131</v>
      </c>
      <c r="V517">
        <v>0.66584097233415251</v>
      </c>
      <c r="W517">
        <v>77.108293498848624</v>
      </c>
      <c r="X517" t="s">
        <v>38</v>
      </c>
    </row>
    <row r="518" spans="1:24" x14ac:dyDescent="0.25">
      <c r="A518" t="s">
        <v>552</v>
      </c>
      <c r="B518">
        <v>49</v>
      </c>
      <c r="C518" t="s">
        <v>25</v>
      </c>
      <c r="D518">
        <v>207300</v>
      </c>
      <c r="E518">
        <v>0.98299999999999998</v>
      </c>
      <c r="F518">
        <v>62000</v>
      </c>
      <c r="G518" t="s">
        <v>41</v>
      </c>
      <c r="H518">
        <v>206980.63916666666</v>
      </c>
      <c r="I518">
        <v>149990.89249999999</v>
      </c>
      <c r="J518">
        <v>56989.746666666666</v>
      </c>
      <c r="K518">
        <v>0.7400976373942153</v>
      </c>
      <c r="L518">
        <v>699641.0575</v>
      </c>
      <c r="M518">
        <v>35604.410271170003</v>
      </c>
      <c r="N518">
        <v>0.29908345393150026</v>
      </c>
      <c r="O518">
        <v>372000</v>
      </c>
      <c r="P518" t="s">
        <v>27</v>
      </c>
      <c r="Q518">
        <v>0</v>
      </c>
      <c r="R518">
        <v>0</v>
      </c>
      <c r="S518">
        <v>0.74949212941382615</v>
      </c>
      <c r="T518">
        <v>0.30171603090816806</v>
      </c>
      <c r="U518">
        <v>0.94724736183637614</v>
      </c>
      <c r="V518">
        <v>0.70815390644011</v>
      </c>
      <c r="W518">
        <v>79.507636807037713</v>
      </c>
      <c r="X518" t="s">
        <v>38</v>
      </c>
    </row>
    <row r="519" spans="1:24" x14ac:dyDescent="0.25">
      <c r="A519" t="s">
        <v>553</v>
      </c>
      <c r="B519">
        <v>38</v>
      </c>
      <c r="C519" t="s">
        <v>30</v>
      </c>
      <c r="D519">
        <v>196800</v>
      </c>
      <c r="E519">
        <v>0.52200000000000002</v>
      </c>
      <c r="F519">
        <v>61000</v>
      </c>
      <c r="G519" t="s">
        <v>26</v>
      </c>
      <c r="H519">
        <v>178372.32500000001</v>
      </c>
      <c r="I519">
        <v>151017.80166666667</v>
      </c>
      <c r="J519">
        <v>27354.523333333334</v>
      </c>
      <c r="K519">
        <v>0.8694276829074763</v>
      </c>
      <c r="L519">
        <v>367381.0516666667</v>
      </c>
      <c r="M519">
        <v>35265.399351150001</v>
      </c>
      <c r="N519">
        <v>0.30995934959349591</v>
      </c>
      <c r="O519">
        <v>549000</v>
      </c>
      <c r="P519" t="s">
        <v>36</v>
      </c>
      <c r="Q519">
        <v>90</v>
      </c>
      <c r="R519">
        <v>1</v>
      </c>
      <c r="S519">
        <v>0.41336137551784347</v>
      </c>
      <c r="T519">
        <v>0.43410398997423111</v>
      </c>
      <c r="U519">
        <v>0.40392614243925096</v>
      </c>
      <c r="V519">
        <v>0.30469740775352794</v>
      </c>
      <c r="W519">
        <v>43.408664073985058</v>
      </c>
      <c r="X519" t="s">
        <v>28</v>
      </c>
    </row>
    <row r="520" spans="1:24" x14ac:dyDescent="0.25">
      <c r="A520" t="s">
        <v>554</v>
      </c>
      <c r="B520">
        <v>38</v>
      </c>
      <c r="C520" t="s">
        <v>30</v>
      </c>
      <c r="D520">
        <v>141200</v>
      </c>
      <c r="E520">
        <v>0.628</v>
      </c>
      <c r="F520">
        <v>30000</v>
      </c>
      <c r="G520" t="s">
        <v>43</v>
      </c>
      <c r="H520">
        <v>145032.15166666667</v>
      </c>
      <c r="I520">
        <v>112615.04083333333</v>
      </c>
      <c r="J520">
        <v>32417.110833333332</v>
      </c>
      <c r="K520">
        <v>0.78634281067230505</v>
      </c>
      <c r="L520">
        <v>470811.98</v>
      </c>
      <c r="M520">
        <v>24354.846551940002</v>
      </c>
      <c r="N520">
        <v>0.21246458923512748</v>
      </c>
      <c r="O520">
        <v>270000</v>
      </c>
      <c r="P520" t="s">
        <v>27</v>
      </c>
      <c r="Q520">
        <v>0</v>
      </c>
      <c r="R520">
        <v>0</v>
      </c>
      <c r="S520">
        <v>0.60669339115446708</v>
      </c>
      <c r="T520">
        <v>0.15242853553802782</v>
      </c>
      <c r="U520">
        <v>0.54130590718595184</v>
      </c>
      <c r="V520">
        <v>0.69727873857127476</v>
      </c>
      <c r="W520">
        <v>67.418826324109986</v>
      </c>
      <c r="X520" t="s">
        <v>28</v>
      </c>
    </row>
    <row r="521" spans="1:24" x14ac:dyDescent="0.25">
      <c r="A521" t="s">
        <v>555</v>
      </c>
      <c r="B521">
        <v>28</v>
      </c>
      <c r="C521" t="s">
        <v>25</v>
      </c>
      <c r="D521">
        <v>164200</v>
      </c>
      <c r="E521">
        <v>0.86499999999999999</v>
      </c>
      <c r="F521">
        <v>56000</v>
      </c>
      <c r="G521" t="s">
        <v>26</v>
      </c>
      <c r="H521">
        <v>147272.27916666667</v>
      </c>
      <c r="I521">
        <v>115505.485</v>
      </c>
      <c r="J521">
        <v>31766.794166666667</v>
      </c>
      <c r="K521">
        <v>0.8373795967587665</v>
      </c>
      <c r="L521">
        <v>515098.84499999997</v>
      </c>
      <c r="M521">
        <v>36280.706068009997</v>
      </c>
      <c r="N521">
        <v>0.34104750304506698</v>
      </c>
      <c r="O521">
        <v>448000</v>
      </c>
      <c r="P521" t="s">
        <v>31</v>
      </c>
      <c r="Q521">
        <v>6</v>
      </c>
      <c r="R521">
        <v>0</v>
      </c>
      <c r="S521">
        <v>0.58515691861738328</v>
      </c>
      <c r="T521">
        <v>0.47838059867024257</v>
      </c>
      <c r="U521">
        <v>0.75211359277688683</v>
      </c>
      <c r="V521">
        <v>0.64448971417773548</v>
      </c>
      <c r="W521">
        <v>63.639705849899222</v>
      </c>
      <c r="X521" t="s">
        <v>28</v>
      </c>
    </row>
    <row r="522" spans="1:24" x14ac:dyDescent="0.25">
      <c r="A522" t="s">
        <v>556</v>
      </c>
      <c r="B522">
        <v>21</v>
      </c>
      <c r="C522" t="s">
        <v>33</v>
      </c>
      <c r="D522">
        <v>204600</v>
      </c>
      <c r="E522">
        <v>0.60299999999999998</v>
      </c>
      <c r="F522">
        <v>51000</v>
      </c>
      <c r="G522" t="s">
        <v>26</v>
      </c>
      <c r="H522">
        <v>201008.36</v>
      </c>
      <c r="I522">
        <v>178822.66250000001</v>
      </c>
      <c r="J522">
        <v>22185.697499999998</v>
      </c>
      <c r="K522">
        <v>0.91698484455195561</v>
      </c>
      <c r="L522">
        <v>401673.75</v>
      </c>
      <c r="M522">
        <v>98540.202740520006</v>
      </c>
      <c r="N522">
        <v>0.24926686217008798</v>
      </c>
      <c r="O522">
        <v>510000</v>
      </c>
      <c r="P522" t="s">
        <v>27</v>
      </c>
      <c r="Q522">
        <v>0</v>
      </c>
      <c r="R522">
        <v>0</v>
      </c>
      <c r="S522">
        <v>0.29491503667273039</v>
      </c>
      <c r="T522">
        <v>0.32158119671095547</v>
      </c>
      <c r="U522">
        <v>0.36185496085200097</v>
      </c>
      <c r="V522">
        <v>0.33049550819241091</v>
      </c>
      <c r="W522">
        <v>44.051123442430544</v>
      </c>
      <c r="X522" t="s">
        <v>28</v>
      </c>
    </row>
    <row r="523" spans="1:24" x14ac:dyDescent="0.25">
      <c r="A523" t="s">
        <v>557</v>
      </c>
      <c r="B523">
        <v>18</v>
      </c>
      <c r="C523" t="s">
        <v>25</v>
      </c>
      <c r="D523">
        <v>83800</v>
      </c>
      <c r="E523">
        <v>0.95199999999999996</v>
      </c>
      <c r="F523">
        <v>30000</v>
      </c>
      <c r="G523" t="s">
        <v>26</v>
      </c>
      <c r="H523">
        <v>85555.17</v>
      </c>
      <c r="I523">
        <v>61187.56</v>
      </c>
      <c r="J523">
        <v>24367.61</v>
      </c>
      <c r="K523">
        <v>0.72737054590126737</v>
      </c>
      <c r="L523">
        <v>275406.89</v>
      </c>
      <c r="M523">
        <v>12527.257012280001</v>
      </c>
      <c r="N523">
        <v>0.35799522673031026</v>
      </c>
      <c r="O523">
        <v>180000</v>
      </c>
      <c r="P523" t="s">
        <v>27</v>
      </c>
      <c r="Q523">
        <v>0</v>
      </c>
      <c r="R523">
        <v>0</v>
      </c>
      <c r="S523">
        <v>0.77561209995727964</v>
      </c>
      <c r="T523">
        <v>0.40909834662547301</v>
      </c>
      <c r="U523">
        <v>0.93603364837937764</v>
      </c>
      <c r="V523">
        <v>0.68446970850300548</v>
      </c>
      <c r="W523">
        <v>75.811802963933346</v>
      </c>
      <c r="X523" t="s">
        <v>38</v>
      </c>
    </row>
    <row r="524" spans="1:24" x14ac:dyDescent="0.25">
      <c r="A524" t="s">
        <v>558</v>
      </c>
      <c r="B524">
        <v>45</v>
      </c>
      <c r="C524" t="s">
        <v>30</v>
      </c>
      <c r="D524">
        <v>112600</v>
      </c>
      <c r="E524">
        <v>0.52</v>
      </c>
      <c r="F524">
        <v>33000</v>
      </c>
      <c r="G524" t="s">
        <v>41</v>
      </c>
      <c r="H524">
        <v>112651.64416666667</v>
      </c>
      <c r="I524">
        <v>84820.38416666667</v>
      </c>
      <c r="J524">
        <v>27831.26</v>
      </c>
      <c r="K524">
        <v>0.75943124027490261</v>
      </c>
      <c r="L524">
        <v>346575.84499999997</v>
      </c>
      <c r="M524">
        <v>17106.79954761</v>
      </c>
      <c r="N524">
        <v>0.29307282415630553</v>
      </c>
      <c r="O524">
        <v>99000</v>
      </c>
      <c r="P524" t="s">
        <v>27</v>
      </c>
      <c r="Q524">
        <v>0</v>
      </c>
      <c r="R524">
        <v>0</v>
      </c>
      <c r="S524">
        <v>0.67155745334321915</v>
      </c>
      <c r="T524">
        <v>0.30506504137773666</v>
      </c>
      <c r="U524">
        <v>0.4249804561452053</v>
      </c>
      <c r="V524">
        <v>0.62868502602011567</v>
      </c>
      <c r="W524">
        <v>58.369427044300679</v>
      </c>
      <c r="X524" t="s">
        <v>28</v>
      </c>
    </row>
    <row r="525" spans="1:24" x14ac:dyDescent="0.25">
      <c r="A525" t="s">
        <v>559</v>
      </c>
      <c r="B525">
        <v>41</v>
      </c>
      <c r="C525" t="s">
        <v>30</v>
      </c>
      <c r="D525">
        <v>174700</v>
      </c>
      <c r="E525">
        <v>0.46300000000000002</v>
      </c>
      <c r="F525">
        <v>51000</v>
      </c>
      <c r="G525" t="s">
        <v>41</v>
      </c>
      <c r="H525">
        <v>156036.5275</v>
      </c>
      <c r="I525">
        <v>124424.69500000001</v>
      </c>
      <c r="J525">
        <v>31611.8325</v>
      </c>
      <c r="K525">
        <v>0.83353512256362206</v>
      </c>
      <c r="L525">
        <v>323847.2608333333</v>
      </c>
      <c r="M525">
        <v>32809.18119309</v>
      </c>
      <c r="N525">
        <v>0.29192902117916431</v>
      </c>
      <c r="O525">
        <v>612000</v>
      </c>
      <c r="P525" t="s">
        <v>27</v>
      </c>
      <c r="Q525">
        <v>0</v>
      </c>
      <c r="R525">
        <v>0</v>
      </c>
      <c r="S525">
        <v>0.54903524257169722</v>
      </c>
      <c r="T525">
        <v>0.36217292276381569</v>
      </c>
      <c r="U525">
        <v>0.33208536594155269</v>
      </c>
      <c r="V525">
        <v>0.30120918766104809</v>
      </c>
      <c r="W525">
        <v>45.017512516836291</v>
      </c>
      <c r="X525" t="s">
        <v>28</v>
      </c>
    </row>
    <row r="526" spans="1:24" x14ac:dyDescent="0.25">
      <c r="A526" t="s">
        <v>560</v>
      </c>
      <c r="B526">
        <v>52</v>
      </c>
      <c r="C526" t="s">
        <v>30</v>
      </c>
      <c r="D526">
        <v>121100</v>
      </c>
      <c r="E526">
        <v>0.46800000000000003</v>
      </c>
      <c r="F526">
        <v>30000</v>
      </c>
      <c r="G526" t="s">
        <v>26</v>
      </c>
      <c r="H526">
        <v>118751.41916666667</v>
      </c>
      <c r="I526">
        <v>87567.83666666667</v>
      </c>
      <c r="J526">
        <v>31183.5825</v>
      </c>
      <c r="K526">
        <v>0.76209751300387962</v>
      </c>
      <c r="L526">
        <v>271924.85416666669</v>
      </c>
      <c r="M526">
        <v>23673.189385199999</v>
      </c>
      <c r="N526">
        <v>0.2477291494632535</v>
      </c>
      <c r="O526">
        <v>300000</v>
      </c>
      <c r="P526" t="s">
        <v>31</v>
      </c>
      <c r="Q526">
        <v>2</v>
      </c>
      <c r="R526">
        <v>0</v>
      </c>
      <c r="S526">
        <v>0.71437763852497582</v>
      </c>
      <c r="T526">
        <v>0.21217484359816391</v>
      </c>
      <c r="U526">
        <v>0.34240260684995072</v>
      </c>
      <c r="V526">
        <v>0.40599557323655033</v>
      </c>
      <c r="W526">
        <v>54.454421974408994</v>
      </c>
      <c r="X526" t="s">
        <v>28</v>
      </c>
    </row>
    <row r="527" spans="1:24" x14ac:dyDescent="0.25">
      <c r="A527" t="s">
        <v>561</v>
      </c>
      <c r="B527">
        <v>30</v>
      </c>
      <c r="C527" t="s">
        <v>25</v>
      </c>
      <c r="D527">
        <v>211700</v>
      </c>
      <c r="E527">
        <v>0.80800000000000005</v>
      </c>
      <c r="F527">
        <v>41000</v>
      </c>
      <c r="G527" t="s">
        <v>41</v>
      </c>
      <c r="H527">
        <v>211757.04333333333</v>
      </c>
      <c r="I527">
        <v>155712.26333333334</v>
      </c>
      <c r="J527">
        <v>56044.78</v>
      </c>
      <c r="K527">
        <v>0.74903544139645117</v>
      </c>
      <c r="L527">
        <v>580552.40833333333</v>
      </c>
      <c r="M527">
        <v>30141.139695770002</v>
      </c>
      <c r="N527">
        <v>0.19367028814359943</v>
      </c>
      <c r="O527">
        <v>369000</v>
      </c>
      <c r="P527" t="s">
        <v>31</v>
      </c>
      <c r="Q527">
        <v>30</v>
      </c>
      <c r="R527">
        <v>0</v>
      </c>
      <c r="S527">
        <v>0.72008175758994497</v>
      </c>
      <c r="T527">
        <v>9.191125401379191E-2</v>
      </c>
      <c r="U527">
        <v>0.77004294710860999</v>
      </c>
      <c r="V527">
        <v>0.53891097183110215</v>
      </c>
      <c r="W527">
        <v>75.773611328858806</v>
      </c>
      <c r="X527" t="s">
        <v>38</v>
      </c>
    </row>
    <row r="528" spans="1:24" x14ac:dyDescent="0.25">
      <c r="A528" t="s">
        <v>562</v>
      </c>
      <c r="B528">
        <v>51</v>
      </c>
      <c r="C528" t="s">
        <v>25</v>
      </c>
      <c r="D528">
        <v>196700</v>
      </c>
      <c r="E528">
        <v>0.871</v>
      </c>
      <c r="F528">
        <v>30000</v>
      </c>
      <c r="G528" t="s">
        <v>26</v>
      </c>
      <c r="H528">
        <v>192512.13666666666</v>
      </c>
      <c r="I528">
        <v>143242.26166666666</v>
      </c>
      <c r="J528">
        <v>49269.875</v>
      </c>
      <c r="K528">
        <v>0.7573407917937155</v>
      </c>
      <c r="L528">
        <v>619512.83083333331</v>
      </c>
      <c r="M528">
        <v>30242.831836599998</v>
      </c>
      <c r="N528">
        <v>0.15251652262328419</v>
      </c>
      <c r="O528">
        <v>120000</v>
      </c>
      <c r="P528" t="s">
        <v>27</v>
      </c>
      <c r="Q528">
        <v>0</v>
      </c>
      <c r="R528">
        <v>0</v>
      </c>
      <c r="S528">
        <v>0.69601400009333869</v>
      </c>
      <c r="T528">
        <v>1.0616111686799434E-2</v>
      </c>
      <c r="U528">
        <v>0.83130188597030652</v>
      </c>
      <c r="V528">
        <v>0.64783626869358091</v>
      </c>
      <c r="W528">
        <v>82.174018033628442</v>
      </c>
      <c r="X528" t="s">
        <v>38</v>
      </c>
    </row>
    <row r="529" spans="1:24" x14ac:dyDescent="0.25">
      <c r="A529" t="s">
        <v>563</v>
      </c>
      <c r="B529">
        <v>28</v>
      </c>
      <c r="C529" t="s">
        <v>25</v>
      </c>
      <c r="D529">
        <v>194400</v>
      </c>
      <c r="E529">
        <v>0.85399999999999998</v>
      </c>
      <c r="F529">
        <v>57000</v>
      </c>
      <c r="G529" t="s">
        <v>41</v>
      </c>
      <c r="H529">
        <v>196335.59416666668</v>
      </c>
      <c r="I529">
        <v>149500.46249999999</v>
      </c>
      <c r="J529">
        <v>46835.131666666668</v>
      </c>
      <c r="K529">
        <v>0.79374398688467362</v>
      </c>
      <c r="L529">
        <v>561758.09333333338</v>
      </c>
      <c r="M529">
        <v>40684.407326209999</v>
      </c>
      <c r="N529">
        <v>0.2932098765432099</v>
      </c>
      <c r="O529">
        <v>285000</v>
      </c>
      <c r="P529" t="s">
        <v>27</v>
      </c>
      <c r="Q529">
        <v>0</v>
      </c>
      <c r="R529">
        <v>0</v>
      </c>
      <c r="S529">
        <v>0.64810850682613486</v>
      </c>
      <c r="T529">
        <v>0.33302135032018937</v>
      </c>
      <c r="U529">
        <v>0.77016440456854574</v>
      </c>
      <c r="V529">
        <v>0.57833169831887454</v>
      </c>
      <c r="W529">
        <v>68.253375219062946</v>
      </c>
      <c r="X529" t="s">
        <v>28</v>
      </c>
    </row>
    <row r="530" spans="1:24" x14ac:dyDescent="0.25">
      <c r="A530" t="s">
        <v>564</v>
      </c>
      <c r="B530">
        <v>53</v>
      </c>
      <c r="C530" t="s">
        <v>25</v>
      </c>
      <c r="D530">
        <v>152100</v>
      </c>
      <c r="E530">
        <v>0.79300000000000004</v>
      </c>
      <c r="F530">
        <v>33000</v>
      </c>
      <c r="G530" t="s">
        <v>26</v>
      </c>
      <c r="H530">
        <v>143472.61916666667</v>
      </c>
      <c r="I530">
        <v>106585.4075</v>
      </c>
      <c r="J530">
        <v>36887.21166666667</v>
      </c>
      <c r="K530">
        <v>0.76926901163001049</v>
      </c>
      <c r="L530">
        <v>407946.00833333336</v>
      </c>
      <c r="M530">
        <v>27691.155388449999</v>
      </c>
      <c r="N530">
        <v>0.21696252465483234</v>
      </c>
      <c r="O530">
        <v>264000</v>
      </c>
      <c r="P530" t="s">
        <v>31</v>
      </c>
      <c r="Q530">
        <v>60</v>
      </c>
      <c r="R530">
        <v>0</v>
      </c>
      <c r="S530">
        <v>0.69924223549833131</v>
      </c>
      <c r="T530">
        <v>0.15196798741515877</v>
      </c>
      <c r="U530">
        <v>0.71257568928709114</v>
      </c>
      <c r="V530">
        <v>0.52279547779820201</v>
      </c>
      <c r="W530">
        <v>71.325652591032423</v>
      </c>
      <c r="X530" t="s">
        <v>38</v>
      </c>
    </row>
    <row r="531" spans="1:24" x14ac:dyDescent="0.25">
      <c r="A531" t="s">
        <v>565</v>
      </c>
      <c r="B531">
        <v>34</v>
      </c>
      <c r="C531" t="s">
        <v>30</v>
      </c>
      <c r="D531">
        <v>142800</v>
      </c>
      <c r="E531">
        <v>0.58299999999999996</v>
      </c>
      <c r="F531">
        <v>44000</v>
      </c>
      <c r="G531" t="s">
        <v>26</v>
      </c>
      <c r="H531">
        <v>139867.66750000001</v>
      </c>
      <c r="I531">
        <v>106173.4825</v>
      </c>
      <c r="J531">
        <v>33694.184999999998</v>
      </c>
      <c r="K531">
        <v>0.76766712205759735</v>
      </c>
      <c r="L531">
        <v>555446.4325</v>
      </c>
      <c r="M531">
        <v>18007.356216470002</v>
      </c>
      <c r="N531">
        <v>0.3081232492997199</v>
      </c>
      <c r="O531">
        <v>484000</v>
      </c>
      <c r="P531" t="s">
        <v>31</v>
      </c>
      <c r="Q531">
        <v>20</v>
      </c>
      <c r="R531">
        <v>0</v>
      </c>
      <c r="S531">
        <v>0.65459552517038588</v>
      </c>
      <c r="T531">
        <v>0.34347929884225187</v>
      </c>
      <c r="U531">
        <v>0.51271356979773219</v>
      </c>
      <c r="V531">
        <v>0.8458269192171175</v>
      </c>
      <c r="W531">
        <v>64.376067239551205</v>
      </c>
      <c r="X531" t="s">
        <v>28</v>
      </c>
    </row>
    <row r="532" spans="1:24" x14ac:dyDescent="0.25">
      <c r="A532" t="s">
        <v>566</v>
      </c>
      <c r="B532">
        <v>52</v>
      </c>
      <c r="C532" t="s">
        <v>30</v>
      </c>
      <c r="D532">
        <v>212900</v>
      </c>
      <c r="E532">
        <v>0.59399999999999997</v>
      </c>
      <c r="F532">
        <v>46000</v>
      </c>
      <c r="G532" t="s">
        <v>43</v>
      </c>
      <c r="H532">
        <v>187183.33166666667</v>
      </c>
      <c r="I532">
        <v>151375.50750000001</v>
      </c>
      <c r="J532">
        <v>35807.824166666665</v>
      </c>
      <c r="K532">
        <v>0.82317999106000439</v>
      </c>
      <c r="L532">
        <v>350264.95416666666</v>
      </c>
      <c r="M532">
        <v>33209.454083819997</v>
      </c>
      <c r="N532">
        <v>0.21606387975575386</v>
      </c>
      <c r="O532">
        <v>460000</v>
      </c>
      <c r="P532" t="s">
        <v>27</v>
      </c>
      <c r="Q532">
        <v>0</v>
      </c>
      <c r="R532">
        <v>0</v>
      </c>
      <c r="S532">
        <v>0.51791279711759941</v>
      </c>
      <c r="T532">
        <v>0.18210250681000267</v>
      </c>
      <c r="U532">
        <v>0.49651976889378102</v>
      </c>
      <c r="V532">
        <v>0.2454286156189078</v>
      </c>
      <c r="W532">
        <v>54.59238097612441</v>
      </c>
      <c r="X532" t="s">
        <v>28</v>
      </c>
    </row>
    <row r="533" spans="1:24" x14ac:dyDescent="0.25">
      <c r="A533" t="s">
        <v>567</v>
      </c>
      <c r="B533">
        <v>35</v>
      </c>
      <c r="C533" t="s">
        <v>30</v>
      </c>
      <c r="D533">
        <v>246000</v>
      </c>
      <c r="E533">
        <v>0.77700000000000002</v>
      </c>
      <c r="F533">
        <v>77000</v>
      </c>
      <c r="G533" t="s">
        <v>26</v>
      </c>
      <c r="H533">
        <v>236681.39833333335</v>
      </c>
      <c r="I533">
        <v>171554.72666666665</v>
      </c>
      <c r="J533">
        <v>65126.671666666669</v>
      </c>
      <c r="K533">
        <v>0.72783491762541097</v>
      </c>
      <c r="L533">
        <v>810665.4425</v>
      </c>
      <c r="M533">
        <v>27305.897346580001</v>
      </c>
      <c r="N533">
        <v>0.31300813008130079</v>
      </c>
      <c r="O533">
        <v>462000</v>
      </c>
      <c r="P533" t="s">
        <v>27</v>
      </c>
      <c r="Q533">
        <v>0</v>
      </c>
      <c r="R533">
        <v>0</v>
      </c>
      <c r="S533">
        <v>0.74901666432097957</v>
      </c>
      <c r="T533">
        <v>0.31950284693606962</v>
      </c>
      <c r="U533">
        <v>0.7556252779769207</v>
      </c>
      <c r="V533">
        <v>0.68685302827632744</v>
      </c>
      <c r="W533">
        <v>71.834109851451373</v>
      </c>
      <c r="X533" t="s">
        <v>38</v>
      </c>
    </row>
    <row r="534" spans="1:24" x14ac:dyDescent="0.25">
      <c r="A534" t="s">
        <v>568</v>
      </c>
      <c r="B534">
        <v>39</v>
      </c>
      <c r="C534" t="s">
        <v>30</v>
      </c>
      <c r="D534">
        <v>320000</v>
      </c>
      <c r="E534">
        <v>0.46400000000000002</v>
      </c>
      <c r="F534">
        <v>56000</v>
      </c>
      <c r="G534" t="s">
        <v>26</v>
      </c>
      <c r="H534">
        <v>302963.05499999999</v>
      </c>
      <c r="I534">
        <v>237082.9975</v>
      </c>
      <c r="J534">
        <v>65880.057499999995</v>
      </c>
      <c r="K534">
        <v>0.80190104691391684</v>
      </c>
      <c r="L534">
        <v>504464.17583333334</v>
      </c>
      <c r="M534">
        <v>54491.53521455</v>
      </c>
      <c r="N534">
        <v>0.17499999999999999</v>
      </c>
      <c r="O534">
        <v>672000</v>
      </c>
      <c r="P534" t="s">
        <v>27</v>
      </c>
      <c r="Q534">
        <v>0</v>
      </c>
      <c r="R534">
        <v>0</v>
      </c>
      <c r="S534">
        <v>0.58998285043738119</v>
      </c>
      <c r="T534">
        <v>7.8893584508910264E-2</v>
      </c>
      <c r="U534">
        <v>0.34652275380004982</v>
      </c>
      <c r="V534">
        <v>0.22703572098092425</v>
      </c>
      <c r="W534">
        <v>53.151946023913631</v>
      </c>
      <c r="X534" t="s">
        <v>28</v>
      </c>
    </row>
    <row r="535" spans="1:24" x14ac:dyDescent="0.25">
      <c r="A535" t="s">
        <v>569</v>
      </c>
      <c r="B535">
        <v>41</v>
      </c>
      <c r="C535" t="s">
        <v>33</v>
      </c>
      <c r="D535">
        <v>322600</v>
      </c>
      <c r="E535">
        <v>0.38100000000000001</v>
      </c>
      <c r="F535">
        <v>60000</v>
      </c>
      <c r="G535" t="s">
        <v>41</v>
      </c>
      <c r="H535">
        <v>339166.67333333334</v>
      </c>
      <c r="I535">
        <v>277418.6983333333</v>
      </c>
      <c r="J535">
        <v>61747.974999999999</v>
      </c>
      <c r="K535">
        <v>0.84245627105907428</v>
      </c>
      <c r="L535">
        <v>801668.05500000005</v>
      </c>
      <c r="M535">
        <v>108444.58800577</v>
      </c>
      <c r="N535">
        <v>0.18598884066955981</v>
      </c>
      <c r="O535">
        <v>720000</v>
      </c>
      <c r="P535" t="s">
        <v>27</v>
      </c>
      <c r="Q535">
        <v>0</v>
      </c>
      <c r="R535">
        <v>0</v>
      </c>
      <c r="S535">
        <v>0.49245066045489483</v>
      </c>
      <c r="T535">
        <v>0.12387371463597147</v>
      </c>
      <c r="U535">
        <v>0.20550063360128321</v>
      </c>
      <c r="V535">
        <v>0.47007936577532594</v>
      </c>
      <c r="W535">
        <v>50.264657959295711</v>
      </c>
      <c r="X535" t="s">
        <v>28</v>
      </c>
    </row>
    <row r="536" spans="1:24" x14ac:dyDescent="0.25">
      <c r="A536" t="s">
        <v>570</v>
      </c>
      <c r="B536">
        <v>36</v>
      </c>
      <c r="C536" t="s">
        <v>33</v>
      </c>
      <c r="D536">
        <v>340400</v>
      </c>
      <c r="E536">
        <v>0.48699999999999999</v>
      </c>
      <c r="F536">
        <v>74000</v>
      </c>
      <c r="G536" t="s">
        <v>43</v>
      </c>
      <c r="H536">
        <v>296451.25583333336</v>
      </c>
      <c r="I536">
        <v>258254.58499999999</v>
      </c>
      <c r="J536">
        <v>38196.67083333333</v>
      </c>
      <c r="K536">
        <v>0.86907508161123659</v>
      </c>
      <c r="L536">
        <v>613276.4916666667</v>
      </c>
      <c r="M536">
        <v>140885.86118789</v>
      </c>
      <c r="N536">
        <v>0.21739130434782608</v>
      </c>
      <c r="O536">
        <v>518000</v>
      </c>
      <c r="P536" t="s">
        <v>31</v>
      </c>
      <c r="Q536">
        <v>30</v>
      </c>
      <c r="R536">
        <v>0</v>
      </c>
      <c r="S536">
        <v>0.34582247479198047</v>
      </c>
      <c r="T536">
        <v>0.2125477721131675</v>
      </c>
      <c r="U536">
        <v>0.26136036544128205</v>
      </c>
      <c r="V536">
        <v>0.28727271494361517</v>
      </c>
      <c r="W536">
        <v>43.703971047801858</v>
      </c>
      <c r="X536" t="s">
        <v>28</v>
      </c>
    </row>
    <row r="537" spans="1:24" x14ac:dyDescent="0.25">
      <c r="A537" t="s">
        <v>571</v>
      </c>
      <c r="B537">
        <v>54</v>
      </c>
      <c r="C537" t="s">
        <v>30</v>
      </c>
      <c r="D537">
        <v>260500</v>
      </c>
      <c r="E537">
        <v>0.56200000000000006</v>
      </c>
      <c r="F537">
        <v>60000</v>
      </c>
      <c r="G537" t="s">
        <v>26</v>
      </c>
      <c r="H537">
        <v>240322.76333333334</v>
      </c>
      <c r="I537">
        <v>166462.27833333332</v>
      </c>
      <c r="J537">
        <v>73860.485000000001</v>
      </c>
      <c r="K537">
        <v>0.71174287025086191</v>
      </c>
      <c r="L537">
        <v>821860.06499999994</v>
      </c>
      <c r="M537">
        <v>44448.68168894</v>
      </c>
      <c r="N537">
        <v>0.23032629558541268</v>
      </c>
      <c r="O537">
        <v>240000</v>
      </c>
      <c r="P537" t="s">
        <v>31</v>
      </c>
      <c r="Q537">
        <v>30</v>
      </c>
      <c r="R537">
        <v>0</v>
      </c>
      <c r="S537">
        <v>0.83767086271389191</v>
      </c>
      <c r="T537">
        <v>0.1438011915370544</v>
      </c>
      <c r="U537">
        <v>0.45577411158625514</v>
      </c>
      <c r="V537">
        <v>0.64928121449032405</v>
      </c>
      <c r="W537">
        <v>67.188745389922161</v>
      </c>
      <c r="X537" t="s">
        <v>28</v>
      </c>
    </row>
    <row r="538" spans="1:24" x14ac:dyDescent="0.25">
      <c r="A538" t="s">
        <v>572</v>
      </c>
      <c r="B538">
        <v>38</v>
      </c>
      <c r="C538" t="s">
        <v>30</v>
      </c>
      <c r="D538">
        <v>190700</v>
      </c>
      <c r="E538">
        <v>0.495</v>
      </c>
      <c r="F538">
        <v>42000</v>
      </c>
      <c r="G538" t="s">
        <v>26</v>
      </c>
      <c r="H538">
        <v>182436.20250000001</v>
      </c>
      <c r="I538">
        <v>140380.48166666666</v>
      </c>
      <c r="J538">
        <v>42055.720833333333</v>
      </c>
      <c r="K538">
        <v>0.7774535627287692</v>
      </c>
      <c r="L538">
        <v>451181.31</v>
      </c>
      <c r="M538">
        <v>33336.309967909998</v>
      </c>
      <c r="N538">
        <v>0.22024121657052964</v>
      </c>
      <c r="O538">
        <v>294000</v>
      </c>
      <c r="P538" t="s">
        <v>27</v>
      </c>
      <c r="Q538">
        <v>0</v>
      </c>
      <c r="R538">
        <v>0</v>
      </c>
      <c r="S538">
        <v>0.62599939813908578</v>
      </c>
      <c r="T538">
        <v>0.16386229386001222</v>
      </c>
      <c r="U538">
        <v>0.38058376346152167</v>
      </c>
      <c r="V538">
        <v>0.43822002209909205</v>
      </c>
      <c r="W538">
        <v>56.558954319421019</v>
      </c>
      <c r="X538" t="s">
        <v>28</v>
      </c>
    </row>
    <row r="539" spans="1:24" x14ac:dyDescent="0.25">
      <c r="A539" t="s">
        <v>573</v>
      </c>
      <c r="B539">
        <v>25</v>
      </c>
      <c r="C539" t="s">
        <v>25</v>
      </c>
      <c r="D539">
        <v>145600</v>
      </c>
      <c r="E539">
        <v>0.98699999999999999</v>
      </c>
      <c r="F539">
        <v>44000</v>
      </c>
      <c r="G539" t="s">
        <v>26</v>
      </c>
      <c r="H539">
        <v>136675.42249999999</v>
      </c>
      <c r="I539">
        <v>104421.00333333333</v>
      </c>
      <c r="J539">
        <v>32254.419166666667</v>
      </c>
      <c r="K539">
        <v>0.77930624230207313</v>
      </c>
      <c r="L539">
        <v>528862.15749999997</v>
      </c>
      <c r="M539">
        <v>19890.145287949999</v>
      </c>
      <c r="N539">
        <v>0.30219780219780218</v>
      </c>
      <c r="O539">
        <v>220000</v>
      </c>
      <c r="P539" t="s">
        <v>27</v>
      </c>
      <c r="Q539">
        <v>0</v>
      </c>
      <c r="R539">
        <v>0</v>
      </c>
      <c r="S539">
        <v>0.64107219560197815</v>
      </c>
      <c r="T539">
        <v>0.34064251680936525</v>
      </c>
      <c r="U539">
        <v>0.97811161054830675</v>
      </c>
      <c r="V539">
        <v>0.77697596972886129</v>
      </c>
      <c r="W539">
        <v>79.17023319351668</v>
      </c>
      <c r="X539" t="s">
        <v>38</v>
      </c>
    </row>
    <row r="540" spans="1:24" x14ac:dyDescent="0.25">
      <c r="A540" t="s">
        <v>574</v>
      </c>
      <c r="B540">
        <v>45</v>
      </c>
      <c r="C540" t="s">
        <v>25</v>
      </c>
      <c r="D540">
        <v>100800</v>
      </c>
      <c r="E540">
        <v>0.94199999999999995</v>
      </c>
      <c r="F540">
        <v>30000</v>
      </c>
      <c r="G540" t="s">
        <v>26</v>
      </c>
      <c r="H540">
        <v>96510.802500000005</v>
      </c>
      <c r="I540">
        <v>71172.968333333338</v>
      </c>
      <c r="J540">
        <v>25337.834166666667</v>
      </c>
      <c r="K540">
        <v>0.77274698934049391</v>
      </c>
      <c r="L540">
        <v>312322.63500000001</v>
      </c>
      <c r="M540">
        <v>19604.97424965</v>
      </c>
      <c r="N540">
        <v>0.29761904761904762</v>
      </c>
      <c r="O540">
        <v>300000</v>
      </c>
      <c r="P540" t="s">
        <v>27</v>
      </c>
      <c r="Q540">
        <v>0</v>
      </c>
      <c r="R540">
        <v>0</v>
      </c>
      <c r="S540">
        <v>0.71422164310663006</v>
      </c>
      <c r="T540">
        <v>0.3254598754403632</v>
      </c>
      <c r="U540">
        <v>0.87203649711275988</v>
      </c>
      <c r="V540">
        <v>0.63416895671588736</v>
      </c>
      <c r="W540">
        <v>74.154184916652895</v>
      </c>
      <c r="X540" t="s">
        <v>38</v>
      </c>
    </row>
    <row r="541" spans="1:24" x14ac:dyDescent="0.25">
      <c r="A541" t="s">
        <v>575</v>
      </c>
      <c r="B541">
        <v>22</v>
      </c>
      <c r="C541" t="s">
        <v>25</v>
      </c>
      <c r="D541">
        <v>169200</v>
      </c>
      <c r="E541">
        <v>0.874</v>
      </c>
      <c r="F541">
        <v>37000</v>
      </c>
      <c r="G541" t="s">
        <v>26</v>
      </c>
      <c r="H541">
        <v>174703.785</v>
      </c>
      <c r="I541">
        <v>121572.92333333334</v>
      </c>
      <c r="J541">
        <v>53130.861666666664</v>
      </c>
      <c r="K541">
        <v>0.71265423002962358</v>
      </c>
      <c r="L541">
        <v>503713.24166666664</v>
      </c>
      <c r="M541">
        <v>26607.23593572</v>
      </c>
      <c r="N541">
        <v>0.21867612293144209</v>
      </c>
      <c r="O541">
        <v>333000</v>
      </c>
      <c r="P541" t="s">
        <v>27</v>
      </c>
      <c r="Q541">
        <v>0</v>
      </c>
      <c r="R541">
        <v>0</v>
      </c>
      <c r="S541">
        <v>0.82880066886221671</v>
      </c>
      <c r="T541">
        <v>0.12154422945618276</v>
      </c>
      <c r="U541">
        <v>0.83903839196680829</v>
      </c>
      <c r="V541">
        <v>0.60169161258981696</v>
      </c>
      <c r="W541">
        <v>80.18585911988238</v>
      </c>
      <c r="X541" t="s">
        <v>38</v>
      </c>
    </row>
    <row r="542" spans="1:24" x14ac:dyDescent="0.25">
      <c r="A542" t="s">
        <v>576</v>
      </c>
      <c r="B542">
        <v>34</v>
      </c>
      <c r="C542" t="s">
        <v>30</v>
      </c>
      <c r="D542">
        <v>257400</v>
      </c>
      <c r="E542">
        <v>0.754</v>
      </c>
      <c r="F542">
        <v>82000</v>
      </c>
      <c r="G542" t="s">
        <v>41</v>
      </c>
      <c r="H542">
        <v>254686.86833333335</v>
      </c>
      <c r="I542">
        <v>198971.23916666667</v>
      </c>
      <c r="J542">
        <v>55715.629166666666</v>
      </c>
      <c r="K542">
        <v>0.78176693352383075</v>
      </c>
      <c r="L542">
        <v>745839.8</v>
      </c>
      <c r="M542">
        <v>23226.698701460002</v>
      </c>
      <c r="N542">
        <v>0.31857031857031859</v>
      </c>
      <c r="O542">
        <v>492000</v>
      </c>
      <c r="P542" t="s">
        <v>36</v>
      </c>
      <c r="Q542">
        <v>180</v>
      </c>
      <c r="R542">
        <v>1</v>
      </c>
      <c r="S542">
        <v>0.59358947678501828</v>
      </c>
      <c r="T542">
        <v>0.37788977174653021</v>
      </c>
      <c r="U542">
        <v>0.74801179648089278</v>
      </c>
      <c r="V542">
        <v>0.58044185090964295</v>
      </c>
      <c r="W542">
        <v>65.356398894403483</v>
      </c>
      <c r="X542" t="s">
        <v>28</v>
      </c>
    </row>
    <row r="543" spans="1:24" x14ac:dyDescent="0.25">
      <c r="A543" t="s">
        <v>577</v>
      </c>
      <c r="B543">
        <v>54</v>
      </c>
      <c r="C543" t="s">
        <v>33</v>
      </c>
      <c r="D543">
        <v>167500</v>
      </c>
      <c r="E543">
        <v>0.503</v>
      </c>
      <c r="F543">
        <v>30000</v>
      </c>
      <c r="G543" t="s">
        <v>43</v>
      </c>
      <c r="H543">
        <v>153453.04083333333</v>
      </c>
      <c r="I543">
        <v>128589.69749999999</v>
      </c>
      <c r="J543">
        <v>24863.343333333334</v>
      </c>
      <c r="K543">
        <v>0.85576245172163745</v>
      </c>
      <c r="L543">
        <v>219838.37416666668</v>
      </c>
      <c r="M543">
        <v>45055.271107120003</v>
      </c>
      <c r="N543">
        <v>0.17910447761194029</v>
      </c>
      <c r="O543">
        <v>270000</v>
      </c>
      <c r="P543" t="s">
        <v>36</v>
      </c>
      <c r="Q543">
        <v>120</v>
      </c>
      <c r="R543">
        <v>1</v>
      </c>
      <c r="S543">
        <v>0.43725059957396806</v>
      </c>
      <c r="T543">
        <v>0.1144771884934912</v>
      </c>
      <c r="U543">
        <v>0.34054617168055423</v>
      </c>
      <c r="V543">
        <v>0.15642012639845207</v>
      </c>
      <c r="W543">
        <v>48.171961875593219</v>
      </c>
      <c r="X543" t="s">
        <v>28</v>
      </c>
    </row>
    <row r="544" spans="1:24" x14ac:dyDescent="0.25">
      <c r="A544" t="s">
        <v>578</v>
      </c>
      <c r="B544">
        <v>53</v>
      </c>
      <c r="C544" t="s">
        <v>25</v>
      </c>
      <c r="D544">
        <v>183400</v>
      </c>
      <c r="E544">
        <v>0.94099999999999995</v>
      </c>
      <c r="F544">
        <v>62000</v>
      </c>
      <c r="G544" t="s">
        <v>26</v>
      </c>
      <c r="H544">
        <v>173705.35416666666</v>
      </c>
      <c r="I544">
        <v>133835.58499999999</v>
      </c>
      <c r="J544">
        <v>39869.769166666665</v>
      </c>
      <c r="K544">
        <v>0.8064669177813345</v>
      </c>
      <c r="L544">
        <v>316595.55249999999</v>
      </c>
      <c r="M544">
        <v>32424.383716010001</v>
      </c>
      <c r="N544">
        <v>0.33805888767720826</v>
      </c>
      <c r="O544">
        <v>744000</v>
      </c>
      <c r="P544" t="s">
        <v>27</v>
      </c>
      <c r="Q544">
        <v>0</v>
      </c>
      <c r="R544">
        <v>0</v>
      </c>
      <c r="S544">
        <v>0.62325039525706738</v>
      </c>
      <c r="T544">
        <v>0.44275654438236006</v>
      </c>
      <c r="U544">
        <v>0.88555855080432755</v>
      </c>
      <c r="V544">
        <v>0.26710910844093116</v>
      </c>
      <c r="W544">
        <v>62.402791044355297</v>
      </c>
      <c r="X544" t="s">
        <v>28</v>
      </c>
    </row>
    <row r="545" spans="1:24" x14ac:dyDescent="0.25">
      <c r="A545" t="s">
        <v>579</v>
      </c>
      <c r="B545">
        <v>36</v>
      </c>
      <c r="C545" t="s">
        <v>33</v>
      </c>
      <c r="D545">
        <v>167200</v>
      </c>
      <c r="E545">
        <v>0.26100000000000001</v>
      </c>
      <c r="F545">
        <v>58000</v>
      </c>
      <c r="G545" t="s">
        <v>26</v>
      </c>
      <c r="H545">
        <v>157855.71249999999</v>
      </c>
      <c r="I545">
        <v>123536.40166666667</v>
      </c>
      <c r="J545">
        <v>34319.310833333337</v>
      </c>
      <c r="K545">
        <v>0.75742298042729139</v>
      </c>
      <c r="L545">
        <v>551635.13</v>
      </c>
      <c r="M545">
        <v>43754.282028920003</v>
      </c>
      <c r="N545">
        <v>0.34688995215311003</v>
      </c>
      <c r="O545">
        <v>290000</v>
      </c>
      <c r="P545" t="s">
        <v>27</v>
      </c>
      <c r="Q545">
        <v>0</v>
      </c>
      <c r="R545">
        <v>0</v>
      </c>
      <c r="S545">
        <v>0.58986414712617752</v>
      </c>
      <c r="T545">
        <v>0.41555389390141712</v>
      </c>
      <c r="U545">
        <v>9.1767599039812714E-2</v>
      </c>
      <c r="V545">
        <v>0.68788697066828763</v>
      </c>
      <c r="W545">
        <v>43.350950769609348</v>
      </c>
      <c r="X545" t="s">
        <v>28</v>
      </c>
    </row>
    <row r="546" spans="1:24" x14ac:dyDescent="0.25">
      <c r="A546" t="s">
        <v>580</v>
      </c>
      <c r="B546">
        <v>44</v>
      </c>
      <c r="C546" t="s">
        <v>33</v>
      </c>
      <c r="D546">
        <v>257200</v>
      </c>
      <c r="E546">
        <v>0.20899999999999999</v>
      </c>
      <c r="F546">
        <v>43000</v>
      </c>
      <c r="G546" t="s">
        <v>26</v>
      </c>
      <c r="H546">
        <v>209814.42083333334</v>
      </c>
      <c r="I546">
        <v>180619.0975</v>
      </c>
      <c r="J546">
        <v>29195.323333333334</v>
      </c>
      <c r="K546">
        <v>0.89201668028476777</v>
      </c>
      <c r="L546">
        <v>342696.09333333332</v>
      </c>
      <c r="M546">
        <v>97070.051725049998</v>
      </c>
      <c r="N546">
        <v>0.1671850699844479</v>
      </c>
      <c r="O546">
        <v>258000</v>
      </c>
      <c r="P546" t="s">
        <v>27</v>
      </c>
      <c r="Q546">
        <v>0</v>
      </c>
      <c r="R546">
        <v>0</v>
      </c>
      <c r="S546">
        <v>0.37421020154899537</v>
      </c>
      <c r="T546">
        <v>0.10309376144967219</v>
      </c>
      <c r="U546">
        <v>8.8786036305212868E-3</v>
      </c>
      <c r="V546">
        <v>0.16175490561050396</v>
      </c>
      <c r="W546">
        <v>36.066189419023083</v>
      </c>
      <c r="X546" t="s">
        <v>34</v>
      </c>
    </row>
    <row r="547" spans="1:24" x14ac:dyDescent="0.25">
      <c r="A547" t="s">
        <v>581</v>
      </c>
      <c r="B547">
        <v>51</v>
      </c>
      <c r="C547" t="s">
        <v>25</v>
      </c>
      <c r="D547">
        <v>168300</v>
      </c>
      <c r="E547">
        <v>0.93799999999999994</v>
      </c>
      <c r="F547">
        <v>35000</v>
      </c>
      <c r="G547" t="s">
        <v>26</v>
      </c>
      <c r="H547">
        <v>168090.18083333335</v>
      </c>
      <c r="I547">
        <v>122355.46666666666</v>
      </c>
      <c r="J547">
        <v>45734.714166666665</v>
      </c>
      <c r="K547">
        <v>0.75854892865324552</v>
      </c>
      <c r="L547">
        <v>392953.93833333335</v>
      </c>
      <c r="M547">
        <v>34317.121034060001</v>
      </c>
      <c r="N547">
        <v>0.20796197266785502</v>
      </c>
      <c r="O547">
        <v>385000</v>
      </c>
      <c r="P547" t="s">
        <v>27</v>
      </c>
      <c r="Q547">
        <v>0</v>
      </c>
      <c r="R547">
        <v>0</v>
      </c>
      <c r="S547">
        <v>0.74052508756692781</v>
      </c>
      <c r="T547">
        <v>0.12679413808840079</v>
      </c>
      <c r="U547">
        <v>0.8666612588388265</v>
      </c>
      <c r="V547">
        <v>0.42990616302039808</v>
      </c>
      <c r="W547">
        <v>76.235319490618778</v>
      </c>
      <c r="X547" t="s">
        <v>38</v>
      </c>
    </row>
    <row r="548" spans="1:24" x14ac:dyDescent="0.25">
      <c r="A548" t="s">
        <v>582</v>
      </c>
      <c r="B548">
        <v>28</v>
      </c>
      <c r="C548" t="s">
        <v>25</v>
      </c>
      <c r="D548">
        <v>75200</v>
      </c>
      <c r="E548">
        <v>0.752</v>
      </c>
      <c r="F548">
        <v>30000</v>
      </c>
      <c r="G548" t="s">
        <v>43</v>
      </c>
      <c r="H548">
        <v>74001.801666666666</v>
      </c>
      <c r="I548">
        <v>55204.532500000001</v>
      </c>
      <c r="J548">
        <v>18797.269166666669</v>
      </c>
      <c r="K548">
        <v>0.77402763488411275</v>
      </c>
      <c r="L548">
        <v>263637.43666666665</v>
      </c>
      <c r="M548">
        <v>12901.468112369999</v>
      </c>
      <c r="N548">
        <v>0.39893617021276595</v>
      </c>
      <c r="O548">
        <v>150000</v>
      </c>
      <c r="P548" t="s">
        <v>27</v>
      </c>
      <c r="Q548">
        <v>0</v>
      </c>
      <c r="R548">
        <v>0</v>
      </c>
      <c r="S548">
        <v>0.69072247511786444</v>
      </c>
      <c r="T548">
        <v>0.54219080300833178</v>
      </c>
      <c r="U548">
        <v>0.67974183944476918</v>
      </c>
      <c r="V548">
        <v>0.74314297475919922</v>
      </c>
      <c r="W548">
        <v>62.748936912268917</v>
      </c>
      <c r="X548" t="s">
        <v>28</v>
      </c>
    </row>
    <row r="549" spans="1:24" x14ac:dyDescent="0.25">
      <c r="A549" t="s">
        <v>583</v>
      </c>
      <c r="B549">
        <v>29</v>
      </c>
      <c r="C549" t="s">
        <v>33</v>
      </c>
      <c r="D549">
        <v>103900</v>
      </c>
      <c r="E549">
        <v>0.56899999999999995</v>
      </c>
      <c r="F549">
        <v>32000</v>
      </c>
      <c r="G549" t="s">
        <v>26</v>
      </c>
      <c r="H549">
        <v>98864.527499999997</v>
      </c>
      <c r="I549">
        <v>81281.653333333335</v>
      </c>
      <c r="J549">
        <v>17582.874166666668</v>
      </c>
      <c r="K549">
        <v>0.85026978908131956</v>
      </c>
      <c r="L549">
        <v>136086.33499999999</v>
      </c>
      <c r="M549">
        <v>61151.207606190001</v>
      </c>
      <c r="N549">
        <v>0.30798845043310874</v>
      </c>
      <c r="O549">
        <v>384000</v>
      </c>
      <c r="P549" t="s">
        <v>36</v>
      </c>
      <c r="Q549">
        <v>120</v>
      </c>
      <c r="R549">
        <v>1</v>
      </c>
      <c r="S549">
        <v>0.48085039406567603</v>
      </c>
      <c r="T549">
        <v>0.41316350254356998</v>
      </c>
      <c r="U549">
        <v>0.29026921030316266</v>
      </c>
      <c r="V549">
        <v>0.15570160616591691</v>
      </c>
      <c r="W549">
        <v>38.09130531860707</v>
      </c>
      <c r="X549" t="s">
        <v>34</v>
      </c>
    </row>
    <row r="550" spans="1:24" x14ac:dyDescent="0.25">
      <c r="A550" t="s">
        <v>584</v>
      </c>
      <c r="B550">
        <v>38</v>
      </c>
      <c r="C550" t="s">
        <v>33</v>
      </c>
      <c r="D550">
        <v>275800</v>
      </c>
      <c r="E550">
        <v>0.505</v>
      </c>
      <c r="F550">
        <v>74000</v>
      </c>
      <c r="G550" t="s">
        <v>26</v>
      </c>
      <c r="H550">
        <v>218286.75916666666</v>
      </c>
      <c r="I550">
        <v>188129.65833333333</v>
      </c>
      <c r="J550">
        <v>30157.100833333334</v>
      </c>
      <c r="K550">
        <v>0.87574760621911829</v>
      </c>
      <c r="L550">
        <v>887954.16416666668</v>
      </c>
      <c r="M550">
        <v>101866.14234135</v>
      </c>
      <c r="N550">
        <v>0.26831036983321249</v>
      </c>
      <c r="O550">
        <v>296000</v>
      </c>
      <c r="P550" t="s">
        <v>27</v>
      </c>
      <c r="Q550">
        <v>0</v>
      </c>
      <c r="R550">
        <v>0</v>
      </c>
      <c r="S550">
        <v>0.37146918040779053</v>
      </c>
      <c r="T550">
        <v>0.33917807967743446</v>
      </c>
      <c r="U550">
        <v>0.28051493179613407</v>
      </c>
      <c r="V550">
        <v>0.66656850681614588</v>
      </c>
      <c r="W550">
        <v>48.546088064981433</v>
      </c>
      <c r="X550" t="s">
        <v>28</v>
      </c>
    </row>
    <row r="551" spans="1:24" x14ac:dyDescent="0.25">
      <c r="A551" t="s">
        <v>585</v>
      </c>
      <c r="B551">
        <v>28</v>
      </c>
      <c r="C551" t="s">
        <v>33</v>
      </c>
      <c r="D551">
        <v>60000</v>
      </c>
      <c r="E551">
        <v>0.51600000000000001</v>
      </c>
      <c r="F551">
        <v>30000</v>
      </c>
      <c r="G551" t="s">
        <v>41</v>
      </c>
      <c r="H551">
        <v>57880.580833333333</v>
      </c>
      <c r="I551">
        <v>46363.840833333335</v>
      </c>
      <c r="J551">
        <v>11516.74</v>
      </c>
      <c r="K551">
        <v>0.80019075153305386</v>
      </c>
      <c r="L551">
        <v>184568.78166666668</v>
      </c>
      <c r="M551">
        <v>25823.895118050001</v>
      </c>
      <c r="N551">
        <v>0.5</v>
      </c>
      <c r="O551">
        <v>330000</v>
      </c>
      <c r="P551" t="s">
        <v>27</v>
      </c>
      <c r="Q551">
        <v>0</v>
      </c>
      <c r="R551">
        <v>0</v>
      </c>
      <c r="S551">
        <v>0.53906460877051066</v>
      </c>
      <c r="T551">
        <v>0.79331214065602573</v>
      </c>
      <c r="U551">
        <v>0.29735591700642028</v>
      </c>
      <c r="V551">
        <v>0.62820569876405985</v>
      </c>
      <c r="W551">
        <v>37.258175982382788</v>
      </c>
      <c r="X551" t="s">
        <v>34</v>
      </c>
    </row>
    <row r="552" spans="1:24" x14ac:dyDescent="0.25">
      <c r="A552" t="s">
        <v>586</v>
      </c>
      <c r="B552">
        <v>45</v>
      </c>
      <c r="C552" t="s">
        <v>33</v>
      </c>
      <c r="D552">
        <v>223700</v>
      </c>
      <c r="E552">
        <v>0.38</v>
      </c>
      <c r="F552">
        <v>67000</v>
      </c>
      <c r="G552" t="s">
        <v>26</v>
      </c>
      <c r="H552">
        <v>244363.47583333333</v>
      </c>
      <c r="I552">
        <v>203725.66500000001</v>
      </c>
      <c r="J552">
        <v>40637.810833333337</v>
      </c>
      <c r="K552">
        <v>0.86668117297722536</v>
      </c>
      <c r="L552">
        <v>638496.9425</v>
      </c>
      <c r="M552">
        <v>114438.99948350999</v>
      </c>
      <c r="N552">
        <v>0.29950827000447028</v>
      </c>
      <c r="O552">
        <v>201000</v>
      </c>
      <c r="P552" t="s">
        <v>31</v>
      </c>
      <c r="Q552">
        <v>30</v>
      </c>
      <c r="R552">
        <v>0</v>
      </c>
      <c r="S552">
        <v>0.44903047299795051</v>
      </c>
      <c r="T552">
        <v>0.40685135982384707</v>
      </c>
      <c r="U552">
        <v>0.16518762686244617</v>
      </c>
      <c r="V552">
        <v>0.56884967857902768</v>
      </c>
      <c r="W552">
        <v>41.688476812020014</v>
      </c>
      <c r="X552" t="s">
        <v>28</v>
      </c>
    </row>
    <row r="553" spans="1:24" x14ac:dyDescent="0.25">
      <c r="A553" t="s">
        <v>587</v>
      </c>
      <c r="B553">
        <v>22</v>
      </c>
      <c r="C553" t="s">
        <v>30</v>
      </c>
      <c r="D553">
        <v>235900</v>
      </c>
      <c r="E553">
        <v>0.78400000000000003</v>
      </c>
      <c r="F553">
        <v>41000</v>
      </c>
      <c r="G553" t="s">
        <v>41</v>
      </c>
      <c r="H553">
        <v>231750.74</v>
      </c>
      <c r="I553">
        <v>178512.94666666666</v>
      </c>
      <c r="J553">
        <v>53237.793333333335</v>
      </c>
      <c r="K553">
        <v>0.79217873537026728</v>
      </c>
      <c r="L553">
        <v>748038.14749999996</v>
      </c>
      <c r="M553">
        <v>51453.029871279999</v>
      </c>
      <c r="N553">
        <v>0.17380245866892752</v>
      </c>
      <c r="O553">
        <v>410000</v>
      </c>
      <c r="P553" t="s">
        <v>27</v>
      </c>
      <c r="Q553">
        <v>0</v>
      </c>
      <c r="R553">
        <v>0</v>
      </c>
      <c r="S553">
        <v>0.62378713286211085</v>
      </c>
      <c r="T553">
        <v>7.1605162560015423E-2</v>
      </c>
      <c r="U553">
        <v>0.68136222208850494</v>
      </c>
      <c r="V553">
        <v>0.65357827913272915</v>
      </c>
      <c r="W553">
        <v>74.127895471883463</v>
      </c>
      <c r="X553" t="s">
        <v>38</v>
      </c>
    </row>
    <row r="554" spans="1:24" x14ac:dyDescent="0.25">
      <c r="A554" t="s">
        <v>588</v>
      </c>
      <c r="B554">
        <v>34</v>
      </c>
      <c r="C554" t="s">
        <v>33</v>
      </c>
      <c r="D554">
        <v>96300</v>
      </c>
      <c r="E554">
        <v>0.25700000000000001</v>
      </c>
      <c r="F554">
        <v>31000</v>
      </c>
      <c r="G554" t="s">
        <v>26</v>
      </c>
      <c r="H554">
        <v>107982.80416666667</v>
      </c>
      <c r="I554">
        <v>87858.598333333328</v>
      </c>
      <c r="J554">
        <v>20124.205833333333</v>
      </c>
      <c r="K554">
        <v>0.84121344686583177</v>
      </c>
      <c r="L554">
        <v>220775.39499999999</v>
      </c>
      <c r="M554">
        <v>40080.06776541</v>
      </c>
      <c r="N554">
        <v>0.32191069574247144</v>
      </c>
      <c r="O554">
        <v>372000</v>
      </c>
      <c r="P554" t="s">
        <v>27</v>
      </c>
      <c r="Q554">
        <v>0</v>
      </c>
      <c r="R554">
        <v>0</v>
      </c>
      <c r="S554">
        <v>0.50431891998999856</v>
      </c>
      <c r="T554">
        <v>0.43770235714786115</v>
      </c>
      <c r="U554">
        <v>6.89425176342012E-2</v>
      </c>
      <c r="V554">
        <v>0.41860082887994665</v>
      </c>
      <c r="W554">
        <v>35.21871778021012</v>
      </c>
      <c r="X554" t="s">
        <v>34</v>
      </c>
    </row>
    <row r="555" spans="1:24" x14ac:dyDescent="0.25">
      <c r="A555" t="s">
        <v>589</v>
      </c>
      <c r="B555">
        <v>37</v>
      </c>
      <c r="C555" t="s">
        <v>33</v>
      </c>
      <c r="D555">
        <v>307100</v>
      </c>
      <c r="E555">
        <v>0.57899999999999996</v>
      </c>
      <c r="F555">
        <v>89000</v>
      </c>
      <c r="G555" t="s">
        <v>41</v>
      </c>
      <c r="H555">
        <v>294039.8725</v>
      </c>
      <c r="I555">
        <v>262064.09083333332</v>
      </c>
      <c r="J555">
        <v>31975.781666666666</v>
      </c>
      <c r="K555">
        <v>0.88251243121252965</v>
      </c>
      <c r="L555">
        <v>887164.63916666666</v>
      </c>
      <c r="M555">
        <v>95298.668449680001</v>
      </c>
      <c r="N555">
        <v>0.28980788016932596</v>
      </c>
      <c r="O555">
        <v>623000</v>
      </c>
      <c r="P555" t="s">
        <v>27</v>
      </c>
      <c r="Q555">
        <v>0</v>
      </c>
      <c r="R555">
        <v>0</v>
      </c>
      <c r="S555">
        <v>0.29043557920290508</v>
      </c>
      <c r="T555">
        <v>0.39634772863747619</v>
      </c>
      <c r="U555">
        <v>0.40587459009445448</v>
      </c>
      <c r="V555">
        <v>0.57810271215802311</v>
      </c>
      <c r="W555">
        <v>48.233766725385664</v>
      </c>
      <c r="X555" t="s">
        <v>28</v>
      </c>
    </row>
    <row r="556" spans="1:24" x14ac:dyDescent="0.25">
      <c r="A556" t="s">
        <v>590</v>
      </c>
      <c r="B556">
        <v>29</v>
      </c>
      <c r="C556" t="s">
        <v>30</v>
      </c>
      <c r="D556">
        <v>284400</v>
      </c>
      <c r="E556">
        <v>0.61499999999999999</v>
      </c>
      <c r="F556">
        <v>76000</v>
      </c>
      <c r="G556" t="s">
        <v>43</v>
      </c>
      <c r="H556">
        <v>261487.66250000001</v>
      </c>
      <c r="I556">
        <v>215544.29500000001</v>
      </c>
      <c r="J556">
        <v>45943.3675</v>
      </c>
      <c r="K556">
        <v>0.84077826809863043</v>
      </c>
      <c r="L556">
        <v>972518.88249999995</v>
      </c>
      <c r="M556">
        <v>46475.224816059999</v>
      </c>
      <c r="N556">
        <v>0.2672292545710267</v>
      </c>
      <c r="O556">
        <v>760000</v>
      </c>
      <c r="P556" t="s">
        <v>31</v>
      </c>
      <c r="Q556">
        <v>30</v>
      </c>
      <c r="R556">
        <v>0</v>
      </c>
      <c r="S556">
        <v>0.47493083296372501</v>
      </c>
      <c r="T556">
        <v>0.31087332148104646</v>
      </c>
      <c r="U556">
        <v>0.52038243160655739</v>
      </c>
      <c r="V556">
        <v>0.72006541096458987</v>
      </c>
      <c r="W556">
        <v>60.412456175545785</v>
      </c>
      <c r="X556" t="s">
        <v>28</v>
      </c>
    </row>
    <row r="557" spans="1:24" x14ac:dyDescent="0.25">
      <c r="A557" t="s">
        <v>591</v>
      </c>
      <c r="B557">
        <v>23</v>
      </c>
      <c r="C557" t="s">
        <v>25</v>
      </c>
      <c r="D557">
        <v>131700</v>
      </c>
      <c r="E557">
        <v>0.8</v>
      </c>
      <c r="F557">
        <v>43000</v>
      </c>
      <c r="G557" t="s">
        <v>41</v>
      </c>
      <c r="H557">
        <v>134539.42583333334</v>
      </c>
      <c r="I557">
        <v>95080.48</v>
      </c>
      <c r="J557">
        <v>39458.945833333331</v>
      </c>
      <c r="K557">
        <v>0.73948301223960566</v>
      </c>
      <c r="L557">
        <v>423361.17749999999</v>
      </c>
      <c r="M557">
        <v>27018.649105119999</v>
      </c>
      <c r="N557">
        <v>0.32649962034927865</v>
      </c>
      <c r="O557">
        <v>430000</v>
      </c>
      <c r="P557" t="s">
        <v>27</v>
      </c>
      <c r="Q557">
        <v>0</v>
      </c>
      <c r="R557">
        <v>0</v>
      </c>
      <c r="S557">
        <v>0.79895616333044406</v>
      </c>
      <c r="T557">
        <v>0.35696893781141542</v>
      </c>
      <c r="U557">
        <v>0.71460181000522272</v>
      </c>
      <c r="V557">
        <v>0.6652388354871176</v>
      </c>
      <c r="W557">
        <v>69.591114375539348</v>
      </c>
      <c r="X557" t="s">
        <v>28</v>
      </c>
    </row>
    <row r="558" spans="1:24" x14ac:dyDescent="0.25">
      <c r="A558" t="s">
        <v>592</v>
      </c>
      <c r="B558">
        <v>34</v>
      </c>
      <c r="C558" t="s">
        <v>25</v>
      </c>
      <c r="D558">
        <v>155000</v>
      </c>
      <c r="E558">
        <v>0.85299999999999998</v>
      </c>
      <c r="F558">
        <v>45000</v>
      </c>
      <c r="G558" t="s">
        <v>43</v>
      </c>
      <c r="H558">
        <v>151070.85083333333</v>
      </c>
      <c r="I558">
        <v>111377.8775</v>
      </c>
      <c r="J558">
        <v>39692.973333333335</v>
      </c>
      <c r="K558">
        <v>0.75539193376581182</v>
      </c>
      <c r="L558">
        <v>377704.5</v>
      </c>
      <c r="M558">
        <v>28988.973599860001</v>
      </c>
      <c r="N558">
        <v>0.29032258064516131</v>
      </c>
      <c r="O558">
        <v>540000</v>
      </c>
      <c r="P558" t="s">
        <v>27</v>
      </c>
      <c r="Q558">
        <v>0</v>
      </c>
      <c r="R558">
        <v>0</v>
      </c>
      <c r="S558">
        <v>0.71478722525138016</v>
      </c>
      <c r="T558">
        <v>0.29609551055983813</v>
      </c>
      <c r="U558">
        <v>0.78130204668514203</v>
      </c>
      <c r="V558">
        <v>0.45718083532400833</v>
      </c>
      <c r="W558">
        <v>68.328131402435702</v>
      </c>
      <c r="X558" t="s">
        <v>28</v>
      </c>
    </row>
    <row r="559" spans="1:24" x14ac:dyDescent="0.25">
      <c r="A559" t="s">
        <v>593</v>
      </c>
      <c r="B559">
        <v>36</v>
      </c>
      <c r="C559" t="s">
        <v>25</v>
      </c>
      <c r="D559">
        <v>185800</v>
      </c>
      <c r="E559">
        <v>0.88700000000000001</v>
      </c>
      <c r="F559">
        <v>35000</v>
      </c>
      <c r="G559" t="s">
        <v>26</v>
      </c>
      <c r="H559">
        <v>187768.14666666667</v>
      </c>
      <c r="I559">
        <v>138994.2825</v>
      </c>
      <c r="J559">
        <v>48773.864166666666</v>
      </c>
      <c r="K559">
        <v>0.7518363693220631</v>
      </c>
      <c r="L559">
        <v>405074.40833333333</v>
      </c>
      <c r="M559">
        <v>28759.88497255</v>
      </c>
      <c r="N559">
        <v>0.18837459634015069</v>
      </c>
      <c r="O559">
        <v>210000</v>
      </c>
      <c r="P559" t="s">
        <v>27</v>
      </c>
      <c r="Q559">
        <v>0</v>
      </c>
      <c r="R559">
        <v>0</v>
      </c>
      <c r="S559">
        <v>0.70655276139653145</v>
      </c>
      <c r="T559">
        <v>8.2452959781528279E-2</v>
      </c>
      <c r="U559">
        <v>0.85347126451564614</v>
      </c>
      <c r="V559">
        <v>0.3885295212008113</v>
      </c>
      <c r="W559">
        <v>75.76678730956597</v>
      </c>
      <c r="X559" t="s">
        <v>38</v>
      </c>
    </row>
    <row r="560" spans="1:24" x14ac:dyDescent="0.25">
      <c r="A560" t="s">
        <v>594</v>
      </c>
      <c r="B560">
        <v>43</v>
      </c>
      <c r="C560" t="s">
        <v>33</v>
      </c>
      <c r="D560">
        <v>362300</v>
      </c>
      <c r="E560">
        <v>0.57299999999999995</v>
      </c>
      <c r="F560">
        <v>85000</v>
      </c>
      <c r="G560" t="s">
        <v>26</v>
      </c>
      <c r="H560">
        <v>273471.39166666666</v>
      </c>
      <c r="I560">
        <v>249485.08249999999</v>
      </c>
      <c r="J560">
        <v>23986.309166666666</v>
      </c>
      <c r="K560">
        <v>0.94007295665608681</v>
      </c>
      <c r="L560">
        <v>474949.76416666666</v>
      </c>
      <c r="M560">
        <v>94014.731782789997</v>
      </c>
      <c r="N560">
        <v>0.23461219983439138</v>
      </c>
      <c r="O560">
        <v>425000</v>
      </c>
      <c r="P560" t="s">
        <v>27</v>
      </c>
      <c r="Q560">
        <v>0</v>
      </c>
      <c r="R560">
        <v>0</v>
      </c>
      <c r="S560">
        <v>0.23246957590279999</v>
      </c>
      <c r="T560">
        <v>0.29952028572631656</v>
      </c>
      <c r="U560">
        <v>0.39121642500927034</v>
      </c>
      <c r="V560">
        <v>0.15600860621540472</v>
      </c>
      <c r="W560">
        <v>41.314182066385058</v>
      </c>
      <c r="X560" t="s">
        <v>28</v>
      </c>
    </row>
    <row r="561" spans="1:24" x14ac:dyDescent="0.25">
      <c r="A561" t="s">
        <v>595</v>
      </c>
      <c r="B561">
        <v>49</v>
      </c>
      <c r="C561" t="s">
        <v>33</v>
      </c>
      <c r="D561">
        <v>183400</v>
      </c>
      <c r="E561">
        <v>0.54700000000000004</v>
      </c>
      <c r="F561">
        <v>46000</v>
      </c>
      <c r="G561" t="s">
        <v>41</v>
      </c>
      <c r="H561">
        <v>190237.09583333333</v>
      </c>
      <c r="I561">
        <v>156421.16916666666</v>
      </c>
      <c r="J561">
        <v>33815.926666666666</v>
      </c>
      <c r="K561">
        <v>0.86643880587051869</v>
      </c>
      <c r="L561">
        <v>497654.75166666665</v>
      </c>
      <c r="M561">
        <v>85318.216165920006</v>
      </c>
      <c r="N561">
        <v>0.25081788440567065</v>
      </c>
      <c r="O561">
        <v>506000</v>
      </c>
      <c r="P561" t="s">
        <v>27</v>
      </c>
      <c r="Q561">
        <v>0</v>
      </c>
      <c r="R561">
        <v>0</v>
      </c>
      <c r="S561">
        <v>0.48059849346858891</v>
      </c>
      <c r="T561">
        <v>0.29062525053265104</v>
      </c>
      <c r="U561">
        <v>0.32544479995947428</v>
      </c>
      <c r="V561">
        <v>0.53119579624174873</v>
      </c>
      <c r="W561">
        <v>50.50470380946588</v>
      </c>
      <c r="X561" t="s">
        <v>28</v>
      </c>
    </row>
    <row r="562" spans="1:24" x14ac:dyDescent="0.25">
      <c r="A562" t="s">
        <v>596</v>
      </c>
      <c r="B562">
        <v>23</v>
      </c>
      <c r="C562" t="s">
        <v>33</v>
      </c>
      <c r="D562">
        <v>286200</v>
      </c>
      <c r="E562">
        <v>0.57599999999999996</v>
      </c>
      <c r="F562">
        <v>46000</v>
      </c>
      <c r="G562" t="s">
        <v>41</v>
      </c>
      <c r="H562">
        <v>266972.69916666666</v>
      </c>
      <c r="I562">
        <v>196647.77499999999</v>
      </c>
      <c r="J562">
        <v>70324.924166666664</v>
      </c>
      <c r="K562">
        <v>0.75631500061226242</v>
      </c>
      <c r="L562">
        <v>785058.56083333329</v>
      </c>
      <c r="M562">
        <v>139020.58524864999</v>
      </c>
      <c r="N562">
        <v>0.16072676450034939</v>
      </c>
      <c r="O562">
        <v>230000</v>
      </c>
      <c r="P562" t="s">
        <v>27</v>
      </c>
      <c r="Q562">
        <v>0</v>
      </c>
      <c r="R562">
        <v>0</v>
      </c>
      <c r="S562">
        <v>0.7166391699949356</v>
      </c>
      <c r="T562">
        <v>2.7263736898522295E-2</v>
      </c>
      <c r="U562">
        <v>0.32696765824764473</v>
      </c>
      <c r="V562">
        <v>0.53909992704338894</v>
      </c>
      <c r="W562">
        <v>62.157542022503712</v>
      </c>
      <c r="X562" t="s">
        <v>28</v>
      </c>
    </row>
    <row r="563" spans="1:24" x14ac:dyDescent="0.25">
      <c r="A563" t="s">
        <v>597</v>
      </c>
      <c r="B563">
        <v>53</v>
      </c>
      <c r="C563" t="s">
        <v>25</v>
      </c>
      <c r="D563">
        <v>182500</v>
      </c>
      <c r="E563">
        <v>0.96099999999999997</v>
      </c>
      <c r="F563">
        <v>62000</v>
      </c>
      <c r="G563" t="s">
        <v>26</v>
      </c>
      <c r="H563">
        <v>166870.57666666666</v>
      </c>
      <c r="I563">
        <v>129682.65</v>
      </c>
      <c r="J563">
        <v>37187.926666666666</v>
      </c>
      <c r="K563">
        <v>0.85089865222435535</v>
      </c>
      <c r="L563">
        <v>487523.63</v>
      </c>
      <c r="M563">
        <v>50461.925097200001</v>
      </c>
      <c r="N563">
        <v>0.33972602739726027</v>
      </c>
      <c r="O563">
        <v>248000</v>
      </c>
      <c r="P563" t="s">
        <v>31</v>
      </c>
      <c r="Q563">
        <v>19</v>
      </c>
      <c r="R563">
        <v>0</v>
      </c>
      <c r="S563">
        <v>0.60486971505900167</v>
      </c>
      <c r="T563">
        <v>0.48796859879664384</v>
      </c>
      <c r="U563">
        <v>0.81123665543902179</v>
      </c>
      <c r="V563">
        <v>0.51992561355481981</v>
      </c>
      <c r="W563">
        <v>63.225782973447863</v>
      </c>
      <c r="X563" t="s">
        <v>28</v>
      </c>
    </row>
    <row r="564" spans="1:24" x14ac:dyDescent="0.25">
      <c r="A564" t="s">
        <v>598</v>
      </c>
      <c r="B564">
        <v>55</v>
      </c>
      <c r="C564" t="s">
        <v>25</v>
      </c>
      <c r="D564">
        <v>154800</v>
      </c>
      <c r="E564">
        <v>0.86799999999999999</v>
      </c>
      <c r="F564">
        <v>30000</v>
      </c>
      <c r="G564" t="s">
        <v>26</v>
      </c>
      <c r="H564">
        <v>137646.65583333332</v>
      </c>
      <c r="I564">
        <v>106237.86166666666</v>
      </c>
      <c r="J564">
        <v>31408.794166666667</v>
      </c>
      <c r="K564">
        <v>0.82169342743577456</v>
      </c>
      <c r="L564">
        <v>459809.46666666667</v>
      </c>
      <c r="M564">
        <v>35554.699473460001</v>
      </c>
      <c r="N564">
        <v>0.19379844961240311</v>
      </c>
      <c r="O564">
        <v>150000</v>
      </c>
      <c r="P564" t="s">
        <v>27</v>
      </c>
      <c r="Q564">
        <v>0</v>
      </c>
      <c r="R564">
        <v>0</v>
      </c>
      <c r="S564">
        <v>0.61955500965831944</v>
      </c>
      <c r="T564">
        <v>0.13090189419152626</v>
      </c>
      <c r="U564">
        <v>0.74643814157717447</v>
      </c>
      <c r="V564">
        <v>0.59990384438983713</v>
      </c>
      <c r="W564">
        <v>73.489680162126859</v>
      </c>
      <c r="X564" t="s">
        <v>38</v>
      </c>
    </row>
    <row r="565" spans="1:24" x14ac:dyDescent="0.25">
      <c r="A565" t="s">
        <v>599</v>
      </c>
      <c r="B565">
        <v>28</v>
      </c>
      <c r="C565" t="s">
        <v>25</v>
      </c>
      <c r="D565">
        <v>109700</v>
      </c>
      <c r="E565">
        <v>0.78900000000000003</v>
      </c>
      <c r="F565">
        <v>32000</v>
      </c>
      <c r="G565" t="s">
        <v>26</v>
      </c>
      <c r="H565">
        <v>105868.69333333333</v>
      </c>
      <c r="I565">
        <v>73919.121666666673</v>
      </c>
      <c r="J565">
        <v>31949.571666666667</v>
      </c>
      <c r="K565">
        <v>0.70724724156927699</v>
      </c>
      <c r="L565">
        <v>378879.75083333335</v>
      </c>
      <c r="M565">
        <v>13450.21981303</v>
      </c>
      <c r="N565">
        <v>0.2917046490428441</v>
      </c>
      <c r="O565">
        <v>96000</v>
      </c>
      <c r="P565" t="s">
        <v>31</v>
      </c>
      <c r="Q565">
        <v>27</v>
      </c>
      <c r="R565">
        <v>0</v>
      </c>
      <c r="S565">
        <v>0.82236694049509773</v>
      </c>
      <c r="T565">
        <v>0.26034187486391741</v>
      </c>
      <c r="U565">
        <v>0.76025094918627589</v>
      </c>
      <c r="V565">
        <v>0.7292232435097542</v>
      </c>
      <c r="W565">
        <v>75.71849595322368</v>
      </c>
      <c r="X565" t="s">
        <v>38</v>
      </c>
    </row>
    <row r="566" spans="1:24" x14ac:dyDescent="0.25">
      <c r="A566" t="s">
        <v>600</v>
      </c>
      <c r="B566">
        <v>50</v>
      </c>
      <c r="C566" t="s">
        <v>25</v>
      </c>
      <c r="D566">
        <v>148500</v>
      </c>
      <c r="E566">
        <v>0.77100000000000002</v>
      </c>
      <c r="F566">
        <v>37000</v>
      </c>
      <c r="G566" t="s">
        <v>26</v>
      </c>
      <c r="H566">
        <v>143902.47666666665</v>
      </c>
      <c r="I566">
        <v>102615.425</v>
      </c>
      <c r="J566">
        <v>41287.051666666666</v>
      </c>
      <c r="K566">
        <v>0.72200084051645097</v>
      </c>
      <c r="L566">
        <v>507958.14333333331</v>
      </c>
      <c r="M566">
        <v>17067.45102525</v>
      </c>
      <c r="N566">
        <v>0.24915824915824916</v>
      </c>
      <c r="O566">
        <v>333000</v>
      </c>
      <c r="P566" t="s">
        <v>27</v>
      </c>
      <c r="Q566">
        <v>0</v>
      </c>
      <c r="R566">
        <v>0</v>
      </c>
      <c r="S566">
        <v>0.78137797041025703</v>
      </c>
      <c r="T566">
        <v>0.18769382111727312</v>
      </c>
      <c r="U566">
        <v>0.74567546270697282</v>
      </c>
      <c r="V566">
        <v>0.72034563352380798</v>
      </c>
      <c r="W566">
        <v>76.595408787855874</v>
      </c>
      <c r="X566" t="s">
        <v>38</v>
      </c>
    </row>
    <row r="567" spans="1:24" x14ac:dyDescent="0.25">
      <c r="A567" t="s">
        <v>601</v>
      </c>
      <c r="B567">
        <v>41</v>
      </c>
      <c r="C567" t="s">
        <v>33</v>
      </c>
      <c r="D567">
        <v>149400</v>
      </c>
      <c r="E567">
        <v>0.61799999999999999</v>
      </c>
      <c r="F567">
        <v>30000</v>
      </c>
      <c r="G567" t="s">
        <v>26</v>
      </c>
      <c r="H567">
        <v>159741.76250000001</v>
      </c>
      <c r="I567">
        <v>115750.17</v>
      </c>
      <c r="J567">
        <v>43991.592499999999</v>
      </c>
      <c r="K567">
        <v>0.73134380457000159</v>
      </c>
      <c r="L567">
        <v>533580.90916666668</v>
      </c>
      <c r="M567">
        <v>50299.052034230001</v>
      </c>
      <c r="N567">
        <v>0.20080321285140562</v>
      </c>
      <c r="O567">
        <v>90000</v>
      </c>
      <c r="P567" t="s">
        <v>27</v>
      </c>
      <c r="Q567">
        <v>0</v>
      </c>
      <c r="R567">
        <v>0</v>
      </c>
      <c r="S567">
        <v>0.74963925763477079</v>
      </c>
      <c r="T567">
        <v>9.6835003090302962E-2</v>
      </c>
      <c r="U567">
        <v>0.45001020699960304</v>
      </c>
      <c r="V567">
        <v>0.76071111028294147</v>
      </c>
      <c r="W567">
        <v>69.304118222457419</v>
      </c>
      <c r="X567" t="s">
        <v>28</v>
      </c>
    </row>
    <row r="568" spans="1:24" x14ac:dyDescent="0.25">
      <c r="A568" t="s">
        <v>602</v>
      </c>
      <c r="B568">
        <v>40</v>
      </c>
      <c r="C568" t="s">
        <v>25</v>
      </c>
      <c r="D568">
        <v>252000</v>
      </c>
      <c r="E568">
        <v>0.97799999999999998</v>
      </c>
      <c r="F568">
        <v>84000</v>
      </c>
      <c r="G568" t="s">
        <v>41</v>
      </c>
      <c r="H568">
        <v>254660.54833333334</v>
      </c>
      <c r="I568">
        <v>171079.3175</v>
      </c>
      <c r="J568">
        <v>83581.230833333335</v>
      </c>
      <c r="K568">
        <v>0.69241863883021093</v>
      </c>
      <c r="L568">
        <v>663014.30500000005</v>
      </c>
      <c r="M568">
        <v>47338.092961850001</v>
      </c>
      <c r="N568">
        <v>0.33333333333333331</v>
      </c>
      <c r="O568">
        <v>336000</v>
      </c>
      <c r="P568" t="s">
        <v>27</v>
      </c>
      <c r="Q568">
        <v>0</v>
      </c>
      <c r="R568">
        <v>0</v>
      </c>
      <c r="S568">
        <v>0.89517341252968885</v>
      </c>
      <c r="T568">
        <v>0.32772057288652728</v>
      </c>
      <c r="U568">
        <v>0.92833368545939599</v>
      </c>
      <c r="V568">
        <v>0.50913109378058408</v>
      </c>
      <c r="W568">
        <v>76.270284868040065</v>
      </c>
      <c r="X568" t="s">
        <v>38</v>
      </c>
    </row>
    <row r="569" spans="1:24" x14ac:dyDescent="0.25">
      <c r="A569" t="s">
        <v>603</v>
      </c>
      <c r="B569">
        <v>32</v>
      </c>
      <c r="C569" t="s">
        <v>25</v>
      </c>
      <c r="D569">
        <v>214400</v>
      </c>
      <c r="E569">
        <v>0.83599999999999997</v>
      </c>
      <c r="F569">
        <v>69000</v>
      </c>
      <c r="G569" t="s">
        <v>26</v>
      </c>
      <c r="H569">
        <v>210972.32250000001</v>
      </c>
      <c r="I569">
        <v>150317.33416666667</v>
      </c>
      <c r="J569">
        <v>60654.988333333335</v>
      </c>
      <c r="K569">
        <v>0.74968402921553345</v>
      </c>
      <c r="L569">
        <v>681963.96416666661</v>
      </c>
      <c r="M569">
        <v>45817.356276179999</v>
      </c>
      <c r="N569">
        <v>0.32182835820895522</v>
      </c>
      <c r="O569">
        <v>552000</v>
      </c>
      <c r="P569" t="s">
        <v>27</v>
      </c>
      <c r="Q569">
        <v>0</v>
      </c>
      <c r="R569">
        <v>0</v>
      </c>
      <c r="S569">
        <v>0.78300972957913795</v>
      </c>
      <c r="T569">
        <v>0.35649769913307022</v>
      </c>
      <c r="U569">
        <v>0.74242009352316574</v>
      </c>
      <c r="V569">
        <v>0.65620119542098398</v>
      </c>
      <c r="W569">
        <v>70.158942151425435</v>
      </c>
      <c r="X569" t="s">
        <v>38</v>
      </c>
    </row>
    <row r="570" spans="1:24" x14ac:dyDescent="0.25">
      <c r="A570" t="s">
        <v>604</v>
      </c>
      <c r="B570">
        <v>44</v>
      </c>
      <c r="C570" t="s">
        <v>30</v>
      </c>
      <c r="D570">
        <v>174800</v>
      </c>
      <c r="E570">
        <v>0.51500000000000001</v>
      </c>
      <c r="F570">
        <v>45000</v>
      </c>
      <c r="G570" t="s">
        <v>26</v>
      </c>
      <c r="H570">
        <v>188030.16833333333</v>
      </c>
      <c r="I570">
        <v>145846.20333333334</v>
      </c>
      <c r="J570">
        <v>42183.964999999997</v>
      </c>
      <c r="K570">
        <v>0.7833570210802675</v>
      </c>
      <c r="L570">
        <v>412329.90250000003</v>
      </c>
      <c r="M570">
        <v>28255.680041070002</v>
      </c>
      <c r="N570">
        <v>0.25743707093821511</v>
      </c>
      <c r="O570">
        <v>540000</v>
      </c>
      <c r="P570" t="s">
        <v>36</v>
      </c>
      <c r="Q570">
        <v>180</v>
      </c>
      <c r="R570">
        <v>1</v>
      </c>
      <c r="S570">
        <v>0.60898071318179192</v>
      </c>
      <c r="T570">
        <v>0.24757463202403013</v>
      </c>
      <c r="U570">
        <v>0.41995675181639358</v>
      </c>
      <c r="V570">
        <v>0.43633274971998837</v>
      </c>
      <c r="W570">
        <v>55.132613044979514</v>
      </c>
      <c r="X570" t="s">
        <v>28</v>
      </c>
    </row>
    <row r="571" spans="1:24" x14ac:dyDescent="0.25">
      <c r="A571" t="s">
        <v>605</v>
      </c>
      <c r="B571">
        <v>28</v>
      </c>
      <c r="C571" t="s">
        <v>25</v>
      </c>
      <c r="D571">
        <v>184400</v>
      </c>
      <c r="E571">
        <v>0.95799999999999996</v>
      </c>
      <c r="F571">
        <v>36000</v>
      </c>
      <c r="G571" t="s">
        <v>41</v>
      </c>
      <c r="H571">
        <v>176500.55583333335</v>
      </c>
      <c r="I571">
        <v>132415.125</v>
      </c>
      <c r="J571">
        <v>44085.430833333332</v>
      </c>
      <c r="K571">
        <v>0.79565700917201732</v>
      </c>
      <c r="L571">
        <v>645859.44333333336</v>
      </c>
      <c r="M571">
        <v>38325.062812939999</v>
      </c>
      <c r="N571">
        <v>0.19522776572668113</v>
      </c>
      <c r="O571">
        <v>432000</v>
      </c>
      <c r="P571" t="s">
        <v>27</v>
      </c>
      <c r="Q571">
        <v>0</v>
      </c>
      <c r="R571">
        <v>0</v>
      </c>
      <c r="S571">
        <v>0.67905003570655076</v>
      </c>
      <c r="T571">
        <v>0.12015225029637566</v>
      </c>
      <c r="U571">
        <v>0.87761843879101864</v>
      </c>
      <c r="V571">
        <v>0.74225342225586799</v>
      </c>
      <c r="W571">
        <v>82.142896829509993</v>
      </c>
      <c r="X571" t="s">
        <v>38</v>
      </c>
    </row>
    <row r="572" spans="1:24" x14ac:dyDescent="0.25">
      <c r="A572" t="s">
        <v>606</v>
      </c>
      <c r="B572">
        <v>34</v>
      </c>
      <c r="C572" t="s">
        <v>33</v>
      </c>
      <c r="D572">
        <v>158300</v>
      </c>
      <c r="E572">
        <v>0.37</v>
      </c>
      <c r="F572">
        <v>30000</v>
      </c>
      <c r="G572" t="s">
        <v>41</v>
      </c>
      <c r="H572">
        <v>155929.05583333335</v>
      </c>
      <c r="I572">
        <v>155407.1575</v>
      </c>
      <c r="J572">
        <v>521.89833333333331</v>
      </c>
      <c r="K572">
        <v>1.036878984418599</v>
      </c>
      <c r="L572">
        <v>241972.10166666665</v>
      </c>
      <c r="M572">
        <v>51095.1132459</v>
      </c>
      <c r="N572">
        <v>0.18951358180669614</v>
      </c>
      <c r="O572">
        <v>150000</v>
      </c>
      <c r="P572" t="s">
        <v>27</v>
      </c>
      <c r="Q572">
        <v>0</v>
      </c>
      <c r="R572">
        <v>0</v>
      </c>
      <c r="S572">
        <v>0</v>
      </c>
      <c r="T572">
        <v>0.23337637935347239</v>
      </c>
      <c r="U572">
        <v>0.19199841553517602</v>
      </c>
      <c r="V572">
        <v>0.21422673646633231</v>
      </c>
      <c r="W572">
        <v>34.003187892453631</v>
      </c>
      <c r="X572" t="s">
        <v>34</v>
      </c>
    </row>
    <row r="573" spans="1:24" x14ac:dyDescent="0.25">
      <c r="A573" t="s">
        <v>607</v>
      </c>
      <c r="B573">
        <v>31</v>
      </c>
      <c r="C573" t="s">
        <v>33</v>
      </c>
      <c r="D573">
        <v>330200</v>
      </c>
      <c r="E573">
        <v>0.44</v>
      </c>
      <c r="F573">
        <v>74000</v>
      </c>
      <c r="G573" t="s">
        <v>43</v>
      </c>
      <c r="H573">
        <v>304862.59749999997</v>
      </c>
      <c r="I573">
        <v>255792.90083333332</v>
      </c>
      <c r="J573">
        <v>49069.69666666667</v>
      </c>
      <c r="K573">
        <v>0.85150717610833471</v>
      </c>
      <c r="L573">
        <v>893385.30666666664</v>
      </c>
      <c r="M573">
        <v>124192.69966019</v>
      </c>
      <c r="N573">
        <v>0.22410660205935795</v>
      </c>
      <c r="O573">
        <v>370000</v>
      </c>
      <c r="P573" t="s">
        <v>31</v>
      </c>
      <c r="Q573">
        <v>30</v>
      </c>
      <c r="R573">
        <v>0</v>
      </c>
      <c r="S573">
        <v>0.43430494004514647</v>
      </c>
      <c r="T573">
        <v>0.21777058159493085</v>
      </c>
      <c r="U573">
        <v>0.23779272818889954</v>
      </c>
      <c r="V573">
        <v>0.52908112481000769</v>
      </c>
      <c r="W573">
        <v>48.885824635640908</v>
      </c>
      <c r="X573" t="s">
        <v>28</v>
      </c>
    </row>
    <row r="574" spans="1:24" x14ac:dyDescent="0.25">
      <c r="A574" t="s">
        <v>608</v>
      </c>
      <c r="B574">
        <v>44</v>
      </c>
      <c r="C574" t="s">
        <v>25</v>
      </c>
      <c r="D574">
        <v>153300</v>
      </c>
      <c r="E574">
        <v>0.95099999999999996</v>
      </c>
      <c r="F574">
        <v>31000</v>
      </c>
      <c r="G574" t="s">
        <v>41</v>
      </c>
      <c r="H574">
        <v>142270.87583333332</v>
      </c>
      <c r="I574">
        <v>109305.66250000001</v>
      </c>
      <c r="J574">
        <v>32965.213333333333</v>
      </c>
      <c r="K574">
        <v>0.78953007724848767</v>
      </c>
      <c r="L574">
        <v>418376.85666666669</v>
      </c>
      <c r="M574">
        <v>24791.250889660001</v>
      </c>
      <c r="N574">
        <v>0.20221787345075015</v>
      </c>
      <c r="O574">
        <v>279000</v>
      </c>
      <c r="P574" t="s">
        <v>27</v>
      </c>
      <c r="Q574">
        <v>0</v>
      </c>
      <c r="R574">
        <v>0</v>
      </c>
      <c r="S574">
        <v>0.62926337036314761</v>
      </c>
      <c r="T574">
        <v>0.13204100526017126</v>
      </c>
      <c r="U574">
        <v>0.90834384608791319</v>
      </c>
      <c r="V574">
        <v>0.53538065242930488</v>
      </c>
      <c r="W574">
        <v>77.977368059305135</v>
      </c>
      <c r="X574" t="s">
        <v>38</v>
      </c>
    </row>
    <row r="575" spans="1:24" x14ac:dyDescent="0.25">
      <c r="A575" t="s">
        <v>609</v>
      </c>
      <c r="B575">
        <v>35</v>
      </c>
      <c r="C575" t="s">
        <v>33</v>
      </c>
      <c r="D575">
        <v>149700</v>
      </c>
      <c r="E575">
        <v>0.32600000000000001</v>
      </c>
      <c r="F575">
        <v>38000</v>
      </c>
      <c r="G575" t="s">
        <v>26</v>
      </c>
      <c r="H575">
        <v>126273.93</v>
      </c>
      <c r="I575">
        <v>116342.815</v>
      </c>
      <c r="J575">
        <v>9931.1149999999998</v>
      </c>
      <c r="K575">
        <v>0.88958285062843412</v>
      </c>
      <c r="L575">
        <v>350702.96666666667</v>
      </c>
      <c r="M575">
        <v>70502.183136899999</v>
      </c>
      <c r="N575">
        <v>0.25384101536406145</v>
      </c>
      <c r="O575">
        <v>342000</v>
      </c>
      <c r="P575" t="s">
        <v>36</v>
      </c>
      <c r="Q575">
        <v>180</v>
      </c>
      <c r="R575">
        <v>1</v>
      </c>
      <c r="S575">
        <v>0.20749555927502233</v>
      </c>
      <c r="T575">
        <v>0.31398680814360075</v>
      </c>
      <c r="U575">
        <v>9.8297344651426949E-2</v>
      </c>
      <c r="V575">
        <v>0.43200952566131212</v>
      </c>
      <c r="W575">
        <v>35.773426720843496</v>
      </c>
      <c r="X575" t="s">
        <v>34</v>
      </c>
    </row>
    <row r="576" spans="1:24" x14ac:dyDescent="0.25">
      <c r="A576" t="s">
        <v>610</v>
      </c>
      <c r="B576">
        <v>45</v>
      </c>
      <c r="C576" t="s">
        <v>30</v>
      </c>
      <c r="D576">
        <v>201200</v>
      </c>
      <c r="E576">
        <v>0.753</v>
      </c>
      <c r="F576">
        <v>69000</v>
      </c>
      <c r="G576" t="s">
        <v>41</v>
      </c>
      <c r="H576">
        <v>193498.99333333335</v>
      </c>
      <c r="I576">
        <v>149410.6525</v>
      </c>
      <c r="J576">
        <v>44088.340833333335</v>
      </c>
      <c r="K576">
        <v>0.78825701093855471</v>
      </c>
      <c r="L576">
        <v>757799.17583333328</v>
      </c>
      <c r="M576">
        <v>32616.695973819998</v>
      </c>
      <c r="N576">
        <v>0.34294234592445327</v>
      </c>
      <c r="O576">
        <v>690000</v>
      </c>
      <c r="P576" t="s">
        <v>27</v>
      </c>
      <c r="Q576">
        <v>0</v>
      </c>
      <c r="R576">
        <v>0</v>
      </c>
      <c r="S576">
        <v>0.61862829046510837</v>
      </c>
      <c r="T576">
        <v>0.43641276079108399</v>
      </c>
      <c r="U576">
        <v>0.68516526128732014</v>
      </c>
      <c r="V576">
        <v>0.81284849737620757</v>
      </c>
      <c r="W576">
        <v>66.424795625824473</v>
      </c>
      <c r="X576" t="s">
        <v>28</v>
      </c>
    </row>
    <row r="577" spans="1:24" x14ac:dyDescent="0.25">
      <c r="A577" t="s">
        <v>611</v>
      </c>
      <c r="B577">
        <v>21</v>
      </c>
      <c r="C577" t="s">
        <v>30</v>
      </c>
      <c r="D577">
        <v>116600</v>
      </c>
      <c r="E577">
        <v>0.53400000000000003</v>
      </c>
      <c r="F577">
        <v>31000</v>
      </c>
      <c r="G577" t="s">
        <v>26</v>
      </c>
      <c r="H577">
        <v>118474.7925</v>
      </c>
      <c r="I577">
        <v>90412.608333333337</v>
      </c>
      <c r="J577">
        <v>28062.184166666666</v>
      </c>
      <c r="K577">
        <v>0.76309277589851499</v>
      </c>
      <c r="L577">
        <v>355847.85166666668</v>
      </c>
      <c r="M577">
        <v>11773.74145007</v>
      </c>
      <c r="N577">
        <v>0.2658662092624357</v>
      </c>
      <c r="O577">
        <v>217000</v>
      </c>
      <c r="P577" t="s">
        <v>27</v>
      </c>
      <c r="Q577">
        <v>0</v>
      </c>
      <c r="R577">
        <v>0</v>
      </c>
      <c r="S577">
        <v>0.64346745053668375</v>
      </c>
      <c r="T577">
        <v>0.25091744320131909</v>
      </c>
      <c r="U577">
        <v>0.47121426550229395</v>
      </c>
      <c r="V577">
        <v>0.62171131368515009</v>
      </c>
      <c r="W577">
        <v>61.051214028293984</v>
      </c>
      <c r="X577" t="s">
        <v>28</v>
      </c>
    </row>
    <row r="578" spans="1:24" x14ac:dyDescent="0.25">
      <c r="A578" t="s">
        <v>612</v>
      </c>
      <c r="B578">
        <v>24</v>
      </c>
      <c r="C578" t="s">
        <v>25</v>
      </c>
      <c r="D578">
        <v>171200</v>
      </c>
      <c r="E578">
        <v>0.93700000000000006</v>
      </c>
      <c r="F578">
        <v>56000</v>
      </c>
      <c r="G578" t="s">
        <v>26</v>
      </c>
      <c r="H578">
        <v>156835.01166666666</v>
      </c>
      <c r="I578">
        <v>124267.6825</v>
      </c>
      <c r="J578">
        <v>32567.329166666666</v>
      </c>
      <c r="K578">
        <v>0.86150812256775233</v>
      </c>
      <c r="L578">
        <v>502380.75833333336</v>
      </c>
      <c r="M578">
        <v>46057.607480819999</v>
      </c>
      <c r="N578">
        <v>0.32710280373831774</v>
      </c>
      <c r="O578">
        <v>448000</v>
      </c>
      <c r="P578" t="s">
        <v>27</v>
      </c>
      <c r="Q578">
        <v>0</v>
      </c>
      <c r="R578">
        <v>0</v>
      </c>
      <c r="S578">
        <v>0.56298097603628672</v>
      </c>
      <c r="T578">
        <v>0.46797219189748168</v>
      </c>
      <c r="U578">
        <v>0.792935146110607</v>
      </c>
      <c r="V578">
        <v>0.59030635469815762</v>
      </c>
      <c r="W578">
        <v>63.964406091454237</v>
      </c>
      <c r="X578" t="s">
        <v>28</v>
      </c>
    </row>
    <row r="579" spans="1:24" x14ac:dyDescent="0.25">
      <c r="A579" t="s">
        <v>613</v>
      </c>
      <c r="B579">
        <v>52</v>
      </c>
      <c r="C579" t="s">
        <v>30</v>
      </c>
      <c r="D579">
        <v>161300</v>
      </c>
      <c r="E579">
        <v>0.64300000000000002</v>
      </c>
      <c r="F579">
        <v>45000</v>
      </c>
      <c r="G579" t="s">
        <v>41</v>
      </c>
      <c r="H579">
        <v>150145.91083333333</v>
      </c>
      <c r="I579">
        <v>110553.71</v>
      </c>
      <c r="J579">
        <v>39592.200833333336</v>
      </c>
      <c r="K579">
        <v>0.73434957581266702</v>
      </c>
      <c r="L579">
        <v>527928.03833333333</v>
      </c>
      <c r="M579">
        <v>22893.460021319999</v>
      </c>
      <c r="N579">
        <v>0.27898326100433973</v>
      </c>
      <c r="O579">
        <v>270000</v>
      </c>
      <c r="P579" t="s">
        <v>36</v>
      </c>
      <c r="Q579">
        <v>90</v>
      </c>
      <c r="R579">
        <v>1</v>
      </c>
      <c r="S579">
        <v>0.71739788664493653</v>
      </c>
      <c r="T579">
        <v>0.25639229172959493</v>
      </c>
      <c r="U579">
        <v>0.56858051455042469</v>
      </c>
      <c r="V579">
        <v>0.68085284470140195</v>
      </c>
      <c r="W579">
        <v>66.586574451079102</v>
      </c>
      <c r="X579" t="s">
        <v>28</v>
      </c>
    </row>
    <row r="580" spans="1:24" x14ac:dyDescent="0.25">
      <c r="A580" t="s">
        <v>614</v>
      </c>
      <c r="B580">
        <v>26</v>
      </c>
      <c r="C580" t="s">
        <v>25</v>
      </c>
      <c r="D580">
        <v>198500</v>
      </c>
      <c r="E580">
        <v>0.873</v>
      </c>
      <c r="F580">
        <v>49000</v>
      </c>
      <c r="G580" t="s">
        <v>43</v>
      </c>
      <c r="H580">
        <v>196799.60833333334</v>
      </c>
      <c r="I580">
        <v>146516.845</v>
      </c>
      <c r="J580">
        <v>50282.763333333336</v>
      </c>
      <c r="K580">
        <v>0.775248836230919</v>
      </c>
      <c r="L580">
        <v>637463.08250000002</v>
      </c>
      <c r="M580">
        <v>30783.75334979</v>
      </c>
      <c r="N580">
        <v>0.24685138539042822</v>
      </c>
      <c r="O580">
        <v>245000</v>
      </c>
      <c r="P580" t="s">
        <v>27</v>
      </c>
      <c r="Q580">
        <v>0</v>
      </c>
      <c r="R580">
        <v>0</v>
      </c>
      <c r="S580">
        <v>0.69483210219844027</v>
      </c>
      <c r="T580">
        <v>0.21926362108490255</v>
      </c>
      <c r="U580">
        <v>0.83422572665970773</v>
      </c>
      <c r="V580">
        <v>0.66438641469401738</v>
      </c>
      <c r="W580">
        <v>76.330201627399646</v>
      </c>
      <c r="X580" t="s">
        <v>38</v>
      </c>
    </row>
    <row r="581" spans="1:24" x14ac:dyDescent="0.25">
      <c r="A581" t="s">
        <v>615</v>
      </c>
      <c r="B581">
        <v>25</v>
      </c>
      <c r="C581" t="s">
        <v>25</v>
      </c>
      <c r="D581">
        <v>232000</v>
      </c>
      <c r="E581">
        <v>0.76</v>
      </c>
      <c r="F581">
        <v>74000</v>
      </c>
      <c r="G581" t="s">
        <v>26</v>
      </c>
      <c r="H581">
        <v>220687.39499999999</v>
      </c>
      <c r="I581">
        <v>164919.89499999999</v>
      </c>
      <c r="J581">
        <v>55767.5</v>
      </c>
      <c r="K581">
        <v>0.77571620509631012</v>
      </c>
      <c r="L581">
        <v>644708.03416666668</v>
      </c>
      <c r="M581">
        <v>41189.817200129997</v>
      </c>
      <c r="N581">
        <v>0.31896551724137934</v>
      </c>
      <c r="O581">
        <v>740000</v>
      </c>
      <c r="P581" t="s">
        <v>27</v>
      </c>
      <c r="Q581">
        <v>0</v>
      </c>
      <c r="R581">
        <v>0</v>
      </c>
      <c r="S581">
        <v>0.68710745663062944</v>
      </c>
      <c r="T581">
        <v>0.37343152144195574</v>
      </c>
      <c r="U581">
        <v>0.67987983687257469</v>
      </c>
      <c r="V581">
        <v>0.54869575901570922</v>
      </c>
      <c r="W581">
        <v>63.87337567705508</v>
      </c>
      <c r="X581" t="s">
        <v>28</v>
      </c>
    </row>
    <row r="582" spans="1:24" x14ac:dyDescent="0.25">
      <c r="A582" t="s">
        <v>616</v>
      </c>
      <c r="B582">
        <v>34</v>
      </c>
      <c r="C582" t="s">
        <v>25</v>
      </c>
      <c r="D582">
        <v>178900</v>
      </c>
      <c r="E582">
        <v>0.78800000000000003</v>
      </c>
      <c r="F582">
        <v>44000</v>
      </c>
      <c r="G582" t="s">
        <v>26</v>
      </c>
      <c r="H582">
        <v>173699.14166666666</v>
      </c>
      <c r="I582">
        <v>132550.49249999999</v>
      </c>
      <c r="J582">
        <v>41148.64916666667</v>
      </c>
      <c r="K582">
        <v>0.77969291323192913</v>
      </c>
      <c r="L582">
        <v>447162.84333333332</v>
      </c>
      <c r="M582">
        <v>28758.547361960002</v>
      </c>
      <c r="N582">
        <v>0.24594745667970933</v>
      </c>
      <c r="O582">
        <v>132000</v>
      </c>
      <c r="P582" t="s">
        <v>27</v>
      </c>
      <c r="Q582">
        <v>0</v>
      </c>
      <c r="R582">
        <v>0</v>
      </c>
      <c r="S582">
        <v>0.64356123151973021</v>
      </c>
      <c r="T582">
        <v>0.2203423878486534</v>
      </c>
      <c r="U582">
        <v>0.72789479789719158</v>
      </c>
      <c r="V582">
        <v>0.47395570789819175</v>
      </c>
      <c r="W582">
        <v>67.998578921701892</v>
      </c>
      <c r="X582" t="s">
        <v>28</v>
      </c>
    </row>
    <row r="583" spans="1:24" x14ac:dyDescent="0.25">
      <c r="A583" t="s">
        <v>617</v>
      </c>
      <c r="B583">
        <v>34</v>
      </c>
      <c r="C583" t="s">
        <v>30</v>
      </c>
      <c r="D583">
        <v>207100</v>
      </c>
      <c r="E583">
        <v>0.68300000000000005</v>
      </c>
      <c r="F583">
        <v>67000</v>
      </c>
      <c r="G583" t="s">
        <v>26</v>
      </c>
      <c r="H583">
        <v>182337.04583333334</v>
      </c>
      <c r="I583">
        <v>157485.69333333333</v>
      </c>
      <c r="J583">
        <v>24851.352500000001</v>
      </c>
      <c r="K583">
        <v>0.89640271634667534</v>
      </c>
      <c r="L583">
        <v>626767.98750000005</v>
      </c>
      <c r="M583">
        <v>44569.309265780001</v>
      </c>
      <c r="N583">
        <v>0.32351521004345729</v>
      </c>
      <c r="O583">
        <v>335000</v>
      </c>
      <c r="P583" t="s">
        <v>27</v>
      </c>
      <c r="Q583">
        <v>0</v>
      </c>
      <c r="R583">
        <v>0</v>
      </c>
      <c r="S583">
        <v>0.36634352620644789</v>
      </c>
      <c r="T583">
        <v>0.49051946196418111</v>
      </c>
      <c r="U583">
        <v>0.55632788269383648</v>
      </c>
      <c r="V583">
        <v>0.6148992096255429</v>
      </c>
      <c r="W583">
        <v>52.549029120966416</v>
      </c>
      <c r="X583" t="s">
        <v>28</v>
      </c>
    </row>
    <row r="584" spans="1:24" x14ac:dyDescent="0.25">
      <c r="A584" t="s">
        <v>618</v>
      </c>
      <c r="B584">
        <v>50</v>
      </c>
      <c r="C584" t="s">
        <v>25</v>
      </c>
      <c r="D584">
        <v>205900</v>
      </c>
      <c r="E584">
        <v>0.89700000000000002</v>
      </c>
      <c r="F584">
        <v>43000</v>
      </c>
      <c r="G584" t="s">
        <v>26</v>
      </c>
      <c r="H584">
        <v>213788.59666666668</v>
      </c>
      <c r="I584">
        <v>151903.65666666668</v>
      </c>
      <c r="J584">
        <v>61884.94</v>
      </c>
      <c r="K584">
        <v>0.71690625221380033</v>
      </c>
      <c r="L584">
        <v>657994.50666666671</v>
      </c>
      <c r="M584">
        <v>26206.964429309999</v>
      </c>
      <c r="N584">
        <v>0.20883924235065565</v>
      </c>
      <c r="O584">
        <v>430000</v>
      </c>
      <c r="P584" t="s">
        <v>27</v>
      </c>
      <c r="Q584">
        <v>0</v>
      </c>
      <c r="R584">
        <v>0</v>
      </c>
      <c r="S584">
        <v>0.78842664889604319</v>
      </c>
      <c r="T584">
        <v>0.10470621246690531</v>
      </c>
      <c r="U584">
        <v>0.89374395991745725</v>
      </c>
      <c r="V584">
        <v>0.66018624440913654</v>
      </c>
      <c r="W584">
        <v>83.169976844727216</v>
      </c>
      <c r="X584" t="s">
        <v>38</v>
      </c>
    </row>
    <row r="585" spans="1:24" x14ac:dyDescent="0.25">
      <c r="A585" t="s">
        <v>619</v>
      </c>
      <c r="B585">
        <v>49</v>
      </c>
      <c r="C585" t="s">
        <v>25</v>
      </c>
      <c r="D585">
        <v>114900</v>
      </c>
      <c r="E585">
        <v>0.86099999999999999</v>
      </c>
      <c r="F585">
        <v>30000</v>
      </c>
      <c r="G585" t="s">
        <v>26</v>
      </c>
      <c r="H585">
        <v>113493.66916666667</v>
      </c>
      <c r="I585">
        <v>80655.459166666667</v>
      </c>
      <c r="J585">
        <v>32838.21</v>
      </c>
      <c r="K585">
        <v>0.73216280389532384</v>
      </c>
      <c r="L585">
        <v>245270.23666666666</v>
      </c>
      <c r="M585">
        <v>16966.002806209999</v>
      </c>
      <c r="N585">
        <v>0.26109660574412535</v>
      </c>
      <c r="O585">
        <v>330000</v>
      </c>
      <c r="P585" t="s">
        <v>31</v>
      </c>
      <c r="Q585">
        <v>5</v>
      </c>
      <c r="R585">
        <v>0</v>
      </c>
      <c r="S585">
        <v>0.78807299011049314</v>
      </c>
      <c r="T585">
        <v>0.21869699233616652</v>
      </c>
      <c r="U585">
        <v>0.82628804614862572</v>
      </c>
      <c r="V585">
        <v>0.37635213515111476</v>
      </c>
      <c r="W585">
        <v>71.7073093997966</v>
      </c>
      <c r="X585" t="s">
        <v>38</v>
      </c>
    </row>
    <row r="586" spans="1:24" x14ac:dyDescent="0.25">
      <c r="A586" t="s">
        <v>620</v>
      </c>
      <c r="B586">
        <v>25</v>
      </c>
      <c r="C586" t="s">
        <v>33</v>
      </c>
      <c r="D586">
        <v>174100</v>
      </c>
      <c r="E586">
        <v>0.40200000000000002</v>
      </c>
      <c r="F586">
        <v>56000</v>
      </c>
      <c r="G586" t="s">
        <v>41</v>
      </c>
      <c r="H586">
        <v>176471.09416666668</v>
      </c>
      <c r="I586">
        <v>134150.50083333332</v>
      </c>
      <c r="J586">
        <v>42320.593333333331</v>
      </c>
      <c r="K586">
        <v>0.78578307685016002</v>
      </c>
      <c r="L586">
        <v>478707.39666666667</v>
      </c>
      <c r="M586">
        <v>54899.193615589997</v>
      </c>
      <c r="N586">
        <v>0.32165422171165997</v>
      </c>
      <c r="O586">
        <v>504000</v>
      </c>
      <c r="P586" t="s">
        <v>36</v>
      </c>
      <c r="Q586">
        <v>180</v>
      </c>
      <c r="R586">
        <v>1</v>
      </c>
      <c r="S586">
        <v>0.65160724859899188</v>
      </c>
      <c r="T586">
        <v>0.38807321908865561</v>
      </c>
      <c r="U586">
        <v>0.22966735469526803</v>
      </c>
      <c r="V586">
        <v>0.54085738290807528</v>
      </c>
      <c r="W586">
        <v>46.987417228821101</v>
      </c>
      <c r="X586" t="s">
        <v>28</v>
      </c>
    </row>
    <row r="587" spans="1:24" x14ac:dyDescent="0.25">
      <c r="A587" t="s">
        <v>621</v>
      </c>
      <c r="B587">
        <v>36</v>
      </c>
      <c r="C587" t="s">
        <v>25</v>
      </c>
      <c r="D587">
        <v>209200</v>
      </c>
      <c r="E587">
        <v>0.88400000000000001</v>
      </c>
      <c r="F587">
        <v>56000</v>
      </c>
      <c r="G587" t="s">
        <v>26</v>
      </c>
      <c r="H587">
        <v>191439.95666666667</v>
      </c>
      <c r="I587">
        <v>150763.14333333334</v>
      </c>
      <c r="J587">
        <v>40676.813333333332</v>
      </c>
      <c r="K587">
        <v>0.81890435328571298</v>
      </c>
      <c r="L587">
        <v>459374.10666666669</v>
      </c>
      <c r="M587">
        <v>36931.276635139999</v>
      </c>
      <c r="N587">
        <v>0.26768642447418739</v>
      </c>
      <c r="O587">
        <v>336000</v>
      </c>
      <c r="P587" t="s">
        <v>27</v>
      </c>
      <c r="Q587">
        <v>0</v>
      </c>
      <c r="R587">
        <v>0</v>
      </c>
      <c r="S587">
        <v>0.57627589889947217</v>
      </c>
      <c r="T587">
        <v>0.29582665123004931</v>
      </c>
      <c r="U587">
        <v>0.81551888424141006</v>
      </c>
      <c r="V587">
        <v>0.39272855473899371</v>
      </c>
      <c r="W587">
        <v>66.16707098981982</v>
      </c>
      <c r="X587" t="s">
        <v>28</v>
      </c>
    </row>
    <row r="588" spans="1:24" x14ac:dyDescent="0.25">
      <c r="A588" t="s">
        <v>622</v>
      </c>
      <c r="B588">
        <v>55</v>
      </c>
      <c r="C588" t="s">
        <v>25</v>
      </c>
      <c r="D588">
        <v>225000</v>
      </c>
      <c r="E588">
        <v>0.84899999999999998</v>
      </c>
      <c r="F588">
        <v>74000</v>
      </c>
      <c r="G588" t="s">
        <v>43</v>
      </c>
      <c r="H588">
        <v>214306.62</v>
      </c>
      <c r="I588">
        <v>153740.0025</v>
      </c>
      <c r="J588">
        <v>60566.6175</v>
      </c>
      <c r="K588">
        <v>0.75185809680778437</v>
      </c>
      <c r="L588">
        <v>713517.72833333339</v>
      </c>
      <c r="M588">
        <v>46778.62661824</v>
      </c>
      <c r="N588">
        <v>0.3288888888888889</v>
      </c>
      <c r="O588">
        <v>518000</v>
      </c>
      <c r="P588" t="s">
        <v>27</v>
      </c>
      <c r="Q588">
        <v>0</v>
      </c>
      <c r="R588">
        <v>0</v>
      </c>
      <c r="S588">
        <v>0.76954746851909406</v>
      </c>
      <c r="T588">
        <v>0.37302187768694833</v>
      </c>
      <c r="U588">
        <v>0.75596890810493711</v>
      </c>
      <c r="V588">
        <v>0.65362993184824103</v>
      </c>
      <c r="W588">
        <v>69.884066117815564</v>
      </c>
      <c r="X588" t="s">
        <v>28</v>
      </c>
    </row>
    <row r="589" spans="1:24" x14ac:dyDescent="0.25">
      <c r="A589" t="s">
        <v>623</v>
      </c>
      <c r="B589">
        <v>20</v>
      </c>
      <c r="C589" t="s">
        <v>25</v>
      </c>
      <c r="D589">
        <v>206000</v>
      </c>
      <c r="E589">
        <v>0.91200000000000003</v>
      </c>
      <c r="F589">
        <v>70000</v>
      </c>
      <c r="G589" t="s">
        <v>41</v>
      </c>
      <c r="H589">
        <v>200217.61666666667</v>
      </c>
      <c r="I589">
        <v>151812.37583333332</v>
      </c>
      <c r="J589">
        <v>48405.24083333333</v>
      </c>
      <c r="K589">
        <v>0.78261305053818297</v>
      </c>
      <c r="L589">
        <v>460419.57083333336</v>
      </c>
      <c r="M589">
        <v>38763.496138379996</v>
      </c>
      <c r="N589">
        <v>0.33980582524271846</v>
      </c>
      <c r="O589">
        <v>420000</v>
      </c>
      <c r="P589" t="s">
        <v>31</v>
      </c>
      <c r="Q589">
        <v>60</v>
      </c>
      <c r="R589">
        <v>0</v>
      </c>
      <c r="S589">
        <v>0.65697272621782066</v>
      </c>
      <c r="T589">
        <v>0.42433841190476468</v>
      </c>
      <c r="U589">
        <v>0.84657290470869939</v>
      </c>
      <c r="V589">
        <v>0.4032107191940687</v>
      </c>
      <c r="W589">
        <v>64.81870458481022</v>
      </c>
      <c r="X589" t="s">
        <v>28</v>
      </c>
    </row>
    <row r="590" spans="1:24" x14ac:dyDescent="0.25">
      <c r="A590" t="s">
        <v>624</v>
      </c>
      <c r="B590">
        <v>22</v>
      </c>
      <c r="C590" t="s">
        <v>25</v>
      </c>
      <c r="D590">
        <v>238100</v>
      </c>
      <c r="E590">
        <v>0.755</v>
      </c>
      <c r="F590">
        <v>38000</v>
      </c>
      <c r="G590" t="s">
        <v>41</v>
      </c>
      <c r="H590">
        <v>233055.71</v>
      </c>
      <c r="I590">
        <v>165464.7525</v>
      </c>
      <c r="J590">
        <v>67590.957500000004</v>
      </c>
      <c r="K590">
        <v>0.73355464820142691</v>
      </c>
      <c r="L590">
        <v>830707.95</v>
      </c>
      <c r="M590">
        <v>38395.27276059</v>
      </c>
      <c r="N590">
        <v>0.15959680806383872</v>
      </c>
      <c r="O590">
        <v>418000</v>
      </c>
      <c r="P590" t="s">
        <v>27</v>
      </c>
      <c r="Q590">
        <v>0</v>
      </c>
      <c r="R590">
        <v>0</v>
      </c>
      <c r="S590">
        <v>0.78994961111247708</v>
      </c>
      <c r="T590">
        <v>1.4923030696518458E-2</v>
      </c>
      <c r="U590">
        <v>0.69032745772408788</v>
      </c>
      <c r="V590">
        <v>0.73861863441116016</v>
      </c>
      <c r="W590">
        <v>80.335386954357872</v>
      </c>
      <c r="X590" t="s">
        <v>38</v>
      </c>
    </row>
    <row r="591" spans="1:24" x14ac:dyDescent="0.25">
      <c r="A591" t="s">
        <v>625</v>
      </c>
      <c r="B591">
        <v>30</v>
      </c>
      <c r="C591" t="s">
        <v>25</v>
      </c>
      <c r="D591">
        <v>150400</v>
      </c>
      <c r="E591">
        <v>0.80100000000000005</v>
      </c>
      <c r="F591">
        <v>38000</v>
      </c>
      <c r="G591" t="s">
        <v>41</v>
      </c>
      <c r="H591">
        <v>153637.11499999999</v>
      </c>
      <c r="I591">
        <v>108904.70583333333</v>
      </c>
      <c r="J591">
        <v>44732.409166666665</v>
      </c>
      <c r="K591">
        <v>0.73039195400147328</v>
      </c>
      <c r="L591">
        <v>311059.20750000002</v>
      </c>
      <c r="M591">
        <v>25831.91316864</v>
      </c>
      <c r="N591">
        <v>0.25265957446808512</v>
      </c>
      <c r="O591">
        <v>152000</v>
      </c>
      <c r="P591" t="s">
        <v>27</v>
      </c>
      <c r="Q591">
        <v>0</v>
      </c>
      <c r="R591">
        <v>0</v>
      </c>
      <c r="S591">
        <v>0.79307902050066792</v>
      </c>
      <c r="T591">
        <v>0.2004772454587444</v>
      </c>
      <c r="U591">
        <v>0.7408963324146377</v>
      </c>
      <c r="V591">
        <v>0.35858256930455323</v>
      </c>
      <c r="W591">
        <v>68.984890964351067</v>
      </c>
      <c r="X591" t="s">
        <v>28</v>
      </c>
    </row>
    <row r="592" spans="1:24" x14ac:dyDescent="0.25">
      <c r="A592" t="s">
        <v>626</v>
      </c>
      <c r="B592">
        <v>48</v>
      </c>
      <c r="C592" t="s">
        <v>25</v>
      </c>
      <c r="D592">
        <v>222200</v>
      </c>
      <c r="E592">
        <v>0.88200000000000001</v>
      </c>
      <c r="F592">
        <v>50000</v>
      </c>
      <c r="G592" t="s">
        <v>26</v>
      </c>
      <c r="H592">
        <v>224309.12083333332</v>
      </c>
      <c r="I592">
        <v>151532.0625</v>
      </c>
      <c r="J592">
        <v>72777.058333333334</v>
      </c>
      <c r="K592">
        <v>0.68407672104195583</v>
      </c>
      <c r="L592">
        <v>648778.50583333336</v>
      </c>
      <c r="M592">
        <v>26043.274238630001</v>
      </c>
      <c r="N592">
        <v>0.22502250225022502</v>
      </c>
      <c r="O592">
        <v>600000</v>
      </c>
      <c r="P592" t="s">
        <v>27</v>
      </c>
      <c r="Q592">
        <v>0</v>
      </c>
      <c r="R592">
        <v>0</v>
      </c>
      <c r="S592">
        <v>0.88482184372420747</v>
      </c>
      <c r="T592">
        <v>0.11629723347587984</v>
      </c>
      <c r="U592">
        <v>0.88187532639293043</v>
      </c>
      <c r="V592">
        <v>0.58638163753288919</v>
      </c>
      <c r="W592">
        <v>82.376679825997073</v>
      </c>
      <c r="X592" t="s">
        <v>38</v>
      </c>
    </row>
    <row r="593" spans="1:24" x14ac:dyDescent="0.25">
      <c r="A593" t="s">
        <v>627</v>
      </c>
      <c r="B593">
        <v>33</v>
      </c>
      <c r="C593" t="s">
        <v>33</v>
      </c>
      <c r="D593">
        <v>216800</v>
      </c>
      <c r="E593">
        <v>0.61799999999999999</v>
      </c>
      <c r="F593">
        <v>60000</v>
      </c>
      <c r="G593" t="s">
        <v>26</v>
      </c>
      <c r="H593">
        <v>185141.4025</v>
      </c>
      <c r="I593">
        <v>155736.58749999999</v>
      </c>
      <c r="J593">
        <v>29404.814999999999</v>
      </c>
      <c r="K593">
        <v>0.87893204462147001</v>
      </c>
      <c r="L593">
        <v>541340.21416666661</v>
      </c>
      <c r="M593">
        <v>77946.737341490007</v>
      </c>
      <c r="N593">
        <v>0.2767527675276753</v>
      </c>
      <c r="O593">
        <v>180000</v>
      </c>
      <c r="P593" t="s">
        <v>31</v>
      </c>
      <c r="Q593">
        <v>30</v>
      </c>
      <c r="R593">
        <v>0</v>
      </c>
      <c r="S593">
        <v>0.42842672329921661</v>
      </c>
      <c r="T593">
        <v>0.36193580341377968</v>
      </c>
      <c r="U593">
        <v>0.40266986393946425</v>
      </c>
      <c r="V593">
        <v>0.47327194572895392</v>
      </c>
      <c r="W593">
        <v>49.127210899535193</v>
      </c>
      <c r="X593" t="s">
        <v>28</v>
      </c>
    </row>
    <row r="594" spans="1:24" x14ac:dyDescent="0.25">
      <c r="A594" t="s">
        <v>628</v>
      </c>
      <c r="B594">
        <v>49</v>
      </c>
      <c r="C594" t="s">
        <v>25</v>
      </c>
      <c r="D594">
        <v>106400</v>
      </c>
      <c r="E594">
        <v>0.78</v>
      </c>
      <c r="F594">
        <v>33000</v>
      </c>
      <c r="G594" t="s">
        <v>41</v>
      </c>
      <c r="H594">
        <v>100962.06166666666</v>
      </c>
      <c r="I594">
        <v>75930.871666666673</v>
      </c>
      <c r="J594">
        <v>25031.19</v>
      </c>
      <c r="K594">
        <v>0.78472588215103489</v>
      </c>
      <c r="L594">
        <v>319207.33083333331</v>
      </c>
      <c r="M594">
        <v>17938.142029750001</v>
      </c>
      <c r="N594">
        <v>0.31015037593984962</v>
      </c>
      <c r="O594">
        <v>231000</v>
      </c>
      <c r="P594" t="s">
        <v>27</v>
      </c>
      <c r="Q594">
        <v>0</v>
      </c>
      <c r="R594">
        <v>0</v>
      </c>
      <c r="S594">
        <v>0.67395682107592425</v>
      </c>
      <c r="T594">
        <v>0.36231025744514717</v>
      </c>
      <c r="U594">
        <v>0.70936129061287445</v>
      </c>
      <c r="V594">
        <v>0.60785490920753371</v>
      </c>
      <c r="W594">
        <v>66.224787948385739</v>
      </c>
      <c r="X594" t="s">
        <v>28</v>
      </c>
    </row>
    <row r="595" spans="1:24" x14ac:dyDescent="0.25">
      <c r="A595" t="s">
        <v>629</v>
      </c>
      <c r="B595">
        <v>39</v>
      </c>
      <c r="C595" t="s">
        <v>25</v>
      </c>
      <c r="D595">
        <v>60000</v>
      </c>
      <c r="E595">
        <v>0.95099999999999996</v>
      </c>
      <c r="F595">
        <v>30000</v>
      </c>
      <c r="G595" t="s">
        <v>41</v>
      </c>
      <c r="H595">
        <v>52411.931666666664</v>
      </c>
      <c r="I595">
        <v>43754.979166666664</v>
      </c>
      <c r="J595">
        <v>8656.9524999999994</v>
      </c>
      <c r="K595">
        <v>0.87434424979305148</v>
      </c>
      <c r="L595">
        <v>189322.78833333333</v>
      </c>
      <c r="M595">
        <v>12029.95334032</v>
      </c>
      <c r="N595">
        <v>0.5</v>
      </c>
      <c r="O595">
        <v>330000</v>
      </c>
      <c r="P595" t="s">
        <v>31</v>
      </c>
      <c r="Q595">
        <v>30</v>
      </c>
      <c r="R595">
        <v>0</v>
      </c>
      <c r="S595">
        <v>0.44591869578511806</v>
      </c>
      <c r="T595">
        <v>0.89528335645835622</v>
      </c>
      <c r="U595">
        <v>0.8592459133589998</v>
      </c>
      <c r="V595">
        <v>0.64940071638091235</v>
      </c>
      <c r="W595">
        <v>52.891901038209319</v>
      </c>
      <c r="X595" t="s">
        <v>28</v>
      </c>
    </row>
    <row r="596" spans="1:24" x14ac:dyDescent="0.25">
      <c r="A596" t="s">
        <v>630</v>
      </c>
      <c r="B596">
        <v>46</v>
      </c>
      <c r="C596" t="s">
        <v>30</v>
      </c>
      <c r="D596">
        <v>223900</v>
      </c>
      <c r="E596">
        <v>0.76900000000000002</v>
      </c>
      <c r="F596">
        <v>59000</v>
      </c>
      <c r="G596" t="s">
        <v>41</v>
      </c>
      <c r="H596">
        <v>213670.21</v>
      </c>
      <c r="I596">
        <v>162615.16666666666</v>
      </c>
      <c r="J596">
        <v>51055.043333333335</v>
      </c>
      <c r="K596">
        <v>0.77090596672533751</v>
      </c>
      <c r="L596">
        <v>432195.61499999999</v>
      </c>
      <c r="M596">
        <v>44283.719182979999</v>
      </c>
      <c r="N596">
        <v>0.26351049575703439</v>
      </c>
      <c r="O596">
        <v>177000</v>
      </c>
      <c r="P596" t="s">
        <v>27</v>
      </c>
      <c r="Q596">
        <v>0</v>
      </c>
      <c r="R596">
        <v>0</v>
      </c>
      <c r="S596">
        <v>0.64920215848281326</v>
      </c>
      <c r="T596">
        <v>0.25163589678774484</v>
      </c>
      <c r="U596">
        <v>0.67518877249110487</v>
      </c>
      <c r="V596">
        <v>0.32169249348328754</v>
      </c>
      <c r="W596">
        <v>62.254412380464274</v>
      </c>
      <c r="X596" t="s">
        <v>28</v>
      </c>
    </row>
    <row r="597" spans="1:24" x14ac:dyDescent="0.25">
      <c r="A597" t="s">
        <v>631</v>
      </c>
      <c r="B597">
        <v>39</v>
      </c>
      <c r="C597" t="s">
        <v>25</v>
      </c>
      <c r="D597">
        <v>169900</v>
      </c>
      <c r="E597">
        <v>0.98599999999999999</v>
      </c>
      <c r="F597">
        <v>50000</v>
      </c>
      <c r="G597" t="s">
        <v>26</v>
      </c>
      <c r="H597">
        <v>159365.73916666667</v>
      </c>
      <c r="I597">
        <v>116285.74083333333</v>
      </c>
      <c r="J597">
        <v>43079.998333333337</v>
      </c>
      <c r="K597">
        <v>0.7906290580598514</v>
      </c>
      <c r="L597">
        <v>447512.01916666667</v>
      </c>
      <c r="M597">
        <v>42637.550902349998</v>
      </c>
      <c r="N597">
        <v>0.29429075927015891</v>
      </c>
      <c r="O597">
        <v>400000</v>
      </c>
      <c r="P597" t="s">
        <v>36</v>
      </c>
      <c r="Q597">
        <v>90</v>
      </c>
      <c r="R597">
        <v>1</v>
      </c>
      <c r="S597">
        <v>0.73566753930067974</v>
      </c>
      <c r="T597">
        <v>0.33285977006712059</v>
      </c>
      <c r="U597">
        <v>0.86519750624150471</v>
      </c>
      <c r="V597">
        <v>0.5099239373506993</v>
      </c>
      <c r="W597">
        <v>71.529611452963223</v>
      </c>
      <c r="X597" t="s">
        <v>38</v>
      </c>
    </row>
    <row r="598" spans="1:24" x14ac:dyDescent="0.25">
      <c r="A598" t="s">
        <v>632</v>
      </c>
      <c r="B598">
        <v>20</v>
      </c>
      <c r="C598" t="s">
        <v>33</v>
      </c>
      <c r="D598">
        <v>401600</v>
      </c>
      <c r="E598">
        <v>0.55000000000000004</v>
      </c>
      <c r="F598">
        <v>71000</v>
      </c>
      <c r="G598" t="s">
        <v>43</v>
      </c>
      <c r="H598">
        <v>442237.61166666669</v>
      </c>
      <c r="I598">
        <v>320916.3175</v>
      </c>
      <c r="J598">
        <v>121321.29416666667</v>
      </c>
      <c r="K598">
        <v>0.74749657352227405</v>
      </c>
      <c r="L598">
        <v>1786119.7966666666</v>
      </c>
      <c r="M598">
        <v>140369.20272589001</v>
      </c>
      <c r="N598">
        <v>0.17679282868525897</v>
      </c>
      <c r="O598">
        <v>781000</v>
      </c>
      <c r="P598" t="s">
        <v>31</v>
      </c>
      <c r="Q598">
        <v>28</v>
      </c>
      <c r="R598">
        <v>0</v>
      </c>
      <c r="S598">
        <v>0.74672705016334318</v>
      </c>
      <c r="T598">
        <v>5.6394557499563069E-2</v>
      </c>
      <c r="U598">
        <v>0.37918545797168501</v>
      </c>
      <c r="V598">
        <v>0.99504655887722793</v>
      </c>
      <c r="W598">
        <v>72.681491234016789</v>
      </c>
      <c r="X598" t="s">
        <v>38</v>
      </c>
    </row>
    <row r="599" spans="1:24" x14ac:dyDescent="0.25">
      <c r="A599" t="s">
        <v>633</v>
      </c>
      <c r="B599">
        <v>27</v>
      </c>
      <c r="C599" t="s">
        <v>25</v>
      </c>
      <c r="D599">
        <v>189200</v>
      </c>
      <c r="E599">
        <v>0.78300000000000003</v>
      </c>
      <c r="F599">
        <v>59000</v>
      </c>
      <c r="G599" t="s">
        <v>26</v>
      </c>
      <c r="H599">
        <v>187701.02083333334</v>
      </c>
      <c r="I599">
        <v>131488.3125</v>
      </c>
      <c r="J599">
        <v>56212.708333333336</v>
      </c>
      <c r="K599">
        <v>0.71960209829819899</v>
      </c>
      <c r="L599">
        <v>430835.81333333335</v>
      </c>
      <c r="M599">
        <v>31579.84690914</v>
      </c>
      <c r="N599">
        <v>0.31183932346723042</v>
      </c>
      <c r="O599">
        <v>177000</v>
      </c>
      <c r="P599" t="s">
        <v>27</v>
      </c>
      <c r="Q599">
        <v>0</v>
      </c>
      <c r="R599">
        <v>0</v>
      </c>
      <c r="S599">
        <v>0.8160157557999782</v>
      </c>
      <c r="T599">
        <v>0.31010236925136331</v>
      </c>
      <c r="U599">
        <v>0.72003143208904863</v>
      </c>
      <c r="V599">
        <v>0.41447208717426787</v>
      </c>
      <c r="W599">
        <v>66.427707126060824</v>
      </c>
      <c r="X599" t="s">
        <v>28</v>
      </c>
    </row>
    <row r="600" spans="1:24" x14ac:dyDescent="0.25">
      <c r="A600" t="s">
        <v>634</v>
      </c>
      <c r="B600">
        <v>38</v>
      </c>
      <c r="C600" t="s">
        <v>25</v>
      </c>
      <c r="D600">
        <v>162900</v>
      </c>
      <c r="E600">
        <v>0.874</v>
      </c>
      <c r="F600">
        <v>44000</v>
      </c>
      <c r="G600" t="s">
        <v>43</v>
      </c>
      <c r="H600">
        <v>162759.46166666667</v>
      </c>
      <c r="I600">
        <v>115742.54666666666</v>
      </c>
      <c r="J600">
        <v>47016.915000000001</v>
      </c>
      <c r="K600">
        <v>0.72976456135025813</v>
      </c>
      <c r="L600">
        <v>559595.58499999996</v>
      </c>
      <c r="M600">
        <v>29098.18758011</v>
      </c>
      <c r="N600">
        <v>0.27010435850214853</v>
      </c>
      <c r="O600">
        <v>132000</v>
      </c>
      <c r="P600" t="s">
        <v>27</v>
      </c>
      <c r="Q600">
        <v>0</v>
      </c>
      <c r="R600">
        <v>0</v>
      </c>
      <c r="S600">
        <v>0.78678901974308046</v>
      </c>
      <c r="T600">
        <v>0.23505387719735943</v>
      </c>
      <c r="U600">
        <v>0.81606001763423719</v>
      </c>
      <c r="V600">
        <v>0.72425534132935576</v>
      </c>
      <c r="W600">
        <v>77.797426424010837</v>
      </c>
      <c r="X600" t="s">
        <v>38</v>
      </c>
    </row>
    <row r="601" spans="1:24" x14ac:dyDescent="0.25">
      <c r="A601" t="s">
        <v>635</v>
      </c>
      <c r="B601">
        <v>33</v>
      </c>
      <c r="C601" t="s">
        <v>25</v>
      </c>
      <c r="D601">
        <v>183700</v>
      </c>
      <c r="E601">
        <v>0.78900000000000003</v>
      </c>
      <c r="F601">
        <v>62000</v>
      </c>
      <c r="G601" t="s">
        <v>43</v>
      </c>
      <c r="H601">
        <v>167530.40666666668</v>
      </c>
      <c r="I601">
        <v>125389.50416666667</v>
      </c>
      <c r="J601">
        <v>42140.902499999997</v>
      </c>
      <c r="K601">
        <v>0.79812789964807063</v>
      </c>
      <c r="L601">
        <v>494585.61166666669</v>
      </c>
      <c r="M601">
        <v>41998.10398064</v>
      </c>
      <c r="N601">
        <v>0.33750680457267285</v>
      </c>
      <c r="O601">
        <v>682000</v>
      </c>
      <c r="P601" t="s">
        <v>27</v>
      </c>
      <c r="Q601">
        <v>0</v>
      </c>
      <c r="R601">
        <v>0</v>
      </c>
      <c r="S601">
        <v>0.68391854993401568</v>
      </c>
      <c r="T601">
        <v>0.43379144317585488</v>
      </c>
      <c r="U601">
        <v>0.66692020318919154</v>
      </c>
      <c r="V601">
        <v>0.52554116198279521</v>
      </c>
      <c r="W601">
        <v>61.098065305012192</v>
      </c>
      <c r="X601" t="s">
        <v>28</v>
      </c>
    </row>
    <row r="602" spans="1:24" x14ac:dyDescent="0.25">
      <c r="A602" t="s">
        <v>636</v>
      </c>
      <c r="B602">
        <v>29</v>
      </c>
      <c r="C602" t="s">
        <v>25</v>
      </c>
      <c r="D602">
        <v>160900</v>
      </c>
      <c r="E602">
        <v>0.85799999999999998</v>
      </c>
      <c r="F602">
        <v>35000</v>
      </c>
      <c r="G602" t="s">
        <v>26</v>
      </c>
      <c r="H602">
        <v>163033.07416666666</v>
      </c>
      <c r="I602">
        <v>112442.2925</v>
      </c>
      <c r="J602">
        <v>50590.781666666669</v>
      </c>
      <c r="K602">
        <v>0.70495450365872525</v>
      </c>
      <c r="L602">
        <v>421666.18583333335</v>
      </c>
      <c r="M602">
        <v>24708.901744639999</v>
      </c>
      <c r="N602">
        <v>0.2175264139216905</v>
      </c>
      <c r="O602">
        <v>175000</v>
      </c>
      <c r="P602" t="s">
        <v>27</v>
      </c>
      <c r="Q602">
        <v>0</v>
      </c>
      <c r="R602">
        <v>0</v>
      </c>
      <c r="S602">
        <v>0.84585830493464809</v>
      </c>
      <c r="T602">
        <v>0.11468438940850956</v>
      </c>
      <c r="U602">
        <v>0.82095992396700002</v>
      </c>
      <c r="V602">
        <v>0.50636599918175429</v>
      </c>
      <c r="W602">
        <v>78.108260214244524</v>
      </c>
      <c r="X602" t="s">
        <v>38</v>
      </c>
    </row>
    <row r="603" spans="1:24" x14ac:dyDescent="0.25">
      <c r="A603" t="s">
        <v>637</v>
      </c>
      <c r="B603">
        <v>19</v>
      </c>
      <c r="C603" t="s">
        <v>25</v>
      </c>
      <c r="D603">
        <v>135100</v>
      </c>
      <c r="E603">
        <v>0.90600000000000003</v>
      </c>
      <c r="F603">
        <v>30000</v>
      </c>
      <c r="G603" t="s">
        <v>41</v>
      </c>
      <c r="H603">
        <v>129839.75583333333</v>
      </c>
      <c r="I603">
        <v>97907.225000000006</v>
      </c>
      <c r="J603">
        <v>31932.530833333334</v>
      </c>
      <c r="K603">
        <v>0.79867986838070204</v>
      </c>
      <c r="L603">
        <v>342083.52833333332</v>
      </c>
      <c r="M603">
        <v>30840.317580070001</v>
      </c>
      <c r="N603">
        <v>0.22205773501110287</v>
      </c>
      <c r="O603">
        <v>360000</v>
      </c>
      <c r="P603" t="s">
        <v>36</v>
      </c>
      <c r="Q603">
        <v>180</v>
      </c>
      <c r="R603">
        <v>1</v>
      </c>
      <c r="S603">
        <v>0.66847685713254912</v>
      </c>
      <c r="T603">
        <v>0.1807097130025534</v>
      </c>
      <c r="U603">
        <v>0.80346651408017633</v>
      </c>
      <c r="V603">
        <v>0.48266650832081914</v>
      </c>
      <c r="W603">
        <v>72.380519626134188</v>
      </c>
      <c r="X603" t="s">
        <v>38</v>
      </c>
    </row>
    <row r="604" spans="1:24" x14ac:dyDescent="0.25">
      <c r="A604" t="s">
        <v>638</v>
      </c>
      <c r="B604">
        <v>41</v>
      </c>
      <c r="C604" t="s">
        <v>25</v>
      </c>
      <c r="D604">
        <v>180300</v>
      </c>
      <c r="E604">
        <v>0.79600000000000004</v>
      </c>
      <c r="F604">
        <v>45000</v>
      </c>
      <c r="G604" t="s">
        <v>26</v>
      </c>
      <c r="H604">
        <v>177218.75</v>
      </c>
      <c r="I604">
        <v>128142.56333333334</v>
      </c>
      <c r="J604">
        <v>49076.186666666668</v>
      </c>
      <c r="K604">
        <v>0.76198685116738585</v>
      </c>
      <c r="L604">
        <v>596343.89333333331</v>
      </c>
      <c r="M604">
        <v>38859.136395369998</v>
      </c>
      <c r="N604">
        <v>0.24958402662229617</v>
      </c>
      <c r="O604">
        <v>270000</v>
      </c>
      <c r="P604" t="s">
        <v>31</v>
      </c>
      <c r="Q604">
        <v>1</v>
      </c>
      <c r="R604">
        <v>0</v>
      </c>
      <c r="S604">
        <v>0.75386193948243485</v>
      </c>
      <c r="T604">
        <v>0.21598666229994118</v>
      </c>
      <c r="U604">
        <v>0.69658363377824428</v>
      </c>
      <c r="V604">
        <v>0.69009544326588157</v>
      </c>
      <c r="W604">
        <v>73.010665270794476</v>
      </c>
      <c r="X604" t="s">
        <v>38</v>
      </c>
    </row>
    <row r="605" spans="1:24" x14ac:dyDescent="0.25">
      <c r="A605" t="s">
        <v>639</v>
      </c>
      <c r="B605">
        <v>52</v>
      </c>
      <c r="C605" t="s">
        <v>25</v>
      </c>
      <c r="D605">
        <v>147900</v>
      </c>
      <c r="E605">
        <v>0.89300000000000002</v>
      </c>
      <c r="F605">
        <v>30000</v>
      </c>
      <c r="G605" t="s">
        <v>26</v>
      </c>
      <c r="H605">
        <v>135176.22916666666</v>
      </c>
      <c r="I605">
        <v>109419.17666666667</v>
      </c>
      <c r="J605">
        <v>25757.052500000002</v>
      </c>
      <c r="K605">
        <v>0.84203227432314276</v>
      </c>
      <c r="L605">
        <v>423373.04166666669</v>
      </c>
      <c r="M605">
        <v>29595.62336591</v>
      </c>
      <c r="N605">
        <v>0.20283975659229209</v>
      </c>
      <c r="O605">
        <v>360000</v>
      </c>
      <c r="P605" t="s">
        <v>31</v>
      </c>
      <c r="Q605">
        <v>21</v>
      </c>
      <c r="R605">
        <v>0</v>
      </c>
      <c r="S605">
        <v>0.5158353703565095</v>
      </c>
      <c r="T605">
        <v>0.16268050964293135</v>
      </c>
      <c r="U605">
        <v>0.80413712981804575</v>
      </c>
      <c r="V605">
        <v>0.57107191057775741</v>
      </c>
      <c r="W605">
        <v>72.423353021246442</v>
      </c>
      <c r="X605" t="s">
        <v>38</v>
      </c>
    </row>
    <row r="606" spans="1:24" x14ac:dyDescent="0.25">
      <c r="A606" t="s">
        <v>640</v>
      </c>
      <c r="B606">
        <v>47</v>
      </c>
      <c r="C606" t="s">
        <v>25</v>
      </c>
      <c r="D606">
        <v>213600</v>
      </c>
      <c r="E606">
        <v>0.93500000000000005</v>
      </c>
      <c r="F606">
        <v>73000</v>
      </c>
      <c r="G606" t="s">
        <v>26</v>
      </c>
      <c r="H606">
        <v>217854.67166666666</v>
      </c>
      <c r="I606">
        <v>150142.50583333333</v>
      </c>
      <c r="J606">
        <v>67712.165833333333</v>
      </c>
      <c r="K606">
        <v>0.70681220786175059</v>
      </c>
      <c r="L606">
        <v>586311.31083333329</v>
      </c>
      <c r="M606">
        <v>40792.831782360001</v>
      </c>
      <c r="N606">
        <v>0.34176029962546817</v>
      </c>
      <c r="O606">
        <v>584000</v>
      </c>
      <c r="P606" t="s">
        <v>27</v>
      </c>
      <c r="Q606">
        <v>0</v>
      </c>
      <c r="R606">
        <v>0</v>
      </c>
      <c r="S606">
        <v>0.8472458404466624</v>
      </c>
      <c r="T606">
        <v>0.3572974007879674</v>
      </c>
      <c r="U606">
        <v>0.87821662229824504</v>
      </c>
      <c r="V606">
        <v>0.53959783950328744</v>
      </c>
      <c r="W606">
        <v>73.51930415356523</v>
      </c>
      <c r="X606" t="s">
        <v>38</v>
      </c>
    </row>
    <row r="607" spans="1:24" x14ac:dyDescent="0.25">
      <c r="A607" t="s">
        <v>641</v>
      </c>
      <c r="B607">
        <v>47</v>
      </c>
      <c r="C607" t="s">
        <v>25</v>
      </c>
      <c r="D607">
        <v>261400</v>
      </c>
      <c r="E607">
        <v>0.83399999999999996</v>
      </c>
      <c r="F607">
        <v>41000</v>
      </c>
      <c r="G607" t="s">
        <v>41</v>
      </c>
      <c r="H607">
        <v>243598.43666666668</v>
      </c>
      <c r="I607">
        <v>187708.17249999999</v>
      </c>
      <c r="J607">
        <v>55890.264166666668</v>
      </c>
      <c r="K607">
        <v>0.79917653986732395</v>
      </c>
      <c r="L607">
        <v>884665.79500000004</v>
      </c>
      <c r="M607">
        <v>48034.785109160002</v>
      </c>
      <c r="N607">
        <v>0.1568477429227238</v>
      </c>
      <c r="O607">
        <v>492000</v>
      </c>
      <c r="P607" t="s">
        <v>31</v>
      </c>
      <c r="Q607">
        <v>23</v>
      </c>
      <c r="R607">
        <v>0</v>
      </c>
      <c r="S607">
        <v>0.62300454176781783</v>
      </c>
      <c r="T607">
        <v>3.7684451816109021E-2</v>
      </c>
      <c r="U607">
        <v>0.75562837901042046</v>
      </c>
      <c r="V607">
        <v>0.71064707732754895</v>
      </c>
      <c r="W607">
        <v>78.874469383949688</v>
      </c>
      <c r="X607" t="s">
        <v>38</v>
      </c>
    </row>
    <row r="608" spans="1:24" x14ac:dyDescent="0.25">
      <c r="A608" t="s">
        <v>642</v>
      </c>
      <c r="B608">
        <v>52</v>
      </c>
      <c r="C608" t="s">
        <v>25</v>
      </c>
      <c r="D608">
        <v>164700</v>
      </c>
      <c r="E608">
        <v>0.871</v>
      </c>
      <c r="F608">
        <v>50000</v>
      </c>
      <c r="G608" t="s">
        <v>43</v>
      </c>
      <c r="H608">
        <v>163224.9075</v>
      </c>
      <c r="I608">
        <v>117720.8875</v>
      </c>
      <c r="J608">
        <v>45504.02</v>
      </c>
      <c r="K608">
        <v>0.73187997399557048</v>
      </c>
      <c r="L608">
        <v>555161.70583333331</v>
      </c>
      <c r="M608">
        <v>25922.163512340001</v>
      </c>
      <c r="N608">
        <v>0.30358227079538552</v>
      </c>
      <c r="O608">
        <v>400000</v>
      </c>
      <c r="P608" t="s">
        <v>27</v>
      </c>
      <c r="Q608">
        <v>0</v>
      </c>
      <c r="R608">
        <v>0</v>
      </c>
      <c r="S608">
        <v>0.75897836733558333</v>
      </c>
      <c r="T608">
        <v>0.30401203332194177</v>
      </c>
      <c r="U608">
        <v>0.82979793929292556</v>
      </c>
      <c r="V608">
        <v>0.70701110653829335</v>
      </c>
      <c r="W608">
        <v>75.447464516393765</v>
      </c>
      <c r="X608" t="s">
        <v>38</v>
      </c>
    </row>
    <row r="609" spans="1:24" x14ac:dyDescent="0.25">
      <c r="A609" t="s">
        <v>643</v>
      </c>
      <c r="B609">
        <v>36</v>
      </c>
      <c r="C609" t="s">
        <v>25</v>
      </c>
      <c r="D609">
        <v>240200</v>
      </c>
      <c r="E609">
        <v>0.91200000000000003</v>
      </c>
      <c r="F609">
        <v>61000</v>
      </c>
      <c r="G609" t="s">
        <v>41</v>
      </c>
      <c r="H609">
        <v>240424.16500000001</v>
      </c>
      <c r="I609">
        <v>167470.07916666666</v>
      </c>
      <c r="J609">
        <v>72954.085833333331</v>
      </c>
      <c r="K609">
        <v>0.7185629227942506</v>
      </c>
      <c r="L609">
        <v>721332.04916666669</v>
      </c>
      <c r="M609">
        <v>41287.445738930001</v>
      </c>
      <c r="N609">
        <v>0.25395503746877601</v>
      </c>
      <c r="O609">
        <v>427000</v>
      </c>
      <c r="P609" t="s">
        <v>31</v>
      </c>
      <c r="Q609">
        <v>25</v>
      </c>
      <c r="R609">
        <v>0</v>
      </c>
      <c r="S609">
        <v>0.8269251692728834</v>
      </c>
      <c r="T609">
        <v>0.19481760443856827</v>
      </c>
      <c r="U609">
        <v>0.86581308163823834</v>
      </c>
      <c r="V609">
        <v>0.60865173187878119</v>
      </c>
      <c r="W609">
        <v>79.035841900850158</v>
      </c>
      <c r="X609" t="s">
        <v>38</v>
      </c>
    </row>
    <row r="610" spans="1:24" x14ac:dyDescent="0.25">
      <c r="A610" t="s">
        <v>644</v>
      </c>
      <c r="B610">
        <v>25</v>
      </c>
      <c r="C610" t="s">
        <v>33</v>
      </c>
      <c r="D610">
        <v>83200</v>
      </c>
      <c r="E610">
        <v>0.23899999999999999</v>
      </c>
      <c r="F610">
        <v>30000</v>
      </c>
      <c r="G610" t="s">
        <v>26</v>
      </c>
      <c r="H610">
        <v>88396.518333333326</v>
      </c>
      <c r="I610">
        <v>66309.496666666673</v>
      </c>
      <c r="J610">
        <v>22087.021666666667</v>
      </c>
      <c r="K610">
        <v>0.79688568999099063</v>
      </c>
      <c r="L610">
        <v>345977.4425</v>
      </c>
      <c r="M610">
        <v>32173.350611000002</v>
      </c>
      <c r="N610">
        <v>0.36057692307692307</v>
      </c>
      <c r="O610">
        <v>210000</v>
      </c>
      <c r="P610" t="s">
        <v>27</v>
      </c>
      <c r="Q610">
        <v>0</v>
      </c>
      <c r="R610">
        <v>0</v>
      </c>
      <c r="S610">
        <v>0.67929253077603235</v>
      </c>
      <c r="T610">
        <v>0.48320009496708677</v>
      </c>
      <c r="U610">
        <v>5.2480997702900684E-2</v>
      </c>
      <c r="V610">
        <v>0.91770489828784485</v>
      </c>
      <c r="W610">
        <v>45.884317997986301</v>
      </c>
      <c r="X610" t="s">
        <v>28</v>
      </c>
    </row>
    <row r="611" spans="1:24" x14ac:dyDescent="0.25">
      <c r="A611" t="s">
        <v>645</v>
      </c>
      <c r="B611">
        <v>43</v>
      </c>
      <c r="C611" t="s">
        <v>33</v>
      </c>
      <c r="D611">
        <v>305300</v>
      </c>
      <c r="E611">
        <v>0.24099999999999999</v>
      </c>
      <c r="F611">
        <v>50000</v>
      </c>
      <c r="G611" t="s">
        <v>41</v>
      </c>
      <c r="H611">
        <v>303701.68166666664</v>
      </c>
      <c r="I611">
        <v>233680.3075</v>
      </c>
      <c r="J611">
        <v>70021.374166666661</v>
      </c>
      <c r="K611">
        <v>0.80463658669575999</v>
      </c>
      <c r="L611">
        <v>887882.08916666661</v>
      </c>
      <c r="M611">
        <v>86155.877536829998</v>
      </c>
      <c r="N611">
        <v>0.16377333770062233</v>
      </c>
      <c r="O611">
        <v>200000</v>
      </c>
      <c r="P611" t="s">
        <v>36</v>
      </c>
      <c r="Q611">
        <v>90</v>
      </c>
      <c r="R611">
        <v>1</v>
      </c>
      <c r="S611">
        <v>0.62610087820440341</v>
      </c>
      <c r="T611">
        <v>5.5365915930864429E-2</v>
      </c>
      <c r="U611">
        <v>6.9359998374743742E-2</v>
      </c>
      <c r="V611">
        <v>0.58328745698135287</v>
      </c>
      <c r="W611">
        <v>51.823884777883208</v>
      </c>
      <c r="X611" t="s">
        <v>28</v>
      </c>
    </row>
    <row r="612" spans="1:24" x14ac:dyDescent="0.25">
      <c r="A612" t="s">
        <v>646</v>
      </c>
      <c r="B612">
        <v>24</v>
      </c>
      <c r="C612" t="s">
        <v>25</v>
      </c>
      <c r="D612">
        <v>189000</v>
      </c>
      <c r="E612">
        <v>0.78200000000000003</v>
      </c>
      <c r="F612">
        <v>52000</v>
      </c>
      <c r="G612" t="s">
        <v>43</v>
      </c>
      <c r="H612">
        <v>180410.80916666667</v>
      </c>
      <c r="I612">
        <v>138956.02166666667</v>
      </c>
      <c r="J612">
        <v>41454.787499999999</v>
      </c>
      <c r="K612">
        <v>0.82747297443273138</v>
      </c>
      <c r="L612">
        <v>411047.16583333333</v>
      </c>
      <c r="M612">
        <v>45498.809714290001</v>
      </c>
      <c r="N612">
        <v>0.27513227513227512</v>
      </c>
      <c r="O612">
        <v>364000</v>
      </c>
      <c r="P612" t="s">
        <v>36</v>
      </c>
      <c r="Q612">
        <v>180</v>
      </c>
      <c r="R612">
        <v>1</v>
      </c>
      <c r="S612">
        <v>0.62395218283546328</v>
      </c>
      <c r="T612">
        <v>0.31908006243331671</v>
      </c>
      <c r="U612">
        <v>0.6583582640887794</v>
      </c>
      <c r="V612">
        <v>0.38710884201845275</v>
      </c>
      <c r="W612">
        <v>60.571596953008779</v>
      </c>
      <c r="X612" t="s">
        <v>28</v>
      </c>
    </row>
    <row r="613" spans="1:24" x14ac:dyDescent="0.25">
      <c r="A613" t="s">
        <v>647</v>
      </c>
      <c r="B613">
        <v>47</v>
      </c>
      <c r="C613" t="s">
        <v>33</v>
      </c>
      <c r="D613">
        <v>265200</v>
      </c>
      <c r="E613">
        <v>0.36099999999999999</v>
      </c>
      <c r="F613">
        <v>71000</v>
      </c>
      <c r="G613" t="s">
        <v>26</v>
      </c>
      <c r="H613">
        <v>235434.41666666666</v>
      </c>
      <c r="I613">
        <v>191943.6275</v>
      </c>
      <c r="J613">
        <v>43490.789166666669</v>
      </c>
      <c r="K613">
        <v>0.87406772667834054</v>
      </c>
      <c r="L613">
        <v>543537.41166666662</v>
      </c>
      <c r="M613">
        <v>93532.463629250007</v>
      </c>
      <c r="N613">
        <v>0.26772247360482654</v>
      </c>
      <c r="O613">
        <v>284000</v>
      </c>
      <c r="P613" t="s">
        <v>27</v>
      </c>
      <c r="Q613">
        <v>0</v>
      </c>
      <c r="R613">
        <v>0</v>
      </c>
      <c r="S613">
        <v>0.49980197318806374</v>
      </c>
      <c r="T613">
        <v>0.33652519235945683</v>
      </c>
      <c r="U613">
        <v>0.16459387052103733</v>
      </c>
      <c r="V613">
        <v>0.35358697277815576</v>
      </c>
      <c r="W613">
        <v>40.233798750836669</v>
      </c>
      <c r="X613" t="s">
        <v>28</v>
      </c>
    </row>
    <row r="614" spans="1:24" x14ac:dyDescent="0.25">
      <c r="A614" t="s">
        <v>648</v>
      </c>
      <c r="B614">
        <v>24</v>
      </c>
      <c r="C614" t="s">
        <v>33</v>
      </c>
      <c r="D614">
        <v>324400</v>
      </c>
      <c r="E614">
        <v>0.22</v>
      </c>
      <c r="F614">
        <v>67000</v>
      </c>
      <c r="G614" t="s">
        <v>43</v>
      </c>
      <c r="H614">
        <v>273947.25333333336</v>
      </c>
      <c r="I614">
        <v>230947.41333333333</v>
      </c>
      <c r="J614">
        <v>42999.839999999997</v>
      </c>
      <c r="K614">
        <v>0.85603048944860849</v>
      </c>
      <c r="L614">
        <v>1041617.4125</v>
      </c>
      <c r="M614">
        <v>90733.455558479996</v>
      </c>
      <c r="N614">
        <v>0.2065351418002466</v>
      </c>
      <c r="O614">
        <v>536000</v>
      </c>
      <c r="P614" t="s">
        <v>36</v>
      </c>
      <c r="Q614">
        <v>90</v>
      </c>
      <c r="R614">
        <v>1</v>
      </c>
      <c r="S614">
        <v>0.42330242915050764</v>
      </c>
      <c r="T614">
        <v>0.17918973549035766</v>
      </c>
      <c r="U614">
        <v>3.9048288734247261E-2</v>
      </c>
      <c r="V614">
        <v>0.66425361603987254</v>
      </c>
      <c r="W614">
        <v>45.625606799042991</v>
      </c>
      <c r="X614" t="s">
        <v>28</v>
      </c>
    </row>
    <row r="615" spans="1:24" x14ac:dyDescent="0.25">
      <c r="A615" t="s">
        <v>649</v>
      </c>
      <c r="B615">
        <v>20</v>
      </c>
      <c r="C615" t="s">
        <v>25</v>
      </c>
      <c r="D615">
        <v>192800</v>
      </c>
      <c r="E615">
        <v>0.80900000000000005</v>
      </c>
      <c r="F615">
        <v>64000</v>
      </c>
      <c r="G615" t="s">
        <v>26</v>
      </c>
      <c r="H615">
        <v>193353.67499999999</v>
      </c>
      <c r="I615">
        <v>139041.68916666668</v>
      </c>
      <c r="J615">
        <v>54311.985833333332</v>
      </c>
      <c r="K615">
        <v>0.72466063982275108</v>
      </c>
      <c r="L615">
        <v>550046.77</v>
      </c>
      <c r="M615">
        <v>27883.683760200001</v>
      </c>
      <c r="N615">
        <v>0.33195020746887965</v>
      </c>
      <c r="O615">
        <v>512000</v>
      </c>
      <c r="P615" t="s">
        <v>27</v>
      </c>
      <c r="Q615">
        <v>0</v>
      </c>
      <c r="R615">
        <v>0</v>
      </c>
      <c r="S615">
        <v>0.76480200824893196</v>
      </c>
      <c r="T615">
        <v>0.35452209332350265</v>
      </c>
      <c r="U615">
        <v>0.76966057064264992</v>
      </c>
      <c r="V615">
        <v>0.5684977104904233</v>
      </c>
      <c r="W615">
        <v>69.144441506330111</v>
      </c>
      <c r="X615" t="s">
        <v>28</v>
      </c>
    </row>
    <row r="616" spans="1:24" x14ac:dyDescent="0.25">
      <c r="A616" t="s">
        <v>650</v>
      </c>
      <c r="B616">
        <v>18</v>
      </c>
      <c r="C616" t="s">
        <v>30</v>
      </c>
      <c r="D616">
        <v>113400</v>
      </c>
      <c r="E616">
        <v>0.47299999999999998</v>
      </c>
      <c r="F616">
        <v>30000</v>
      </c>
      <c r="G616" t="s">
        <v>41</v>
      </c>
      <c r="H616">
        <v>105496.22583333333</v>
      </c>
      <c r="I616">
        <v>81981.65833333334</v>
      </c>
      <c r="J616">
        <v>23514.567500000001</v>
      </c>
      <c r="K616">
        <v>0.79713501311850266</v>
      </c>
      <c r="L616">
        <v>410018.59666666668</v>
      </c>
      <c r="M616">
        <v>15414.225709660001</v>
      </c>
      <c r="N616">
        <v>0.26455026455026454</v>
      </c>
      <c r="O616">
        <v>240000</v>
      </c>
      <c r="P616" t="s">
        <v>27</v>
      </c>
      <c r="Q616">
        <v>0</v>
      </c>
      <c r="R616">
        <v>0</v>
      </c>
      <c r="S616">
        <v>0.604979837789133</v>
      </c>
      <c r="T616">
        <v>0.2729242960836204</v>
      </c>
      <c r="U616">
        <v>0.37272980208042528</v>
      </c>
      <c r="V616">
        <v>0.77253257547501708</v>
      </c>
      <c r="W616">
        <v>59.383163266643614</v>
      </c>
      <c r="X616" t="s">
        <v>28</v>
      </c>
    </row>
    <row r="617" spans="1:24" x14ac:dyDescent="0.25">
      <c r="A617" t="s">
        <v>651</v>
      </c>
      <c r="B617">
        <v>53</v>
      </c>
      <c r="C617" t="s">
        <v>30</v>
      </c>
      <c r="D617">
        <v>241200</v>
      </c>
      <c r="E617">
        <v>0.46</v>
      </c>
      <c r="F617">
        <v>58000</v>
      </c>
      <c r="G617" t="s">
        <v>26</v>
      </c>
      <c r="H617">
        <v>233314.55416666667</v>
      </c>
      <c r="I617">
        <v>183050.63166666665</v>
      </c>
      <c r="J617">
        <v>50263.922500000001</v>
      </c>
      <c r="K617">
        <v>0.80720124359248047</v>
      </c>
      <c r="L617">
        <v>835797.96750000003</v>
      </c>
      <c r="M617">
        <v>33183.680099899997</v>
      </c>
      <c r="N617">
        <v>0.24046434494195687</v>
      </c>
      <c r="O617">
        <v>290000</v>
      </c>
      <c r="P617" t="s">
        <v>27</v>
      </c>
      <c r="Q617">
        <v>0</v>
      </c>
      <c r="R617">
        <v>0</v>
      </c>
      <c r="S617">
        <v>0.58442128783913572</v>
      </c>
      <c r="T617">
        <v>0.22677700920624927</v>
      </c>
      <c r="U617">
        <v>0.35927420123636766</v>
      </c>
      <c r="V617">
        <v>0.7322687223629385</v>
      </c>
      <c r="W617">
        <v>59.182980531931193</v>
      </c>
      <c r="X617" t="s">
        <v>28</v>
      </c>
    </row>
    <row r="618" spans="1:24" x14ac:dyDescent="0.25">
      <c r="A618" t="s">
        <v>652</v>
      </c>
      <c r="B618">
        <v>42</v>
      </c>
      <c r="C618" t="s">
        <v>25</v>
      </c>
      <c r="D618">
        <v>199400</v>
      </c>
      <c r="E618">
        <v>0.85399999999999998</v>
      </c>
      <c r="F618">
        <v>52000</v>
      </c>
      <c r="G618" t="s">
        <v>26</v>
      </c>
      <c r="H618">
        <v>198332.185</v>
      </c>
      <c r="I618">
        <v>137316.79166666666</v>
      </c>
      <c r="J618">
        <v>61015.393333333333</v>
      </c>
      <c r="K618">
        <v>0.72360221637284228</v>
      </c>
      <c r="L618">
        <v>506817.60416666669</v>
      </c>
      <c r="M618">
        <v>44510.356610139999</v>
      </c>
      <c r="N618">
        <v>0.26078234704112335</v>
      </c>
      <c r="O618">
        <v>312000</v>
      </c>
      <c r="P618" t="s">
        <v>27</v>
      </c>
      <c r="Q618">
        <v>0</v>
      </c>
      <c r="R618">
        <v>0</v>
      </c>
      <c r="S618">
        <v>0.83850779223460448</v>
      </c>
      <c r="T618">
        <v>0.21192433656396231</v>
      </c>
      <c r="U618">
        <v>0.75675984088249804</v>
      </c>
      <c r="V618">
        <v>0.48524433711503889</v>
      </c>
      <c r="W618">
        <v>72.411367959788393</v>
      </c>
      <c r="X618" t="s">
        <v>38</v>
      </c>
    </row>
    <row r="619" spans="1:24" x14ac:dyDescent="0.25">
      <c r="A619" t="s">
        <v>653</v>
      </c>
      <c r="B619">
        <v>54</v>
      </c>
      <c r="C619" t="s">
        <v>25</v>
      </c>
      <c r="D619">
        <v>167000</v>
      </c>
      <c r="E619">
        <v>0.93</v>
      </c>
      <c r="F619">
        <v>30000</v>
      </c>
      <c r="G619" t="s">
        <v>26</v>
      </c>
      <c r="H619">
        <v>172167.67583333334</v>
      </c>
      <c r="I619">
        <v>128058.42916666667</v>
      </c>
      <c r="J619">
        <v>44109.246666666666</v>
      </c>
      <c r="K619">
        <v>0.75567235623541051</v>
      </c>
      <c r="L619">
        <v>506355.83500000002</v>
      </c>
      <c r="M619">
        <v>24642.822430759999</v>
      </c>
      <c r="N619">
        <v>0.17964071856287425</v>
      </c>
      <c r="O619">
        <v>300000</v>
      </c>
      <c r="P619" t="s">
        <v>27</v>
      </c>
      <c r="Q619">
        <v>0</v>
      </c>
      <c r="R619">
        <v>0</v>
      </c>
      <c r="S619">
        <v>0.69675272318163817</v>
      </c>
      <c r="T619">
        <v>6.6288644257066709E-2</v>
      </c>
      <c r="U619">
        <v>0.91330366190021395</v>
      </c>
      <c r="V619">
        <v>0.61641546480506337</v>
      </c>
      <c r="W619">
        <v>82.756568982621332</v>
      </c>
      <c r="X619" t="s">
        <v>38</v>
      </c>
    </row>
    <row r="620" spans="1:24" x14ac:dyDescent="0.25">
      <c r="A620" t="s">
        <v>654</v>
      </c>
      <c r="B620">
        <v>18</v>
      </c>
      <c r="C620" t="s">
        <v>30</v>
      </c>
      <c r="D620">
        <v>189900</v>
      </c>
      <c r="E620">
        <v>0.51700000000000002</v>
      </c>
      <c r="F620">
        <v>64000</v>
      </c>
      <c r="G620" t="s">
        <v>41</v>
      </c>
      <c r="H620">
        <v>181296.26416666666</v>
      </c>
      <c r="I620">
        <v>144624.69666666666</v>
      </c>
      <c r="J620">
        <v>36671.567499999997</v>
      </c>
      <c r="K620">
        <v>0.8302084173994061</v>
      </c>
      <c r="L620">
        <v>465189.53916666668</v>
      </c>
      <c r="M620">
        <v>40792.137178949997</v>
      </c>
      <c r="N620">
        <v>0.33701948393891523</v>
      </c>
      <c r="O620">
        <v>640000</v>
      </c>
      <c r="P620" t="s">
        <v>31</v>
      </c>
      <c r="Q620">
        <v>24</v>
      </c>
      <c r="R620">
        <v>0</v>
      </c>
      <c r="S620">
        <v>0.5481582660997899</v>
      </c>
      <c r="T620">
        <v>0.46245704028362594</v>
      </c>
      <c r="U620">
        <v>0.38532550239350727</v>
      </c>
      <c r="V620">
        <v>0.46061877347975699</v>
      </c>
      <c r="W620">
        <v>47.047430836355964</v>
      </c>
      <c r="X620" t="s">
        <v>28</v>
      </c>
    </row>
    <row r="621" spans="1:24" x14ac:dyDescent="0.25">
      <c r="A621" t="s">
        <v>655</v>
      </c>
      <c r="B621">
        <v>32</v>
      </c>
      <c r="C621" t="s">
        <v>33</v>
      </c>
      <c r="D621">
        <v>289200</v>
      </c>
      <c r="E621">
        <v>0.433</v>
      </c>
      <c r="F621">
        <v>65000</v>
      </c>
      <c r="G621" t="s">
        <v>26</v>
      </c>
      <c r="H621">
        <v>314123.08500000002</v>
      </c>
      <c r="I621">
        <v>263496.71250000002</v>
      </c>
      <c r="J621">
        <v>50626.372499999998</v>
      </c>
      <c r="K621">
        <v>0.8803126630381759</v>
      </c>
      <c r="L621">
        <v>1019957.4125</v>
      </c>
      <c r="M621">
        <v>99740.330117990001</v>
      </c>
      <c r="N621">
        <v>0.22475795297372061</v>
      </c>
      <c r="O621">
        <v>260000</v>
      </c>
      <c r="P621" t="s">
        <v>36</v>
      </c>
      <c r="Q621">
        <v>180</v>
      </c>
      <c r="R621">
        <v>1</v>
      </c>
      <c r="S621">
        <v>0.43488511805728719</v>
      </c>
      <c r="T621">
        <v>0.23710196057917227</v>
      </c>
      <c r="U621">
        <v>0.25938107279235811</v>
      </c>
      <c r="V621">
        <v>0.74876229063480226</v>
      </c>
      <c r="W621">
        <v>53.463801313912718</v>
      </c>
      <c r="X621" t="s">
        <v>28</v>
      </c>
    </row>
    <row r="622" spans="1:24" x14ac:dyDescent="0.25">
      <c r="A622" t="s">
        <v>656</v>
      </c>
      <c r="B622">
        <v>54</v>
      </c>
      <c r="C622" t="s">
        <v>25</v>
      </c>
      <c r="D622">
        <v>187400</v>
      </c>
      <c r="E622">
        <v>0.89300000000000002</v>
      </c>
      <c r="F622">
        <v>31000</v>
      </c>
      <c r="G622" t="s">
        <v>26</v>
      </c>
      <c r="H622">
        <v>180033.535</v>
      </c>
      <c r="I622">
        <v>141886.76999999999</v>
      </c>
      <c r="J622">
        <v>38146.764999999999</v>
      </c>
      <c r="K622">
        <v>0.82902429706618475</v>
      </c>
      <c r="L622">
        <v>418239.08416666667</v>
      </c>
      <c r="M622">
        <v>38155.064526970003</v>
      </c>
      <c r="N622">
        <v>0.16542155816435433</v>
      </c>
      <c r="O622">
        <v>248000</v>
      </c>
      <c r="P622" t="s">
        <v>31</v>
      </c>
      <c r="Q622">
        <v>18</v>
      </c>
      <c r="R622">
        <v>0</v>
      </c>
      <c r="S622">
        <v>0.57464685378085789</v>
      </c>
      <c r="T622">
        <v>7.0108680946370905E-2</v>
      </c>
      <c r="U622">
        <v>0.8098499303427189</v>
      </c>
      <c r="V622">
        <v>0.40234195149416763</v>
      </c>
      <c r="W622">
        <v>72.908028970200263</v>
      </c>
      <c r="X622" t="s">
        <v>38</v>
      </c>
    </row>
    <row r="623" spans="1:24" x14ac:dyDescent="0.25">
      <c r="A623" t="s">
        <v>657</v>
      </c>
      <c r="B623">
        <v>30</v>
      </c>
      <c r="C623" t="s">
        <v>25</v>
      </c>
      <c r="D623">
        <v>163400</v>
      </c>
      <c r="E623">
        <v>0.97699999999999998</v>
      </c>
      <c r="F623">
        <v>37000</v>
      </c>
      <c r="G623" t="s">
        <v>41</v>
      </c>
      <c r="H623">
        <v>157729.50083333332</v>
      </c>
      <c r="I623">
        <v>124876.04333333333</v>
      </c>
      <c r="J623">
        <v>32853.457499999997</v>
      </c>
      <c r="K623">
        <v>0.82785446709719024</v>
      </c>
      <c r="L623">
        <v>460228.59583333333</v>
      </c>
      <c r="M623">
        <v>31291.742477309999</v>
      </c>
      <c r="N623">
        <v>0.22643818849449204</v>
      </c>
      <c r="O623">
        <v>259000</v>
      </c>
      <c r="P623" t="s">
        <v>27</v>
      </c>
      <c r="Q623">
        <v>0</v>
      </c>
      <c r="R623">
        <v>0</v>
      </c>
      <c r="S623">
        <v>0.56473471849145052</v>
      </c>
      <c r="T623">
        <v>0.20850074487656284</v>
      </c>
      <c r="U623">
        <v>0.91560637961069857</v>
      </c>
      <c r="V623">
        <v>0.55877052058811461</v>
      </c>
      <c r="W623">
        <v>75.437632129211622</v>
      </c>
      <c r="X623" t="s">
        <v>38</v>
      </c>
    </row>
    <row r="624" spans="1:24" x14ac:dyDescent="0.25">
      <c r="A624" t="s">
        <v>658</v>
      </c>
      <c r="B624">
        <v>25</v>
      </c>
      <c r="C624" t="s">
        <v>25</v>
      </c>
      <c r="D624">
        <v>183800</v>
      </c>
      <c r="E624">
        <v>0.97</v>
      </c>
      <c r="F624">
        <v>50000</v>
      </c>
      <c r="G624" t="s">
        <v>43</v>
      </c>
      <c r="H624">
        <v>175463.33249999999</v>
      </c>
      <c r="I624">
        <v>136257.65416666667</v>
      </c>
      <c r="J624">
        <v>39205.67833333333</v>
      </c>
      <c r="K624">
        <v>0.81537239366098457</v>
      </c>
      <c r="L624">
        <v>372963.62583333335</v>
      </c>
      <c r="M624">
        <v>35499.794483489997</v>
      </c>
      <c r="N624">
        <v>0.27203482045701849</v>
      </c>
      <c r="O624">
        <v>400000</v>
      </c>
      <c r="P624" t="s">
        <v>27</v>
      </c>
      <c r="Q624">
        <v>0</v>
      </c>
      <c r="R624">
        <v>0</v>
      </c>
      <c r="S624">
        <v>0.60648436012818319</v>
      </c>
      <c r="T624">
        <v>0.30297765051870301</v>
      </c>
      <c r="U624">
        <v>0.90415980835674081</v>
      </c>
      <c r="V624">
        <v>0.34814175348365506</v>
      </c>
      <c r="W624">
        <v>68.616364248520682</v>
      </c>
      <c r="X624" t="s">
        <v>28</v>
      </c>
    </row>
    <row r="625" spans="1:24" x14ac:dyDescent="0.25">
      <c r="A625" t="s">
        <v>659</v>
      </c>
      <c r="B625">
        <v>22</v>
      </c>
      <c r="C625" t="s">
        <v>25</v>
      </c>
      <c r="D625">
        <v>138100</v>
      </c>
      <c r="E625">
        <v>0.85299999999999998</v>
      </c>
      <c r="F625">
        <v>35000</v>
      </c>
      <c r="G625" t="s">
        <v>26</v>
      </c>
      <c r="H625">
        <v>134331.33083333334</v>
      </c>
      <c r="I625">
        <v>99972.854999999996</v>
      </c>
      <c r="J625">
        <v>34358.47583333333</v>
      </c>
      <c r="K625">
        <v>0.78015307998303862</v>
      </c>
      <c r="L625">
        <v>267172.16499999998</v>
      </c>
      <c r="M625">
        <v>29253.565102249999</v>
      </c>
      <c r="N625">
        <v>0.25343953656770457</v>
      </c>
      <c r="O625">
        <v>350000</v>
      </c>
      <c r="P625" t="s">
        <v>27</v>
      </c>
      <c r="Q625">
        <v>0</v>
      </c>
      <c r="R625">
        <v>0</v>
      </c>
      <c r="S625">
        <v>0.69558092791962201</v>
      </c>
      <c r="T625">
        <v>0.23672892146083585</v>
      </c>
      <c r="U625">
        <v>0.76078994283867829</v>
      </c>
      <c r="V625">
        <v>0.32284858497738422</v>
      </c>
      <c r="W625">
        <v>66.416465973870672</v>
      </c>
      <c r="X625" t="s">
        <v>28</v>
      </c>
    </row>
    <row r="626" spans="1:24" x14ac:dyDescent="0.25">
      <c r="A626" t="s">
        <v>660</v>
      </c>
      <c r="B626">
        <v>26</v>
      </c>
      <c r="C626" t="s">
        <v>33</v>
      </c>
      <c r="D626">
        <v>150100</v>
      </c>
      <c r="E626">
        <v>0.32500000000000001</v>
      </c>
      <c r="F626">
        <v>43000</v>
      </c>
      <c r="G626" t="s">
        <v>26</v>
      </c>
      <c r="H626">
        <v>187368.37166666667</v>
      </c>
      <c r="I626">
        <v>159054.83666666667</v>
      </c>
      <c r="J626">
        <v>28313.535</v>
      </c>
      <c r="K626">
        <v>0.88771141839121559</v>
      </c>
      <c r="L626">
        <v>311026.35166666668</v>
      </c>
      <c r="M626">
        <v>58057.097899829998</v>
      </c>
      <c r="N626">
        <v>0.28647568287808128</v>
      </c>
      <c r="O626">
        <v>344000</v>
      </c>
      <c r="P626" t="s">
        <v>36</v>
      </c>
      <c r="Q626">
        <v>120</v>
      </c>
      <c r="R626">
        <v>1</v>
      </c>
      <c r="S626">
        <v>0.4071758971657603</v>
      </c>
      <c r="T626">
        <v>0.39235619524689319</v>
      </c>
      <c r="U626">
        <v>0.15078355061474938</v>
      </c>
      <c r="V626">
        <v>0.35962977564227017</v>
      </c>
      <c r="W626">
        <v>36.806972384441238</v>
      </c>
      <c r="X626" t="s">
        <v>34</v>
      </c>
    </row>
    <row r="627" spans="1:24" x14ac:dyDescent="0.25">
      <c r="A627" t="s">
        <v>661</v>
      </c>
      <c r="B627">
        <v>18</v>
      </c>
      <c r="C627" t="s">
        <v>25</v>
      </c>
      <c r="D627">
        <v>178700</v>
      </c>
      <c r="E627">
        <v>0.83099999999999996</v>
      </c>
      <c r="F627">
        <v>30000</v>
      </c>
      <c r="G627" t="s">
        <v>26</v>
      </c>
      <c r="H627">
        <v>177813.53333333333</v>
      </c>
      <c r="I627">
        <v>129227.69749999999</v>
      </c>
      <c r="J627">
        <v>48585.835833333331</v>
      </c>
      <c r="K627">
        <v>0.74869292958530576</v>
      </c>
      <c r="L627">
        <v>328913.77750000003</v>
      </c>
      <c r="M627">
        <v>35911.917302089998</v>
      </c>
      <c r="N627">
        <v>0.16787912702853947</v>
      </c>
      <c r="O627">
        <v>150000</v>
      </c>
      <c r="P627" t="s">
        <v>27</v>
      </c>
      <c r="Q627">
        <v>0</v>
      </c>
      <c r="R627">
        <v>0</v>
      </c>
      <c r="S627">
        <v>0.74371047886128827</v>
      </c>
      <c r="T627">
        <v>3.8621962315943781E-2</v>
      </c>
      <c r="U627">
        <v>0.74852998627168366</v>
      </c>
      <c r="V627">
        <v>0.29769377713837242</v>
      </c>
      <c r="W627">
        <v>72.149423375717376</v>
      </c>
      <c r="X627" t="s">
        <v>38</v>
      </c>
    </row>
    <row r="628" spans="1:24" x14ac:dyDescent="0.25">
      <c r="A628" t="s">
        <v>662</v>
      </c>
      <c r="B628">
        <v>53</v>
      </c>
      <c r="C628" t="s">
        <v>25</v>
      </c>
      <c r="D628">
        <v>176600</v>
      </c>
      <c r="E628">
        <v>0.86499999999999999</v>
      </c>
      <c r="F628">
        <v>37000</v>
      </c>
      <c r="G628" t="s">
        <v>26</v>
      </c>
      <c r="H628">
        <v>169736.80583333335</v>
      </c>
      <c r="I628">
        <v>127578.74083333333</v>
      </c>
      <c r="J628">
        <v>42158.065000000002</v>
      </c>
      <c r="K628">
        <v>0.77128635604065698</v>
      </c>
      <c r="L628">
        <v>571626.36166666669</v>
      </c>
      <c r="M628">
        <v>32394.865056129998</v>
      </c>
      <c r="N628">
        <v>0.20951302378255945</v>
      </c>
      <c r="O628">
        <v>222000</v>
      </c>
      <c r="P628" t="s">
        <v>27</v>
      </c>
      <c r="Q628">
        <v>0</v>
      </c>
      <c r="R628">
        <v>0</v>
      </c>
      <c r="S628">
        <v>0.67518706500513703</v>
      </c>
      <c r="T628">
        <v>0.13736950532213904</v>
      </c>
      <c r="U628">
        <v>0.79573112995468331</v>
      </c>
      <c r="V628">
        <v>0.67119202427577063</v>
      </c>
      <c r="W628">
        <v>77.281150849342211</v>
      </c>
      <c r="X628" t="s">
        <v>38</v>
      </c>
    </row>
    <row r="629" spans="1:24" x14ac:dyDescent="0.25">
      <c r="A629" t="s">
        <v>663</v>
      </c>
      <c r="B629">
        <v>52</v>
      </c>
      <c r="C629" t="s">
        <v>33</v>
      </c>
      <c r="D629">
        <v>235600</v>
      </c>
      <c r="E629">
        <v>0.502</v>
      </c>
      <c r="F629">
        <v>74000</v>
      </c>
      <c r="G629" t="s">
        <v>41</v>
      </c>
      <c r="H629">
        <v>236143.8725</v>
      </c>
      <c r="I629">
        <v>172678.39583333334</v>
      </c>
      <c r="J629">
        <v>63465.476666666669</v>
      </c>
      <c r="K629">
        <v>0.70799519472380967</v>
      </c>
      <c r="L629">
        <v>988579.54500000004</v>
      </c>
      <c r="M629">
        <v>77431.321199040001</v>
      </c>
      <c r="N629">
        <v>0.3140916808149406</v>
      </c>
      <c r="O629">
        <v>370000</v>
      </c>
      <c r="P629" t="s">
        <v>36</v>
      </c>
      <c r="Q629">
        <v>180</v>
      </c>
      <c r="R629">
        <v>1</v>
      </c>
      <c r="S629">
        <v>0.73135807102065975</v>
      </c>
      <c r="T629">
        <v>0.30453352998700928</v>
      </c>
      <c r="U629">
        <v>0.32599030580069577</v>
      </c>
      <c r="V629">
        <v>0.92776976223267127</v>
      </c>
      <c r="W629">
        <v>61.799421113377392</v>
      </c>
      <c r="X629" t="s">
        <v>28</v>
      </c>
    </row>
    <row r="630" spans="1:24" x14ac:dyDescent="0.25">
      <c r="A630" t="s">
        <v>664</v>
      </c>
      <c r="B630">
        <v>19</v>
      </c>
      <c r="C630" t="s">
        <v>25</v>
      </c>
      <c r="D630">
        <v>178000</v>
      </c>
      <c r="E630">
        <v>0.93500000000000005</v>
      </c>
      <c r="F630">
        <v>30000</v>
      </c>
      <c r="G630" t="s">
        <v>41</v>
      </c>
      <c r="H630">
        <v>168346.6575</v>
      </c>
      <c r="I630">
        <v>127847.79333333333</v>
      </c>
      <c r="J630">
        <v>40498.864166666666</v>
      </c>
      <c r="K630">
        <v>0.7837209490695185</v>
      </c>
      <c r="L630">
        <v>339864.04083333333</v>
      </c>
      <c r="M630">
        <v>35250.77912264</v>
      </c>
      <c r="N630">
        <v>0.16853932584269662</v>
      </c>
      <c r="O630">
        <v>90000</v>
      </c>
      <c r="P630" t="s">
        <v>36</v>
      </c>
      <c r="Q630">
        <v>90</v>
      </c>
      <c r="R630">
        <v>1</v>
      </c>
      <c r="S630">
        <v>0.65368016065082268</v>
      </c>
      <c r="T630">
        <v>5.6217898438868652E-2</v>
      </c>
      <c r="U630">
        <v>0.85876892931530158</v>
      </c>
      <c r="V630">
        <v>0.31608623378035161</v>
      </c>
      <c r="W630">
        <v>74.497302658238866</v>
      </c>
      <c r="X630" t="s">
        <v>38</v>
      </c>
    </row>
    <row r="631" spans="1:24" x14ac:dyDescent="0.25">
      <c r="A631" t="s">
        <v>665</v>
      </c>
      <c r="B631">
        <v>40</v>
      </c>
      <c r="C631" t="s">
        <v>25</v>
      </c>
      <c r="D631">
        <v>130000</v>
      </c>
      <c r="E631">
        <v>0.96699999999999997</v>
      </c>
      <c r="F631">
        <v>42000</v>
      </c>
      <c r="G631" t="s">
        <v>41</v>
      </c>
      <c r="H631">
        <v>126787.99166666667</v>
      </c>
      <c r="I631">
        <v>93935.13416666667</v>
      </c>
      <c r="J631">
        <v>32852.857499999998</v>
      </c>
      <c r="K631">
        <v>0.76983977974468787</v>
      </c>
      <c r="L631">
        <v>224096.42583333334</v>
      </c>
      <c r="M631">
        <v>24122.790523880001</v>
      </c>
      <c r="N631">
        <v>0.32307692307692309</v>
      </c>
      <c r="O631">
        <v>168000</v>
      </c>
      <c r="P631" t="s">
        <v>27</v>
      </c>
      <c r="Q631">
        <v>0</v>
      </c>
      <c r="R631">
        <v>0</v>
      </c>
      <c r="S631">
        <v>0.70479107054081835</v>
      </c>
      <c r="T631">
        <v>0.37698142844590371</v>
      </c>
      <c r="U631">
        <v>0.91178398835728225</v>
      </c>
      <c r="V631">
        <v>0.2664568230923694</v>
      </c>
      <c r="W631">
        <v>66.503999259087436</v>
      </c>
      <c r="X631" t="s">
        <v>28</v>
      </c>
    </row>
    <row r="632" spans="1:24" x14ac:dyDescent="0.25">
      <c r="A632" t="s">
        <v>666</v>
      </c>
      <c r="B632">
        <v>26</v>
      </c>
      <c r="C632" t="s">
        <v>33</v>
      </c>
      <c r="D632">
        <v>354000</v>
      </c>
      <c r="E632">
        <v>0.25700000000000001</v>
      </c>
      <c r="F632">
        <v>60000</v>
      </c>
      <c r="G632" t="s">
        <v>26</v>
      </c>
      <c r="H632">
        <v>348895.21166666667</v>
      </c>
      <c r="I632">
        <v>275886.53416666668</v>
      </c>
      <c r="J632">
        <v>73008.677500000005</v>
      </c>
      <c r="K632">
        <v>0.81019525018793626</v>
      </c>
      <c r="L632">
        <v>1100150.4716666667</v>
      </c>
      <c r="M632">
        <v>96493.839309699993</v>
      </c>
      <c r="N632">
        <v>0.16949152542372881</v>
      </c>
      <c r="O632">
        <v>180000</v>
      </c>
      <c r="P632" t="s">
        <v>27</v>
      </c>
      <c r="Q632">
        <v>0</v>
      </c>
      <c r="R632">
        <v>0</v>
      </c>
      <c r="S632">
        <v>0.5673990162555278</v>
      </c>
      <c r="T632">
        <v>7.0611260138806919E-2</v>
      </c>
      <c r="U632">
        <v>8.7673569707620164E-2</v>
      </c>
      <c r="V632">
        <v>0.6366649687330026</v>
      </c>
      <c r="W632">
        <v>52.194521754095469</v>
      </c>
      <c r="X632" t="s">
        <v>28</v>
      </c>
    </row>
    <row r="633" spans="1:24" x14ac:dyDescent="0.25">
      <c r="A633" t="s">
        <v>667</v>
      </c>
      <c r="B633">
        <v>51</v>
      </c>
      <c r="C633" t="s">
        <v>30</v>
      </c>
      <c r="D633">
        <v>266700</v>
      </c>
      <c r="E633">
        <v>0.78100000000000003</v>
      </c>
      <c r="F633">
        <v>85000</v>
      </c>
      <c r="G633" t="s">
        <v>41</v>
      </c>
      <c r="H633">
        <v>264507.17499999999</v>
      </c>
      <c r="I633">
        <v>208940.89416666667</v>
      </c>
      <c r="J633">
        <v>55566.280833333331</v>
      </c>
      <c r="K633">
        <v>0.78967679481403241</v>
      </c>
      <c r="L633">
        <v>537264.95750000002</v>
      </c>
      <c r="M633">
        <v>28649.091043929999</v>
      </c>
      <c r="N633">
        <v>0.31871016122984624</v>
      </c>
      <c r="O633">
        <v>510000</v>
      </c>
      <c r="P633" t="s">
        <v>31</v>
      </c>
      <c r="Q633">
        <v>18</v>
      </c>
      <c r="R633">
        <v>0</v>
      </c>
      <c r="S633">
        <v>0.56965310117666679</v>
      </c>
      <c r="T633">
        <v>0.38512375542513227</v>
      </c>
      <c r="U633">
        <v>0.76647549823863703</v>
      </c>
      <c r="V633">
        <v>0.34421214370158626</v>
      </c>
      <c r="W633">
        <v>60.701969167280048</v>
      </c>
      <c r="X633" t="s">
        <v>28</v>
      </c>
    </row>
    <row r="634" spans="1:24" x14ac:dyDescent="0.25">
      <c r="A634" t="s">
        <v>668</v>
      </c>
      <c r="B634">
        <v>31</v>
      </c>
      <c r="C634" t="s">
        <v>33</v>
      </c>
      <c r="D634">
        <v>251600</v>
      </c>
      <c r="E634">
        <v>0.31900000000000001</v>
      </c>
      <c r="F634">
        <v>56000</v>
      </c>
      <c r="G634" t="s">
        <v>41</v>
      </c>
      <c r="H634">
        <v>260827.76916666667</v>
      </c>
      <c r="I634">
        <v>202124.785</v>
      </c>
      <c r="J634">
        <v>58702.984166666669</v>
      </c>
      <c r="K634">
        <v>0.79136671918950441</v>
      </c>
      <c r="L634">
        <v>500968.75916666666</v>
      </c>
      <c r="M634">
        <v>118318.96959225</v>
      </c>
      <c r="N634">
        <v>0.22257551669316375</v>
      </c>
      <c r="O634">
        <v>672000</v>
      </c>
      <c r="P634" t="s">
        <v>27</v>
      </c>
      <c r="Q634">
        <v>0</v>
      </c>
      <c r="R634">
        <v>0</v>
      </c>
      <c r="S634">
        <v>0.61095748785066673</v>
      </c>
      <c r="T634">
        <v>0.17737036850067434</v>
      </c>
      <c r="U634">
        <v>0.11212291913643466</v>
      </c>
      <c r="V634">
        <v>0.33796332645688421</v>
      </c>
      <c r="W634">
        <v>44.52681996165267</v>
      </c>
      <c r="X634" t="s">
        <v>28</v>
      </c>
    </row>
    <row r="635" spans="1:24" x14ac:dyDescent="0.25">
      <c r="A635" t="s">
        <v>669</v>
      </c>
      <c r="B635">
        <v>21</v>
      </c>
      <c r="C635" t="s">
        <v>33</v>
      </c>
      <c r="D635">
        <v>177700</v>
      </c>
      <c r="E635">
        <v>0.62</v>
      </c>
      <c r="F635">
        <v>48000</v>
      </c>
      <c r="G635" t="s">
        <v>41</v>
      </c>
      <c r="H635">
        <v>199326.21666666667</v>
      </c>
      <c r="I635">
        <v>164483.87166666667</v>
      </c>
      <c r="J635">
        <v>34842.345000000001</v>
      </c>
      <c r="K635">
        <v>0.8305777941926058</v>
      </c>
      <c r="L635">
        <v>626532.26666666672</v>
      </c>
      <c r="M635">
        <v>54194.278072300003</v>
      </c>
      <c r="N635">
        <v>0.27011817670230726</v>
      </c>
      <c r="O635">
        <v>528000</v>
      </c>
      <c r="P635" t="s">
        <v>27</v>
      </c>
      <c r="Q635">
        <v>0</v>
      </c>
      <c r="R635">
        <v>0</v>
      </c>
      <c r="S635">
        <v>0.47245266547240578</v>
      </c>
      <c r="T635">
        <v>0.3099756582957533</v>
      </c>
      <c r="U635">
        <v>0.4735542450349558</v>
      </c>
      <c r="V635">
        <v>0.74848484858190467</v>
      </c>
      <c r="W635">
        <v>59.33161578107503</v>
      </c>
      <c r="X635" t="s">
        <v>28</v>
      </c>
    </row>
    <row r="636" spans="1:24" x14ac:dyDescent="0.25">
      <c r="A636" t="s">
        <v>670</v>
      </c>
      <c r="B636">
        <v>47</v>
      </c>
      <c r="C636" t="s">
        <v>25</v>
      </c>
      <c r="D636">
        <v>218100</v>
      </c>
      <c r="E636">
        <v>0.80500000000000005</v>
      </c>
      <c r="F636">
        <v>39000</v>
      </c>
      <c r="G636" t="s">
        <v>41</v>
      </c>
      <c r="H636">
        <v>209062.22166666668</v>
      </c>
      <c r="I636">
        <v>163125.50666666665</v>
      </c>
      <c r="J636">
        <v>45936.714999999997</v>
      </c>
      <c r="K636">
        <v>0.79346786856178464</v>
      </c>
      <c r="L636">
        <v>570463.66749999998</v>
      </c>
      <c r="M636">
        <v>33145.152705430002</v>
      </c>
      <c r="N636">
        <v>0.17881705639614856</v>
      </c>
      <c r="O636">
        <v>234000</v>
      </c>
      <c r="P636" t="s">
        <v>27</v>
      </c>
      <c r="Q636">
        <v>0</v>
      </c>
      <c r="R636">
        <v>0</v>
      </c>
      <c r="S636">
        <v>0.59625186682043774</v>
      </c>
      <c r="T636">
        <v>8.3164499691154525E-2</v>
      </c>
      <c r="U636">
        <v>0.75320990428768719</v>
      </c>
      <c r="V636">
        <v>0.5050107368087694</v>
      </c>
      <c r="W636">
        <v>72.911404397816383</v>
      </c>
      <c r="X636" t="s">
        <v>38</v>
      </c>
    </row>
    <row r="637" spans="1:24" x14ac:dyDescent="0.25">
      <c r="A637" t="s">
        <v>671</v>
      </c>
      <c r="B637">
        <v>48</v>
      </c>
      <c r="C637" t="s">
        <v>25</v>
      </c>
      <c r="D637">
        <v>213000</v>
      </c>
      <c r="E637">
        <v>0.86099999999999999</v>
      </c>
      <c r="F637">
        <v>35000</v>
      </c>
      <c r="G637" t="s">
        <v>41</v>
      </c>
      <c r="H637">
        <v>188374.73333333334</v>
      </c>
      <c r="I637">
        <v>153003.45583333334</v>
      </c>
      <c r="J637">
        <v>35371.277499999997</v>
      </c>
      <c r="K637">
        <v>0.86343379130575515</v>
      </c>
      <c r="L637">
        <v>522473.01916666667</v>
      </c>
      <c r="M637">
        <v>46825.861257129996</v>
      </c>
      <c r="N637">
        <v>0.16431924882629109</v>
      </c>
      <c r="O637">
        <v>140000</v>
      </c>
      <c r="P637" t="s">
        <v>31</v>
      </c>
      <c r="Q637">
        <v>19</v>
      </c>
      <c r="R637">
        <v>0</v>
      </c>
      <c r="S637">
        <v>0.50819298995027662</v>
      </c>
      <c r="T637">
        <v>8.3145807172494701E-2</v>
      </c>
      <c r="U637">
        <v>0.74612392756631118</v>
      </c>
      <c r="V637">
        <v>0.46149341708774239</v>
      </c>
      <c r="W637">
        <v>70.472726440655038</v>
      </c>
      <c r="X637" t="s">
        <v>38</v>
      </c>
    </row>
    <row r="638" spans="1:24" x14ac:dyDescent="0.25">
      <c r="A638" t="s">
        <v>672</v>
      </c>
      <c r="B638">
        <v>55</v>
      </c>
      <c r="C638" t="s">
        <v>33</v>
      </c>
      <c r="D638">
        <v>340000</v>
      </c>
      <c r="E638">
        <v>0.247</v>
      </c>
      <c r="F638">
        <v>66000</v>
      </c>
      <c r="G638" t="s">
        <v>41</v>
      </c>
      <c r="H638">
        <v>360686.26333333331</v>
      </c>
      <c r="I638">
        <v>311719.24583333335</v>
      </c>
      <c r="J638">
        <v>48967.017500000002</v>
      </c>
      <c r="K638">
        <v>0.87251183775867647</v>
      </c>
      <c r="L638">
        <v>1030555.6633333333</v>
      </c>
      <c r="M638">
        <v>133591.69030749</v>
      </c>
      <c r="N638">
        <v>0.19411764705882353</v>
      </c>
      <c r="O638">
        <v>462000</v>
      </c>
      <c r="P638" t="s">
        <v>27</v>
      </c>
      <c r="Q638">
        <v>0</v>
      </c>
      <c r="R638">
        <v>0</v>
      </c>
      <c r="S638">
        <v>0.3648753666438127</v>
      </c>
      <c r="T638">
        <v>0.15875400796578176</v>
      </c>
      <c r="U638">
        <v>5.9247295088565272E-2</v>
      </c>
      <c r="V638">
        <v>0.61614132998117022</v>
      </c>
      <c r="W638">
        <v>45.106992188406927</v>
      </c>
      <c r="X638" t="s">
        <v>28</v>
      </c>
    </row>
    <row r="639" spans="1:24" x14ac:dyDescent="0.25">
      <c r="A639" t="s">
        <v>673</v>
      </c>
      <c r="B639">
        <v>28</v>
      </c>
      <c r="C639" t="s">
        <v>25</v>
      </c>
      <c r="D639">
        <v>203300</v>
      </c>
      <c r="E639">
        <v>0.99099999999999999</v>
      </c>
      <c r="F639">
        <v>36000</v>
      </c>
      <c r="G639" t="s">
        <v>26</v>
      </c>
      <c r="H639">
        <v>194625.15583333332</v>
      </c>
      <c r="I639">
        <v>141747.74249999999</v>
      </c>
      <c r="J639">
        <v>52877.41333333333</v>
      </c>
      <c r="K639">
        <v>0.75153438091950275</v>
      </c>
      <c r="L639">
        <v>703527.04749999999</v>
      </c>
      <c r="M639">
        <v>36106.764597000001</v>
      </c>
      <c r="N639">
        <v>0.17707820954254797</v>
      </c>
      <c r="O639">
        <v>108000</v>
      </c>
      <c r="P639" t="s">
        <v>31</v>
      </c>
      <c r="Q639">
        <v>7</v>
      </c>
      <c r="R639">
        <v>0</v>
      </c>
      <c r="S639">
        <v>0.73943413976901551</v>
      </c>
      <c r="T639">
        <v>5.8947716300914943E-2</v>
      </c>
      <c r="U639">
        <v>0.94346624918841826</v>
      </c>
      <c r="V639">
        <v>0.73103037627201972</v>
      </c>
      <c r="W639">
        <v>86.965006854542821</v>
      </c>
      <c r="X639" t="s">
        <v>38</v>
      </c>
    </row>
    <row r="640" spans="1:24" x14ac:dyDescent="0.25">
      <c r="A640" t="s">
        <v>674</v>
      </c>
      <c r="B640">
        <v>52</v>
      </c>
      <c r="C640" t="s">
        <v>25</v>
      </c>
      <c r="D640">
        <v>167200</v>
      </c>
      <c r="E640">
        <v>0.95599999999999996</v>
      </c>
      <c r="F640">
        <v>36000</v>
      </c>
      <c r="G640" t="s">
        <v>43</v>
      </c>
      <c r="H640">
        <v>165720.99166666667</v>
      </c>
      <c r="I640">
        <v>118485.75916666667</v>
      </c>
      <c r="J640">
        <v>47235.232499999998</v>
      </c>
      <c r="K640">
        <v>0.76403510003551511</v>
      </c>
      <c r="L640">
        <v>475819.6</v>
      </c>
      <c r="M640">
        <v>42414.452029729997</v>
      </c>
      <c r="N640">
        <v>0.21531100478468901</v>
      </c>
      <c r="O640">
        <v>396000</v>
      </c>
      <c r="P640" t="s">
        <v>27</v>
      </c>
      <c r="Q640">
        <v>0</v>
      </c>
      <c r="R640">
        <v>0</v>
      </c>
      <c r="S640">
        <v>0.77619395979356487</v>
      </c>
      <c r="T640">
        <v>0.14537453073611023</v>
      </c>
      <c r="U640">
        <v>0.84267937109468316</v>
      </c>
      <c r="V640">
        <v>0.56659078388369533</v>
      </c>
      <c r="W640">
        <v>78.107267140807977</v>
      </c>
      <c r="X640" t="s">
        <v>38</v>
      </c>
    </row>
    <row r="641" spans="1:24" x14ac:dyDescent="0.25">
      <c r="A641" t="s">
        <v>675</v>
      </c>
      <c r="B641">
        <v>25</v>
      </c>
      <c r="C641" t="s">
        <v>25</v>
      </c>
      <c r="D641">
        <v>201700</v>
      </c>
      <c r="E641">
        <v>0.88</v>
      </c>
      <c r="F641">
        <v>51000</v>
      </c>
      <c r="G641" t="s">
        <v>26</v>
      </c>
      <c r="H641">
        <v>206288.01166666666</v>
      </c>
      <c r="I641">
        <v>140724.36916666667</v>
      </c>
      <c r="J641">
        <v>65563.642500000002</v>
      </c>
      <c r="K641">
        <v>0.69837452533463718</v>
      </c>
      <c r="L641">
        <v>608882.18916666671</v>
      </c>
      <c r="M641">
        <v>29752.586797460001</v>
      </c>
      <c r="N641">
        <v>0.25285076846802179</v>
      </c>
      <c r="O641">
        <v>561000</v>
      </c>
      <c r="P641" t="s">
        <v>27</v>
      </c>
      <c r="Q641">
        <v>0</v>
      </c>
      <c r="R641">
        <v>0</v>
      </c>
      <c r="S641">
        <v>0.86656869527540759</v>
      </c>
      <c r="T641">
        <v>0.17859610780456858</v>
      </c>
      <c r="U641">
        <v>0.85332448893989343</v>
      </c>
      <c r="V641">
        <v>0.61285253722734978</v>
      </c>
      <c r="W641">
        <v>79.764055052437328</v>
      </c>
      <c r="X641" t="s">
        <v>38</v>
      </c>
    </row>
    <row r="642" spans="1:24" x14ac:dyDescent="0.25">
      <c r="A642" t="s">
        <v>676</v>
      </c>
      <c r="B642">
        <v>20</v>
      </c>
      <c r="C642" t="s">
        <v>25</v>
      </c>
      <c r="D642">
        <v>102800</v>
      </c>
      <c r="E642">
        <v>0.89500000000000002</v>
      </c>
      <c r="F642">
        <v>30000</v>
      </c>
      <c r="G642" t="s">
        <v>41</v>
      </c>
      <c r="H642">
        <v>105350.32583333334</v>
      </c>
      <c r="I642">
        <v>71955.993333333332</v>
      </c>
      <c r="J642">
        <v>33394.332499999997</v>
      </c>
      <c r="K642">
        <v>0.70019762576886724</v>
      </c>
      <c r="L642">
        <v>236030.61583333334</v>
      </c>
      <c r="M642">
        <v>16079.693759350001</v>
      </c>
      <c r="N642">
        <v>0.29182879377431908</v>
      </c>
      <c r="O642">
        <v>150000</v>
      </c>
      <c r="P642" t="s">
        <v>27</v>
      </c>
      <c r="Q642">
        <v>0</v>
      </c>
      <c r="R642">
        <v>0</v>
      </c>
      <c r="S642">
        <v>0.86424826612490824</v>
      </c>
      <c r="T642">
        <v>0.25492526579759217</v>
      </c>
      <c r="U642">
        <v>0.8633137484989819</v>
      </c>
      <c r="V642">
        <v>0.41952057091241163</v>
      </c>
      <c r="W642">
        <v>73.922358633658462</v>
      </c>
      <c r="X642" t="s">
        <v>38</v>
      </c>
    </row>
    <row r="643" spans="1:24" x14ac:dyDescent="0.25">
      <c r="A643" t="s">
        <v>677</v>
      </c>
      <c r="B643">
        <v>31</v>
      </c>
      <c r="C643" t="s">
        <v>25</v>
      </c>
      <c r="D643">
        <v>164100</v>
      </c>
      <c r="E643">
        <v>0.93200000000000005</v>
      </c>
      <c r="F643">
        <v>51000</v>
      </c>
      <c r="G643" t="s">
        <v>26</v>
      </c>
      <c r="H643">
        <v>154872.54749999999</v>
      </c>
      <c r="I643">
        <v>117672.59083333334</v>
      </c>
      <c r="J643">
        <v>37199.956666666665</v>
      </c>
      <c r="K643">
        <v>0.78259192800659638</v>
      </c>
      <c r="L643">
        <v>473197.36083333334</v>
      </c>
      <c r="M643">
        <v>27474.63552824</v>
      </c>
      <c r="N643">
        <v>0.31078610603290674</v>
      </c>
      <c r="O643">
        <v>408000</v>
      </c>
      <c r="P643" t="s">
        <v>27</v>
      </c>
      <c r="Q643">
        <v>0</v>
      </c>
      <c r="R643">
        <v>0</v>
      </c>
      <c r="S643">
        <v>0.65265772874827654</v>
      </c>
      <c r="T643">
        <v>0.36185830647113276</v>
      </c>
      <c r="U643">
        <v>0.88366206828850768</v>
      </c>
      <c r="V643">
        <v>0.57669709328043461</v>
      </c>
      <c r="W643">
        <v>71.396230992796632</v>
      </c>
      <c r="X643" t="s">
        <v>38</v>
      </c>
    </row>
    <row r="644" spans="1:24" x14ac:dyDescent="0.25">
      <c r="A644" t="s">
        <v>678</v>
      </c>
      <c r="B644">
        <v>30</v>
      </c>
      <c r="C644" t="s">
        <v>25</v>
      </c>
      <c r="D644">
        <v>250900</v>
      </c>
      <c r="E644">
        <v>0.92500000000000004</v>
      </c>
      <c r="F644">
        <v>71000</v>
      </c>
      <c r="G644" t="s">
        <v>41</v>
      </c>
      <c r="H644">
        <v>246794.49166666667</v>
      </c>
      <c r="I644">
        <v>175029.595</v>
      </c>
      <c r="J644">
        <v>71764.896666666667</v>
      </c>
      <c r="K644">
        <v>0.74179123108412226</v>
      </c>
      <c r="L644">
        <v>789951.22416666662</v>
      </c>
      <c r="M644">
        <v>51261.100508880001</v>
      </c>
      <c r="N644">
        <v>0.28298126743722601</v>
      </c>
      <c r="O644">
        <v>639000</v>
      </c>
      <c r="P644" t="s">
        <v>27</v>
      </c>
      <c r="Q644">
        <v>0</v>
      </c>
      <c r="R644">
        <v>0</v>
      </c>
      <c r="S644">
        <v>0.79206445272682402</v>
      </c>
      <c r="T644">
        <v>0.27025857698855721</v>
      </c>
      <c r="U644">
        <v>0.84905848679602824</v>
      </c>
      <c r="V644">
        <v>0.64755244504353882</v>
      </c>
      <c r="W644">
        <v>76.441305419977397</v>
      </c>
      <c r="X644" t="s">
        <v>38</v>
      </c>
    </row>
    <row r="645" spans="1:24" x14ac:dyDescent="0.25">
      <c r="A645" t="s">
        <v>679</v>
      </c>
      <c r="B645">
        <v>49</v>
      </c>
      <c r="C645" t="s">
        <v>25</v>
      </c>
      <c r="D645">
        <v>131100</v>
      </c>
      <c r="E645">
        <v>0.92800000000000005</v>
      </c>
      <c r="F645">
        <v>36000</v>
      </c>
      <c r="G645" t="s">
        <v>41</v>
      </c>
      <c r="H645">
        <v>118615.53583333333</v>
      </c>
      <c r="I645">
        <v>92598.335833333331</v>
      </c>
      <c r="J645">
        <v>26017.200000000001</v>
      </c>
      <c r="K645">
        <v>0.80570274392753138</v>
      </c>
      <c r="L645">
        <v>379296.78083333332</v>
      </c>
      <c r="M645">
        <v>22836.005139010002</v>
      </c>
      <c r="N645">
        <v>0.27459954233409611</v>
      </c>
      <c r="O645">
        <v>288000</v>
      </c>
      <c r="P645" t="s">
        <v>27</v>
      </c>
      <c r="Q645">
        <v>0</v>
      </c>
      <c r="R645">
        <v>0</v>
      </c>
      <c r="S645">
        <v>0.59518572791604973</v>
      </c>
      <c r="T645">
        <v>0.30142628157985513</v>
      </c>
      <c r="U645">
        <v>0.86560443094745798</v>
      </c>
      <c r="V645">
        <v>0.57926383404994242</v>
      </c>
      <c r="W645">
        <v>71.766429235504958</v>
      </c>
      <c r="X645" t="s">
        <v>38</v>
      </c>
    </row>
    <row r="646" spans="1:24" x14ac:dyDescent="0.25">
      <c r="A646" t="s">
        <v>680</v>
      </c>
      <c r="B646">
        <v>51</v>
      </c>
      <c r="C646" t="s">
        <v>25</v>
      </c>
      <c r="D646">
        <v>112700</v>
      </c>
      <c r="E646">
        <v>0.81</v>
      </c>
      <c r="F646">
        <v>30000</v>
      </c>
      <c r="G646" t="s">
        <v>26</v>
      </c>
      <c r="H646">
        <v>109156.00750000001</v>
      </c>
      <c r="I646">
        <v>77875.06</v>
      </c>
      <c r="J646">
        <v>31280.947499999998</v>
      </c>
      <c r="K646">
        <v>0.7361022471244032</v>
      </c>
      <c r="L646">
        <v>325530.84000000003</v>
      </c>
      <c r="M646">
        <v>21367.560167489999</v>
      </c>
      <c r="N646">
        <v>0.26619343389529726</v>
      </c>
      <c r="O646">
        <v>90000</v>
      </c>
      <c r="P646" t="s">
        <v>27</v>
      </c>
      <c r="Q646">
        <v>0</v>
      </c>
      <c r="R646">
        <v>0</v>
      </c>
      <c r="S646">
        <v>0.7804440153101937</v>
      </c>
      <c r="T646">
        <v>0.23184429698044412</v>
      </c>
      <c r="U646">
        <v>0.72968959476458706</v>
      </c>
      <c r="V646">
        <v>0.57800274668907681</v>
      </c>
      <c r="W646">
        <v>71.850522070781665</v>
      </c>
      <c r="X646" t="s">
        <v>38</v>
      </c>
    </row>
    <row r="647" spans="1:24" x14ac:dyDescent="0.25">
      <c r="A647" t="s">
        <v>681</v>
      </c>
      <c r="B647">
        <v>36</v>
      </c>
      <c r="C647" t="s">
        <v>30</v>
      </c>
      <c r="D647">
        <v>182300</v>
      </c>
      <c r="E647">
        <v>0.61899999999999999</v>
      </c>
      <c r="F647">
        <v>45000</v>
      </c>
      <c r="G647" t="s">
        <v>26</v>
      </c>
      <c r="H647">
        <v>179352.24666666667</v>
      </c>
      <c r="I647">
        <v>145473.60500000001</v>
      </c>
      <c r="J647">
        <v>33878.64166666667</v>
      </c>
      <c r="K647">
        <v>0.83554433572149966</v>
      </c>
      <c r="L647">
        <v>622607.95666666667</v>
      </c>
      <c r="M647">
        <v>31129.676743159998</v>
      </c>
      <c r="N647">
        <v>0.24684585847504115</v>
      </c>
      <c r="O647">
        <v>135000</v>
      </c>
      <c r="P647" t="s">
        <v>27</v>
      </c>
      <c r="Q647">
        <v>0</v>
      </c>
      <c r="R647">
        <v>0</v>
      </c>
      <c r="S647">
        <v>0.51128920676044232</v>
      </c>
      <c r="T647">
        <v>0.26018607310281389</v>
      </c>
      <c r="U647">
        <v>0.52747907260397753</v>
      </c>
      <c r="V647">
        <v>0.7189277923016113</v>
      </c>
      <c r="W647">
        <v>62.704079295493656</v>
      </c>
      <c r="X647" t="s">
        <v>28</v>
      </c>
    </row>
    <row r="648" spans="1:24" x14ac:dyDescent="0.25">
      <c r="A648" t="s">
        <v>682</v>
      </c>
      <c r="B648">
        <v>55</v>
      </c>
      <c r="C648" t="s">
        <v>33</v>
      </c>
      <c r="D648">
        <v>195300</v>
      </c>
      <c r="E648">
        <v>0.53700000000000003</v>
      </c>
      <c r="F648">
        <v>45000</v>
      </c>
      <c r="G648" t="s">
        <v>41</v>
      </c>
      <c r="H648">
        <v>168468.10416666666</v>
      </c>
      <c r="I648">
        <v>134710.905</v>
      </c>
      <c r="J648">
        <v>33757.199166666665</v>
      </c>
      <c r="K648">
        <v>0.82559140117207741</v>
      </c>
      <c r="L648">
        <v>513053.8641666667</v>
      </c>
      <c r="M648">
        <v>59252.511701230003</v>
      </c>
      <c r="N648">
        <v>0.2304147465437788</v>
      </c>
      <c r="O648">
        <v>135000</v>
      </c>
      <c r="P648" t="s">
        <v>31</v>
      </c>
      <c r="Q648">
        <v>30</v>
      </c>
      <c r="R648">
        <v>0</v>
      </c>
      <c r="S648">
        <v>0.54293130994120187</v>
      </c>
      <c r="T648">
        <v>0.21612056461678802</v>
      </c>
      <c r="U648">
        <v>0.35192666823436491</v>
      </c>
      <c r="V648">
        <v>0.5080596900738853</v>
      </c>
      <c r="W648">
        <v>54.138979900294871</v>
      </c>
      <c r="X648" t="s">
        <v>28</v>
      </c>
    </row>
    <row r="649" spans="1:24" x14ac:dyDescent="0.25">
      <c r="A649" t="s">
        <v>683</v>
      </c>
      <c r="B649">
        <v>33</v>
      </c>
      <c r="C649" t="s">
        <v>33</v>
      </c>
      <c r="D649">
        <v>298600</v>
      </c>
      <c r="E649">
        <v>0.24399999999999999</v>
      </c>
      <c r="F649">
        <v>95000</v>
      </c>
      <c r="G649" t="s">
        <v>41</v>
      </c>
      <c r="H649">
        <v>298416.52916666667</v>
      </c>
      <c r="I649">
        <v>271410.02916666667</v>
      </c>
      <c r="J649">
        <v>27006.5</v>
      </c>
      <c r="K649">
        <v>0.90780297739872073</v>
      </c>
      <c r="L649">
        <v>376617.85333333333</v>
      </c>
      <c r="M649">
        <v>115417.76232622001</v>
      </c>
      <c r="N649">
        <v>0.31815137307434693</v>
      </c>
      <c r="O649">
        <v>665000</v>
      </c>
      <c r="P649" t="s">
        <v>27</v>
      </c>
      <c r="Q649">
        <v>0</v>
      </c>
      <c r="R649">
        <v>0</v>
      </c>
      <c r="S649">
        <v>0.24015446800174298</v>
      </c>
      <c r="T649">
        <v>0.48727097779988965</v>
      </c>
      <c r="U649">
        <v>5.3458014355452138E-2</v>
      </c>
      <c r="V649">
        <v>0.14272699794023105</v>
      </c>
      <c r="W649">
        <v>23.709758147274901</v>
      </c>
      <c r="X649" t="s">
        <v>34</v>
      </c>
    </row>
    <row r="650" spans="1:24" x14ac:dyDescent="0.25">
      <c r="A650" t="s">
        <v>684</v>
      </c>
      <c r="B650">
        <v>19</v>
      </c>
      <c r="C650" t="s">
        <v>33</v>
      </c>
      <c r="D650">
        <v>242400</v>
      </c>
      <c r="E650">
        <v>0.54700000000000004</v>
      </c>
      <c r="F650">
        <v>48000</v>
      </c>
      <c r="G650" t="s">
        <v>26</v>
      </c>
      <c r="H650">
        <v>213326.58666666667</v>
      </c>
      <c r="I650">
        <v>175386.69750000001</v>
      </c>
      <c r="J650">
        <v>37939.889166666668</v>
      </c>
      <c r="K650">
        <v>0.81764078513350769</v>
      </c>
      <c r="L650">
        <v>713591.72416666662</v>
      </c>
      <c r="M650">
        <v>98838.303348069996</v>
      </c>
      <c r="N650">
        <v>0.19801980198019803</v>
      </c>
      <c r="O650">
        <v>528000</v>
      </c>
      <c r="P650" t="s">
        <v>27</v>
      </c>
      <c r="Q650">
        <v>0</v>
      </c>
      <c r="R650">
        <v>0</v>
      </c>
      <c r="S650">
        <v>0.48085231287903735</v>
      </c>
      <c r="T650">
        <v>0.13823454816858494</v>
      </c>
      <c r="U650">
        <v>0.32028172156114454</v>
      </c>
      <c r="V650">
        <v>0.59281904464326451</v>
      </c>
      <c r="W650">
        <v>56.131989395633362</v>
      </c>
      <c r="X650" t="s">
        <v>28</v>
      </c>
    </row>
    <row r="651" spans="1:24" x14ac:dyDescent="0.25">
      <c r="A651" t="s">
        <v>685</v>
      </c>
      <c r="B651">
        <v>34</v>
      </c>
      <c r="C651" t="s">
        <v>25</v>
      </c>
      <c r="D651">
        <v>179500</v>
      </c>
      <c r="E651">
        <v>0.80300000000000005</v>
      </c>
      <c r="F651">
        <v>30000</v>
      </c>
      <c r="G651" t="s">
        <v>26</v>
      </c>
      <c r="H651">
        <v>173429.74583333332</v>
      </c>
      <c r="I651">
        <v>126391.21</v>
      </c>
      <c r="J651">
        <v>47038.535833333335</v>
      </c>
      <c r="K651">
        <v>0.76493568648477073</v>
      </c>
      <c r="L651">
        <v>446250.95333333331</v>
      </c>
      <c r="M651">
        <v>37702.467411960002</v>
      </c>
      <c r="N651">
        <v>0.16713091922005571</v>
      </c>
      <c r="O651">
        <v>90000</v>
      </c>
      <c r="P651" t="s">
        <v>27</v>
      </c>
      <c r="Q651">
        <v>0</v>
      </c>
      <c r="R651">
        <v>0</v>
      </c>
      <c r="S651">
        <v>0.73815782164918331</v>
      </c>
      <c r="T651">
        <v>4.4547397188977267E-2</v>
      </c>
      <c r="U651">
        <v>0.70569656125590885</v>
      </c>
      <c r="V651">
        <v>0.47036181068147731</v>
      </c>
      <c r="W651">
        <v>73.842561266654798</v>
      </c>
      <c r="X651" t="s">
        <v>38</v>
      </c>
    </row>
    <row r="652" spans="1:24" x14ac:dyDescent="0.25">
      <c r="A652" t="s">
        <v>686</v>
      </c>
      <c r="B652">
        <v>51</v>
      </c>
      <c r="C652" t="s">
        <v>25</v>
      </c>
      <c r="D652">
        <v>116500</v>
      </c>
      <c r="E652">
        <v>0.85199999999999998</v>
      </c>
      <c r="F652">
        <v>33000</v>
      </c>
      <c r="G652" t="s">
        <v>41</v>
      </c>
      <c r="H652">
        <v>116499.8125</v>
      </c>
      <c r="I652">
        <v>84468.664999999994</v>
      </c>
      <c r="J652">
        <v>32031.147499999999</v>
      </c>
      <c r="K652">
        <v>0.73770881710104219</v>
      </c>
      <c r="L652">
        <v>394985.49249999999</v>
      </c>
      <c r="M652">
        <v>16235.1737846</v>
      </c>
      <c r="N652">
        <v>0.2832618025751073</v>
      </c>
      <c r="O652">
        <v>330000</v>
      </c>
      <c r="P652" t="s">
        <v>27</v>
      </c>
      <c r="Q652">
        <v>0</v>
      </c>
      <c r="R652">
        <v>0</v>
      </c>
      <c r="S652">
        <v>0.7484102263824044</v>
      </c>
      <c r="T652">
        <v>0.26765051028580017</v>
      </c>
      <c r="U652">
        <v>0.82461692046939294</v>
      </c>
      <c r="V652">
        <v>0.71227776741397408</v>
      </c>
      <c r="W652">
        <v>76.303785651870285</v>
      </c>
      <c r="X652" t="s">
        <v>38</v>
      </c>
    </row>
    <row r="653" spans="1:24" x14ac:dyDescent="0.25">
      <c r="A653" t="s">
        <v>687</v>
      </c>
      <c r="B653">
        <v>33</v>
      </c>
      <c r="C653" t="s">
        <v>33</v>
      </c>
      <c r="D653">
        <v>220800</v>
      </c>
      <c r="E653">
        <v>0.55100000000000005</v>
      </c>
      <c r="F653">
        <v>42000</v>
      </c>
      <c r="G653" t="s">
        <v>26</v>
      </c>
      <c r="H653">
        <v>248464.29250000001</v>
      </c>
      <c r="I653">
        <v>208809.57916666666</v>
      </c>
      <c r="J653">
        <v>39654.713333333333</v>
      </c>
      <c r="K653">
        <v>0.8425574076456912</v>
      </c>
      <c r="L653">
        <v>733027.37250000006</v>
      </c>
      <c r="M653">
        <v>90644.810726390002</v>
      </c>
      <c r="N653">
        <v>0.19021739130434784</v>
      </c>
      <c r="O653">
        <v>336000</v>
      </c>
      <c r="P653" t="s">
        <v>27</v>
      </c>
      <c r="Q653">
        <v>0</v>
      </c>
      <c r="R653">
        <v>0</v>
      </c>
      <c r="S653">
        <v>0.43056420173299881</v>
      </c>
      <c r="T653">
        <v>0.13372411475212637</v>
      </c>
      <c r="U653">
        <v>0.36061491697161563</v>
      </c>
      <c r="V653">
        <v>0.69340208394579839</v>
      </c>
      <c r="W653">
        <v>58.93630335635369</v>
      </c>
      <c r="X653" t="s">
        <v>28</v>
      </c>
    </row>
    <row r="654" spans="1:24" x14ac:dyDescent="0.25">
      <c r="A654" t="s">
        <v>688</v>
      </c>
      <c r="B654">
        <v>55</v>
      </c>
      <c r="C654" t="s">
        <v>33</v>
      </c>
      <c r="D654">
        <v>154500</v>
      </c>
      <c r="E654">
        <v>0.61499999999999999</v>
      </c>
      <c r="F654">
        <v>51000</v>
      </c>
      <c r="G654" t="s">
        <v>26</v>
      </c>
      <c r="H654">
        <v>185783.43666666668</v>
      </c>
      <c r="I654">
        <v>159676.91333333333</v>
      </c>
      <c r="J654">
        <v>26106.523333333334</v>
      </c>
      <c r="K654">
        <v>0.85292925490074789</v>
      </c>
      <c r="L654">
        <v>402035.07083333336</v>
      </c>
      <c r="M654">
        <v>42176.316418000002</v>
      </c>
      <c r="N654">
        <v>0.3300970873786408</v>
      </c>
      <c r="O654">
        <v>510000</v>
      </c>
      <c r="P654" t="s">
        <v>31</v>
      </c>
      <c r="Q654">
        <v>60</v>
      </c>
      <c r="R654">
        <v>0</v>
      </c>
      <c r="S654">
        <v>0.37799345797439704</v>
      </c>
      <c r="T654">
        <v>0.46727840903174472</v>
      </c>
      <c r="U654">
        <v>0.49209728174679035</v>
      </c>
      <c r="V654">
        <v>0.50141625989979133</v>
      </c>
      <c r="W654">
        <v>48.903279657797107</v>
      </c>
      <c r="X654" t="s">
        <v>28</v>
      </c>
    </row>
    <row r="655" spans="1:24" x14ac:dyDescent="0.25">
      <c r="A655" t="s">
        <v>689</v>
      </c>
      <c r="B655">
        <v>19</v>
      </c>
      <c r="C655" t="s">
        <v>33</v>
      </c>
      <c r="D655">
        <v>285300</v>
      </c>
      <c r="E655">
        <v>0.46700000000000003</v>
      </c>
      <c r="F655">
        <v>92000</v>
      </c>
      <c r="G655" t="s">
        <v>26</v>
      </c>
      <c r="H655">
        <v>289430.38</v>
      </c>
      <c r="I655">
        <v>246994.96</v>
      </c>
      <c r="J655">
        <v>42435.42</v>
      </c>
      <c r="K655">
        <v>0.85909529292636189</v>
      </c>
      <c r="L655">
        <v>369988.15500000003</v>
      </c>
      <c r="M655">
        <v>76106.125791910003</v>
      </c>
      <c r="N655">
        <v>0.32246757798808273</v>
      </c>
      <c r="O655">
        <v>460000</v>
      </c>
      <c r="P655" t="s">
        <v>27</v>
      </c>
      <c r="Q655">
        <v>0</v>
      </c>
      <c r="R655">
        <v>0</v>
      </c>
      <c r="S655">
        <v>0.39479075296799027</v>
      </c>
      <c r="T655">
        <v>0.45484968907645812</v>
      </c>
      <c r="U655">
        <v>0.31483499931640413</v>
      </c>
      <c r="V655">
        <v>0.15223936916463995</v>
      </c>
      <c r="W655">
        <v>36.340382981593052</v>
      </c>
      <c r="X655" t="s">
        <v>34</v>
      </c>
    </row>
    <row r="656" spans="1:24" x14ac:dyDescent="0.25">
      <c r="A656" t="s">
        <v>690</v>
      </c>
      <c r="B656">
        <v>19</v>
      </c>
      <c r="C656" t="s">
        <v>25</v>
      </c>
      <c r="D656">
        <v>181500</v>
      </c>
      <c r="E656">
        <v>0.90100000000000002</v>
      </c>
      <c r="F656">
        <v>30000</v>
      </c>
      <c r="G656" t="s">
        <v>26</v>
      </c>
      <c r="H656">
        <v>170467.54416666666</v>
      </c>
      <c r="I656">
        <v>132440.54333333333</v>
      </c>
      <c r="J656">
        <v>38027.000833333332</v>
      </c>
      <c r="K656">
        <v>0.79967381002838878</v>
      </c>
      <c r="L656">
        <v>356349.95833333331</v>
      </c>
      <c r="M656">
        <v>30868.610147309999</v>
      </c>
      <c r="N656">
        <v>0.16528925619834711</v>
      </c>
      <c r="O656">
        <v>300000</v>
      </c>
      <c r="P656" t="s">
        <v>27</v>
      </c>
      <c r="Q656">
        <v>0</v>
      </c>
      <c r="R656">
        <v>0</v>
      </c>
      <c r="S656">
        <v>0.60547544705692169</v>
      </c>
      <c r="T656">
        <v>5.6464567359317264E-2</v>
      </c>
      <c r="U656">
        <v>0.84493993030697556</v>
      </c>
      <c r="V656">
        <v>0.33053452121637628</v>
      </c>
      <c r="W656">
        <v>73.571782670145964</v>
      </c>
      <c r="X656" t="s">
        <v>38</v>
      </c>
    </row>
    <row r="657" spans="1:24" x14ac:dyDescent="0.25">
      <c r="A657" t="s">
        <v>691</v>
      </c>
      <c r="B657">
        <v>43</v>
      </c>
      <c r="C657" t="s">
        <v>25</v>
      </c>
      <c r="D657">
        <v>84500</v>
      </c>
      <c r="E657">
        <v>0.89</v>
      </c>
      <c r="F657">
        <v>30000</v>
      </c>
      <c r="G657" t="s">
        <v>26</v>
      </c>
      <c r="H657">
        <v>77156.497499999998</v>
      </c>
      <c r="I657">
        <v>60115.879166666666</v>
      </c>
      <c r="J657">
        <v>17040.618333333332</v>
      </c>
      <c r="K657">
        <v>0.83982404928001708</v>
      </c>
      <c r="L657">
        <v>116044.79416666667</v>
      </c>
      <c r="M657">
        <v>20696.494453679999</v>
      </c>
      <c r="N657">
        <v>0.35502958579881655</v>
      </c>
      <c r="O657">
        <v>180000</v>
      </c>
      <c r="P657" t="s">
        <v>27</v>
      </c>
      <c r="Q657">
        <v>0</v>
      </c>
      <c r="R657">
        <v>0</v>
      </c>
      <c r="S657">
        <v>0.59936669065819337</v>
      </c>
      <c r="T657">
        <v>0.51296849381494991</v>
      </c>
      <c r="U657">
        <v>0.762543032239411</v>
      </c>
      <c r="V657">
        <v>0.17269575531037093</v>
      </c>
      <c r="W657">
        <v>53.744366780011198</v>
      </c>
      <c r="X657" t="s">
        <v>28</v>
      </c>
    </row>
    <row r="658" spans="1:24" x14ac:dyDescent="0.25">
      <c r="A658" t="s">
        <v>692</v>
      </c>
      <c r="B658">
        <v>30</v>
      </c>
      <c r="C658" t="s">
        <v>25</v>
      </c>
      <c r="D658">
        <v>231400</v>
      </c>
      <c r="E658">
        <v>0.79400000000000004</v>
      </c>
      <c r="F658">
        <v>58000</v>
      </c>
      <c r="G658" t="s">
        <v>26</v>
      </c>
      <c r="H658">
        <v>229762.21</v>
      </c>
      <c r="I658">
        <v>167290.60833333334</v>
      </c>
      <c r="J658">
        <v>62471.601666666669</v>
      </c>
      <c r="K658">
        <v>0.75012569053408518</v>
      </c>
      <c r="L658">
        <v>491365.51833333331</v>
      </c>
      <c r="M658">
        <v>38729.711919469999</v>
      </c>
      <c r="N658">
        <v>0.25064822817631804</v>
      </c>
      <c r="O658">
        <v>464000</v>
      </c>
      <c r="P658" t="s">
        <v>27</v>
      </c>
      <c r="Q658">
        <v>0</v>
      </c>
      <c r="R658">
        <v>0</v>
      </c>
      <c r="S658">
        <v>0.7400080764651229</v>
      </c>
      <c r="T658">
        <v>0.21004037399618419</v>
      </c>
      <c r="U658">
        <v>0.7324791095758233</v>
      </c>
      <c r="V658">
        <v>0.37335762743228063</v>
      </c>
      <c r="W658">
        <v>67.902831310890747</v>
      </c>
      <c r="X658" t="s">
        <v>28</v>
      </c>
    </row>
    <row r="659" spans="1:24" x14ac:dyDescent="0.25">
      <c r="A659" t="s">
        <v>693</v>
      </c>
      <c r="B659">
        <v>48</v>
      </c>
      <c r="C659" t="s">
        <v>25</v>
      </c>
      <c r="D659">
        <v>60000</v>
      </c>
      <c r="E659">
        <v>0.95299999999999996</v>
      </c>
      <c r="F659">
        <v>30000</v>
      </c>
      <c r="G659" t="s">
        <v>26</v>
      </c>
      <c r="H659">
        <v>59079.17</v>
      </c>
      <c r="I659">
        <v>42819.743333333332</v>
      </c>
      <c r="J659">
        <v>16259.426666666666</v>
      </c>
      <c r="K659">
        <v>0.75261149282285533</v>
      </c>
      <c r="L659">
        <v>221729.25333333333</v>
      </c>
      <c r="M659">
        <v>10275.28076793</v>
      </c>
      <c r="N659">
        <v>0.5</v>
      </c>
      <c r="O659">
        <v>180000</v>
      </c>
      <c r="P659" t="s">
        <v>27</v>
      </c>
      <c r="Q659">
        <v>0</v>
      </c>
      <c r="R659">
        <v>0</v>
      </c>
      <c r="S659">
        <v>0.74914951340447034</v>
      </c>
      <c r="T659">
        <v>0.72788414371053523</v>
      </c>
      <c r="U659">
        <v>0.91094833523278229</v>
      </c>
      <c r="V659">
        <v>0.79388002504299171</v>
      </c>
      <c r="W659">
        <v>67.161510623758204</v>
      </c>
      <c r="X659" t="s">
        <v>28</v>
      </c>
    </row>
    <row r="660" spans="1:24" x14ac:dyDescent="0.25">
      <c r="A660" t="s">
        <v>694</v>
      </c>
      <c r="B660">
        <v>51</v>
      </c>
      <c r="C660" t="s">
        <v>33</v>
      </c>
      <c r="D660">
        <v>122400</v>
      </c>
      <c r="E660">
        <v>0.54500000000000004</v>
      </c>
      <c r="F660">
        <v>30000</v>
      </c>
      <c r="G660" t="s">
        <v>26</v>
      </c>
      <c r="H660">
        <v>115072.48</v>
      </c>
      <c r="I660">
        <v>91325.440000000002</v>
      </c>
      <c r="J660">
        <v>23747.040000000001</v>
      </c>
      <c r="K660">
        <v>0.82909448662504037</v>
      </c>
      <c r="L660">
        <v>426913.35833333334</v>
      </c>
      <c r="M660">
        <v>54742.89146785</v>
      </c>
      <c r="N660">
        <v>0.24509803921568626</v>
      </c>
      <c r="O660">
        <v>300000</v>
      </c>
      <c r="P660" t="s">
        <v>31</v>
      </c>
      <c r="Q660">
        <v>18</v>
      </c>
      <c r="R660">
        <v>0</v>
      </c>
      <c r="S660">
        <v>0.55943317447779395</v>
      </c>
      <c r="T660">
        <v>0.25182186899624343</v>
      </c>
      <c r="U660">
        <v>0.314216205271866</v>
      </c>
      <c r="V660">
        <v>0.73833792507261164</v>
      </c>
      <c r="W660">
        <v>56.601167233247153</v>
      </c>
      <c r="X660" t="s">
        <v>28</v>
      </c>
    </row>
    <row r="661" spans="1:24" x14ac:dyDescent="0.25">
      <c r="A661" t="s">
        <v>695</v>
      </c>
      <c r="B661">
        <v>20</v>
      </c>
      <c r="C661" t="s">
        <v>33</v>
      </c>
      <c r="D661">
        <v>231000</v>
      </c>
      <c r="E661">
        <v>0.62</v>
      </c>
      <c r="F661">
        <v>68000</v>
      </c>
      <c r="G661" t="s">
        <v>26</v>
      </c>
      <c r="H661">
        <v>250186.58666666667</v>
      </c>
      <c r="I661">
        <v>209418.45</v>
      </c>
      <c r="J661">
        <v>40768.136666666665</v>
      </c>
      <c r="K661">
        <v>0.85614223032082337</v>
      </c>
      <c r="L661">
        <v>738710.58416666661</v>
      </c>
      <c r="M661">
        <v>83806.055818669993</v>
      </c>
      <c r="N661">
        <v>0.2943722943722944</v>
      </c>
      <c r="O661">
        <v>204000</v>
      </c>
      <c r="P661" t="s">
        <v>31</v>
      </c>
      <c r="Q661">
        <v>24</v>
      </c>
      <c r="R661">
        <v>0</v>
      </c>
      <c r="S661">
        <v>0.43980000860886659</v>
      </c>
      <c r="T661">
        <v>0.3860768189925386</v>
      </c>
      <c r="U661">
        <v>0.44248878414048376</v>
      </c>
      <c r="V661">
        <v>0.66076990882973619</v>
      </c>
      <c r="W661">
        <v>53.7172011808685</v>
      </c>
      <c r="X661" t="s">
        <v>28</v>
      </c>
    </row>
    <row r="662" spans="1:24" x14ac:dyDescent="0.25">
      <c r="A662" t="s">
        <v>696</v>
      </c>
      <c r="B662">
        <v>25</v>
      </c>
      <c r="C662" t="s">
        <v>25</v>
      </c>
      <c r="D662">
        <v>174000</v>
      </c>
      <c r="E662">
        <v>0.78400000000000003</v>
      </c>
      <c r="F662">
        <v>47000</v>
      </c>
      <c r="G662" t="s">
        <v>26</v>
      </c>
      <c r="H662">
        <v>173878.4375</v>
      </c>
      <c r="I662">
        <v>117963.79583333334</v>
      </c>
      <c r="J662">
        <v>55914.64166666667</v>
      </c>
      <c r="K662">
        <v>0.71450111411916295</v>
      </c>
      <c r="L662">
        <v>616280.48499999999</v>
      </c>
      <c r="M662">
        <v>36396.061127649999</v>
      </c>
      <c r="N662">
        <v>0.27011494252873564</v>
      </c>
      <c r="O662">
        <v>235000</v>
      </c>
      <c r="P662" t="s">
        <v>27</v>
      </c>
      <c r="Q662">
        <v>0</v>
      </c>
      <c r="R662">
        <v>0</v>
      </c>
      <c r="S662">
        <v>0.87689499456042297</v>
      </c>
      <c r="T662">
        <v>0.22373605637197641</v>
      </c>
      <c r="U662">
        <v>0.69044804109464974</v>
      </c>
      <c r="V662">
        <v>0.75277966545084096</v>
      </c>
      <c r="W662">
        <v>75.662617974576605</v>
      </c>
      <c r="X662" t="s">
        <v>38</v>
      </c>
    </row>
    <row r="663" spans="1:24" x14ac:dyDescent="0.25">
      <c r="A663" t="s">
        <v>697</v>
      </c>
      <c r="B663">
        <v>40</v>
      </c>
      <c r="C663" t="s">
        <v>30</v>
      </c>
      <c r="D663">
        <v>230500</v>
      </c>
      <c r="E663">
        <v>0.63100000000000001</v>
      </c>
      <c r="F663">
        <v>50000</v>
      </c>
      <c r="G663" t="s">
        <v>26</v>
      </c>
      <c r="H663">
        <v>210077.85166666665</v>
      </c>
      <c r="I663">
        <v>162225.91583333333</v>
      </c>
      <c r="J663">
        <v>47851.935833333337</v>
      </c>
      <c r="K663">
        <v>0.79097782346796408</v>
      </c>
      <c r="L663">
        <v>708688.64</v>
      </c>
      <c r="M663">
        <v>43046.072595769998</v>
      </c>
      <c r="N663">
        <v>0.21691973969631237</v>
      </c>
      <c r="O663">
        <v>150000</v>
      </c>
      <c r="P663" t="s">
        <v>27</v>
      </c>
      <c r="Q663">
        <v>0</v>
      </c>
      <c r="R663">
        <v>0</v>
      </c>
      <c r="S663">
        <v>0.61844644830495399</v>
      </c>
      <c r="T663">
        <v>0.16482869910473752</v>
      </c>
      <c r="U663">
        <v>0.52240975906968246</v>
      </c>
      <c r="V663">
        <v>0.6277843166834961</v>
      </c>
      <c r="W663">
        <v>65.171863652540992</v>
      </c>
      <c r="X663" t="s">
        <v>28</v>
      </c>
    </row>
    <row r="664" spans="1:24" x14ac:dyDescent="0.25">
      <c r="A664" t="s">
        <v>698</v>
      </c>
      <c r="B664">
        <v>31</v>
      </c>
      <c r="C664" t="s">
        <v>33</v>
      </c>
      <c r="D664">
        <v>168100</v>
      </c>
      <c r="E664">
        <v>0.38300000000000001</v>
      </c>
      <c r="F664">
        <v>30000</v>
      </c>
      <c r="G664" t="s">
        <v>41</v>
      </c>
      <c r="H664">
        <v>160967.965</v>
      </c>
      <c r="I664">
        <v>130077.44916666667</v>
      </c>
      <c r="J664">
        <v>30890.515833333335</v>
      </c>
      <c r="K664">
        <v>0.84308615050457036</v>
      </c>
      <c r="L664">
        <v>499406.87416666665</v>
      </c>
      <c r="M664">
        <v>67859.184919449996</v>
      </c>
      <c r="N664">
        <v>0.17846519928613921</v>
      </c>
      <c r="O664">
        <v>90000</v>
      </c>
      <c r="P664" t="s">
        <v>27</v>
      </c>
      <c r="Q664">
        <v>0</v>
      </c>
      <c r="R664">
        <v>0</v>
      </c>
      <c r="S664">
        <v>0.51958431870119548</v>
      </c>
      <c r="T664">
        <v>0.10675070920609447</v>
      </c>
      <c r="U664">
        <v>0.17950983832503795</v>
      </c>
      <c r="V664">
        <v>0.60004994951025614</v>
      </c>
      <c r="W664">
        <v>52.875086835916548</v>
      </c>
      <c r="X664" t="s">
        <v>28</v>
      </c>
    </row>
    <row r="665" spans="1:24" x14ac:dyDescent="0.25">
      <c r="A665" t="s">
        <v>699</v>
      </c>
      <c r="B665">
        <v>44</v>
      </c>
      <c r="C665" t="s">
        <v>25</v>
      </c>
      <c r="D665">
        <v>150500</v>
      </c>
      <c r="E665">
        <v>0.84599999999999997</v>
      </c>
      <c r="F665">
        <v>45000</v>
      </c>
      <c r="G665" t="s">
        <v>26</v>
      </c>
      <c r="H665">
        <v>152777.13250000001</v>
      </c>
      <c r="I665">
        <v>108974.51833333333</v>
      </c>
      <c r="J665">
        <v>43802.614166666666</v>
      </c>
      <c r="K665">
        <v>0.72612222297567697</v>
      </c>
      <c r="L665">
        <v>500867.65916666668</v>
      </c>
      <c r="M665">
        <v>20785.98854953</v>
      </c>
      <c r="N665">
        <v>0.29900332225913623</v>
      </c>
      <c r="O665">
        <v>135000</v>
      </c>
      <c r="P665" t="s">
        <v>27</v>
      </c>
      <c r="Q665">
        <v>0</v>
      </c>
      <c r="R665">
        <v>0</v>
      </c>
      <c r="S665">
        <v>0.78082488844520626</v>
      </c>
      <c r="T665">
        <v>0.29006036842029687</v>
      </c>
      <c r="U665">
        <v>0.82042711897632437</v>
      </c>
      <c r="V665">
        <v>0.69558327743032944</v>
      </c>
      <c r="W665">
        <v>75.637176986847123</v>
      </c>
      <c r="X665" t="s">
        <v>38</v>
      </c>
    </row>
    <row r="666" spans="1:24" x14ac:dyDescent="0.25">
      <c r="A666" t="s">
        <v>700</v>
      </c>
      <c r="B666">
        <v>46</v>
      </c>
      <c r="C666" t="s">
        <v>25</v>
      </c>
      <c r="D666">
        <v>171600</v>
      </c>
      <c r="E666">
        <v>0.79300000000000004</v>
      </c>
      <c r="F666">
        <v>33000</v>
      </c>
      <c r="G666" t="s">
        <v>26</v>
      </c>
      <c r="H666">
        <v>169154.61166666666</v>
      </c>
      <c r="I666">
        <v>122876.07666666666</v>
      </c>
      <c r="J666">
        <v>46278.535000000003</v>
      </c>
      <c r="K666">
        <v>0.75743163324106821</v>
      </c>
      <c r="L666">
        <v>561844.01749999996</v>
      </c>
      <c r="M666">
        <v>36210.910704100002</v>
      </c>
      <c r="N666">
        <v>0.19230769230769232</v>
      </c>
      <c r="O666">
        <v>363000</v>
      </c>
      <c r="P666" t="s">
        <v>27</v>
      </c>
      <c r="Q666">
        <v>0</v>
      </c>
      <c r="R666">
        <v>0</v>
      </c>
      <c r="S666">
        <v>0.74466616517170492</v>
      </c>
      <c r="T666">
        <v>9.3544970908916503E-2</v>
      </c>
      <c r="U666">
        <v>0.69702381256165791</v>
      </c>
      <c r="V666">
        <v>0.68117165920413125</v>
      </c>
      <c r="W666">
        <v>76.382909974048729</v>
      </c>
      <c r="X666" t="s">
        <v>38</v>
      </c>
    </row>
    <row r="667" spans="1:24" x14ac:dyDescent="0.25">
      <c r="A667" t="s">
        <v>701</v>
      </c>
      <c r="B667">
        <v>18</v>
      </c>
      <c r="C667" t="s">
        <v>25</v>
      </c>
      <c r="D667">
        <v>237000</v>
      </c>
      <c r="E667">
        <v>0.81699999999999995</v>
      </c>
      <c r="F667">
        <v>75000</v>
      </c>
      <c r="G667" t="s">
        <v>26</v>
      </c>
      <c r="H667">
        <v>226846.98250000001</v>
      </c>
      <c r="I667">
        <v>173090.34666666668</v>
      </c>
      <c r="J667">
        <v>53756.635833333334</v>
      </c>
      <c r="K667">
        <v>0.81265441593425858</v>
      </c>
      <c r="L667">
        <v>786940.50083333335</v>
      </c>
      <c r="M667">
        <v>55989.798775590003</v>
      </c>
      <c r="N667">
        <v>0.31645569620253167</v>
      </c>
      <c r="O667">
        <v>525000</v>
      </c>
      <c r="P667" t="s">
        <v>27</v>
      </c>
      <c r="Q667">
        <v>0</v>
      </c>
      <c r="R667">
        <v>0</v>
      </c>
      <c r="S667">
        <v>0.64377345005663644</v>
      </c>
      <c r="T667">
        <v>0.4002257855154972</v>
      </c>
      <c r="U667">
        <v>0.69984689897049146</v>
      </c>
      <c r="V667">
        <v>0.69355020124841449</v>
      </c>
      <c r="W667">
        <v>66.01547367432012</v>
      </c>
      <c r="X667" t="s">
        <v>28</v>
      </c>
    </row>
    <row r="668" spans="1:24" x14ac:dyDescent="0.25">
      <c r="A668" t="s">
        <v>702</v>
      </c>
      <c r="B668">
        <v>34</v>
      </c>
      <c r="C668" t="s">
        <v>25</v>
      </c>
      <c r="D668">
        <v>132700</v>
      </c>
      <c r="E668">
        <v>0.90300000000000002</v>
      </c>
      <c r="F668">
        <v>31000</v>
      </c>
      <c r="G668" t="s">
        <v>26</v>
      </c>
      <c r="H668">
        <v>129540.58500000001</v>
      </c>
      <c r="I668">
        <v>95703.217499999999</v>
      </c>
      <c r="J668">
        <v>33837.3675</v>
      </c>
      <c r="K668">
        <v>0.76579311681716233</v>
      </c>
      <c r="L668">
        <v>332769.47416666668</v>
      </c>
      <c r="M668">
        <v>23303.916783830002</v>
      </c>
      <c r="N668">
        <v>0.23360964581763377</v>
      </c>
      <c r="O668">
        <v>93000</v>
      </c>
      <c r="P668" t="s">
        <v>27</v>
      </c>
      <c r="Q668">
        <v>0</v>
      </c>
      <c r="R668">
        <v>0</v>
      </c>
      <c r="S668">
        <v>0.71056144479526329</v>
      </c>
      <c r="T668">
        <v>0.18495508041312514</v>
      </c>
      <c r="U668">
        <v>0.84825936628472198</v>
      </c>
      <c r="V668">
        <v>0.47614111782357482</v>
      </c>
      <c r="W668">
        <v>74.321669435971955</v>
      </c>
      <c r="X668" t="s">
        <v>38</v>
      </c>
    </row>
    <row r="669" spans="1:24" x14ac:dyDescent="0.25">
      <c r="A669" t="s">
        <v>703</v>
      </c>
      <c r="B669">
        <v>47</v>
      </c>
      <c r="C669" t="s">
        <v>25</v>
      </c>
      <c r="D669">
        <v>181200</v>
      </c>
      <c r="E669">
        <v>0.89100000000000001</v>
      </c>
      <c r="F669">
        <v>48000</v>
      </c>
      <c r="G669" t="s">
        <v>41</v>
      </c>
      <c r="H669">
        <v>167894.9425</v>
      </c>
      <c r="I669">
        <v>123735.60166666667</v>
      </c>
      <c r="J669">
        <v>44159.340833333335</v>
      </c>
      <c r="K669">
        <v>0.74719108695795056</v>
      </c>
      <c r="L669">
        <v>406847.26583333331</v>
      </c>
      <c r="M669">
        <v>26971.7280723</v>
      </c>
      <c r="N669">
        <v>0.26490066225165565</v>
      </c>
      <c r="O669">
        <v>288000</v>
      </c>
      <c r="P669" t="s">
        <v>27</v>
      </c>
      <c r="Q669">
        <v>0</v>
      </c>
      <c r="R669">
        <v>0</v>
      </c>
      <c r="S669">
        <v>0.71554116243041499</v>
      </c>
      <c r="T669">
        <v>0.23730587040388823</v>
      </c>
      <c r="U669">
        <v>0.8514343480810771</v>
      </c>
      <c r="V669">
        <v>0.40595193497629389</v>
      </c>
      <c r="W669">
        <v>71.533182206703145</v>
      </c>
      <c r="X669" t="s">
        <v>38</v>
      </c>
    </row>
    <row r="670" spans="1:24" x14ac:dyDescent="0.25">
      <c r="A670" t="s">
        <v>704</v>
      </c>
      <c r="B670">
        <v>30</v>
      </c>
      <c r="C670" t="s">
        <v>25</v>
      </c>
      <c r="D670">
        <v>191400</v>
      </c>
      <c r="E670">
        <v>0.97799999999999998</v>
      </c>
      <c r="F670">
        <v>62000</v>
      </c>
      <c r="G670" t="s">
        <v>41</v>
      </c>
      <c r="H670">
        <v>183891.74416666667</v>
      </c>
      <c r="I670">
        <v>135945.01166666666</v>
      </c>
      <c r="J670">
        <v>47946.732499999998</v>
      </c>
      <c r="K670">
        <v>0.7779083317146358</v>
      </c>
      <c r="L670">
        <v>423286.87833333336</v>
      </c>
      <c r="M670">
        <v>44743.870626149997</v>
      </c>
      <c r="N670">
        <v>0.32392894461859978</v>
      </c>
      <c r="O670">
        <v>744000</v>
      </c>
      <c r="P670" t="s">
        <v>27</v>
      </c>
      <c r="Q670">
        <v>0</v>
      </c>
      <c r="R670">
        <v>0</v>
      </c>
      <c r="S670">
        <v>0.7092468147638219</v>
      </c>
      <c r="T670">
        <v>0.38597360741121572</v>
      </c>
      <c r="U670">
        <v>0.87696287758718472</v>
      </c>
      <c r="V670">
        <v>0.39692009568792175</v>
      </c>
      <c r="W670">
        <v>67.691596628430759</v>
      </c>
      <c r="X670" t="s">
        <v>28</v>
      </c>
    </row>
    <row r="671" spans="1:24" x14ac:dyDescent="0.25">
      <c r="A671" t="s">
        <v>705</v>
      </c>
      <c r="B671">
        <v>38</v>
      </c>
      <c r="C671" t="s">
        <v>25</v>
      </c>
      <c r="D671">
        <v>185600</v>
      </c>
      <c r="E671">
        <v>0.98699999999999999</v>
      </c>
      <c r="F671">
        <v>60000</v>
      </c>
      <c r="G671" t="s">
        <v>43</v>
      </c>
      <c r="H671">
        <v>186586.59166666667</v>
      </c>
      <c r="I671">
        <v>133884.25916666666</v>
      </c>
      <c r="J671">
        <v>52702.332499999997</v>
      </c>
      <c r="K671">
        <v>0.74879931853626991</v>
      </c>
      <c r="L671">
        <v>532348.37250000006</v>
      </c>
      <c r="M671">
        <v>38422.630623019999</v>
      </c>
      <c r="N671">
        <v>0.32327586206896552</v>
      </c>
      <c r="O671">
        <v>600000</v>
      </c>
      <c r="P671" t="s">
        <v>27</v>
      </c>
      <c r="Q671">
        <v>0</v>
      </c>
      <c r="R671">
        <v>0</v>
      </c>
      <c r="S671">
        <v>0.76910229723734569</v>
      </c>
      <c r="T671">
        <v>0.35869562155841833</v>
      </c>
      <c r="U671">
        <v>0.91991938431642239</v>
      </c>
      <c r="V671">
        <v>0.57259492517219912</v>
      </c>
      <c r="W671">
        <v>74.424742766326403</v>
      </c>
      <c r="X671" t="s">
        <v>38</v>
      </c>
    </row>
    <row r="672" spans="1:24" x14ac:dyDescent="0.25">
      <c r="A672" t="s">
        <v>706</v>
      </c>
      <c r="B672">
        <v>36</v>
      </c>
      <c r="C672" t="s">
        <v>25</v>
      </c>
      <c r="D672">
        <v>158300</v>
      </c>
      <c r="E672">
        <v>0.82599999999999996</v>
      </c>
      <c r="F672">
        <v>35000</v>
      </c>
      <c r="G672" t="s">
        <v>41</v>
      </c>
      <c r="H672">
        <v>151419.6575</v>
      </c>
      <c r="I672">
        <v>104188.2525</v>
      </c>
      <c r="J672">
        <v>47231.404999999999</v>
      </c>
      <c r="K672">
        <v>0.74227958800236726</v>
      </c>
      <c r="L672">
        <v>446193.63916666666</v>
      </c>
      <c r="M672">
        <v>36543.080005110001</v>
      </c>
      <c r="N672">
        <v>0.22109917877447885</v>
      </c>
      <c r="O672">
        <v>245000</v>
      </c>
      <c r="P672" t="s">
        <v>27</v>
      </c>
      <c r="Q672">
        <v>0</v>
      </c>
      <c r="R672">
        <v>0</v>
      </c>
      <c r="S672">
        <v>0.850305624968267</v>
      </c>
      <c r="T672">
        <v>0.14430809071001183</v>
      </c>
      <c r="U672">
        <v>0.71352602869067949</v>
      </c>
      <c r="V672">
        <v>0.55932746210707873</v>
      </c>
      <c r="W672">
        <v>74.585301899539004</v>
      </c>
      <c r="X672" t="s">
        <v>38</v>
      </c>
    </row>
    <row r="673" spans="1:24" x14ac:dyDescent="0.25">
      <c r="A673" t="s">
        <v>707</v>
      </c>
      <c r="B673">
        <v>36</v>
      </c>
      <c r="C673" t="s">
        <v>30</v>
      </c>
      <c r="D673">
        <v>177400</v>
      </c>
      <c r="E673">
        <v>0.76300000000000001</v>
      </c>
      <c r="F673">
        <v>34000</v>
      </c>
      <c r="G673" t="s">
        <v>43</v>
      </c>
      <c r="H673">
        <v>172575.95749999999</v>
      </c>
      <c r="I673">
        <v>138742.1275</v>
      </c>
      <c r="J673">
        <v>33833.83</v>
      </c>
      <c r="K673">
        <v>0.82258937228418172</v>
      </c>
      <c r="L673">
        <v>658548.50916666666</v>
      </c>
      <c r="M673">
        <v>30267.19831761</v>
      </c>
      <c r="N673">
        <v>0.19165727170236754</v>
      </c>
      <c r="O673">
        <v>374000</v>
      </c>
      <c r="P673" t="s">
        <v>36</v>
      </c>
      <c r="Q673">
        <v>90</v>
      </c>
      <c r="R673">
        <v>1</v>
      </c>
      <c r="S673">
        <v>0.53101188007422939</v>
      </c>
      <c r="T673">
        <v>0.12653534626706942</v>
      </c>
      <c r="U673">
        <v>0.69159480603379386</v>
      </c>
      <c r="V673">
        <v>0.79835699610279764</v>
      </c>
      <c r="W673">
        <v>74.342075946340088</v>
      </c>
      <c r="X673" t="s">
        <v>38</v>
      </c>
    </row>
    <row r="674" spans="1:24" x14ac:dyDescent="0.25">
      <c r="A674" t="s">
        <v>708</v>
      </c>
      <c r="B674">
        <v>42</v>
      </c>
      <c r="C674" t="s">
        <v>25</v>
      </c>
      <c r="D674">
        <v>173500</v>
      </c>
      <c r="E674">
        <v>0.86099999999999999</v>
      </c>
      <c r="F674">
        <v>53000</v>
      </c>
      <c r="G674" t="s">
        <v>26</v>
      </c>
      <c r="H674">
        <v>172576.24333333335</v>
      </c>
      <c r="I674">
        <v>127089.40916666666</v>
      </c>
      <c r="J674">
        <v>45486.834166666667</v>
      </c>
      <c r="K674">
        <v>0.7673006207801627</v>
      </c>
      <c r="L674">
        <v>552661.55083333328</v>
      </c>
      <c r="M674">
        <v>34858.72925805</v>
      </c>
      <c r="N674">
        <v>0.30547550432276654</v>
      </c>
      <c r="O674">
        <v>159000</v>
      </c>
      <c r="P674" t="s">
        <v>27</v>
      </c>
      <c r="Q674">
        <v>0</v>
      </c>
      <c r="R674">
        <v>0</v>
      </c>
      <c r="S674">
        <v>0.71707766705591192</v>
      </c>
      <c r="T674">
        <v>0.33758121562544224</v>
      </c>
      <c r="U674">
        <v>0.7821675655123701</v>
      </c>
      <c r="V674">
        <v>0.65742289807988485</v>
      </c>
      <c r="W674">
        <v>71.153051291606062</v>
      </c>
      <c r="X674" t="s">
        <v>38</v>
      </c>
    </row>
    <row r="675" spans="1:24" x14ac:dyDescent="0.25">
      <c r="A675" t="s">
        <v>709</v>
      </c>
      <c r="B675">
        <v>39</v>
      </c>
      <c r="C675" t="s">
        <v>33</v>
      </c>
      <c r="D675">
        <v>217700</v>
      </c>
      <c r="E675">
        <v>0.221</v>
      </c>
      <c r="F675">
        <v>52000</v>
      </c>
      <c r="G675" t="s">
        <v>26</v>
      </c>
      <c r="H675">
        <v>213891.18083333335</v>
      </c>
      <c r="I675">
        <v>187970.02416666667</v>
      </c>
      <c r="J675">
        <v>25921.156666666666</v>
      </c>
      <c r="K675">
        <v>0.90102971604733351</v>
      </c>
      <c r="L675">
        <v>324294.56416666665</v>
      </c>
      <c r="M675">
        <v>80005.080122760002</v>
      </c>
      <c r="N675">
        <v>0.2388608176389527</v>
      </c>
      <c r="O675">
        <v>260000</v>
      </c>
      <c r="P675" t="s">
        <v>36</v>
      </c>
      <c r="Q675">
        <v>90</v>
      </c>
      <c r="R675">
        <v>1</v>
      </c>
      <c r="S675">
        <v>0.32472070838853589</v>
      </c>
      <c r="T675">
        <v>0.28485612866498428</v>
      </c>
      <c r="U675">
        <v>3.3081523747068464E-2</v>
      </c>
      <c r="V675">
        <v>0.20381374251994186</v>
      </c>
      <c r="W675">
        <v>31.559254947424741</v>
      </c>
      <c r="X675" t="s">
        <v>34</v>
      </c>
    </row>
    <row r="676" spans="1:24" x14ac:dyDescent="0.25">
      <c r="A676" t="s">
        <v>710</v>
      </c>
      <c r="B676">
        <v>48</v>
      </c>
      <c r="C676" t="s">
        <v>25</v>
      </c>
      <c r="D676">
        <v>99200</v>
      </c>
      <c r="E676">
        <v>0.86799999999999999</v>
      </c>
      <c r="F676">
        <v>30000</v>
      </c>
      <c r="G676" t="s">
        <v>26</v>
      </c>
      <c r="H676">
        <v>95149.776666666672</v>
      </c>
      <c r="I676">
        <v>72106.492499999993</v>
      </c>
      <c r="J676">
        <v>23043.284166666668</v>
      </c>
      <c r="K676">
        <v>0.77184216033067599</v>
      </c>
      <c r="L676">
        <v>348769.45750000002</v>
      </c>
      <c r="M676">
        <v>17891.25119499</v>
      </c>
      <c r="N676">
        <v>0.30241935483870969</v>
      </c>
      <c r="O676">
        <v>150000</v>
      </c>
      <c r="P676" t="s">
        <v>27</v>
      </c>
      <c r="Q676">
        <v>0</v>
      </c>
      <c r="R676">
        <v>0</v>
      </c>
      <c r="S676">
        <v>0.65811882796889765</v>
      </c>
      <c r="T676">
        <v>0.33490922568941822</v>
      </c>
      <c r="U676">
        <v>0.80146243453786647</v>
      </c>
      <c r="V676">
        <v>0.74581909847934724</v>
      </c>
      <c r="W676">
        <v>72.792072827263183</v>
      </c>
      <c r="X676" t="s">
        <v>38</v>
      </c>
    </row>
    <row r="677" spans="1:24" x14ac:dyDescent="0.25">
      <c r="A677" t="s">
        <v>711</v>
      </c>
      <c r="B677">
        <v>34</v>
      </c>
      <c r="C677" t="s">
        <v>30</v>
      </c>
      <c r="D677">
        <v>232900</v>
      </c>
      <c r="E677">
        <v>0.66500000000000004</v>
      </c>
      <c r="F677">
        <v>77000</v>
      </c>
      <c r="G677" t="s">
        <v>26</v>
      </c>
      <c r="H677">
        <v>213807.39749999999</v>
      </c>
      <c r="I677">
        <v>173787.24083333334</v>
      </c>
      <c r="J677">
        <v>40020.156666666669</v>
      </c>
      <c r="K677">
        <v>0.84049449196308845</v>
      </c>
      <c r="L677">
        <v>649774.74333333329</v>
      </c>
      <c r="M677">
        <v>31335.162648140002</v>
      </c>
      <c r="N677">
        <v>0.33061399742378705</v>
      </c>
      <c r="O677">
        <v>462000</v>
      </c>
      <c r="P677" t="s">
        <v>31</v>
      </c>
      <c r="Q677">
        <v>16</v>
      </c>
      <c r="R677">
        <v>0</v>
      </c>
      <c r="S677">
        <v>0.50656093144077463</v>
      </c>
      <c r="T677">
        <v>0.45718430152082451</v>
      </c>
      <c r="U677">
        <v>0.59833919312970785</v>
      </c>
      <c r="V677">
        <v>0.55164261808568194</v>
      </c>
      <c r="W677">
        <v>55.857609047240295</v>
      </c>
      <c r="X677" t="s">
        <v>28</v>
      </c>
    </row>
    <row r="678" spans="1:24" x14ac:dyDescent="0.25">
      <c r="A678" t="s">
        <v>712</v>
      </c>
      <c r="B678">
        <v>40</v>
      </c>
      <c r="C678" t="s">
        <v>25</v>
      </c>
      <c r="D678">
        <v>195000</v>
      </c>
      <c r="E678">
        <v>0.85899999999999999</v>
      </c>
      <c r="F678">
        <v>37000</v>
      </c>
      <c r="G678" t="s">
        <v>26</v>
      </c>
      <c r="H678">
        <v>193347.43416666667</v>
      </c>
      <c r="I678">
        <v>145252.99</v>
      </c>
      <c r="J678">
        <v>48094.444166666668</v>
      </c>
      <c r="K678">
        <v>0.78946001270720922</v>
      </c>
      <c r="L678">
        <v>443878.18333333335</v>
      </c>
      <c r="M678">
        <v>39477.776327840002</v>
      </c>
      <c r="N678">
        <v>0.18974358974358974</v>
      </c>
      <c r="O678">
        <v>407000</v>
      </c>
      <c r="P678" t="s">
        <v>27</v>
      </c>
      <c r="Q678">
        <v>0</v>
      </c>
      <c r="R678">
        <v>0</v>
      </c>
      <c r="S678">
        <v>0.67621509934592106</v>
      </c>
      <c r="T678">
        <v>0.10491748361678571</v>
      </c>
      <c r="U678">
        <v>0.77817081892539053</v>
      </c>
      <c r="V678">
        <v>0.41424564373109363</v>
      </c>
      <c r="W678">
        <v>72.5165935186958</v>
      </c>
      <c r="X678" t="s">
        <v>38</v>
      </c>
    </row>
    <row r="679" spans="1:24" x14ac:dyDescent="0.25">
      <c r="A679" t="s">
        <v>713</v>
      </c>
      <c r="B679">
        <v>49</v>
      </c>
      <c r="C679" t="s">
        <v>25</v>
      </c>
      <c r="D679">
        <v>214100</v>
      </c>
      <c r="E679">
        <v>0.95499999999999996</v>
      </c>
      <c r="F679">
        <v>33000</v>
      </c>
      <c r="G679" t="s">
        <v>41</v>
      </c>
      <c r="H679">
        <v>195306.2</v>
      </c>
      <c r="I679">
        <v>158214.95000000001</v>
      </c>
      <c r="J679">
        <v>37091.25</v>
      </c>
      <c r="K679">
        <v>0.83319753389501805</v>
      </c>
      <c r="L679">
        <v>662311.13583333336</v>
      </c>
      <c r="M679">
        <v>31982.306053290002</v>
      </c>
      <c r="N679">
        <v>0.15413358243811304</v>
      </c>
      <c r="O679">
        <v>99000</v>
      </c>
      <c r="P679" t="s">
        <v>27</v>
      </c>
      <c r="Q679">
        <v>0</v>
      </c>
      <c r="R679">
        <v>0</v>
      </c>
      <c r="S679">
        <v>0.51409682794294387</v>
      </c>
      <c r="T679">
        <v>4.6140675835952327E-2</v>
      </c>
      <c r="U679">
        <v>0.92283232343085086</v>
      </c>
      <c r="V679">
        <v>0.6328387992404132</v>
      </c>
      <c r="W679">
        <v>81.283139448953619</v>
      </c>
      <c r="X679" t="s">
        <v>38</v>
      </c>
    </row>
    <row r="680" spans="1:24" x14ac:dyDescent="0.25">
      <c r="A680" t="s">
        <v>714</v>
      </c>
      <c r="B680">
        <v>27</v>
      </c>
      <c r="C680" t="s">
        <v>30</v>
      </c>
      <c r="D680">
        <v>91800</v>
      </c>
      <c r="E680">
        <v>0.46600000000000003</v>
      </c>
      <c r="F680">
        <v>30000</v>
      </c>
      <c r="G680" t="s">
        <v>26</v>
      </c>
      <c r="H680">
        <v>90489.171666666662</v>
      </c>
      <c r="I680">
        <v>71004.692500000005</v>
      </c>
      <c r="J680">
        <v>19484.479166666668</v>
      </c>
      <c r="K680">
        <v>0.81908967119791121</v>
      </c>
      <c r="L680">
        <v>192101.01333333334</v>
      </c>
      <c r="M680">
        <v>19826.956080110001</v>
      </c>
      <c r="N680">
        <v>0.32679738562091504</v>
      </c>
      <c r="O680">
        <v>180000</v>
      </c>
      <c r="P680" t="s">
        <v>27</v>
      </c>
      <c r="Q680">
        <v>0</v>
      </c>
      <c r="R680">
        <v>0</v>
      </c>
      <c r="S680">
        <v>0.58411742142075818</v>
      </c>
      <c r="T680">
        <v>0.42912358502304598</v>
      </c>
      <c r="U680">
        <v>0.33166189799751156</v>
      </c>
      <c r="V680">
        <v>0.36510713431240904</v>
      </c>
      <c r="W680">
        <v>44.798362886781078</v>
      </c>
      <c r="X680" t="s">
        <v>28</v>
      </c>
    </row>
    <row r="681" spans="1:24" x14ac:dyDescent="0.25">
      <c r="A681" t="s">
        <v>715</v>
      </c>
      <c r="B681">
        <v>27</v>
      </c>
      <c r="C681" t="s">
        <v>30</v>
      </c>
      <c r="D681">
        <v>216000</v>
      </c>
      <c r="E681">
        <v>0.68400000000000005</v>
      </c>
      <c r="F681">
        <v>59000</v>
      </c>
      <c r="G681" t="s">
        <v>43</v>
      </c>
      <c r="H681">
        <v>219060.83</v>
      </c>
      <c r="I681">
        <v>159570.34583333333</v>
      </c>
      <c r="J681">
        <v>59490.484166666669</v>
      </c>
      <c r="K681">
        <v>0.73855193032822164</v>
      </c>
      <c r="L681">
        <v>797685.91833333333</v>
      </c>
      <c r="M681">
        <v>35599.980905750002</v>
      </c>
      <c r="N681">
        <v>0.27314814814814814</v>
      </c>
      <c r="O681">
        <v>413000</v>
      </c>
      <c r="P681" t="s">
        <v>27</v>
      </c>
      <c r="Q681">
        <v>0</v>
      </c>
      <c r="R681">
        <v>0</v>
      </c>
      <c r="S681">
        <v>0.73910934416393492</v>
      </c>
      <c r="T681">
        <v>0.24776427736668066</v>
      </c>
      <c r="U681">
        <v>0.60964577870533976</v>
      </c>
      <c r="V681">
        <v>0.79321202369702659</v>
      </c>
      <c r="W681">
        <v>70.855554570086028</v>
      </c>
      <c r="X681" t="s">
        <v>38</v>
      </c>
    </row>
    <row r="682" spans="1:24" x14ac:dyDescent="0.25">
      <c r="A682" t="s">
        <v>716</v>
      </c>
      <c r="B682">
        <v>53</v>
      </c>
      <c r="C682" t="s">
        <v>30</v>
      </c>
      <c r="D682">
        <v>192000</v>
      </c>
      <c r="E682">
        <v>0.73399999999999999</v>
      </c>
      <c r="F682">
        <v>54000</v>
      </c>
      <c r="G682" t="s">
        <v>41</v>
      </c>
      <c r="H682">
        <v>183273.4</v>
      </c>
      <c r="I682">
        <v>144218.39499999999</v>
      </c>
      <c r="J682">
        <v>39055.004999999997</v>
      </c>
      <c r="K682">
        <v>0.82101529844573773</v>
      </c>
      <c r="L682">
        <v>347998.94916666666</v>
      </c>
      <c r="M682">
        <v>50002.377038550003</v>
      </c>
      <c r="N682">
        <v>0.28125</v>
      </c>
      <c r="O682">
        <v>216000</v>
      </c>
      <c r="P682" t="s">
        <v>36</v>
      </c>
      <c r="Q682">
        <v>180</v>
      </c>
      <c r="R682">
        <v>1</v>
      </c>
      <c r="S682">
        <v>0.57798100420092491</v>
      </c>
      <c r="T682">
        <v>0.32800753576349889</v>
      </c>
      <c r="U682">
        <v>0.59385001746458621</v>
      </c>
      <c r="V682">
        <v>0.29017769713848562</v>
      </c>
      <c r="W682">
        <v>55.417793544139137</v>
      </c>
      <c r="X682" t="s">
        <v>28</v>
      </c>
    </row>
    <row r="683" spans="1:24" x14ac:dyDescent="0.25">
      <c r="A683" t="s">
        <v>717</v>
      </c>
      <c r="B683">
        <v>25</v>
      </c>
      <c r="C683" t="s">
        <v>25</v>
      </c>
      <c r="D683">
        <v>185700</v>
      </c>
      <c r="E683">
        <v>0.96299999999999997</v>
      </c>
      <c r="F683">
        <v>39000</v>
      </c>
      <c r="G683" t="s">
        <v>26</v>
      </c>
      <c r="H683">
        <v>181699.31583333333</v>
      </c>
      <c r="I683">
        <v>136290.81583333333</v>
      </c>
      <c r="J683">
        <v>45408.5</v>
      </c>
      <c r="K683">
        <v>0.76963991039305224</v>
      </c>
      <c r="L683">
        <v>531255.69666666666</v>
      </c>
      <c r="M683">
        <v>29372.704433890001</v>
      </c>
      <c r="N683">
        <v>0.21001615508885299</v>
      </c>
      <c r="O683">
        <v>351000</v>
      </c>
      <c r="P683" t="s">
        <v>27</v>
      </c>
      <c r="Q683">
        <v>0</v>
      </c>
      <c r="R683">
        <v>0</v>
      </c>
      <c r="S683">
        <v>0.67942233130658969</v>
      </c>
      <c r="T683">
        <v>0.13748578175280673</v>
      </c>
      <c r="U683">
        <v>0.9341191854713089</v>
      </c>
      <c r="V683">
        <v>0.57060775294803634</v>
      </c>
      <c r="W683">
        <v>80.17308806747117</v>
      </c>
      <c r="X683" t="s">
        <v>38</v>
      </c>
    </row>
    <row r="684" spans="1:24" x14ac:dyDescent="0.25">
      <c r="A684" t="s">
        <v>718</v>
      </c>
      <c r="B684">
        <v>37</v>
      </c>
      <c r="C684" t="s">
        <v>25</v>
      </c>
      <c r="D684">
        <v>171300</v>
      </c>
      <c r="E684">
        <v>0.97599999999999998</v>
      </c>
      <c r="F684">
        <v>37000</v>
      </c>
      <c r="G684" t="s">
        <v>26</v>
      </c>
      <c r="H684">
        <v>177831.95499999999</v>
      </c>
      <c r="I684">
        <v>115647.42083333334</v>
      </c>
      <c r="J684">
        <v>62184.534166666665</v>
      </c>
      <c r="K684">
        <v>0.66361774466770362</v>
      </c>
      <c r="L684">
        <v>751870.48333333328</v>
      </c>
      <c r="M684">
        <v>27110.374281050001</v>
      </c>
      <c r="N684">
        <v>0.21599532983070635</v>
      </c>
      <c r="O684">
        <v>333000</v>
      </c>
      <c r="P684" t="s">
        <v>27</v>
      </c>
      <c r="Q684">
        <v>0</v>
      </c>
      <c r="R684">
        <v>0</v>
      </c>
      <c r="S684">
        <v>0.95434932897842006</v>
      </c>
      <c r="T684">
        <v>8.7159946472276151E-2</v>
      </c>
      <c r="U684">
        <v>0.9582617933730222</v>
      </c>
      <c r="V684">
        <v>0.97944954478767787</v>
      </c>
      <c r="W684">
        <v>94.828595204317338</v>
      </c>
      <c r="X684" t="s">
        <v>38</v>
      </c>
    </row>
    <row r="685" spans="1:24" x14ac:dyDescent="0.25">
      <c r="A685" t="s">
        <v>719</v>
      </c>
      <c r="B685">
        <v>49</v>
      </c>
      <c r="C685" t="s">
        <v>33</v>
      </c>
      <c r="D685">
        <v>254600</v>
      </c>
      <c r="E685">
        <v>0.34399999999999997</v>
      </c>
      <c r="F685">
        <v>55000</v>
      </c>
      <c r="G685" t="s">
        <v>26</v>
      </c>
      <c r="H685">
        <v>200348.935</v>
      </c>
      <c r="I685">
        <v>173298.46083333335</v>
      </c>
      <c r="J685">
        <v>27050.474166666667</v>
      </c>
      <c r="K685">
        <v>0.86541410370040572</v>
      </c>
      <c r="L685">
        <v>629192.77666666661</v>
      </c>
      <c r="M685">
        <v>89816.171507930005</v>
      </c>
      <c r="N685">
        <v>0.21602513747054203</v>
      </c>
      <c r="O685">
        <v>165000</v>
      </c>
      <c r="P685" t="s">
        <v>27</v>
      </c>
      <c r="Q685">
        <v>0</v>
      </c>
      <c r="R685">
        <v>0</v>
      </c>
      <c r="S685">
        <v>0.36282554140084022</v>
      </c>
      <c r="T685">
        <v>0.20710727694510828</v>
      </c>
      <c r="U685">
        <v>0.13649030272540338</v>
      </c>
      <c r="V685">
        <v>0.46640853979563213</v>
      </c>
      <c r="W685">
        <v>43.334496203961116</v>
      </c>
      <c r="X685" t="s">
        <v>28</v>
      </c>
    </row>
    <row r="686" spans="1:24" x14ac:dyDescent="0.25">
      <c r="A686" t="s">
        <v>720</v>
      </c>
      <c r="B686">
        <v>31</v>
      </c>
      <c r="C686" t="s">
        <v>30</v>
      </c>
      <c r="D686">
        <v>162400</v>
      </c>
      <c r="E686">
        <v>0.46500000000000002</v>
      </c>
      <c r="F686">
        <v>46000</v>
      </c>
      <c r="G686" t="s">
        <v>26</v>
      </c>
      <c r="H686">
        <v>157838.58333333334</v>
      </c>
      <c r="I686">
        <v>125651.31</v>
      </c>
      <c r="J686">
        <v>32187.273333333334</v>
      </c>
      <c r="K686">
        <v>0.80451378941756579</v>
      </c>
      <c r="L686">
        <v>544921.91</v>
      </c>
      <c r="M686">
        <v>20836.170698009999</v>
      </c>
      <c r="N686">
        <v>0.28325123152709358</v>
      </c>
      <c r="O686">
        <v>552000</v>
      </c>
      <c r="P686" t="s">
        <v>36</v>
      </c>
      <c r="Q686">
        <v>90</v>
      </c>
      <c r="R686">
        <v>1</v>
      </c>
      <c r="S686">
        <v>0.55270770354300325</v>
      </c>
      <c r="T686">
        <v>0.31967137013285413</v>
      </c>
      <c r="U686">
        <v>0.37013278668692884</v>
      </c>
      <c r="V686">
        <v>0.70291445171209266</v>
      </c>
      <c r="W686">
        <v>55.713411017443789</v>
      </c>
      <c r="X686" t="s">
        <v>28</v>
      </c>
    </row>
    <row r="687" spans="1:24" x14ac:dyDescent="0.25">
      <c r="A687" t="s">
        <v>721</v>
      </c>
      <c r="B687">
        <v>45</v>
      </c>
      <c r="C687" t="s">
        <v>33</v>
      </c>
      <c r="D687">
        <v>226600</v>
      </c>
      <c r="E687">
        <v>0.52400000000000002</v>
      </c>
      <c r="F687">
        <v>37000</v>
      </c>
      <c r="G687" t="s">
        <v>26</v>
      </c>
      <c r="H687">
        <v>256563.89416666667</v>
      </c>
      <c r="I687">
        <v>197397.00666666665</v>
      </c>
      <c r="J687">
        <v>59166.887499999997</v>
      </c>
      <c r="K687">
        <v>0.78943987222704248</v>
      </c>
      <c r="L687">
        <v>832069.67083333328</v>
      </c>
      <c r="M687">
        <v>108640.01327004</v>
      </c>
      <c r="N687">
        <v>0.16328331862312445</v>
      </c>
      <c r="O687">
        <v>296000</v>
      </c>
      <c r="P687" t="s">
        <v>27</v>
      </c>
      <c r="Q687">
        <v>0</v>
      </c>
      <c r="R687">
        <v>0</v>
      </c>
      <c r="S687">
        <v>0.62624682097273099</v>
      </c>
      <c r="T687">
        <v>4.745707082587175E-2</v>
      </c>
      <c r="U687">
        <v>0.31261381224767848</v>
      </c>
      <c r="V687">
        <v>0.78759055564596414</v>
      </c>
      <c r="W687">
        <v>64.663284731402854</v>
      </c>
      <c r="X687" t="s">
        <v>28</v>
      </c>
    </row>
    <row r="688" spans="1:24" x14ac:dyDescent="0.25">
      <c r="A688" t="s">
        <v>722</v>
      </c>
      <c r="B688">
        <v>41</v>
      </c>
      <c r="C688" t="s">
        <v>33</v>
      </c>
      <c r="D688">
        <v>73900</v>
      </c>
      <c r="E688">
        <v>0.28599999999999998</v>
      </c>
      <c r="F688">
        <v>30000</v>
      </c>
      <c r="G688" t="s">
        <v>26</v>
      </c>
      <c r="H688">
        <v>75294.573333333334</v>
      </c>
      <c r="I688">
        <v>55176.857499999998</v>
      </c>
      <c r="J688">
        <v>20117.715833333332</v>
      </c>
      <c r="K688">
        <v>0.77688043267741991</v>
      </c>
      <c r="L688">
        <v>248769.81333333332</v>
      </c>
      <c r="M688">
        <v>22125.345864039999</v>
      </c>
      <c r="N688">
        <v>0.40595399188092018</v>
      </c>
      <c r="O688">
        <v>300000</v>
      </c>
      <c r="P688" t="s">
        <v>31</v>
      </c>
      <c r="Q688">
        <v>60</v>
      </c>
      <c r="R688">
        <v>0</v>
      </c>
      <c r="S688">
        <v>0.72702941945258115</v>
      </c>
      <c r="T688">
        <v>0.56031536264119608</v>
      </c>
      <c r="U688">
        <v>0.11427363169300017</v>
      </c>
      <c r="V688">
        <v>0.70582293881468605</v>
      </c>
      <c r="W688">
        <v>42.21201629810156</v>
      </c>
      <c r="X688" t="s">
        <v>28</v>
      </c>
    </row>
    <row r="689" spans="1:24" x14ac:dyDescent="0.25">
      <c r="A689" t="s">
        <v>723</v>
      </c>
      <c r="B689">
        <v>32</v>
      </c>
      <c r="C689" t="s">
        <v>25</v>
      </c>
      <c r="D689">
        <v>165200</v>
      </c>
      <c r="E689">
        <v>0.91700000000000004</v>
      </c>
      <c r="F689">
        <v>32000</v>
      </c>
      <c r="G689" t="s">
        <v>26</v>
      </c>
      <c r="H689">
        <v>165505.52249999999</v>
      </c>
      <c r="I689">
        <v>119251.55833333333</v>
      </c>
      <c r="J689">
        <v>46253.964166666665</v>
      </c>
      <c r="K689">
        <v>0.73797815827618651</v>
      </c>
      <c r="L689">
        <v>555927.88500000001</v>
      </c>
      <c r="M689">
        <v>22284.54088855</v>
      </c>
      <c r="N689">
        <v>0.1937046004842615</v>
      </c>
      <c r="O689">
        <v>256000</v>
      </c>
      <c r="P689" t="s">
        <v>27</v>
      </c>
      <c r="Q689">
        <v>0</v>
      </c>
      <c r="R689">
        <v>0</v>
      </c>
      <c r="S689">
        <v>0.76087892910271182</v>
      </c>
      <c r="T689">
        <v>8.6091274392697759E-2</v>
      </c>
      <c r="U689">
        <v>0.90605953467395839</v>
      </c>
      <c r="V689">
        <v>0.7055226982664603</v>
      </c>
      <c r="W689">
        <v>84.65298338367748</v>
      </c>
      <c r="X689" t="s">
        <v>38</v>
      </c>
    </row>
    <row r="690" spans="1:24" x14ac:dyDescent="0.25">
      <c r="A690" t="s">
        <v>724</v>
      </c>
      <c r="B690">
        <v>39</v>
      </c>
      <c r="C690" t="s">
        <v>33</v>
      </c>
      <c r="D690">
        <v>191200</v>
      </c>
      <c r="E690">
        <v>0.36</v>
      </c>
      <c r="F690">
        <v>67000</v>
      </c>
      <c r="G690" t="s">
        <v>26</v>
      </c>
      <c r="H690">
        <v>194611.01083333333</v>
      </c>
      <c r="I690">
        <v>153192.98499999999</v>
      </c>
      <c r="J690">
        <v>41418.025833333333</v>
      </c>
      <c r="K690">
        <v>0.79569574418329536</v>
      </c>
      <c r="L690">
        <v>342494.56416666665</v>
      </c>
      <c r="M690">
        <v>61409.734397339998</v>
      </c>
      <c r="N690">
        <v>0.35041841004184099</v>
      </c>
      <c r="O690">
        <v>603000</v>
      </c>
      <c r="P690" t="s">
        <v>27</v>
      </c>
      <c r="Q690">
        <v>0</v>
      </c>
      <c r="R690">
        <v>0</v>
      </c>
      <c r="S690">
        <v>0.57723070409164434</v>
      </c>
      <c r="T690">
        <v>0.45978934378796837</v>
      </c>
      <c r="U690">
        <v>0.18521292502126455</v>
      </c>
      <c r="V690">
        <v>0.28450534983990383</v>
      </c>
      <c r="W690">
        <v>37.037339620277955</v>
      </c>
      <c r="X690" t="s">
        <v>34</v>
      </c>
    </row>
    <row r="691" spans="1:24" x14ac:dyDescent="0.25">
      <c r="A691" t="s">
        <v>725</v>
      </c>
      <c r="B691">
        <v>47</v>
      </c>
      <c r="C691" t="s">
        <v>25</v>
      </c>
      <c r="D691">
        <v>83800</v>
      </c>
      <c r="E691">
        <v>0.83</v>
      </c>
      <c r="F691">
        <v>30000</v>
      </c>
      <c r="G691" t="s">
        <v>43</v>
      </c>
      <c r="H691">
        <v>77766.739166666666</v>
      </c>
      <c r="I691">
        <v>60317.810833333337</v>
      </c>
      <c r="J691">
        <v>17448.928333333333</v>
      </c>
      <c r="K691">
        <v>0.81850624402937944</v>
      </c>
      <c r="L691">
        <v>240805.77583333332</v>
      </c>
      <c r="M691">
        <v>18716.56992966</v>
      </c>
      <c r="N691">
        <v>0.35799522673031026</v>
      </c>
      <c r="O691">
        <v>210000</v>
      </c>
      <c r="P691" t="s">
        <v>27</v>
      </c>
      <c r="Q691">
        <v>0</v>
      </c>
      <c r="R691">
        <v>0</v>
      </c>
      <c r="S691">
        <v>0.60905901848944177</v>
      </c>
      <c r="T691">
        <v>0.4988291817701544</v>
      </c>
      <c r="U691">
        <v>0.71835167454582038</v>
      </c>
      <c r="V691">
        <v>0.5740182867283361</v>
      </c>
      <c r="W691">
        <v>60.793684167907422</v>
      </c>
      <c r="X691" t="s">
        <v>28</v>
      </c>
    </row>
    <row r="692" spans="1:24" x14ac:dyDescent="0.25">
      <c r="A692" t="s">
        <v>726</v>
      </c>
      <c r="B692">
        <v>21</v>
      </c>
      <c r="C692" t="s">
        <v>25</v>
      </c>
      <c r="D692">
        <v>184100</v>
      </c>
      <c r="E692">
        <v>0.75600000000000001</v>
      </c>
      <c r="F692">
        <v>56000</v>
      </c>
      <c r="G692" t="s">
        <v>41</v>
      </c>
      <c r="H692">
        <v>187525.48499999999</v>
      </c>
      <c r="I692">
        <v>127778.02333333333</v>
      </c>
      <c r="J692">
        <v>59747.46166666667</v>
      </c>
      <c r="K692">
        <v>0.69461172219655587</v>
      </c>
      <c r="L692">
        <v>447701.28666666668</v>
      </c>
      <c r="M692">
        <v>29618.627228869998</v>
      </c>
      <c r="N692">
        <v>0.30418250950570341</v>
      </c>
      <c r="O692">
        <v>280000</v>
      </c>
      <c r="P692" t="s">
        <v>27</v>
      </c>
      <c r="Q692">
        <v>0</v>
      </c>
      <c r="R692">
        <v>0</v>
      </c>
      <c r="S692">
        <v>0.86872925953323243</v>
      </c>
      <c r="T692">
        <v>0.27404216743099269</v>
      </c>
      <c r="U692">
        <v>0.69662746514738016</v>
      </c>
      <c r="V692">
        <v>0.45585250344475059</v>
      </c>
      <c r="W692">
        <v>68.308685219122026</v>
      </c>
      <c r="X692" t="s">
        <v>28</v>
      </c>
    </row>
    <row r="693" spans="1:24" x14ac:dyDescent="0.25">
      <c r="A693" t="s">
        <v>727</v>
      </c>
      <c r="B693">
        <v>30</v>
      </c>
      <c r="C693" t="s">
        <v>25</v>
      </c>
      <c r="D693">
        <v>193300</v>
      </c>
      <c r="E693">
        <v>0.85799999999999998</v>
      </c>
      <c r="F693">
        <v>38000</v>
      </c>
      <c r="G693" t="s">
        <v>43</v>
      </c>
      <c r="H693">
        <v>179396.83333333334</v>
      </c>
      <c r="I693">
        <v>139735.76666666666</v>
      </c>
      <c r="J693">
        <v>39661.066666666666</v>
      </c>
      <c r="K693">
        <v>0.81356891079354954</v>
      </c>
      <c r="L693">
        <v>339031.58333333331</v>
      </c>
      <c r="M693">
        <v>38126.125067159999</v>
      </c>
      <c r="N693">
        <v>0.1965856182100362</v>
      </c>
      <c r="O693">
        <v>266000</v>
      </c>
      <c r="P693" t="s">
        <v>27</v>
      </c>
      <c r="Q693">
        <v>0</v>
      </c>
      <c r="R693">
        <v>0</v>
      </c>
      <c r="S693">
        <v>0.59997906103575682</v>
      </c>
      <c r="T693">
        <v>0.13280793024620469</v>
      </c>
      <c r="U693">
        <v>0.77043911946133337</v>
      </c>
      <c r="V693">
        <v>0.27450736339995019</v>
      </c>
      <c r="W693">
        <v>67.470964457295864</v>
      </c>
      <c r="X693" t="s">
        <v>28</v>
      </c>
    </row>
    <row r="694" spans="1:24" x14ac:dyDescent="0.25">
      <c r="A694" t="s">
        <v>728</v>
      </c>
      <c r="B694">
        <v>40</v>
      </c>
      <c r="C694" t="s">
        <v>33</v>
      </c>
      <c r="D694">
        <v>185900</v>
      </c>
      <c r="E694">
        <v>0.24299999999999999</v>
      </c>
      <c r="F694">
        <v>31000</v>
      </c>
      <c r="G694" t="s">
        <v>26</v>
      </c>
      <c r="H694">
        <v>149089.745</v>
      </c>
      <c r="I694">
        <v>116833.95666666667</v>
      </c>
      <c r="J694">
        <v>32255.788333333334</v>
      </c>
      <c r="K694">
        <v>0.80055882918654886</v>
      </c>
      <c r="L694">
        <v>423605.70916666667</v>
      </c>
      <c r="M694">
        <v>84413.90465353</v>
      </c>
      <c r="N694">
        <v>0.16675632060247444</v>
      </c>
      <c r="O694">
        <v>124000</v>
      </c>
      <c r="P694" t="s">
        <v>27</v>
      </c>
      <c r="Q694">
        <v>0</v>
      </c>
      <c r="R694">
        <v>0</v>
      </c>
      <c r="S694">
        <v>0.58694908329299067</v>
      </c>
      <c r="T694">
        <v>6.0097006807778408E-2</v>
      </c>
      <c r="U694">
        <v>2.5413869447340809E-2</v>
      </c>
      <c r="V694">
        <v>0.41488143114131426</v>
      </c>
      <c r="W694">
        <v>46.188440098644719</v>
      </c>
      <c r="X694" t="s">
        <v>28</v>
      </c>
    </row>
    <row r="695" spans="1:24" x14ac:dyDescent="0.25">
      <c r="A695" t="s">
        <v>729</v>
      </c>
      <c r="B695">
        <v>25</v>
      </c>
      <c r="C695" t="s">
        <v>25</v>
      </c>
      <c r="D695">
        <v>208600</v>
      </c>
      <c r="E695">
        <v>0.94</v>
      </c>
      <c r="F695">
        <v>68000</v>
      </c>
      <c r="G695" t="s">
        <v>26</v>
      </c>
      <c r="H695">
        <v>209017.11249999999</v>
      </c>
      <c r="I695">
        <v>145808.31583333333</v>
      </c>
      <c r="J695">
        <v>63208.796666666669</v>
      </c>
      <c r="K695">
        <v>0.71374655030599732</v>
      </c>
      <c r="L695">
        <v>503067.53166666668</v>
      </c>
      <c r="M695">
        <v>34716.41020025</v>
      </c>
      <c r="N695">
        <v>0.32598274209012462</v>
      </c>
      <c r="O695">
        <v>680000</v>
      </c>
      <c r="P695" t="s">
        <v>27</v>
      </c>
      <c r="Q695">
        <v>0</v>
      </c>
      <c r="R695">
        <v>0</v>
      </c>
      <c r="S695">
        <v>0.82408858313906341</v>
      </c>
      <c r="T695">
        <v>0.33284390601589803</v>
      </c>
      <c r="U695">
        <v>0.90326552825679007</v>
      </c>
      <c r="V695">
        <v>0.45044891586093672</v>
      </c>
      <c r="W695">
        <v>72.999283372815398</v>
      </c>
      <c r="X695" t="s">
        <v>38</v>
      </c>
    </row>
    <row r="696" spans="1:24" x14ac:dyDescent="0.25">
      <c r="A696" t="s">
        <v>730</v>
      </c>
      <c r="B696">
        <v>35</v>
      </c>
      <c r="C696" t="s">
        <v>25</v>
      </c>
      <c r="D696">
        <v>231700</v>
      </c>
      <c r="E696">
        <v>0.76300000000000001</v>
      </c>
      <c r="F696">
        <v>75000</v>
      </c>
      <c r="G696" t="s">
        <v>41</v>
      </c>
      <c r="H696">
        <v>211083.42666666667</v>
      </c>
      <c r="I696">
        <v>163950.44666666666</v>
      </c>
      <c r="J696">
        <v>47132.98</v>
      </c>
      <c r="K696">
        <v>0.8147649886321644</v>
      </c>
      <c r="L696">
        <v>761621.76666666672</v>
      </c>
      <c r="M696">
        <v>48506.764606509998</v>
      </c>
      <c r="N696">
        <v>0.32369443245576174</v>
      </c>
      <c r="O696">
        <v>600000</v>
      </c>
      <c r="P696" t="s">
        <v>27</v>
      </c>
      <c r="Q696">
        <v>0</v>
      </c>
      <c r="R696">
        <v>0</v>
      </c>
      <c r="S696">
        <v>0.60607075833542012</v>
      </c>
      <c r="T696">
        <v>0.41828345588377319</v>
      </c>
      <c r="U696">
        <v>0.65286087884333721</v>
      </c>
      <c r="V696">
        <v>0.6846367911178658</v>
      </c>
      <c r="W696">
        <v>63.085424280392232</v>
      </c>
      <c r="X696" t="s">
        <v>28</v>
      </c>
    </row>
    <row r="697" spans="1:24" x14ac:dyDescent="0.25">
      <c r="A697" t="s">
        <v>731</v>
      </c>
      <c r="B697">
        <v>29</v>
      </c>
      <c r="C697" t="s">
        <v>33</v>
      </c>
      <c r="D697">
        <v>395500</v>
      </c>
      <c r="E697">
        <v>0.26300000000000001</v>
      </c>
      <c r="F697">
        <v>91000</v>
      </c>
      <c r="G697" t="s">
        <v>26</v>
      </c>
      <c r="H697">
        <v>389768.32666666666</v>
      </c>
      <c r="I697">
        <v>286652.41583333333</v>
      </c>
      <c r="J697">
        <v>103115.91083333333</v>
      </c>
      <c r="K697">
        <v>0.75860329453791331</v>
      </c>
      <c r="L697">
        <v>1488226.5141666667</v>
      </c>
      <c r="M697">
        <v>183090.15887513</v>
      </c>
      <c r="N697">
        <v>0.23008849557522124</v>
      </c>
      <c r="O697">
        <v>364000</v>
      </c>
      <c r="P697" t="s">
        <v>31</v>
      </c>
      <c r="Q697">
        <v>10</v>
      </c>
      <c r="R697">
        <v>0</v>
      </c>
      <c r="S697">
        <v>0.71978262635383305</v>
      </c>
      <c r="T697">
        <v>0.17298927666480685</v>
      </c>
      <c r="U697">
        <v>5.7496030487827032E-2</v>
      </c>
      <c r="V697">
        <v>0.81191261975239315</v>
      </c>
      <c r="W697">
        <v>53.857674557485105</v>
      </c>
      <c r="X697" t="s">
        <v>28</v>
      </c>
    </row>
    <row r="698" spans="1:24" x14ac:dyDescent="0.25">
      <c r="A698" t="s">
        <v>732</v>
      </c>
      <c r="B698">
        <v>48</v>
      </c>
      <c r="C698" t="s">
        <v>25</v>
      </c>
      <c r="D698">
        <v>130200</v>
      </c>
      <c r="E698">
        <v>0.876</v>
      </c>
      <c r="F698">
        <v>38000</v>
      </c>
      <c r="G698" t="s">
        <v>26</v>
      </c>
      <c r="H698">
        <v>113024.2075</v>
      </c>
      <c r="I698">
        <v>92873.054999999993</v>
      </c>
      <c r="J698">
        <v>20151.1525</v>
      </c>
      <c r="K698">
        <v>0.87217348993259447</v>
      </c>
      <c r="L698">
        <v>315330.43583333335</v>
      </c>
      <c r="M698">
        <v>28360.55999903</v>
      </c>
      <c r="N698">
        <v>0.29185867895545314</v>
      </c>
      <c r="O698">
        <v>380000</v>
      </c>
      <c r="P698" t="s">
        <v>27</v>
      </c>
      <c r="Q698">
        <v>0</v>
      </c>
      <c r="R698">
        <v>0</v>
      </c>
      <c r="S698">
        <v>0.48206954212948211</v>
      </c>
      <c r="T698">
        <v>0.3930263484658108</v>
      </c>
      <c r="U698">
        <v>0.76055030157555981</v>
      </c>
      <c r="V698">
        <v>0.45319226919666111</v>
      </c>
      <c r="W698">
        <v>61.123358617045717</v>
      </c>
      <c r="X698" t="s">
        <v>28</v>
      </c>
    </row>
    <row r="699" spans="1:24" x14ac:dyDescent="0.25">
      <c r="A699" t="s">
        <v>733</v>
      </c>
      <c r="B699">
        <v>31</v>
      </c>
      <c r="C699" t="s">
        <v>33</v>
      </c>
      <c r="D699">
        <v>267000</v>
      </c>
      <c r="E699">
        <v>0.44500000000000001</v>
      </c>
      <c r="F699">
        <v>70000</v>
      </c>
      <c r="G699" t="s">
        <v>41</v>
      </c>
      <c r="H699">
        <v>248794.78583333333</v>
      </c>
      <c r="I699">
        <v>206396.06416666668</v>
      </c>
      <c r="J699">
        <v>42398.721666666665</v>
      </c>
      <c r="K699">
        <v>0.834787174044758</v>
      </c>
      <c r="L699">
        <v>750587.40666666662</v>
      </c>
      <c r="M699">
        <v>73492.604999899995</v>
      </c>
      <c r="N699">
        <v>0.26217228464419473</v>
      </c>
      <c r="O699">
        <v>630000</v>
      </c>
      <c r="P699" t="s">
        <v>36</v>
      </c>
      <c r="Q699">
        <v>120</v>
      </c>
      <c r="R699">
        <v>1</v>
      </c>
      <c r="S699">
        <v>0.46037176004315011</v>
      </c>
      <c r="T699">
        <v>0.29485988125317225</v>
      </c>
      <c r="U699">
        <v>0.27944341197764122</v>
      </c>
      <c r="V699">
        <v>0.55732931004086095</v>
      </c>
      <c r="W699">
        <v>48.986885583086746</v>
      </c>
      <c r="X699" t="s">
        <v>28</v>
      </c>
    </row>
    <row r="700" spans="1:24" x14ac:dyDescent="0.25">
      <c r="A700" t="s">
        <v>734</v>
      </c>
      <c r="B700">
        <v>51</v>
      </c>
      <c r="C700" t="s">
        <v>25</v>
      </c>
      <c r="D700">
        <v>184600</v>
      </c>
      <c r="E700">
        <v>0.96099999999999997</v>
      </c>
      <c r="F700">
        <v>59000</v>
      </c>
      <c r="G700" t="s">
        <v>41</v>
      </c>
      <c r="H700">
        <v>189800.11583333334</v>
      </c>
      <c r="I700">
        <v>136026.24916666668</v>
      </c>
      <c r="J700">
        <v>53773.866666666669</v>
      </c>
      <c r="K700">
        <v>0.72702614731949866</v>
      </c>
      <c r="L700">
        <v>351218.0675</v>
      </c>
      <c r="M700">
        <v>28545.738675550001</v>
      </c>
      <c r="N700">
        <v>0.31960996749729143</v>
      </c>
      <c r="O700">
        <v>472000</v>
      </c>
      <c r="P700" t="s">
        <v>27</v>
      </c>
      <c r="Q700">
        <v>0</v>
      </c>
      <c r="R700">
        <v>0</v>
      </c>
      <c r="S700">
        <v>0.77148123269273816</v>
      </c>
      <c r="T700">
        <v>0.33200712332054133</v>
      </c>
      <c r="U700">
        <v>0.94271366027229253</v>
      </c>
      <c r="V700">
        <v>0.31427824980026031</v>
      </c>
      <c r="W700">
        <v>70.892547896310276</v>
      </c>
      <c r="X700" t="s">
        <v>38</v>
      </c>
    </row>
    <row r="701" spans="1:24" x14ac:dyDescent="0.25">
      <c r="A701" t="s">
        <v>735</v>
      </c>
      <c r="B701">
        <v>35</v>
      </c>
      <c r="C701" t="s">
        <v>25</v>
      </c>
      <c r="D701">
        <v>177800</v>
      </c>
      <c r="E701">
        <v>0.93100000000000005</v>
      </c>
      <c r="F701">
        <v>38000</v>
      </c>
      <c r="G701" t="s">
        <v>26</v>
      </c>
      <c r="H701">
        <v>172443.27666666667</v>
      </c>
      <c r="I701">
        <v>122652.64333333333</v>
      </c>
      <c r="J701">
        <v>49790.633333333331</v>
      </c>
      <c r="K701">
        <v>0.74058750046297728</v>
      </c>
      <c r="L701">
        <v>610851.79249999998</v>
      </c>
      <c r="M701">
        <v>32587.16099615</v>
      </c>
      <c r="N701">
        <v>0.21372328458942633</v>
      </c>
      <c r="O701">
        <v>228000</v>
      </c>
      <c r="P701" t="s">
        <v>27</v>
      </c>
      <c r="Q701">
        <v>0</v>
      </c>
      <c r="R701">
        <v>0</v>
      </c>
      <c r="S701">
        <v>0.7864106173219455</v>
      </c>
      <c r="T701">
        <v>0.12825580294283195</v>
      </c>
      <c r="U701">
        <v>0.87213863846491924</v>
      </c>
      <c r="V701">
        <v>0.72436304856823241</v>
      </c>
      <c r="W701">
        <v>82.960598489181052</v>
      </c>
      <c r="X701" t="s">
        <v>38</v>
      </c>
    </row>
    <row r="702" spans="1:24" x14ac:dyDescent="0.25">
      <c r="A702" t="s">
        <v>736</v>
      </c>
      <c r="B702">
        <v>51</v>
      </c>
      <c r="C702" t="s">
        <v>33</v>
      </c>
      <c r="D702">
        <v>108000</v>
      </c>
      <c r="E702">
        <v>0.64</v>
      </c>
      <c r="F702">
        <v>30000</v>
      </c>
      <c r="G702" t="s">
        <v>26</v>
      </c>
      <c r="H702">
        <v>97971.42</v>
      </c>
      <c r="I702">
        <v>86095.814166666663</v>
      </c>
      <c r="J702">
        <v>11875.605833333333</v>
      </c>
      <c r="K702">
        <v>0.87431260461689719</v>
      </c>
      <c r="L702">
        <v>288883.36083333334</v>
      </c>
      <c r="M702">
        <v>55856.488618240001</v>
      </c>
      <c r="N702">
        <v>0.27777777777777779</v>
      </c>
      <c r="O702">
        <v>360000</v>
      </c>
      <c r="P702" t="s">
        <v>31</v>
      </c>
      <c r="Q702">
        <v>29</v>
      </c>
      <c r="R702">
        <v>0</v>
      </c>
      <c r="S702">
        <v>0.32479366722689423</v>
      </c>
      <c r="T702">
        <v>0.36088447429151899</v>
      </c>
      <c r="U702">
        <v>0.36586522892564932</v>
      </c>
      <c r="V702">
        <v>0.52085747366168411</v>
      </c>
      <c r="W702">
        <v>47.267803265289253</v>
      </c>
      <c r="X702" t="s">
        <v>28</v>
      </c>
    </row>
    <row r="703" spans="1:24" x14ac:dyDescent="0.25">
      <c r="A703" t="s">
        <v>737</v>
      </c>
      <c r="B703">
        <v>28</v>
      </c>
      <c r="C703" t="s">
        <v>25</v>
      </c>
      <c r="D703">
        <v>178900</v>
      </c>
      <c r="E703">
        <v>0.79</v>
      </c>
      <c r="F703">
        <v>44000</v>
      </c>
      <c r="G703" t="s">
        <v>26</v>
      </c>
      <c r="H703">
        <v>182352.22083333333</v>
      </c>
      <c r="I703">
        <v>132472.26416666666</v>
      </c>
      <c r="J703">
        <v>49879.956666666665</v>
      </c>
      <c r="K703">
        <v>0.74141250787016144</v>
      </c>
      <c r="L703">
        <v>498010.95416666666</v>
      </c>
      <c r="M703">
        <v>23807.162684980001</v>
      </c>
      <c r="N703">
        <v>0.24594745667970933</v>
      </c>
      <c r="O703">
        <v>132000</v>
      </c>
      <c r="P703" t="s">
        <v>36</v>
      </c>
      <c r="Q703">
        <v>180</v>
      </c>
      <c r="R703">
        <v>1</v>
      </c>
      <c r="S703">
        <v>0.74452600598462293</v>
      </c>
      <c r="T703">
        <v>0.1944486460607095</v>
      </c>
      <c r="U703">
        <v>0.75851301911200453</v>
      </c>
      <c r="V703">
        <v>0.5499865371799435</v>
      </c>
      <c r="W703">
        <v>72.882117120467086</v>
      </c>
      <c r="X703" t="s">
        <v>38</v>
      </c>
    </row>
    <row r="704" spans="1:24" x14ac:dyDescent="0.25">
      <c r="A704" t="s">
        <v>738</v>
      </c>
      <c r="B704">
        <v>29</v>
      </c>
      <c r="C704" t="s">
        <v>25</v>
      </c>
      <c r="D704">
        <v>89200</v>
      </c>
      <c r="E704">
        <v>0.91</v>
      </c>
      <c r="F704">
        <v>30000</v>
      </c>
      <c r="G704" t="s">
        <v>26</v>
      </c>
      <c r="H704">
        <v>83869.106666666674</v>
      </c>
      <c r="I704">
        <v>62206.214999999997</v>
      </c>
      <c r="J704">
        <v>21662.891666666666</v>
      </c>
      <c r="K704">
        <v>0.78352507860778864</v>
      </c>
      <c r="L704">
        <v>239238.65083333332</v>
      </c>
      <c r="M704">
        <v>20478.50003549</v>
      </c>
      <c r="N704">
        <v>0.33632286995515698</v>
      </c>
      <c r="O704">
        <v>210000</v>
      </c>
      <c r="P704" t="s">
        <v>27</v>
      </c>
      <c r="Q704">
        <v>0</v>
      </c>
      <c r="R704">
        <v>0</v>
      </c>
      <c r="S704">
        <v>0.70252483318726566</v>
      </c>
      <c r="T704">
        <v>0.41768530579428725</v>
      </c>
      <c r="U704">
        <v>0.80252819894050564</v>
      </c>
      <c r="V704">
        <v>0.52278394062103106</v>
      </c>
      <c r="W704">
        <v>66.551479099318684</v>
      </c>
      <c r="X704" t="s">
        <v>28</v>
      </c>
    </row>
    <row r="705" spans="1:24" x14ac:dyDescent="0.25">
      <c r="A705" t="s">
        <v>739</v>
      </c>
      <c r="B705">
        <v>32</v>
      </c>
      <c r="C705" t="s">
        <v>25</v>
      </c>
      <c r="D705">
        <v>171600</v>
      </c>
      <c r="E705">
        <v>0.78200000000000003</v>
      </c>
      <c r="F705">
        <v>56000</v>
      </c>
      <c r="G705" t="s">
        <v>26</v>
      </c>
      <c r="H705">
        <v>174437.3075</v>
      </c>
      <c r="I705">
        <v>123240.2925</v>
      </c>
      <c r="J705">
        <v>51197.014999999999</v>
      </c>
      <c r="K705">
        <v>0.72824860301174665</v>
      </c>
      <c r="L705">
        <v>437816.9975</v>
      </c>
      <c r="M705">
        <v>30107.034347429999</v>
      </c>
      <c r="N705">
        <v>0.32634032634032634</v>
      </c>
      <c r="O705">
        <v>560000</v>
      </c>
      <c r="P705" t="s">
        <v>27</v>
      </c>
      <c r="Q705">
        <v>0</v>
      </c>
      <c r="R705">
        <v>0</v>
      </c>
      <c r="S705">
        <v>0.79953205166722185</v>
      </c>
      <c r="T705">
        <v>0.34656180236097694</v>
      </c>
      <c r="U705">
        <v>0.71552858456812862</v>
      </c>
      <c r="V705">
        <v>0.48783052082565237</v>
      </c>
      <c r="W705">
        <v>66.396237580576553</v>
      </c>
      <c r="X705" t="s">
        <v>28</v>
      </c>
    </row>
    <row r="706" spans="1:24" x14ac:dyDescent="0.25">
      <c r="A706" t="s">
        <v>740</v>
      </c>
      <c r="B706">
        <v>48</v>
      </c>
      <c r="C706" t="s">
        <v>25</v>
      </c>
      <c r="D706">
        <v>113700</v>
      </c>
      <c r="E706">
        <v>0.97199999999999998</v>
      </c>
      <c r="F706">
        <v>30000</v>
      </c>
      <c r="G706" t="s">
        <v>26</v>
      </c>
      <c r="H706">
        <v>116976.13083333333</v>
      </c>
      <c r="I706">
        <v>78039.083333333328</v>
      </c>
      <c r="J706">
        <v>38937.047500000001</v>
      </c>
      <c r="K706">
        <v>0.67809173116754973</v>
      </c>
      <c r="L706">
        <v>424506.21250000002</v>
      </c>
      <c r="M706">
        <v>14847.57672915</v>
      </c>
      <c r="N706">
        <v>0.26385224274406333</v>
      </c>
      <c r="O706">
        <v>210000</v>
      </c>
      <c r="P706" t="s">
        <v>27</v>
      </c>
      <c r="Q706">
        <v>0</v>
      </c>
      <c r="R706">
        <v>0</v>
      </c>
      <c r="S706">
        <v>0.90800542033274623</v>
      </c>
      <c r="T706">
        <v>0.18500834019765544</v>
      </c>
      <c r="U706">
        <v>0.97933941693870286</v>
      </c>
      <c r="V706">
        <v>0.80406547451773658</v>
      </c>
      <c r="W706">
        <v>88.428020182270856</v>
      </c>
      <c r="X706" t="s">
        <v>38</v>
      </c>
    </row>
    <row r="707" spans="1:24" x14ac:dyDescent="0.25">
      <c r="A707" t="s">
        <v>741</v>
      </c>
      <c r="B707">
        <v>46</v>
      </c>
      <c r="C707" t="s">
        <v>30</v>
      </c>
      <c r="D707">
        <v>169300</v>
      </c>
      <c r="E707">
        <v>0.46400000000000002</v>
      </c>
      <c r="F707">
        <v>30000</v>
      </c>
      <c r="G707" t="s">
        <v>26</v>
      </c>
      <c r="H707">
        <v>165153.33749999999</v>
      </c>
      <c r="I707">
        <v>128938.04083333333</v>
      </c>
      <c r="J707">
        <v>36215.296666666669</v>
      </c>
      <c r="K707">
        <v>0.79220848191941584</v>
      </c>
      <c r="L707">
        <v>547973.28916666668</v>
      </c>
      <c r="M707">
        <v>22343.88255283</v>
      </c>
      <c r="N707">
        <v>0.1772002362669817</v>
      </c>
      <c r="O707">
        <v>150000</v>
      </c>
      <c r="P707" t="s">
        <v>27</v>
      </c>
      <c r="Q707">
        <v>0</v>
      </c>
      <c r="R707">
        <v>0</v>
      </c>
      <c r="S707">
        <v>0.59502669425537724</v>
      </c>
      <c r="T707">
        <v>7.9022426477716734E-2</v>
      </c>
      <c r="U707">
        <v>0.36734334197373952</v>
      </c>
      <c r="V707">
        <v>0.6711539085811612</v>
      </c>
      <c r="W707">
        <v>62.834822760203267</v>
      </c>
      <c r="X707" t="s">
        <v>28</v>
      </c>
    </row>
    <row r="708" spans="1:24" x14ac:dyDescent="0.25">
      <c r="A708" t="s">
        <v>742</v>
      </c>
      <c r="B708">
        <v>43</v>
      </c>
      <c r="C708" t="s">
        <v>25</v>
      </c>
      <c r="D708">
        <v>218700</v>
      </c>
      <c r="E708">
        <v>0.75800000000000001</v>
      </c>
      <c r="F708">
        <v>58000</v>
      </c>
      <c r="G708" t="s">
        <v>43</v>
      </c>
      <c r="H708">
        <v>215091.7</v>
      </c>
      <c r="I708">
        <v>146653.22583333333</v>
      </c>
      <c r="J708">
        <v>68438.474166666667</v>
      </c>
      <c r="K708">
        <v>0.71514884965487036</v>
      </c>
      <c r="L708">
        <v>798062.15749999997</v>
      </c>
      <c r="M708">
        <v>39310.877636559999</v>
      </c>
      <c r="N708">
        <v>0.26520347508001829</v>
      </c>
      <c r="O708">
        <v>522000</v>
      </c>
      <c r="P708" t="s">
        <v>27</v>
      </c>
      <c r="Q708">
        <v>0</v>
      </c>
      <c r="R708">
        <v>0</v>
      </c>
      <c r="S708">
        <v>0.8675524992378294</v>
      </c>
      <c r="T708">
        <v>0.21455710727116722</v>
      </c>
      <c r="U708">
        <v>0.68043276164390798</v>
      </c>
      <c r="V708">
        <v>0.78147618950521713</v>
      </c>
      <c r="W708">
        <v>76.021244718073547</v>
      </c>
      <c r="X708" t="s">
        <v>38</v>
      </c>
    </row>
    <row r="709" spans="1:24" x14ac:dyDescent="0.25">
      <c r="A709" t="s">
        <v>743</v>
      </c>
      <c r="B709">
        <v>35</v>
      </c>
      <c r="C709" t="s">
        <v>30</v>
      </c>
      <c r="D709">
        <v>159400</v>
      </c>
      <c r="E709">
        <v>0.78800000000000003</v>
      </c>
      <c r="F709">
        <v>45000</v>
      </c>
      <c r="G709" t="s">
        <v>41</v>
      </c>
      <c r="H709">
        <v>154330.0625</v>
      </c>
      <c r="I709">
        <v>119788.7525</v>
      </c>
      <c r="J709">
        <v>34541.31</v>
      </c>
      <c r="K709">
        <v>0.77890014977813538</v>
      </c>
      <c r="L709">
        <v>472526.89916666667</v>
      </c>
      <c r="M709">
        <v>17028.14803887</v>
      </c>
      <c r="N709">
        <v>0.2823086574654956</v>
      </c>
      <c r="O709">
        <v>495000</v>
      </c>
      <c r="P709" t="s">
        <v>27</v>
      </c>
      <c r="Q709">
        <v>0</v>
      </c>
      <c r="R709">
        <v>0</v>
      </c>
      <c r="S709">
        <v>0.60751402080585193</v>
      </c>
      <c r="T709">
        <v>0.29769870015628858</v>
      </c>
      <c r="U709">
        <v>0.77324445959598553</v>
      </c>
      <c r="V709">
        <v>0.59831602970008091</v>
      </c>
      <c r="W709">
        <v>69.211625987260234</v>
      </c>
      <c r="X709" t="s">
        <v>28</v>
      </c>
    </row>
    <row r="710" spans="1:24" x14ac:dyDescent="0.25">
      <c r="A710" t="s">
        <v>744</v>
      </c>
      <c r="B710">
        <v>49</v>
      </c>
      <c r="C710" t="s">
        <v>25</v>
      </c>
      <c r="D710">
        <v>103800</v>
      </c>
      <c r="E710">
        <v>0.84099999999999997</v>
      </c>
      <c r="F710">
        <v>30000</v>
      </c>
      <c r="G710" t="s">
        <v>41</v>
      </c>
      <c r="H710">
        <v>99863.840833333335</v>
      </c>
      <c r="I710">
        <v>74421.425833333327</v>
      </c>
      <c r="J710">
        <v>25442.415000000001</v>
      </c>
      <c r="K710">
        <v>0.7763250466427577</v>
      </c>
      <c r="L710">
        <v>280780.19583333336</v>
      </c>
      <c r="M710">
        <v>22987.864469659999</v>
      </c>
      <c r="N710">
        <v>0.28901734104046245</v>
      </c>
      <c r="O710">
        <v>300000</v>
      </c>
      <c r="P710" t="s">
        <v>27</v>
      </c>
      <c r="Q710">
        <v>0</v>
      </c>
      <c r="R710">
        <v>0</v>
      </c>
      <c r="S710">
        <v>0.69281692345970802</v>
      </c>
      <c r="T710">
        <v>0.31002307683279057</v>
      </c>
      <c r="U710">
        <v>0.7380983379981082</v>
      </c>
      <c r="V710">
        <v>0.52892679527796538</v>
      </c>
      <c r="W710">
        <v>67.503539282404986</v>
      </c>
      <c r="X710" t="s">
        <v>28</v>
      </c>
    </row>
    <row r="711" spans="1:24" x14ac:dyDescent="0.25">
      <c r="A711" t="s">
        <v>745</v>
      </c>
      <c r="B711">
        <v>39</v>
      </c>
      <c r="C711" t="s">
        <v>33</v>
      </c>
      <c r="D711">
        <v>243200</v>
      </c>
      <c r="E711">
        <v>0.23</v>
      </c>
      <c r="F711">
        <v>55000</v>
      </c>
      <c r="G711" t="s">
        <v>26</v>
      </c>
      <c r="H711">
        <v>246344.10583333333</v>
      </c>
      <c r="I711">
        <v>170355.38916666666</v>
      </c>
      <c r="J711">
        <v>75988.71666666666</v>
      </c>
      <c r="K711">
        <v>0.74044684970048291</v>
      </c>
      <c r="L711">
        <v>1058896.875</v>
      </c>
      <c r="M711">
        <v>87534.467165230002</v>
      </c>
      <c r="N711">
        <v>0.22615131578947367</v>
      </c>
      <c r="O711">
        <v>605000</v>
      </c>
      <c r="P711" t="s">
        <v>27</v>
      </c>
      <c r="Q711">
        <v>0</v>
      </c>
      <c r="R711">
        <v>0</v>
      </c>
      <c r="S711">
        <v>0.84077650727512587</v>
      </c>
      <c r="T711">
        <v>0.15348196488022853</v>
      </c>
      <c r="U711">
        <v>4.5031007931982364E-2</v>
      </c>
      <c r="V711">
        <v>0.97003717809039003</v>
      </c>
      <c r="W711">
        <v>58.984017502147211</v>
      </c>
      <c r="X711" t="s">
        <v>28</v>
      </c>
    </row>
    <row r="712" spans="1:24" x14ac:dyDescent="0.25">
      <c r="A712" t="s">
        <v>746</v>
      </c>
      <c r="B712">
        <v>55</v>
      </c>
      <c r="C712" t="s">
        <v>33</v>
      </c>
      <c r="D712">
        <v>154300</v>
      </c>
      <c r="E712">
        <v>0.627</v>
      </c>
      <c r="F712">
        <v>52000</v>
      </c>
      <c r="G712" t="s">
        <v>26</v>
      </c>
      <c r="H712">
        <v>128936.35249999999</v>
      </c>
      <c r="I712">
        <v>99198.167499999996</v>
      </c>
      <c r="J712">
        <v>29738.185000000001</v>
      </c>
      <c r="K712">
        <v>0.80153378718840973</v>
      </c>
      <c r="L712">
        <v>556283.70499999996</v>
      </c>
      <c r="M712">
        <v>62575.298004650002</v>
      </c>
      <c r="N712">
        <v>0.33700583279325991</v>
      </c>
      <c r="O712">
        <v>624000</v>
      </c>
      <c r="P712" t="s">
        <v>27</v>
      </c>
      <c r="Q712">
        <v>0</v>
      </c>
      <c r="R712">
        <v>0</v>
      </c>
      <c r="S712">
        <v>0.62632861128756712</v>
      </c>
      <c r="T712">
        <v>0.43584855018616481</v>
      </c>
      <c r="U712">
        <v>0.38544896739366952</v>
      </c>
      <c r="V712">
        <v>0.76973035451462879</v>
      </c>
      <c r="W712">
        <v>55.204793612799577</v>
      </c>
      <c r="X712" t="s">
        <v>28</v>
      </c>
    </row>
    <row r="713" spans="1:24" x14ac:dyDescent="0.25">
      <c r="A713" t="s">
        <v>747</v>
      </c>
      <c r="B713">
        <v>34</v>
      </c>
      <c r="C713" t="s">
        <v>33</v>
      </c>
      <c r="D713">
        <v>397700</v>
      </c>
      <c r="E713">
        <v>0.311</v>
      </c>
      <c r="F713">
        <v>79000</v>
      </c>
      <c r="G713" t="s">
        <v>26</v>
      </c>
      <c r="H713">
        <v>376872.70916666667</v>
      </c>
      <c r="I713">
        <v>264896.75</v>
      </c>
      <c r="J713">
        <v>111975.95916666667</v>
      </c>
      <c r="K713">
        <v>0.75298728410324822</v>
      </c>
      <c r="L713">
        <v>1380500.6108333333</v>
      </c>
      <c r="M713">
        <v>163646.98615397001</v>
      </c>
      <c r="N713">
        <v>0.19864219260749308</v>
      </c>
      <c r="O713">
        <v>316000</v>
      </c>
      <c r="P713" t="s">
        <v>27</v>
      </c>
      <c r="Q713">
        <v>0</v>
      </c>
      <c r="R713">
        <v>0</v>
      </c>
      <c r="S713">
        <v>0.8095091447028917</v>
      </c>
      <c r="T713">
        <v>0.10431261133709058</v>
      </c>
      <c r="U713">
        <v>0.10860489860638203</v>
      </c>
      <c r="V713">
        <v>0.73388584221467745</v>
      </c>
      <c r="W713">
        <v>57.492147125947589</v>
      </c>
      <c r="X713" t="s">
        <v>28</v>
      </c>
    </row>
    <row r="714" spans="1:24" x14ac:dyDescent="0.25">
      <c r="A714" t="s">
        <v>748</v>
      </c>
      <c r="B714">
        <v>40</v>
      </c>
      <c r="C714" t="s">
        <v>25</v>
      </c>
      <c r="D714">
        <v>117700</v>
      </c>
      <c r="E714">
        <v>0.92600000000000005</v>
      </c>
      <c r="F714">
        <v>33000</v>
      </c>
      <c r="G714" t="s">
        <v>26</v>
      </c>
      <c r="H714">
        <v>110756.88083333333</v>
      </c>
      <c r="I714">
        <v>78700.41333333333</v>
      </c>
      <c r="J714">
        <v>32056.467499999999</v>
      </c>
      <c r="K714">
        <v>0.78929853923572091</v>
      </c>
      <c r="L714">
        <v>321237.11083333334</v>
      </c>
      <c r="M714">
        <v>33705.944959530003</v>
      </c>
      <c r="N714">
        <v>0.28037383177570091</v>
      </c>
      <c r="O714">
        <v>99000</v>
      </c>
      <c r="P714" t="s">
        <v>27</v>
      </c>
      <c r="Q714">
        <v>0</v>
      </c>
      <c r="R714">
        <v>0</v>
      </c>
      <c r="S714">
        <v>0.7883247372674308</v>
      </c>
      <c r="T714">
        <v>0.30157218669289759</v>
      </c>
      <c r="U714">
        <v>0.77358337710515201</v>
      </c>
      <c r="V714">
        <v>0.53542057815624633</v>
      </c>
      <c r="W714">
        <v>70.561535220029796</v>
      </c>
      <c r="X714" t="s">
        <v>38</v>
      </c>
    </row>
    <row r="715" spans="1:24" x14ac:dyDescent="0.25">
      <c r="A715" t="s">
        <v>749</v>
      </c>
      <c r="B715">
        <v>41</v>
      </c>
      <c r="C715" t="s">
        <v>25</v>
      </c>
      <c r="D715">
        <v>293300</v>
      </c>
      <c r="E715">
        <v>0.76700000000000002</v>
      </c>
      <c r="F715">
        <v>87000</v>
      </c>
      <c r="G715" t="s">
        <v>26</v>
      </c>
      <c r="H715">
        <v>293505.46333333332</v>
      </c>
      <c r="I715">
        <v>205797.41333333333</v>
      </c>
      <c r="J715">
        <v>87708.05</v>
      </c>
      <c r="K715">
        <v>0.70956322020305063</v>
      </c>
      <c r="L715">
        <v>776028.02</v>
      </c>
      <c r="M715">
        <v>39395.700056629998</v>
      </c>
      <c r="N715">
        <v>0.29662461643368565</v>
      </c>
      <c r="O715">
        <v>348000</v>
      </c>
      <c r="P715" t="s">
        <v>27</v>
      </c>
      <c r="Q715">
        <v>0</v>
      </c>
      <c r="R715">
        <v>0</v>
      </c>
      <c r="S715">
        <v>0.81422277571588131</v>
      </c>
      <c r="T715">
        <v>0.27180119264940433</v>
      </c>
      <c r="U715">
        <v>0.72811866526127444</v>
      </c>
      <c r="V715">
        <v>0.5131012314344563</v>
      </c>
      <c r="W715">
        <v>69.805483769089818</v>
      </c>
      <c r="X715" t="s">
        <v>28</v>
      </c>
    </row>
    <row r="716" spans="1:24" x14ac:dyDescent="0.25">
      <c r="A716" t="s">
        <v>750</v>
      </c>
      <c r="B716">
        <v>25</v>
      </c>
      <c r="C716" t="s">
        <v>25</v>
      </c>
      <c r="D716">
        <v>157000</v>
      </c>
      <c r="E716">
        <v>0.93500000000000005</v>
      </c>
      <c r="F716">
        <v>38000</v>
      </c>
      <c r="G716" t="s">
        <v>41</v>
      </c>
      <c r="H716">
        <v>144996.88500000001</v>
      </c>
      <c r="I716">
        <v>108899.92583333333</v>
      </c>
      <c r="J716">
        <v>36096.959166666667</v>
      </c>
      <c r="K716">
        <v>0.78698279230727941</v>
      </c>
      <c r="L716">
        <v>488933.29833333334</v>
      </c>
      <c r="M716">
        <v>27683.024652889999</v>
      </c>
      <c r="N716">
        <v>0.24203821656050956</v>
      </c>
      <c r="O716">
        <v>152000</v>
      </c>
      <c r="P716" t="s">
        <v>27</v>
      </c>
      <c r="Q716">
        <v>0</v>
      </c>
      <c r="R716">
        <v>0</v>
      </c>
      <c r="S716">
        <v>0.67677632697198287</v>
      </c>
      <c r="T716">
        <v>0.2168121981753714</v>
      </c>
      <c r="U716">
        <v>0.87494059065618379</v>
      </c>
      <c r="V716">
        <v>0.63839172346274209</v>
      </c>
      <c r="W716">
        <v>77.038034101539864</v>
      </c>
      <c r="X716" t="s">
        <v>38</v>
      </c>
    </row>
    <row r="717" spans="1:24" x14ac:dyDescent="0.25">
      <c r="A717" t="s">
        <v>751</v>
      </c>
      <c r="B717">
        <v>23</v>
      </c>
      <c r="C717" t="s">
        <v>30</v>
      </c>
      <c r="D717">
        <v>163000</v>
      </c>
      <c r="E717">
        <v>0.51600000000000001</v>
      </c>
      <c r="F717">
        <v>55000</v>
      </c>
      <c r="G717" t="s">
        <v>41</v>
      </c>
      <c r="H717">
        <v>160115.36833333335</v>
      </c>
      <c r="I717">
        <v>127907.50750000001</v>
      </c>
      <c r="J717">
        <v>32207.860833333332</v>
      </c>
      <c r="K717">
        <v>0.81747222481170556</v>
      </c>
      <c r="L717">
        <v>390026.54416666669</v>
      </c>
      <c r="M717">
        <v>24728.467487509999</v>
      </c>
      <c r="N717">
        <v>0.33742331288343558</v>
      </c>
      <c r="O717">
        <v>550000</v>
      </c>
      <c r="P717" t="s">
        <v>27</v>
      </c>
      <c r="Q717">
        <v>0</v>
      </c>
      <c r="R717">
        <v>0</v>
      </c>
      <c r="S717">
        <v>0.54507155344815339</v>
      </c>
      <c r="T717">
        <v>0.45155983319429199</v>
      </c>
      <c r="U717">
        <v>0.41894423694853189</v>
      </c>
      <c r="V717">
        <v>0.44541016945682554</v>
      </c>
      <c r="W717">
        <v>48.200529988228666</v>
      </c>
      <c r="X717" t="s">
        <v>28</v>
      </c>
    </row>
    <row r="718" spans="1:24" x14ac:dyDescent="0.25">
      <c r="A718" t="s">
        <v>752</v>
      </c>
      <c r="B718">
        <v>22</v>
      </c>
      <c r="C718" t="s">
        <v>30</v>
      </c>
      <c r="D718">
        <v>115400</v>
      </c>
      <c r="E718">
        <v>0.752</v>
      </c>
      <c r="F718">
        <v>34000</v>
      </c>
      <c r="G718" t="s">
        <v>26</v>
      </c>
      <c r="H718">
        <v>107766.94749999999</v>
      </c>
      <c r="I718">
        <v>85122.494166666671</v>
      </c>
      <c r="J718">
        <v>22644.453333333335</v>
      </c>
      <c r="K718">
        <v>0.8318222855911086</v>
      </c>
      <c r="L718">
        <v>274111.87166666664</v>
      </c>
      <c r="M718">
        <v>30085.968022379999</v>
      </c>
      <c r="N718">
        <v>0.29462738301559793</v>
      </c>
      <c r="O718">
        <v>340000</v>
      </c>
      <c r="P718" t="s">
        <v>27</v>
      </c>
      <c r="Q718">
        <v>0</v>
      </c>
      <c r="R718">
        <v>0</v>
      </c>
      <c r="S718">
        <v>0.56978958968642446</v>
      </c>
      <c r="T718">
        <v>0.36697086000393236</v>
      </c>
      <c r="U718">
        <v>0.60896779431591996</v>
      </c>
      <c r="V718">
        <v>0.44073388656714263</v>
      </c>
      <c r="W718">
        <v>57.66626857757845</v>
      </c>
      <c r="X718" t="s">
        <v>28</v>
      </c>
    </row>
    <row r="719" spans="1:24" x14ac:dyDescent="0.25">
      <c r="A719" t="s">
        <v>753</v>
      </c>
      <c r="B719">
        <v>46</v>
      </c>
      <c r="C719" t="s">
        <v>30</v>
      </c>
      <c r="D719">
        <v>221800</v>
      </c>
      <c r="E719">
        <v>0.78</v>
      </c>
      <c r="F719">
        <v>54000</v>
      </c>
      <c r="G719" t="s">
        <v>26</v>
      </c>
      <c r="H719">
        <v>208559.26666666666</v>
      </c>
      <c r="I719">
        <v>172971.12583333332</v>
      </c>
      <c r="J719">
        <v>35588.140833333331</v>
      </c>
      <c r="K719">
        <v>0.8494728614142032</v>
      </c>
      <c r="L719">
        <v>352049.4</v>
      </c>
      <c r="M719">
        <v>43683.351344050003</v>
      </c>
      <c r="N719">
        <v>0.24346257889990983</v>
      </c>
      <c r="O719">
        <v>594000</v>
      </c>
      <c r="P719" t="s">
        <v>27</v>
      </c>
      <c r="Q719">
        <v>0</v>
      </c>
      <c r="R719">
        <v>0</v>
      </c>
      <c r="S719">
        <v>0.46098234673919358</v>
      </c>
      <c r="T719">
        <v>0.26173776306712609</v>
      </c>
      <c r="U719">
        <v>0.68589117361686847</v>
      </c>
      <c r="V719">
        <v>0.22992138768289819</v>
      </c>
      <c r="W719">
        <v>57.667221139322486</v>
      </c>
      <c r="X719" t="s">
        <v>28</v>
      </c>
    </row>
    <row r="720" spans="1:24" x14ac:dyDescent="0.25">
      <c r="A720" t="s">
        <v>754</v>
      </c>
      <c r="B720">
        <v>45</v>
      </c>
      <c r="C720" t="s">
        <v>25</v>
      </c>
      <c r="D720">
        <v>92600</v>
      </c>
      <c r="E720">
        <v>0.80900000000000005</v>
      </c>
      <c r="F720">
        <v>30000</v>
      </c>
      <c r="G720" t="s">
        <v>43</v>
      </c>
      <c r="H720">
        <v>93080.63416666667</v>
      </c>
      <c r="I720">
        <v>65955.489166666666</v>
      </c>
      <c r="J720">
        <v>27125.145</v>
      </c>
      <c r="K720">
        <v>0.7145188293560637</v>
      </c>
      <c r="L720">
        <v>306142.52166666667</v>
      </c>
      <c r="M720">
        <v>10446.74330616</v>
      </c>
      <c r="N720">
        <v>0.32397408207343414</v>
      </c>
      <c r="O720">
        <v>120000</v>
      </c>
      <c r="P720" t="s">
        <v>27</v>
      </c>
      <c r="Q720">
        <v>0</v>
      </c>
      <c r="R720">
        <v>0</v>
      </c>
      <c r="S720">
        <v>0.79379351187776992</v>
      </c>
      <c r="T720">
        <v>0.32958902350639646</v>
      </c>
      <c r="U720">
        <v>0.79707378957942721</v>
      </c>
      <c r="V720">
        <v>0.689711748959426</v>
      </c>
      <c r="W720">
        <v>73.711049587443128</v>
      </c>
      <c r="X720" t="s">
        <v>38</v>
      </c>
    </row>
    <row r="721" spans="1:24" x14ac:dyDescent="0.25">
      <c r="A721" t="s">
        <v>755</v>
      </c>
      <c r="B721">
        <v>28</v>
      </c>
      <c r="C721" t="s">
        <v>33</v>
      </c>
      <c r="D721">
        <v>244600</v>
      </c>
      <c r="E721">
        <v>0.222</v>
      </c>
      <c r="F721">
        <v>71000</v>
      </c>
      <c r="G721" t="s">
        <v>26</v>
      </c>
      <c r="H721">
        <v>223341.39749999999</v>
      </c>
      <c r="I721">
        <v>193895.20499999999</v>
      </c>
      <c r="J721">
        <v>29446.192500000001</v>
      </c>
      <c r="K721">
        <v>0.89398615992496733</v>
      </c>
      <c r="L721">
        <v>292764.02166666667</v>
      </c>
      <c r="M721">
        <v>104188.30702351</v>
      </c>
      <c r="N721">
        <v>0.29026982829108749</v>
      </c>
      <c r="O721">
        <v>213000</v>
      </c>
      <c r="P721" t="s">
        <v>31</v>
      </c>
      <c r="Q721">
        <v>30</v>
      </c>
      <c r="R721">
        <v>0</v>
      </c>
      <c r="S721">
        <v>0.35408225586523184</v>
      </c>
      <c r="T721">
        <v>0.40662867116893259</v>
      </c>
      <c r="U721">
        <v>2.0327091287776405E-2</v>
      </c>
      <c r="V721">
        <v>0.12550810308300628</v>
      </c>
      <c r="W721">
        <v>26.333983959642797</v>
      </c>
      <c r="X721" t="s">
        <v>34</v>
      </c>
    </row>
    <row r="722" spans="1:24" x14ac:dyDescent="0.25">
      <c r="A722" t="s">
        <v>756</v>
      </c>
      <c r="B722">
        <v>18</v>
      </c>
      <c r="C722" t="s">
        <v>30</v>
      </c>
      <c r="D722">
        <v>250900</v>
      </c>
      <c r="E722">
        <v>0.63700000000000001</v>
      </c>
      <c r="F722">
        <v>67000</v>
      </c>
      <c r="G722" t="s">
        <v>26</v>
      </c>
      <c r="H722">
        <v>256897.16583333333</v>
      </c>
      <c r="I722">
        <v>199399.9975</v>
      </c>
      <c r="J722">
        <v>57497.168333333335</v>
      </c>
      <c r="K722">
        <v>0.7870949154358442</v>
      </c>
      <c r="L722">
        <v>862514.40083333338</v>
      </c>
      <c r="M722">
        <v>29506.728978340001</v>
      </c>
      <c r="N722">
        <v>0.26703866082104422</v>
      </c>
      <c r="O722">
        <v>670000</v>
      </c>
      <c r="P722" t="s">
        <v>36</v>
      </c>
      <c r="Q722">
        <v>180</v>
      </c>
      <c r="R722">
        <v>1</v>
      </c>
      <c r="S722">
        <v>0.60751241802320921</v>
      </c>
      <c r="T722">
        <v>0.27100596230380486</v>
      </c>
      <c r="U722">
        <v>0.58670961679761258</v>
      </c>
      <c r="V722">
        <v>0.72491679334952019</v>
      </c>
      <c r="W722">
        <v>66.015679856140835</v>
      </c>
      <c r="X722" t="s">
        <v>28</v>
      </c>
    </row>
    <row r="723" spans="1:24" x14ac:dyDescent="0.25">
      <c r="A723" t="s">
        <v>757</v>
      </c>
      <c r="B723">
        <v>36</v>
      </c>
      <c r="C723" t="s">
        <v>25</v>
      </c>
      <c r="D723">
        <v>129000</v>
      </c>
      <c r="E723">
        <v>0.98599999999999999</v>
      </c>
      <c r="F723">
        <v>42000</v>
      </c>
      <c r="G723" t="s">
        <v>26</v>
      </c>
      <c r="H723">
        <v>116196.89416666667</v>
      </c>
      <c r="I723">
        <v>90062.74083333333</v>
      </c>
      <c r="J723">
        <v>26134.153333333332</v>
      </c>
      <c r="K723">
        <v>0.82454698543722837</v>
      </c>
      <c r="L723">
        <v>394543.01500000001</v>
      </c>
      <c r="M723">
        <v>29051.78515086</v>
      </c>
      <c r="N723">
        <v>0.32558139534883723</v>
      </c>
      <c r="O723">
        <v>336000</v>
      </c>
      <c r="P723" t="s">
        <v>27</v>
      </c>
      <c r="Q723">
        <v>0</v>
      </c>
      <c r="R723">
        <v>0</v>
      </c>
      <c r="S723">
        <v>0.61054002255824735</v>
      </c>
      <c r="T723">
        <v>0.43127098490071697</v>
      </c>
      <c r="U723">
        <v>0.87990296912683763</v>
      </c>
      <c r="V723">
        <v>0.6234780546318327</v>
      </c>
      <c r="W723">
        <v>69.486135803428155</v>
      </c>
      <c r="X723" t="s">
        <v>28</v>
      </c>
    </row>
    <row r="724" spans="1:24" x14ac:dyDescent="0.25">
      <c r="A724" t="s">
        <v>758</v>
      </c>
      <c r="B724">
        <v>26</v>
      </c>
      <c r="C724" t="s">
        <v>25</v>
      </c>
      <c r="D724">
        <v>243900</v>
      </c>
      <c r="E724">
        <v>0.872</v>
      </c>
      <c r="F724">
        <v>54000</v>
      </c>
      <c r="G724" t="s">
        <v>41</v>
      </c>
      <c r="H724">
        <v>248676.2475</v>
      </c>
      <c r="I724">
        <v>173445.12583333332</v>
      </c>
      <c r="J724">
        <v>75231.121666666673</v>
      </c>
      <c r="K724">
        <v>0.71175839700590071</v>
      </c>
      <c r="L724">
        <v>895086.75249999994</v>
      </c>
      <c r="M724">
        <v>31626.191985519999</v>
      </c>
      <c r="N724">
        <v>0.22140221402214022</v>
      </c>
      <c r="O724">
        <v>216000</v>
      </c>
      <c r="P724" t="s">
        <v>36</v>
      </c>
      <c r="Q724">
        <v>90</v>
      </c>
      <c r="R724">
        <v>1</v>
      </c>
      <c r="S724">
        <v>0.82441014096961474</v>
      </c>
      <c r="T724">
        <v>0.12634186483469761</v>
      </c>
      <c r="U724">
        <v>0.85944159054575642</v>
      </c>
      <c r="V724">
        <v>0.78703329368926189</v>
      </c>
      <c r="W724">
        <v>84.39701771239001</v>
      </c>
      <c r="X724" t="s">
        <v>38</v>
      </c>
    </row>
    <row r="725" spans="1:24" x14ac:dyDescent="0.25">
      <c r="A725" t="s">
        <v>759</v>
      </c>
      <c r="B725">
        <v>44</v>
      </c>
      <c r="C725" t="s">
        <v>33</v>
      </c>
      <c r="D725">
        <v>143000</v>
      </c>
      <c r="E725">
        <v>0.43099999999999999</v>
      </c>
      <c r="F725">
        <v>30000</v>
      </c>
      <c r="G725" t="s">
        <v>43</v>
      </c>
      <c r="H725">
        <v>149016.69166666668</v>
      </c>
      <c r="I725">
        <v>115959.50916666667</v>
      </c>
      <c r="J725">
        <v>33057.182500000003</v>
      </c>
      <c r="K725">
        <v>0.78538798687029876</v>
      </c>
      <c r="L725">
        <v>413222.91083333333</v>
      </c>
      <c r="M725">
        <v>38430.061181880003</v>
      </c>
      <c r="N725">
        <v>0.20979020979020979</v>
      </c>
      <c r="O725">
        <v>300000</v>
      </c>
      <c r="P725" t="s">
        <v>36</v>
      </c>
      <c r="Q725">
        <v>90</v>
      </c>
      <c r="R725">
        <v>1</v>
      </c>
      <c r="S725">
        <v>0.60206048757311126</v>
      </c>
      <c r="T725">
        <v>0.14609385237127948</v>
      </c>
      <c r="U725">
        <v>0.27824630523678617</v>
      </c>
      <c r="V725">
        <v>0.57832329315384956</v>
      </c>
      <c r="W725">
        <v>55.953178288822791</v>
      </c>
      <c r="X725" t="s">
        <v>28</v>
      </c>
    </row>
    <row r="726" spans="1:24" x14ac:dyDescent="0.25">
      <c r="A726" t="s">
        <v>760</v>
      </c>
      <c r="B726">
        <v>51</v>
      </c>
      <c r="C726" t="s">
        <v>33</v>
      </c>
      <c r="D726">
        <v>190300</v>
      </c>
      <c r="E726">
        <v>0.41199999999999998</v>
      </c>
      <c r="F726">
        <v>37000</v>
      </c>
      <c r="G726" t="s">
        <v>26</v>
      </c>
      <c r="H726">
        <v>201215.31416666668</v>
      </c>
      <c r="I726">
        <v>143620.55499999999</v>
      </c>
      <c r="J726">
        <v>57594.75916666667</v>
      </c>
      <c r="K726">
        <v>0.73005931967362281</v>
      </c>
      <c r="L726">
        <v>485869.79083333333</v>
      </c>
      <c r="M726">
        <v>94927.960823960006</v>
      </c>
      <c r="N726">
        <v>0.19442984760903836</v>
      </c>
      <c r="O726">
        <v>259000</v>
      </c>
      <c r="P726" t="s">
        <v>27</v>
      </c>
      <c r="Q726">
        <v>0</v>
      </c>
      <c r="R726">
        <v>0</v>
      </c>
      <c r="S726">
        <v>0.77951665550772309</v>
      </c>
      <c r="T726">
        <v>8.3328783641337445E-2</v>
      </c>
      <c r="U726">
        <v>0.19368846918967195</v>
      </c>
      <c r="V726">
        <v>0.48831121654312837</v>
      </c>
      <c r="W726">
        <v>55.738207075876801</v>
      </c>
      <c r="X726" t="s">
        <v>28</v>
      </c>
    </row>
    <row r="727" spans="1:24" x14ac:dyDescent="0.25">
      <c r="A727" t="s">
        <v>761</v>
      </c>
      <c r="B727">
        <v>21</v>
      </c>
      <c r="C727" t="s">
        <v>30</v>
      </c>
      <c r="D727">
        <v>98100</v>
      </c>
      <c r="E727">
        <v>0.69699999999999995</v>
      </c>
      <c r="F727">
        <v>30000</v>
      </c>
      <c r="G727" t="s">
        <v>43</v>
      </c>
      <c r="H727">
        <v>92413.8125</v>
      </c>
      <c r="I727">
        <v>74929.11083333334</v>
      </c>
      <c r="J727">
        <v>17484.701666666668</v>
      </c>
      <c r="K727">
        <v>0.83118209123680709</v>
      </c>
      <c r="L727">
        <v>203722.29250000001</v>
      </c>
      <c r="M727">
        <v>18706.360369180002</v>
      </c>
      <c r="N727">
        <v>0.3058103975535168</v>
      </c>
      <c r="O727">
        <v>270000</v>
      </c>
      <c r="P727" t="s">
        <v>36</v>
      </c>
      <c r="Q727">
        <v>120</v>
      </c>
      <c r="R727">
        <v>1</v>
      </c>
      <c r="S727">
        <v>0.5121314561361141</v>
      </c>
      <c r="T727">
        <v>0.39201623657918166</v>
      </c>
      <c r="U727">
        <v>0.59789105969100786</v>
      </c>
      <c r="V727">
        <v>0.36084750641750896</v>
      </c>
      <c r="W727">
        <v>54.064621962201706</v>
      </c>
      <c r="X727" t="s">
        <v>28</v>
      </c>
    </row>
    <row r="728" spans="1:24" x14ac:dyDescent="0.25">
      <c r="A728" t="s">
        <v>762</v>
      </c>
      <c r="B728">
        <v>53</v>
      </c>
      <c r="C728" t="s">
        <v>25</v>
      </c>
      <c r="D728">
        <v>173100</v>
      </c>
      <c r="E728">
        <v>0.76100000000000001</v>
      </c>
      <c r="F728">
        <v>30000</v>
      </c>
      <c r="G728" t="s">
        <v>41</v>
      </c>
      <c r="H728">
        <v>167824.89416666667</v>
      </c>
      <c r="I728">
        <v>121450.54916666666</v>
      </c>
      <c r="J728">
        <v>46374.345000000001</v>
      </c>
      <c r="K728">
        <v>0.74576534796099181</v>
      </c>
      <c r="L728">
        <v>534718.46333333338</v>
      </c>
      <c r="M728">
        <v>28565.011393159999</v>
      </c>
      <c r="N728">
        <v>0.1733102253032929</v>
      </c>
      <c r="O728">
        <v>330000</v>
      </c>
      <c r="P728" t="s">
        <v>27</v>
      </c>
      <c r="Q728">
        <v>0</v>
      </c>
      <c r="R728">
        <v>0</v>
      </c>
      <c r="S728">
        <v>0.75221254799293302</v>
      </c>
      <c r="T728">
        <v>4.8409760999468532E-2</v>
      </c>
      <c r="U728">
        <v>0.6931632384703702</v>
      </c>
      <c r="V728">
        <v>0.63166347352803098</v>
      </c>
      <c r="W728">
        <v>76.724878206933511</v>
      </c>
      <c r="X728" t="s">
        <v>38</v>
      </c>
    </row>
    <row r="729" spans="1:24" x14ac:dyDescent="0.25">
      <c r="A729" t="s">
        <v>763</v>
      </c>
      <c r="B729">
        <v>35</v>
      </c>
      <c r="C729" t="s">
        <v>33</v>
      </c>
      <c r="D729">
        <v>259900</v>
      </c>
      <c r="E729">
        <v>0.42299999999999999</v>
      </c>
      <c r="F729">
        <v>84000</v>
      </c>
      <c r="G729" t="s">
        <v>26</v>
      </c>
      <c r="H729">
        <v>206226.67333333334</v>
      </c>
      <c r="I729">
        <v>161733.28833333333</v>
      </c>
      <c r="J729">
        <v>44493.385000000002</v>
      </c>
      <c r="K729">
        <v>0.77761873440966189</v>
      </c>
      <c r="L729">
        <v>610657.49333333329</v>
      </c>
      <c r="M729">
        <v>120385.45377651999</v>
      </c>
      <c r="N729">
        <v>0.32320123124278571</v>
      </c>
      <c r="O729">
        <v>336000</v>
      </c>
      <c r="P729" t="s">
        <v>27</v>
      </c>
      <c r="Q729">
        <v>0</v>
      </c>
      <c r="R729">
        <v>0</v>
      </c>
      <c r="S729">
        <v>0.58529137287051125</v>
      </c>
      <c r="T729">
        <v>0.38415927232968311</v>
      </c>
      <c r="U729">
        <v>0.17636307498320744</v>
      </c>
      <c r="V729">
        <v>0.43385024363765912</v>
      </c>
      <c r="W729">
        <v>42.104304920332616</v>
      </c>
      <c r="X729" t="s">
        <v>28</v>
      </c>
    </row>
    <row r="730" spans="1:24" x14ac:dyDescent="0.25">
      <c r="A730" t="s">
        <v>764</v>
      </c>
      <c r="B730">
        <v>32</v>
      </c>
      <c r="C730" t="s">
        <v>25</v>
      </c>
      <c r="D730">
        <v>129700</v>
      </c>
      <c r="E730">
        <v>0.94</v>
      </c>
      <c r="F730">
        <v>37000</v>
      </c>
      <c r="G730" t="s">
        <v>26</v>
      </c>
      <c r="H730">
        <v>126592.74833333334</v>
      </c>
      <c r="I730">
        <v>91788.717499999999</v>
      </c>
      <c r="J730">
        <v>34804.030833333331</v>
      </c>
      <c r="K730">
        <v>0.74689251071991269</v>
      </c>
      <c r="L730">
        <v>454103.68583333335</v>
      </c>
      <c r="M730">
        <v>21299.46569207</v>
      </c>
      <c r="N730">
        <v>0.28527370855821127</v>
      </c>
      <c r="O730">
        <v>111000</v>
      </c>
      <c r="P730" t="s">
        <v>27</v>
      </c>
      <c r="Q730">
        <v>0</v>
      </c>
      <c r="R730">
        <v>0</v>
      </c>
      <c r="S730">
        <v>0.74836390268803032</v>
      </c>
      <c r="T730">
        <v>0.27893781901063669</v>
      </c>
      <c r="U730">
        <v>0.90125724192182655</v>
      </c>
      <c r="V730">
        <v>0.74190389888635944</v>
      </c>
      <c r="W730">
        <v>79.239405414992476</v>
      </c>
      <c r="X730" t="s">
        <v>38</v>
      </c>
    </row>
    <row r="731" spans="1:24" x14ac:dyDescent="0.25">
      <c r="A731" t="s">
        <v>765</v>
      </c>
      <c r="B731">
        <v>30</v>
      </c>
      <c r="C731" t="s">
        <v>25</v>
      </c>
      <c r="D731">
        <v>186700</v>
      </c>
      <c r="E731">
        <v>0.996</v>
      </c>
      <c r="F731">
        <v>53000</v>
      </c>
      <c r="G731" t="s">
        <v>26</v>
      </c>
      <c r="H731">
        <v>177658.56583333333</v>
      </c>
      <c r="I731">
        <v>139942.96416666667</v>
      </c>
      <c r="J731">
        <v>37715.601666666669</v>
      </c>
      <c r="K731">
        <v>0.83276264692046498</v>
      </c>
      <c r="L731">
        <v>391713.64500000002</v>
      </c>
      <c r="M731">
        <v>39765.115223280001</v>
      </c>
      <c r="N731">
        <v>0.28387787895018746</v>
      </c>
      <c r="O731">
        <v>265000</v>
      </c>
      <c r="P731" t="s">
        <v>27</v>
      </c>
      <c r="Q731">
        <v>0</v>
      </c>
      <c r="R731">
        <v>0</v>
      </c>
      <c r="S731">
        <v>0.5757645669698318</v>
      </c>
      <c r="T731">
        <v>0.34311297844041094</v>
      </c>
      <c r="U731">
        <v>0.91368857745545706</v>
      </c>
      <c r="V731">
        <v>0.36657508966389352</v>
      </c>
      <c r="W731">
        <v>67.653681155554011</v>
      </c>
      <c r="X731" t="s">
        <v>28</v>
      </c>
    </row>
    <row r="732" spans="1:24" x14ac:dyDescent="0.25">
      <c r="A732" t="s">
        <v>766</v>
      </c>
      <c r="B732">
        <v>36</v>
      </c>
      <c r="C732" t="s">
        <v>25</v>
      </c>
      <c r="D732">
        <v>195200</v>
      </c>
      <c r="E732">
        <v>0.86299999999999999</v>
      </c>
      <c r="F732">
        <v>53000</v>
      </c>
      <c r="G732" t="s">
        <v>43</v>
      </c>
      <c r="H732">
        <v>185839.15916666668</v>
      </c>
      <c r="I732">
        <v>146005.01083333333</v>
      </c>
      <c r="J732">
        <v>39834.148333333331</v>
      </c>
      <c r="K732">
        <v>0.81846610813525067</v>
      </c>
      <c r="L732">
        <v>559708.29666666663</v>
      </c>
      <c r="M732">
        <v>36348.586712199998</v>
      </c>
      <c r="N732">
        <v>0.27151639344262296</v>
      </c>
      <c r="O732">
        <v>212000</v>
      </c>
      <c r="P732" t="s">
        <v>31</v>
      </c>
      <c r="Q732">
        <v>60</v>
      </c>
      <c r="R732">
        <v>0</v>
      </c>
      <c r="S732">
        <v>0.58142678701850181</v>
      </c>
      <c r="T732">
        <v>0.30412529339875188</v>
      </c>
      <c r="U732">
        <v>0.78959329077543716</v>
      </c>
      <c r="V732">
        <v>0.57235464512101919</v>
      </c>
      <c r="W732">
        <v>68.680501082875651</v>
      </c>
      <c r="X732" t="s">
        <v>28</v>
      </c>
    </row>
    <row r="733" spans="1:24" x14ac:dyDescent="0.25">
      <c r="A733" t="s">
        <v>767</v>
      </c>
      <c r="B733">
        <v>23</v>
      </c>
      <c r="C733" t="s">
        <v>30</v>
      </c>
      <c r="D733">
        <v>241700</v>
      </c>
      <c r="E733">
        <v>0.63900000000000001</v>
      </c>
      <c r="F733">
        <v>77000</v>
      </c>
      <c r="G733" t="s">
        <v>26</v>
      </c>
      <c r="H733">
        <v>214375.10416666666</v>
      </c>
      <c r="I733">
        <v>175974.35250000001</v>
      </c>
      <c r="J733">
        <v>38400.751666666663</v>
      </c>
      <c r="K733">
        <v>0.8546968326498291</v>
      </c>
      <c r="L733">
        <v>627509.28916666668</v>
      </c>
      <c r="M733">
        <v>45970.228647759999</v>
      </c>
      <c r="N733">
        <v>0.31857674803475383</v>
      </c>
      <c r="O733">
        <v>693000</v>
      </c>
      <c r="P733" t="s">
        <v>27</v>
      </c>
      <c r="Q733">
        <v>0</v>
      </c>
      <c r="R733">
        <v>0</v>
      </c>
      <c r="S733">
        <v>0.48437924842264657</v>
      </c>
      <c r="T733">
        <v>0.44180282729890424</v>
      </c>
      <c r="U733">
        <v>0.52574957913649834</v>
      </c>
      <c r="V733">
        <v>0.49982819208438267</v>
      </c>
      <c r="W733">
        <v>52.409403018837665</v>
      </c>
      <c r="X733" t="s">
        <v>28</v>
      </c>
    </row>
    <row r="734" spans="1:24" x14ac:dyDescent="0.25">
      <c r="A734" t="s">
        <v>768</v>
      </c>
      <c r="B734">
        <v>29</v>
      </c>
      <c r="C734" t="s">
        <v>33</v>
      </c>
      <c r="D734">
        <v>213900</v>
      </c>
      <c r="E734">
        <v>0.36799999999999999</v>
      </c>
      <c r="F734">
        <v>53000</v>
      </c>
      <c r="G734" t="s">
        <v>41</v>
      </c>
      <c r="H734">
        <v>211115.62666666668</v>
      </c>
      <c r="I734">
        <v>186225.04166666666</v>
      </c>
      <c r="J734">
        <v>24890.584999999999</v>
      </c>
      <c r="K734">
        <v>0.91534870522427136</v>
      </c>
      <c r="L734">
        <v>404325.8775</v>
      </c>
      <c r="M734">
        <v>95730.524769080002</v>
      </c>
      <c r="N734">
        <v>0.24777933613838243</v>
      </c>
      <c r="O734">
        <v>477000</v>
      </c>
      <c r="P734" t="s">
        <v>27</v>
      </c>
      <c r="Q734">
        <v>0</v>
      </c>
      <c r="R734">
        <v>0</v>
      </c>
      <c r="S734">
        <v>0.315659629236338</v>
      </c>
      <c r="T734">
        <v>0.31671475109909913</v>
      </c>
      <c r="U734">
        <v>0.15762284375896821</v>
      </c>
      <c r="V734">
        <v>0.31097911003995116</v>
      </c>
      <c r="W734">
        <v>36.969833637935004</v>
      </c>
      <c r="X734" t="s">
        <v>34</v>
      </c>
    </row>
    <row r="735" spans="1:24" x14ac:dyDescent="0.25">
      <c r="A735" t="s">
        <v>769</v>
      </c>
      <c r="B735">
        <v>54</v>
      </c>
      <c r="C735" t="s">
        <v>33</v>
      </c>
      <c r="D735">
        <v>327300</v>
      </c>
      <c r="E735">
        <v>0.42199999999999999</v>
      </c>
      <c r="F735">
        <v>106000</v>
      </c>
      <c r="G735" t="s">
        <v>26</v>
      </c>
      <c r="H735">
        <v>315258.435</v>
      </c>
      <c r="I735">
        <v>238202.53</v>
      </c>
      <c r="J735">
        <v>77055.904999999999</v>
      </c>
      <c r="K735">
        <v>0.78440432104395552</v>
      </c>
      <c r="L735">
        <v>870018.28583333339</v>
      </c>
      <c r="M735">
        <v>124129.12279829</v>
      </c>
      <c r="N735">
        <v>0.32386190039718915</v>
      </c>
      <c r="O735">
        <v>848000</v>
      </c>
      <c r="P735" t="s">
        <v>36</v>
      </c>
      <c r="Q735">
        <v>120</v>
      </c>
      <c r="R735">
        <v>1</v>
      </c>
      <c r="S735">
        <v>0.66429770998150672</v>
      </c>
      <c r="T735">
        <v>0.39161620465307562</v>
      </c>
      <c r="U735">
        <v>0.22450090726656149</v>
      </c>
      <c r="V735">
        <v>0.5163960292268952</v>
      </c>
      <c r="W735">
        <v>46.401431848997888</v>
      </c>
      <c r="X735" t="s">
        <v>28</v>
      </c>
    </row>
    <row r="736" spans="1:24" x14ac:dyDescent="0.25">
      <c r="A736" t="s">
        <v>770</v>
      </c>
      <c r="B736">
        <v>34</v>
      </c>
      <c r="C736" t="s">
        <v>25</v>
      </c>
      <c r="D736">
        <v>128400</v>
      </c>
      <c r="E736">
        <v>0.97499999999999998</v>
      </c>
      <c r="F736">
        <v>30000</v>
      </c>
      <c r="G736" t="s">
        <v>41</v>
      </c>
      <c r="H736">
        <v>113343.79666666666</v>
      </c>
      <c r="I736">
        <v>86204.813333333339</v>
      </c>
      <c r="J736">
        <v>27138.983333333334</v>
      </c>
      <c r="K736">
        <v>0.81364209311770752</v>
      </c>
      <c r="L736">
        <v>262438.64166666666</v>
      </c>
      <c r="M736">
        <v>28829.503207080001</v>
      </c>
      <c r="N736">
        <v>0.23364485981308411</v>
      </c>
      <c r="O736">
        <v>210000</v>
      </c>
      <c r="P736" t="s">
        <v>27</v>
      </c>
      <c r="Q736">
        <v>0</v>
      </c>
      <c r="R736">
        <v>0</v>
      </c>
      <c r="S736">
        <v>0.65056978611746852</v>
      </c>
      <c r="T736">
        <v>0.21577639350999017</v>
      </c>
      <c r="U736">
        <v>0.86440287047472197</v>
      </c>
      <c r="V736">
        <v>0.35208278936724025</v>
      </c>
      <c r="W736">
        <v>70.581011240422384</v>
      </c>
      <c r="X736" t="s">
        <v>38</v>
      </c>
    </row>
    <row r="737" spans="1:24" x14ac:dyDescent="0.25">
      <c r="A737" t="s">
        <v>771</v>
      </c>
      <c r="B737">
        <v>40</v>
      </c>
      <c r="C737" t="s">
        <v>30</v>
      </c>
      <c r="D737">
        <v>219700</v>
      </c>
      <c r="E737">
        <v>0.68600000000000005</v>
      </c>
      <c r="F737">
        <v>74000</v>
      </c>
      <c r="G737" t="s">
        <v>26</v>
      </c>
      <c r="H737">
        <v>207702.70250000001</v>
      </c>
      <c r="I737">
        <v>155941.67833333334</v>
      </c>
      <c r="J737">
        <v>51761.02416666667</v>
      </c>
      <c r="K737">
        <v>0.76887870414215043</v>
      </c>
      <c r="L737">
        <v>503842.93083333335</v>
      </c>
      <c r="M737">
        <v>37959.049256329999</v>
      </c>
      <c r="N737">
        <v>0.33682294037323623</v>
      </c>
      <c r="O737">
        <v>370000</v>
      </c>
      <c r="P737" t="s">
        <v>27</v>
      </c>
      <c r="Q737">
        <v>0</v>
      </c>
      <c r="R737">
        <v>0</v>
      </c>
      <c r="S737">
        <v>0.6774855540608995</v>
      </c>
      <c r="T737">
        <v>0.40519516455525434</v>
      </c>
      <c r="U737">
        <v>0.59834471041974258</v>
      </c>
      <c r="V737">
        <v>0.41879958489292735</v>
      </c>
      <c r="W737">
        <v>57.324484936805398</v>
      </c>
      <c r="X737" t="s">
        <v>28</v>
      </c>
    </row>
    <row r="738" spans="1:24" x14ac:dyDescent="0.25">
      <c r="A738" t="s">
        <v>772</v>
      </c>
      <c r="B738">
        <v>43</v>
      </c>
      <c r="C738" t="s">
        <v>25</v>
      </c>
      <c r="D738">
        <v>148800</v>
      </c>
      <c r="E738">
        <v>0.90100000000000002</v>
      </c>
      <c r="F738">
        <v>43000</v>
      </c>
      <c r="G738" t="s">
        <v>41</v>
      </c>
      <c r="H738">
        <v>142079.2225</v>
      </c>
      <c r="I738">
        <v>108181.97333333333</v>
      </c>
      <c r="J738">
        <v>33897.249166666668</v>
      </c>
      <c r="K738">
        <v>0.81083859801306524</v>
      </c>
      <c r="L738">
        <v>460843.50083333335</v>
      </c>
      <c r="M738">
        <v>36903.212152499997</v>
      </c>
      <c r="N738">
        <v>0.28897849462365593</v>
      </c>
      <c r="O738">
        <v>387000</v>
      </c>
      <c r="P738" t="s">
        <v>27</v>
      </c>
      <c r="Q738">
        <v>0</v>
      </c>
      <c r="R738">
        <v>0</v>
      </c>
      <c r="S738">
        <v>0.64820111219878029</v>
      </c>
      <c r="T738">
        <v>0.33737047131222059</v>
      </c>
      <c r="U738">
        <v>0.7807068112207981</v>
      </c>
      <c r="V738">
        <v>0.63380186485043821</v>
      </c>
      <c r="W738">
        <v>69.602678233351782</v>
      </c>
      <c r="X738" t="s">
        <v>28</v>
      </c>
    </row>
    <row r="739" spans="1:24" x14ac:dyDescent="0.25">
      <c r="A739" t="s">
        <v>773</v>
      </c>
      <c r="B739">
        <v>46</v>
      </c>
      <c r="C739" t="s">
        <v>30</v>
      </c>
      <c r="D739">
        <v>215600</v>
      </c>
      <c r="E739">
        <v>0.49199999999999999</v>
      </c>
      <c r="F739">
        <v>43000</v>
      </c>
      <c r="G739" t="s">
        <v>41</v>
      </c>
      <c r="H739">
        <v>195244.18833333332</v>
      </c>
      <c r="I739">
        <v>155762.16250000001</v>
      </c>
      <c r="J739">
        <v>39482.025833333333</v>
      </c>
      <c r="K739">
        <v>0.82334598023026295</v>
      </c>
      <c r="L739">
        <v>364023.22916666669</v>
      </c>
      <c r="M739">
        <v>38920.468874300001</v>
      </c>
      <c r="N739">
        <v>0.19944341372912802</v>
      </c>
      <c r="O739">
        <v>301000</v>
      </c>
      <c r="P739" t="s">
        <v>27</v>
      </c>
      <c r="Q739">
        <v>0</v>
      </c>
      <c r="R739">
        <v>0</v>
      </c>
      <c r="S739">
        <v>0.54800516758628426</v>
      </c>
      <c r="T739">
        <v>0.14456531186209498</v>
      </c>
      <c r="U739">
        <v>0.36939212460596704</v>
      </c>
      <c r="V739">
        <v>0.25698749724895797</v>
      </c>
      <c r="W739">
        <v>51.951592464119415</v>
      </c>
      <c r="X739" t="s">
        <v>28</v>
      </c>
    </row>
    <row r="740" spans="1:24" x14ac:dyDescent="0.25">
      <c r="A740" t="s">
        <v>774</v>
      </c>
      <c r="B740">
        <v>50</v>
      </c>
      <c r="C740" t="s">
        <v>25</v>
      </c>
      <c r="D740">
        <v>182100</v>
      </c>
      <c r="E740">
        <v>0.85099999999999998</v>
      </c>
      <c r="F740">
        <v>48000</v>
      </c>
      <c r="G740" t="s">
        <v>41</v>
      </c>
      <c r="H740">
        <v>185471.64</v>
      </c>
      <c r="I740">
        <v>137337.06166666668</v>
      </c>
      <c r="J740">
        <v>48134.578333333331</v>
      </c>
      <c r="K740">
        <v>0.75206089408516719</v>
      </c>
      <c r="L740">
        <v>698191.54166666663</v>
      </c>
      <c r="M740">
        <v>26181.698180980002</v>
      </c>
      <c r="N740">
        <v>0.26359143327841844</v>
      </c>
      <c r="O740">
        <v>288000</v>
      </c>
      <c r="P740" t="s">
        <v>27</v>
      </c>
      <c r="Q740">
        <v>0</v>
      </c>
      <c r="R740">
        <v>0</v>
      </c>
      <c r="S740">
        <v>0.70591754705105492</v>
      </c>
      <c r="T740">
        <v>0.23814579091208549</v>
      </c>
      <c r="U740">
        <v>0.82184023280064467</v>
      </c>
      <c r="V740">
        <v>0.83096181611528119</v>
      </c>
      <c r="W740">
        <v>78.828033948731459</v>
      </c>
      <c r="X740" t="s">
        <v>38</v>
      </c>
    </row>
    <row r="741" spans="1:24" x14ac:dyDescent="0.25">
      <c r="A741" t="s">
        <v>775</v>
      </c>
      <c r="B741">
        <v>44</v>
      </c>
      <c r="C741" t="s">
        <v>25</v>
      </c>
      <c r="D741">
        <v>147200</v>
      </c>
      <c r="E741">
        <v>0.89700000000000002</v>
      </c>
      <c r="F741">
        <v>38000</v>
      </c>
      <c r="G741" t="s">
        <v>43</v>
      </c>
      <c r="H741">
        <v>143234.01</v>
      </c>
      <c r="I741">
        <v>101969.55166666667</v>
      </c>
      <c r="J741">
        <v>41264.458333333336</v>
      </c>
      <c r="K741">
        <v>0.72968011264496802</v>
      </c>
      <c r="L741">
        <v>423423.62833333336</v>
      </c>
      <c r="M741">
        <v>22598.404565209999</v>
      </c>
      <c r="N741">
        <v>0.25815217391304346</v>
      </c>
      <c r="O741">
        <v>152000</v>
      </c>
      <c r="P741" t="s">
        <v>27</v>
      </c>
      <c r="Q741">
        <v>0</v>
      </c>
      <c r="R741">
        <v>0</v>
      </c>
      <c r="S741">
        <v>0.7846330131299627</v>
      </c>
      <c r="T741">
        <v>0.21100525836352318</v>
      </c>
      <c r="U741">
        <v>0.86099277532832907</v>
      </c>
      <c r="V741">
        <v>0.57480525751346767</v>
      </c>
      <c r="W741">
        <v>77.070189732804621</v>
      </c>
      <c r="X741" t="s">
        <v>38</v>
      </c>
    </row>
    <row r="742" spans="1:24" x14ac:dyDescent="0.25">
      <c r="A742" t="s">
        <v>776</v>
      </c>
      <c r="B742">
        <v>42</v>
      </c>
      <c r="C742" t="s">
        <v>25</v>
      </c>
      <c r="D742">
        <v>174300</v>
      </c>
      <c r="E742">
        <v>0.79400000000000004</v>
      </c>
      <c r="F742">
        <v>31000</v>
      </c>
      <c r="G742" t="s">
        <v>26</v>
      </c>
      <c r="H742">
        <v>166206.2475</v>
      </c>
      <c r="I742">
        <v>125347.285</v>
      </c>
      <c r="J742">
        <v>40858.962500000001</v>
      </c>
      <c r="K742">
        <v>0.80756532510075629</v>
      </c>
      <c r="L742">
        <v>443402.69333333336</v>
      </c>
      <c r="M742">
        <v>39959.378081399998</v>
      </c>
      <c r="N742">
        <v>0.1778542742398164</v>
      </c>
      <c r="O742">
        <v>93000</v>
      </c>
      <c r="P742" t="s">
        <v>31</v>
      </c>
      <c r="Q742">
        <v>18</v>
      </c>
      <c r="R742">
        <v>0</v>
      </c>
      <c r="S742">
        <v>0.66818720419922883</v>
      </c>
      <c r="T742">
        <v>8.7959206752669605E-2</v>
      </c>
      <c r="U742">
        <v>0.67939905203419915</v>
      </c>
      <c r="V742">
        <v>0.48583073575076996</v>
      </c>
      <c r="W742">
        <v>70.879613396620712</v>
      </c>
      <c r="X742" t="s">
        <v>38</v>
      </c>
    </row>
    <row r="743" spans="1:24" x14ac:dyDescent="0.25">
      <c r="A743" t="s">
        <v>777</v>
      </c>
      <c r="B743">
        <v>27</v>
      </c>
      <c r="C743" t="s">
        <v>25</v>
      </c>
      <c r="D743">
        <v>146300</v>
      </c>
      <c r="E743">
        <v>0.997</v>
      </c>
      <c r="F743">
        <v>39000</v>
      </c>
      <c r="G743" t="s">
        <v>41</v>
      </c>
      <c r="H743">
        <v>139623.46416666667</v>
      </c>
      <c r="I743">
        <v>106365.14750000001</v>
      </c>
      <c r="J743">
        <v>33258.316666666666</v>
      </c>
      <c r="K743">
        <v>0.80883532975718653</v>
      </c>
      <c r="L743">
        <v>445673.38</v>
      </c>
      <c r="M743">
        <v>33882.694339690002</v>
      </c>
      <c r="N743">
        <v>0.26657552973342447</v>
      </c>
      <c r="O743">
        <v>468000</v>
      </c>
      <c r="P743" t="s">
        <v>27</v>
      </c>
      <c r="Q743">
        <v>0</v>
      </c>
      <c r="R743">
        <v>0</v>
      </c>
      <c r="S743">
        <v>0.64715437064104819</v>
      </c>
      <c r="T743">
        <v>0.28594251932664111</v>
      </c>
      <c r="U743">
        <v>0.8981319096375584</v>
      </c>
      <c r="V743">
        <v>0.62022120351938337</v>
      </c>
      <c r="W743">
        <v>74.968080887518695</v>
      </c>
      <c r="X743" t="s">
        <v>38</v>
      </c>
    </row>
    <row r="744" spans="1:24" x14ac:dyDescent="0.25">
      <c r="A744" t="s">
        <v>778</v>
      </c>
      <c r="B744">
        <v>40</v>
      </c>
      <c r="C744" t="s">
        <v>33</v>
      </c>
      <c r="D744">
        <v>385100</v>
      </c>
      <c r="E744">
        <v>0.34599999999999997</v>
      </c>
      <c r="F744">
        <v>82000</v>
      </c>
      <c r="G744" t="s">
        <v>26</v>
      </c>
      <c r="H744">
        <v>367802.26666666666</v>
      </c>
      <c r="I744">
        <v>299286.67166666669</v>
      </c>
      <c r="J744">
        <v>68515.595000000001</v>
      </c>
      <c r="K744">
        <v>0.84741032347387635</v>
      </c>
      <c r="L744">
        <v>1106767.2466666666</v>
      </c>
      <c r="M744">
        <v>130802.10061018</v>
      </c>
      <c r="N744">
        <v>0.21293170605037653</v>
      </c>
      <c r="O744">
        <v>574000</v>
      </c>
      <c r="P744" t="s">
        <v>27</v>
      </c>
      <c r="Q744">
        <v>0</v>
      </c>
      <c r="R744">
        <v>0</v>
      </c>
      <c r="S744">
        <v>0.50409534254987565</v>
      </c>
      <c r="T744">
        <v>0.18920113785394499</v>
      </c>
      <c r="U744">
        <v>0.16037527473287502</v>
      </c>
      <c r="V744">
        <v>0.57412431266410358</v>
      </c>
      <c r="W744">
        <v>48.981016871562474</v>
      </c>
      <c r="X744" t="s">
        <v>28</v>
      </c>
    </row>
    <row r="745" spans="1:24" x14ac:dyDescent="0.25">
      <c r="A745" t="s">
        <v>779</v>
      </c>
      <c r="B745">
        <v>38</v>
      </c>
      <c r="C745" t="s">
        <v>33</v>
      </c>
      <c r="D745">
        <v>273900</v>
      </c>
      <c r="E745">
        <v>0.24299999999999999</v>
      </c>
      <c r="F745">
        <v>44000</v>
      </c>
      <c r="G745" t="s">
        <v>26</v>
      </c>
      <c r="H745">
        <v>272177.68833333335</v>
      </c>
      <c r="I745">
        <v>250032.53583333333</v>
      </c>
      <c r="J745">
        <v>22145.1525</v>
      </c>
      <c r="K745">
        <v>0.92233573891671949</v>
      </c>
      <c r="L745">
        <v>827510.76166666672</v>
      </c>
      <c r="M745">
        <v>88409.386682600001</v>
      </c>
      <c r="N745">
        <v>0.1606425702811245</v>
      </c>
      <c r="O745">
        <v>484000</v>
      </c>
      <c r="P745" t="s">
        <v>27</v>
      </c>
      <c r="Q745">
        <v>0</v>
      </c>
      <c r="R745">
        <v>0</v>
      </c>
      <c r="S745">
        <v>0.21497820525048569</v>
      </c>
      <c r="T745">
        <v>0.10043840675576526</v>
      </c>
      <c r="U745">
        <v>6.3534495747824243E-2</v>
      </c>
      <c r="V745">
        <v>0.61351148407912792</v>
      </c>
      <c r="W745">
        <v>44.705457908840735</v>
      </c>
      <c r="X745" t="s">
        <v>28</v>
      </c>
    </row>
    <row r="746" spans="1:24" x14ac:dyDescent="0.25">
      <c r="A746" t="s">
        <v>780</v>
      </c>
      <c r="B746">
        <v>38</v>
      </c>
      <c r="C746" t="s">
        <v>25</v>
      </c>
      <c r="D746">
        <v>254500</v>
      </c>
      <c r="E746">
        <v>0.75600000000000001</v>
      </c>
      <c r="F746">
        <v>86000</v>
      </c>
      <c r="G746" t="s">
        <v>26</v>
      </c>
      <c r="H746">
        <v>244113.79333333333</v>
      </c>
      <c r="I746">
        <v>184700.26666666666</v>
      </c>
      <c r="J746">
        <v>59413.526666666665</v>
      </c>
      <c r="K746">
        <v>0.7883912910236901</v>
      </c>
      <c r="L746">
        <v>472294.00916666666</v>
      </c>
      <c r="M746">
        <v>47398.010150629998</v>
      </c>
      <c r="N746">
        <v>0.33791748526522591</v>
      </c>
      <c r="O746">
        <v>344000</v>
      </c>
      <c r="P746" t="s">
        <v>27</v>
      </c>
      <c r="Q746">
        <v>0</v>
      </c>
      <c r="R746">
        <v>0</v>
      </c>
      <c r="S746">
        <v>0.66144063250478047</v>
      </c>
      <c r="T746">
        <v>0.42564404664348704</v>
      </c>
      <c r="U746">
        <v>0.6699234893242082</v>
      </c>
      <c r="V746">
        <v>0.3017544970581213</v>
      </c>
      <c r="W746">
        <v>56.634700155776805</v>
      </c>
      <c r="X746" t="s">
        <v>28</v>
      </c>
    </row>
    <row r="747" spans="1:24" x14ac:dyDescent="0.25">
      <c r="A747" t="s">
        <v>781</v>
      </c>
      <c r="B747">
        <v>30</v>
      </c>
      <c r="C747" t="s">
        <v>30</v>
      </c>
      <c r="D747">
        <v>143200</v>
      </c>
      <c r="E747">
        <v>0.73399999999999999</v>
      </c>
      <c r="F747">
        <v>40000</v>
      </c>
      <c r="G747" t="s">
        <v>26</v>
      </c>
      <c r="H747">
        <v>137750.28333333333</v>
      </c>
      <c r="I747">
        <v>104533.05083333333</v>
      </c>
      <c r="J747">
        <v>33217.232499999998</v>
      </c>
      <c r="K747">
        <v>0.77517506942749725</v>
      </c>
      <c r="L747">
        <v>483857.23333333334</v>
      </c>
      <c r="M747">
        <v>20190.36832541</v>
      </c>
      <c r="N747">
        <v>0.27932960893854747</v>
      </c>
      <c r="O747">
        <v>400000</v>
      </c>
      <c r="P747" t="s">
        <v>27</v>
      </c>
      <c r="Q747">
        <v>0</v>
      </c>
      <c r="R747">
        <v>0</v>
      </c>
      <c r="S747">
        <v>0.65525818756154497</v>
      </c>
      <c r="T747">
        <v>0.28845528647116941</v>
      </c>
      <c r="U747">
        <v>0.6794846129464438</v>
      </c>
      <c r="V747">
        <v>0.70919024052921364</v>
      </c>
      <c r="W747">
        <v>69.14098048299789</v>
      </c>
      <c r="X747" t="s">
        <v>28</v>
      </c>
    </row>
    <row r="748" spans="1:24" x14ac:dyDescent="0.25">
      <c r="A748" t="s">
        <v>782</v>
      </c>
      <c r="B748">
        <v>54</v>
      </c>
      <c r="C748" t="s">
        <v>25</v>
      </c>
      <c r="D748">
        <v>109400</v>
      </c>
      <c r="E748">
        <v>0.76500000000000001</v>
      </c>
      <c r="F748">
        <v>36000</v>
      </c>
      <c r="G748" t="s">
        <v>26</v>
      </c>
      <c r="H748">
        <v>108180.05</v>
      </c>
      <c r="I748">
        <v>80888.800000000003</v>
      </c>
      <c r="J748">
        <v>27291.25</v>
      </c>
      <c r="K748">
        <v>0.78425347193026418</v>
      </c>
      <c r="L748">
        <v>210115.62666666668</v>
      </c>
      <c r="M748">
        <v>22940.03430644</v>
      </c>
      <c r="N748">
        <v>0.32906764168190128</v>
      </c>
      <c r="O748">
        <v>288000</v>
      </c>
      <c r="P748" t="s">
        <v>36</v>
      </c>
      <c r="Q748">
        <v>90</v>
      </c>
      <c r="R748">
        <v>1</v>
      </c>
      <c r="S748">
        <v>0.68594215232582767</v>
      </c>
      <c r="T748">
        <v>0.40271016713094926</v>
      </c>
      <c r="U748">
        <v>0.66733534264284655</v>
      </c>
      <c r="V748">
        <v>0.31910086609803368</v>
      </c>
      <c r="W748">
        <v>57.946581585419246</v>
      </c>
      <c r="X748" t="s">
        <v>28</v>
      </c>
    </row>
    <row r="749" spans="1:24" x14ac:dyDescent="0.25">
      <c r="A749" t="s">
        <v>783</v>
      </c>
      <c r="B749">
        <v>50</v>
      </c>
      <c r="C749" t="s">
        <v>33</v>
      </c>
      <c r="D749">
        <v>246200</v>
      </c>
      <c r="E749">
        <v>0.27300000000000002</v>
      </c>
      <c r="F749">
        <v>70000</v>
      </c>
      <c r="G749" t="s">
        <v>43</v>
      </c>
      <c r="H749">
        <v>235592.26416666666</v>
      </c>
      <c r="I749">
        <v>216110.34333333332</v>
      </c>
      <c r="J749">
        <v>19481.920833333334</v>
      </c>
      <c r="K749">
        <v>0.93738313547139507</v>
      </c>
      <c r="L749">
        <v>547195.37333333329</v>
      </c>
      <c r="M749">
        <v>108159.35264935</v>
      </c>
      <c r="N749">
        <v>0.28432168968318439</v>
      </c>
      <c r="O749">
        <v>560000</v>
      </c>
      <c r="P749" t="s">
        <v>27</v>
      </c>
      <c r="Q749">
        <v>0</v>
      </c>
      <c r="R749">
        <v>0</v>
      </c>
      <c r="S749">
        <v>0.21864457782614544</v>
      </c>
      <c r="T749">
        <v>0.42593875084173044</v>
      </c>
      <c r="U749">
        <v>6.8499052165471114E-2</v>
      </c>
      <c r="V749">
        <v>0.39987177644321104</v>
      </c>
      <c r="W749">
        <v>30.896408496795974</v>
      </c>
      <c r="X749" t="s">
        <v>34</v>
      </c>
    </row>
    <row r="750" spans="1:24" x14ac:dyDescent="0.25">
      <c r="A750" t="s">
        <v>784</v>
      </c>
      <c r="B750">
        <v>41</v>
      </c>
      <c r="C750" t="s">
        <v>30</v>
      </c>
      <c r="D750">
        <v>218800</v>
      </c>
      <c r="E750">
        <v>0.53700000000000003</v>
      </c>
      <c r="F750">
        <v>48000</v>
      </c>
      <c r="G750" t="s">
        <v>26</v>
      </c>
      <c r="H750">
        <v>217800.05583333335</v>
      </c>
      <c r="I750">
        <v>169323.72083333333</v>
      </c>
      <c r="J750">
        <v>48476.334999999999</v>
      </c>
      <c r="K750">
        <v>0.79829620189659745</v>
      </c>
      <c r="L750">
        <v>791483.16666666663</v>
      </c>
      <c r="M750">
        <v>39171.349914810002</v>
      </c>
      <c r="N750">
        <v>0.21937842778793418</v>
      </c>
      <c r="O750">
        <v>528000</v>
      </c>
      <c r="P750" t="s">
        <v>27</v>
      </c>
      <c r="Q750">
        <v>0</v>
      </c>
      <c r="R750">
        <v>0</v>
      </c>
      <c r="S750">
        <v>0.60409193102384529</v>
      </c>
      <c r="T750">
        <v>0.17459289235682213</v>
      </c>
      <c r="U750">
        <v>0.42996628933995018</v>
      </c>
      <c r="V750">
        <v>0.77298670046062612</v>
      </c>
      <c r="W750">
        <v>64.332146330763791</v>
      </c>
      <c r="X750" t="s">
        <v>28</v>
      </c>
    </row>
    <row r="751" spans="1:24" x14ac:dyDescent="0.25">
      <c r="A751" t="s">
        <v>785</v>
      </c>
      <c r="B751">
        <v>28</v>
      </c>
      <c r="C751" t="s">
        <v>33</v>
      </c>
      <c r="D751">
        <v>279900</v>
      </c>
      <c r="E751">
        <v>0.23</v>
      </c>
      <c r="F751">
        <v>71000</v>
      </c>
      <c r="G751" t="s">
        <v>41</v>
      </c>
      <c r="H751">
        <v>308370.76833333331</v>
      </c>
      <c r="I751">
        <v>260314.04833333334</v>
      </c>
      <c r="J751">
        <v>48056.72</v>
      </c>
      <c r="K751">
        <v>0.86587548820026716</v>
      </c>
      <c r="L751">
        <v>565628.06999999995</v>
      </c>
      <c r="M751">
        <v>136831.34569720001</v>
      </c>
      <c r="N751">
        <v>0.25366202215076811</v>
      </c>
      <c r="O751">
        <v>426000</v>
      </c>
      <c r="P751" t="s">
        <v>36</v>
      </c>
      <c r="Q751">
        <v>180</v>
      </c>
      <c r="R751">
        <v>1</v>
      </c>
      <c r="S751">
        <v>0.42020729531845658</v>
      </c>
      <c r="T751">
        <v>0.29700967866540312</v>
      </c>
      <c r="U751">
        <v>3.1020106882843235E-2</v>
      </c>
      <c r="V751">
        <v>0.34590547601442767</v>
      </c>
      <c r="W751">
        <v>35.396632331002827</v>
      </c>
      <c r="X751" t="s">
        <v>34</v>
      </c>
    </row>
    <row r="752" spans="1:24" x14ac:dyDescent="0.25">
      <c r="A752" t="s">
        <v>786</v>
      </c>
      <c r="B752">
        <v>34</v>
      </c>
      <c r="C752" t="s">
        <v>25</v>
      </c>
      <c r="D752">
        <v>206900</v>
      </c>
      <c r="E752">
        <v>0.85099999999999998</v>
      </c>
      <c r="F752">
        <v>59000</v>
      </c>
      <c r="G752" t="s">
        <v>26</v>
      </c>
      <c r="H752">
        <v>206728.54166666666</v>
      </c>
      <c r="I752">
        <v>145548.83916666667</v>
      </c>
      <c r="J752">
        <v>61179.702499999999</v>
      </c>
      <c r="K752">
        <v>0.71912706824796369</v>
      </c>
      <c r="L752">
        <v>597033.90500000003</v>
      </c>
      <c r="M752">
        <v>29449.29428441</v>
      </c>
      <c r="N752">
        <v>0.28516191396810053</v>
      </c>
      <c r="O752">
        <v>354000</v>
      </c>
      <c r="P752" t="s">
        <v>36</v>
      </c>
      <c r="Q752">
        <v>120</v>
      </c>
      <c r="R752">
        <v>1</v>
      </c>
      <c r="S752">
        <v>0.80626703801050037</v>
      </c>
      <c r="T752">
        <v>0.25693247795260005</v>
      </c>
      <c r="U752">
        <v>0.82070370570143125</v>
      </c>
      <c r="V752">
        <v>0.57723859718938775</v>
      </c>
      <c r="W752">
        <v>74.655432874917352</v>
      </c>
      <c r="X752" t="s">
        <v>38</v>
      </c>
    </row>
    <row r="753" spans="1:24" x14ac:dyDescent="0.25">
      <c r="A753" t="s">
        <v>787</v>
      </c>
      <c r="B753">
        <v>21</v>
      </c>
      <c r="C753" t="s">
        <v>30</v>
      </c>
      <c r="D753">
        <v>306200</v>
      </c>
      <c r="E753">
        <v>0.57699999999999996</v>
      </c>
      <c r="F753">
        <v>105000</v>
      </c>
      <c r="G753" t="s">
        <v>26</v>
      </c>
      <c r="H753">
        <v>311591.40999999997</v>
      </c>
      <c r="I753">
        <v>234465.73416666666</v>
      </c>
      <c r="J753">
        <v>77125.675833333327</v>
      </c>
      <c r="K753">
        <v>0.75353210010237037</v>
      </c>
      <c r="L753">
        <v>1056303.5141666667</v>
      </c>
      <c r="M753">
        <v>34206.038451679997</v>
      </c>
      <c r="N753">
        <v>0.34291312867406926</v>
      </c>
      <c r="O753">
        <v>945000</v>
      </c>
      <c r="P753" t="s">
        <v>31</v>
      </c>
      <c r="Q753">
        <v>30</v>
      </c>
      <c r="R753">
        <v>0</v>
      </c>
      <c r="S753">
        <v>0.67284119226614658</v>
      </c>
      <c r="T753">
        <v>0.4036001819330069</v>
      </c>
      <c r="U753">
        <v>0.51732702142856657</v>
      </c>
      <c r="V753">
        <v>0.7281363279302393</v>
      </c>
      <c r="W753">
        <v>60.65378473460661</v>
      </c>
      <c r="X753" t="s">
        <v>28</v>
      </c>
    </row>
    <row r="754" spans="1:24" x14ac:dyDescent="0.25">
      <c r="A754" t="s">
        <v>788</v>
      </c>
      <c r="B754">
        <v>42</v>
      </c>
      <c r="C754" t="s">
        <v>33</v>
      </c>
      <c r="D754">
        <v>279600</v>
      </c>
      <c r="E754">
        <v>0.63700000000000001</v>
      </c>
      <c r="F754">
        <v>56000</v>
      </c>
      <c r="G754" t="s">
        <v>26</v>
      </c>
      <c r="H754">
        <v>274939.19916666666</v>
      </c>
      <c r="I754">
        <v>257967.70083333334</v>
      </c>
      <c r="J754">
        <v>16971.498333333333</v>
      </c>
      <c r="K754">
        <v>0.95469519794478364</v>
      </c>
      <c r="L754">
        <v>652482.6283333333</v>
      </c>
      <c r="M754">
        <v>101012.26692727</v>
      </c>
      <c r="N754">
        <v>0.20028612303290416</v>
      </c>
      <c r="O754">
        <v>224000</v>
      </c>
      <c r="P754" t="s">
        <v>27</v>
      </c>
      <c r="Q754">
        <v>0</v>
      </c>
      <c r="R754">
        <v>0</v>
      </c>
      <c r="S754">
        <v>0.16087348241728811</v>
      </c>
      <c r="T754">
        <v>0.21882619174825207</v>
      </c>
      <c r="U754">
        <v>0.44440324408240794</v>
      </c>
      <c r="V754">
        <v>0.42958159883806735</v>
      </c>
      <c r="W754">
        <v>49.994062003457387</v>
      </c>
      <c r="X754" t="s">
        <v>28</v>
      </c>
    </row>
    <row r="755" spans="1:24" x14ac:dyDescent="0.25">
      <c r="A755" t="s">
        <v>789</v>
      </c>
      <c r="B755">
        <v>47</v>
      </c>
      <c r="C755" t="s">
        <v>25</v>
      </c>
      <c r="D755">
        <v>135800</v>
      </c>
      <c r="E755">
        <v>0.79400000000000004</v>
      </c>
      <c r="F755">
        <v>44000</v>
      </c>
      <c r="G755" t="s">
        <v>43</v>
      </c>
      <c r="H755">
        <v>134584.62083333332</v>
      </c>
      <c r="I755">
        <v>100449.75166666666</v>
      </c>
      <c r="J755">
        <v>34134.869166666664</v>
      </c>
      <c r="K755">
        <v>0.7687733373637996</v>
      </c>
      <c r="L755">
        <v>455902.37</v>
      </c>
      <c r="M755">
        <v>26035.97242007</v>
      </c>
      <c r="N755">
        <v>0.32400589101620031</v>
      </c>
      <c r="O755">
        <v>440000</v>
      </c>
      <c r="P755" t="s">
        <v>27</v>
      </c>
      <c r="Q755">
        <v>0</v>
      </c>
      <c r="R755">
        <v>0</v>
      </c>
      <c r="S755">
        <v>0.68967621173150906</v>
      </c>
      <c r="T755">
        <v>0.3779979925541222</v>
      </c>
      <c r="U755">
        <v>0.71336935478848174</v>
      </c>
      <c r="V755">
        <v>0.70337718252004022</v>
      </c>
      <c r="W755">
        <v>68.040674467346633</v>
      </c>
      <c r="X755" t="s">
        <v>28</v>
      </c>
    </row>
    <row r="756" spans="1:24" x14ac:dyDescent="0.25">
      <c r="A756" t="s">
        <v>790</v>
      </c>
      <c r="B756">
        <v>26</v>
      </c>
      <c r="C756" t="s">
        <v>25</v>
      </c>
      <c r="D756">
        <v>121700</v>
      </c>
      <c r="E756">
        <v>0.86199999999999999</v>
      </c>
      <c r="F756">
        <v>41000</v>
      </c>
      <c r="G756" t="s">
        <v>43</v>
      </c>
      <c r="H756">
        <v>110505.25833333333</v>
      </c>
      <c r="I756">
        <v>88755.47583333333</v>
      </c>
      <c r="J756">
        <v>21749.782500000001</v>
      </c>
      <c r="K756">
        <v>0.84416819754549566</v>
      </c>
      <c r="L756">
        <v>409509.76500000001</v>
      </c>
      <c r="M756">
        <v>26333.81965125</v>
      </c>
      <c r="N756">
        <v>0.3368940016433854</v>
      </c>
      <c r="O756">
        <v>287000</v>
      </c>
      <c r="P756" t="s">
        <v>31</v>
      </c>
      <c r="Q756">
        <v>30</v>
      </c>
      <c r="R756">
        <v>0</v>
      </c>
      <c r="S756">
        <v>0.53313209413483731</v>
      </c>
      <c r="T756">
        <v>0.47510497171654048</v>
      </c>
      <c r="U756">
        <v>0.75492889941279251</v>
      </c>
      <c r="V756">
        <v>0.70545071092647027</v>
      </c>
      <c r="W756">
        <v>64.275357958503491</v>
      </c>
      <c r="X756" t="s">
        <v>28</v>
      </c>
    </row>
    <row r="757" spans="1:24" x14ac:dyDescent="0.25">
      <c r="A757" t="s">
        <v>791</v>
      </c>
      <c r="B757">
        <v>38</v>
      </c>
      <c r="C757" t="s">
        <v>33</v>
      </c>
      <c r="D757">
        <v>387900</v>
      </c>
      <c r="E757">
        <v>0.314</v>
      </c>
      <c r="F757">
        <v>110000</v>
      </c>
      <c r="G757" t="s">
        <v>43</v>
      </c>
      <c r="H757">
        <v>418532.63833333331</v>
      </c>
      <c r="I757">
        <v>338215.06333333335</v>
      </c>
      <c r="J757">
        <v>80317.574999999997</v>
      </c>
      <c r="K757">
        <v>0.82996564522811678</v>
      </c>
      <c r="L757">
        <v>1371074.1183333334</v>
      </c>
      <c r="M757">
        <v>191301.43629996001</v>
      </c>
      <c r="N757">
        <v>0.28357824181490077</v>
      </c>
      <c r="O757">
        <v>990000</v>
      </c>
      <c r="P757" t="s">
        <v>27</v>
      </c>
      <c r="Q757">
        <v>0</v>
      </c>
      <c r="R757">
        <v>0</v>
      </c>
      <c r="S757">
        <v>0.51957889962681603</v>
      </c>
      <c r="T757">
        <v>0.34024528038617657</v>
      </c>
      <c r="U757">
        <v>0.10679504763374967</v>
      </c>
      <c r="V757">
        <v>0.75084437527476422</v>
      </c>
      <c r="W757">
        <v>46.341039255493463</v>
      </c>
      <c r="X757" t="s">
        <v>28</v>
      </c>
    </row>
    <row r="758" spans="1:24" x14ac:dyDescent="0.25">
      <c r="A758" t="s">
        <v>792</v>
      </c>
      <c r="B758">
        <v>37</v>
      </c>
      <c r="C758" t="s">
        <v>33</v>
      </c>
      <c r="D758">
        <v>214700</v>
      </c>
      <c r="E758">
        <v>0.44500000000000001</v>
      </c>
      <c r="F758">
        <v>72000</v>
      </c>
      <c r="G758" t="s">
        <v>43</v>
      </c>
      <c r="H758">
        <v>226901.13166666665</v>
      </c>
      <c r="I758">
        <v>184770.79333333333</v>
      </c>
      <c r="J758">
        <v>42130.338333333333</v>
      </c>
      <c r="K758">
        <v>0.84050439666588228</v>
      </c>
      <c r="L758">
        <v>506630.92416666669</v>
      </c>
      <c r="M758">
        <v>79734.469286079999</v>
      </c>
      <c r="N758">
        <v>0.3353516534699581</v>
      </c>
      <c r="O758">
        <v>792000</v>
      </c>
      <c r="P758" t="s">
        <v>36</v>
      </c>
      <c r="Q758">
        <v>180</v>
      </c>
      <c r="R758">
        <v>1</v>
      </c>
      <c r="S758">
        <v>0.50242353352008062</v>
      </c>
      <c r="T758">
        <v>0.46814495540106976</v>
      </c>
      <c r="U758">
        <v>0.26024258647142262</v>
      </c>
      <c r="V758">
        <v>0.43655980724185772</v>
      </c>
      <c r="W758">
        <v>41.331691012106063</v>
      </c>
      <c r="X758" t="s">
        <v>28</v>
      </c>
    </row>
    <row r="759" spans="1:24" x14ac:dyDescent="0.25">
      <c r="A759" t="s">
        <v>793</v>
      </c>
      <c r="B759">
        <v>36</v>
      </c>
      <c r="C759" t="s">
        <v>33</v>
      </c>
      <c r="D759">
        <v>337800</v>
      </c>
      <c r="E759">
        <v>0.33700000000000002</v>
      </c>
      <c r="F759">
        <v>78000</v>
      </c>
      <c r="G759" t="s">
        <v>26</v>
      </c>
      <c r="H759">
        <v>329507.56666666665</v>
      </c>
      <c r="I759">
        <v>301404.43583333335</v>
      </c>
      <c r="J759">
        <v>28103.130833333333</v>
      </c>
      <c r="K759">
        <v>0.89991537180067005</v>
      </c>
      <c r="L759">
        <v>800511.83083333331</v>
      </c>
      <c r="M759">
        <v>123442.70011111</v>
      </c>
      <c r="N759">
        <v>0.23090586145648312</v>
      </c>
      <c r="O759">
        <v>234000</v>
      </c>
      <c r="P759" t="s">
        <v>27</v>
      </c>
      <c r="Q759">
        <v>0</v>
      </c>
      <c r="R759">
        <v>0</v>
      </c>
      <c r="S759">
        <v>0.22579498529868977</v>
      </c>
      <c r="T759">
        <v>0.26443545344018965</v>
      </c>
      <c r="U759">
        <v>0.14678949870671851</v>
      </c>
      <c r="V759">
        <v>0.43925217844540498</v>
      </c>
      <c r="W759">
        <v>39.376537199917905</v>
      </c>
      <c r="X759" t="s">
        <v>34</v>
      </c>
    </row>
    <row r="760" spans="1:24" x14ac:dyDescent="0.25">
      <c r="A760" t="s">
        <v>794</v>
      </c>
      <c r="B760">
        <v>36</v>
      </c>
      <c r="C760" t="s">
        <v>30</v>
      </c>
      <c r="D760">
        <v>146600</v>
      </c>
      <c r="E760">
        <v>0.69199999999999995</v>
      </c>
      <c r="F760">
        <v>50000</v>
      </c>
      <c r="G760" t="s">
        <v>26</v>
      </c>
      <c r="H760">
        <v>152089.30166666667</v>
      </c>
      <c r="I760">
        <v>117638.205</v>
      </c>
      <c r="J760">
        <v>34451.096666666665</v>
      </c>
      <c r="K760">
        <v>0.80144352030991606</v>
      </c>
      <c r="L760">
        <v>405287.57833333331</v>
      </c>
      <c r="M760">
        <v>28254.320921490002</v>
      </c>
      <c r="N760">
        <v>0.34106412005457026</v>
      </c>
      <c r="O760">
        <v>350000</v>
      </c>
      <c r="P760" t="s">
        <v>27</v>
      </c>
      <c r="Q760">
        <v>0</v>
      </c>
      <c r="R760">
        <v>0</v>
      </c>
      <c r="S760">
        <v>0.61496602932418176</v>
      </c>
      <c r="T760">
        <v>0.44471011854548276</v>
      </c>
      <c r="U760">
        <v>0.60317770391520453</v>
      </c>
      <c r="V760">
        <v>0.54486169139320295</v>
      </c>
      <c r="W760">
        <v>57.891640348394468</v>
      </c>
      <c r="X760" t="s">
        <v>28</v>
      </c>
    </row>
    <row r="761" spans="1:24" x14ac:dyDescent="0.25">
      <c r="A761" t="s">
        <v>795</v>
      </c>
      <c r="B761">
        <v>29</v>
      </c>
      <c r="C761" t="s">
        <v>33</v>
      </c>
      <c r="D761">
        <v>276500</v>
      </c>
      <c r="E761">
        <v>0.376</v>
      </c>
      <c r="F761">
        <v>80000</v>
      </c>
      <c r="G761" t="s">
        <v>41</v>
      </c>
      <c r="H761">
        <v>259408.02166666667</v>
      </c>
      <c r="I761">
        <v>193297.68583333332</v>
      </c>
      <c r="J761">
        <v>66110.335833333331</v>
      </c>
      <c r="K761">
        <v>0.76818314456048287</v>
      </c>
      <c r="L761">
        <v>679419.62416666665</v>
      </c>
      <c r="M761">
        <v>115587.72249698</v>
      </c>
      <c r="N761">
        <v>0.28933092224231466</v>
      </c>
      <c r="O761">
        <v>800000</v>
      </c>
      <c r="P761" t="s">
        <v>27</v>
      </c>
      <c r="Q761">
        <v>0</v>
      </c>
      <c r="R761">
        <v>0</v>
      </c>
      <c r="S761">
        <v>0.69303663258658932</v>
      </c>
      <c r="T761">
        <v>0.30421377474559269</v>
      </c>
      <c r="U761">
        <v>0.16694427673047615</v>
      </c>
      <c r="V761">
        <v>0.46264069046024747</v>
      </c>
      <c r="W761">
        <v>46.364999741202674</v>
      </c>
      <c r="X761" t="s">
        <v>28</v>
      </c>
    </row>
    <row r="762" spans="1:24" x14ac:dyDescent="0.25">
      <c r="A762" t="s">
        <v>796</v>
      </c>
      <c r="B762">
        <v>54</v>
      </c>
      <c r="C762" t="s">
        <v>25</v>
      </c>
      <c r="D762">
        <v>144000</v>
      </c>
      <c r="E762">
        <v>0.84199999999999997</v>
      </c>
      <c r="F762">
        <v>30000</v>
      </c>
      <c r="G762" t="s">
        <v>26</v>
      </c>
      <c r="H762">
        <v>130915.83666666667</v>
      </c>
      <c r="I762">
        <v>99651.5</v>
      </c>
      <c r="J762">
        <v>31264.336666666666</v>
      </c>
      <c r="K762">
        <v>0.82248756905049814</v>
      </c>
      <c r="L762">
        <v>274951.83083333331</v>
      </c>
      <c r="M762">
        <v>33685.437646120001</v>
      </c>
      <c r="N762">
        <v>0.20833333333333334</v>
      </c>
      <c r="O762">
        <v>120000</v>
      </c>
      <c r="P762" t="s">
        <v>27</v>
      </c>
      <c r="Q762">
        <v>0</v>
      </c>
      <c r="R762">
        <v>0</v>
      </c>
      <c r="S762">
        <v>0.64884197707044544</v>
      </c>
      <c r="T762">
        <v>0.16420403850400994</v>
      </c>
      <c r="U762">
        <v>0.71928964295520814</v>
      </c>
      <c r="V762">
        <v>0.31609671182075938</v>
      </c>
      <c r="W762">
        <v>66.303580240783845</v>
      </c>
      <c r="X762" t="s">
        <v>28</v>
      </c>
    </row>
    <row r="763" spans="1:24" x14ac:dyDescent="0.25">
      <c r="A763" t="s">
        <v>797</v>
      </c>
      <c r="B763">
        <v>34</v>
      </c>
      <c r="C763" t="s">
        <v>25</v>
      </c>
      <c r="D763">
        <v>81500</v>
      </c>
      <c r="E763">
        <v>0.77500000000000002</v>
      </c>
      <c r="F763">
        <v>30000</v>
      </c>
      <c r="G763" t="s">
        <v>26</v>
      </c>
      <c r="H763">
        <v>83728.427500000005</v>
      </c>
      <c r="I763">
        <v>54601.988333333335</v>
      </c>
      <c r="J763">
        <v>29126.439166666667</v>
      </c>
      <c r="K763">
        <v>0.65663623461736442</v>
      </c>
      <c r="L763">
        <v>351427.3075</v>
      </c>
      <c r="M763">
        <v>10874.26068293</v>
      </c>
      <c r="N763">
        <v>0.36809815950920244</v>
      </c>
      <c r="O763">
        <v>150000</v>
      </c>
      <c r="P763" t="s">
        <v>27</v>
      </c>
      <c r="Q763">
        <v>0</v>
      </c>
      <c r="R763">
        <v>0</v>
      </c>
      <c r="S763">
        <v>0.94935221621939425</v>
      </c>
      <c r="T763">
        <v>0.35769959394670742</v>
      </c>
      <c r="U763">
        <v>0.74117745901661725</v>
      </c>
      <c r="V763">
        <v>0.95879538521689467</v>
      </c>
      <c r="W763">
        <v>78.626414194809186</v>
      </c>
      <c r="X763" t="s">
        <v>38</v>
      </c>
    </row>
    <row r="764" spans="1:24" x14ac:dyDescent="0.25">
      <c r="A764" t="s">
        <v>798</v>
      </c>
      <c r="B764">
        <v>54</v>
      </c>
      <c r="C764" t="s">
        <v>25</v>
      </c>
      <c r="D764">
        <v>223300</v>
      </c>
      <c r="E764">
        <v>0.91600000000000004</v>
      </c>
      <c r="F764">
        <v>55000</v>
      </c>
      <c r="G764" t="s">
        <v>26</v>
      </c>
      <c r="H764">
        <v>221645.16333333333</v>
      </c>
      <c r="I764">
        <v>152086.44083333333</v>
      </c>
      <c r="J764">
        <v>69558.722500000003</v>
      </c>
      <c r="K764">
        <v>0.73465136823822352</v>
      </c>
      <c r="L764">
        <v>421869.19333333336</v>
      </c>
      <c r="M764">
        <v>49954.398854929997</v>
      </c>
      <c r="N764">
        <v>0.24630541871921183</v>
      </c>
      <c r="O764">
        <v>275000</v>
      </c>
      <c r="P764" t="s">
        <v>27</v>
      </c>
      <c r="Q764">
        <v>0</v>
      </c>
      <c r="R764">
        <v>0</v>
      </c>
      <c r="S764">
        <v>0.85555588639779423</v>
      </c>
      <c r="T764">
        <v>0.19059851617662926</v>
      </c>
      <c r="U764">
        <v>0.82425766517644705</v>
      </c>
      <c r="V764">
        <v>0.31070945787239423</v>
      </c>
      <c r="W764">
        <v>72.178590249291545</v>
      </c>
      <c r="X764" t="s">
        <v>38</v>
      </c>
    </row>
    <row r="765" spans="1:24" x14ac:dyDescent="0.25">
      <c r="A765" t="s">
        <v>799</v>
      </c>
      <c r="B765">
        <v>45</v>
      </c>
      <c r="C765" t="s">
        <v>33</v>
      </c>
      <c r="D765">
        <v>106700</v>
      </c>
      <c r="E765">
        <v>0.32900000000000001</v>
      </c>
      <c r="F765">
        <v>30000</v>
      </c>
      <c r="G765" t="s">
        <v>41</v>
      </c>
      <c r="H765">
        <v>104231.8575</v>
      </c>
      <c r="I765">
        <v>82950.964999999997</v>
      </c>
      <c r="J765">
        <v>21280.892500000002</v>
      </c>
      <c r="K765">
        <v>0.79088384718908344</v>
      </c>
      <c r="L765">
        <v>226205.94583333333</v>
      </c>
      <c r="M765">
        <v>36666.598681449999</v>
      </c>
      <c r="N765">
        <v>0.28116213683223995</v>
      </c>
      <c r="O765">
        <v>360000</v>
      </c>
      <c r="P765" t="s">
        <v>27</v>
      </c>
      <c r="Q765">
        <v>0</v>
      </c>
      <c r="R765">
        <v>0</v>
      </c>
      <c r="S765">
        <v>0.55337878935023277</v>
      </c>
      <c r="T765">
        <v>0.30450930486506661</v>
      </c>
      <c r="U765">
        <v>0.14439672523807098</v>
      </c>
      <c r="V765">
        <v>0.37244056590338281</v>
      </c>
      <c r="W765">
        <v>41.668099395701631</v>
      </c>
      <c r="X765" t="s">
        <v>28</v>
      </c>
    </row>
    <row r="766" spans="1:24" x14ac:dyDescent="0.25">
      <c r="A766" t="s">
        <v>800</v>
      </c>
      <c r="B766">
        <v>52</v>
      </c>
      <c r="C766" t="s">
        <v>25</v>
      </c>
      <c r="D766">
        <v>125000</v>
      </c>
      <c r="E766">
        <v>0.80300000000000005</v>
      </c>
      <c r="F766">
        <v>33000</v>
      </c>
      <c r="G766" t="s">
        <v>41</v>
      </c>
      <c r="H766">
        <v>121761.71333333333</v>
      </c>
      <c r="I766">
        <v>88129.943333333329</v>
      </c>
      <c r="J766">
        <v>33631.769999999997</v>
      </c>
      <c r="K766">
        <v>0.76894880134057142</v>
      </c>
      <c r="L766">
        <v>370041.51333333331</v>
      </c>
      <c r="M766">
        <v>28701.098429009999</v>
      </c>
      <c r="N766">
        <v>0.26400000000000001</v>
      </c>
      <c r="O766">
        <v>132000</v>
      </c>
      <c r="P766" t="s">
        <v>27</v>
      </c>
      <c r="Q766">
        <v>0</v>
      </c>
      <c r="R766">
        <v>0</v>
      </c>
      <c r="S766">
        <v>0.75189276115809167</v>
      </c>
      <c r="T766">
        <v>0.2512527013440457</v>
      </c>
      <c r="U766">
        <v>0.69250769745106844</v>
      </c>
      <c r="V766">
        <v>0.59722528158739918</v>
      </c>
      <c r="W766">
        <v>69.923085419585391</v>
      </c>
      <c r="X766" t="s">
        <v>28</v>
      </c>
    </row>
    <row r="767" spans="1:24" x14ac:dyDescent="0.25">
      <c r="A767" t="s">
        <v>801</v>
      </c>
      <c r="B767">
        <v>35</v>
      </c>
      <c r="C767" t="s">
        <v>33</v>
      </c>
      <c r="D767">
        <v>203900</v>
      </c>
      <c r="E767">
        <v>0.21</v>
      </c>
      <c r="F767">
        <v>37000</v>
      </c>
      <c r="G767" t="s">
        <v>26</v>
      </c>
      <c r="H767">
        <v>208953.81166666668</v>
      </c>
      <c r="I767">
        <v>182026.48916666667</v>
      </c>
      <c r="J767">
        <v>26927.322499999998</v>
      </c>
      <c r="K767">
        <v>0.85268462156021507</v>
      </c>
      <c r="L767">
        <v>394148.20416666666</v>
      </c>
      <c r="M767">
        <v>81900.672453239997</v>
      </c>
      <c r="N767">
        <v>0.18146150073565473</v>
      </c>
      <c r="O767">
        <v>407000</v>
      </c>
      <c r="P767" t="s">
        <v>27</v>
      </c>
      <c r="Q767">
        <v>0</v>
      </c>
      <c r="R767">
        <v>0</v>
      </c>
      <c r="S767">
        <v>0.34588024263086498</v>
      </c>
      <c r="T767">
        <v>0.11848858457271905</v>
      </c>
      <c r="U767">
        <v>1.9633668459159176E-2</v>
      </c>
      <c r="V767">
        <v>0.32242548824562944</v>
      </c>
      <c r="W767">
        <v>38.769234263264565</v>
      </c>
      <c r="X767" t="s">
        <v>34</v>
      </c>
    </row>
    <row r="768" spans="1:24" x14ac:dyDescent="0.25">
      <c r="A768" t="s">
        <v>802</v>
      </c>
      <c r="B768">
        <v>31</v>
      </c>
      <c r="C768" t="s">
        <v>33</v>
      </c>
      <c r="D768">
        <v>205700</v>
      </c>
      <c r="E768">
        <v>0.30199999999999999</v>
      </c>
      <c r="F768">
        <v>50000</v>
      </c>
      <c r="G768" t="s">
        <v>26</v>
      </c>
      <c r="H768">
        <v>172329.435</v>
      </c>
      <c r="I768">
        <v>128161.14333333333</v>
      </c>
      <c r="J768">
        <v>44168.291666666664</v>
      </c>
      <c r="K768">
        <v>0.74504794478254166</v>
      </c>
      <c r="L768">
        <v>537477.65416666667</v>
      </c>
      <c r="M768">
        <v>63061.399242619998</v>
      </c>
      <c r="N768">
        <v>0.24307243558580457</v>
      </c>
      <c r="O768">
        <v>400000</v>
      </c>
      <c r="P768" t="s">
        <v>36</v>
      </c>
      <c r="Q768">
        <v>120</v>
      </c>
      <c r="R768">
        <v>1</v>
      </c>
      <c r="S768">
        <v>0.69703418812232842</v>
      </c>
      <c r="T768">
        <v>0.19101657348733619</v>
      </c>
      <c r="U768">
        <v>0.11433878632282432</v>
      </c>
      <c r="V768">
        <v>0.50429224396446948</v>
      </c>
      <c r="W768">
        <v>48.812718017803086</v>
      </c>
      <c r="X768" t="s">
        <v>28</v>
      </c>
    </row>
    <row r="769" spans="1:24" x14ac:dyDescent="0.25">
      <c r="A769" t="s">
        <v>803</v>
      </c>
      <c r="B769">
        <v>52</v>
      </c>
      <c r="C769" t="s">
        <v>30</v>
      </c>
      <c r="D769">
        <v>213100</v>
      </c>
      <c r="E769">
        <v>0.54800000000000004</v>
      </c>
      <c r="F769">
        <v>67000</v>
      </c>
      <c r="G769" t="s">
        <v>41</v>
      </c>
      <c r="H769">
        <v>218715.42833333334</v>
      </c>
      <c r="I769">
        <v>180182.37166666667</v>
      </c>
      <c r="J769">
        <v>38533.056666666664</v>
      </c>
      <c r="K769">
        <v>0.84152708720257541</v>
      </c>
      <c r="L769">
        <v>652550.9341666667</v>
      </c>
      <c r="M769">
        <v>46169.656230510001</v>
      </c>
      <c r="N769">
        <v>0.31440638198029092</v>
      </c>
      <c r="O769">
        <v>469000</v>
      </c>
      <c r="P769" t="s">
        <v>27</v>
      </c>
      <c r="Q769">
        <v>0</v>
      </c>
      <c r="R769">
        <v>0</v>
      </c>
      <c r="S769">
        <v>0.47625079716343049</v>
      </c>
      <c r="T769">
        <v>0.42061182745057474</v>
      </c>
      <c r="U769">
        <v>0.42637998188314463</v>
      </c>
      <c r="V769">
        <v>0.62447015680737439</v>
      </c>
      <c r="W769">
        <v>51.938109635991758</v>
      </c>
      <c r="X769" t="s">
        <v>28</v>
      </c>
    </row>
    <row r="770" spans="1:24" x14ac:dyDescent="0.25">
      <c r="A770" t="s">
        <v>804</v>
      </c>
      <c r="B770">
        <v>24</v>
      </c>
      <c r="C770" t="s">
        <v>25</v>
      </c>
      <c r="D770">
        <v>193400</v>
      </c>
      <c r="E770">
        <v>0.76900000000000002</v>
      </c>
      <c r="F770">
        <v>30000</v>
      </c>
      <c r="G770" t="s">
        <v>41</v>
      </c>
      <c r="H770">
        <v>188356.27916666667</v>
      </c>
      <c r="I770">
        <v>137374.01749999999</v>
      </c>
      <c r="J770">
        <v>50982.261666666665</v>
      </c>
      <c r="K770">
        <v>0.76703027090920117</v>
      </c>
      <c r="L770">
        <v>471006.43666666665</v>
      </c>
      <c r="M770">
        <v>44519.582014680003</v>
      </c>
      <c r="N770">
        <v>0.15511892450879008</v>
      </c>
      <c r="O770">
        <v>90000</v>
      </c>
      <c r="P770" t="s">
        <v>27</v>
      </c>
      <c r="Q770">
        <v>0</v>
      </c>
      <c r="R770">
        <v>0</v>
      </c>
      <c r="S770">
        <v>0.73662569974074177</v>
      </c>
      <c r="T770">
        <v>2.0170361611232035E-2</v>
      </c>
      <c r="U770">
        <v>0.65496646784908497</v>
      </c>
      <c r="V770">
        <v>0.45680557720071058</v>
      </c>
      <c r="W770">
        <v>72.504212566506354</v>
      </c>
      <c r="X770" t="s">
        <v>38</v>
      </c>
    </row>
    <row r="771" spans="1:24" x14ac:dyDescent="0.25">
      <c r="A771" t="s">
        <v>805</v>
      </c>
      <c r="B771">
        <v>30</v>
      </c>
      <c r="C771" t="s">
        <v>30</v>
      </c>
      <c r="D771">
        <v>146200</v>
      </c>
      <c r="E771">
        <v>0.497</v>
      </c>
      <c r="F771">
        <v>30000</v>
      </c>
      <c r="G771" t="s">
        <v>26</v>
      </c>
      <c r="H771">
        <v>135542.57250000001</v>
      </c>
      <c r="I771">
        <v>105101.22</v>
      </c>
      <c r="J771">
        <v>30441.352500000001</v>
      </c>
      <c r="K771">
        <v>0.8246468904520623</v>
      </c>
      <c r="L771">
        <v>468120.69083333336</v>
      </c>
      <c r="M771">
        <v>38720.478699769999</v>
      </c>
      <c r="N771">
        <v>0.20519835841313269</v>
      </c>
      <c r="O771">
        <v>240000</v>
      </c>
      <c r="P771" t="s">
        <v>27</v>
      </c>
      <c r="Q771">
        <v>0</v>
      </c>
      <c r="R771">
        <v>0</v>
      </c>
      <c r="S771">
        <v>0.60964776330417403</v>
      </c>
      <c r="T771">
        <v>0.15833113469032722</v>
      </c>
      <c r="U771">
        <v>0.3374907543754202</v>
      </c>
      <c r="V771">
        <v>0.66185023614179284</v>
      </c>
      <c r="W771">
        <v>59.443963534828349</v>
      </c>
      <c r="X771" t="s">
        <v>28</v>
      </c>
    </row>
    <row r="772" spans="1:24" x14ac:dyDescent="0.25">
      <c r="A772" t="s">
        <v>806</v>
      </c>
      <c r="B772">
        <v>35</v>
      </c>
      <c r="C772" t="s">
        <v>25</v>
      </c>
      <c r="D772">
        <v>125600</v>
      </c>
      <c r="E772">
        <v>0.92700000000000005</v>
      </c>
      <c r="F772">
        <v>30000</v>
      </c>
      <c r="G772" t="s">
        <v>41</v>
      </c>
      <c r="H772">
        <v>122366.98916666667</v>
      </c>
      <c r="I772">
        <v>93092.546666666662</v>
      </c>
      <c r="J772">
        <v>29274.442500000001</v>
      </c>
      <c r="K772">
        <v>0.79246579042849941</v>
      </c>
      <c r="L772">
        <v>382283.47249999997</v>
      </c>
      <c r="M772">
        <v>20652.45038532</v>
      </c>
      <c r="N772">
        <v>0.23885350318471338</v>
      </c>
      <c r="O772">
        <v>90000</v>
      </c>
      <c r="P772" t="s">
        <v>27</v>
      </c>
      <c r="Q772">
        <v>0</v>
      </c>
      <c r="R772">
        <v>0</v>
      </c>
      <c r="S772">
        <v>0.65000569542354247</v>
      </c>
      <c r="T772">
        <v>0.21352099677338415</v>
      </c>
      <c r="U772">
        <v>0.88577220215211017</v>
      </c>
      <c r="V772">
        <v>0.61951509195601417</v>
      </c>
      <c r="W772">
        <v>76.736784442595749</v>
      </c>
      <c r="X772" t="s">
        <v>38</v>
      </c>
    </row>
    <row r="773" spans="1:24" x14ac:dyDescent="0.25">
      <c r="A773" t="s">
        <v>807</v>
      </c>
      <c r="B773">
        <v>54</v>
      </c>
      <c r="C773" t="s">
        <v>30</v>
      </c>
      <c r="D773">
        <v>273700</v>
      </c>
      <c r="E773">
        <v>0.64500000000000002</v>
      </c>
      <c r="F773">
        <v>64000</v>
      </c>
      <c r="G773" t="s">
        <v>26</v>
      </c>
      <c r="H773">
        <v>286139.37916666665</v>
      </c>
      <c r="I773">
        <v>206065.41250000001</v>
      </c>
      <c r="J773">
        <v>80073.96666666666</v>
      </c>
      <c r="K773">
        <v>0.72660442835355021</v>
      </c>
      <c r="L773">
        <v>696559.63666666672</v>
      </c>
      <c r="M773">
        <v>33508.181365179997</v>
      </c>
      <c r="N773">
        <v>0.23383266350018267</v>
      </c>
      <c r="O773">
        <v>512000</v>
      </c>
      <c r="P773" t="s">
        <v>27</v>
      </c>
      <c r="Q773">
        <v>0</v>
      </c>
      <c r="R773">
        <v>0</v>
      </c>
      <c r="S773">
        <v>0.76190319045618071</v>
      </c>
      <c r="T773">
        <v>0.16022238970211039</v>
      </c>
      <c r="U773">
        <v>0.5948177461619738</v>
      </c>
      <c r="V773">
        <v>0.48611686180177061</v>
      </c>
      <c r="W773">
        <v>67.162834517483887</v>
      </c>
      <c r="X773" t="s">
        <v>28</v>
      </c>
    </row>
    <row r="774" spans="1:24" x14ac:dyDescent="0.25">
      <c r="A774" t="s">
        <v>808</v>
      </c>
      <c r="B774">
        <v>30</v>
      </c>
      <c r="C774" t="s">
        <v>25</v>
      </c>
      <c r="D774">
        <v>211400</v>
      </c>
      <c r="E774">
        <v>0.77900000000000003</v>
      </c>
      <c r="F774">
        <v>62000</v>
      </c>
      <c r="G774" t="s">
        <v>26</v>
      </c>
      <c r="H774">
        <v>203444.535</v>
      </c>
      <c r="I774">
        <v>154076.35</v>
      </c>
      <c r="J774">
        <v>49368.184999999998</v>
      </c>
      <c r="K774">
        <v>0.81906195565951567</v>
      </c>
      <c r="L774">
        <v>436629.16583333333</v>
      </c>
      <c r="M774">
        <v>54630.08747672</v>
      </c>
      <c r="N774">
        <v>0.29328287606433301</v>
      </c>
      <c r="O774">
        <v>496000</v>
      </c>
      <c r="P774" t="s">
        <v>27</v>
      </c>
      <c r="Q774">
        <v>0</v>
      </c>
      <c r="R774">
        <v>0</v>
      </c>
      <c r="S774">
        <v>0.65944859827837965</v>
      </c>
      <c r="T774">
        <v>0.35360239154373035</v>
      </c>
      <c r="U774">
        <v>0.64432739711280318</v>
      </c>
      <c r="V774">
        <v>0.35783470128488659</v>
      </c>
      <c r="W774">
        <v>58.991810152509629</v>
      </c>
      <c r="X774" t="s">
        <v>28</v>
      </c>
    </row>
    <row r="775" spans="1:24" x14ac:dyDescent="0.25">
      <c r="A775" t="s">
        <v>809</v>
      </c>
      <c r="B775">
        <v>53</v>
      </c>
      <c r="C775" t="s">
        <v>25</v>
      </c>
      <c r="D775">
        <v>129300</v>
      </c>
      <c r="E775">
        <v>0.88400000000000001</v>
      </c>
      <c r="F775">
        <v>40000</v>
      </c>
      <c r="G775" t="s">
        <v>41</v>
      </c>
      <c r="H775">
        <v>119856.09583333334</v>
      </c>
      <c r="I775">
        <v>101284.815</v>
      </c>
      <c r="J775">
        <v>18571.280833333334</v>
      </c>
      <c r="K775">
        <v>0.87641836736931078</v>
      </c>
      <c r="L775">
        <v>282272.63750000001</v>
      </c>
      <c r="M775">
        <v>23766.616478150001</v>
      </c>
      <c r="N775">
        <v>0.30935808197989173</v>
      </c>
      <c r="O775">
        <v>360000</v>
      </c>
      <c r="P775" t="s">
        <v>27</v>
      </c>
      <c r="Q775">
        <v>0</v>
      </c>
      <c r="R775">
        <v>0</v>
      </c>
      <c r="S775">
        <v>0.41774319133332627</v>
      </c>
      <c r="T775">
        <v>0.43861407072907027</v>
      </c>
      <c r="U775">
        <v>0.81103228479543277</v>
      </c>
      <c r="V775">
        <v>0.38931045842109413</v>
      </c>
      <c r="W775">
        <v>59.280064884389816</v>
      </c>
      <c r="X775" t="s">
        <v>28</v>
      </c>
    </row>
    <row r="776" spans="1:24" x14ac:dyDescent="0.25">
      <c r="A776" t="s">
        <v>810</v>
      </c>
      <c r="B776">
        <v>48</v>
      </c>
      <c r="C776" t="s">
        <v>33</v>
      </c>
      <c r="D776">
        <v>71400</v>
      </c>
      <c r="E776">
        <v>0.47199999999999998</v>
      </c>
      <c r="F776">
        <v>30000</v>
      </c>
      <c r="G776" t="s">
        <v>41</v>
      </c>
      <c r="H776">
        <v>69573.82666666666</v>
      </c>
      <c r="I776">
        <v>56298.199166666665</v>
      </c>
      <c r="J776">
        <v>13275.627500000001</v>
      </c>
      <c r="K776">
        <v>0.83956383851403638</v>
      </c>
      <c r="L776">
        <v>191794.90083333332</v>
      </c>
      <c r="M776">
        <v>25006.045955450001</v>
      </c>
      <c r="N776">
        <v>0.42016806722689076</v>
      </c>
      <c r="O776">
        <v>90000</v>
      </c>
      <c r="P776" t="s">
        <v>31</v>
      </c>
      <c r="Q776">
        <v>30</v>
      </c>
      <c r="R776">
        <v>0</v>
      </c>
      <c r="S776">
        <v>0.51657740658321216</v>
      </c>
      <c r="T776">
        <v>0.6631211582817147</v>
      </c>
      <c r="U776">
        <v>0.2844099413778427</v>
      </c>
      <c r="V776">
        <v>0.52389552397389982</v>
      </c>
      <c r="W776">
        <v>38.28728477799924</v>
      </c>
      <c r="X776" t="s">
        <v>34</v>
      </c>
    </row>
    <row r="777" spans="1:24" x14ac:dyDescent="0.25">
      <c r="A777" t="s">
        <v>811</v>
      </c>
      <c r="B777">
        <v>19</v>
      </c>
      <c r="C777" t="s">
        <v>25</v>
      </c>
      <c r="D777">
        <v>162100</v>
      </c>
      <c r="E777">
        <v>0.96799999999999997</v>
      </c>
      <c r="F777">
        <v>44000</v>
      </c>
      <c r="G777" t="s">
        <v>26</v>
      </c>
      <c r="H777">
        <v>163153.59416666668</v>
      </c>
      <c r="I777">
        <v>117982.96166666667</v>
      </c>
      <c r="J777">
        <v>45170.6325</v>
      </c>
      <c r="K777">
        <v>0.73620722120597548</v>
      </c>
      <c r="L777">
        <v>456602.17416666669</v>
      </c>
      <c r="M777">
        <v>22024.937580369999</v>
      </c>
      <c r="N777">
        <v>0.27143738433066006</v>
      </c>
      <c r="O777">
        <v>484000</v>
      </c>
      <c r="P777" t="s">
        <v>27</v>
      </c>
      <c r="Q777">
        <v>0</v>
      </c>
      <c r="R777">
        <v>0</v>
      </c>
      <c r="S777">
        <v>0.75368341701847696</v>
      </c>
      <c r="T777">
        <v>0.24253895047185275</v>
      </c>
      <c r="U777">
        <v>0.96631976293978106</v>
      </c>
      <c r="V777">
        <v>0.55882848915406069</v>
      </c>
      <c r="W777">
        <v>79.026844227095111</v>
      </c>
      <c r="X777" t="s">
        <v>38</v>
      </c>
    </row>
    <row r="778" spans="1:24" x14ac:dyDescent="0.25">
      <c r="A778" t="s">
        <v>812</v>
      </c>
      <c r="B778">
        <v>33</v>
      </c>
      <c r="C778" t="s">
        <v>25</v>
      </c>
      <c r="D778">
        <v>124400</v>
      </c>
      <c r="E778">
        <v>0.81399999999999995</v>
      </c>
      <c r="F778">
        <v>30000</v>
      </c>
      <c r="G778" t="s">
        <v>41</v>
      </c>
      <c r="H778">
        <v>115572.52666666667</v>
      </c>
      <c r="I778">
        <v>87060.871666666673</v>
      </c>
      <c r="J778">
        <v>28511.654999999999</v>
      </c>
      <c r="K778">
        <v>0.78356432335116721</v>
      </c>
      <c r="L778">
        <v>312476.31416666665</v>
      </c>
      <c r="M778">
        <v>23485.66736132</v>
      </c>
      <c r="N778">
        <v>0.24115755627009647</v>
      </c>
      <c r="O778">
        <v>330000</v>
      </c>
      <c r="P778" t="s">
        <v>27</v>
      </c>
      <c r="Q778">
        <v>0</v>
      </c>
      <c r="R778">
        <v>0</v>
      </c>
      <c r="S778">
        <v>0.67057450019607812</v>
      </c>
      <c r="T778">
        <v>0.2126387837157358</v>
      </c>
      <c r="U778">
        <v>0.72850970772794277</v>
      </c>
      <c r="V778">
        <v>0.47726059005821664</v>
      </c>
      <c r="W778">
        <v>68.722505563111426</v>
      </c>
      <c r="X778" t="s">
        <v>28</v>
      </c>
    </row>
    <row r="779" spans="1:24" x14ac:dyDescent="0.25">
      <c r="A779" t="s">
        <v>813</v>
      </c>
      <c r="B779">
        <v>26</v>
      </c>
      <c r="C779" t="s">
        <v>33</v>
      </c>
      <c r="D779">
        <v>176600</v>
      </c>
      <c r="E779">
        <v>0.41599999999999998</v>
      </c>
      <c r="F779">
        <v>59000</v>
      </c>
      <c r="G779" t="s">
        <v>41</v>
      </c>
      <c r="H779">
        <v>179591.44083333333</v>
      </c>
      <c r="I779">
        <v>150593.755</v>
      </c>
      <c r="J779">
        <v>28997.685833333333</v>
      </c>
      <c r="K779">
        <v>0.86192914440825263</v>
      </c>
      <c r="L779">
        <v>319172.90333333332</v>
      </c>
      <c r="M779">
        <v>74230.820148040002</v>
      </c>
      <c r="N779">
        <v>0.33408833522083803</v>
      </c>
      <c r="O779">
        <v>531000</v>
      </c>
      <c r="P779" t="s">
        <v>36</v>
      </c>
      <c r="Q779">
        <v>120</v>
      </c>
      <c r="R779">
        <v>1</v>
      </c>
      <c r="S779">
        <v>0.43570471697500973</v>
      </c>
      <c r="T779">
        <v>0.48491044298694791</v>
      </c>
      <c r="U779">
        <v>0.21311510130564229</v>
      </c>
      <c r="V779">
        <v>0.28879379635631086</v>
      </c>
      <c r="W779">
        <v>35.223161937840402</v>
      </c>
      <c r="X779" t="s">
        <v>34</v>
      </c>
    </row>
    <row r="780" spans="1:24" x14ac:dyDescent="0.25">
      <c r="A780" t="s">
        <v>814</v>
      </c>
      <c r="B780">
        <v>26</v>
      </c>
      <c r="C780" t="s">
        <v>33</v>
      </c>
      <c r="D780">
        <v>284200</v>
      </c>
      <c r="E780">
        <v>0.36599999999999999</v>
      </c>
      <c r="F780">
        <v>87000</v>
      </c>
      <c r="G780" t="s">
        <v>41</v>
      </c>
      <c r="H780">
        <v>269114.19666666666</v>
      </c>
      <c r="I780">
        <v>250391.56416666668</v>
      </c>
      <c r="J780">
        <v>18722.6325</v>
      </c>
      <c r="K780">
        <v>0.90269335238352288</v>
      </c>
      <c r="L780">
        <v>577551.005</v>
      </c>
      <c r="M780">
        <v>123366.4029709</v>
      </c>
      <c r="N780">
        <v>0.30612244897959184</v>
      </c>
      <c r="O780">
        <v>1044000</v>
      </c>
      <c r="P780" t="s">
        <v>27</v>
      </c>
      <c r="Q780">
        <v>0</v>
      </c>
      <c r="R780">
        <v>0</v>
      </c>
      <c r="S780">
        <v>0.18248582441097369</v>
      </c>
      <c r="T780">
        <v>0.45293638220343641</v>
      </c>
      <c r="U780">
        <v>0.15461090213770737</v>
      </c>
      <c r="V780">
        <v>0.34894888750549991</v>
      </c>
      <c r="W780">
        <v>31.539555224991261</v>
      </c>
      <c r="X780" t="s">
        <v>34</v>
      </c>
    </row>
    <row r="781" spans="1:24" x14ac:dyDescent="0.25">
      <c r="A781" t="s">
        <v>815</v>
      </c>
      <c r="B781">
        <v>55</v>
      </c>
      <c r="C781" t="s">
        <v>33</v>
      </c>
      <c r="D781">
        <v>199400</v>
      </c>
      <c r="E781">
        <v>0.36799999999999999</v>
      </c>
      <c r="F781">
        <v>53000</v>
      </c>
      <c r="G781" t="s">
        <v>41</v>
      </c>
      <c r="H781">
        <v>201441.91500000001</v>
      </c>
      <c r="I781">
        <v>167419.76666666666</v>
      </c>
      <c r="J781">
        <v>34022.148333333331</v>
      </c>
      <c r="K781">
        <v>0.84030925856344441</v>
      </c>
      <c r="L781">
        <v>378913.1275</v>
      </c>
      <c r="M781">
        <v>80739.421436100005</v>
      </c>
      <c r="N781">
        <v>0.26579739217652959</v>
      </c>
      <c r="O781">
        <v>477000</v>
      </c>
      <c r="P781" t="s">
        <v>31</v>
      </c>
      <c r="Q781">
        <v>60</v>
      </c>
      <c r="R781">
        <v>0</v>
      </c>
      <c r="S781">
        <v>0.45617407179413755</v>
      </c>
      <c r="T781">
        <v>0.30721947176769743</v>
      </c>
      <c r="U781">
        <v>0.17045442839812266</v>
      </c>
      <c r="V781">
        <v>0.31365676194065661</v>
      </c>
      <c r="W781">
        <v>39.865067156628562</v>
      </c>
      <c r="X781" t="s">
        <v>34</v>
      </c>
    </row>
    <row r="782" spans="1:24" x14ac:dyDescent="0.25">
      <c r="A782" t="s">
        <v>816</v>
      </c>
      <c r="B782">
        <v>28</v>
      </c>
      <c r="C782" t="s">
        <v>33</v>
      </c>
      <c r="D782">
        <v>319100</v>
      </c>
      <c r="E782">
        <v>0.49299999999999999</v>
      </c>
      <c r="F782">
        <v>92000</v>
      </c>
      <c r="G782" t="s">
        <v>41</v>
      </c>
      <c r="H782">
        <v>353221.94083333336</v>
      </c>
      <c r="I782">
        <v>275576.14416666667</v>
      </c>
      <c r="J782">
        <v>77645.796666666662</v>
      </c>
      <c r="K782">
        <v>0.80139919811921723</v>
      </c>
      <c r="L782">
        <v>811534.96083333332</v>
      </c>
      <c r="M782">
        <v>92795.993806719998</v>
      </c>
      <c r="N782">
        <v>0.28831087433406455</v>
      </c>
      <c r="O782">
        <v>736000</v>
      </c>
      <c r="P782" t="s">
        <v>31</v>
      </c>
      <c r="Q782">
        <v>8</v>
      </c>
      <c r="R782">
        <v>0</v>
      </c>
      <c r="S782">
        <v>0.59651110185190714</v>
      </c>
      <c r="T782">
        <v>0.32839683927008284</v>
      </c>
      <c r="U782">
        <v>0.34269669133944736</v>
      </c>
      <c r="V782">
        <v>0.48564193463848249</v>
      </c>
      <c r="W782">
        <v>50.80298423932642</v>
      </c>
      <c r="X782" t="s">
        <v>28</v>
      </c>
    </row>
    <row r="783" spans="1:24" x14ac:dyDescent="0.25">
      <c r="A783" t="s">
        <v>817</v>
      </c>
      <c r="B783">
        <v>39</v>
      </c>
      <c r="C783" t="s">
        <v>33</v>
      </c>
      <c r="D783">
        <v>185700</v>
      </c>
      <c r="E783">
        <v>0.47599999999999998</v>
      </c>
      <c r="F783">
        <v>62000</v>
      </c>
      <c r="G783" t="s">
        <v>26</v>
      </c>
      <c r="H783">
        <v>206644.39749999999</v>
      </c>
      <c r="I783">
        <v>177201.3475</v>
      </c>
      <c r="J783">
        <v>29443.05</v>
      </c>
      <c r="K783">
        <v>0.84780050125534689</v>
      </c>
      <c r="L783">
        <v>398793.19</v>
      </c>
      <c r="M783">
        <v>79323.704098810005</v>
      </c>
      <c r="N783">
        <v>0.33387183629509964</v>
      </c>
      <c r="O783">
        <v>310000</v>
      </c>
      <c r="P783" t="s">
        <v>27</v>
      </c>
      <c r="Q783">
        <v>0</v>
      </c>
      <c r="R783">
        <v>0</v>
      </c>
      <c r="S783">
        <v>0.38339564625816863</v>
      </c>
      <c r="T783">
        <v>0.4714237521859343</v>
      </c>
      <c r="U783">
        <v>0.2800358356508188</v>
      </c>
      <c r="V783">
        <v>0.37979547716842499</v>
      </c>
      <c r="W783">
        <v>39.005385919441657</v>
      </c>
      <c r="X783" t="s">
        <v>34</v>
      </c>
    </row>
    <row r="784" spans="1:24" x14ac:dyDescent="0.25">
      <c r="A784" t="s">
        <v>818</v>
      </c>
      <c r="B784">
        <v>50</v>
      </c>
      <c r="C784" t="s">
        <v>25</v>
      </c>
      <c r="D784">
        <v>220900</v>
      </c>
      <c r="E784">
        <v>0.76</v>
      </c>
      <c r="F784">
        <v>65000</v>
      </c>
      <c r="G784" t="s">
        <v>26</v>
      </c>
      <c r="H784">
        <v>208353.185</v>
      </c>
      <c r="I784">
        <v>160636.06833333333</v>
      </c>
      <c r="J784">
        <v>47717.116666666669</v>
      </c>
      <c r="K784">
        <v>0.80562205397392117</v>
      </c>
      <c r="L784">
        <v>740563.6333333333</v>
      </c>
      <c r="M784">
        <v>44838.59150789</v>
      </c>
      <c r="N784">
        <v>0.29425079221367134</v>
      </c>
      <c r="O784">
        <v>325000</v>
      </c>
      <c r="P784" t="s">
        <v>27</v>
      </c>
      <c r="Q784">
        <v>0</v>
      </c>
      <c r="R784">
        <v>0</v>
      </c>
      <c r="S784">
        <v>0.62185900295432084</v>
      </c>
      <c r="T784">
        <v>0.34490624979625489</v>
      </c>
      <c r="U784">
        <v>0.65957997316802597</v>
      </c>
      <c r="V784">
        <v>0.70212616596266952</v>
      </c>
      <c r="W784">
        <v>66.108519930561457</v>
      </c>
      <c r="X784" t="s">
        <v>28</v>
      </c>
    </row>
    <row r="785" spans="1:24" x14ac:dyDescent="0.25">
      <c r="A785" t="s">
        <v>819</v>
      </c>
      <c r="B785">
        <v>53</v>
      </c>
      <c r="C785" t="s">
        <v>25</v>
      </c>
      <c r="D785">
        <v>158700</v>
      </c>
      <c r="E785">
        <v>0.96799999999999997</v>
      </c>
      <c r="F785">
        <v>35000</v>
      </c>
      <c r="G785" t="s">
        <v>26</v>
      </c>
      <c r="H785">
        <v>157328.74416666667</v>
      </c>
      <c r="I785">
        <v>116788.00416666667</v>
      </c>
      <c r="J785">
        <v>40540.74</v>
      </c>
      <c r="K785">
        <v>0.76596966132770528</v>
      </c>
      <c r="L785">
        <v>478804.88916666666</v>
      </c>
      <c r="M785">
        <v>27850.438769600001</v>
      </c>
      <c r="N785">
        <v>0.2205419029615627</v>
      </c>
      <c r="O785">
        <v>350000</v>
      </c>
      <c r="P785" t="s">
        <v>27</v>
      </c>
      <c r="Q785">
        <v>0</v>
      </c>
      <c r="R785">
        <v>0</v>
      </c>
      <c r="S785">
        <v>0.70083747506358751</v>
      </c>
      <c r="T785">
        <v>0.15753965681822518</v>
      </c>
      <c r="U785">
        <v>0.9252540429636078</v>
      </c>
      <c r="V785">
        <v>0.61239577476748031</v>
      </c>
      <c r="W785">
        <v>80.418179420482929</v>
      </c>
      <c r="X785" t="s">
        <v>38</v>
      </c>
    </row>
    <row r="786" spans="1:24" x14ac:dyDescent="0.25">
      <c r="A786" t="s">
        <v>820</v>
      </c>
      <c r="B786">
        <v>40</v>
      </c>
      <c r="C786" t="s">
        <v>25</v>
      </c>
      <c r="D786">
        <v>80100</v>
      </c>
      <c r="E786">
        <v>0.874</v>
      </c>
      <c r="F786">
        <v>30000</v>
      </c>
      <c r="G786" t="s">
        <v>26</v>
      </c>
      <c r="H786">
        <v>80839.483333333337</v>
      </c>
      <c r="I786">
        <v>56617.208333333336</v>
      </c>
      <c r="J786">
        <v>24222.275000000001</v>
      </c>
      <c r="K786">
        <v>0.7489374179257805</v>
      </c>
      <c r="L786">
        <v>191113.60333333333</v>
      </c>
      <c r="M786">
        <v>20390.210758419998</v>
      </c>
      <c r="N786">
        <v>0.37453183520599254</v>
      </c>
      <c r="O786">
        <v>240000</v>
      </c>
      <c r="P786" t="s">
        <v>27</v>
      </c>
      <c r="Q786">
        <v>0</v>
      </c>
      <c r="R786">
        <v>0</v>
      </c>
      <c r="S786">
        <v>0.81644060477807812</v>
      </c>
      <c r="T786">
        <v>0.46439458954174823</v>
      </c>
      <c r="U786">
        <v>0.75741139719839523</v>
      </c>
      <c r="V786">
        <v>0.44357423994873157</v>
      </c>
      <c r="W786">
        <v>63.69565508633719</v>
      </c>
      <c r="X786" t="s">
        <v>28</v>
      </c>
    </row>
    <row r="787" spans="1:24" x14ac:dyDescent="0.25">
      <c r="A787" t="s">
        <v>821</v>
      </c>
      <c r="B787">
        <v>51</v>
      </c>
      <c r="C787" t="s">
        <v>30</v>
      </c>
      <c r="D787">
        <v>218800</v>
      </c>
      <c r="E787">
        <v>0.68400000000000005</v>
      </c>
      <c r="F787">
        <v>35000</v>
      </c>
      <c r="G787" t="s">
        <v>41</v>
      </c>
      <c r="H787">
        <v>201011.51083333333</v>
      </c>
      <c r="I787">
        <v>163050.90833333333</v>
      </c>
      <c r="J787">
        <v>37960.602500000001</v>
      </c>
      <c r="K787">
        <v>0.83666591749642549</v>
      </c>
      <c r="L787">
        <v>479324.73</v>
      </c>
      <c r="M787">
        <v>39579.644087209999</v>
      </c>
      <c r="N787">
        <v>0.15996343692870202</v>
      </c>
      <c r="O787">
        <v>245000</v>
      </c>
      <c r="P787" t="s">
        <v>36</v>
      </c>
      <c r="Q787">
        <v>90</v>
      </c>
      <c r="R787">
        <v>1</v>
      </c>
      <c r="S787">
        <v>0.5111609816093966</v>
      </c>
      <c r="T787">
        <v>6.102580440307126E-2</v>
      </c>
      <c r="U787">
        <v>0.58684721332575007</v>
      </c>
      <c r="V787">
        <v>0.39134747547282278</v>
      </c>
      <c r="W787">
        <v>64.203242567906528</v>
      </c>
      <c r="X787" t="s">
        <v>28</v>
      </c>
    </row>
    <row r="788" spans="1:24" x14ac:dyDescent="0.25">
      <c r="A788" t="s">
        <v>822</v>
      </c>
      <c r="B788">
        <v>26</v>
      </c>
      <c r="C788" t="s">
        <v>33</v>
      </c>
      <c r="D788">
        <v>60000</v>
      </c>
      <c r="E788">
        <v>0.26200000000000001</v>
      </c>
      <c r="F788">
        <v>30000</v>
      </c>
      <c r="G788" t="s">
        <v>26</v>
      </c>
      <c r="H788">
        <v>50532.555</v>
      </c>
      <c r="I788">
        <v>39488.514999999999</v>
      </c>
      <c r="J788">
        <v>11044.04</v>
      </c>
      <c r="K788">
        <v>0.78352588492699715</v>
      </c>
      <c r="L788">
        <v>110560.37083333333</v>
      </c>
      <c r="M788">
        <v>26012.702716020001</v>
      </c>
      <c r="N788">
        <v>0.5</v>
      </c>
      <c r="O788">
        <v>120000</v>
      </c>
      <c r="P788" t="s">
        <v>27</v>
      </c>
      <c r="Q788">
        <v>0</v>
      </c>
      <c r="R788">
        <v>0</v>
      </c>
      <c r="S788">
        <v>0.59301542322944112</v>
      </c>
      <c r="T788">
        <v>0.77039566673533466</v>
      </c>
      <c r="U788">
        <v>4.9432107214428478E-2</v>
      </c>
      <c r="V788">
        <v>0.29825042495128373</v>
      </c>
      <c r="W788">
        <v>23.478493597912248</v>
      </c>
      <c r="X788" t="s">
        <v>34</v>
      </c>
    </row>
    <row r="789" spans="1:24" x14ac:dyDescent="0.25">
      <c r="A789" t="s">
        <v>823</v>
      </c>
      <c r="B789">
        <v>41</v>
      </c>
      <c r="C789" t="s">
        <v>25</v>
      </c>
      <c r="D789">
        <v>153000</v>
      </c>
      <c r="E789">
        <v>0.86</v>
      </c>
      <c r="F789">
        <v>35000</v>
      </c>
      <c r="G789" t="s">
        <v>26</v>
      </c>
      <c r="H789">
        <v>141859.96416666667</v>
      </c>
      <c r="I789">
        <v>110741.1075</v>
      </c>
      <c r="J789">
        <v>31118.856666666667</v>
      </c>
      <c r="K789">
        <v>0.80635381629086988</v>
      </c>
      <c r="L789">
        <v>355202.6766666667</v>
      </c>
      <c r="M789">
        <v>25514.36926829</v>
      </c>
      <c r="N789">
        <v>0.22875816993464052</v>
      </c>
      <c r="O789">
        <v>105000</v>
      </c>
      <c r="P789" t="s">
        <v>27</v>
      </c>
      <c r="Q789">
        <v>0</v>
      </c>
      <c r="R789">
        <v>0</v>
      </c>
      <c r="S789">
        <v>0.59524808780384908</v>
      </c>
      <c r="T789">
        <v>0.20025585677418217</v>
      </c>
      <c r="U789">
        <v>0.79914663726791779</v>
      </c>
      <c r="V789">
        <v>0.42636015648099301</v>
      </c>
      <c r="W789">
        <v>69.418381047829271</v>
      </c>
      <c r="X789" t="s">
        <v>28</v>
      </c>
    </row>
    <row r="790" spans="1:24" x14ac:dyDescent="0.25">
      <c r="A790" t="s">
        <v>824</v>
      </c>
      <c r="B790">
        <v>25</v>
      </c>
      <c r="C790" t="s">
        <v>25</v>
      </c>
      <c r="D790">
        <v>77400</v>
      </c>
      <c r="E790">
        <v>0.92</v>
      </c>
      <c r="F790">
        <v>30000</v>
      </c>
      <c r="G790" t="s">
        <v>26</v>
      </c>
      <c r="H790">
        <v>80508.715833333335</v>
      </c>
      <c r="I790">
        <v>53595.555</v>
      </c>
      <c r="J790">
        <v>26913.160833333332</v>
      </c>
      <c r="K790">
        <v>0.67402926127783425</v>
      </c>
      <c r="L790">
        <v>243333.47083333333</v>
      </c>
      <c r="M790">
        <v>10780.169653860001</v>
      </c>
      <c r="N790">
        <v>0.38759689922480622</v>
      </c>
      <c r="O790">
        <v>120000</v>
      </c>
      <c r="P790" t="s">
        <v>27</v>
      </c>
      <c r="Q790">
        <v>0</v>
      </c>
      <c r="R790">
        <v>0</v>
      </c>
      <c r="S790">
        <v>0.91193376410329918</v>
      </c>
      <c r="T790">
        <v>0.4114538686640285</v>
      </c>
      <c r="U790">
        <v>0.91034319099482519</v>
      </c>
      <c r="V790">
        <v>0.64631468874633613</v>
      </c>
      <c r="W790">
        <v>76.123695861374244</v>
      </c>
      <c r="X790" t="s">
        <v>38</v>
      </c>
    </row>
    <row r="791" spans="1:24" x14ac:dyDescent="0.25">
      <c r="A791" t="s">
        <v>825</v>
      </c>
      <c r="B791">
        <v>24</v>
      </c>
      <c r="C791" t="s">
        <v>30</v>
      </c>
      <c r="D791">
        <v>194100</v>
      </c>
      <c r="E791">
        <v>0.59699999999999998</v>
      </c>
      <c r="F791">
        <v>30000</v>
      </c>
      <c r="G791" t="s">
        <v>26</v>
      </c>
      <c r="H791">
        <v>170472.43916666668</v>
      </c>
      <c r="I791">
        <v>152190.56416666668</v>
      </c>
      <c r="J791">
        <v>18281.875</v>
      </c>
      <c r="K791">
        <v>0.91625647071750216</v>
      </c>
      <c r="L791">
        <v>459784.01833333331</v>
      </c>
      <c r="M791">
        <v>46408.554395239997</v>
      </c>
      <c r="N791">
        <v>0.15455950540958269</v>
      </c>
      <c r="O791">
        <v>210000</v>
      </c>
      <c r="P791" t="s">
        <v>27</v>
      </c>
      <c r="Q791">
        <v>0</v>
      </c>
      <c r="R791">
        <v>0</v>
      </c>
      <c r="S791">
        <v>0.28629118519567176</v>
      </c>
      <c r="T791">
        <v>8.2423461326898595E-2</v>
      </c>
      <c r="U791">
        <v>0.44899489580960905</v>
      </c>
      <c r="V791">
        <v>0.43898982630182692</v>
      </c>
      <c r="W791">
        <v>56.316281817500965</v>
      </c>
      <c r="X791" t="s">
        <v>28</v>
      </c>
    </row>
    <row r="792" spans="1:24" x14ac:dyDescent="0.25">
      <c r="A792" t="s">
        <v>826</v>
      </c>
      <c r="B792">
        <v>53</v>
      </c>
      <c r="C792" t="s">
        <v>25</v>
      </c>
      <c r="D792">
        <v>184000</v>
      </c>
      <c r="E792">
        <v>0.95199999999999996</v>
      </c>
      <c r="F792">
        <v>33000</v>
      </c>
      <c r="G792" t="s">
        <v>26</v>
      </c>
      <c r="H792">
        <v>173966.20333333334</v>
      </c>
      <c r="I792">
        <v>125827.12583333334</v>
      </c>
      <c r="J792">
        <v>48139.077499999999</v>
      </c>
      <c r="K792">
        <v>0.7425318224189158</v>
      </c>
      <c r="L792">
        <v>624212.90333333332</v>
      </c>
      <c r="M792">
        <v>29030.971502199998</v>
      </c>
      <c r="N792">
        <v>0.17934782608695651</v>
      </c>
      <c r="O792">
        <v>330000</v>
      </c>
      <c r="P792" t="s">
        <v>27</v>
      </c>
      <c r="Q792">
        <v>0</v>
      </c>
      <c r="R792">
        <v>0</v>
      </c>
      <c r="S792">
        <v>0.75328537765945425</v>
      </c>
      <c r="T792">
        <v>5.9198281568543232E-2</v>
      </c>
      <c r="U792">
        <v>0.91640400359277274</v>
      </c>
      <c r="V792">
        <v>0.71282026435764168</v>
      </c>
      <c r="W792">
        <v>85.853877630735397</v>
      </c>
      <c r="X792" t="s">
        <v>38</v>
      </c>
    </row>
    <row r="793" spans="1:24" x14ac:dyDescent="0.25">
      <c r="A793" t="s">
        <v>827</v>
      </c>
      <c r="B793">
        <v>35</v>
      </c>
      <c r="C793" t="s">
        <v>33</v>
      </c>
      <c r="D793">
        <v>262300</v>
      </c>
      <c r="E793">
        <v>0.249</v>
      </c>
      <c r="F793">
        <v>74000</v>
      </c>
      <c r="G793" t="s">
        <v>41</v>
      </c>
      <c r="H793">
        <v>265216.2391666667</v>
      </c>
      <c r="I793">
        <v>232928.30499999999</v>
      </c>
      <c r="J793">
        <v>32287.934166666666</v>
      </c>
      <c r="K793">
        <v>0.89037891267205604</v>
      </c>
      <c r="L793">
        <v>316985.94166666665</v>
      </c>
      <c r="M793">
        <v>110480.41603357</v>
      </c>
      <c r="N793">
        <v>0.2821197102554327</v>
      </c>
      <c r="O793">
        <v>888000</v>
      </c>
      <c r="P793" t="s">
        <v>31</v>
      </c>
      <c r="Q793">
        <v>15</v>
      </c>
      <c r="R793">
        <v>0</v>
      </c>
      <c r="S793">
        <v>0.32624562859387546</v>
      </c>
      <c r="T793">
        <v>0.38379103392574537</v>
      </c>
      <c r="U793">
        <v>5.3226422968454618E-2</v>
      </c>
      <c r="V793">
        <v>0.12860493834161676</v>
      </c>
      <c r="W793">
        <v>27.814976981864021</v>
      </c>
      <c r="X793" t="s">
        <v>34</v>
      </c>
    </row>
    <row r="794" spans="1:24" x14ac:dyDescent="0.25">
      <c r="A794" t="s">
        <v>828</v>
      </c>
      <c r="B794">
        <v>20</v>
      </c>
      <c r="C794" t="s">
        <v>33</v>
      </c>
      <c r="D794">
        <v>71300</v>
      </c>
      <c r="E794">
        <v>0.45600000000000002</v>
      </c>
      <c r="F794">
        <v>30000</v>
      </c>
      <c r="G794" t="s">
        <v>26</v>
      </c>
      <c r="H794">
        <v>77672.71666666666</v>
      </c>
      <c r="I794">
        <v>63101.25</v>
      </c>
      <c r="J794">
        <v>14571.466666666667</v>
      </c>
      <c r="K794">
        <v>0.817495660501802</v>
      </c>
      <c r="L794">
        <v>161561.97500000001</v>
      </c>
      <c r="M794">
        <v>24457.365652479999</v>
      </c>
      <c r="N794">
        <v>0.42075736325385693</v>
      </c>
      <c r="O794">
        <v>330000</v>
      </c>
      <c r="P794" t="s">
        <v>31</v>
      </c>
      <c r="Q794">
        <v>30</v>
      </c>
      <c r="R794">
        <v>0</v>
      </c>
      <c r="S794">
        <v>0.50772459932030845</v>
      </c>
      <c r="T794">
        <v>0.63894460936475372</v>
      </c>
      <c r="U794">
        <v>0.28386094366352843</v>
      </c>
      <c r="V794">
        <v>0.41147646837089347</v>
      </c>
      <c r="W794">
        <v>36.612193104503376</v>
      </c>
      <c r="X794" t="s">
        <v>34</v>
      </c>
    </row>
    <row r="795" spans="1:24" x14ac:dyDescent="0.25">
      <c r="A795" t="s">
        <v>829</v>
      </c>
      <c r="B795">
        <v>45</v>
      </c>
      <c r="C795" t="s">
        <v>33</v>
      </c>
      <c r="D795">
        <v>126400</v>
      </c>
      <c r="E795">
        <v>0.58799999999999997</v>
      </c>
      <c r="F795">
        <v>44000</v>
      </c>
      <c r="G795" t="s">
        <v>41</v>
      </c>
      <c r="H795">
        <v>107070.89583333333</v>
      </c>
      <c r="I795">
        <v>90607.824166666673</v>
      </c>
      <c r="J795">
        <v>16463.071666666667</v>
      </c>
      <c r="K795">
        <v>0.90609964624077211</v>
      </c>
      <c r="L795">
        <v>281829.37833333336</v>
      </c>
      <c r="M795">
        <v>50355.59522019</v>
      </c>
      <c r="N795">
        <v>0.34810126582278483</v>
      </c>
      <c r="O795">
        <v>220000</v>
      </c>
      <c r="P795" t="s">
        <v>31</v>
      </c>
      <c r="Q795">
        <v>28</v>
      </c>
      <c r="R795">
        <v>0</v>
      </c>
      <c r="S795">
        <v>0.414469903225548</v>
      </c>
      <c r="T795">
        <v>0.56041635533507828</v>
      </c>
      <c r="U795">
        <v>0.35549288181876371</v>
      </c>
      <c r="V795">
        <v>0.40177058608386795</v>
      </c>
      <c r="W795">
        <v>39.882220473664958</v>
      </c>
      <c r="X795" t="s">
        <v>34</v>
      </c>
    </row>
    <row r="796" spans="1:24" x14ac:dyDescent="0.25">
      <c r="A796" t="s">
        <v>830</v>
      </c>
      <c r="B796">
        <v>23</v>
      </c>
      <c r="C796" t="s">
        <v>25</v>
      </c>
      <c r="D796">
        <v>164100</v>
      </c>
      <c r="E796">
        <v>0.91700000000000004</v>
      </c>
      <c r="F796">
        <v>36000</v>
      </c>
      <c r="G796" t="s">
        <v>43</v>
      </c>
      <c r="H796">
        <v>159733.215</v>
      </c>
      <c r="I796">
        <v>119678.90166666667</v>
      </c>
      <c r="J796">
        <v>40054.313333333332</v>
      </c>
      <c r="K796">
        <v>0.7745220625517919</v>
      </c>
      <c r="L796">
        <v>467322.65500000003</v>
      </c>
      <c r="M796">
        <v>26263.348659830001</v>
      </c>
      <c r="N796">
        <v>0.21937842778793418</v>
      </c>
      <c r="O796">
        <v>432000</v>
      </c>
      <c r="P796" t="s">
        <v>27</v>
      </c>
      <c r="Q796">
        <v>0</v>
      </c>
      <c r="R796">
        <v>0</v>
      </c>
      <c r="S796">
        <v>0.68175751605469548</v>
      </c>
      <c r="T796">
        <v>0.1602487471631886</v>
      </c>
      <c r="U796">
        <v>0.87819082482122823</v>
      </c>
      <c r="V796">
        <v>0.56712068199730248</v>
      </c>
      <c r="W796">
        <v>77.497992834613797</v>
      </c>
      <c r="X796" t="s">
        <v>38</v>
      </c>
    </row>
    <row r="797" spans="1:24" x14ac:dyDescent="0.25">
      <c r="A797" t="s">
        <v>831</v>
      </c>
      <c r="B797">
        <v>38</v>
      </c>
      <c r="C797" t="s">
        <v>30</v>
      </c>
      <c r="D797">
        <v>229200</v>
      </c>
      <c r="E797">
        <v>0.64</v>
      </c>
      <c r="F797">
        <v>62000</v>
      </c>
      <c r="G797" t="s">
        <v>26</v>
      </c>
      <c r="H797">
        <v>223507.20833333334</v>
      </c>
      <c r="I797">
        <v>169687.57833333334</v>
      </c>
      <c r="J797">
        <v>53819.63</v>
      </c>
      <c r="K797">
        <v>0.77379004867333578</v>
      </c>
      <c r="L797">
        <v>519362.09166666667</v>
      </c>
      <c r="M797">
        <v>31136.681754860001</v>
      </c>
      <c r="N797">
        <v>0.27050610820244331</v>
      </c>
      <c r="O797">
        <v>248000</v>
      </c>
      <c r="P797" t="s">
        <v>31</v>
      </c>
      <c r="Q797">
        <v>30</v>
      </c>
      <c r="R797">
        <v>0</v>
      </c>
      <c r="S797">
        <v>0.65430754209955599</v>
      </c>
      <c r="T797">
        <v>0.26861367085379678</v>
      </c>
      <c r="U797">
        <v>0.57372384159284939</v>
      </c>
      <c r="V797">
        <v>0.41148485690391556</v>
      </c>
      <c r="W797">
        <v>60.066234599707478</v>
      </c>
      <c r="X797" t="s">
        <v>28</v>
      </c>
    </row>
    <row r="798" spans="1:24" x14ac:dyDescent="0.25">
      <c r="A798" t="s">
        <v>832</v>
      </c>
      <c r="B798">
        <v>45</v>
      </c>
      <c r="C798" t="s">
        <v>30</v>
      </c>
      <c r="D798">
        <v>209800</v>
      </c>
      <c r="E798">
        <v>0.78100000000000003</v>
      </c>
      <c r="F798">
        <v>71000</v>
      </c>
      <c r="G798" t="s">
        <v>26</v>
      </c>
      <c r="H798">
        <v>213237.34583333333</v>
      </c>
      <c r="I798">
        <v>170747.6</v>
      </c>
      <c r="J798">
        <v>42489.745833333334</v>
      </c>
      <c r="K798">
        <v>0.82250288002774807</v>
      </c>
      <c r="L798">
        <v>565963.65666666662</v>
      </c>
      <c r="M798">
        <v>35980.63501369</v>
      </c>
      <c r="N798">
        <v>0.33841754051477596</v>
      </c>
      <c r="O798">
        <v>497000</v>
      </c>
      <c r="P798" t="s">
        <v>31</v>
      </c>
      <c r="Q798">
        <v>60</v>
      </c>
      <c r="R798">
        <v>0</v>
      </c>
      <c r="S798">
        <v>0.53985319342736793</v>
      </c>
      <c r="T798">
        <v>0.45847736459478933</v>
      </c>
      <c r="U798">
        <v>0.71734502074955175</v>
      </c>
      <c r="V798">
        <v>0.52695335731931459</v>
      </c>
      <c r="W798">
        <v>59.989619836187444</v>
      </c>
      <c r="X798" t="s">
        <v>28</v>
      </c>
    </row>
    <row r="799" spans="1:24" x14ac:dyDescent="0.25">
      <c r="A799" t="s">
        <v>833</v>
      </c>
      <c r="B799">
        <v>18</v>
      </c>
      <c r="C799" t="s">
        <v>33</v>
      </c>
      <c r="D799">
        <v>124400</v>
      </c>
      <c r="E799">
        <v>0.38700000000000001</v>
      </c>
      <c r="F799">
        <v>30000</v>
      </c>
      <c r="G799" t="s">
        <v>26</v>
      </c>
      <c r="H799">
        <v>127865.69833333333</v>
      </c>
      <c r="I799">
        <v>88129.15833333334</v>
      </c>
      <c r="J799">
        <v>39736.54</v>
      </c>
      <c r="K799">
        <v>0.73785613812689832</v>
      </c>
      <c r="L799">
        <v>354826.94416666665</v>
      </c>
      <c r="M799">
        <v>59521.157285419999</v>
      </c>
      <c r="N799">
        <v>0.24115755627009647</v>
      </c>
      <c r="O799">
        <v>210000</v>
      </c>
      <c r="P799" t="s">
        <v>27</v>
      </c>
      <c r="Q799">
        <v>0</v>
      </c>
      <c r="R799">
        <v>0</v>
      </c>
      <c r="S799">
        <v>0.84711996329740669</v>
      </c>
      <c r="T799">
        <v>0.18232286025139238</v>
      </c>
      <c r="U799">
        <v>0.17229996271633088</v>
      </c>
      <c r="V799">
        <v>0.56832836816645438</v>
      </c>
      <c r="W799">
        <v>54.634179700319997</v>
      </c>
      <c r="X799" t="s">
        <v>28</v>
      </c>
    </row>
    <row r="800" spans="1:24" x14ac:dyDescent="0.25">
      <c r="A800" t="s">
        <v>834</v>
      </c>
      <c r="B800">
        <v>53</v>
      </c>
      <c r="C800" t="s">
        <v>33</v>
      </c>
      <c r="D800">
        <v>309600</v>
      </c>
      <c r="E800">
        <v>0.61899999999999999</v>
      </c>
      <c r="F800">
        <v>91000</v>
      </c>
      <c r="G800" t="s">
        <v>41</v>
      </c>
      <c r="H800">
        <v>295501.72166666668</v>
      </c>
      <c r="I800">
        <v>260361.97416666668</v>
      </c>
      <c r="J800">
        <v>35139.747499999998</v>
      </c>
      <c r="K800">
        <v>0.86418309933801418</v>
      </c>
      <c r="L800">
        <v>787351.87250000006</v>
      </c>
      <c r="M800">
        <v>72315.012914510007</v>
      </c>
      <c r="N800">
        <v>0.29392764857881137</v>
      </c>
      <c r="O800">
        <v>273000</v>
      </c>
      <c r="P800" t="s">
        <v>27</v>
      </c>
      <c r="Q800">
        <v>0</v>
      </c>
      <c r="R800">
        <v>0</v>
      </c>
      <c r="S800">
        <v>0.31845734229308681</v>
      </c>
      <c r="T800">
        <v>0.39152993471263092</v>
      </c>
      <c r="U800">
        <v>0.48681900296781189</v>
      </c>
      <c r="V800">
        <v>0.4856223273479815</v>
      </c>
      <c r="W800">
        <v>49.782073743850418</v>
      </c>
      <c r="X800" t="s">
        <v>28</v>
      </c>
    </row>
    <row r="801" spans="1:24" x14ac:dyDescent="0.25">
      <c r="A801" t="s">
        <v>835</v>
      </c>
      <c r="B801">
        <v>38</v>
      </c>
      <c r="C801" t="s">
        <v>30</v>
      </c>
      <c r="D801">
        <v>103100</v>
      </c>
      <c r="E801">
        <v>0.74299999999999999</v>
      </c>
      <c r="F801">
        <v>31000</v>
      </c>
      <c r="G801" t="s">
        <v>41</v>
      </c>
      <c r="H801">
        <v>100843.455</v>
      </c>
      <c r="I801">
        <v>77299.417499999996</v>
      </c>
      <c r="J801">
        <v>23544.037499999999</v>
      </c>
      <c r="K801">
        <v>0.78177899936518314</v>
      </c>
      <c r="L801">
        <v>371181.82083333336</v>
      </c>
      <c r="M801">
        <v>15519.92417278</v>
      </c>
      <c r="N801">
        <v>0.30067895247332688</v>
      </c>
      <c r="O801">
        <v>155000</v>
      </c>
      <c r="P801" t="s">
        <v>31</v>
      </c>
      <c r="Q801">
        <v>14</v>
      </c>
      <c r="R801">
        <v>0</v>
      </c>
      <c r="S801">
        <v>0.63412353965731205</v>
      </c>
      <c r="T801">
        <v>0.33943200281289804</v>
      </c>
      <c r="U801">
        <v>0.68451964184899616</v>
      </c>
      <c r="V801">
        <v>0.76839363392652638</v>
      </c>
      <c r="W801">
        <v>68.654953153718125</v>
      </c>
      <c r="X801" t="s">
        <v>28</v>
      </c>
    </row>
    <row r="802" spans="1:24" x14ac:dyDescent="0.25">
      <c r="A802" t="s">
        <v>836</v>
      </c>
      <c r="B802">
        <v>52</v>
      </c>
      <c r="C802" t="s">
        <v>33</v>
      </c>
      <c r="D802">
        <v>242800</v>
      </c>
      <c r="E802">
        <v>0.56899999999999995</v>
      </c>
      <c r="F802">
        <v>41000</v>
      </c>
      <c r="G802" t="s">
        <v>26</v>
      </c>
      <c r="H802">
        <v>245285.63250000001</v>
      </c>
      <c r="I802">
        <v>188084.57083333333</v>
      </c>
      <c r="J802">
        <v>57201.061666666668</v>
      </c>
      <c r="K802">
        <v>0.76744497829039382</v>
      </c>
      <c r="L802">
        <v>816963.15833333333</v>
      </c>
      <c r="M802">
        <v>77821.309464089994</v>
      </c>
      <c r="N802">
        <v>0.16886326194398682</v>
      </c>
      <c r="O802">
        <v>246000</v>
      </c>
      <c r="P802" t="s">
        <v>27</v>
      </c>
      <c r="Q802">
        <v>0</v>
      </c>
      <c r="R802">
        <v>0</v>
      </c>
      <c r="S802">
        <v>0.63338144360135618</v>
      </c>
      <c r="T802">
        <v>4.9357235636896812E-2</v>
      </c>
      <c r="U802">
        <v>0.39869599038989945</v>
      </c>
      <c r="V802">
        <v>0.70540947899906237</v>
      </c>
      <c r="W802">
        <v>66.082553828541151</v>
      </c>
      <c r="X802" t="s">
        <v>28</v>
      </c>
    </row>
    <row r="803" spans="1:24" x14ac:dyDescent="0.25">
      <c r="A803" t="s">
        <v>837</v>
      </c>
      <c r="B803">
        <v>30</v>
      </c>
      <c r="C803" t="s">
        <v>25</v>
      </c>
      <c r="D803">
        <v>144100</v>
      </c>
      <c r="E803">
        <v>0.82099999999999995</v>
      </c>
      <c r="F803">
        <v>46000</v>
      </c>
      <c r="G803" t="s">
        <v>26</v>
      </c>
      <c r="H803">
        <v>133613.57083333333</v>
      </c>
      <c r="I803">
        <v>99049.718333333338</v>
      </c>
      <c r="J803">
        <v>34563.852500000001</v>
      </c>
      <c r="K803">
        <v>0.80152345102675959</v>
      </c>
      <c r="L803">
        <v>461108.81333333335</v>
      </c>
      <c r="M803">
        <v>37337.943753879998</v>
      </c>
      <c r="N803">
        <v>0.31922276197085359</v>
      </c>
      <c r="O803">
        <v>460000</v>
      </c>
      <c r="P803" t="s">
        <v>27</v>
      </c>
      <c r="Q803">
        <v>0</v>
      </c>
      <c r="R803">
        <v>0</v>
      </c>
      <c r="S803">
        <v>0.70360264438296438</v>
      </c>
      <c r="T803">
        <v>0.39663780802564302</v>
      </c>
      <c r="U803">
        <v>0.68152681516942015</v>
      </c>
      <c r="V803">
        <v>0.66131589207098407</v>
      </c>
      <c r="W803">
        <v>65.734661797324563</v>
      </c>
      <c r="X803" t="s">
        <v>28</v>
      </c>
    </row>
    <row r="804" spans="1:24" x14ac:dyDescent="0.25">
      <c r="A804" t="s">
        <v>838</v>
      </c>
      <c r="B804">
        <v>27</v>
      </c>
      <c r="C804" t="s">
        <v>33</v>
      </c>
      <c r="D804">
        <v>287200</v>
      </c>
      <c r="E804">
        <v>0.22500000000000001</v>
      </c>
      <c r="F804">
        <v>90000</v>
      </c>
      <c r="G804" t="s">
        <v>43</v>
      </c>
      <c r="H804">
        <v>283443.66749999998</v>
      </c>
      <c r="I804">
        <v>237102.72416666668</v>
      </c>
      <c r="J804">
        <v>46340.943333333336</v>
      </c>
      <c r="K804">
        <v>0.87502980241234207</v>
      </c>
      <c r="L804">
        <v>939762.79333333333</v>
      </c>
      <c r="M804">
        <v>103305.2838125</v>
      </c>
      <c r="N804">
        <v>0.31337047353760444</v>
      </c>
      <c r="O804">
        <v>540000</v>
      </c>
      <c r="P804" t="s">
        <v>27</v>
      </c>
      <c r="Q804">
        <v>0</v>
      </c>
      <c r="R804">
        <v>0</v>
      </c>
      <c r="S804">
        <v>0.44129263397655916</v>
      </c>
      <c r="T804">
        <v>0.44708876035553552</v>
      </c>
      <c r="U804">
        <v>3.8557874825798588E-2</v>
      </c>
      <c r="V804">
        <v>0.68063807161848555</v>
      </c>
      <c r="W804">
        <v>38.169013750254976</v>
      </c>
      <c r="X804" t="s">
        <v>34</v>
      </c>
    </row>
    <row r="805" spans="1:24" x14ac:dyDescent="0.25">
      <c r="A805" t="s">
        <v>839</v>
      </c>
      <c r="B805">
        <v>27</v>
      </c>
      <c r="C805" t="s">
        <v>33</v>
      </c>
      <c r="D805">
        <v>159000</v>
      </c>
      <c r="E805">
        <v>0.36599999999999999</v>
      </c>
      <c r="F805">
        <v>30000</v>
      </c>
      <c r="G805" t="s">
        <v>26</v>
      </c>
      <c r="H805">
        <v>145588.18666666668</v>
      </c>
      <c r="I805">
        <v>121249.38916666666</v>
      </c>
      <c r="J805">
        <v>24338.797500000001</v>
      </c>
      <c r="K805">
        <v>0.8510504345315516</v>
      </c>
      <c r="L805">
        <v>446597.28583333333</v>
      </c>
      <c r="M805">
        <v>45610.774251570001</v>
      </c>
      <c r="N805">
        <v>0.18867924528301888</v>
      </c>
      <c r="O805">
        <v>90000</v>
      </c>
      <c r="P805" t="s">
        <v>27</v>
      </c>
      <c r="Q805">
        <v>0</v>
      </c>
      <c r="R805">
        <v>0</v>
      </c>
      <c r="S805">
        <v>0.45144148862816835</v>
      </c>
      <c r="T805">
        <v>0.134567023041889</v>
      </c>
      <c r="U805">
        <v>0.19201050591509514</v>
      </c>
      <c r="V805">
        <v>0.55668708644669329</v>
      </c>
      <c r="W805">
        <v>50.588721074128053</v>
      </c>
      <c r="X805" t="s">
        <v>28</v>
      </c>
    </row>
    <row r="806" spans="1:24" x14ac:dyDescent="0.25">
      <c r="A806" t="s">
        <v>840</v>
      </c>
      <c r="B806">
        <v>30</v>
      </c>
      <c r="C806" t="s">
        <v>25</v>
      </c>
      <c r="D806">
        <v>295700</v>
      </c>
      <c r="E806">
        <v>0.93200000000000005</v>
      </c>
      <c r="F806">
        <v>50000</v>
      </c>
      <c r="G806" t="s">
        <v>26</v>
      </c>
      <c r="H806">
        <v>282458.34499999997</v>
      </c>
      <c r="I806">
        <v>210831.27666666667</v>
      </c>
      <c r="J806">
        <v>71627.068333333329</v>
      </c>
      <c r="K806">
        <v>0.77843381360980191</v>
      </c>
      <c r="L806">
        <v>886713.44</v>
      </c>
      <c r="M806">
        <v>55606.040775490001</v>
      </c>
      <c r="N806">
        <v>0.16909029421711194</v>
      </c>
      <c r="O806">
        <v>450000</v>
      </c>
      <c r="P806" t="s">
        <v>27</v>
      </c>
      <c r="Q806">
        <v>0</v>
      </c>
      <c r="R806">
        <v>0</v>
      </c>
      <c r="S806">
        <v>0.68954741496522209</v>
      </c>
      <c r="T806">
        <v>5.4946727797080042E-2</v>
      </c>
      <c r="U806">
        <v>0.86630307832826947</v>
      </c>
      <c r="V806">
        <v>0.60748678257775079</v>
      </c>
      <c r="W806">
        <v>81.165152783610367</v>
      </c>
      <c r="X806" t="s">
        <v>38</v>
      </c>
    </row>
    <row r="807" spans="1:24" x14ac:dyDescent="0.25">
      <c r="A807" t="s">
        <v>841</v>
      </c>
      <c r="B807">
        <v>54</v>
      </c>
      <c r="C807" t="s">
        <v>33</v>
      </c>
      <c r="D807">
        <v>245100</v>
      </c>
      <c r="E807">
        <v>0.36</v>
      </c>
      <c r="F807">
        <v>39000</v>
      </c>
      <c r="G807" t="s">
        <v>43</v>
      </c>
      <c r="H807">
        <v>252761.36083333334</v>
      </c>
      <c r="I807">
        <v>192191.34083333332</v>
      </c>
      <c r="J807">
        <v>60570.02</v>
      </c>
      <c r="K807">
        <v>0.76557369518308072</v>
      </c>
      <c r="L807">
        <v>706735.97583333333</v>
      </c>
      <c r="M807">
        <v>77833.059120949998</v>
      </c>
      <c r="N807">
        <v>0.15911872705018359</v>
      </c>
      <c r="O807">
        <v>117000</v>
      </c>
      <c r="P807" t="s">
        <v>31</v>
      </c>
      <c r="Q807">
        <v>30</v>
      </c>
      <c r="R807">
        <v>0</v>
      </c>
      <c r="S807">
        <v>0.65110357631922156</v>
      </c>
      <c r="T807">
        <v>2.797069164194782E-2</v>
      </c>
      <c r="U807">
        <v>0.18736295166512387</v>
      </c>
      <c r="V807">
        <v>0.5766618473693137</v>
      </c>
      <c r="W807">
        <v>57.018373151195497</v>
      </c>
      <c r="X807" t="s">
        <v>28</v>
      </c>
    </row>
    <row r="808" spans="1:24" x14ac:dyDescent="0.25">
      <c r="A808" t="s">
        <v>842</v>
      </c>
      <c r="B808">
        <v>55</v>
      </c>
      <c r="C808" t="s">
        <v>30</v>
      </c>
      <c r="D808">
        <v>281400</v>
      </c>
      <c r="E808">
        <v>0.64200000000000002</v>
      </c>
      <c r="F808">
        <v>61000</v>
      </c>
      <c r="G808" t="s">
        <v>41</v>
      </c>
      <c r="H808">
        <v>290578.21083333332</v>
      </c>
      <c r="I808">
        <v>227473.37583333332</v>
      </c>
      <c r="J808">
        <v>63104.834999999999</v>
      </c>
      <c r="K808">
        <v>0.79818653758296754</v>
      </c>
      <c r="L808">
        <v>667150.88416666666</v>
      </c>
      <c r="M808">
        <v>38498.069892419997</v>
      </c>
      <c r="N808">
        <v>0.21677327647476902</v>
      </c>
      <c r="O808">
        <v>610000</v>
      </c>
      <c r="P808" t="s">
        <v>27</v>
      </c>
      <c r="Q808">
        <v>0</v>
      </c>
      <c r="R808">
        <v>0</v>
      </c>
      <c r="S808">
        <v>0.58920421657517985</v>
      </c>
      <c r="T808">
        <v>0.16880781579848708</v>
      </c>
      <c r="U808">
        <v>0.58066859372184398</v>
      </c>
      <c r="V808">
        <v>0.43953229375994329</v>
      </c>
      <c r="W808">
        <v>62.887875430136496</v>
      </c>
      <c r="X808" t="s">
        <v>28</v>
      </c>
    </row>
    <row r="809" spans="1:24" x14ac:dyDescent="0.25">
      <c r="A809" t="s">
        <v>843</v>
      </c>
      <c r="B809">
        <v>41</v>
      </c>
      <c r="C809" t="s">
        <v>30</v>
      </c>
      <c r="D809">
        <v>307500</v>
      </c>
      <c r="E809">
        <v>0.67400000000000004</v>
      </c>
      <c r="F809">
        <v>77000</v>
      </c>
      <c r="G809" t="s">
        <v>43</v>
      </c>
      <c r="H809">
        <v>317071.67583333334</v>
      </c>
      <c r="I809">
        <v>242449.09166666667</v>
      </c>
      <c r="J809">
        <v>74622.584166666667</v>
      </c>
      <c r="K809">
        <v>0.76684947456714836</v>
      </c>
      <c r="L809">
        <v>1095713.3866666667</v>
      </c>
      <c r="M809">
        <v>34389.861976070002</v>
      </c>
      <c r="N809">
        <v>0.25040650406504067</v>
      </c>
      <c r="O809">
        <v>231000</v>
      </c>
      <c r="P809" t="s">
        <v>27</v>
      </c>
      <c r="Q809">
        <v>0</v>
      </c>
      <c r="R809">
        <v>0</v>
      </c>
      <c r="S809">
        <v>0.63929880306748443</v>
      </c>
      <c r="T809">
        <v>0.22105912867374172</v>
      </c>
      <c r="U809">
        <v>0.63617084371149146</v>
      </c>
      <c r="V809">
        <v>0.7585185491069657</v>
      </c>
      <c r="W809">
        <v>70.394058697841515</v>
      </c>
      <c r="X809" t="s">
        <v>38</v>
      </c>
    </row>
    <row r="810" spans="1:24" x14ac:dyDescent="0.25">
      <c r="A810" t="s">
        <v>844</v>
      </c>
      <c r="B810">
        <v>19</v>
      </c>
      <c r="C810" t="s">
        <v>25</v>
      </c>
      <c r="D810">
        <v>166000</v>
      </c>
      <c r="E810">
        <v>0.78</v>
      </c>
      <c r="F810">
        <v>43000</v>
      </c>
      <c r="G810" t="s">
        <v>41</v>
      </c>
      <c r="H810">
        <v>156349.92499999999</v>
      </c>
      <c r="I810">
        <v>116734.44666666667</v>
      </c>
      <c r="J810">
        <v>39615.478333333333</v>
      </c>
      <c r="K810">
        <v>0.76926200203237072</v>
      </c>
      <c r="L810">
        <v>379360.33166666667</v>
      </c>
      <c r="M810">
        <v>28165.966725419999</v>
      </c>
      <c r="N810">
        <v>0.25903614457831325</v>
      </c>
      <c r="O810">
        <v>258000</v>
      </c>
      <c r="P810" t="s">
        <v>31</v>
      </c>
      <c r="Q810">
        <v>26</v>
      </c>
      <c r="R810">
        <v>0</v>
      </c>
      <c r="S810">
        <v>0.6889755945384739</v>
      </c>
      <c r="T810">
        <v>0.24097817202889621</v>
      </c>
      <c r="U810">
        <v>0.70748821202672441</v>
      </c>
      <c r="V810">
        <v>0.41665444297982035</v>
      </c>
      <c r="W810">
        <v>66.200465037741978</v>
      </c>
      <c r="X810" t="s">
        <v>28</v>
      </c>
    </row>
    <row r="811" spans="1:24" x14ac:dyDescent="0.25">
      <c r="A811" t="s">
        <v>845</v>
      </c>
      <c r="B811">
        <v>39</v>
      </c>
      <c r="C811" t="s">
        <v>25</v>
      </c>
      <c r="D811">
        <v>171900</v>
      </c>
      <c r="E811">
        <v>0.80600000000000005</v>
      </c>
      <c r="F811">
        <v>35000</v>
      </c>
      <c r="G811" t="s">
        <v>41</v>
      </c>
      <c r="H811">
        <v>162478.02499999999</v>
      </c>
      <c r="I811">
        <v>117724.47</v>
      </c>
      <c r="J811">
        <v>44753.555</v>
      </c>
      <c r="K811">
        <v>0.74617470718170986</v>
      </c>
      <c r="L811">
        <v>482767.43833333335</v>
      </c>
      <c r="M811">
        <v>30323.832069970002</v>
      </c>
      <c r="N811">
        <v>0.20360674810936591</v>
      </c>
      <c r="O811">
        <v>420000</v>
      </c>
      <c r="P811" t="s">
        <v>36</v>
      </c>
      <c r="Q811">
        <v>120</v>
      </c>
      <c r="R811">
        <v>1</v>
      </c>
      <c r="S811">
        <v>0.74978202209079414</v>
      </c>
      <c r="T811">
        <v>0.11077894680359202</v>
      </c>
      <c r="U811">
        <v>0.73216391328280761</v>
      </c>
      <c r="V811">
        <v>0.55658871925506248</v>
      </c>
      <c r="W811">
        <v>74.680873277253667</v>
      </c>
      <c r="X811" t="s">
        <v>38</v>
      </c>
    </row>
    <row r="812" spans="1:24" x14ac:dyDescent="0.25">
      <c r="A812" t="s">
        <v>846</v>
      </c>
      <c r="B812">
        <v>34</v>
      </c>
      <c r="C812" t="s">
        <v>30</v>
      </c>
      <c r="D812">
        <v>274400</v>
      </c>
      <c r="E812">
        <v>0.69499999999999995</v>
      </c>
      <c r="F812">
        <v>91000</v>
      </c>
      <c r="G812" t="s">
        <v>26</v>
      </c>
      <c r="H812">
        <v>281940.30583333335</v>
      </c>
      <c r="I812">
        <v>227606.52916666667</v>
      </c>
      <c r="J812">
        <v>54333.776666666665</v>
      </c>
      <c r="K812">
        <v>0.80671086101873035</v>
      </c>
      <c r="L812">
        <v>545981.23666666669</v>
      </c>
      <c r="M812">
        <v>29595.343771150001</v>
      </c>
      <c r="N812">
        <v>0.33163265306122447</v>
      </c>
      <c r="O812">
        <v>1092000</v>
      </c>
      <c r="P812" t="s">
        <v>27</v>
      </c>
      <c r="Q812">
        <v>0</v>
      </c>
      <c r="R812">
        <v>0</v>
      </c>
      <c r="S812">
        <v>0.52181362744414728</v>
      </c>
      <c r="T812">
        <v>0.42872562026827593</v>
      </c>
      <c r="U812">
        <v>0.66439052860671832</v>
      </c>
      <c r="V812">
        <v>0.33758768716456455</v>
      </c>
      <c r="W812">
        <v>54.970858048140371</v>
      </c>
      <c r="X812" t="s">
        <v>28</v>
      </c>
    </row>
    <row r="813" spans="1:24" x14ac:dyDescent="0.25">
      <c r="A813" t="s">
        <v>847</v>
      </c>
      <c r="B813">
        <v>53</v>
      </c>
      <c r="C813" t="s">
        <v>30</v>
      </c>
      <c r="D813">
        <v>200000</v>
      </c>
      <c r="E813">
        <v>0.72599999999999998</v>
      </c>
      <c r="F813">
        <v>45000</v>
      </c>
      <c r="G813" t="s">
        <v>41</v>
      </c>
      <c r="H813">
        <v>189589.4975</v>
      </c>
      <c r="I813">
        <v>145264.10166666665</v>
      </c>
      <c r="J813">
        <v>44325.395833333336</v>
      </c>
      <c r="K813">
        <v>0.7951446141797891</v>
      </c>
      <c r="L813">
        <v>572881.30166666664</v>
      </c>
      <c r="M813">
        <v>37069.868795169998</v>
      </c>
      <c r="N813">
        <v>0.22500000000000001</v>
      </c>
      <c r="O813">
        <v>135000</v>
      </c>
      <c r="P813" t="s">
        <v>31</v>
      </c>
      <c r="Q813">
        <v>60</v>
      </c>
      <c r="R813">
        <v>0</v>
      </c>
      <c r="S813">
        <v>0.63502056940680784</v>
      </c>
      <c r="T813">
        <v>0.18498500174643956</v>
      </c>
      <c r="U813">
        <v>0.63510982890578294</v>
      </c>
      <c r="V813">
        <v>0.57156509779963405</v>
      </c>
      <c r="W813">
        <v>67.635904456404006</v>
      </c>
      <c r="X813" t="s">
        <v>28</v>
      </c>
    </row>
    <row r="814" spans="1:24" x14ac:dyDescent="0.25">
      <c r="A814" t="s">
        <v>848</v>
      </c>
      <c r="B814">
        <v>31</v>
      </c>
      <c r="C814" t="s">
        <v>25</v>
      </c>
      <c r="D814">
        <v>136100</v>
      </c>
      <c r="E814">
        <v>0.84799999999999998</v>
      </c>
      <c r="F814">
        <v>30000</v>
      </c>
      <c r="G814" t="s">
        <v>43</v>
      </c>
      <c r="H814">
        <v>133531.64749999999</v>
      </c>
      <c r="I814">
        <v>97142.817500000005</v>
      </c>
      <c r="J814">
        <v>36388.83</v>
      </c>
      <c r="K814">
        <v>0.76934396631668445</v>
      </c>
      <c r="L814">
        <v>400865.16166666668</v>
      </c>
      <c r="M814">
        <v>31970.470814839999</v>
      </c>
      <c r="N814">
        <v>0.2204261572373255</v>
      </c>
      <c r="O814">
        <v>270000</v>
      </c>
      <c r="P814" t="s">
        <v>27</v>
      </c>
      <c r="Q814">
        <v>0</v>
      </c>
      <c r="R814">
        <v>0</v>
      </c>
      <c r="S814">
        <v>0.74170038051680798</v>
      </c>
      <c r="T814">
        <v>0.15934143652860822</v>
      </c>
      <c r="U814">
        <v>0.7388489038069862</v>
      </c>
      <c r="V814">
        <v>0.59322350341784047</v>
      </c>
      <c r="W814">
        <v>74.069444313495197</v>
      </c>
      <c r="X814" t="s">
        <v>38</v>
      </c>
    </row>
    <row r="815" spans="1:24" x14ac:dyDescent="0.25">
      <c r="A815" t="s">
        <v>849</v>
      </c>
      <c r="B815">
        <v>27</v>
      </c>
      <c r="C815" t="s">
        <v>30</v>
      </c>
      <c r="D815">
        <v>97000</v>
      </c>
      <c r="E815">
        <v>0.51700000000000002</v>
      </c>
      <c r="F815">
        <v>30000</v>
      </c>
      <c r="G815" t="s">
        <v>41</v>
      </c>
      <c r="H815">
        <v>95881.767500000002</v>
      </c>
      <c r="I815">
        <v>72276.462499999994</v>
      </c>
      <c r="J815">
        <v>23605.305</v>
      </c>
      <c r="K815">
        <v>0.75119834037778743</v>
      </c>
      <c r="L815">
        <v>276452.7</v>
      </c>
      <c r="M815">
        <v>11359.69884933</v>
      </c>
      <c r="N815">
        <v>0.30927835051546393</v>
      </c>
      <c r="O815">
        <v>90000</v>
      </c>
      <c r="P815" t="s">
        <v>27</v>
      </c>
      <c r="Q815">
        <v>0</v>
      </c>
      <c r="R815">
        <v>0</v>
      </c>
      <c r="S815">
        <v>0.66917620286699697</v>
      </c>
      <c r="T815">
        <v>0.33190970946443893</v>
      </c>
      <c r="U815">
        <v>0.4395322429972528</v>
      </c>
      <c r="V815">
        <v>0.56771878977085566</v>
      </c>
      <c r="W815">
        <v>56.818356059392741</v>
      </c>
      <c r="X815" t="s">
        <v>28</v>
      </c>
    </row>
    <row r="816" spans="1:24" x14ac:dyDescent="0.25">
      <c r="A816" t="s">
        <v>850</v>
      </c>
      <c r="B816">
        <v>52</v>
      </c>
      <c r="C816" t="s">
        <v>30</v>
      </c>
      <c r="D816">
        <v>208100</v>
      </c>
      <c r="E816">
        <v>0.79600000000000004</v>
      </c>
      <c r="F816">
        <v>53000</v>
      </c>
      <c r="G816" t="s">
        <v>26</v>
      </c>
      <c r="H816">
        <v>200513.45333333334</v>
      </c>
      <c r="I816">
        <v>155890.58916666667</v>
      </c>
      <c r="J816">
        <v>44622.864166666666</v>
      </c>
      <c r="K816">
        <v>0.79909780566512689</v>
      </c>
      <c r="L816">
        <v>826762.03916666668</v>
      </c>
      <c r="M816">
        <v>35760.38208843</v>
      </c>
      <c r="N816">
        <v>0.25468524747717441</v>
      </c>
      <c r="O816">
        <v>636000</v>
      </c>
      <c r="P816" t="s">
        <v>27</v>
      </c>
      <c r="Q816">
        <v>0</v>
      </c>
      <c r="R816">
        <v>0</v>
      </c>
      <c r="S816">
        <v>0.60401021830481938</v>
      </c>
      <c r="T816">
        <v>0.25267167447593025</v>
      </c>
      <c r="U816">
        <v>0.7271631474325192</v>
      </c>
      <c r="V816">
        <v>0.86809009468252052</v>
      </c>
      <c r="W816">
        <v>74.292515094082958</v>
      </c>
      <c r="X816" t="s">
        <v>38</v>
      </c>
    </row>
    <row r="817" spans="1:24" x14ac:dyDescent="0.25">
      <c r="A817" t="s">
        <v>851</v>
      </c>
      <c r="B817">
        <v>42</v>
      </c>
      <c r="C817" t="s">
        <v>33</v>
      </c>
      <c r="D817">
        <v>161700</v>
      </c>
      <c r="E817">
        <v>0.27500000000000002</v>
      </c>
      <c r="F817">
        <v>37000</v>
      </c>
      <c r="G817" t="s">
        <v>26</v>
      </c>
      <c r="H817">
        <v>130222.65083333333</v>
      </c>
      <c r="I817">
        <v>115230.67583333333</v>
      </c>
      <c r="J817">
        <v>14991.975</v>
      </c>
      <c r="K817">
        <v>0.92253651722597196</v>
      </c>
      <c r="L817">
        <v>502263.85333333333</v>
      </c>
      <c r="M817">
        <v>62291.295284779997</v>
      </c>
      <c r="N817">
        <v>0.22881880024737167</v>
      </c>
      <c r="O817">
        <v>222000</v>
      </c>
      <c r="P817" t="s">
        <v>27</v>
      </c>
      <c r="Q817">
        <v>0</v>
      </c>
      <c r="R817">
        <v>0</v>
      </c>
      <c r="S817">
        <v>0.30801418448967577</v>
      </c>
      <c r="T817">
        <v>0.27350576024026813</v>
      </c>
      <c r="U817">
        <v>6.7038120622866321E-2</v>
      </c>
      <c r="V817">
        <v>0.63623070379965152</v>
      </c>
      <c r="W817">
        <v>41.485988257930444</v>
      </c>
      <c r="X817" t="s">
        <v>28</v>
      </c>
    </row>
    <row r="818" spans="1:24" x14ac:dyDescent="0.25">
      <c r="A818" t="s">
        <v>852</v>
      </c>
      <c r="B818">
        <v>20</v>
      </c>
      <c r="C818" t="s">
        <v>33</v>
      </c>
      <c r="D818">
        <v>283300</v>
      </c>
      <c r="E818">
        <v>0.51700000000000002</v>
      </c>
      <c r="F818">
        <v>58000</v>
      </c>
      <c r="G818" t="s">
        <v>26</v>
      </c>
      <c r="H818">
        <v>263851.71000000002</v>
      </c>
      <c r="I818">
        <v>196412.9375</v>
      </c>
      <c r="J818">
        <v>67438.772500000006</v>
      </c>
      <c r="K818">
        <v>0.76984712776015418</v>
      </c>
      <c r="L818">
        <v>1012912.6533333333</v>
      </c>
      <c r="M818">
        <v>117304.98423153</v>
      </c>
      <c r="N818">
        <v>0.20472996823155665</v>
      </c>
      <c r="O818">
        <v>638000</v>
      </c>
      <c r="P818" t="s">
        <v>36</v>
      </c>
      <c r="Q818">
        <v>120</v>
      </c>
      <c r="R818">
        <v>1</v>
      </c>
      <c r="S818">
        <v>0.6950831599782834</v>
      </c>
      <c r="T818">
        <v>0.12641307785179134</v>
      </c>
      <c r="U818">
        <v>0.29881285497009746</v>
      </c>
      <c r="V818">
        <v>0.76175822706939544</v>
      </c>
      <c r="W818">
        <v>62.32746952946183</v>
      </c>
      <c r="X818" t="s">
        <v>28</v>
      </c>
    </row>
    <row r="819" spans="1:24" x14ac:dyDescent="0.25">
      <c r="A819" t="s">
        <v>853</v>
      </c>
      <c r="B819">
        <v>55</v>
      </c>
      <c r="C819" t="s">
        <v>25</v>
      </c>
      <c r="D819">
        <v>158900</v>
      </c>
      <c r="E819">
        <v>0.98599999999999999</v>
      </c>
      <c r="F819">
        <v>30000</v>
      </c>
      <c r="G819" t="s">
        <v>26</v>
      </c>
      <c r="H819">
        <v>138979.28916666665</v>
      </c>
      <c r="I819">
        <v>112433.82583333334</v>
      </c>
      <c r="J819">
        <v>26545.463333333333</v>
      </c>
      <c r="K819">
        <v>0.88167114038292482</v>
      </c>
      <c r="L819">
        <v>438189.63250000001</v>
      </c>
      <c r="M819">
        <v>44303.096266909997</v>
      </c>
      <c r="N819">
        <v>0.18879798615481436</v>
      </c>
      <c r="O819">
        <v>330000</v>
      </c>
      <c r="P819" t="s">
        <v>27</v>
      </c>
      <c r="Q819">
        <v>0</v>
      </c>
      <c r="R819">
        <v>0</v>
      </c>
      <c r="S819">
        <v>0.51709954616907949</v>
      </c>
      <c r="T819">
        <v>0.15074463492304324</v>
      </c>
      <c r="U819">
        <v>0.82444710433809321</v>
      </c>
      <c r="V819">
        <v>0.54300603235999279</v>
      </c>
      <c r="W819">
        <v>72.949923443878006</v>
      </c>
      <c r="X819" t="s">
        <v>38</v>
      </c>
    </row>
    <row r="820" spans="1:24" x14ac:dyDescent="0.25">
      <c r="A820" t="s">
        <v>854</v>
      </c>
      <c r="B820">
        <v>34</v>
      </c>
      <c r="C820" t="s">
        <v>25</v>
      </c>
      <c r="D820">
        <v>249400</v>
      </c>
      <c r="E820">
        <v>0.86599999999999999</v>
      </c>
      <c r="F820">
        <v>78000</v>
      </c>
      <c r="G820" t="s">
        <v>26</v>
      </c>
      <c r="H820">
        <v>251338.66333333333</v>
      </c>
      <c r="I820">
        <v>176208.60333333333</v>
      </c>
      <c r="J820">
        <v>75130.06</v>
      </c>
      <c r="K820">
        <v>0.75681175433315906</v>
      </c>
      <c r="L820">
        <v>901226.58083333331</v>
      </c>
      <c r="M820">
        <v>63195.363438909997</v>
      </c>
      <c r="N820">
        <v>0.31275060144346434</v>
      </c>
      <c r="O820">
        <v>546000</v>
      </c>
      <c r="P820" t="s">
        <v>36</v>
      </c>
      <c r="Q820">
        <v>90</v>
      </c>
      <c r="R820">
        <v>1</v>
      </c>
      <c r="S820">
        <v>0.81447151624260028</v>
      </c>
      <c r="T820">
        <v>0.34391176103790483</v>
      </c>
      <c r="U820">
        <v>0.74938902907535798</v>
      </c>
      <c r="V820">
        <v>0.77196938945264704</v>
      </c>
      <c r="W820">
        <v>73.56772371919233</v>
      </c>
      <c r="X820" t="s">
        <v>38</v>
      </c>
    </row>
    <row r="821" spans="1:24" x14ac:dyDescent="0.25">
      <c r="A821" t="s">
        <v>855</v>
      </c>
      <c r="B821">
        <v>29</v>
      </c>
      <c r="C821" t="s">
        <v>25</v>
      </c>
      <c r="D821">
        <v>141000</v>
      </c>
      <c r="E821">
        <v>0.90800000000000003</v>
      </c>
      <c r="F821">
        <v>49000</v>
      </c>
      <c r="G821" t="s">
        <v>41</v>
      </c>
      <c r="H821">
        <v>145472.06833333333</v>
      </c>
      <c r="I821">
        <v>98287.59166666666</v>
      </c>
      <c r="J821">
        <v>47184.476666666669</v>
      </c>
      <c r="K821">
        <v>0.69391740656066003</v>
      </c>
      <c r="L821">
        <v>436156.35499999998</v>
      </c>
      <c r="M821">
        <v>24425.690036510001</v>
      </c>
      <c r="N821">
        <v>0.3475177304964539</v>
      </c>
      <c r="O821">
        <v>588000</v>
      </c>
      <c r="P821" t="s">
        <v>27</v>
      </c>
      <c r="Q821">
        <v>0</v>
      </c>
      <c r="R821">
        <v>0</v>
      </c>
      <c r="S821">
        <v>0.88455830729386253</v>
      </c>
      <c r="T821">
        <v>0.35616497644657269</v>
      </c>
      <c r="U821">
        <v>0.86462853253456995</v>
      </c>
      <c r="V821">
        <v>0.63279631410114889</v>
      </c>
      <c r="W821">
        <v>75.501350236743676</v>
      </c>
      <c r="X821" t="s">
        <v>38</v>
      </c>
    </row>
    <row r="822" spans="1:24" x14ac:dyDescent="0.25">
      <c r="A822" t="s">
        <v>856</v>
      </c>
      <c r="B822">
        <v>41</v>
      </c>
      <c r="C822" t="s">
        <v>30</v>
      </c>
      <c r="D822">
        <v>119600</v>
      </c>
      <c r="E822">
        <v>0.628</v>
      </c>
      <c r="F822">
        <v>30000</v>
      </c>
      <c r="G822" t="s">
        <v>41</v>
      </c>
      <c r="H822">
        <v>114579.1</v>
      </c>
      <c r="I822">
        <v>97613.559166666673</v>
      </c>
      <c r="J822">
        <v>16965.540833333333</v>
      </c>
      <c r="K822">
        <v>0.89022215206644961</v>
      </c>
      <c r="L822">
        <v>395677.21750000003</v>
      </c>
      <c r="M822">
        <v>26151.301996310001</v>
      </c>
      <c r="N822">
        <v>0.25083612040133779</v>
      </c>
      <c r="O822">
        <v>120000</v>
      </c>
      <c r="P822" t="s">
        <v>27</v>
      </c>
      <c r="Q822">
        <v>0</v>
      </c>
      <c r="R822">
        <v>0</v>
      </c>
      <c r="S822">
        <v>0.39879005648984506</v>
      </c>
      <c r="T822">
        <v>0.30707607625863603</v>
      </c>
      <c r="U822">
        <v>0.50569977321790405</v>
      </c>
      <c r="V822">
        <v>0.69031715457121823</v>
      </c>
      <c r="W822">
        <v>58.275403713639605</v>
      </c>
      <c r="X822" t="s">
        <v>28</v>
      </c>
    </row>
    <row r="823" spans="1:24" x14ac:dyDescent="0.25">
      <c r="A823" t="s">
        <v>857</v>
      </c>
      <c r="B823">
        <v>46</v>
      </c>
      <c r="C823" t="s">
        <v>25</v>
      </c>
      <c r="D823">
        <v>171300</v>
      </c>
      <c r="E823">
        <v>0.88200000000000001</v>
      </c>
      <c r="F823">
        <v>39000</v>
      </c>
      <c r="G823" t="s">
        <v>26</v>
      </c>
      <c r="H823">
        <v>170148.03166666668</v>
      </c>
      <c r="I823">
        <v>116765.15</v>
      </c>
      <c r="J823">
        <v>53382.881666666668</v>
      </c>
      <c r="K823">
        <v>0.73943473083595723</v>
      </c>
      <c r="L823">
        <v>433341.76166666666</v>
      </c>
      <c r="M823">
        <v>40720.324552420003</v>
      </c>
      <c r="N823">
        <v>0.22767075306479859</v>
      </c>
      <c r="O823">
        <v>273000</v>
      </c>
      <c r="P823" t="s">
        <v>36</v>
      </c>
      <c r="Q823">
        <v>180</v>
      </c>
      <c r="R823">
        <v>1</v>
      </c>
      <c r="S823">
        <v>0.85532044761480563</v>
      </c>
      <c r="T823">
        <v>0.15594244979844957</v>
      </c>
      <c r="U823">
        <v>0.77591969562262131</v>
      </c>
      <c r="V823">
        <v>0.48203728914562183</v>
      </c>
      <c r="W823">
        <v>74.949468349972776</v>
      </c>
      <c r="X823" t="s">
        <v>38</v>
      </c>
    </row>
    <row r="824" spans="1:24" x14ac:dyDescent="0.25">
      <c r="A824" t="s">
        <v>858</v>
      </c>
      <c r="B824">
        <v>42</v>
      </c>
      <c r="C824" t="s">
        <v>25</v>
      </c>
      <c r="D824">
        <v>204100</v>
      </c>
      <c r="E824">
        <v>0.91600000000000004</v>
      </c>
      <c r="F824">
        <v>56000</v>
      </c>
      <c r="G824" t="s">
        <v>41</v>
      </c>
      <c r="H824">
        <v>201837.49666666667</v>
      </c>
      <c r="I824">
        <v>147013.41416666665</v>
      </c>
      <c r="J824">
        <v>54824.082499999997</v>
      </c>
      <c r="K824">
        <v>0.75953974680248104</v>
      </c>
      <c r="L824">
        <v>590157.24083333334</v>
      </c>
      <c r="M824">
        <v>43898.716669089998</v>
      </c>
      <c r="N824">
        <v>0.27437530622244</v>
      </c>
      <c r="O824">
        <v>504000</v>
      </c>
      <c r="P824" t="s">
        <v>27</v>
      </c>
      <c r="Q824">
        <v>0</v>
      </c>
      <c r="R824">
        <v>0</v>
      </c>
      <c r="S824">
        <v>0.73925883205125442</v>
      </c>
      <c r="T824">
        <v>0.26609446391431951</v>
      </c>
      <c r="U824">
        <v>0.83078613732024387</v>
      </c>
      <c r="V824">
        <v>0.5788153714988965</v>
      </c>
      <c r="W824">
        <v>73.7598707995257</v>
      </c>
      <c r="X824" t="s">
        <v>38</v>
      </c>
    </row>
    <row r="825" spans="1:24" x14ac:dyDescent="0.25">
      <c r="A825" t="s">
        <v>859</v>
      </c>
      <c r="B825">
        <v>53</v>
      </c>
      <c r="C825" t="s">
        <v>25</v>
      </c>
      <c r="D825">
        <v>211800</v>
      </c>
      <c r="E825">
        <v>0.77800000000000002</v>
      </c>
      <c r="F825">
        <v>62000</v>
      </c>
      <c r="G825" t="s">
        <v>26</v>
      </c>
      <c r="H825">
        <v>220542.92833333334</v>
      </c>
      <c r="I825">
        <v>145540.94916666666</v>
      </c>
      <c r="J825">
        <v>75001.979166666672</v>
      </c>
      <c r="K825">
        <v>0.67307668757285333</v>
      </c>
      <c r="L825">
        <v>539687.20833333337</v>
      </c>
      <c r="M825">
        <v>31845.325792359999</v>
      </c>
      <c r="N825">
        <v>0.29272898961284233</v>
      </c>
      <c r="O825">
        <v>434000</v>
      </c>
      <c r="P825" t="s">
        <v>27</v>
      </c>
      <c r="Q825">
        <v>0</v>
      </c>
      <c r="R825">
        <v>0</v>
      </c>
      <c r="S825">
        <v>0.92788862394239524</v>
      </c>
      <c r="T825">
        <v>0.23482414677377589</v>
      </c>
      <c r="U825">
        <v>0.73297657004077577</v>
      </c>
      <c r="V825">
        <v>0.48695235306189377</v>
      </c>
      <c r="W825">
        <v>72.266831968587681</v>
      </c>
      <c r="X825" t="s">
        <v>38</v>
      </c>
    </row>
    <row r="826" spans="1:24" x14ac:dyDescent="0.25">
      <c r="A826" t="s">
        <v>860</v>
      </c>
      <c r="B826">
        <v>43</v>
      </c>
      <c r="C826" t="s">
        <v>33</v>
      </c>
      <c r="D826">
        <v>220200</v>
      </c>
      <c r="E826">
        <v>0.60199999999999998</v>
      </c>
      <c r="F826">
        <v>50000</v>
      </c>
      <c r="G826" t="s">
        <v>26</v>
      </c>
      <c r="H826">
        <v>184384.98666666666</v>
      </c>
      <c r="I826">
        <v>144160.55499999999</v>
      </c>
      <c r="J826">
        <v>40224.431666666664</v>
      </c>
      <c r="K826">
        <v>0.81832904548855445</v>
      </c>
      <c r="L826">
        <v>501183.04499999998</v>
      </c>
      <c r="M826">
        <v>57069.230576709997</v>
      </c>
      <c r="N826">
        <v>0.22706630336058128</v>
      </c>
      <c r="O826">
        <v>400000</v>
      </c>
      <c r="P826" t="s">
        <v>27</v>
      </c>
      <c r="Q826">
        <v>0</v>
      </c>
      <c r="R826">
        <v>0</v>
      </c>
      <c r="S826">
        <v>0.59191766474889129</v>
      </c>
      <c r="T826">
        <v>0.20398227978479683</v>
      </c>
      <c r="U826">
        <v>0.43613041258754714</v>
      </c>
      <c r="V826">
        <v>0.41417535803965277</v>
      </c>
      <c r="W826">
        <v>56.307368179046669</v>
      </c>
      <c r="X826" t="s">
        <v>28</v>
      </c>
    </row>
    <row r="827" spans="1:24" x14ac:dyDescent="0.25">
      <c r="A827" t="s">
        <v>861</v>
      </c>
      <c r="B827">
        <v>55</v>
      </c>
      <c r="C827" t="s">
        <v>30</v>
      </c>
      <c r="D827">
        <v>308500</v>
      </c>
      <c r="E827">
        <v>0.77200000000000002</v>
      </c>
      <c r="F827">
        <v>102000</v>
      </c>
      <c r="G827" t="s">
        <v>26</v>
      </c>
      <c r="H827">
        <v>303062.42749999999</v>
      </c>
      <c r="I827">
        <v>229023.53166666668</v>
      </c>
      <c r="J827">
        <v>74038.895833333328</v>
      </c>
      <c r="K827">
        <v>0.76504873091617753</v>
      </c>
      <c r="L827">
        <v>722482.91833333333</v>
      </c>
      <c r="M827">
        <v>45577.765102730002</v>
      </c>
      <c r="N827">
        <v>0.33063209076175043</v>
      </c>
      <c r="O827">
        <v>1122000</v>
      </c>
      <c r="P827" t="s">
        <v>27</v>
      </c>
      <c r="Q827">
        <v>0</v>
      </c>
      <c r="R827">
        <v>0</v>
      </c>
      <c r="S827">
        <v>0.66396998217537795</v>
      </c>
      <c r="T827">
        <v>0.3886211215585838</v>
      </c>
      <c r="U827">
        <v>0.72116491310915365</v>
      </c>
      <c r="V827">
        <v>0.43180000594013679</v>
      </c>
      <c r="W827">
        <v>62.177688163496256</v>
      </c>
      <c r="X827" t="s">
        <v>28</v>
      </c>
    </row>
    <row r="828" spans="1:24" x14ac:dyDescent="0.25">
      <c r="A828" t="s">
        <v>862</v>
      </c>
      <c r="B828">
        <v>18</v>
      </c>
      <c r="C828" t="s">
        <v>25</v>
      </c>
      <c r="D828">
        <v>175700</v>
      </c>
      <c r="E828">
        <v>0.88600000000000001</v>
      </c>
      <c r="F828">
        <v>46000</v>
      </c>
      <c r="G828" t="s">
        <v>26</v>
      </c>
      <c r="H828">
        <v>172286.44833333333</v>
      </c>
      <c r="I828">
        <v>131613.81916666665</v>
      </c>
      <c r="J828">
        <v>40672.629166666666</v>
      </c>
      <c r="K828">
        <v>0.80007687218249135</v>
      </c>
      <c r="L828">
        <v>434071.13833333331</v>
      </c>
      <c r="M828">
        <v>34815.066781889996</v>
      </c>
      <c r="N828">
        <v>0.2618099032441662</v>
      </c>
      <c r="O828">
        <v>552000</v>
      </c>
      <c r="P828" t="s">
        <v>27</v>
      </c>
      <c r="Q828">
        <v>0</v>
      </c>
      <c r="R828">
        <v>0</v>
      </c>
      <c r="S828">
        <v>0.64130032603694331</v>
      </c>
      <c r="T828">
        <v>0.26903477591259722</v>
      </c>
      <c r="U828">
        <v>0.81014455647300865</v>
      </c>
      <c r="V828">
        <v>0.46620128164306585</v>
      </c>
      <c r="W828">
        <v>69.227546722592862</v>
      </c>
      <c r="X828" t="s">
        <v>28</v>
      </c>
    </row>
    <row r="829" spans="1:24" x14ac:dyDescent="0.25">
      <c r="A829" t="s">
        <v>863</v>
      </c>
      <c r="B829">
        <v>37</v>
      </c>
      <c r="C829" t="s">
        <v>25</v>
      </c>
      <c r="D829">
        <v>164900</v>
      </c>
      <c r="E829">
        <v>0.78700000000000003</v>
      </c>
      <c r="F829">
        <v>40000</v>
      </c>
      <c r="G829" t="s">
        <v>26</v>
      </c>
      <c r="H829">
        <v>169657.62583333332</v>
      </c>
      <c r="I829">
        <v>117454.62666666666</v>
      </c>
      <c r="J829">
        <v>52202.999166666668</v>
      </c>
      <c r="K829">
        <v>0.70587419900958259</v>
      </c>
      <c r="L829">
        <v>494134.95750000002</v>
      </c>
      <c r="M829">
        <v>27526.611985899999</v>
      </c>
      <c r="N829">
        <v>0.24257125530624621</v>
      </c>
      <c r="O829">
        <v>400000</v>
      </c>
      <c r="P829" t="s">
        <v>31</v>
      </c>
      <c r="Q829">
        <v>16</v>
      </c>
      <c r="R829">
        <v>0</v>
      </c>
      <c r="S829">
        <v>0.83865586372349399</v>
      </c>
      <c r="T829">
        <v>0.16385534133139806</v>
      </c>
      <c r="U829">
        <v>0.7293366993615763</v>
      </c>
      <c r="V829">
        <v>0.60691986636291173</v>
      </c>
      <c r="W829">
        <v>75.329359520823871</v>
      </c>
      <c r="X829" t="s">
        <v>38</v>
      </c>
    </row>
    <row r="830" spans="1:24" x14ac:dyDescent="0.25">
      <c r="A830" t="s">
        <v>864</v>
      </c>
      <c r="B830">
        <v>45</v>
      </c>
      <c r="C830" t="s">
        <v>33</v>
      </c>
      <c r="D830">
        <v>246400</v>
      </c>
      <c r="E830">
        <v>0.52100000000000002</v>
      </c>
      <c r="F830">
        <v>69000</v>
      </c>
      <c r="G830" t="s">
        <v>26</v>
      </c>
      <c r="H830">
        <v>220086.83749999999</v>
      </c>
      <c r="I830">
        <v>172041.85083333333</v>
      </c>
      <c r="J830">
        <v>48044.986666666664</v>
      </c>
      <c r="K830">
        <v>0.79736331494783164</v>
      </c>
      <c r="L830">
        <v>860613.78416666668</v>
      </c>
      <c r="M830">
        <v>114120.32278328</v>
      </c>
      <c r="N830">
        <v>0.28003246753246752</v>
      </c>
      <c r="O830">
        <v>483000</v>
      </c>
      <c r="P830" t="s">
        <v>27</v>
      </c>
      <c r="Q830">
        <v>0</v>
      </c>
      <c r="R830">
        <v>0</v>
      </c>
      <c r="S830">
        <v>0.5923187211068065</v>
      </c>
      <c r="T830">
        <v>0.30704237353589198</v>
      </c>
      <c r="U830">
        <v>0.27886569798625649</v>
      </c>
      <c r="V830">
        <v>0.73964774661635013</v>
      </c>
      <c r="W830">
        <v>54.226763972371316</v>
      </c>
      <c r="X830" t="s">
        <v>28</v>
      </c>
    </row>
    <row r="831" spans="1:24" x14ac:dyDescent="0.25">
      <c r="A831" t="s">
        <v>865</v>
      </c>
      <c r="B831">
        <v>33</v>
      </c>
      <c r="C831" t="s">
        <v>25</v>
      </c>
      <c r="D831">
        <v>131900</v>
      </c>
      <c r="E831">
        <v>0.97899999999999998</v>
      </c>
      <c r="F831">
        <v>45000</v>
      </c>
      <c r="G831" t="s">
        <v>26</v>
      </c>
      <c r="H831">
        <v>121051.605</v>
      </c>
      <c r="I831">
        <v>97620.574999999997</v>
      </c>
      <c r="J831">
        <v>23431.03</v>
      </c>
      <c r="K831">
        <v>0.83740417731136918</v>
      </c>
      <c r="L831">
        <v>283292.05333333334</v>
      </c>
      <c r="M831">
        <v>23485.604511199999</v>
      </c>
      <c r="N831">
        <v>0.3411675511751327</v>
      </c>
      <c r="O831">
        <v>270000</v>
      </c>
      <c r="P831" t="s">
        <v>27</v>
      </c>
      <c r="Q831">
        <v>0</v>
      </c>
      <c r="R831">
        <v>0</v>
      </c>
      <c r="S831">
        <v>0.5241519044131675</v>
      </c>
      <c r="T831">
        <v>0.47868013634195089</v>
      </c>
      <c r="U831">
        <v>0.9218941082158989</v>
      </c>
      <c r="V831">
        <v>0.37986660165598118</v>
      </c>
      <c r="W831">
        <v>63.36550029661506</v>
      </c>
      <c r="X831" t="s">
        <v>28</v>
      </c>
    </row>
    <row r="832" spans="1:24" x14ac:dyDescent="0.25">
      <c r="A832" t="s">
        <v>866</v>
      </c>
      <c r="B832">
        <v>34</v>
      </c>
      <c r="C832" t="s">
        <v>25</v>
      </c>
      <c r="D832">
        <v>220500</v>
      </c>
      <c r="E832">
        <v>0.84899999999999998</v>
      </c>
      <c r="F832">
        <v>68000</v>
      </c>
      <c r="G832" t="s">
        <v>41</v>
      </c>
      <c r="H832">
        <v>207353.49583333332</v>
      </c>
      <c r="I832">
        <v>150146.96083333335</v>
      </c>
      <c r="J832">
        <v>57206.535000000003</v>
      </c>
      <c r="K832">
        <v>0.77797857051890873</v>
      </c>
      <c r="L832">
        <v>512689.7525</v>
      </c>
      <c r="M832">
        <v>56281.314968860002</v>
      </c>
      <c r="N832">
        <v>0.30839002267573695</v>
      </c>
      <c r="O832">
        <v>340000</v>
      </c>
      <c r="P832" t="s">
        <v>27</v>
      </c>
      <c r="Q832">
        <v>0</v>
      </c>
      <c r="R832">
        <v>0</v>
      </c>
      <c r="S832">
        <v>0.75100878493015777</v>
      </c>
      <c r="T832">
        <v>0.35278826363706189</v>
      </c>
      <c r="U832">
        <v>0.71668410026301255</v>
      </c>
      <c r="V832">
        <v>0.42730643344778774</v>
      </c>
      <c r="W832">
        <v>64.311556043001701</v>
      </c>
      <c r="X832" t="s">
        <v>28</v>
      </c>
    </row>
    <row r="833" spans="1:24" x14ac:dyDescent="0.25">
      <c r="A833" t="s">
        <v>867</v>
      </c>
      <c r="B833">
        <v>45</v>
      </c>
      <c r="C833" t="s">
        <v>25</v>
      </c>
      <c r="D833">
        <v>228500</v>
      </c>
      <c r="E833">
        <v>0.75</v>
      </c>
      <c r="F833">
        <v>36000</v>
      </c>
      <c r="G833" t="s">
        <v>26</v>
      </c>
      <c r="H833">
        <v>204371.97333333333</v>
      </c>
      <c r="I833">
        <v>158725.78750000001</v>
      </c>
      <c r="J833">
        <v>45646.185833333337</v>
      </c>
      <c r="K833">
        <v>0.83896757082904261</v>
      </c>
      <c r="L833">
        <v>376868.98666666669</v>
      </c>
      <c r="M833">
        <v>58535.665838740002</v>
      </c>
      <c r="N833">
        <v>0.1575492341356674</v>
      </c>
      <c r="O833">
        <v>288000</v>
      </c>
      <c r="P833" t="s">
        <v>27</v>
      </c>
      <c r="Q833">
        <v>0</v>
      </c>
      <c r="R833">
        <v>0</v>
      </c>
      <c r="S833">
        <v>0.60623001269317534</v>
      </c>
      <c r="T833">
        <v>5.6467892407158382E-2</v>
      </c>
      <c r="U833">
        <v>0.60240869697611155</v>
      </c>
      <c r="V833">
        <v>0.24652762307010842</v>
      </c>
      <c r="W833">
        <v>63.414270273748954</v>
      </c>
      <c r="X833" t="s">
        <v>28</v>
      </c>
    </row>
    <row r="834" spans="1:24" x14ac:dyDescent="0.25">
      <c r="A834" t="s">
        <v>868</v>
      </c>
      <c r="B834">
        <v>29</v>
      </c>
      <c r="C834" t="s">
        <v>25</v>
      </c>
      <c r="D834">
        <v>183800</v>
      </c>
      <c r="E834">
        <v>0.91900000000000004</v>
      </c>
      <c r="F834">
        <v>40000</v>
      </c>
      <c r="G834" t="s">
        <v>41</v>
      </c>
      <c r="H834">
        <v>175784.95416666666</v>
      </c>
      <c r="I834">
        <v>129475.98666666666</v>
      </c>
      <c r="J834">
        <v>46308.967499999999</v>
      </c>
      <c r="K834">
        <v>0.7776389992633792</v>
      </c>
      <c r="L834">
        <v>487608.26916666667</v>
      </c>
      <c r="M834">
        <v>40227.35996509</v>
      </c>
      <c r="N834">
        <v>0.2176278563656148</v>
      </c>
      <c r="O834">
        <v>360000</v>
      </c>
      <c r="P834" t="s">
        <v>27</v>
      </c>
      <c r="Q834">
        <v>0</v>
      </c>
      <c r="R834">
        <v>0</v>
      </c>
      <c r="S834">
        <v>0.71670766195651225</v>
      </c>
      <c r="T834">
        <v>0.15838537076491782</v>
      </c>
      <c r="U834">
        <v>0.82470815648526941</v>
      </c>
      <c r="V834">
        <v>0.51499455627473667</v>
      </c>
      <c r="W834">
        <v>75.163730408879303</v>
      </c>
      <c r="X834" t="s">
        <v>38</v>
      </c>
    </row>
    <row r="835" spans="1:24" x14ac:dyDescent="0.25">
      <c r="A835" t="s">
        <v>869</v>
      </c>
      <c r="B835">
        <v>44</v>
      </c>
      <c r="C835" t="s">
        <v>25</v>
      </c>
      <c r="D835">
        <v>138500</v>
      </c>
      <c r="E835">
        <v>0.85399999999999998</v>
      </c>
      <c r="F835">
        <v>34000</v>
      </c>
      <c r="G835" t="s">
        <v>41</v>
      </c>
      <c r="H835">
        <v>139231.02666666667</v>
      </c>
      <c r="I835">
        <v>99923.491666666669</v>
      </c>
      <c r="J835">
        <v>39307.535000000003</v>
      </c>
      <c r="K835">
        <v>0.74007291625764415</v>
      </c>
      <c r="L835">
        <v>489043.43666666665</v>
      </c>
      <c r="M835">
        <v>28340.234680680001</v>
      </c>
      <c r="N835">
        <v>0.24548736462093862</v>
      </c>
      <c r="O835">
        <v>306000</v>
      </c>
      <c r="P835" t="s">
        <v>36</v>
      </c>
      <c r="Q835">
        <v>90</v>
      </c>
      <c r="R835">
        <v>1</v>
      </c>
      <c r="S835">
        <v>0.76872671384551194</v>
      </c>
      <c r="T835">
        <v>0.19260604278909071</v>
      </c>
      <c r="U835">
        <v>0.77307374443782562</v>
      </c>
      <c r="V835">
        <v>0.74987933374068039</v>
      </c>
      <c r="W835">
        <v>77.807887154147465</v>
      </c>
      <c r="X835" t="s">
        <v>38</v>
      </c>
    </row>
    <row r="836" spans="1:24" x14ac:dyDescent="0.25">
      <c r="A836" t="s">
        <v>870</v>
      </c>
      <c r="B836">
        <v>47</v>
      </c>
      <c r="C836" t="s">
        <v>25</v>
      </c>
      <c r="D836">
        <v>186600</v>
      </c>
      <c r="E836">
        <v>0.76900000000000002</v>
      </c>
      <c r="F836">
        <v>40000</v>
      </c>
      <c r="G836" t="s">
        <v>41</v>
      </c>
      <c r="H836">
        <v>173436.50416666668</v>
      </c>
      <c r="I836">
        <v>139082.16583333333</v>
      </c>
      <c r="J836">
        <v>34354.338333333333</v>
      </c>
      <c r="K836">
        <v>0.84557941182046958</v>
      </c>
      <c r="L836">
        <v>552668.15666666662</v>
      </c>
      <c r="M836">
        <v>40647.633450499998</v>
      </c>
      <c r="N836">
        <v>0.21436227224008575</v>
      </c>
      <c r="O836">
        <v>240000</v>
      </c>
      <c r="P836" t="s">
        <v>27</v>
      </c>
      <c r="Q836">
        <v>0</v>
      </c>
      <c r="R836">
        <v>0</v>
      </c>
      <c r="S836">
        <v>0.53660124986671498</v>
      </c>
      <c r="T836">
        <v>0.19145580738693013</v>
      </c>
      <c r="U836">
        <v>0.65632027932059578</v>
      </c>
      <c r="V836">
        <v>0.59761260677979078</v>
      </c>
      <c r="W836">
        <v>67.228806438209489</v>
      </c>
      <c r="X836" t="s">
        <v>28</v>
      </c>
    </row>
    <row r="837" spans="1:24" x14ac:dyDescent="0.25">
      <c r="A837" t="s">
        <v>871</v>
      </c>
      <c r="B837">
        <v>51</v>
      </c>
      <c r="C837" t="s">
        <v>25</v>
      </c>
      <c r="D837">
        <v>249800</v>
      </c>
      <c r="E837">
        <v>0.79800000000000004</v>
      </c>
      <c r="F837">
        <v>72000</v>
      </c>
      <c r="G837" t="s">
        <v>43</v>
      </c>
      <c r="H837">
        <v>234655.97750000001</v>
      </c>
      <c r="I837">
        <v>168399.43666666668</v>
      </c>
      <c r="J837">
        <v>66256.540833333333</v>
      </c>
      <c r="K837">
        <v>0.77674445536553771</v>
      </c>
      <c r="L837">
        <v>838920.16666666663</v>
      </c>
      <c r="M837">
        <v>63691.752657659999</v>
      </c>
      <c r="N837">
        <v>0.28823058446757405</v>
      </c>
      <c r="O837">
        <v>792000</v>
      </c>
      <c r="P837" t="s">
        <v>27</v>
      </c>
      <c r="Q837">
        <v>0</v>
      </c>
      <c r="R837">
        <v>0</v>
      </c>
      <c r="S837">
        <v>0.76882945552257431</v>
      </c>
      <c r="T837">
        <v>0.30867573851374969</v>
      </c>
      <c r="U837">
        <v>0.66259083715100675</v>
      </c>
      <c r="V837">
        <v>0.70370006982166844</v>
      </c>
      <c r="W837">
        <v>69.53685037414472</v>
      </c>
      <c r="X837" t="s">
        <v>28</v>
      </c>
    </row>
    <row r="838" spans="1:24" x14ac:dyDescent="0.25">
      <c r="A838" t="s">
        <v>872</v>
      </c>
      <c r="B838">
        <v>54</v>
      </c>
      <c r="C838" t="s">
        <v>30</v>
      </c>
      <c r="D838">
        <v>229900</v>
      </c>
      <c r="E838">
        <v>0.76300000000000001</v>
      </c>
      <c r="F838">
        <v>72000</v>
      </c>
      <c r="G838" t="s">
        <v>26</v>
      </c>
      <c r="H838">
        <v>221860.71833333332</v>
      </c>
      <c r="I838">
        <v>165817.25</v>
      </c>
      <c r="J838">
        <v>56043.468333333331</v>
      </c>
      <c r="K838">
        <v>0.76280435776107369</v>
      </c>
      <c r="L838">
        <v>638641.36250000005</v>
      </c>
      <c r="M838">
        <v>33465.627093269999</v>
      </c>
      <c r="N838">
        <v>0.31317964332318399</v>
      </c>
      <c r="O838">
        <v>792000</v>
      </c>
      <c r="P838" t="s">
        <v>31</v>
      </c>
      <c r="Q838">
        <v>30</v>
      </c>
      <c r="R838">
        <v>0</v>
      </c>
      <c r="S838">
        <v>0.68685247597248855</v>
      </c>
      <c r="T838">
        <v>0.34996639373138644</v>
      </c>
      <c r="U838">
        <v>0.71026482938346014</v>
      </c>
      <c r="V838">
        <v>0.54842703360271994</v>
      </c>
      <c r="W838">
        <v>65.631605028121243</v>
      </c>
      <c r="X838" t="s">
        <v>28</v>
      </c>
    </row>
    <row r="839" spans="1:24" x14ac:dyDescent="0.25">
      <c r="A839" t="s">
        <v>873</v>
      </c>
      <c r="B839">
        <v>23</v>
      </c>
      <c r="C839" t="s">
        <v>25</v>
      </c>
      <c r="D839">
        <v>210100</v>
      </c>
      <c r="E839">
        <v>0.77900000000000003</v>
      </c>
      <c r="F839">
        <v>62000</v>
      </c>
      <c r="G839" t="s">
        <v>26</v>
      </c>
      <c r="H839">
        <v>185614.66166666668</v>
      </c>
      <c r="I839">
        <v>144842.51083333333</v>
      </c>
      <c r="J839">
        <v>40772.150833333333</v>
      </c>
      <c r="K839">
        <v>0.80143259437879821</v>
      </c>
      <c r="L839">
        <v>369837.3775</v>
      </c>
      <c r="M839">
        <v>30768.19599751</v>
      </c>
      <c r="N839">
        <v>0.2950975725844836</v>
      </c>
      <c r="O839">
        <v>620000</v>
      </c>
      <c r="P839" t="s">
        <v>27</v>
      </c>
      <c r="Q839">
        <v>0</v>
      </c>
      <c r="R839">
        <v>0</v>
      </c>
      <c r="S839">
        <v>0.59606643104128665</v>
      </c>
      <c r="T839">
        <v>0.34338228337649007</v>
      </c>
      <c r="U839">
        <v>0.71732832686035164</v>
      </c>
      <c r="V839">
        <v>0.27621351029374852</v>
      </c>
      <c r="W839">
        <v>59.270289610311863</v>
      </c>
      <c r="X839" t="s">
        <v>28</v>
      </c>
    </row>
    <row r="840" spans="1:24" x14ac:dyDescent="0.25">
      <c r="A840" t="s">
        <v>874</v>
      </c>
      <c r="B840">
        <v>24</v>
      </c>
      <c r="C840" t="s">
        <v>33</v>
      </c>
      <c r="D840">
        <v>304500</v>
      </c>
      <c r="E840">
        <v>0.28000000000000003</v>
      </c>
      <c r="F840">
        <v>106000</v>
      </c>
      <c r="G840" t="s">
        <v>43</v>
      </c>
      <c r="H840">
        <v>257932.99083333334</v>
      </c>
      <c r="I840">
        <v>203492.55833333332</v>
      </c>
      <c r="J840">
        <v>54440.432500000003</v>
      </c>
      <c r="K840">
        <v>0.81606920134742711</v>
      </c>
      <c r="L840">
        <v>1044636.1133333333</v>
      </c>
      <c r="M840">
        <v>153024.43670234</v>
      </c>
      <c r="N840">
        <v>0.34811165845648606</v>
      </c>
      <c r="O840">
        <v>1060000</v>
      </c>
      <c r="P840" t="s">
        <v>27</v>
      </c>
      <c r="Q840">
        <v>0</v>
      </c>
      <c r="R840">
        <v>0</v>
      </c>
      <c r="S840">
        <v>0.57237970865968713</v>
      </c>
      <c r="T840">
        <v>0.47424688891096328</v>
      </c>
      <c r="U840">
        <v>5.3175100107839907E-2</v>
      </c>
      <c r="V840">
        <v>0.72303854177883731</v>
      </c>
      <c r="W840">
        <v>40.680188301917553</v>
      </c>
      <c r="X840" t="s">
        <v>28</v>
      </c>
    </row>
    <row r="841" spans="1:24" x14ac:dyDescent="0.25">
      <c r="A841" t="s">
        <v>875</v>
      </c>
      <c r="B841">
        <v>49</v>
      </c>
      <c r="C841" t="s">
        <v>33</v>
      </c>
      <c r="D841">
        <v>109900</v>
      </c>
      <c r="E841">
        <v>0.46100000000000002</v>
      </c>
      <c r="F841">
        <v>30000</v>
      </c>
      <c r="G841" t="s">
        <v>26</v>
      </c>
      <c r="H841">
        <v>114593.59416666666</v>
      </c>
      <c r="I841">
        <v>91333.833333333328</v>
      </c>
      <c r="J841">
        <v>23259.760833333334</v>
      </c>
      <c r="K841">
        <v>0.80552770556055331</v>
      </c>
      <c r="L841">
        <v>333881.92249999999</v>
      </c>
      <c r="M841">
        <v>32783.689599160003</v>
      </c>
      <c r="N841">
        <v>0.27297543221110099</v>
      </c>
      <c r="O841">
        <v>180000</v>
      </c>
      <c r="P841" t="s">
        <v>27</v>
      </c>
      <c r="Q841">
        <v>0</v>
      </c>
      <c r="R841">
        <v>0</v>
      </c>
      <c r="S841">
        <v>0.55009223933542006</v>
      </c>
      <c r="T841">
        <v>0.29769599938695052</v>
      </c>
      <c r="U841">
        <v>0.29957337589790312</v>
      </c>
      <c r="V841">
        <v>0.61801544166350375</v>
      </c>
      <c r="W841">
        <v>52.165880598119465</v>
      </c>
      <c r="X841" t="s">
        <v>28</v>
      </c>
    </row>
    <row r="842" spans="1:24" x14ac:dyDescent="0.25">
      <c r="A842" t="s">
        <v>876</v>
      </c>
      <c r="B842">
        <v>49</v>
      </c>
      <c r="C842" t="s">
        <v>25</v>
      </c>
      <c r="D842">
        <v>168600</v>
      </c>
      <c r="E842">
        <v>0.91800000000000004</v>
      </c>
      <c r="F842">
        <v>55000</v>
      </c>
      <c r="G842" t="s">
        <v>41</v>
      </c>
      <c r="H842">
        <v>162730.92499999999</v>
      </c>
      <c r="I842">
        <v>130653.63333333333</v>
      </c>
      <c r="J842">
        <v>32077.291666666668</v>
      </c>
      <c r="K842">
        <v>0.83353098850707297</v>
      </c>
      <c r="L842">
        <v>419540.79916666669</v>
      </c>
      <c r="M842">
        <v>32783.913514829997</v>
      </c>
      <c r="N842">
        <v>0.32621589561091341</v>
      </c>
      <c r="O842">
        <v>165000</v>
      </c>
      <c r="P842" t="s">
        <v>27</v>
      </c>
      <c r="Q842">
        <v>0</v>
      </c>
      <c r="R842">
        <v>0</v>
      </c>
      <c r="S842">
        <v>0.53395147021994638</v>
      </c>
      <c r="T842">
        <v>0.44077015564504091</v>
      </c>
      <c r="U842">
        <v>0.84657172813496961</v>
      </c>
      <c r="V842">
        <v>0.47097755957538945</v>
      </c>
      <c r="W842">
        <v>63.835729060179688</v>
      </c>
      <c r="X842" t="s">
        <v>28</v>
      </c>
    </row>
    <row r="843" spans="1:24" x14ac:dyDescent="0.25">
      <c r="A843" t="s">
        <v>877</v>
      </c>
      <c r="B843">
        <v>42</v>
      </c>
      <c r="C843" t="s">
        <v>33</v>
      </c>
      <c r="D843">
        <v>277600</v>
      </c>
      <c r="E843">
        <v>0.28499999999999998</v>
      </c>
      <c r="F843">
        <v>84000</v>
      </c>
      <c r="G843" t="s">
        <v>41</v>
      </c>
      <c r="H843">
        <v>228877.06666666668</v>
      </c>
      <c r="I843">
        <v>185219.49333333335</v>
      </c>
      <c r="J843">
        <v>43657.573333333334</v>
      </c>
      <c r="K843">
        <v>0.87384243217687718</v>
      </c>
      <c r="L843">
        <v>492810.88500000001</v>
      </c>
      <c r="M843">
        <v>109022.49421124</v>
      </c>
      <c r="N843">
        <v>0.30259365994236309</v>
      </c>
      <c r="O843">
        <v>924000</v>
      </c>
      <c r="P843" t="s">
        <v>36</v>
      </c>
      <c r="Q843">
        <v>90</v>
      </c>
      <c r="R843">
        <v>1</v>
      </c>
      <c r="S843">
        <v>0.51639358925891532</v>
      </c>
      <c r="T843">
        <v>0.42016543857683525</v>
      </c>
      <c r="U843">
        <v>7.65138006759499E-2</v>
      </c>
      <c r="V843">
        <v>0.28021618368430012</v>
      </c>
      <c r="W843">
        <v>33.423247378922923</v>
      </c>
      <c r="X843" t="s">
        <v>34</v>
      </c>
    </row>
    <row r="844" spans="1:24" x14ac:dyDescent="0.25">
      <c r="A844" t="s">
        <v>878</v>
      </c>
      <c r="B844">
        <v>50</v>
      </c>
      <c r="C844" t="s">
        <v>25</v>
      </c>
      <c r="D844">
        <v>120100</v>
      </c>
      <c r="E844">
        <v>0.80300000000000005</v>
      </c>
      <c r="F844">
        <v>30000</v>
      </c>
      <c r="G844" t="s">
        <v>41</v>
      </c>
      <c r="H844">
        <v>119041.46416666667</v>
      </c>
      <c r="I844">
        <v>84341.646666666667</v>
      </c>
      <c r="J844">
        <v>34699.817499999997</v>
      </c>
      <c r="K844">
        <v>0.75799699181638458</v>
      </c>
      <c r="L844">
        <v>254593.07666666666</v>
      </c>
      <c r="M844">
        <v>28195.49486028</v>
      </c>
      <c r="N844">
        <v>0.24979184013322231</v>
      </c>
      <c r="O844">
        <v>270000</v>
      </c>
      <c r="P844" t="s">
        <v>27</v>
      </c>
      <c r="Q844">
        <v>0</v>
      </c>
      <c r="R844">
        <v>0</v>
      </c>
      <c r="S844">
        <v>0.79400838836656851</v>
      </c>
      <c r="T844">
        <v>0.21368115403331717</v>
      </c>
      <c r="U844">
        <v>0.69170062751327765</v>
      </c>
      <c r="V844">
        <v>0.37239353934420716</v>
      </c>
      <c r="W844">
        <v>67.157083954347868</v>
      </c>
      <c r="X844" t="s">
        <v>28</v>
      </c>
    </row>
    <row r="845" spans="1:24" x14ac:dyDescent="0.25">
      <c r="A845" t="s">
        <v>879</v>
      </c>
      <c r="B845">
        <v>24</v>
      </c>
      <c r="C845" t="s">
        <v>30</v>
      </c>
      <c r="D845">
        <v>268600</v>
      </c>
      <c r="E845">
        <v>0.56000000000000005</v>
      </c>
      <c r="F845">
        <v>80000</v>
      </c>
      <c r="G845" t="s">
        <v>43</v>
      </c>
      <c r="H845">
        <v>264503.0575</v>
      </c>
      <c r="I845">
        <v>214032.53333333333</v>
      </c>
      <c r="J845">
        <v>50470.52416666667</v>
      </c>
      <c r="K845">
        <v>0.81318907950967179</v>
      </c>
      <c r="L845">
        <v>760732.4</v>
      </c>
      <c r="M845">
        <v>37808.873281640001</v>
      </c>
      <c r="N845">
        <v>0.29784065524944153</v>
      </c>
      <c r="O845">
        <v>240000</v>
      </c>
      <c r="P845" t="s">
        <v>27</v>
      </c>
      <c r="Q845">
        <v>0</v>
      </c>
      <c r="R845">
        <v>0</v>
      </c>
      <c r="S845">
        <v>0.516574926330156</v>
      </c>
      <c r="T845">
        <v>0.35905872115342213</v>
      </c>
      <c r="U845">
        <v>0.4769237708093339</v>
      </c>
      <c r="V845">
        <v>0.5629532936279682</v>
      </c>
      <c r="W845">
        <v>54.92826011123573</v>
      </c>
      <c r="X845" t="s">
        <v>28</v>
      </c>
    </row>
    <row r="846" spans="1:24" x14ac:dyDescent="0.25">
      <c r="A846" t="s">
        <v>880</v>
      </c>
      <c r="B846">
        <v>29</v>
      </c>
      <c r="C846" t="s">
        <v>25</v>
      </c>
      <c r="D846">
        <v>122600</v>
      </c>
      <c r="E846">
        <v>0.86199999999999999</v>
      </c>
      <c r="F846">
        <v>30000</v>
      </c>
      <c r="G846" t="s">
        <v>43</v>
      </c>
      <c r="H846">
        <v>119890.49583333333</v>
      </c>
      <c r="I846">
        <v>83494.90833333334</v>
      </c>
      <c r="J846">
        <v>36395.587500000001</v>
      </c>
      <c r="K846">
        <v>0.73405373746333291</v>
      </c>
      <c r="L846">
        <v>285142.10583333333</v>
      </c>
      <c r="M846">
        <v>24177.592440389999</v>
      </c>
      <c r="N846">
        <v>0.24469820554649266</v>
      </c>
      <c r="O846">
        <v>300000</v>
      </c>
      <c r="P846" t="s">
        <v>36</v>
      </c>
      <c r="Q846">
        <v>120</v>
      </c>
      <c r="R846">
        <v>1</v>
      </c>
      <c r="S846">
        <v>0.82729582290217163</v>
      </c>
      <c r="T846">
        <v>0.18694895623319702</v>
      </c>
      <c r="U846">
        <v>0.78355214939577722</v>
      </c>
      <c r="V846">
        <v>0.42748524709902536</v>
      </c>
      <c r="W846">
        <v>72.774998827369373</v>
      </c>
      <c r="X846" t="s">
        <v>38</v>
      </c>
    </row>
    <row r="847" spans="1:24" x14ac:dyDescent="0.25">
      <c r="A847" t="s">
        <v>881</v>
      </c>
      <c r="B847">
        <v>33</v>
      </c>
      <c r="C847" t="s">
        <v>25</v>
      </c>
      <c r="D847">
        <v>156800</v>
      </c>
      <c r="E847">
        <v>0.83</v>
      </c>
      <c r="F847">
        <v>48000</v>
      </c>
      <c r="G847" t="s">
        <v>41</v>
      </c>
      <c r="H847">
        <v>145776.04</v>
      </c>
      <c r="I847">
        <v>114691.755</v>
      </c>
      <c r="J847">
        <v>31084.285</v>
      </c>
      <c r="K847">
        <v>0.82678047818904454</v>
      </c>
      <c r="L847">
        <v>525190.26416666666</v>
      </c>
      <c r="M847">
        <v>33174.210959780001</v>
      </c>
      <c r="N847">
        <v>0.30612244897959184</v>
      </c>
      <c r="O847">
        <v>192000</v>
      </c>
      <c r="P847" t="s">
        <v>27</v>
      </c>
      <c r="Q847">
        <v>0</v>
      </c>
      <c r="R847">
        <v>0</v>
      </c>
      <c r="S847">
        <v>0.57835629137912759</v>
      </c>
      <c r="T847">
        <v>0.38902377077427458</v>
      </c>
      <c r="U847">
        <v>0.72798363280208955</v>
      </c>
      <c r="V847">
        <v>0.70130870396292289</v>
      </c>
      <c r="W847">
        <v>66.510232474790271</v>
      </c>
      <c r="X847" t="s">
        <v>28</v>
      </c>
    </row>
    <row r="848" spans="1:24" x14ac:dyDescent="0.25">
      <c r="A848" t="s">
        <v>882</v>
      </c>
      <c r="B848">
        <v>33</v>
      </c>
      <c r="C848" t="s">
        <v>25</v>
      </c>
      <c r="D848">
        <v>224000</v>
      </c>
      <c r="E848">
        <v>0.89100000000000001</v>
      </c>
      <c r="F848">
        <v>57000</v>
      </c>
      <c r="G848" t="s">
        <v>26</v>
      </c>
      <c r="H848">
        <v>231111.90416666667</v>
      </c>
      <c r="I848">
        <v>164316.95000000001</v>
      </c>
      <c r="J848">
        <v>66794.954166666663</v>
      </c>
      <c r="K848">
        <v>0.74549253499390811</v>
      </c>
      <c r="L848">
        <v>483435.07750000001</v>
      </c>
      <c r="M848">
        <v>44857.698104139999</v>
      </c>
      <c r="N848">
        <v>0.2544642857142857</v>
      </c>
      <c r="O848">
        <v>171000</v>
      </c>
      <c r="P848" t="s">
        <v>27</v>
      </c>
      <c r="Q848">
        <v>0</v>
      </c>
      <c r="R848">
        <v>0</v>
      </c>
      <c r="S848">
        <v>0.78718035534874431</v>
      </c>
      <c r="T848">
        <v>0.21467059813431827</v>
      </c>
      <c r="U848">
        <v>0.82243511060793661</v>
      </c>
      <c r="V848">
        <v>0.38265216495642873</v>
      </c>
      <c r="W848">
        <v>71.80585955660797</v>
      </c>
      <c r="X848" t="s">
        <v>38</v>
      </c>
    </row>
    <row r="849" spans="1:24" x14ac:dyDescent="0.25">
      <c r="A849" t="s">
        <v>883</v>
      </c>
      <c r="B849">
        <v>53</v>
      </c>
      <c r="C849" t="s">
        <v>30</v>
      </c>
      <c r="D849">
        <v>188700</v>
      </c>
      <c r="E849">
        <v>0.505</v>
      </c>
      <c r="F849">
        <v>39000</v>
      </c>
      <c r="G849" t="s">
        <v>43</v>
      </c>
      <c r="H849">
        <v>185664.69916666666</v>
      </c>
      <c r="I849">
        <v>140952.55333333334</v>
      </c>
      <c r="J849">
        <v>44712.145833333336</v>
      </c>
      <c r="K849">
        <v>0.76810886021731284</v>
      </c>
      <c r="L849">
        <v>518010.55083333334</v>
      </c>
      <c r="M849">
        <v>31829.2077431</v>
      </c>
      <c r="N849">
        <v>0.2066772655007949</v>
      </c>
      <c r="O849">
        <v>195000</v>
      </c>
      <c r="P849" t="s">
        <v>36</v>
      </c>
      <c r="Q849">
        <v>90</v>
      </c>
      <c r="R849">
        <v>1</v>
      </c>
      <c r="S849">
        <v>0.65437935617585419</v>
      </c>
      <c r="T849">
        <v>0.12954800734582306</v>
      </c>
      <c r="U849">
        <v>0.39753764432657812</v>
      </c>
      <c r="V849">
        <v>0.53966493190569531</v>
      </c>
      <c r="W849">
        <v>60.636366311807258</v>
      </c>
      <c r="X849" t="s">
        <v>28</v>
      </c>
    </row>
    <row r="850" spans="1:24" x14ac:dyDescent="0.25">
      <c r="A850" t="s">
        <v>884</v>
      </c>
      <c r="B850">
        <v>30</v>
      </c>
      <c r="C850" t="s">
        <v>33</v>
      </c>
      <c r="D850">
        <v>232400</v>
      </c>
      <c r="E850">
        <v>0.49299999999999999</v>
      </c>
      <c r="F850">
        <v>65000</v>
      </c>
      <c r="G850" t="s">
        <v>26</v>
      </c>
      <c r="H850">
        <v>216927.29416666666</v>
      </c>
      <c r="I850">
        <v>171029.49833333332</v>
      </c>
      <c r="J850">
        <v>45897.79583333333</v>
      </c>
      <c r="K850">
        <v>0.83980319980246387</v>
      </c>
      <c r="L850">
        <v>417463.13250000001</v>
      </c>
      <c r="M850">
        <v>111446.66960947</v>
      </c>
      <c r="N850">
        <v>0.27969018932874357</v>
      </c>
      <c r="O850">
        <v>260000</v>
      </c>
      <c r="P850" t="s">
        <v>27</v>
      </c>
      <c r="Q850">
        <v>0</v>
      </c>
      <c r="R850">
        <v>0</v>
      </c>
      <c r="S850">
        <v>0.57380495423928768</v>
      </c>
      <c r="T850">
        <v>0.33893757330219737</v>
      </c>
      <c r="U850">
        <v>0.25538017576245986</v>
      </c>
      <c r="V850">
        <v>0.28584911412951697</v>
      </c>
      <c r="W850">
        <v>43.094235548799823</v>
      </c>
      <c r="X850" t="s">
        <v>28</v>
      </c>
    </row>
    <row r="851" spans="1:24" x14ac:dyDescent="0.25">
      <c r="A851" t="s">
        <v>885</v>
      </c>
      <c r="B851">
        <v>24</v>
      </c>
      <c r="C851" t="s">
        <v>33</v>
      </c>
      <c r="D851">
        <v>396100</v>
      </c>
      <c r="E851">
        <v>0.6</v>
      </c>
      <c r="F851">
        <v>110000</v>
      </c>
      <c r="G851" t="s">
        <v>26</v>
      </c>
      <c r="H851">
        <v>362182.46833333332</v>
      </c>
      <c r="I851">
        <v>334578.20083333331</v>
      </c>
      <c r="J851">
        <v>27604.267500000002</v>
      </c>
      <c r="K851">
        <v>0.9707615405068315</v>
      </c>
      <c r="L851">
        <v>571838.60250000004</v>
      </c>
      <c r="M851">
        <v>189295.00974345001</v>
      </c>
      <c r="N851">
        <v>0.27770764958343852</v>
      </c>
      <c r="O851">
        <v>1100000</v>
      </c>
      <c r="P851" t="s">
        <v>27</v>
      </c>
      <c r="Q851">
        <v>0</v>
      </c>
      <c r="R851">
        <v>0</v>
      </c>
      <c r="S851">
        <v>0.20079697207215594</v>
      </c>
      <c r="T851">
        <v>0.43438085071864191</v>
      </c>
      <c r="U851">
        <v>0.3475790298125867</v>
      </c>
      <c r="V851">
        <v>0.1915174229012209</v>
      </c>
      <c r="W851">
        <v>35.976143560988028</v>
      </c>
      <c r="X851" t="s">
        <v>34</v>
      </c>
    </row>
    <row r="852" spans="1:24" x14ac:dyDescent="0.25">
      <c r="A852" t="s">
        <v>886</v>
      </c>
      <c r="B852">
        <v>53</v>
      </c>
      <c r="C852" t="s">
        <v>25</v>
      </c>
      <c r="D852">
        <v>216200</v>
      </c>
      <c r="E852">
        <v>0.93799999999999994</v>
      </c>
      <c r="F852">
        <v>41000</v>
      </c>
      <c r="G852" t="s">
        <v>43</v>
      </c>
      <c r="H852">
        <v>217431.76</v>
      </c>
      <c r="I852">
        <v>152818.58499999999</v>
      </c>
      <c r="J852">
        <v>64613.175000000003</v>
      </c>
      <c r="K852">
        <v>0.72416556808870469</v>
      </c>
      <c r="L852">
        <v>550415.51833333331</v>
      </c>
      <c r="M852">
        <v>41305.60141445</v>
      </c>
      <c r="N852">
        <v>0.18963922294172064</v>
      </c>
      <c r="O852">
        <v>369000</v>
      </c>
      <c r="P852" t="s">
        <v>31</v>
      </c>
      <c r="Q852">
        <v>19</v>
      </c>
      <c r="R852">
        <v>0</v>
      </c>
      <c r="S852">
        <v>0.80963734706350965</v>
      </c>
      <c r="T852">
        <v>7.0635921207111541E-2</v>
      </c>
      <c r="U852">
        <v>0.87918662106138656</v>
      </c>
      <c r="V852">
        <v>0.4863543459199452</v>
      </c>
      <c r="W852">
        <v>80.524101225286742</v>
      </c>
      <c r="X852" t="s">
        <v>38</v>
      </c>
    </row>
    <row r="853" spans="1:24" x14ac:dyDescent="0.25">
      <c r="A853" t="s">
        <v>887</v>
      </c>
      <c r="B853">
        <v>26</v>
      </c>
      <c r="C853" t="s">
        <v>33</v>
      </c>
      <c r="D853">
        <v>207900</v>
      </c>
      <c r="E853">
        <v>0.42</v>
      </c>
      <c r="F853">
        <v>32000</v>
      </c>
      <c r="G853" t="s">
        <v>26</v>
      </c>
      <c r="H853">
        <v>229574.85333333333</v>
      </c>
      <c r="I853">
        <v>188316.41750000001</v>
      </c>
      <c r="J853">
        <v>41258.435833333337</v>
      </c>
      <c r="K853">
        <v>0.83734487871922414</v>
      </c>
      <c r="L853">
        <v>534867.53749999998</v>
      </c>
      <c r="M853">
        <v>93978.720784329998</v>
      </c>
      <c r="N853">
        <v>0.15392015392015393</v>
      </c>
      <c r="O853">
        <v>256000</v>
      </c>
      <c r="P853" t="s">
        <v>27</v>
      </c>
      <c r="Q853">
        <v>0</v>
      </c>
      <c r="R853">
        <v>0</v>
      </c>
      <c r="S853">
        <v>0.4859993034148376</v>
      </c>
      <c r="T853">
        <v>4.7407264537166316E-2</v>
      </c>
      <c r="U853">
        <v>0.21806114805569451</v>
      </c>
      <c r="V853">
        <v>0.49353747161506245</v>
      </c>
      <c r="W853">
        <v>53.370661229358141</v>
      </c>
      <c r="X853" t="s">
        <v>28</v>
      </c>
    </row>
    <row r="854" spans="1:24" x14ac:dyDescent="0.25">
      <c r="A854" t="s">
        <v>888</v>
      </c>
      <c r="B854">
        <v>49</v>
      </c>
      <c r="C854" t="s">
        <v>25</v>
      </c>
      <c r="D854">
        <v>114600</v>
      </c>
      <c r="E854">
        <v>0.996</v>
      </c>
      <c r="F854">
        <v>30000</v>
      </c>
      <c r="G854" t="s">
        <v>26</v>
      </c>
      <c r="H854">
        <v>110123.34416666666</v>
      </c>
      <c r="I854">
        <v>79903.05</v>
      </c>
      <c r="J854">
        <v>30220.294166666667</v>
      </c>
      <c r="K854">
        <v>0.77959714911117106</v>
      </c>
      <c r="L854">
        <v>356620.90083333332</v>
      </c>
      <c r="M854">
        <v>26257.817526999999</v>
      </c>
      <c r="N854">
        <v>0.26178010471204188</v>
      </c>
      <c r="O854">
        <v>120000</v>
      </c>
      <c r="P854" t="s">
        <v>27</v>
      </c>
      <c r="Q854">
        <v>0</v>
      </c>
      <c r="R854">
        <v>0</v>
      </c>
      <c r="S854">
        <v>0.74696718801016204</v>
      </c>
      <c r="T854">
        <v>0.25422448169222461</v>
      </c>
      <c r="U854">
        <v>0.90074011202817128</v>
      </c>
      <c r="V854">
        <v>0.6377632020860976</v>
      </c>
      <c r="W854">
        <v>77.858941332093636</v>
      </c>
      <c r="X854" t="s">
        <v>38</v>
      </c>
    </row>
    <row r="855" spans="1:24" x14ac:dyDescent="0.25">
      <c r="A855" t="s">
        <v>889</v>
      </c>
      <c r="B855">
        <v>28</v>
      </c>
      <c r="C855" t="s">
        <v>30</v>
      </c>
      <c r="D855">
        <v>258100</v>
      </c>
      <c r="E855">
        <v>0.68400000000000005</v>
      </c>
      <c r="F855">
        <v>68000</v>
      </c>
      <c r="G855" t="s">
        <v>26</v>
      </c>
      <c r="H855">
        <v>229891.59916666668</v>
      </c>
      <c r="I855">
        <v>191092.4025</v>
      </c>
      <c r="J855">
        <v>38799.19666666667</v>
      </c>
      <c r="K855">
        <v>0.85892584178963538</v>
      </c>
      <c r="L855">
        <v>601782.54666666663</v>
      </c>
      <c r="M855">
        <v>41439.894848440003</v>
      </c>
      <c r="N855">
        <v>0.26346377373111196</v>
      </c>
      <c r="O855">
        <v>748000</v>
      </c>
      <c r="P855" t="s">
        <v>27</v>
      </c>
      <c r="Q855">
        <v>0</v>
      </c>
      <c r="R855">
        <v>0</v>
      </c>
      <c r="S855">
        <v>0.45583956917217267</v>
      </c>
      <c r="T855">
        <v>0.31531582184754853</v>
      </c>
      <c r="U855">
        <v>0.59771511582943637</v>
      </c>
      <c r="V855">
        <v>0.42903534018814127</v>
      </c>
      <c r="W855">
        <v>56.878854739949233</v>
      </c>
      <c r="X855" t="s">
        <v>28</v>
      </c>
    </row>
    <row r="856" spans="1:24" x14ac:dyDescent="0.25">
      <c r="A856" t="s">
        <v>890</v>
      </c>
      <c r="B856">
        <v>25</v>
      </c>
      <c r="C856" t="s">
        <v>25</v>
      </c>
      <c r="D856">
        <v>175600</v>
      </c>
      <c r="E856">
        <v>0.90600000000000003</v>
      </c>
      <c r="F856">
        <v>57000</v>
      </c>
      <c r="G856" t="s">
        <v>43</v>
      </c>
      <c r="H856">
        <v>177078.11333333334</v>
      </c>
      <c r="I856">
        <v>131337.2175</v>
      </c>
      <c r="J856">
        <v>45740.895833333336</v>
      </c>
      <c r="K856">
        <v>0.76783590053448469</v>
      </c>
      <c r="L856">
        <v>658706.18333333335</v>
      </c>
      <c r="M856">
        <v>31140.524275489999</v>
      </c>
      <c r="N856">
        <v>0.32460136674259682</v>
      </c>
      <c r="O856">
        <v>342000</v>
      </c>
      <c r="P856" t="s">
        <v>27</v>
      </c>
      <c r="Q856">
        <v>0</v>
      </c>
      <c r="R856">
        <v>0</v>
      </c>
      <c r="S856">
        <v>0.70256641079879001</v>
      </c>
      <c r="T856">
        <v>0.37842013920733047</v>
      </c>
      <c r="U856">
        <v>0.85524517956416335</v>
      </c>
      <c r="V856">
        <v>0.80877624306765283</v>
      </c>
      <c r="W856">
        <v>75.294998131860709</v>
      </c>
      <c r="X856" t="s">
        <v>38</v>
      </c>
    </row>
    <row r="857" spans="1:24" x14ac:dyDescent="0.25">
      <c r="A857" t="s">
        <v>891</v>
      </c>
      <c r="B857">
        <v>50</v>
      </c>
      <c r="C857" t="s">
        <v>25</v>
      </c>
      <c r="D857">
        <v>168300</v>
      </c>
      <c r="E857">
        <v>0.76400000000000001</v>
      </c>
      <c r="F857">
        <v>57000</v>
      </c>
      <c r="G857" t="s">
        <v>26</v>
      </c>
      <c r="H857">
        <v>164353.8175</v>
      </c>
      <c r="I857">
        <v>129409.23833333333</v>
      </c>
      <c r="J857">
        <v>34944.57916666667</v>
      </c>
      <c r="K857">
        <v>0.8286724408783992</v>
      </c>
      <c r="L857">
        <v>353195.58083333331</v>
      </c>
      <c r="M857">
        <v>34292.156360289999</v>
      </c>
      <c r="N857">
        <v>0.33868092691622104</v>
      </c>
      <c r="O857">
        <v>513000</v>
      </c>
      <c r="P857" t="s">
        <v>27</v>
      </c>
      <c r="Q857">
        <v>0</v>
      </c>
      <c r="R857">
        <v>0</v>
      </c>
      <c r="S857">
        <v>0.57666117291695773</v>
      </c>
      <c r="T857">
        <v>0.46481990509073473</v>
      </c>
      <c r="U857">
        <v>0.66861804158105576</v>
      </c>
      <c r="V857">
        <v>0.36671307702778499</v>
      </c>
      <c r="W857">
        <v>55.441213436924976</v>
      </c>
      <c r="X857" t="s">
        <v>28</v>
      </c>
    </row>
    <row r="858" spans="1:24" x14ac:dyDescent="0.25">
      <c r="A858" t="s">
        <v>892</v>
      </c>
      <c r="B858">
        <v>40</v>
      </c>
      <c r="C858" t="s">
        <v>25</v>
      </c>
      <c r="D858">
        <v>178300</v>
      </c>
      <c r="E858">
        <v>0.83299999999999996</v>
      </c>
      <c r="F858">
        <v>46000</v>
      </c>
      <c r="G858" t="s">
        <v>41</v>
      </c>
      <c r="H858">
        <v>176049.43916666668</v>
      </c>
      <c r="I858">
        <v>134348.76083333333</v>
      </c>
      <c r="J858">
        <v>41700.67833333333</v>
      </c>
      <c r="K858">
        <v>0.78269354812419201</v>
      </c>
      <c r="L858">
        <v>510340.16833333333</v>
      </c>
      <c r="M858">
        <v>26426.543465480001</v>
      </c>
      <c r="N858">
        <v>0.25799214806505888</v>
      </c>
      <c r="O858">
        <v>552000</v>
      </c>
      <c r="P858" t="s">
        <v>27</v>
      </c>
      <c r="Q858">
        <v>0</v>
      </c>
      <c r="R858">
        <v>0</v>
      </c>
      <c r="S858">
        <v>0.64348692798356411</v>
      </c>
      <c r="T858">
        <v>0.24829974930761395</v>
      </c>
      <c r="U858">
        <v>0.79291213634789393</v>
      </c>
      <c r="V858">
        <v>0.5709897201654105</v>
      </c>
      <c r="W858">
        <v>71.375030616009539</v>
      </c>
      <c r="X858" t="s">
        <v>38</v>
      </c>
    </row>
    <row r="859" spans="1:24" x14ac:dyDescent="0.25">
      <c r="A859" t="s">
        <v>893</v>
      </c>
      <c r="B859">
        <v>42</v>
      </c>
      <c r="C859" t="s">
        <v>25</v>
      </c>
      <c r="D859">
        <v>163400</v>
      </c>
      <c r="E859">
        <v>0.86</v>
      </c>
      <c r="F859">
        <v>49000</v>
      </c>
      <c r="G859" t="s">
        <v>26</v>
      </c>
      <c r="H859">
        <v>155408.52166666667</v>
      </c>
      <c r="I859">
        <v>119707.60333333333</v>
      </c>
      <c r="J859">
        <v>35700.918333333335</v>
      </c>
      <c r="K859">
        <v>0.8214236072169615</v>
      </c>
      <c r="L859">
        <v>442702.04749999999</v>
      </c>
      <c r="M859">
        <v>40147.487961090002</v>
      </c>
      <c r="N859">
        <v>0.29987760097919219</v>
      </c>
      <c r="O859">
        <v>196000</v>
      </c>
      <c r="P859" t="s">
        <v>27</v>
      </c>
      <c r="Q859">
        <v>0</v>
      </c>
      <c r="R859">
        <v>0</v>
      </c>
      <c r="S859">
        <v>0.62379535639387151</v>
      </c>
      <c r="T859">
        <v>0.37040572544590217</v>
      </c>
      <c r="U859">
        <v>0.73784160473427463</v>
      </c>
      <c r="V859">
        <v>0.53007794142721198</v>
      </c>
      <c r="W859">
        <v>64.670773576774863</v>
      </c>
      <c r="X859" t="s">
        <v>28</v>
      </c>
    </row>
    <row r="860" spans="1:24" x14ac:dyDescent="0.25">
      <c r="A860" t="s">
        <v>894</v>
      </c>
      <c r="B860">
        <v>25</v>
      </c>
      <c r="C860" t="s">
        <v>33</v>
      </c>
      <c r="D860">
        <v>154900</v>
      </c>
      <c r="E860">
        <v>0.51</v>
      </c>
      <c r="F860">
        <v>37000</v>
      </c>
      <c r="G860" t="s">
        <v>41</v>
      </c>
      <c r="H860">
        <v>141564.98833333334</v>
      </c>
      <c r="I860">
        <v>123328.06</v>
      </c>
      <c r="J860">
        <v>18236.928333333333</v>
      </c>
      <c r="K860">
        <v>0.91097122096944594</v>
      </c>
      <c r="L860">
        <v>428098.80333333334</v>
      </c>
      <c r="M860">
        <v>59491.429357950001</v>
      </c>
      <c r="N860">
        <v>0.23886378308586184</v>
      </c>
      <c r="O860">
        <v>259000</v>
      </c>
      <c r="P860" t="s">
        <v>27</v>
      </c>
      <c r="Q860">
        <v>0</v>
      </c>
      <c r="R860">
        <v>0</v>
      </c>
      <c r="S860">
        <v>0.34576003491348667</v>
      </c>
      <c r="T860">
        <v>0.29139445777702372</v>
      </c>
      <c r="U860">
        <v>0.30043940877643671</v>
      </c>
      <c r="V860">
        <v>0.54462890601251113</v>
      </c>
      <c r="W860">
        <v>47.852524217817091</v>
      </c>
      <c r="X860" t="s">
        <v>28</v>
      </c>
    </row>
    <row r="861" spans="1:24" x14ac:dyDescent="0.25">
      <c r="A861" t="s">
        <v>895</v>
      </c>
      <c r="B861">
        <v>39</v>
      </c>
      <c r="C861" t="s">
        <v>25</v>
      </c>
      <c r="D861">
        <v>159500</v>
      </c>
      <c r="E861">
        <v>0.879</v>
      </c>
      <c r="F861">
        <v>48000</v>
      </c>
      <c r="G861" t="s">
        <v>41</v>
      </c>
      <c r="H861">
        <v>149165.69</v>
      </c>
      <c r="I861">
        <v>120173.45</v>
      </c>
      <c r="J861">
        <v>28992.240000000002</v>
      </c>
      <c r="K861">
        <v>0.83754737221917486</v>
      </c>
      <c r="L861">
        <v>405852.22</v>
      </c>
      <c r="M861">
        <v>26321.531608509998</v>
      </c>
      <c r="N861">
        <v>0.30094043887147337</v>
      </c>
      <c r="O861">
        <v>288000</v>
      </c>
      <c r="P861" t="s">
        <v>31</v>
      </c>
      <c r="Q861">
        <v>29</v>
      </c>
      <c r="R861">
        <v>0</v>
      </c>
      <c r="S861">
        <v>0.52635728205529231</v>
      </c>
      <c r="T861">
        <v>0.38615195956358656</v>
      </c>
      <c r="U861">
        <v>0.82376488635116085</v>
      </c>
      <c r="V861">
        <v>0.48599731596989426</v>
      </c>
      <c r="W861">
        <v>64.862517785610294</v>
      </c>
      <c r="X861" t="s">
        <v>28</v>
      </c>
    </row>
    <row r="862" spans="1:24" x14ac:dyDescent="0.25">
      <c r="A862" t="s">
        <v>896</v>
      </c>
      <c r="B862">
        <v>21</v>
      </c>
      <c r="C862" t="s">
        <v>33</v>
      </c>
      <c r="D862">
        <v>164600</v>
      </c>
      <c r="E862">
        <v>0.46600000000000003</v>
      </c>
      <c r="F862">
        <v>31000</v>
      </c>
      <c r="G862" t="s">
        <v>26</v>
      </c>
      <c r="H862">
        <v>168422.3125</v>
      </c>
      <c r="I862">
        <v>118083.55</v>
      </c>
      <c r="J862">
        <v>50338.762499999997</v>
      </c>
      <c r="K862">
        <v>0.69845519671706469</v>
      </c>
      <c r="L862">
        <v>614566.76916666667</v>
      </c>
      <c r="M862">
        <v>30221.078661039999</v>
      </c>
      <c r="N862">
        <v>0.18833535844471447</v>
      </c>
      <c r="O862">
        <v>310000</v>
      </c>
      <c r="P862" t="s">
        <v>36</v>
      </c>
      <c r="Q862">
        <v>90</v>
      </c>
      <c r="R862">
        <v>1</v>
      </c>
      <c r="S862">
        <v>0.81437379688446365</v>
      </c>
      <c r="T862">
        <v>5.4721775356718239E-2</v>
      </c>
      <c r="U862">
        <v>0.34900093769161122</v>
      </c>
      <c r="V862">
        <v>0.80410148063983422</v>
      </c>
      <c r="W862">
        <v>68.871016124568484</v>
      </c>
      <c r="X862" t="s">
        <v>28</v>
      </c>
    </row>
    <row r="863" spans="1:24" x14ac:dyDescent="0.25">
      <c r="A863" t="s">
        <v>897</v>
      </c>
      <c r="B863">
        <v>20</v>
      </c>
      <c r="C863" t="s">
        <v>25</v>
      </c>
      <c r="D863">
        <v>139100</v>
      </c>
      <c r="E863">
        <v>0.76800000000000002</v>
      </c>
      <c r="F863">
        <v>31000</v>
      </c>
      <c r="G863" t="s">
        <v>26</v>
      </c>
      <c r="H863">
        <v>135203.33416666667</v>
      </c>
      <c r="I863">
        <v>100189.705</v>
      </c>
      <c r="J863">
        <v>35013.629166666666</v>
      </c>
      <c r="K863">
        <v>0.75900210705188798</v>
      </c>
      <c r="L863">
        <v>492984.17416666669</v>
      </c>
      <c r="M863">
        <v>24537.97008581</v>
      </c>
      <c r="N863">
        <v>0.22286125089863407</v>
      </c>
      <c r="O863">
        <v>217000</v>
      </c>
      <c r="P863" t="s">
        <v>27</v>
      </c>
      <c r="Q863">
        <v>0</v>
      </c>
      <c r="R863">
        <v>0</v>
      </c>
      <c r="S863">
        <v>0.70438789020724946</v>
      </c>
      <c r="T863">
        <v>0.15815503690990951</v>
      </c>
      <c r="U863">
        <v>0.69277867797964987</v>
      </c>
      <c r="V863">
        <v>0.753383456621188</v>
      </c>
      <c r="W863">
        <v>75.136090107522961</v>
      </c>
      <c r="X863" t="s">
        <v>38</v>
      </c>
    </row>
    <row r="864" spans="1:24" x14ac:dyDescent="0.25">
      <c r="A864" t="s">
        <v>898</v>
      </c>
      <c r="B864">
        <v>46</v>
      </c>
      <c r="C864" t="s">
        <v>33</v>
      </c>
      <c r="D864">
        <v>273000</v>
      </c>
      <c r="E864">
        <v>0.53900000000000003</v>
      </c>
      <c r="F864">
        <v>76000</v>
      </c>
      <c r="G864" t="s">
        <v>26</v>
      </c>
      <c r="H864">
        <v>281656.61833333335</v>
      </c>
      <c r="I864">
        <v>188611.92833333334</v>
      </c>
      <c r="J864">
        <v>93044.69</v>
      </c>
      <c r="K864">
        <v>0.6731206474164948</v>
      </c>
      <c r="L864">
        <v>735504.03500000003</v>
      </c>
      <c r="M864">
        <v>75330.786499230002</v>
      </c>
      <c r="N864">
        <v>0.2783882783882784</v>
      </c>
      <c r="O864">
        <v>836000</v>
      </c>
      <c r="P864" t="s">
        <v>31</v>
      </c>
      <c r="Q864">
        <v>30</v>
      </c>
      <c r="R864">
        <v>0</v>
      </c>
      <c r="S864">
        <v>0.90107454386937291</v>
      </c>
      <c r="T864">
        <v>0.20831106485275114</v>
      </c>
      <c r="U864">
        <v>0.38966968671854796</v>
      </c>
      <c r="V864">
        <v>0.52602239191070255</v>
      </c>
      <c r="W864">
        <v>61.425673085821288</v>
      </c>
      <c r="X864" t="s">
        <v>28</v>
      </c>
    </row>
    <row r="865" spans="1:24" x14ac:dyDescent="0.25">
      <c r="A865" t="s">
        <v>899</v>
      </c>
      <c r="B865">
        <v>46</v>
      </c>
      <c r="C865" t="s">
        <v>25</v>
      </c>
      <c r="D865">
        <v>209100</v>
      </c>
      <c r="E865">
        <v>0.92900000000000005</v>
      </c>
      <c r="F865">
        <v>32000</v>
      </c>
      <c r="G865" t="s">
        <v>43</v>
      </c>
      <c r="H865">
        <v>208360.43916666668</v>
      </c>
      <c r="I865">
        <v>154041.5975</v>
      </c>
      <c r="J865">
        <v>54318.841666666667</v>
      </c>
      <c r="K865">
        <v>0.77554959401824997</v>
      </c>
      <c r="L865">
        <v>396357.21416666667</v>
      </c>
      <c r="M865">
        <v>42667.483264980001</v>
      </c>
      <c r="N865">
        <v>0.15303682448589193</v>
      </c>
      <c r="O865">
        <v>384000</v>
      </c>
      <c r="P865" t="s">
        <v>31</v>
      </c>
      <c r="Q865">
        <v>25</v>
      </c>
      <c r="R865">
        <v>0</v>
      </c>
      <c r="S865">
        <v>0.7091450008750696</v>
      </c>
      <c r="T865">
        <v>1.9363806412957485E-2</v>
      </c>
      <c r="U865">
        <v>0.85604809593363229</v>
      </c>
      <c r="V865">
        <v>0.31239218019888804</v>
      </c>
      <c r="W865">
        <v>76.265787782392209</v>
      </c>
      <c r="X865" t="s">
        <v>38</v>
      </c>
    </row>
    <row r="866" spans="1:24" x14ac:dyDescent="0.25">
      <c r="A866" t="s">
        <v>900</v>
      </c>
      <c r="B866">
        <v>51</v>
      </c>
      <c r="C866" t="s">
        <v>25</v>
      </c>
      <c r="D866">
        <v>168800</v>
      </c>
      <c r="E866">
        <v>0.91100000000000003</v>
      </c>
      <c r="F866">
        <v>50000</v>
      </c>
      <c r="G866" t="s">
        <v>41</v>
      </c>
      <c r="H866">
        <v>163452.19416666665</v>
      </c>
      <c r="I866">
        <v>117154.39833333333</v>
      </c>
      <c r="J866">
        <v>46297.79583333333</v>
      </c>
      <c r="K866">
        <v>0.7546223293963229</v>
      </c>
      <c r="L866">
        <v>525577.70166666666</v>
      </c>
      <c r="M866">
        <v>34332.123454970002</v>
      </c>
      <c r="N866">
        <v>0.29620853080568721</v>
      </c>
      <c r="O866">
        <v>550000</v>
      </c>
      <c r="P866" t="s">
        <v>27</v>
      </c>
      <c r="Q866">
        <v>0</v>
      </c>
      <c r="R866">
        <v>0</v>
      </c>
      <c r="S866">
        <v>0.77129208599095167</v>
      </c>
      <c r="T866">
        <v>0.30769681468622151</v>
      </c>
      <c r="U866">
        <v>0.83146179788337915</v>
      </c>
      <c r="V866">
        <v>0.63822778461383856</v>
      </c>
      <c r="W866">
        <v>74.204195467472672</v>
      </c>
      <c r="X866" t="s">
        <v>38</v>
      </c>
    </row>
    <row r="867" spans="1:24" x14ac:dyDescent="0.25">
      <c r="A867" t="s">
        <v>901</v>
      </c>
      <c r="B867">
        <v>51</v>
      </c>
      <c r="C867" t="s">
        <v>33</v>
      </c>
      <c r="D867">
        <v>404800</v>
      </c>
      <c r="E867">
        <v>0.217</v>
      </c>
      <c r="F867">
        <v>128000</v>
      </c>
      <c r="G867" t="s">
        <v>43</v>
      </c>
      <c r="H867">
        <v>323386.28083333332</v>
      </c>
      <c r="I867">
        <v>284493.79916666669</v>
      </c>
      <c r="J867">
        <v>38892.481666666667</v>
      </c>
      <c r="K867">
        <v>0.8898632465205123</v>
      </c>
      <c r="L867">
        <v>390942.34916666668</v>
      </c>
      <c r="M867">
        <v>191439.84410230001</v>
      </c>
      <c r="N867">
        <v>0.31620553359683795</v>
      </c>
      <c r="O867">
        <v>1152000</v>
      </c>
      <c r="P867" t="s">
        <v>31</v>
      </c>
      <c r="Q867">
        <v>30</v>
      </c>
      <c r="R867">
        <v>0</v>
      </c>
      <c r="S867">
        <v>0.32217953878873479</v>
      </c>
      <c r="T867">
        <v>0.46681146728378969</v>
      </c>
      <c r="U867">
        <v>0</v>
      </c>
      <c r="V867">
        <v>6.3677234998199356E-2</v>
      </c>
      <c r="W867">
        <v>22.101893763281318</v>
      </c>
      <c r="X867" t="s">
        <v>34</v>
      </c>
    </row>
    <row r="868" spans="1:24" x14ac:dyDescent="0.25">
      <c r="A868" t="s">
        <v>902</v>
      </c>
      <c r="B868">
        <v>45</v>
      </c>
      <c r="C868" t="s">
        <v>25</v>
      </c>
      <c r="D868">
        <v>231800</v>
      </c>
      <c r="E868">
        <v>0.875</v>
      </c>
      <c r="F868">
        <v>53000</v>
      </c>
      <c r="G868" t="s">
        <v>26</v>
      </c>
      <c r="H868">
        <v>230888.14166666666</v>
      </c>
      <c r="I868">
        <v>155380.35166666665</v>
      </c>
      <c r="J868">
        <v>75507.789999999994</v>
      </c>
      <c r="K868">
        <v>0.70930570665652526</v>
      </c>
      <c r="L868">
        <v>706196.93666666665</v>
      </c>
      <c r="M868">
        <v>48046.645885990001</v>
      </c>
      <c r="N868">
        <v>0.22864538395168249</v>
      </c>
      <c r="O868">
        <v>424000</v>
      </c>
      <c r="P868" t="s">
        <v>27</v>
      </c>
      <c r="Q868">
        <v>0</v>
      </c>
      <c r="R868">
        <v>0</v>
      </c>
      <c r="S868">
        <v>0.89193692364089561</v>
      </c>
      <c r="T868">
        <v>0.13897824774136447</v>
      </c>
      <c r="U868">
        <v>0.79291408919807216</v>
      </c>
      <c r="V868">
        <v>0.6202963159201913</v>
      </c>
      <c r="W868">
        <v>79.367625862708849</v>
      </c>
      <c r="X868" t="s">
        <v>38</v>
      </c>
    </row>
    <row r="869" spans="1:24" x14ac:dyDescent="0.25">
      <c r="A869" t="s">
        <v>903</v>
      </c>
      <c r="B869">
        <v>30</v>
      </c>
      <c r="C869" t="s">
        <v>25</v>
      </c>
      <c r="D869">
        <v>202700</v>
      </c>
      <c r="E869">
        <v>0.83899999999999997</v>
      </c>
      <c r="F869">
        <v>49000</v>
      </c>
      <c r="G869" t="s">
        <v>41</v>
      </c>
      <c r="H869">
        <v>194127.57916666666</v>
      </c>
      <c r="I869">
        <v>139908.12</v>
      </c>
      <c r="J869">
        <v>54219.459166666667</v>
      </c>
      <c r="K869">
        <v>0.74632134379643023</v>
      </c>
      <c r="L869">
        <v>605617.03333333333</v>
      </c>
      <c r="M869">
        <v>37998.477837580002</v>
      </c>
      <c r="N869">
        <v>0.24173655648741985</v>
      </c>
      <c r="O869">
        <v>245000</v>
      </c>
      <c r="P869" t="s">
        <v>27</v>
      </c>
      <c r="Q869">
        <v>0</v>
      </c>
      <c r="R869">
        <v>0</v>
      </c>
      <c r="S869">
        <v>0.7604029165607199</v>
      </c>
      <c r="T869">
        <v>0.18912585125202264</v>
      </c>
      <c r="U869">
        <v>0.7624055491025733</v>
      </c>
      <c r="V869">
        <v>0.60455973566802301</v>
      </c>
      <c r="W869">
        <v>74.507657142800639</v>
      </c>
      <c r="X869" t="s">
        <v>38</v>
      </c>
    </row>
    <row r="870" spans="1:24" x14ac:dyDescent="0.25">
      <c r="A870" t="s">
        <v>904</v>
      </c>
      <c r="B870">
        <v>32</v>
      </c>
      <c r="C870" t="s">
        <v>30</v>
      </c>
      <c r="D870">
        <v>251700</v>
      </c>
      <c r="E870">
        <v>0.69199999999999995</v>
      </c>
      <c r="F870">
        <v>81000</v>
      </c>
      <c r="G870" t="s">
        <v>41</v>
      </c>
      <c r="H870">
        <v>253589.03166666668</v>
      </c>
      <c r="I870">
        <v>184916.16166666668</v>
      </c>
      <c r="J870">
        <v>68672.87</v>
      </c>
      <c r="K870">
        <v>0.72807978725198064</v>
      </c>
      <c r="L870">
        <v>826939.04666666663</v>
      </c>
      <c r="M870">
        <v>34858.199118210003</v>
      </c>
      <c r="N870">
        <v>0.32181168057210968</v>
      </c>
      <c r="O870">
        <v>729000</v>
      </c>
      <c r="P870" t="s">
        <v>27</v>
      </c>
      <c r="Q870">
        <v>0</v>
      </c>
      <c r="R870">
        <v>0</v>
      </c>
      <c r="S870">
        <v>0.73699629532582667</v>
      </c>
      <c r="T870">
        <v>0.33734204032699738</v>
      </c>
      <c r="U870">
        <v>0.63660644156467527</v>
      </c>
      <c r="V870">
        <v>0.68418534468148751</v>
      </c>
      <c r="W870">
        <v>66.899615568470878</v>
      </c>
      <c r="X870" t="s">
        <v>28</v>
      </c>
    </row>
    <row r="871" spans="1:24" x14ac:dyDescent="0.25">
      <c r="A871" t="s">
        <v>905</v>
      </c>
      <c r="B871">
        <v>40</v>
      </c>
      <c r="C871" t="s">
        <v>30</v>
      </c>
      <c r="D871">
        <v>119400</v>
      </c>
      <c r="E871">
        <v>0.755</v>
      </c>
      <c r="F871">
        <v>36000</v>
      </c>
      <c r="G871" t="s">
        <v>41</v>
      </c>
      <c r="H871">
        <v>106190.97083333334</v>
      </c>
      <c r="I871">
        <v>82191.429166666669</v>
      </c>
      <c r="J871">
        <v>23999.541666666668</v>
      </c>
      <c r="K871">
        <v>0.83479092018859469</v>
      </c>
      <c r="L871">
        <v>259489.73416666666</v>
      </c>
      <c r="M871">
        <v>28286.981620279999</v>
      </c>
      <c r="N871">
        <v>0.30150753768844218</v>
      </c>
      <c r="O871">
        <v>180000</v>
      </c>
      <c r="P871" t="s">
        <v>27</v>
      </c>
      <c r="Q871">
        <v>0</v>
      </c>
      <c r="R871">
        <v>0</v>
      </c>
      <c r="S871">
        <v>0.61354616667525252</v>
      </c>
      <c r="T871">
        <v>0.38517253493249554</v>
      </c>
      <c r="U871">
        <v>0.62017423177625319</v>
      </c>
      <c r="V871">
        <v>0.38668836441480914</v>
      </c>
      <c r="W871">
        <v>57.08788185261897</v>
      </c>
      <c r="X871" t="s">
        <v>28</v>
      </c>
    </row>
    <row r="872" spans="1:24" x14ac:dyDescent="0.25">
      <c r="A872" t="s">
        <v>906</v>
      </c>
      <c r="B872">
        <v>43</v>
      </c>
      <c r="C872" t="s">
        <v>25</v>
      </c>
      <c r="D872">
        <v>227400</v>
      </c>
      <c r="E872">
        <v>0.89</v>
      </c>
      <c r="F872">
        <v>47000</v>
      </c>
      <c r="G872" t="s">
        <v>43</v>
      </c>
      <c r="H872">
        <v>221284.06166666668</v>
      </c>
      <c r="I872">
        <v>164940.45083333334</v>
      </c>
      <c r="J872">
        <v>56343.610833333332</v>
      </c>
      <c r="K872">
        <v>0.77701999357085272</v>
      </c>
      <c r="L872">
        <v>490157.995</v>
      </c>
      <c r="M872">
        <v>43767.484695519997</v>
      </c>
      <c r="N872">
        <v>0.20668425681618294</v>
      </c>
      <c r="O872">
        <v>376000</v>
      </c>
      <c r="P872" t="s">
        <v>27</v>
      </c>
      <c r="Q872">
        <v>0</v>
      </c>
      <c r="R872">
        <v>0</v>
      </c>
      <c r="S872">
        <v>0.69240398621232702</v>
      </c>
      <c r="T872">
        <v>0.1346282062329503</v>
      </c>
      <c r="U872">
        <v>0.81820631744255068</v>
      </c>
      <c r="V872">
        <v>0.3819287875257168</v>
      </c>
      <c r="W872">
        <v>72.623010467200004</v>
      </c>
      <c r="X872" t="s">
        <v>38</v>
      </c>
    </row>
    <row r="873" spans="1:24" x14ac:dyDescent="0.25">
      <c r="A873" t="s">
        <v>907</v>
      </c>
      <c r="B873">
        <v>21</v>
      </c>
      <c r="C873" t="s">
        <v>25</v>
      </c>
      <c r="D873">
        <v>152300</v>
      </c>
      <c r="E873">
        <v>0.97099999999999997</v>
      </c>
      <c r="F873">
        <v>33000</v>
      </c>
      <c r="G873" t="s">
        <v>26</v>
      </c>
      <c r="H873">
        <v>155879.23000000001</v>
      </c>
      <c r="I873">
        <v>110277.37333333334</v>
      </c>
      <c r="J873">
        <v>45601.856666666667</v>
      </c>
      <c r="K873">
        <v>0.71697367845083715</v>
      </c>
      <c r="L873">
        <v>592747.35499999998</v>
      </c>
      <c r="M873">
        <v>21548.328973579999</v>
      </c>
      <c r="N873">
        <v>0.21667760998030203</v>
      </c>
      <c r="O873">
        <v>132000</v>
      </c>
      <c r="P873" t="s">
        <v>27</v>
      </c>
      <c r="Q873">
        <v>0</v>
      </c>
      <c r="R873">
        <v>0</v>
      </c>
      <c r="S873">
        <v>0.79690872662388201</v>
      </c>
      <c r="T873">
        <v>0.1202012130930018</v>
      </c>
      <c r="U873">
        <v>0.96659796697367151</v>
      </c>
      <c r="V873">
        <v>0.84643982463850764</v>
      </c>
      <c r="W873">
        <v>89.107319843416832</v>
      </c>
      <c r="X873" t="s">
        <v>38</v>
      </c>
    </row>
    <row r="874" spans="1:24" x14ac:dyDescent="0.25">
      <c r="A874" t="s">
        <v>908</v>
      </c>
      <c r="B874">
        <v>43</v>
      </c>
      <c r="C874" t="s">
        <v>33</v>
      </c>
      <c r="D874">
        <v>378900</v>
      </c>
      <c r="E874">
        <v>0.46</v>
      </c>
      <c r="F874">
        <v>108000</v>
      </c>
      <c r="G874" t="s">
        <v>26</v>
      </c>
      <c r="H874">
        <v>350650.755</v>
      </c>
      <c r="I874">
        <v>286877.42</v>
      </c>
      <c r="J874">
        <v>63773.334999999999</v>
      </c>
      <c r="K874">
        <v>0.82092765631877707</v>
      </c>
      <c r="L874">
        <v>963636.5675</v>
      </c>
      <c r="M874">
        <v>187437.14874748001</v>
      </c>
      <c r="N874">
        <v>0.28503562945368172</v>
      </c>
      <c r="O874">
        <v>1080000</v>
      </c>
      <c r="P874" t="s">
        <v>36</v>
      </c>
      <c r="Q874">
        <v>180</v>
      </c>
      <c r="R874">
        <v>1</v>
      </c>
      <c r="S874">
        <v>0.49193665581698431</v>
      </c>
      <c r="T874">
        <v>0.33648684630871534</v>
      </c>
      <c r="U874">
        <v>0.22042960286017457</v>
      </c>
      <c r="V874">
        <v>0.48565483772319273</v>
      </c>
      <c r="W874">
        <v>44.712577302563268</v>
      </c>
      <c r="X874" t="s">
        <v>28</v>
      </c>
    </row>
    <row r="875" spans="1:24" x14ac:dyDescent="0.25">
      <c r="A875" t="s">
        <v>909</v>
      </c>
      <c r="B875">
        <v>26</v>
      </c>
      <c r="C875" t="s">
        <v>25</v>
      </c>
      <c r="D875">
        <v>291400</v>
      </c>
      <c r="E875">
        <v>0.93700000000000006</v>
      </c>
      <c r="F875">
        <v>77000</v>
      </c>
      <c r="G875" t="s">
        <v>41</v>
      </c>
      <c r="H875">
        <v>288131.48749999999</v>
      </c>
      <c r="I875">
        <v>200382.84416666668</v>
      </c>
      <c r="J875">
        <v>87748.643333333326</v>
      </c>
      <c r="K875">
        <v>0.7367133696109246</v>
      </c>
      <c r="L875">
        <v>1025094.8566666667</v>
      </c>
      <c r="M875">
        <v>66231.571176779995</v>
      </c>
      <c r="N875">
        <v>0.26424159231297184</v>
      </c>
      <c r="O875">
        <v>462000</v>
      </c>
      <c r="P875" t="s">
        <v>27</v>
      </c>
      <c r="Q875">
        <v>0</v>
      </c>
      <c r="R875">
        <v>0</v>
      </c>
      <c r="S875">
        <v>0.82996918161774691</v>
      </c>
      <c r="T875">
        <v>0.22833695243230961</v>
      </c>
      <c r="U875">
        <v>0.84360749836382865</v>
      </c>
      <c r="V875">
        <v>0.74635572994013366</v>
      </c>
      <c r="W875">
        <v>80.052806192833586</v>
      </c>
      <c r="X875" t="s">
        <v>38</v>
      </c>
    </row>
    <row r="876" spans="1:24" x14ac:dyDescent="0.25">
      <c r="A876" t="s">
        <v>910</v>
      </c>
      <c r="B876">
        <v>22</v>
      </c>
      <c r="C876" t="s">
        <v>25</v>
      </c>
      <c r="D876">
        <v>272800</v>
      </c>
      <c r="E876">
        <v>0.871</v>
      </c>
      <c r="F876">
        <v>50000</v>
      </c>
      <c r="G876" t="s">
        <v>41</v>
      </c>
      <c r="H876">
        <v>269789.875</v>
      </c>
      <c r="I876">
        <v>189050.21249999999</v>
      </c>
      <c r="J876">
        <v>80739.662500000006</v>
      </c>
      <c r="K876">
        <v>0.7433764060014082</v>
      </c>
      <c r="L876">
        <v>794644.10750000004</v>
      </c>
      <c r="M876">
        <v>62658.836947629999</v>
      </c>
      <c r="N876">
        <v>0.18328445747800587</v>
      </c>
      <c r="O876">
        <v>550000</v>
      </c>
      <c r="P876" t="s">
        <v>27</v>
      </c>
      <c r="Q876">
        <v>0</v>
      </c>
      <c r="R876">
        <v>0</v>
      </c>
      <c r="S876">
        <v>0.81543337917776948</v>
      </c>
      <c r="T876">
        <v>6.766327572189984E-2</v>
      </c>
      <c r="U876">
        <v>0.7693898195763168</v>
      </c>
      <c r="V876">
        <v>0.58454204103286467</v>
      </c>
      <c r="W876">
        <v>78.821086921837932</v>
      </c>
      <c r="X876" t="s">
        <v>38</v>
      </c>
    </row>
    <row r="877" spans="1:24" x14ac:dyDescent="0.25">
      <c r="A877" t="s">
        <v>911</v>
      </c>
      <c r="B877">
        <v>49</v>
      </c>
      <c r="C877" t="s">
        <v>25</v>
      </c>
      <c r="D877">
        <v>204100</v>
      </c>
      <c r="E877">
        <v>0.77300000000000002</v>
      </c>
      <c r="F877">
        <v>43000</v>
      </c>
      <c r="G877" t="s">
        <v>41</v>
      </c>
      <c r="H877">
        <v>204749.44916666666</v>
      </c>
      <c r="I877">
        <v>148706.24333333335</v>
      </c>
      <c r="J877">
        <v>56043.205833333333</v>
      </c>
      <c r="K877">
        <v>0.74221828709029258</v>
      </c>
      <c r="L877">
        <v>616464.93916666671</v>
      </c>
      <c r="M877">
        <v>31901.955546990001</v>
      </c>
      <c r="N877">
        <v>0.21068103870651642</v>
      </c>
      <c r="O877">
        <v>516000</v>
      </c>
      <c r="P877" t="s">
        <v>36</v>
      </c>
      <c r="Q877">
        <v>180</v>
      </c>
      <c r="R877">
        <v>1</v>
      </c>
      <c r="S877">
        <v>0.74502118387233762</v>
      </c>
      <c r="T877">
        <v>0.1230042279212476</v>
      </c>
      <c r="U877">
        <v>0.71808863653425314</v>
      </c>
      <c r="V877">
        <v>0.61329519978808622</v>
      </c>
      <c r="W877">
        <v>74.884197194908225</v>
      </c>
      <c r="X877" t="s">
        <v>38</v>
      </c>
    </row>
    <row r="878" spans="1:24" x14ac:dyDescent="0.25">
      <c r="A878" t="s">
        <v>912</v>
      </c>
      <c r="B878">
        <v>37</v>
      </c>
      <c r="C878" t="s">
        <v>33</v>
      </c>
      <c r="D878">
        <v>288600</v>
      </c>
      <c r="E878">
        <v>0.34</v>
      </c>
      <c r="F878">
        <v>95000</v>
      </c>
      <c r="G878" t="s">
        <v>26</v>
      </c>
      <c r="H878">
        <v>276003.5516666667</v>
      </c>
      <c r="I878">
        <v>221999.24249999999</v>
      </c>
      <c r="J878">
        <v>54004.309166666666</v>
      </c>
      <c r="K878">
        <v>0.8431741296068429</v>
      </c>
      <c r="L878">
        <v>666101.91166666662</v>
      </c>
      <c r="M878">
        <v>145015.77983332999</v>
      </c>
      <c r="N878">
        <v>0.32917532917532916</v>
      </c>
      <c r="O878">
        <v>380000</v>
      </c>
      <c r="P878" t="s">
        <v>31</v>
      </c>
      <c r="Q878">
        <v>60</v>
      </c>
      <c r="R878">
        <v>0</v>
      </c>
      <c r="S878">
        <v>0.5299467197917106</v>
      </c>
      <c r="T878">
        <v>0.4562846260471502</v>
      </c>
      <c r="U878">
        <v>0.11676152739039022</v>
      </c>
      <c r="V878">
        <v>0.42273800972433362</v>
      </c>
      <c r="W878">
        <v>36.802075668611486</v>
      </c>
      <c r="X878" t="s">
        <v>34</v>
      </c>
    </row>
    <row r="879" spans="1:24" x14ac:dyDescent="0.25">
      <c r="A879" t="s">
        <v>913</v>
      </c>
      <c r="B879">
        <v>28</v>
      </c>
      <c r="C879" t="s">
        <v>33</v>
      </c>
      <c r="D879">
        <v>294300</v>
      </c>
      <c r="E879">
        <v>0.33800000000000002</v>
      </c>
      <c r="F879">
        <v>85000</v>
      </c>
      <c r="G879" t="s">
        <v>26</v>
      </c>
      <c r="H879">
        <v>362214.66249999998</v>
      </c>
      <c r="I879">
        <v>291484.95166666666</v>
      </c>
      <c r="J879">
        <v>70729.710833333331</v>
      </c>
      <c r="K879">
        <v>0.81418622956890074</v>
      </c>
      <c r="L879">
        <v>1090132.405</v>
      </c>
      <c r="M879">
        <v>120887.36317483999</v>
      </c>
      <c r="N879">
        <v>0.2888209310227659</v>
      </c>
      <c r="O879">
        <v>595000</v>
      </c>
      <c r="P879" t="s">
        <v>36</v>
      </c>
      <c r="Q879">
        <v>180</v>
      </c>
      <c r="R879">
        <v>1</v>
      </c>
      <c r="S879">
        <v>0.52885793628458033</v>
      </c>
      <c r="T879">
        <v>0.33967824653913198</v>
      </c>
      <c r="U879">
        <v>0.1579345952356648</v>
      </c>
      <c r="V879">
        <v>0.79619820019498566</v>
      </c>
      <c r="W879">
        <v>49.194196485242728</v>
      </c>
      <c r="X879" t="s">
        <v>28</v>
      </c>
    </row>
    <row r="880" spans="1:24" x14ac:dyDescent="0.25">
      <c r="A880" t="s">
        <v>914</v>
      </c>
      <c r="B880">
        <v>32</v>
      </c>
      <c r="C880" t="s">
        <v>25</v>
      </c>
      <c r="D880">
        <v>166300</v>
      </c>
      <c r="E880">
        <v>0.89800000000000002</v>
      </c>
      <c r="F880">
        <v>58000</v>
      </c>
      <c r="G880" t="s">
        <v>26</v>
      </c>
      <c r="H880">
        <v>159196.65666666668</v>
      </c>
      <c r="I880">
        <v>125724.78750000001</v>
      </c>
      <c r="J880">
        <v>33471.869166666664</v>
      </c>
      <c r="K880">
        <v>0.84431922964782302</v>
      </c>
      <c r="L880">
        <v>289713.02666666667</v>
      </c>
      <c r="M880">
        <v>41057.33443843</v>
      </c>
      <c r="N880">
        <v>0.34876728803367407</v>
      </c>
      <c r="O880">
        <v>232000</v>
      </c>
      <c r="P880" t="s">
        <v>27</v>
      </c>
      <c r="Q880">
        <v>0</v>
      </c>
      <c r="R880">
        <v>0</v>
      </c>
      <c r="S880">
        <v>0.57014935699709257</v>
      </c>
      <c r="T880">
        <v>0.50281597758563268</v>
      </c>
      <c r="U880">
        <v>0.77889658385972538</v>
      </c>
      <c r="V880">
        <v>0.27134998792576415</v>
      </c>
      <c r="W880">
        <v>56.156141220993071</v>
      </c>
      <c r="X880" t="s">
        <v>28</v>
      </c>
    </row>
    <row r="881" spans="1:24" x14ac:dyDescent="0.25">
      <c r="A881" t="s">
        <v>915</v>
      </c>
      <c r="B881">
        <v>49</v>
      </c>
      <c r="C881" t="s">
        <v>25</v>
      </c>
      <c r="D881">
        <v>201400</v>
      </c>
      <c r="E881">
        <v>0.98399999999999999</v>
      </c>
      <c r="F881">
        <v>61000</v>
      </c>
      <c r="G881" t="s">
        <v>26</v>
      </c>
      <c r="H881">
        <v>180238.21416666667</v>
      </c>
      <c r="I881">
        <v>144134.36249999999</v>
      </c>
      <c r="J881">
        <v>36103.851666666669</v>
      </c>
      <c r="K881">
        <v>0.84631100876191201</v>
      </c>
      <c r="L881">
        <v>584771.91416666668</v>
      </c>
      <c r="M881">
        <v>42886.124443629997</v>
      </c>
      <c r="N881">
        <v>0.3028798411122145</v>
      </c>
      <c r="O881">
        <v>427000</v>
      </c>
      <c r="P881" t="s">
        <v>27</v>
      </c>
      <c r="Q881">
        <v>0</v>
      </c>
      <c r="R881">
        <v>0</v>
      </c>
      <c r="S881">
        <v>0.54275073086576164</v>
      </c>
      <c r="T881">
        <v>0.39791947429300306</v>
      </c>
      <c r="U881">
        <v>0.88810479820917898</v>
      </c>
      <c r="V881">
        <v>0.58203195822966924</v>
      </c>
      <c r="W881">
        <v>68.927983836110982</v>
      </c>
      <c r="X881" t="s">
        <v>28</v>
      </c>
    </row>
    <row r="882" spans="1:24" x14ac:dyDescent="0.25">
      <c r="A882" t="s">
        <v>916</v>
      </c>
      <c r="B882">
        <v>45</v>
      </c>
      <c r="C882" t="s">
        <v>25</v>
      </c>
      <c r="D882">
        <v>146600</v>
      </c>
      <c r="E882">
        <v>0.92200000000000004</v>
      </c>
      <c r="F882">
        <v>50000</v>
      </c>
      <c r="G882" t="s">
        <v>41</v>
      </c>
      <c r="H882">
        <v>145071.72166666668</v>
      </c>
      <c r="I882">
        <v>101471.54666666666</v>
      </c>
      <c r="J882">
        <v>43600.175000000003</v>
      </c>
      <c r="K882">
        <v>0.72766242112274682</v>
      </c>
      <c r="L882">
        <v>521754.70500000002</v>
      </c>
      <c r="M882">
        <v>30556.003814849999</v>
      </c>
      <c r="N882">
        <v>0.34106412005457026</v>
      </c>
      <c r="O882">
        <v>550000</v>
      </c>
      <c r="P882" t="s">
        <v>36</v>
      </c>
      <c r="Q882">
        <v>90</v>
      </c>
      <c r="R882">
        <v>1</v>
      </c>
      <c r="S882">
        <v>0.81894263863451211</v>
      </c>
      <c r="T882">
        <v>0.37550199025403402</v>
      </c>
      <c r="U882">
        <v>0.84322606758361629</v>
      </c>
      <c r="V882">
        <v>0.75737916126368876</v>
      </c>
      <c r="W882">
        <v>75.679575462597001</v>
      </c>
      <c r="X882" t="s">
        <v>38</v>
      </c>
    </row>
    <row r="883" spans="1:24" x14ac:dyDescent="0.25">
      <c r="A883" t="s">
        <v>917</v>
      </c>
      <c r="B883">
        <v>39</v>
      </c>
      <c r="C883" t="s">
        <v>33</v>
      </c>
      <c r="D883">
        <v>376300</v>
      </c>
      <c r="E883">
        <v>0.35499999999999998</v>
      </c>
      <c r="F883">
        <v>73000</v>
      </c>
      <c r="G883" t="s">
        <v>41</v>
      </c>
      <c r="H883">
        <v>349541.3016666667</v>
      </c>
      <c r="I883">
        <v>295245.15500000003</v>
      </c>
      <c r="J883">
        <v>54296.146666666667</v>
      </c>
      <c r="K883">
        <v>0.8460218534887135</v>
      </c>
      <c r="L883">
        <v>1188995.2758333334</v>
      </c>
      <c r="M883">
        <v>133720.97800276999</v>
      </c>
      <c r="N883">
        <v>0.19399415360085037</v>
      </c>
      <c r="O883">
        <v>438000</v>
      </c>
      <c r="P883" t="s">
        <v>27</v>
      </c>
      <c r="Q883">
        <v>0</v>
      </c>
      <c r="R883">
        <v>0</v>
      </c>
      <c r="S883">
        <v>0.41881494174458417</v>
      </c>
      <c r="T883">
        <v>0.14432427900646999</v>
      </c>
      <c r="U883">
        <v>0.16244964790735231</v>
      </c>
      <c r="V883">
        <v>0.65055649016466777</v>
      </c>
      <c r="W883">
        <v>50.649363236025337</v>
      </c>
      <c r="X883" t="s">
        <v>28</v>
      </c>
    </row>
    <row r="884" spans="1:24" x14ac:dyDescent="0.25">
      <c r="A884" t="s">
        <v>918</v>
      </c>
      <c r="B884">
        <v>34</v>
      </c>
      <c r="C884" t="s">
        <v>25</v>
      </c>
      <c r="D884">
        <v>209600</v>
      </c>
      <c r="E884">
        <v>0.83899999999999997</v>
      </c>
      <c r="F884">
        <v>64000</v>
      </c>
      <c r="G884" t="s">
        <v>26</v>
      </c>
      <c r="H884">
        <v>204135.62</v>
      </c>
      <c r="I884">
        <v>143677.27833333332</v>
      </c>
      <c r="J884">
        <v>60458.341666666667</v>
      </c>
      <c r="K884">
        <v>0.73590618899187732</v>
      </c>
      <c r="L884">
        <v>601234.19166666665</v>
      </c>
      <c r="M884">
        <v>39662.717424260001</v>
      </c>
      <c r="N884">
        <v>0.30534351145038169</v>
      </c>
      <c r="O884">
        <v>576000</v>
      </c>
      <c r="P884" t="s">
        <v>31</v>
      </c>
      <c r="Q884">
        <v>60</v>
      </c>
      <c r="R884">
        <v>0</v>
      </c>
      <c r="S884">
        <v>0.8068879006192109</v>
      </c>
      <c r="T884">
        <v>0.31093831045720527</v>
      </c>
      <c r="U884">
        <v>0.76354945386990536</v>
      </c>
      <c r="V884">
        <v>0.57265576063285384</v>
      </c>
      <c r="W884">
        <v>70.952515293675759</v>
      </c>
      <c r="X884" t="s">
        <v>38</v>
      </c>
    </row>
    <row r="885" spans="1:24" x14ac:dyDescent="0.25">
      <c r="A885" t="s">
        <v>919</v>
      </c>
      <c r="B885">
        <v>43</v>
      </c>
      <c r="C885" t="s">
        <v>25</v>
      </c>
      <c r="D885">
        <v>231200</v>
      </c>
      <c r="E885">
        <v>0.76200000000000001</v>
      </c>
      <c r="F885">
        <v>36000</v>
      </c>
      <c r="G885" t="s">
        <v>26</v>
      </c>
      <c r="H885">
        <v>226033.94083333333</v>
      </c>
      <c r="I885">
        <v>167147.69916666666</v>
      </c>
      <c r="J885">
        <v>58886.241666666669</v>
      </c>
      <c r="K885">
        <v>0.78021197096191042</v>
      </c>
      <c r="L885">
        <v>676851.89833333332</v>
      </c>
      <c r="M885">
        <v>50670.845935129997</v>
      </c>
      <c r="N885">
        <v>0.15570934256055363</v>
      </c>
      <c r="O885">
        <v>324000</v>
      </c>
      <c r="P885" t="s">
        <v>27</v>
      </c>
      <c r="Q885">
        <v>0</v>
      </c>
      <c r="R885">
        <v>0</v>
      </c>
      <c r="S885">
        <v>0.70865711355687233</v>
      </c>
      <c r="T885">
        <v>2.7060849370570794E-2</v>
      </c>
      <c r="U885">
        <v>0.65560403935691769</v>
      </c>
      <c r="V885">
        <v>0.588458744061094</v>
      </c>
      <c r="W885">
        <v>74.533347480949956</v>
      </c>
      <c r="X885" t="s">
        <v>38</v>
      </c>
    </row>
    <row r="886" spans="1:24" x14ac:dyDescent="0.25">
      <c r="A886" t="s">
        <v>920</v>
      </c>
      <c r="B886">
        <v>24</v>
      </c>
      <c r="C886" t="s">
        <v>33</v>
      </c>
      <c r="D886">
        <v>225000</v>
      </c>
      <c r="E886">
        <v>0.54300000000000004</v>
      </c>
      <c r="F886">
        <v>64000</v>
      </c>
      <c r="G886" t="s">
        <v>26</v>
      </c>
      <c r="H886">
        <v>217999.86833333335</v>
      </c>
      <c r="I886">
        <v>167957.23499999999</v>
      </c>
      <c r="J886">
        <v>50042.633333333331</v>
      </c>
      <c r="K886">
        <v>0.77411963183832777</v>
      </c>
      <c r="L886">
        <v>805359.8041666667</v>
      </c>
      <c r="M886">
        <v>97727.857189389993</v>
      </c>
      <c r="N886">
        <v>0.28444444444444444</v>
      </c>
      <c r="O886">
        <v>768000</v>
      </c>
      <c r="P886" t="s">
        <v>36</v>
      </c>
      <c r="Q886">
        <v>180</v>
      </c>
      <c r="R886">
        <v>1</v>
      </c>
      <c r="S886">
        <v>0.62332817859726897</v>
      </c>
      <c r="T886">
        <v>0.2985341591904726</v>
      </c>
      <c r="U886">
        <v>0.32178721347406469</v>
      </c>
      <c r="V886">
        <v>0.76282032228414332</v>
      </c>
      <c r="W886">
        <v>56.912856820519984</v>
      </c>
      <c r="X886" t="s">
        <v>28</v>
      </c>
    </row>
    <row r="887" spans="1:24" x14ac:dyDescent="0.25">
      <c r="A887" t="s">
        <v>921</v>
      </c>
      <c r="B887">
        <v>43</v>
      </c>
      <c r="C887" t="s">
        <v>25</v>
      </c>
      <c r="D887">
        <v>160900</v>
      </c>
      <c r="E887">
        <v>0.88400000000000001</v>
      </c>
      <c r="F887">
        <v>39000</v>
      </c>
      <c r="G887" t="s">
        <v>26</v>
      </c>
      <c r="H887">
        <v>157298.29999999999</v>
      </c>
      <c r="I887">
        <v>113167.35249999999</v>
      </c>
      <c r="J887">
        <v>44130.947500000002</v>
      </c>
      <c r="K887">
        <v>0.7268831626552047</v>
      </c>
      <c r="L887">
        <v>603042.74916666665</v>
      </c>
      <c r="M887">
        <v>17837.98114534</v>
      </c>
      <c r="N887">
        <v>0.24238657551274084</v>
      </c>
      <c r="O887">
        <v>390000</v>
      </c>
      <c r="P887" t="s">
        <v>27</v>
      </c>
      <c r="Q887">
        <v>0</v>
      </c>
      <c r="R887">
        <v>0</v>
      </c>
      <c r="S887">
        <v>0.7638686172934801</v>
      </c>
      <c r="T887">
        <v>0.1775020080964958</v>
      </c>
      <c r="U887">
        <v>0.88688408884955527</v>
      </c>
      <c r="V887">
        <v>0.80790977632626659</v>
      </c>
      <c r="W887">
        <v>83.332107652767093</v>
      </c>
      <c r="X887" t="s">
        <v>38</v>
      </c>
    </row>
    <row r="888" spans="1:24" x14ac:dyDescent="0.25">
      <c r="A888" t="s">
        <v>922</v>
      </c>
      <c r="B888">
        <v>42</v>
      </c>
      <c r="C888" t="s">
        <v>33</v>
      </c>
      <c r="D888">
        <v>103300</v>
      </c>
      <c r="E888">
        <v>0.40100000000000002</v>
      </c>
      <c r="F888">
        <v>30000</v>
      </c>
      <c r="G888" t="s">
        <v>41</v>
      </c>
      <c r="H888">
        <v>86094.402499999997</v>
      </c>
      <c r="I888">
        <v>68002.623333333337</v>
      </c>
      <c r="J888">
        <v>18091.779166666667</v>
      </c>
      <c r="K888">
        <v>0.81253706142283122</v>
      </c>
      <c r="L888">
        <v>270320.72083333333</v>
      </c>
      <c r="M888">
        <v>19192.259135740002</v>
      </c>
      <c r="N888">
        <v>0.29041626331074538</v>
      </c>
      <c r="O888">
        <v>120000</v>
      </c>
      <c r="P888" t="s">
        <v>31</v>
      </c>
      <c r="Q888">
        <v>60</v>
      </c>
      <c r="R888">
        <v>0</v>
      </c>
      <c r="S888">
        <v>0.56982972458461756</v>
      </c>
      <c r="T888">
        <v>0.34193334003957349</v>
      </c>
      <c r="U888">
        <v>0.25837723863935702</v>
      </c>
      <c r="V888">
        <v>0.50534380923287503</v>
      </c>
      <c r="W888">
        <v>47.439525204617063</v>
      </c>
      <c r="X888" t="s">
        <v>28</v>
      </c>
    </row>
    <row r="889" spans="1:24" x14ac:dyDescent="0.25">
      <c r="A889" t="s">
        <v>923</v>
      </c>
      <c r="B889">
        <v>27</v>
      </c>
      <c r="C889" t="s">
        <v>25</v>
      </c>
      <c r="D889">
        <v>153700</v>
      </c>
      <c r="E889">
        <v>0.76800000000000002</v>
      </c>
      <c r="F889">
        <v>50000</v>
      </c>
      <c r="G889" t="s">
        <v>43</v>
      </c>
      <c r="H889">
        <v>156792.40666666668</v>
      </c>
      <c r="I889">
        <v>105722.65583333334</v>
      </c>
      <c r="J889">
        <v>51069.750833333332</v>
      </c>
      <c r="K889">
        <v>0.69503689058074147</v>
      </c>
      <c r="L889">
        <v>614892.72083333333</v>
      </c>
      <c r="M889">
        <v>27080.787401450001</v>
      </c>
      <c r="N889">
        <v>0.32530904359141183</v>
      </c>
      <c r="O889">
        <v>350000</v>
      </c>
      <c r="P889" t="s">
        <v>27</v>
      </c>
      <c r="Q889">
        <v>0</v>
      </c>
      <c r="R889">
        <v>0</v>
      </c>
      <c r="S889">
        <v>0.88831005329879931</v>
      </c>
      <c r="T889">
        <v>0.31478211057512245</v>
      </c>
      <c r="U889">
        <v>0.69933561949813172</v>
      </c>
      <c r="V889">
        <v>0.87549874987174681</v>
      </c>
      <c r="W889">
        <v>75.86790916209786</v>
      </c>
      <c r="X889" t="s">
        <v>38</v>
      </c>
    </row>
    <row r="890" spans="1:24" x14ac:dyDescent="0.25">
      <c r="A890" t="s">
        <v>924</v>
      </c>
      <c r="B890">
        <v>36</v>
      </c>
      <c r="C890" t="s">
        <v>25</v>
      </c>
      <c r="D890">
        <v>174600</v>
      </c>
      <c r="E890">
        <v>0.996</v>
      </c>
      <c r="F890">
        <v>56000</v>
      </c>
      <c r="G890" t="s">
        <v>26</v>
      </c>
      <c r="H890">
        <v>180414.51</v>
      </c>
      <c r="I890">
        <v>122866.60166666667</v>
      </c>
      <c r="J890">
        <v>57547.908333333333</v>
      </c>
      <c r="K890">
        <v>0.70079419927933051</v>
      </c>
      <c r="L890">
        <v>609667.79416666669</v>
      </c>
      <c r="M890">
        <v>33764.54417673</v>
      </c>
      <c r="N890">
        <v>0.3207331042382589</v>
      </c>
      <c r="O890">
        <v>616000</v>
      </c>
      <c r="P890" t="s">
        <v>31</v>
      </c>
      <c r="Q890">
        <v>8</v>
      </c>
      <c r="R890">
        <v>0</v>
      </c>
      <c r="S890">
        <v>0.86973843180599231</v>
      </c>
      <c r="T890">
        <v>0.31111355549650005</v>
      </c>
      <c r="U890">
        <v>0.9475979529449976</v>
      </c>
      <c r="V890">
        <v>0.73939267648944595</v>
      </c>
      <c r="W890">
        <v>81.666451695058711</v>
      </c>
      <c r="X890" t="s">
        <v>38</v>
      </c>
    </row>
    <row r="891" spans="1:24" x14ac:dyDescent="0.25">
      <c r="A891" t="s">
        <v>925</v>
      </c>
      <c r="B891">
        <v>28</v>
      </c>
      <c r="C891" t="s">
        <v>25</v>
      </c>
      <c r="D891">
        <v>210900</v>
      </c>
      <c r="E891">
        <v>0.88900000000000001</v>
      </c>
      <c r="F891">
        <v>33000</v>
      </c>
      <c r="G891" t="s">
        <v>41</v>
      </c>
      <c r="H891">
        <v>194649.48583333334</v>
      </c>
      <c r="I891">
        <v>141629.20583333334</v>
      </c>
      <c r="J891">
        <v>53020.28</v>
      </c>
      <c r="K891">
        <v>0.78198704134533825</v>
      </c>
      <c r="L891">
        <v>352234.27333333332</v>
      </c>
      <c r="M891">
        <v>58475.032795619998</v>
      </c>
      <c r="N891">
        <v>0.15647226173541964</v>
      </c>
      <c r="O891">
        <v>132000</v>
      </c>
      <c r="P891" t="s">
        <v>27</v>
      </c>
      <c r="Q891">
        <v>0</v>
      </c>
      <c r="R891">
        <v>0</v>
      </c>
      <c r="S891">
        <v>0.74136306611590863</v>
      </c>
      <c r="T891">
        <v>2.9461805355297466E-2</v>
      </c>
      <c r="U891">
        <v>0.73809353066765171</v>
      </c>
      <c r="V891">
        <v>0.25209994949761338</v>
      </c>
      <c r="W891">
        <v>71.111864394399774</v>
      </c>
      <c r="X891" t="s">
        <v>38</v>
      </c>
    </row>
    <row r="892" spans="1:24" x14ac:dyDescent="0.25">
      <c r="A892" t="s">
        <v>926</v>
      </c>
      <c r="B892">
        <v>30</v>
      </c>
      <c r="C892" t="s">
        <v>33</v>
      </c>
      <c r="D892">
        <v>255900</v>
      </c>
      <c r="E892">
        <v>0.26300000000000001</v>
      </c>
      <c r="F892">
        <v>70000</v>
      </c>
      <c r="G892" t="s">
        <v>43</v>
      </c>
      <c r="H892">
        <v>276226.35833333334</v>
      </c>
      <c r="I892">
        <v>215038.74583333332</v>
      </c>
      <c r="J892">
        <v>61187.612500000003</v>
      </c>
      <c r="K892">
        <v>0.79031789097026794</v>
      </c>
      <c r="L892">
        <v>575668.20583333331</v>
      </c>
      <c r="M892">
        <v>95658.231815969993</v>
      </c>
      <c r="N892">
        <v>0.27354435326299337</v>
      </c>
      <c r="O892">
        <v>420000</v>
      </c>
      <c r="P892" t="s">
        <v>27</v>
      </c>
      <c r="Q892">
        <v>0</v>
      </c>
      <c r="R892">
        <v>0</v>
      </c>
      <c r="S892">
        <v>0.60117083167922492</v>
      </c>
      <c r="T892">
        <v>0.28751372292507044</v>
      </c>
      <c r="U892">
        <v>7.9621204594722689E-2</v>
      </c>
      <c r="V892">
        <v>0.40709916894800391</v>
      </c>
      <c r="W892">
        <v>41.320876327211636</v>
      </c>
      <c r="X892" t="s">
        <v>28</v>
      </c>
    </row>
    <row r="893" spans="1:24" x14ac:dyDescent="0.25">
      <c r="A893" t="s">
        <v>927</v>
      </c>
      <c r="B893">
        <v>25</v>
      </c>
      <c r="C893" t="s">
        <v>30</v>
      </c>
      <c r="D893">
        <v>214700</v>
      </c>
      <c r="E893">
        <v>0.48399999999999999</v>
      </c>
      <c r="F893">
        <v>48000</v>
      </c>
      <c r="G893" t="s">
        <v>41</v>
      </c>
      <c r="H893">
        <v>214832.27833333332</v>
      </c>
      <c r="I893">
        <v>166343.89749999999</v>
      </c>
      <c r="J893">
        <v>48488.380833333336</v>
      </c>
      <c r="K893">
        <v>0.78726554543955674</v>
      </c>
      <c r="L893">
        <v>501110.0516666667</v>
      </c>
      <c r="M893">
        <v>39543.695132399997</v>
      </c>
      <c r="N893">
        <v>0.22356776897997205</v>
      </c>
      <c r="O893">
        <v>192000</v>
      </c>
      <c r="P893" t="s">
        <v>36</v>
      </c>
      <c r="Q893">
        <v>120</v>
      </c>
      <c r="R893">
        <v>1</v>
      </c>
      <c r="S893">
        <v>0.61271901128618667</v>
      </c>
      <c r="T893">
        <v>0.17700828166028942</v>
      </c>
      <c r="U893">
        <v>0.36741734192435971</v>
      </c>
      <c r="V893">
        <v>0.42968119356318002</v>
      </c>
      <c r="W893">
        <v>55.333767558100313</v>
      </c>
      <c r="X893" t="s">
        <v>28</v>
      </c>
    </row>
    <row r="894" spans="1:24" x14ac:dyDescent="0.25">
      <c r="A894" t="s">
        <v>928</v>
      </c>
      <c r="B894">
        <v>21</v>
      </c>
      <c r="C894" t="s">
        <v>30</v>
      </c>
      <c r="D894">
        <v>242200</v>
      </c>
      <c r="E894">
        <v>0.64</v>
      </c>
      <c r="F894">
        <v>56000</v>
      </c>
      <c r="G894" t="s">
        <v>26</v>
      </c>
      <c r="H894">
        <v>236257.17083333334</v>
      </c>
      <c r="I894">
        <v>176284.19416666665</v>
      </c>
      <c r="J894">
        <v>59972.976666666669</v>
      </c>
      <c r="K894">
        <v>0.76491108995410195</v>
      </c>
      <c r="L894">
        <v>907424.68</v>
      </c>
      <c r="M894">
        <v>47338.411254220002</v>
      </c>
      <c r="N894">
        <v>0.23121387283236994</v>
      </c>
      <c r="O894">
        <v>448000</v>
      </c>
      <c r="P894" t="s">
        <v>27</v>
      </c>
      <c r="Q894">
        <v>0</v>
      </c>
      <c r="R894">
        <v>0</v>
      </c>
      <c r="S894">
        <v>0.69026835146335641</v>
      </c>
      <c r="T894">
        <v>0.17934836292072132</v>
      </c>
      <c r="U894">
        <v>0.53519024529652359</v>
      </c>
      <c r="V894">
        <v>0.8075506176684768</v>
      </c>
      <c r="W894">
        <v>69.856245323076564</v>
      </c>
      <c r="X894" t="s">
        <v>28</v>
      </c>
    </row>
    <row r="895" spans="1:24" x14ac:dyDescent="0.25">
      <c r="A895" t="s">
        <v>929</v>
      </c>
      <c r="B895">
        <v>48</v>
      </c>
      <c r="C895" t="s">
        <v>25</v>
      </c>
      <c r="D895">
        <v>175100</v>
      </c>
      <c r="E895">
        <v>0.88200000000000001</v>
      </c>
      <c r="F895">
        <v>55000</v>
      </c>
      <c r="G895" t="s">
        <v>43</v>
      </c>
      <c r="H895">
        <v>159009.09</v>
      </c>
      <c r="I895">
        <v>130964.14166666666</v>
      </c>
      <c r="J895">
        <v>28044.948333333334</v>
      </c>
      <c r="K895">
        <v>0.86893417983981747</v>
      </c>
      <c r="L895">
        <v>305491.48416666669</v>
      </c>
      <c r="M895">
        <v>36883.721454049999</v>
      </c>
      <c r="N895">
        <v>0.31410622501427754</v>
      </c>
      <c r="O895">
        <v>165000</v>
      </c>
      <c r="P895" t="s">
        <v>27</v>
      </c>
      <c r="Q895">
        <v>0</v>
      </c>
      <c r="R895">
        <v>0</v>
      </c>
      <c r="S895">
        <v>0.476786149027489</v>
      </c>
      <c r="T895">
        <v>0.44359352380505096</v>
      </c>
      <c r="U895">
        <v>0.78165579507660887</v>
      </c>
      <c r="V895">
        <v>0.27203421951805051</v>
      </c>
      <c r="W895">
        <v>56.642623739303133</v>
      </c>
      <c r="X895" t="s">
        <v>28</v>
      </c>
    </row>
    <row r="896" spans="1:24" x14ac:dyDescent="0.25">
      <c r="A896" t="s">
        <v>930</v>
      </c>
      <c r="B896">
        <v>45</v>
      </c>
      <c r="C896" t="s">
        <v>33</v>
      </c>
      <c r="D896">
        <v>283600</v>
      </c>
      <c r="E896">
        <v>0.29399999999999998</v>
      </c>
      <c r="F896">
        <v>60000</v>
      </c>
      <c r="G896" t="s">
        <v>26</v>
      </c>
      <c r="H896">
        <v>302543.21750000003</v>
      </c>
      <c r="I896">
        <v>216793.08749999999</v>
      </c>
      <c r="J896">
        <v>85750.13</v>
      </c>
      <c r="K896">
        <v>0.70835454780202112</v>
      </c>
      <c r="L896">
        <v>811606.70416666672</v>
      </c>
      <c r="M896">
        <v>109137.84495256</v>
      </c>
      <c r="N896">
        <v>0.21156558533145275</v>
      </c>
      <c r="O896">
        <v>660000</v>
      </c>
      <c r="P896" t="s">
        <v>31</v>
      </c>
      <c r="Q896">
        <v>13</v>
      </c>
      <c r="R896">
        <v>0</v>
      </c>
      <c r="S896">
        <v>0.77179151811825519</v>
      </c>
      <c r="T896">
        <v>0.10510578870486831</v>
      </c>
      <c r="U896">
        <v>0.10754988469151358</v>
      </c>
      <c r="V896">
        <v>0.57086806591872541</v>
      </c>
      <c r="W896">
        <v>53.605306393205268</v>
      </c>
      <c r="X896" t="s">
        <v>28</v>
      </c>
    </row>
    <row r="897" spans="1:24" x14ac:dyDescent="0.25">
      <c r="A897" t="s">
        <v>931</v>
      </c>
      <c r="B897">
        <v>28</v>
      </c>
      <c r="C897" t="s">
        <v>25</v>
      </c>
      <c r="D897">
        <v>189100</v>
      </c>
      <c r="E897">
        <v>0.91600000000000004</v>
      </c>
      <c r="F897">
        <v>64000</v>
      </c>
      <c r="G897" t="s">
        <v>26</v>
      </c>
      <c r="H897">
        <v>191173.70333333334</v>
      </c>
      <c r="I897">
        <v>143268.29250000001</v>
      </c>
      <c r="J897">
        <v>47905.410833333335</v>
      </c>
      <c r="K897">
        <v>0.76309533516752615</v>
      </c>
      <c r="L897">
        <v>346518.05583333335</v>
      </c>
      <c r="M897">
        <v>26142.39063179</v>
      </c>
      <c r="N897">
        <v>0.33844526705446853</v>
      </c>
      <c r="O897">
        <v>448000</v>
      </c>
      <c r="P897" t="s">
        <v>31</v>
      </c>
      <c r="Q897">
        <v>60</v>
      </c>
      <c r="R897">
        <v>0</v>
      </c>
      <c r="S897">
        <v>0.68128411735421834</v>
      </c>
      <c r="T897">
        <v>0.40324252117718801</v>
      </c>
      <c r="U897">
        <v>0.90285836068418557</v>
      </c>
      <c r="V897">
        <v>0.29551829500457027</v>
      </c>
      <c r="W897">
        <v>65.632394649035547</v>
      </c>
      <c r="X897" t="s">
        <v>28</v>
      </c>
    </row>
    <row r="898" spans="1:24" x14ac:dyDescent="0.25">
      <c r="A898" t="s">
        <v>932</v>
      </c>
      <c r="B898">
        <v>18</v>
      </c>
      <c r="C898" t="s">
        <v>25</v>
      </c>
      <c r="D898">
        <v>187200</v>
      </c>
      <c r="E898">
        <v>0.79100000000000004</v>
      </c>
      <c r="F898">
        <v>35000</v>
      </c>
      <c r="G898" t="s">
        <v>26</v>
      </c>
      <c r="H898">
        <v>184894.75916666666</v>
      </c>
      <c r="I898">
        <v>131115.61666666667</v>
      </c>
      <c r="J898">
        <v>53779.142500000002</v>
      </c>
      <c r="K898">
        <v>0.75195634880485651</v>
      </c>
      <c r="L898">
        <v>453048.79749999999</v>
      </c>
      <c r="M898">
        <v>44964.872225539999</v>
      </c>
      <c r="N898">
        <v>0.18696581196581197</v>
      </c>
      <c r="O898">
        <v>385000</v>
      </c>
      <c r="P898" t="s">
        <v>27</v>
      </c>
      <c r="Q898">
        <v>0</v>
      </c>
      <c r="R898">
        <v>0</v>
      </c>
      <c r="S898">
        <v>0.79227236002215762</v>
      </c>
      <c r="T898">
        <v>7.9601631820823304E-2</v>
      </c>
      <c r="U898">
        <v>0.67422054389468722</v>
      </c>
      <c r="V898">
        <v>0.4527213918961851</v>
      </c>
      <c r="W898">
        <v>72.148183319945431</v>
      </c>
      <c r="X898" t="s">
        <v>38</v>
      </c>
    </row>
    <row r="899" spans="1:24" x14ac:dyDescent="0.25">
      <c r="A899" t="s">
        <v>933</v>
      </c>
      <c r="B899">
        <v>55</v>
      </c>
      <c r="C899" t="s">
        <v>30</v>
      </c>
      <c r="D899">
        <v>156100</v>
      </c>
      <c r="E899">
        <v>0.70799999999999996</v>
      </c>
      <c r="F899">
        <v>44000</v>
      </c>
      <c r="G899" t="s">
        <v>26</v>
      </c>
      <c r="H899">
        <v>146607.79250000001</v>
      </c>
      <c r="I899">
        <v>119542.4975</v>
      </c>
      <c r="J899">
        <v>27065.294999999998</v>
      </c>
      <c r="K899">
        <v>0.83453592325438986</v>
      </c>
      <c r="L899">
        <v>471428.90250000003</v>
      </c>
      <c r="M899">
        <v>31743.384767439999</v>
      </c>
      <c r="N899">
        <v>0.28187059577194107</v>
      </c>
      <c r="O899">
        <v>352000</v>
      </c>
      <c r="P899" t="s">
        <v>27</v>
      </c>
      <c r="Q899">
        <v>0</v>
      </c>
      <c r="R899">
        <v>0</v>
      </c>
      <c r="S899">
        <v>0.49948370501159345</v>
      </c>
      <c r="T899">
        <v>0.33989032849585749</v>
      </c>
      <c r="U899">
        <v>0.60102487764673584</v>
      </c>
      <c r="V899">
        <v>0.6131983251683647</v>
      </c>
      <c r="W899">
        <v>60.595382941301224</v>
      </c>
      <c r="X899" t="s">
        <v>28</v>
      </c>
    </row>
    <row r="900" spans="1:24" x14ac:dyDescent="0.25">
      <c r="A900" t="s">
        <v>934</v>
      </c>
      <c r="B900">
        <v>41</v>
      </c>
      <c r="C900" t="s">
        <v>25</v>
      </c>
      <c r="D900">
        <v>166200</v>
      </c>
      <c r="E900">
        <v>0.9</v>
      </c>
      <c r="F900">
        <v>47000</v>
      </c>
      <c r="G900" t="s">
        <v>26</v>
      </c>
      <c r="H900">
        <v>164799.91500000001</v>
      </c>
      <c r="I900">
        <v>115566.50666666667</v>
      </c>
      <c r="J900">
        <v>49233.408333333333</v>
      </c>
      <c r="K900">
        <v>0.72854632608756553</v>
      </c>
      <c r="L900">
        <v>546531.16416666668</v>
      </c>
      <c r="M900">
        <v>33260.034359910002</v>
      </c>
      <c r="N900">
        <v>0.28279181708784595</v>
      </c>
      <c r="O900">
        <v>282000</v>
      </c>
      <c r="P900" t="s">
        <v>31</v>
      </c>
      <c r="Q900">
        <v>30</v>
      </c>
      <c r="R900">
        <v>0</v>
      </c>
      <c r="S900">
        <v>0.8139946228450986</v>
      </c>
      <c r="T900">
        <v>0.25957078331387712</v>
      </c>
      <c r="U900">
        <v>0.82606554018339495</v>
      </c>
      <c r="V900">
        <v>0.68498226393031758</v>
      </c>
      <c r="W900">
        <v>77.03473502828534</v>
      </c>
      <c r="X900" t="s">
        <v>38</v>
      </c>
    </row>
    <row r="901" spans="1:24" x14ac:dyDescent="0.25">
      <c r="A901" t="s">
        <v>935</v>
      </c>
      <c r="B901">
        <v>48</v>
      </c>
      <c r="C901" t="s">
        <v>25</v>
      </c>
      <c r="D901">
        <v>105100</v>
      </c>
      <c r="E901">
        <v>0.79300000000000004</v>
      </c>
      <c r="F901">
        <v>30000</v>
      </c>
      <c r="G901" t="s">
        <v>26</v>
      </c>
      <c r="H901">
        <v>104279.0925</v>
      </c>
      <c r="I901">
        <v>71910.802500000005</v>
      </c>
      <c r="J901">
        <v>32368.29</v>
      </c>
      <c r="K901">
        <v>0.71749131757542517</v>
      </c>
      <c r="L901">
        <v>400861.83333333331</v>
      </c>
      <c r="M901">
        <v>22346.688834789999</v>
      </c>
      <c r="N901">
        <v>0.28544243577545197</v>
      </c>
      <c r="O901">
        <v>300000</v>
      </c>
      <c r="P901" t="s">
        <v>27</v>
      </c>
      <c r="Q901">
        <v>0</v>
      </c>
      <c r="R901">
        <v>0</v>
      </c>
      <c r="S901">
        <v>0.84610807933488374</v>
      </c>
      <c r="T901">
        <v>0.25620315528030307</v>
      </c>
      <c r="U901">
        <v>0.69685913000695188</v>
      </c>
      <c r="V901">
        <v>0.82560876542784611</v>
      </c>
      <c r="W901">
        <v>75.907771390414396</v>
      </c>
      <c r="X901" t="s">
        <v>38</v>
      </c>
    </row>
    <row r="902" spans="1:24" x14ac:dyDescent="0.25">
      <c r="A902" t="s">
        <v>936</v>
      </c>
      <c r="B902">
        <v>43</v>
      </c>
      <c r="C902" t="s">
        <v>25</v>
      </c>
      <c r="D902">
        <v>145200</v>
      </c>
      <c r="E902">
        <v>0.91600000000000004</v>
      </c>
      <c r="F902">
        <v>31000</v>
      </c>
      <c r="G902" t="s">
        <v>26</v>
      </c>
      <c r="H902">
        <v>131114.1225</v>
      </c>
      <c r="I902">
        <v>105883.19500000001</v>
      </c>
      <c r="J902">
        <v>25230.927500000002</v>
      </c>
      <c r="K902">
        <v>0.87188091039602511</v>
      </c>
      <c r="L902">
        <v>369186.43166666664</v>
      </c>
      <c r="M902">
        <v>35463.454793880002</v>
      </c>
      <c r="N902">
        <v>0.21349862258953167</v>
      </c>
      <c r="O902">
        <v>124000</v>
      </c>
      <c r="P902" t="s">
        <v>31</v>
      </c>
      <c r="Q902">
        <v>15</v>
      </c>
      <c r="R902">
        <v>0</v>
      </c>
      <c r="S902">
        <v>0.52104508974095742</v>
      </c>
      <c r="T902">
        <v>0.20489103117569013</v>
      </c>
      <c r="U902">
        <v>0.78847432941652862</v>
      </c>
      <c r="V902">
        <v>0.48548324708504442</v>
      </c>
      <c r="W902">
        <v>68.975211882123048</v>
      </c>
      <c r="X902" t="s">
        <v>28</v>
      </c>
    </row>
    <row r="903" spans="1:24" x14ac:dyDescent="0.25">
      <c r="A903" t="s">
        <v>937</v>
      </c>
      <c r="B903">
        <v>22</v>
      </c>
      <c r="C903" t="s">
        <v>25</v>
      </c>
      <c r="D903">
        <v>222600</v>
      </c>
      <c r="E903">
        <v>0.79</v>
      </c>
      <c r="F903">
        <v>71000</v>
      </c>
      <c r="G903" t="s">
        <v>41</v>
      </c>
      <c r="H903">
        <v>226392.75166666668</v>
      </c>
      <c r="I903">
        <v>157198.78416666668</v>
      </c>
      <c r="J903">
        <v>69193.967499999999</v>
      </c>
      <c r="K903">
        <v>0.71354025640841034</v>
      </c>
      <c r="L903">
        <v>609471.79333333333</v>
      </c>
      <c r="M903">
        <v>35056.821938890003</v>
      </c>
      <c r="N903">
        <v>0.31895777178796048</v>
      </c>
      <c r="O903">
        <v>284000</v>
      </c>
      <c r="P903" t="s">
        <v>27</v>
      </c>
      <c r="Q903">
        <v>0</v>
      </c>
      <c r="R903">
        <v>0</v>
      </c>
      <c r="S903">
        <v>0.8329813007726159</v>
      </c>
      <c r="T903">
        <v>0.31887293435159897</v>
      </c>
      <c r="U903">
        <v>0.73868993698095353</v>
      </c>
      <c r="V903">
        <v>0.53774282319628519</v>
      </c>
      <c r="W903">
        <v>69.537535739300338</v>
      </c>
      <c r="X903" t="s">
        <v>28</v>
      </c>
    </row>
    <row r="904" spans="1:24" x14ac:dyDescent="0.25">
      <c r="A904" t="s">
        <v>938</v>
      </c>
      <c r="B904">
        <v>37</v>
      </c>
      <c r="C904" t="s">
        <v>25</v>
      </c>
      <c r="D904">
        <v>149500</v>
      </c>
      <c r="E904">
        <v>0.85599999999999998</v>
      </c>
      <c r="F904">
        <v>45000</v>
      </c>
      <c r="G904" t="s">
        <v>43</v>
      </c>
      <c r="H904">
        <v>142189.54583333334</v>
      </c>
      <c r="I904">
        <v>109144.64416666667</v>
      </c>
      <c r="J904">
        <v>33044.901666666665</v>
      </c>
      <c r="K904">
        <v>0.80489373088984406</v>
      </c>
      <c r="L904">
        <v>304899.00666666665</v>
      </c>
      <c r="M904">
        <v>30606.690477759999</v>
      </c>
      <c r="N904">
        <v>0.30100334448160537</v>
      </c>
      <c r="O904">
        <v>405000</v>
      </c>
      <c r="P904" t="s">
        <v>31</v>
      </c>
      <c r="Q904">
        <v>2</v>
      </c>
      <c r="R904">
        <v>0</v>
      </c>
      <c r="S904">
        <v>0.63117289902295803</v>
      </c>
      <c r="T904">
        <v>0.35926481751432054</v>
      </c>
      <c r="U904">
        <v>0.76607699859658385</v>
      </c>
      <c r="V904">
        <v>0.35089069404047957</v>
      </c>
      <c r="W904">
        <v>62.520157791604781</v>
      </c>
      <c r="X904" t="s">
        <v>28</v>
      </c>
    </row>
    <row r="905" spans="1:24" x14ac:dyDescent="0.25">
      <c r="A905" t="s">
        <v>939</v>
      </c>
      <c r="B905">
        <v>28</v>
      </c>
      <c r="C905" t="s">
        <v>33</v>
      </c>
      <c r="D905">
        <v>254700</v>
      </c>
      <c r="E905">
        <v>0.311</v>
      </c>
      <c r="F905">
        <v>55000</v>
      </c>
      <c r="G905" t="s">
        <v>26</v>
      </c>
      <c r="H905">
        <v>272970.52250000002</v>
      </c>
      <c r="I905">
        <v>238939.51500000001</v>
      </c>
      <c r="J905">
        <v>34031.0075</v>
      </c>
      <c r="K905">
        <v>0.89673725801153503</v>
      </c>
      <c r="L905">
        <v>608653.95333333337</v>
      </c>
      <c r="M905">
        <v>82241.339264120004</v>
      </c>
      <c r="N905">
        <v>0.21594032194738907</v>
      </c>
      <c r="O905">
        <v>165000</v>
      </c>
      <c r="P905" t="s">
        <v>36</v>
      </c>
      <c r="Q905">
        <v>180</v>
      </c>
      <c r="R905">
        <v>1</v>
      </c>
      <c r="S905">
        <v>0.33431186617532815</v>
      </c>
      <c r="T905">
        <v>0.22550807110914267</v>
      </c>
      <c r="U905">
        <v>0.13847923986479918</v>
      </c>
      <c r="V905">
        <v>0.44457791089451903</v>
      </c>
      <c r="W905">
        <v>41.987767472514001</v>
      </c>
      <c r="X905" t="s">
        <v>28</v>
      </c>
    </row>
    <row r="906" spans="1:24" x14ac:dyDescent="0.25">
      <c r="A906" t="s">
        <v>940</v>
      </c>
      <c r="B906">
        <v>50</v>
      </c>
      <c r="C906" t="s">
        <v>25</v>
      </c>
      <c r="D906">
        <v>146200</v>
      </c>
      <c r="E906">
        <v>0.97</v>
      </c>
      <c r="F906">
        <v>38000</v>
      </c>
      <c r="G906" t="s">
        <v>43</v>
      </c>
      <c r="H906">
        <v>144210.03750000001</v>
      </c>
      <c r="I906">
        <v>101813.21333333333</v>
      </c>
      <c r="J906">
        <v>42396.824166666665</v>
      </c>
      <c r="K906">
        <v>0.72862969565471281</v>
      </c>
      <c r="L906">
        <v>306713.66833333333</v>
      </c>
      <c r="M906">
        <v>29482.864232880002</v>
      </c>
      <c r="N906">
        <v>0.25991792065663477</v>
      </c>
      <c r="O906">
        <v>456000</v>
      </c>
      <c r="P906" t="s">
        <v>27</v>
      </c>
      <c r="Q906">
        <v>0</v>
      </c>
      <c r="R906">
        <v>0</v>
      </c>
      <c r="S906">
        <v>0.80089741512439672</v>
      </c>
      <c r="T906">
        <v>0.21379790872181986</v>
      </c>
      <c r="U906">
        <v>0.90224154419860914</v>
      </c>
      <c r="V906">
        <v>0.36652517719685584</v>
      </c>
      <c r="W906">
        <v>74.508481556099795</v>
      </c>
      <c r="X906" t="s">
        <v>38</v>
      </c>
    </row>
    <row r="907" spans="1:24" x14ac:dyDescent="0.25">
      <c r="A907" t="s">
        <v>941</v>
      </c>
      <c r="B907">
        <v>55</v>
      </c>
      <c r="C907" t="s">
        <v>30</v>
      </c>
      <c r="D907">
        <v>253000</v>
      </c>
      <c r="E907">
        <v>0.76200000000000001</v>
      </c>
      <c r="F907">
        <v>41000</v>
      </c>
      <c r="G907" t="s">
        <v>43</v>
      </c>
      <c r="H907">
        <v>227291.69916666666</v>
      </c>
      <c r="I907">
        <v>182717.5325</v>
      </c>
      <c r="J907">
        <v>44574.166666666664</v>
      </c>
      <c r="K907">
        <v>0.84103308548026634</v>
      </c>
      <c r="L907">
        <v>737359.73833333328</v>
      </c>
      <c r="M907">
        <v>52063.364272339997</v>
      </c>
      <c r="N907">
        <v>0.16205533596837945</v>
      </c>
      <c r="O907">
        <v>205000</v>
      </c>
      <c r="P907" t="s">
        <v>36</v>
      </c>
      <c r="Q907">
        <v>90</v>
      </c>
      <c r="R907">
        <v>1</v>
      </c>
      <c r="S907">
        <v>0.53117210559029771</v>
      </c>
      <c r="T907">
        <v>6.7785822295072462E-2</v>
      </c>
      <c r="U907">
        <v>0.65226695654169575</v>
      </c>
      <c r="V907">
        <v>0.58495588800402598</v>
      </c>
      <c r="W907">
        <v>70.46246815404217</v>
      </c>
      <c r="X907" t="s">
        <v>38</v>
      </c>
    </row>
    <row r="908" spans="1:24" x14ac:dyDescent="0.25">
      <c r="A908" t="s">
        <v>942</v>
      </c>
      <c r="B908">
        <v>44</v>
      </c>
      <c r="C908" t="s">
        <v>30</v>
      </c>
      <c r="D908">
        <v>227700</v>
      </c>
      <c r="E908">
        <v>0.48099999999999998</v>
      </c>
      <c r="F908">
        <v>44000</v>
      </c>
      <c r="G908" t="s">
        <v>41</v>
      </c>
      <c r="H908">
        <v>217236.58083333334</v>
      </c>
      <c r="I908">
        <v>178067.56583333333</v>
      </c>
      <c r="J908">
        <v>39169.014999999999</v>
      </c>
      <c r="K908">
        <v>0.82410076974623836</v>
      </c>
      <c r="L908">
        <v>522378.06833333336</v>
      </c>
      <c r="M908">
        <v>25899.312247590002</v>
      </c>
      <c r="N908">
        <v>0.19323671497584541</v>
      </c>
      <c r="O908">
        <v>132000</v>
      </c>
      <c r="P908" t="s">
        <v>27</v>
      </c>
      <c r="Q908">
        <v>0</v>
      </c>
      <c r="R908">
        <v>0</v>
      </c>
      <c r="S908">
        <v>0.48762259495522536</v>
      </c>
      <c r="T908">
        <v>0.13091183164918807</v>
      </c>
      <c r="U908">
        <v>0.39574043198920539</v>
      </c>
      <c r="V908">
        <v>0.41902110232423084</v>
      </c>
      <c r="W908">
        <v>55.618321140959537</v>
      </c>
      <c r="X908" t="s">
        <v>28</v>
      </c>
    </row>
    <row r="909" spans="1:24" x14ac:dyDescent="0.25">
      <c r="A909" t="s">
        <v>943</v>
      </c>
      <c r="B909">
        <v>51</v>
      </c>
      <c r="C909" t="s">
        <v>25</v>
      </c>
      <c r="D909">
        <v>130700</v>
      </c>
      <c r="E909">
        <v>0.84799999999999998</v>
      </c>
      <c r="F909">
        <v>32000</v>
      </c>
      <c r="G909" t="s">
        <v>26</v>
      </c>
      <c r="H909">
        <v>129903.46249999999</v>
      </c>
      <c r="I909">
        <v>96147.289166666669</v>
      </c>
      <c r="J909">
        <v>33756.173333333332</v>
      </c>
      <c r="K909">
        <v>0.75254797405897544</v>
      </c>
      <c r="L909">
        <v>261491.69166666668</v>
      </c>
      <c r="M909">
        <v>19133.26350601</v>
      </c>
      <c r="N909">
        <v>0.24483550114766642</v>
      </c>
      <c r="O909">
        <v>352000</v>
      </c>
      <c r="P909" t="s">
        <v>27</v>
      </c>
      <c r="Q909">
        <v>0</v>
      </c>
      <c r="R909">
        <v>0</v>
      </c>
      <c r="S909">
        <v>0.70682844254128208</v>
      </c>
      <c r="T909">
        <v>0.19967950121043893</v>
      </c>
      <c r="U909">
        <v>0.81294461098858617</v>
      </c>
      <c r="V909">
        <v>0.34052324312682014</v>
      </c>
      <c r="W909">
        <v>69.875567848942978</v>
      </c>
      <c r="X909" t="s">
        <v>28</v>
      </c>
    </row>
    <row r="910" spans="1:24" x14ac:dyDescent="0.25">
      <c r="A910" t="s">
        <v>944</v>
      </c>
      <c r="B910">
        <v>32</v>
      </c>
      <c r="C910" t="s">
        <v>25</v>
      </c>
      <c r="D910">
        <v>218000</v>
      </c>
      <c r="E910">
        <v>0.90600000000000003</v>
      </c>
      <c r="F910">
        <v>36000</v>
      </c>
      <c r="G910" t="s">
        <v>41</v>
      </c>
      <c r="H910">
        <v>192454.50583333333</v>
      </c>
      <c r="I910">
        <v>155587.29</v>
      </c>
      <c r="J910">
        <v>36867.215833333335</v>
      </c>
      <c r="K910">
        <v>0.87257774539128918</v>
      </c>
      <c r="L910">
        <v>312052.97499999998</v>
      </c>
      <c r="M910">
        <v>53170.152830489998</v>
      </c>
      <c r="N910">
        <v>0.16513761467889909</v>
      </c>
      <c r="O910">
        <v>324000</v>
      </c>
      <c r="P910" t="s">
        <v>27</v>
      </c>
      <c r="Q910">
        <v>0</v>
      </c>
      <c r="R910">
        <v>0</v>
      </c>
      <c r="S910">
        <v>0.51864338703917301</v>
      </c>
      <c r="T910">
        <v>8.9242106943123956E-2</v>
      </c>
      <c r="U910">
        <v>0.77349237844851859</v>
      </c>
      <c r="V910">
        <v>0.18824410905649094</v>
      </c>
      <c r="W910">
        <v>65.939503024121848</v>
      </c>
      <c r="X910" t="s">
        <v>28</v>
      </c>
    </row>
    <row r="911" spans="1:24" x14ac:dyDescent="0.25">
      <c r="A911" t="s">
        <v>945</v>
      </c>
      <c r="B911">
        <v>49</v>
      </c>
      <c r="C911" t="s">
        <v>25</v>
      </c>
      <c r="D911">
        <v>230900</v>
      </c>
      <c r="E911">
        <v>0.82099999999999995</v>
      </c>
      <c r="F911">
        <v>74000</v>
      </c>
      <c r="G911" t="s">
        <v>43</v>
      </c>
      <c r="H911">
        <v>219504.00916666666</v>
      </c>
      <c r="I911">
        <v>164550.57666666666</v>
      </c>
      <c r="J911">
        <v>54953.432500000003</v>
      </c>
      <c r="K911">
        <v>0.78334985126519996</v>
      </c>
      <c r="L911">
        <v>635883.18083333329</v>
      </c>
      <c r="M911">
        <v>48321.820636420001</v>
      </c>
      <c r="N911">
        <v>0.32048505846686876</v>
      </c>
      <c r="O911">
        <v>814000</v>
      </c>
      <c r="P911" t="s">
        <v>27</v>
      </c>
      <c r="Q911">
        <v>0</v>
      </c>
      <c r="R911">
        <v>0</v>
      </c>
      <c r="S911">
        <v>0.68064199914501156</v>
      </c>
      <c r="T911">
        <v>0.38340182072346701</v>
      </c>
      <c r="U911">
        <v>0.72358788166447019</v>
      </c>
      <c r="V911">
        <v>0.54201339424751693</v>
      </c>
      <c r="W911">
        <v>64.87341910867795</v>
      </c>
      <c r="X911" t="s">
        <v>28</v>
      </c>
    </row>
    <row r="912" spans="1:24" x14ac:dyDescent="0.25">
      <c r="A912" t="s">
        <v>946</v>
      </c>
      <c r="B912">
        <v>38</v>
      </c>
      <c r="C912" t="s">
        <v>33</v>
      </c>
      <c r="D912">
        <v>145900</v>
      </c>
      <c r="E912">
        <v>0.52400000000000002</v>
      </c>
      <c r="F912">
        <v>43000</v>
      </c>
      <c r="G912" t="s">
        <v>41</v>
      </c>
      <c r="H912">
        <v>148566.33583333335</v>
      </c>
      <c r="I912">
        <v>118122.54333333333</v>
      </c>
      <c r="J912">
        <v>30443.7925</v>
      </c>
      <c r="K912">
        <v>0.80558968610083304</v>
      </c>
      <c r="L912">
        <v>309151.24583333335</v>
      </c>
      <c r="M912">
        <v>46698.360449959997</v>
      </c>
      <c r="N912">
        <v>0.29472241261137766</v>
      </c>
      <c r="O912">
        <v>387000</v>
      </c>
      <c r="P912" t="s">
        <v>27</v>
      </c>
      <c r="Q912">
        <v>0</v>
      </c>
      <c r="R912">
        <v>0</v>
      </c>
      <c r="S912">
        <v>0.55544098580470835</v>
      </c>
      <c r="T912">
        <v>0.34592497395838845</v>
      </c>
      <c r="U912">
        <v>0.35382773339682894</v>
      </c>
      <c r="V912">
        <v>0.37214828611498296</v>
      </c>
      <c r="W912">
        <v>47.780801959507642</v>
      </c>
      <c r="X912" t="s">
        <v>28</v>
      </c>
    </row>
    <row r="913" spans="1:24" x14ac:dyDescent="0.25">
      <c r="A913" t="s">
        <v>947</v>
      </c>
      <c r="B913">
        <v>22</v>
      </c>
      <c r="C913" t="s">
        <v>25</v>
      </c>
      <c r="D913">
        <v>169900</v>
      </c>
      <c r="E913">
        <v>0.876</v>
      </c>
      <c r="F913">
        <v>58000</v>
      </c>
      <c r="G913" t="s">
        <v>26</v>
      </c>
      <c r="H913">
        <v>170403.35</v>
      </c>
      <c r="I913">
        <v>121700.395</v>
      </c>
      <c r="J913">
        <v>48702.955000000002</v>
      </c>
      <c r="K913">
        <v>0.72746362865866843</v>
      </c>
      <c r="L913">
        <v>380341.44750000001</v>
      </c>
      <c r="M913">
        <v>28011.52193662</v>
      </c>
      <c r="N913">
        <v>0.34137728075338436</v>
      </c>
      <c r="O913">
        <v>696000</v>
      </c>
      <c r="P913" t="s">
        <v>27</v>
      </c>
      <c r="Q913">
        <v>0</v>
      </c>
      <c r="R913">
        <v>0</v>
      </c>
      <c r="S913">
        <v>0.77834656509996236</v>
      </c>
      <c r="T913">
        <v>0.37594206719700801</v>
      </c>
      <c r="U913">
        <v>0.83073906489856308</v>
      </c>
      <c r="V913">
        <v>0.40416650177261615</v>
      </c>
      <c r="W913">
        <v>67.556133767491218</v>
      </c>
      <c r="X913" t="s">
        <v>28</v>
      </c>
    </row>
    <row r="914" spans="1:24" x14ac:dyDescent="0.25">
      <c r="A914" t="s">
        <v>948</v>
      </c>
      <c r="B914">
        <v>23</v>
      </c>
      <c r="C914" t="s">
        <v>33</v>
      </c>
      <c r="D914">
        <v>129700</v>
      </c>
      <c r="E914">
        <v>0.34599999999999997</v>
      </c>
      <c r="F914">
        <v>37000</v>
      </c>
      <c r="G914" t="s">
        <v>26</v>
      </c>
      <c r="H914">
        <v>136003.49583333332</v>
      </c>
      <c r="I914">
        <v>107854.11916666667</v>
      </c>
      <c r="J914">
        <v>28149.376666666667</v>
      </c>
      <c r="K914">
        <v>0.81120346768509133</v>
      </c>
      <c r="L914">
        <v>385725.05</v>
      </c>
      <c r="M914">
        <v>39512.903100149997</v>
      </c>
      <c r="N914">
        <v>0.28527370855821127</v>
      </c>
      <c r="O914">
        <v>333000</v>
      </c>
      <c r="P914" t="s">
        <v>27</v>
      </c>
      <c r="Q914">
        <v>0</v>
      </c>
      <c r="R914">
        <v>0</v>
      </c>
      <c r="S914">
        <v>0.5611125712502486</v>
      </c>
      <c r="T914">
        <v>0.32939496351096259</v>
      </c>
      <c r="U914">
        <v>0.17773874318316288</v>
      </c>
      <c r="V914">
        <v>0.60087578357945803</v>
      </c>
      <c r="W914">
        <v>46.773211346424716</v>
      </c>
      <c r="X914" t="s">
        <v>28</v>
      </c>
    </row>
    <row r="915" spans="1:24" x14ac:dyDescent="0.25">
      <c r="A915" t="s">
        <v>949</v>
      </c>
      <c r="B915">
        <v>55</v>
      </c>
      <c r="C915" t="s">
        <v>25</v>
      </c>
      <c r="D915">
        <v>213400</v>
      </c>
      <c r="E915">
        <v>0.83399999999999996</v>
      </c>
      <c r="F915">
        <v>72000</v>
      </c>
      <c r="G915" t="s">
        <v>41</v>
      </c>
      <c r="H915">
        <v>202565.51666666666</v>
      </c>
      <c r="I915">
        <v>152596.65166666667</v>
      </c>
      <c r="J915">
        <v>49968.864999999998</v>
      </c>
      <c r="K915">
        <v>0.78335522165661164</v>
      </c>
      <c r="L915">
        <v>821882.6908333333</v>
      </c>
      <c r="M915">
        <v>45041.957921000001</v>
      </c>
      <c r="N915">
        <v>0.33739456419868791</v>
      </c>
      <c r="O915">
        <v>504000</v>
      </c>
      <c r="P915" t="s">
        <v>27</v>
      </c>
      <c r="Q915">
        <v>0</v>
      </c>
      <c r="R915">
        <v>0</v>
      </c>
      <c r="S915">
        <v>0.67052151647368607</v>
      </c>
      <c r="T915">
        <v>0.41983709398598851</v>
      </c>
      <c r="U915">
        <v>0.73628459411223124</v>
      </c>
      <c r="V915">
        <v>0.83557913627730751</v>
      </c>
      <c r="W915">
        <v>69.94425344699988</v>
      </c>
      <c r="X915" t="s">
        <v>28</v>
      </c>
    </row>
    <row r="916" spans="1:24" x14ac:dyDescent="0.25">
      <c r="A916" t="s">
        <v>950</v>
      </c>
      <c r="B916">
        <v>39</v>
      </c>
      <c r="C916" t="s">
        <v>33</v>
      </c>
      <c r="D916">
        <v>222600</v>
      </c>
      <c r="E916">
        <v>0.433</v>
      </c>
      <c r="F916">
        <v>58000</v>
      </c>
      <c r="G916" t="s">
        <v>26</v>
      </c>
      <c r="H916">
        <v>226341.52666666667</v>
      </c>
      <c r="I916">
        <v>189287.09583333333</v>
      </c>
      <c r="J916">
        <v>37054.430833333332</v>
      </c>
      <c r="K916">
        <v>0.8322080459673441</v>
      </c>
      <c r="L916">
        <v>593246.13500000001</v>
      </c>
      <c r="M916">
        <v>94964.843012989993</v>
      </c>
      <c r="N916">
        <v>0.26055705300988319</v>
      </c>
      <c r="O916">
        <v>232000</v>
      </c>
      <c r="P916" t="s">
        <v>27</v>
      </c>
      <c r="Q916">
        <v>0</v>
      </c>
      <c r="R916">
        <v>0</v>
      </c>
      <c r="S916">
        <v>0.4418924082085417</v>
      </c>
      <c r="T916">
        <v>0.28930327002726747</v>
      </c>
      <c r="U916">
        <v>0.22752194504840637</v>
      </c>
      <c r="V916">
        <v>0.51824426888164443</v>
      </c>
      <c r="W916">
        <v>46.277441476637208</v>
      </c>
      <c r="X916" t="s">
        <v>28</v>
      </c>
    </row>
    <row r="917" spans="1:24" x14ac:dyDescent="0.25">
      <c r="A917" t="s">
        <v>951</v>
      </c>
      <c r="B917">
        <v>35</v>
      </c>
      <c r="C917" t="s">
        <v>25</v>
      </c>
      <c r="D917">
        <v>180900</v>
      </c>
      <c r="E917">
        <v>0.86399999999999999</v>
      </c>
      <c r="F917">
        <v>49000</v>
      </c>
      <c r="G917" t="s">
        <v>26</v>
      </c>
      <c r="H917">
        <v>173156.69750000001</v>
      </c>
      <c r="I917">
        <v>128148.07666666666</v>
      </c>
      <c r="J917">
        <v>45008.620833333334</v>
      </c>
      <c r="K917">
        <v>0.76694991363223042</v>
      </c>
      <c r="L917">
        <v>398945.95666666667</v>
      </c>
      <c r="M917">
        <v>30201.39032305</v>
      </c>
      <c r="N917">
        <v>0.2708678828081813</v>
      </c>
      <c r="O917">
        <v>490000</v>
      </c>
      <c r="P917" t="s">
        <v>27</v>
      </c>
      <c r="Q917">
        <v>0</v>
      </c>
      <c r="R917">
        <v>0</v>
      </c>
      <c r="S917">
        <v>0.70703280364780896</v>
      </c>
      <c r="T917">
        <v>0.26428794294433317</v>
      </c>
      <c r="U917">
        <v>0.80829250255563023</v>
      </c>
      <c r="V917">
        <v>0.39526414139351296</v>
      </c>
      <c r="W917">
        <v>68.872374183704451</v>
      </c>
      <c r="X917" t="s">
        <v>28</v>
      </c>
    </row>
    <row r="918" spans="1:24" x14ac:dyDescent="0.25">
      <c r="A918" t="s">
        <v>952</v>
      </c>
      <c r="B918">
        <v>31</v>
      </c>
      <c r="C918" t="s">
        <v>25</v>
      </c>
      <c r="D918">
        <v>94400</v>
      </c>
      <c r="E918">
        <v>0.98099999999999998</v>
      </c>
      <c r="F918">
        <v>33000</v>
      </c>
      <c r="G918" t="s">
        <v>26</v>
      </c>
      <c r="H918">
        <v>94417.792499999996</v>
      </c>
      <c r="I918">
        <v>69957.372499999998</v>
      </c>
      <c r="J918">
        <v>24460.42</v>
      </c>
      <c r="K918">
        <v>0.7858333778174279</v>
      </c>
      <c r="L918">
        <v>181338.465</v>
      </c>
      <c r="M918">
        <v>21768.74983764</v>
      </c>
      <c r="N918">
        <v>0.34957627118644069</v>
      </c>
      <c r="O918">
        <v>297000</v>
      </c>
      <c r="P918" t="s">
        <v>31</v>
      </c>
      <c r="Q918">
        <v>30</v>
      </c>
      <c r="R918">
        <v>0</v>
      </c>
      <c r="S918">
        <v>0.70465140368162893</v>
      </c>
      <c r="T918">
        <v>0.44846444310184835</v>
      </c>
      <c r="U918">
        <v>0.89124893006358707</v>
      </c>
      <c r="V918">
        <v>0.31919185813896322</v>
      </c>
      <c r="W918">
        <v>64.693387477173786</v>
      </c>
      <c r="X918" t="s">
        <v>28</v>
      </c>
    </row>
    <row r="919" spans="1:24" x14ac:dyDescent="0.25">
      <c r="A919" t="s">
        <v>953</v>
      </c>
      <c r="B919">
        <v>27</v>
      </c>
      <c r="C919" t="s">
        <v>30</v>
      </c>
      <c r="D919">
        <v>191200</v>
      </c>
      <c r="E919">
        <v>0.45900000000000002</v>
      </c>
      <c r="F919">
        <v>53000</v>
      </c>
      <c r="G919" t="s">
        <v>41</v>
      </c>
      <c r="H919">
        <v>187713.52666666667</v>
      </c>
      <c r="I919">
        <v>139403.24666666667</v>
      </c>
      <c r="J919">
        <v>48310.28</v>
      </c>
      <c r="K919">
        <v>0.74946075066426077</v>
      </c>
      <c r="L919">
        <v>418785.80333333334</v>
      </c>
      <c r="M919">
        <v>26157.460969129999</v>
      </c>
      <c r="N919">
        <v>0.27719665271966526</v>
      </c>
      <c r="O919">
        <v>424000</v>
      </c>
      <c r="P919" t="s">
        <v>27</v>
      </c>
      <c r="Q919">
        <v>0</v>
      </c>
      <c r="R919">
        <v>0</v>
      </c>
      <c r="S919">
        <v>0.69995577406295029</v>
      </c>
      <c r="T919">
        <v>0.26430420284812545</v>
      </c>
      <c r="U919">
        <v>0.35946312837444316</v>
      </c>
      <c r="V919">
        <v>0.39124162107480065</v>
      </c>
      <c r="W919">
        <v>52.976252440102023</v>
      </c>
      <c r="X919" t="s">
        <v>28</v>
      </c>
    </row>
    <row r="920" spans="1:24" x14ac:dyDescent="0.25">
      <c r="A920" t="s">
        <v>954</v>
      </c>
      <c r="B920">
        <v>30</v>
      </c>
      <c r="C920" t="s">
        <v>33</v>
      </c>
      <c r="D920">
        <v>339500</v>
      </c>
      <c r="E920">
        <v>0.29899999999999999</v>
      </c>
      <c r="F920">
        <v>53000</v>
      </c>
      <c r="G920" t="s">
        <v>43</v>
      </c>
      <c r="H920">
        <v>283601.46583333332</v>
      </c>
      <c r="I920">
        <v>214350.0675</v>
      </c>
      <c r="J920">
        <v>69251.398333333331</v>
      </c>
      <c r="K920">
        <v>0.79174894836359211</v>
      </c>
      <c r="L920">
        <v>857450.54</v>
      </c>
      <c r="M920">
        <v>171585.61789289</v>
      </c>
      <c r="N920">
        <v>0.1561119293078056</v>
      </c>
      <c r="O920">
        <v>477000</v>
      </c>
      <c r="P920" t="s">
        <v>27</v>
      </c>
      <c r="Q920">
        <v>0</v>
      </c>
      <c r="R920">
        <v>0</v>
      </c>
      <c r="S920">
        <v>0.66364801395402573</v>
      </c>
      <c r="T920">
        <v>3.2878126435267441E-2</v>
      </c>
      <c r="U920">
        <v>6.7403846548856367E-2</v>
      </c>
      <c r="V920">
        <v>0.48094141147527358</v>
      </c>
      <c r="W920">
        <v>50.946339274967812</v>
      </c>
      <c r="X920" t="s">
        <v>28</v>
      </c>
    </row>
    <row r="921" spans="1:24" x14ac:dyDescent="0.25">
      <c r="A921" t="s">
        <v>955</v>
      </c>
      <c r="B921">
        <v>48</v>
      </c>
      <c r="C921" t="s">
        <v>25</v>
      </c>
      <c r="D921">
        <v>268400</v>
      </c>
      <c r="E921">
        <v>0.85699999999999998</v>
      </c>
      <c r="F921">
        <v>79000</v>
      </c>
      <c r="G921" t="s">
        <v>26</v>
      </c>
      <c r="H921">
        <v>272739.78416666668</v>
      </c>
      <c r="I921">
        <v>195001.30083333334</v>
      </c>
      <c r="J921">
        <v>77738.483333333337</v>
      </c>
      <c r="K921">
        <v>0.74841228440516572</v>
      </c>
      <c r="L921">
        <v>871806.02249999996</v>
      </c>
      <c r="M921">
        <v>48010.789558060002</v>
      </c>
      <c r="N921">
        <v>0.29433681073025336</v>
      </c>
      <c r="O921">
        <v>553000</v>
      </c>
      <c r="P921" t="s">
        <v>36</v>
      </c>
      <c r="Q921">
        <v>120</v>
      </c>
      <c r="R921">
        <v>1</v>
      </c>
      <c r="S921">
        <v>0.77619221809746564</v>
      </c>
      <c r="T921">
        <v>0.29878513898775366</v>
      </c>
      <c r="U921">
        <v>0.79890321110119689</v>
      </c>
      <c r="V921">
        <v>0.67421938070780418</v>
      </c>
      <c r="W921">
        <v>74.125329104527367</v>
      </c>
      <c r="X921" t="s">
        <v>38</v>
      </c>
    </row>
    <row r="922" spans="1:24" x14ac:dyDescent="0.25">
      <c r="A922" t="s">
        <v>956</v>
      </c>
      <c r="B922">
        <v>47</v>
      </c>
      <c r="C922" t="s">
        <v>30</v>
      </c>
      <c r="D922">
        <v>277400</v>
      </c>
      <c r="E922">
        <v>0.45</v>
      </c>
      <c r="F922">
        <v>92000</v>
      </c>
      <c r="G922" t="s">
        <v>43</v>
      </c>
      <c r="H922">
        <v>275717.17166666669</v>
      </c>
      <c r="I922">
        <v>206488.25750000001</v>
      </c>
      <c r="J922">
        <v>69228.914166666669</v>
      </c>
      <c r="K922">
        <v>0.74573687040049874</v>
      </c>
      <c r="L922">
        <v>1030041.5991666666</v>
      </c>
      <c r="M922">
        <v>26605.677169949999</v>
      </c>
      <c r="N922">
        <v>0.33165104542177359</v>
      </c>
      <c r="O922">
        <v>828000</v>
      </c>
      <c r="P922" t="s">
        <v>36</v>
      </c>
      <c r="Q922">
        <v>120</v>
      </c>
      <c r="R922">
        <v>1</v>
      </c>
      <c r="S922">
        <v>0.68266444289846118</v>
      </c>
      <c r="T922">
        <v>0.37315014665755059</v>
      </c>
      <c r="U922">
        <v>0.36962590118711269</v>
      </c>
      <c r="V922">
        <v>0.79861804190594732</v>
      </c>
      <c r="W922">
        <v>57.954729623418288</v>
      </c>
      <c r="X922" t="s">
        <v>28</v>
      </c>
    </row>
    <row r="923" spans="1:24" x14ac:dyDescent="0.25">
      <c r="A923" t="s">
        <v>957</v>
      </c>
      <c r="B923">
        <v>20</v>
      </c>
      <c r="C923" t="s">
        <v>25</v>
      </c>
      <c r="D923">
        <v>214600</v>
      </c>
      <c r="E923">
        <v>0.98399999999999999</v>
      </c>
      <c r="F923">
        <v>66000</v>
      </c>
      <c r="G923" t="s">
        <v>26</v>
      </c>
      <c r="H923">
        <v>209916.81333333332</v>
      </c>
      <c r="I923">
        <v>153669.375</v>
      </c>
      <c r="J923">
        <v>56247.438333333332</v>
      </c>
      <c r="K923">
        <v>0.75467079633423406</v>
      </c>
      <c r="L923">
        <v>802360.05083333328</v>
      </c>
      <c r="M923">
        <v>33163.197668369998</v>
      </c>
      <c r="N923">
        <v>0.30754892823858343</v>
      </c>
      <c r="O923">
        <v>792000</v>
      </c>
      <c r="P923" t="s">
        <v>27</v>
      </c>
      <c r="Q923">
        <v>0</v>
      </c>
      <c r="R923">
        <v>0</v>
      </c>
      <c r="S923">
        <v>0.72913547737631368</v>
      </c>
      <c r="T923">
        <v>0.33127387628921318</v>
      </c>
      <c r="U923">
        <v>0.96212118901671051</v>
      </c>
      <c r="V923">
        <v>0.80548305903834128</v>
      </c>
      <c r="W923">
        <v>80.782718668319987</v>
      </c>
      <c r="X923" t="s">
        <v>38</v>
      </c>
    </row>
    <row r="924" spans="1:24" x14ac:dyDescent="0.25">
      <c r="A924" t="s">
        <v>958</v>
      </c>
      <c r="B924">
        <v>47</v>
      </c>
      <c r="C924" t="s">
        <v>30</v>
      </c>
      <c r="D924">
        <v>170700</v>
      </c>
      <c r="E924">
        <v>0.54200000000000004</v>
      </c>
      <c r="F924">
        <v>46000</v>
      </c>
      <c r="G924" t="s">
        <v>41</v>
      </c>
      <c r="H924">
        <v>169182.02166666667</v>
      </c>
      <c r="I924">
        <v>125290.71833333334</v>
      </c>
      <c r="J924">
        <v>43891.30333333333</v>
      </c>
      <c r="K924">
        <v>0.76347517984715152</v>
      </c>
      <c r="L924">
        <v>556626.62</v>
      </c>
      <c r="M924">
        <v>30137.53446119</v>
      </c>
      <c r="N924">
        <v>0.26947861745752782</v>
      </c>
      <c r="O924">
        <v>138000</v>
      </c>
      <c r="P924" t="s">
        <v>31</v>
      </c>
      <c r="Q924">
        <v>60</v>
      </c>
      <c r="R924">
        <v>0</v>
      </c>
      <c r="S924">
        <v>0.70566171216087636</v>
      </c>
      <c r="T924">
        <v>0.25878227027168327</v>
      </c>
      <c r="U924">
        <v>0.43658213811949753</v>
      </c>
      <c r="V924">
        <v>0.67761334384468763</v>
      </c>
      <c r="W924">
        <v>61.654099285338816</v>
      </c>
      <c r="X924" t="s">
        <v>28</v>
      </c>
    </row>
    <row r="925" spans="1:24" x14ac:dyDescent="0.25">
      <c r="A925" t="s">
        <v>959</v>
      </c>
      <c r="B925">
        <v>23</v>
      </c>
      <c r="C925" t="s">
        <v>33</v>
      </c>
      <c r="D925">
        <v>164600</v>
      </c>
      <c r="E925">
        <v>0.217</v>
      </c>
      <c r="F925">
        <v>47000</v>
      </c>
      <c r="G925" t="s">
        <v>41</v>
      </c>
      <c r="H925">
        <v>109080.69583333333</v>
      </c>
      <c r="I925">
        <v>103266.06333333334</v>
      </c>
      <c r="J925">
        <v>5814.6324999999997</v>
      </c>
      <c r="K925">
        <v>0.93078603309529306</v>
      </c>
      <c r="L925">
        <v>119782.9975</v>
      </c>
      <c r="M925">
        <v>39394.245346559997</v>
      </c>
      <c r="N925">
        <v>0.28554070473876064</v>
      </c>
      <c r="O925">
        <v>376000</v>
      </c>
      <c r="P925" t="s">
        <v>31</v>
      </c>
      <c r="Q925">
        <v>60</v>
      </c>
      <c r="R925">
        <v>0</v>
      </c>
      <c r="S925">
        <v>0.13766495876777796</v>
      </c>
      <c r="T925">
        <v>0.42390064081524043</v>
      </c>
      <c r="U925">
        <v>3.1173835893056279E-2</v>
      </c>
      <c r="V925">
        <v>0</v>
      </c>
      <c r="W925">
        <v>20.439039413316426</v>
      </c>
      <c r="X925" t="s">
        <v>34</v>
      </c>
    </row>
    <row r="926" spans="1:24" x14ac:dyDescent="0.25">
      <c r="A926" t="s">
        <v>960</v>
      </c>
      <c r="B926">
        <v>46</v>
      </c>
      <c r="C926" t="s">
        <v>25</v>
      </c>
      <c r="D926">
        <v>151300</v>
      </c>
      <c r="E926">
        <v>0.77700000000000002</v>
      </c>
      <c r="F926">
        <v>53000</v>
      </c>
      <c r="G926" t="s">
        <v>41</v>
      </c>
      <c r="H926">
        <v>149528.9325</v>
      </c>
      <c r="I926">
        <v>107712.54833333334</v>
      </c>
      <c r="J926">
        <v>41816.38416666667</v>
      </c>
      <c r="K926">
        <v>0.72991000309128051</v>
      </c>
      <c r="L926">
        <v>547664.08416666661</v>
      </c>
      <c r="M926">
        <v>17984.785111140001</v>
      </c>
      <c r="N926">
        <v>0.35029742233972239</v>
      </c>
      <c r="O926">
        <v>265000</v>
      </c>
      <c r="P926" t="s">
        <v>31</v>
      </c>
      <c r="Q926">
        <v>4</v>
      </c>
      <c r="R926">
        <v>0</v>
      </c>
      <c r="S926">
        <v>0.76138406340912412</v>
      </c>
      <c r="T926">
        <v>0.39614568171756842</v>
      </c>
      <c r="U926">
        <v>0.75151082465012176</v>
      </c>
      <c r="V926">
        <v>0.77361292818569294</v>
      </c>
      <c r="W926">
        <v>71.311527926077929</v>
      </c>
      <c r="X926" t="s">
        <v>38</v>
      </c>
    </row>
    <row r="927" spans="1:24" x14ac:dyDescent="0.25">
      <c r="A927" t="s">
        <v>961</v>
      </c>
      <c r="B927">
        <v>25</v>
      </c>
      <c r="C927" t="s">
        <v>25</v>
      </c>
      <c r="D927">
        <v>166200</v>
      </c>
      <c r="E927">
        <v>0.93</v>
      </c>
      <c r="F927">
        <v>30000</v>
      </c>
      <c r="G927" t="s">
        <v>43</v>
      </c>
      <c r="H927">
        <v>150215.82416666666</v>
      </c>
      <c r="I927">
        <v>119999.33916666667</v>
      </c>
      <c r="J927">
        <v>30216.485000000001</v>
      </c>
      <c r="K927">
        <v>0.84825913479800874</v>
      </c>
      <c r="L927">
        <v>289309.42833333334</v>
      </c>
      <c r="M927">
        <v>35886.393713799996</v>
      </c>
      <c r="N927">
        <v>0.18050541516245489</v>
      </c>
      <c r="O927">
        <v>210000</v>
      </c>
      <c r="P927" t="s">
        <v>27</v>
      </c>
      <c r="Q927">
        <v>0</v>
      </c>
      <c r="R927">
        <v>0</v>
      </c>
      <c r="S927">
        <v>0.54507078192364422</v>
      </c>
      <c r="T927">
        <v>0.1140494670406027</v>
      </c>
      <c r="U927">
        <v>0.82849671521636181</v>
      </c>
      <c r="V927">
        <v>0.27098078638318535</v>
      </c>
      <c r="W927">
        <v>69.171578477872956</v>
      </c>
      <c r="X927" t="s">
        <v>28</v>
      </c>
    </row>
    <row r="928" spans="1:24" x14ac:dyDescent="0.25">
      <c r="A928" t="s">
        <v>962</v>
      </c>
      <c r="B928">
        <v>50</v>
      </c>
      <c r="C928" t="s">
        <v>25</v>
      </c>
      <c r="D928">
        <v>162400</v>
      </c>
      <c r="E928">
        <v>0.755</v>
      </c>
      <c r="F928">
        <v>46000</v>
      </c>
      <c r="G928" t="s">
        <v>26</v>
      </c>
      <c r="H928">
        <v>161776.33166666667</v>
      </c>
      <c r="I928">
        <v>114671.42916666667</v>
      </c>
      <c r="J928">
        <v>47104.902499999997</v>
      </c>
      <c r="K928">
        <v>0.74755784234678457</v>
      </c>
      <c r="L928">
        <v>506037.32833333331</v>
      </c>
      <c r="M928">
        <v>34229.245536089998</v>
      </c>
      <c r="N928">
        <v>0.28325123152709358</v>
      </c>
      <c r="O928">
        <v>460000</v>
      </c>
      <c r="P928" t="s">
        <v>27</v>
      </c>
      <c r="Q928">
        <v>0</v>
      </c>
      <c r="R928">
        <v>0</v>
      </c>
      <c r="S928">
        <v>0.79312516991276172</v>
      </c>
      <c r="T928">
        <v>0.27530163527085721</v>
      </c>
      <c r="U928">
        <v>0.65653531544305999</v>
      </c>
      <c r="V928">
        <v>0.63886481777337567</v>
      </c>
      <c r="W928">
        <v>69.39386088654031</v>
      </c>
      <c r="X928" t="s">
        <v>28</v>
      </c>
    </row>
    <row r="929" spans="1:24" x14ac:dyDescent="0.25">
      <c r="A929" t="s">
        <v>963</v>
      </c>
      <c r="B929">
        <v>34</v>
      </c>
      <c r="C929" t="s">
        <v>33</v>
      </c>
      <c r="D929">
        <v>277700</v>
      </c>
      <c r="E929">
        <v>0.3</v>
      </c>
      <c r="F929">
        <v>57000</v>
      </c>
      <c r="G929" t="s">
        <v>43</v>
      </c>
      <c r="H929">
        <v>255955.45083333334</v>
      </c>
      <c r="I929">
        <v>214135.03333333333</v>
      </c>
      <c r="J929">
        <v>41820.417500000003</v>
      </c>
      <c r="K929">
        <v>0.82487188937210543</v>
      </c>
      <c r="L929">
        <v>463862.59333333332</v>
      </c>
      <c r="M929">
        <v>125264.91787559001</v>
      </c>
      <c r="N929">
        <v>0.20525747209218581</v>
      </c>
      <c r="O929">
        <v>513000</v>
      </c>
      <c r="P929" t="s">
        <v>36</v>
      </c>
      <c r="Q929">
        <v>180</v>
      </c>
      <c r="R929">
        <v>1</v>
      </c>
      <c r="S929">
        <v>0.44100835474430661</v>
      </c>
      <c r="T929">
        <v>0.1585922199009861</v>
      </c>
      <c r="U929">
        <v>8.7811724725752188E-2</v>
      </c>
      <c r="V929">
        <v>0.25216007174885535</v>
      </c>
      <c r="W929">
        <v>39.973970524513447</v>
      </c>
      <c r="X929" t="s">
        <v>34</v>
      </c>
    </row>
    <row r="930" spans="1:24" x14ac:dyDescent="0.25">
      <c r="A930" t="s">
        <v>964</v>
      </c>
      <c r="B930">
        <v>28</v>
      </c>
      <c r="C930" t="s">
        <v>33</v>
      </c>
      <c r="D930">
        <v>86600</v>
      </c>
      <c r="E930">
        <v>0.432</v>
      </c>
      <c r="F930">
        <v>30000</v>
      </c>
      <c r="G930" t="s">
        <v>26</v>
      </c>
      <c r="H930">
        <v>88306.456666666665</v>
      </c>
      <c r="I930">
        <v>74619.255833333329</v>
      </c>
      <c r="J930">
        <v>13687.200833333332</v>
      </c>
      <c r="K930">
        <v>0.82247954825069303</v>
      </c>
      <c r="L930">
        <v>213427.02499999999</v>
      </c>
      <c r="M930">
        <v>32739.981165609999</v>
      </c>
      <c r="N930">
        <v>0.3464203233256351</v>
      </c>
      <c r="O930">
        <v>360000</v>
      </c>
      <c r="P930" t="s">
        <v>31</v>
      </c>
      <c r="Q930">
        <v>30</v>
      </c>
      <c r="R930">
        <v>0</v>
      </c>
      <c r="S930">
        <v>0.41788129412488778</v>
      </c>
      <c r="T930">
        <v>0.47655829594052551</v>
      </c>
      <c r="U930">
        <v>0.24118529448337281</v>
      </c>
      <c r="V930">
        <v>0.4645938401447004</v>
      </c>
      <c r="W930">
        <v>39.704832643469608</v>
      </c>
      <c r="X930" t="s">
        <v>34</v>
      </c>
    </row>
    <row r="931" spans="1:24" x14ac:dyDescent="0.25">
      <c r="A931" t="s">
        <v>965</v>
      </c>
      <c r="B931">
        <v>30</v>
      </c>
      <c r="C931" t="s">
        <v>25</v>
      </c>
      <c r="D931">
        <v>165000</v>
      </c>
      <c r="E931">
        <v>0.81299999999999994</v>
      </c>
      <c r="F931">
        <v>45000</v>
      </c>
      <c r="G931" t="s">
        <v>41</v>
      </c>
      <c r="H931">
        <v>158263.65</v>
      </c>
      <c r="I931">
        <v>112143.73</v>
      </c>
      <c r="J931">
        <v>46119.92</v>
      </c>
      <c r="K931">
        <v>0.72715072597511454</v>
      </c>
      <c r="L931">
        <v>586589.90916666668</v>
      </c>
      <c r="M931">
        <v>28029.143955799998</v>
      </c>
      <c r="N931">
        <v>0.27272727272727271</v>
      </c>
      <c r="O931">
        <v>225000</v>
      </c>
      <c r="P931" t="s">
        <v>36</v>
      </c>
      <c r="Q931">
        <v>90</v>
      </c>
      <c r="R931">
        <v>1</v>
      </c>
      <c r="S931">
        <v>0.79378358797513193</v>
      </c>
      <c r="T931">
        <v>0.23835763178391162</v>
      </c>
      <c r="U931">
        <v>0.74759889127554613</v>
      </c>
      <c r="V931">
        <v>0.75632364864166146</v>
      </c>
      <c r="W931">
        <v>76.048459033586965</v>
      </c>
      <c r="X931" t="s">
        <v>38</v>
      </c>
    </row>
    <row r="932" spans="1:24" x14ac:dyDescent="0.25">
      <c r="A932" t="s">
        <v>966</v>
      </c>
      <c r="B932">
        <v>28</v>
      </c>
      <c r="C932" t="s">
        <v>25</v>
      </c>
      <c r="D932">
        <v>102400</v>
      </c>
      <c r="E932">
        <v>0.84499999999999997</v>
      </c>
      <c r="F932">
        <v>30000</v>
      </c>
      <c r="G932" t="s">
        <v>41</v>
      </c>
      <c r="H932">
        <v>99903.877500000002</v>
      </c>
      <c r="I932">
        <v>70236.193333333329</v>
      </c>
      <c r="J932">
        <v>29667.684166666666</v>
      </c>
      <c r="K932">
        <v>0.72888258568404762</v>
      </c>
      <c r="L932">
        <v>322405.41249999998</v>
      </c>
      <c r="M932">
        <v>19927.529381569999</v>
      </c>
      <c r="N932">
        <v>0.29296875</v>
      </c>
      <c r="O932">
        <v>150000</v>
      </c>
      <c r="P932" t="s">
        <v>27</v>
      </c>
      <c r="Q932">
        <v>0</v>
      </c>
      <c r="R932">
        <v>0</v>
      </c>
      <c r="S932">
        <v>0.8090779260930967</v>
      </c>
      <c r="T932">
        <v>0.28023326292104228</v>
      </c>
      <c r="U932">
        <v>0.76621095839218945</v>
      </c>
      <c r="V932">
        <v>0.64755778255055996</v>
      </c>
      <c r="W932">
        <v>73.497710198503015</v>
      </c>
      <c r="X932" t="s">
        <v>38</v>
      </c>
    </row>
    <row r="933" spans="1:24" x14ac:dyDescent="0.25">
      <c r="A933" t="s">
        <v>967</v>
      </c>
      <c r="B933">
        <v>48</v>
      </c>
      <c r="C933" t="s">
        <v>30</v>
      </c>
      <c r="D933">
        <v>253400</v>
      </c>
      <c r="E933">
        <v>0.59399999999999997</v>
      </c>
      <c r="F933">
        <v>48000</v>
      </c>
      <c r="G933" t="s">
        <v>41</v>
      </c>
      <c r="H933">
        <v>238728.78916666665</v>
      </c>
      <c r="I933">
        <v>180179.19083333333</v>
      </c>
      <c r="J933">
        <v>58549.598333333335</v>
      </c>
      <c r="K933">
        <v>0.76896136522262215</v>
      </c>
      <c r="L933">
        <v>692430.53416666668</v>
      </c>
      <c r="M933">
        <v>43411.316515619998</v>
      </c>
      <c r="N933">
        <v>0.18942383583267561</v>
      </c>
      <c r="O933">
        <v>432000</v>
      </c>
      <c r="P933" t="s">
        <v>27</v>
      </c>
      <c r="Q933">
        <v>0</v>
      </c>
      <c r="R933">
        <v>0</v>
      </c>
      <c r="S933">
        <v>0.66659673359596994</v>
      </c>
      <c r="T933">
        <v>9.3544096151746858E-2</v>
      </c>
      <c r="U933">
        <v>0.49397136787798746</v>
      </c>
      <c r="V933">
        <v>0.53629585901127208</v>
      </c>
      <c r="W933">
        <v>65.207543175342138</v>
      </c>
      <c r="X933" t="s">
        <v>28</v>
      </c>
    </row>
    <row r="934" spans="1:24" x14ac:dyDescent="0.25">
      <c r="A934" t="s">
        <v>968</v>
      </c>
      <c r="B934">
        <v>45</v>
      </c>
      <c r="C934" t="s">
        <v>30</v>
      </c>
      <c r="D934">
        <v>178200</v>
      </c>
      <c r="E934">
        <v>0.75</v>
      </c>
      <c r="F934">
        <v>49000</v>
      </c>
      <c r="G934" t="s">
        <v>26</v>
      </c>
      <c r="H934">
        <v>169512.13</v>
      </c>
      <c r="I934">
        <v>133049.26749999999</v>
      </c>
      <c r="J934">
        <v>36462.862500000003</v>
      </c>
      <c r="K934">
        <v>0.81047901814124557</v>
      </c>
      <c r="L934">
        <v>419621.10583333333</v>
      </c>
      <c r="M934">
        <v>36315.555692059999</v>
      </c>
      <c r="N934">
        <v>0.27497194163860833</v>
      </c>
      <c r="O934">
        <v>196000</v>
      </c>
      <c r="P934" t="s">
        <v>31</v>
      </c>
      <c r="Q934">
        <v>30</v>
      </c>
      <c r="R934">
        <v>0</v>
      </c>
      <c r="S934">
        <v>0.58351357439046514</v>
      </c>
      <c r="T934">
        <v>0.30586353097564162</v>
      </c>
      <c r="U934">
        <v>0.64914682590813477</v>
      </c>
      <c r="V934">
        <v>0.435238512656828</v>
      </c>
      <c r="W934">
        <v>61.001706846509009</v>
      </c>
      <c r="X934" t="s">
        <v>28</v>
      </c>
    </row>
    <row r="935" spans="1:24" x14ac:dyDescent="0.25">
      <c r="A935" t="s">
        <v>969</v>
      </c>
      <c r="B935">
        <v>23</v>
      </c>
      <c r="C935" t="s">
        <v>33</v>
      </c>
      <c r="D935">
        <v>374000</v>
      </c>
      <c r="E935">
        <v>0.625</v>
      </c>
      <c r="F935">
        <v>66000</v>
      </c>
      <c r="G935" t="s">
        <v>43</v>
      </c>
      <c r="H935">
        <v>393623.46666666667</v>
      </c>
      <c r="I935">
        <v>325482.99916666665</v>
      </c>
      <c r="J935">
        <v>68140.467499999999</v>
      </c>
      <c r="K935">
        <v>0.8274387882087042</v>
      </c>
      <c r="L935">
        <v>1021366.6658333334</v>
      </c>
      <c r="M935">
        <v>108099.80750479001</v>
      </c>
      <c r="N935">
        <v>0.17647058823529413</v>
      </c>
      <c r="O935">
        <v>462000</v>
      </c>
      <c r="P935" t="s">
        <v>36</v>
      </c>
      <c r="Q935">
        <v>90</v>
      </c>
      <c r="R935">
        <v>1</v>
      </c>
      <c r="S935">
        <v>0.46779622259838416</v>
      </c>
      <c r="T935">
        <v>9.453143974478323E-2</v>
      </c>
      <c r="U935">
        <v>0.47743107591785894</v>
      </c>
      <c r="V935">
        <v>0.53585918632029517</v>
      </c>
      <c r="W935">
        <v>61.608271530163236</v>
      </c>
      <c r="X935" t="s">
        <v>28</v>
      </c>
    </row>
    <row r="936" spans="1:24" x14ac:dyDescent="0.25">
      <c r="A936" t="s">
        <v>970</v>
      </c>
      <c r="B936">
        <v>33</v>
      </c>
      <c r="C936" t="s">
        <v>25</v>
      </c>
      <c r="D936">
        <v>208400</v>
      </c>
      <c r="E936">
        <v>0.77400000000000002</v>
      </c>
      <c r="F936">
        <v>42000</v>
      </c>
      <c r="G936" t="s">
        <v>26</v>
      </c>
      <c r="H936">
        <v>206602.02916666667</v>
      </c>
      <c r="I936">
        <v>147315.61083333334</v>
      </c>
      <c r="J936">
        <v>59286.418333333335</v>
      </c>
      <c r="K936">
        <v>0.73137967754901789</v>
      </c>
      <c r="L936">
        <v>429096.28749999998</v>
      </c>
      <c r="M936">
        <v>35618.526660119998</v>
      </c>
      <c r="N936">
        <v>0.20153550863723607</v>
      </c>
      <c r="O936">
        <v>462000</v>
      </c>
      <c r="P936" t="s">
        <v>27</v>
      </c>
      <c r="Q936">
        <v>0</v>
      </c>
      <c r="R936">
        <v>0</v>
      </c>
      <c r="S936">
        <v>0.78151456736105884</v>
      </c>
      <c r="T936">
        <v>9.8327823345024989E-2</v>
      </c>
      <c r="U936">
        <v>0.70647503646124921</v>
      </c>
      <c r="V936">
        <v>0.35611901526010004</v>
      </c>
      <c r="W936">
        <v>70.621890391410858</v>
      </c>
      <c r="X936" t="s">
        <v>38</v>
      </c>
    </row>
    <row r="937" spans="1:24" x14ac:dyDescent="0.25">
      <c r="A937" t="s">
        <v>971</v>
      </c>
      <c r="B937">
        <v>21</v>
      </c>
      <c r="C937" t="s">
        <v>25</v>
      </c>
      <c r="D937">
        <v>103100</v>
      </c>
      <c r="E937">
        <v>0.8</v>
      </c>
      <c r="F937">
        <v>33000</v>
      </c>
      <c r="G937" t="s">
        <v>26</v>
      </c>
      <c r="H937">
        <v>103204.96583333334</v>
      </c>
      <c r="I937">
        <v>75002.883333333331</v>
      </c>
      <c r="J937">
        <v>28202.0825</v>
      </c>
      <c r="K937">
        <v>0.74003687159843712</v>
      </c>
      <c r="L937">
        <v>257169.61666666667</v>
      </c>
      <c r="M937">
        <v>14523.76986561</v>
      </c>
      <c r="N937">
        <v>0.3200775945683802</v>
      </c>
      <c r="O937">
        <v>363000</v>
      </c>
      <c r="P937" t="s">
        <v>27</v>
      </c>
      <c r="Q937">
        <v>0</v>
      </c>
      <c r="R937">
        <v>0</v>
      </c>
      <c r="S937">
        <v>0.74377240514206389</v>
      </c>
      <c r="T937">
        <v>0.34439550783244249</v>
      </c>
      <c r="U937">
        <v>0.761932431723787</v>
      </c>
      <c r="V937">
        <v>0.47258017992674139</v>
      </c>
      <c r="W937">
        <v>66.94395955102506</v>
      </c>
      <c r="X937" t="s">
        <v>28</v>
      </c>
    </row>
    <row r="938" spans="1:24" x14ac:dyDescent="0.25">
      <c r="A938" t="s">
        <v>972</v>
      </c>
      <c r="B938">
        <v>52</v>
      </c>
      <c r="C938" t="s">
        <v>25</v>
      </c>
      <c r="D938">
        <v>126300</v>
      </c>
      <c r="E938">
        <v>0.96899999999999997</v>
      </c>
      <c r="F938">
        <v>30000</v>
      </c>
      <c r="G938" t="s">
        <v>41</v>
      </c>
      <c r="H938">
        <v>127036.18</v>
      </c>
      <c r="I938">
        <v>91410.622499999998</v>
      </c>
      <c r="J938">
        <v>35625.557500000003</v>
      </c>
      <c r="K938">
        <v>0.74138003036184019</v>
      </c>
      <c r="L938">
        <v>346576.8016666667</v>
      </c>
      <c r="M938">
        <v>24696.662848830001</v>
      </c>
      <c r="N938">
        <v>0.23752969121140141</v>
      </c>
      <c r="O938">
        <v>270000</v>
      </c>
      <c r="P938" t="s">
        <v>27</v>
      </c>
      <c r="Q938">
        <v>0</v>
      </c>
      <c r="R938">
        <v>0</v>
      </c>
      <c r="S938">
        <v>0.76353940353579963</v>
      </c>
      <c r="T938">
        <v>0.17726286927254026</v>
      </c>
      <c r="U938">
        <v>0.91023936243833781</v>
      </c>
      <c r="V938">
        <v>0.53937658471929228</v>
      </c>
      <c r="W938">
        <v>78.781114354588439</v>
      </c>
      <c r="X938" t="s">
        <v>38</v>
      </c>
    </row>
    <row r="939" spans="1:24" x14ac:dyDescent="0.25">
      <c r="A939" t="s">
        <v>973</v>
      </c>
      <c r="B939">
        <v>43</v>
      </c>
      <c r="C939" t="s">
        <v>30</v>
      </c>
      <c r="D939">
        <v>176300</v>
      </c>
      <c r="E939">
        <v>0.505</v>
      </c>
      <c r="F939">
        <v>44000</v>
      </c>
      <c r="G939" t="s">
        <v>26</v>
      </c>
      <c r="H939">
        <v>180111.48666666666</v>
      </c>
      <c r="I939">
        <v>143034.59583333333</v>
      </c>
      <c r="J939">
        <v>37076.890833333331</v>
      </c>
      <c r="K939">
        <v>0.79570479894337431</v>
      </c>
      <c r="L939">
        <v>344844.47416666668</v>
      </c>
      <c r="M939">
        <v>23680.582330860001</v>
      </c>
      <c r="N939">
        <v>0.24957458876914351</v>
      </c>
      <c r="O939">
        <v>264000</v>
      </c>
      <c r="P939" t="s">
        <v>27</v>
      </c>
      <c r="Q939">
        <v>0</v>
      </c>
      <c r="R939">
        <v>0</v>
      </c>
      <c r="S939">
        <v>0.55802587808368131</v>
      </c>
      <c r="T939">
        <v>0.23911083175587683</v>
      </c>
      <c r="U939">
        <v>0.41806738485325179</v>
      </c>
      <c r="V939">
        <v>0.32856808041801266</v>
      </c>
      <c r="W939">
        <v>52.400783296802992</v>
      </c>
      <c r="X939" t="s">
        <v>28</v>
      </c>
    </row>
    <row r="940" spans="1:24" x14ac:dyDescent="0.25">
      <c r="A940" t="s">
        <v>974</v>
      </c>
      <c r="B940">
        <v>29</v>
      </c>
      <c r="C940" t="s">
        <v>25</v>
      </c>
      <c r="D940">
        <v>269500</v>
      </c>
      <c r="E940">
        <v>0.92300000000000004</v>
      </c>
      <c r="F940">
        <v>91000</v>
      </c>
      <c r="G940" t="s">
        <v>41</v>
      </c>
      <c r="H940">
        <v>276519.44666666666</v>
      </c>
      <c r="I940">
        <v>184464.97</v>
      </c>
      <c r="J940">
        <v>92054.476666666669</v>
      </c>
      <c r="K940">
        <v>0.68117425147991362</v>
      </c>
      <c r="L940">
        <v>901123.23666666669</v>
      </c>
      <c r="M940">
        <v>37408.348674000001</v>
      </c>
      <c r="N940">
        <v>0.33766233766233766</v>
      </c>
      <c r="O940">
        <v>546000</v>
      </c>
      <c r="P940" t="s">
        <v>27</v>
      </c>
      <c r="Q940">
        <v>0</v>
      </c>
      <c r="R940">
        <v>0</v>
      </c>
      <c r="S940">
        <v>0.90811835478584146</v>
      </c>
      <c r="T940">
        <v>0.32552221615237337</v>
      </c>
      <c r="U940">
        <v>0.91257459950147224</v>
      </c>
      <c r="V940">
        <v>0.69977265338280448</v>
      </c>
      <c r="W940">
        <v>79.791672887424042</v>
      </c>
      <c r="X940" t="s">
        <v>38</v>
      </c>
    </row>
    <row r="941" spans="1:24" x14ac:dyDescent="0.25">
      <c r="A941" t="s">
        <v>975</v>
      </c>
      <c r="B941">
        <v>28</v>
      </c>
      <c r="C941" t="s">
        <v>33</v>
      </c>
      <c r="D941">
        <v>135500</v>
      </c>
      <c r="E941">
        <v>0.372</v>
      </c>
      <c r="F941">
        <v>30000</v>
      </c>
      <c r="G941" t="s">
        <v>26</v>
      </c>
      <c r="H941">
        <v>115641.85583333333</v>
      </c>
      <c r="I941">
        <v>104089.04333333333</v>
      </c>
      <c r="J941">
        <v>11552.8125</v>
      </c>
      <c r="K941">
        <v>0.89848645175048281</v>
      </c>
      <c r="L941">
        <v>308653.72749999998</v>
      </c>
      <c r="M941">
        <v>52382.692334649997</v>
      </c>
      <c r="N941">
        <v>0.22140221402214022</v>
      </c>
      <c r="O941">
        <v>210000</v>
      </c>
      <c r="P941" t="s">
        <v>31</v>
      </c>
      <c r="Q941">
        <v>60</v>
      </c>
      <c r="R941">
        <v>0</v>
      </c>
      <c r="S941">
        <v>0.26606320486096569</v>
      </c>
      <c r="T941">
        <v>0.24004370186234986</v>
      </c>
      <c r="U941">
        <v>0.16144752589330705</v>
      </c>
      <c r="V941">
        <v>0.4146706790537964</v>
      </c>
      <c r="W941">
        <v>40.733714004385661</v>
      </c>
      <c r="X941" t="s">
        <v>28</v>
      </c>
    </row>
    <row r="942" spans="1:24" x14ac:dyDescent="0.25">
      <c r="A942" t="s">
        <v>976</v>
      </c>
      <c r="B942">
        <v>54</v>
      </c>
      <c r="C942" t="s">
        <v>25</v>
      </c>
      <c r="D942">
        <v>187800</v>
      </c>
      <c r="E942">
        <v>0.86</v>
      </c>
      <c r="F942">
        <v>43000</v>
      </c>
      <c r="G942" t="s">
        <v>26</v>
      </c>
      <c r="H942">
        <v>180866.35083333333</v>
      </c>
      <c r="I942">
        <v>137743.95499999999</v>
      </c>
      <c r="J942">
        <v>43122.395833333336</v>
      </c>
      <c r="K942">
        <v>0.80071478911444982</v>
      </c>
      <c r="L942">
        <v>718155.8208333333</v>
      </c>
      <c r="M942">
        <v>41509.657911590002</v>
      </c>
      <c r="N942">
        <v>0.22896698615548455</v>
      </c>
      <c r="O942">
        <v>516000</v>
      </c>
      <c r="P942" t="s">
        <v>27</v>
      </c>
      <c r="Q942">
        <v>0</v>
      </c>
      <c r="R942">
        <v>0</v>
      </c>
      <c r="S942">
        <v>0.647764111984234</v>
      </c>
      <c r="T942">
        <v>0.197167928158475</v>
      </c>
      <c r="U942">
        <v>0.75945356462383584</v>
      </c>
      <c r="V942">
        <v>0.8282694989096282</v>
      </c>
      <c r="W942">
        <v>76.947688575036082</v>
      </c>
      <c r="X942" t="s">
        <v>38</v>
      </c>
    </row>
    <row r="943" spans="1:24" x14ac:dyDescent="0.25">
      <c r="A943" t="s">
        <v>977</v>
      </c>
      <c r="B943">
        <v>42</v>
      </c>
      <c r="C943" t="s">
        <v>33</v>
      </c>
      <c r="D943">
        <v>314800</v>
      </c>
      <c r="E943">
        <v>0.23</v>
      </c>
      <c r="F943">
        <v>85000</v>
      </c>
      <c r="G943" t="s">
        <v>41</v>
      </c>
      <c r="H943">
        <v>323247.86249999999</v>
      </c>
      <c r="I943">
        <v>263472.09250000003</v>
      </c>
      <c r="J943">
        <v>59775.77</v>
      </c>
      <c r="K943">
        <v>0.82137648920309947</v>
      </c>
      <c r="L943">
        <v>909271.47666666668</v>
      </c>
      <c r="M943">
        <v>123751.1202475</v>
      </c>
      <c r="N943">
        <v>0.27001270648030495</v>
      </c>
      <c r="O943">
        <v>680000</v>
      </c>
      <c r="P943" t="s">
        <v>27</v>
      </c>
      <c r="Q943">
        <v>0</v>
      </c>
      <c r="R943">
        <v>0</v>
      </c>
      <c r="S943">
        <v>0.50034396923473345</v>
      </c>
      <c r="T943">
        <v>0.30290175993854868</v>
      </c>
      <c r="U943">
        <v>4.0479540126901609E-2</v>
      </c>
      <c r="V943">
        <v>0.57798606076321601</v>
      </c>
      <c r="W943">
        <v>41.39461186007042</v>
      </c>
      <c r="X943" t="s">
        <v>28</v>
      </c>
    </row>
    <row r="944" spans="1:24" x14ac:dyDescent="0.25">
      <c r="A944" t="s">
        <v>978</v>
      </c>
      <c r="B944">
        <v>35</v>
      </c>
      <c r="C944" t="s">
        <v>33</v>
      </c>
      <c r="D944">
        <v>338400</v>
      </c>
      <c r="E944">
        <v>0.47699999999999998</v>
      </c>
      <c r="F944">
        <v>102000</v>
      </c>
      <c r="G944" t="s">
        <v>26</v>
      </c>
      <c r="H944">
        <v>292986.17583333334</v>
      </c>
      <c r="I944">
        <v>234718.47666666665</v>
      </c>
      <c r="J944">
        <v>58267.699166666665</v>
      </c>
      <c r="K944">
        <v>0.80325419265433506</v>
      </c>
      <c r="L944">
        <v>730112.47333333339</v>
      </c>
      <c r="M944">
        <v>135895.72313023999</v>
      </c>
      <c r="N944">
        <v>0.30141843971631205</v>
      </c>
      <c r="O944">
        <v>816000</v>
      </c>
      <c r="P944" t="s">
        <v>36</v>
      </c>
      <c r="Q944">
        <v>180</v>
      </c>
      <c r="R944">
        <v>1</v>
      </c>
      <c r="S944">
        <v>0.53879205475978664</v>
      </c>
      <c r="T944">
        <v>0.35882455502910476</v>
      </c>
      <c r="U944">
        <v>0.25561828645236451</v>
      </c>
      <c r="V944">
        <v>0.38247841232346036</v>
      </c>
      <c r="W944">
        <v>43.913352442825619</v>
      </c>
      <c r="X944" t="s">
        <v>28</v>
      </c>
    </row>
    <row r="945" spans="1:24" x14ac:dyDescent="0.25">
      <c r="A945" t="s">
        <v>979</v>
      </c>
      <c r="B945">
        <v>36</v>
      </c>
      <c r="C945" t="s">
        <v>30</v>
      </c>
      <c r="D945">
        <v>191300</v>
      </c>
      <c r="E945">
        <v>0.74099999999999999</v>
      </c>
      <c r="F945">
        <v>63000</v>
      </c>
      <c r="G945" t="s">
        <v>26</v>
      </c>
      <c r="H945">
        <v>177925.87</v>
      </c>
      <c r="I945">
        <v>143329.85166666665</v>
      </c>
      <c r="J945">
        <v>34596.018333333333</v>
      </c>
      <c r="K945">
        <v>0.85132079963563478</v>
      </c>
      <c r="L945">
        <v>536212.9341666667</v>
      </c>
      <c r="M945">
        <v>46695.837436839996</v>
      </c>
      <c r="N945">
        <v>0.32932566649242029</v>
      </c>
      <c r="O945">
        <v>189000</v>
      </c>
      <c r="P945" t="s">
        <v>27</v>
      </c>
      <c r="Q945">
        <v>0</v>
      </c>
      <c r="R945">
        <v>0</v>
      </c>
      <c r="S945">
        <v>0.52657214052114387</v>
      </c>
      <c r="T945">
        <v>0.46401198284540152</v>
      </c>
      <c r="U945">
        <v>0.60772401902910389</v>
      </c>
      <c r="V945">
        <v>0.55513745106267343</v>
      </c>
      <c r="W945">
        <v>56.351312309727206</v>
      </c>
      <c r="X945" t="s">
        <v>28</v>
      </c>
    </row>
    <row r="946" spans="1:24" x14ac:dyDescent="0.25">
      <c r="A946" t="s">
        <v>980</v>
      </c>
      <c r="B946">
        <v>40</v>
      </c>
      <c r="C946" t="s">
        <v>25</v>
      </c>
      <c r="D946">
        <v>138400</v>
      </c>
      <c r="E946">
        <v>0.753</v>
      </c>
      <c r="F946">
        <v>46000</v>
      </c>
      <c r="G946" t="s">
        <v>41</v>
      </c>
      <c r="H946">
        <v>134272.96416666667</v>
      </c>
      <c r="I946">
        <v>96943.345000000001</v>
      </c>
      <c r="J946">
        <v>37329.619166666664</v>
      </c>
      <c r="K946">
        <v>0.76562546224753425</v>
      </c>
      <c r="L946">
        <v>302297.94333333336</v>
      </c>
      <c r="M946">
        <v>32336.321185519999</v>
      </c>
      <c r="N946">
        <v>0.33236994219653176</v>
      </c>
      <c r="O946">
        <v>506000</v>
      </c>
      <c r="P946" t="s">
        <v>31</v>
      </c>
      <c r="Q946">
        <v>30</v>
      </c>
      <c r="R946">
        <v>0</v>
      </c>
      <c r="S946">
        <v>0.75686158634984402</v>
      </c>
      <c r="T946">
        <v>0.39280491852198135</v>
      </c>
      <c r="U946">
        <v>0.63455775471854314</v>
      </c>
      <c r="V946">
        <v>0.3896182586768675</v>
      </c>
      <c r="W946">
        <v>59.570662828274578</v>
      </c>
      <c r="X946" t="s">
        <v>28</v>
      </c>
    </row>
    <row r="947" spans="1:24" x14ac:dyDescent="0.25">
      <c r="A947" t="s">
        <v>981</v>
      </c>
      <c r="B947">
        <v>55</v>
      </c>
      <c r="C947" t="s">
        <v>25</v>
      </c>
      <c r="D947">
        <v>179300</v>
      </c>
      <c r="E947">
        <v>0.82599999999999996</v>
      </c>
      <c r="F947">
        <v>55000</v>
      </c>
      <c r="G947" t="s">
        <v>26</v>
      </c>
      <c r="H947">
        <v>178897.74666666667</v>
      </c>
      <c r="I947">
        <v>130384.105</v>
      </c>
      <c r="J947">
        <v>48513.64166666667</v>
      </c>
      <c r="K947">
        <v>0.74315085596533803</v>
      </c>
      <c r="L947">
        <v>697826.78833333333</v>
      </c>
      <c r="M947">
        <v>32475.471707209999</v>
      </c>
      <c r="N947">
        <v>0.30674846625766872</v>
      </c>
      <c r="O947">
        <v>605000</v>
      </c>
      <c r="P947" t="s">
        <v>31</v>
      </c>
      <c r="Q947">
        <v>30</v>
      </c>
      <c r="R947">
        <v>0</v>
      </c>
      <c r="S947">
        <v>0.73803530014212959</v>
      </c>
      <c r="T947">
        <v>0.31989376727128077</v>
      </c>
      <c r="U947">
        <v>0.75894689726355702</v>
      </c>
      <c r="V947">
        <v>0.84643413430518177</v>
      </c>
      <c r="W947">
        <v>74.965540574321651</v>
      </c>
      <c r="X947" t="s">
        <v>38</v>
      </c>
    </row>
    <row r="948" spans="1:24" x14ac:dyDescent="0.25">
      <c r="A948" t="s">
        <v>982</v>
      </c>
      <c r="B948">
        <v>35</v>
      </c>
      <c r="C948" t="s">
        <v>25</v>
      </c>
      <c r="D948">
        <v>219300</v>
      </c>
      <c r="E948">
        <v>0.82399999999999995</v>
      </c>
      <c r="F948">
        <v>43000</v>
      </c>
      <c r="G948" t="s">
        <v>41</v>
      </c>
      <c r="H948">
        <v>222869.85916666666</v>
      </c>
      <c r="I948">
        <v>141244.1925</v>
      </c>
      <c r="J948">
        <v>81625.666666666672</v>
      </c>
      <c r="K948">
        <v>0.64205418399017766</v>
      </c>
      <c r="L948">
        <v>856888.04583333328</v>
      </c>
      <c r="M948">
        <v>29387.21133111</v>
      </c>
      <c r="N948">
        <v>0.19607843137254902</v>
      </c>
      <c r="O948">
        <v>473000</v>
      </c>
      <c r="P948" t="s">
        <v>27</v>
      </c>
      <c r="Q948">
        <v>0</v>
      </c>
      <c r="R948">
        <v>0</v>
      </c>
      <c r="S948">
        <v>1</v>
      </c>
      <c r="T948">
        <v>3.9180437946447544E-2</v>
      </c>
      <c r="U948">
        <v>0.79793821583898883</v>
      </c>
      <c r="V948">
        <v>0.85056097093192173</v>
      </c>
      <c r="W948">
        <v>88.763643834609624</v>
      </c>
      <c r="X948" t="s">
        <v>38</v>
      </c>
    </row>
    <row r="949" spans="1:24" x14ac:dyDescent="0.25">
      <c r="A949" t="s">
        <v>983</v>
      </c>
      <c r="B949">
        <v>43</v>
      </c>
      <c r="C949" t="s">
        <v>30</v>
      </c>
      <c r="D949">
        <v>240200</v>
      </c>
      <c r="E949">
        <v>0.623</v>
      </c>
      <c r="F949">
        <v>37000</v>
      </c>
      <c r="G949" t="s">
        <v>26</v>
      </c>
      <c r="H949">
        <v>234324.33249999999</v>
      </c>
      <c r="I949">
        <v>185055.92749999999</v>
      </c>
      <c r="J949">
        <v>49268.404999999999</v>
      </c>
      <c r="K949">
        <v>0.80229229034111327</v>
      </c>
      <c r="L949">
        <v>639842.59083333332</v>
      </c>
      <c r="M949">
        <v>32315.588414540001</v>
      </c>
      <c r="N949">
        <v>0.15403830141548711</v>
      </c>
      <c r="O949">
        <v>185000</v>
      </c>
      <c r="P949" t="s">
        <v>27</v>
      </c>
      <c r="Q949">
        <v>0</v>
      </c>
      <c r="R949">
        <v>0</v>
      </c>
      <c r="S949">
        <v>0.57015614961400496</v>
      </c>
      <c r="T949">
        <v>3.2829407495819307E-2</v>
      </c>
      <c r="U949">
        <v>0.55450879815339338</v>
      </c>
      <c r="V949">
        <v>0.51790026077052054</v>
      </c>
      <c r="W949">
        <v>67.33327317011468</v>
      </c>
      <c r="X949" t="s">
        <v>28</v>
      </c>
    </row>
    <row r="950" spans="1:24" x14ac:dyDescent="0.25">
      <c r="A950" t="s">
        <v>984</v>
      </c>
      <c r="B950">
        <v>23</v>
      </c>
      <c r="C950" t="s">
        <v>30</v>
      </c>
      <c r="D950">
        <v>92200</v>
      </c>
      <c r="E950">
        <v>0.53100000000000003</v>
      </c>
      <c r="F950">
        <v>30000</v>
      </c>
      <c r="G950" t="s">
        <v>41</v>
      </c>
      <c r="H950">
        <v>95163.12</v>
      </c>
      <c r="I950">
        <v>69916.205833333326</v>
      </c>
      <c r="J950">
        <v>25246.914166666666</v>
      </c>
      <c r="K950">
        <v>0.73734179805208022</v>
      </c>
      <c r="L950">
        <v>228955.24833333332</v>
      </c>
      <c r="M950">
        <v>11028.3553784</v>
      </c>
      <c r="N950">
        <v>0.32537960954446854</v>
      </c>
      <c r="O950">
        <v>210000</v>
      </c>
      <c r="P950" t="s">
        <v>27</v>
      </c>
      <c r="Q950">
        <v>0</v>
      </c>
      <c r="R950">
        <v>0</v>
      </c>
      <c r="S950">
        <v>0.72183422512638518</v>
      </c>
      <c r="T950">
        <v>0.3527749450160666</v>
      </c>
      <c r="U950">
        <v>0.45789650075586741</v>
      </c>
      <c r="V950">
        <v>0.46960422381470457</v>
      </c>
      <c r="W950">
        <v>55.662727029163229</v>
      </c>
      <c r="X950" t="s">
        <v>28</v>
      </c>
    </row>
    <row r="951" spans="1:24" x14ac:dyDescent="0.25">
      <c r="A951" t="s">
        <v>985</v>
      </c>
      <c r="B951">
        <v>21</v>
      </c>
      <c r="C951" t="s">
        <v>33</v>
      </c>
      <c r="D951">
        <v>77500</v>
      </c>
      <c r="E951">
        <v>0.26100000000000001</v>
      </c>
      <c r="F951">
        <v>30000</v>
      </c>
      <c r="G951" t="s">
        <v>41</v>
      </c>
      <c r="H951">
        <v>90429.739166666666</v>
      </c>
      <c r="I951">
        <v>81792.415833333333</v>
      </c>
      <c r="J951">
        <v>8637.3233333333337</v>
      </c>
      <c r="K951">
        <v>0.92238685764597028</v>
      </c>
      <c r="L951">
        <v>184308.55333333334</v>
      </c>
      <c r="M951">
        <v>30394.520250990001</v>
      </c>
      <c r="N951">
        <v>0.38709677419354838</v>
      </c>
      <c r="O951">
        <v>300000</v>
      </c>
      <c r="P951" t="s">
        <v>27</v>
      </c>
      <c r="Q951">
        <v>0</v>
      </c>
      <c r="R951">
        <v>0</v>
      </c>
      <c r="S951">
        <v>0.25397323846480707</v>
      </c>
      <c r="T951">
        <v>0.67493375472331119</v>
      </c>
      <c r="U951">
        <v>7.9612081653287176E-2</v>
      </c>
      <c r="V951">
        <v>0.44149770057626425</v>
      </c>
      <c r="W951">
        <v>25.177962804663107</v>
      </c>
      <c r="X951" t="s">
        <v>34</v>
      </c>
    </row>
    <row r="952" spans="1:24" x14ac:dyDescent="0.25">
      <c r="A952" t="s">
        <v>986</v>
      </c>
      <c r="B952">
        <v>46</v>
      </c>
      <c r="C952" t="s">
        <v>33</v>
      </c>
      <c r="D952">
        <v>87200</v>
      </c>
      <c r="E952">
        <v>0.63800000000000001</v>
      </c>
      <c r="F952">
        <v>30000</v>
      </c>
      <c r="G952" t="s">
        <v>41</v>
      </c>
      <c r="H952">
        <v>69651.875</v>
      </c>
      <c r="I952">
        <v>61361.514166666668</v>
      </c>
      <c r="J952">
        <v>8290.3608333333341</v>
      </c>
      <c r="K952">
        <v>0.87851635680825579</v>
      </c>
      <c r="L952">
        <v>80892.472500000003</v>
      </c>
      <c r="M952">
        <v>35462.263441579998</v>
      </c>
      <c r="N952">
        <v>0.34403669724770641</v>
      </c>
      <c r="O952">
        <v>300000</v>
      </c>
      <c r="P952" t="s">
        <v>36</v>
      </c>
      <c r="Q952">
        <v>90</v>
      </c>
      <c r="R952">
        <v>1</v>
      </c>
      <c r="S952">
        <v>0.31876079680820651</v>
      </c>
      <c r="T952">
        <v>0.52418818539123846</v>
      </c>
      <c r="U952">
        <v>0.38629457241551091</v>
      </c>
      <c r="V952">
        <v>5.3485262478995349E-2</v>
      </c>
      <c r="W952">
        <v>33.645781674508733</v>
      </c>
      <c r="X952" t="s">
        <v>34</v>
      </c>
    </row>
    <row r="953" spans="1:24" x14ac:dyDescent="0.25">
      <c r="A953" t="s">
        <v>987</v>
      </c>
      <c r="B953">
        <v>51</v>
      </c>
      <c r="C953" t="s">
        <v>33</v>
      </c>
      <c r="D953">
        <v>312000</v>
      </c>
      <c r="E953">
        <v>0.28699999999999998</v>
      </c>
      <c r="F953">
        <v>88000</v>
      </c>
      <c r="G953" t="s">
        <v>26</v>
      </c>
      <c r="H953">
        <v>322973.28416666668</v>
      </c>
      <c r="I953">
        <v>278140.79749999999</v>
      </c>
      <c r="J953">
        <v>44832.486666666664</v>
      </c>
      <c r="K953">
        <v>0.88890174788875331</v>
      </c>
      <c r="L953">
        <v>838749.47</v>
      </c>
      <c r="M953">
        <v>114328.0449605</v>
      </c>
      <c r="N953">
        <v>0.28205128205128205</v>
      </c>
      <c r="O953">
        <v>792000</v>
      </c>
      <c r="P953" t="s">
        <v>27</v>
      </c>
      <c r="Q953">
        <v>0</v>
      </c>
      <c r="R953">
        <v>0</v>
      </c>
      <c r="S953">
        <v>0.37328276881343181</v>
      </c>
      <c r="T953">
        <v>0.38247760417628035</v>
      </c>
      <c r="U953">
        <v>0.10203022555218008</v>
      </c>
      <c r="V953">
        <v>0.52445633704846051</v>
      </c>
      <c r="W953">
        <v>38.18509804220858</v>
      </c>
      <c r="X953" t="s">
        <v>34</v>
      </c>
    </row>
    <row r="954" spans="1:24" x14ac:dyDescent="0.25">
      <c r="A954" t="s">
        <v>988</v>
      </c>
      <c r="B954">
        <v>34</v>
      </c>
      <c r="C954" t="s">
        <v>25</v>
      </c>
      <c r="D954">
        <v>129400</v>
      </c>
      <c r="E954">
        <v>0.752</v>
      </c>
      <c r="F954">
        <v>30000</v>
      </c>
      <c r="G954" t="s">
        <v>41</v>
      </c>
      <c r="H954">
        <v>129561.66416666667</v>
      </c>
      <c r="I954">
        <v>100708.45666666667</v>
      </c>
      <c r="J954">
        <v>28853.2075</v>
      </c>
      <c r="K954">
        <v>0.81588152727347385</v>
      </c>
      <c r="L954">
        <v>207902.70666666667</v>
      </c>
      <c r="M954">
        <v>26858.16302937</v>
      </c>
      <c r="N954">
        <v>0.23183925811437403</v>
      </c>
      <c r="O954">
        <v>360000</v>
      </c>
      <c r="P954" t="s">
        <v>27</v>
      </c>
      <c r="Q954">
        <v>0</v>
      </c>
      <c r="R954">
        <v>0</v>
      </c>
      <c r="S954">
        <v>0.60443913632646806</v>
      </c>
      <c r="T954">
        <v>0.21316384013745887</v>
      </c>
      <c r="U954">
        <v>0.65616591209987818</v>
      </c>
      <c r="V954">
        <v>0.2351186421813761</v>
      </c>
      <c r="W954">
        <v>60.339851607896513</v>
      </c>
      <c r="X954" t="s">
        <v>28</v>
      </c>
    </row>
    <row r="955" spans="1:24" x14ac:dyDescent="0.25">
      <c r="A955" t="s">
        <v>989</v>
      </c>
      <c r="B955">
        <v>33</v>
      </c>
      <c r="C955" t="s">
        <v>30</v>
      </c>
      <c r="D955">
        <v>117800</v>
      </c>
      <c r="E955">
        <v>0.74399999999999999</v>
      </c>
      <c r="F955">
        <v>37000</v>
      </c>
      <c r="G955" t="s">
        <v>41</v>
      </c>
      <c r="H955">
        <v>115596.905</v>
      </c>
      <c r="I955">
        <v>99678.067500000005</v>
      </c>
      <c r="J955">
        <v>15918.8375</v>
      </c>
      <c r="K955">
        <v>0.88215689907392858</v>
      </c>
      <c r="L955">
        <v>342409.51916666667</v>
      </c>
      <c r="M955">
        <v>19727.533224039998</v>
      </c>
      <c r="N955">
        <v>0.3140916808149406</v>
      </c>
      <c r="O955">
        <v>185000</v>
      </c>
      <c r="P955" t="s">
        <v>27</v>
      </c>
      <c r="Q955">
        <v>0</v>
      </c>
      <c r="R955">
        <v>0</v>
      </c>
      <c r="S955">
        <v>0.37024652569659305</v>
      </c>
      <c r="T955">
        <v>0.45498105536439243</v>
      </c>
      <c r="U955">
        <v>0.67324219841863275</v>
      </c>
      <c r="V955">
        <v>0.58287923335788339</v>
      </c>
      <c r="W955">
        <v>57.125327836326932</v>
      </c>
      <c r="X955" t="s">
        <v>28</v>
      </c>
    </row>
    <row r="956" spans="1:24" x14ac:dyDescent="0.25">
      <c r="A956" t="s">
        <v>990</v>
      </c>
      <c r="B956">
        <v>19</v>
      </c>
      <c r="C956" t="s">
        <v>25</v>
      </c>
      <c r="D956">
        <v>183500</v>
      </c>
      <c r="E956">
        <v>0.88600000000000001</v>
      </c>
      <c r="F956">
        <v>37000</v>
      </c>
      <c r="G956" t="s">
        <v>41</v>
      </c>
      <c r="H956">
        <v>190287.0625</v>
      </c>
      <c r="I956">
        <v>138464.64166666666</v>
      </c>
      <c r="J956">
        <v>51822.42083333333</v>
      </c>
      <c r="K956">
        <v>0.74474430491162147</v>
      </c>
      <c r="L956">
        <v>599178.40416666667</v>
      </c>
      <c r="M956">
        <v>27076.902372349999</v>
      </c>
      <c r="N956">
        <v>0.20163487738419619</v>
      </c>
      <c r="O956">
        <v>185000</v>
      </c>
      <c r="P956" t="s">
        <v>31</v>
      </c>
      <c r="Q956">
        <v>30</v>
      </c>
      <c r="R956">
        <v>0</v>
      </c>
      <c r="S956">
        <v>0.74122426084005921</v>
      </c>
      <c r="T956">
        <v>0.10593907240233963</v>
      </c>
      <c r="U956">
        <v>0.86216327556591188</v>
      </c>
      <c r="V956">
        <v>0.6787984235352218</v>
      </c>
      <c r="W956">
        <v>81.691874856042048</v>
      </c>
      <c r="X956" t="s">
        <v>38</v>
      </c>
    </row>
    <row r="957" spans="1:24" x14ac:dyDescent="0.25">
      <c r="A957" t="s">
        <v>991</v>
      </c>
      <c r="B957">
        <v>51</v>
      </c>
      <c r="C957" t="s">
        <v>25</v>
      </c>
      <c r="D957">
        <v>219000</v>
      </c>
      <c r="E957">
        <v>0.91300000000000003</v>
      </c>
      <c r="F957">
        <v>52000</v>
      </c>
      <c r="G957" t="s">
        <v>26</v>
      </c>
      <c r="H957">
        <v>216227.07666666666</v>
      </c>
      <c r="I957">
        <v>161052.28083333332</v>
      </c>
      <c r="J957">
        <v>55174.79583333333</v>
      </c>
      <c r="K957">
        <v>0.77585839913881816</v>
      </c>
      <c r="L957">
        <v>656429.29249999998</v>
      </c>
      <c r="M957">
        <v>41241.055810739999</v>
      </c>
      <c r="N957">
        <v>0.23744292237442921</v>
      </c>
      <c r="O957">
        <v>364000</v>
      </c>
      <c r="P957" t="s">
        <v>27</v>
      </c>
      <c r="Q957">
        <v>0</v>
      </c>
      <c r="R957">
        <v>0</v>
      </c>
      <c r="S957">
        <v>0.69391796583995435</v>
      </c>
      <c r="T957">
        <v>0.19960146294147757</v>
      </c>
      <c r="U957">
        <v>0.85019462695974024</v>
      </c>
      <c r="V957">
        <v>0.60713937931087458</v>
      </c>
      <c r="W957">
        <v>76.320325129163393</v>
      </c>
      <c r="X957" t="s">
        <v>38</v>
      </c>
    </row>
    <row r="958" spans="1:24" x14ac:dyDescent="0.25">
      <c r="A958" t="s">
        <v>992</v>
      </c>
      <c r="B958">
        <v>25</v>
      </c>
      <c r="C958" t="s">
        <v>33</v>
      </c>
      <c r="D958">
        <v>362200</v>
      </c>
      <c r="E958">
        <v>0.22</v>
      </c>
      <c r="F958">
        <v>103000</v>
      </c>
      <c r="G958" t="s">
        <v>43</v>
      </c>
      <c r="H958">
        <v>396037.39750000002</v>
      </c>
      <c r="I958">
        <v>275481.59916666668</v>
      </c>
      <c r="J958">
        <v>120555.79833333334</v>
      </c>
      <c r="K958">
        <v>0.715068825130031</v>
      </c>
      <c r="L958">
        <v>1416100.0649999999</v>
      </c>
      <c r="M958">
        <v>126678.05507141</v>
      </c>
      <c r="N958">
        <v>0.28437327443401433</v>
      </c>
      <c r="O958">
        <v>824000</v>
      </c>
      <c r="P958" t="s">
        <v>31</v>
      </c>
      <c r="Q958">
        <v>60</v>
      </c>
      <c r="R958">
        <v>0</v>
      </c>
      <c r="S958">
        <v>0.829587088494534</v>
      </c>
      <c r="T958">
        <v>0.25219873972204571</v>
      </c>
      <c r="U958">
        <v>4.0963771768426693E-2</v>
      </c>
      <c r="V958">
        <v>0.8511870132142878</v>
      </c>
      <c r="W958">
        <v>53.335316411937328</v>
      </c>
      <c r="X958" t="s">
        <v>28</v>
      </c>
    </row>
    <row r="959" spans="1:24" x14ac:dyDescent="0.25">
      <c r="A959" t="s">
        <v>993</v>
      </c>
      <c r="B959">
        <v>30</v>
      </c>
      <c r="C959" t="s">
        <v>25</v>
      </c>
      <c r="D959">
        <v>131500</v>
      </c>
      <c r="E959">
        <v>0.76400000000000001</v>
      </c>
      <c r="F959">
        <v>31000</v>
      </c>
      <c r="G959" t="s">
        <v>41</v>
      </c>
      <c r="H959">
        <v>136402.33166666667</v>
      </c>
      <c r="I959">
        <v>89673.741666666669</v>
      </c>
      <c r="J959">
        <v>46728.59</v>
      </c>
      <c r="K959">
        <v>0.66682961592582379</v>
      </c>
      <c r="L959">
        <v>406845.45500000002</v>
      </c>
      <c r="M959">
        <v>17949.103314280001</v>
      </c>
      <c r="N959">
        <v>0.23574144486692014</v>
      </c>
      <c r="O959">
        <v>372000</v>
      </c>
      <c r="P959" t="s">
        <v>27</v>
      </c>
      <c r="Q959">
        <v>0</v>
      </c>
      <c r="R959">
        <v>0</v>
      </c>
      <c r="S959">
        <v>0.93477836059756614</v>
      </c>
      <c r="T959">
        <v>0.1252816127694692</v>
      </c>
      <c r="U959">
        <v>0.72666725618724382</v>
      </c>
      <c r="V959">
        <v>0.63294994115216086</v>
      </c>
      <c r="W959">
        <v>78.355579815476162</v>
      </c>
      <c r="X959" t="s">
        <v>38</v>
      </c>
    </row>
    <row r="960" spans="1:24" x14ac:dyDescent="0.25">
      <c r="A960" t="s">
        <v>994</v>
      </c>
      <c r="B960">
        <v>25</v>
      </c>
      <c r="C960" t="s">
        <v>25</v>
      </c>
      <c r="D960">
        <v>266400</v>
      </c>
      <c r="E960">
        <v>0.97199999999999998</v>
      </c>
      <c r="F960">
        <v>63000</v>
      </c>
      <c r="G960" t="s">
        <v>26</v>
      </c>
      <c r="H960">
        <v>263375.5733333333</v>
      </c>
      <c r="I960">
        <v>194115.98666666666</v>
      </c>
      <c r="J960">
        <v>69259.58666666667</v>
      </c>
      <c r="K960">
        <v>0.75811566865925983</v>
      </c>
      <c r="L960">
        <v>811762.8175</v>
      </c>
      <c r="M960">
        <v>47735.941285870002</v>
      </c>
      <c r="N960">
        <v>0.23648648648648649</v>
      </c>
      <c r="O960">
        <v>567000</v>
      </c>
      <c r="P960" t="s">
        <v>27</v>
      </c>
      <c r="Q960">
        <v>0</v>
      </c>
      <c r="R960">
        <v>0</v>
      </c>
      <c r="S960">
        <v>0.71540672287136398</v>
      </c>
      <c r="T960">
        <v>0.18602067965658209</v>
      </c>
      <c r="U960">
        <v>0.92585280991186969</v>
      </c>
      <c r="V960">
        <v>0.62045121210279741</v>
      </c>
      <c r="W960">
        <v>79.964353042344385</v>
      </c>
      <c r="X960" t="s">
        <v>38</v>
      </c>
    </row>
    <row r="961" spans="1:24" x14ac:dyDescent="0.25">
      <c r="A961" t="s">
        <v>995</v>
      </c>
      <c r="B961">
        <v>47</v>
      </c>
      <c r="C961" t="s">
        <v>33</v>
      </c>
      <c r="D961">
        <v>60000</v>
      </c>
      <c r="E961">
        <v>0.247</v>
      </c>
      <c r="F961">
        <v>30000</v>
      </c>
      <c r="G961" t="s">
        <v>26</v>
      </c>
      <c r="H961">
        <v>69009.689166666663</v>
      </c>
      <c r="I961">
        <v>53655.10083333333</v>
      </c>
      <c r="J961">
        <v>15354.588333333333</v>
      </c>
      <c r="K961">
        <v>0.83050133640242974</v>
      </c>
      <c r="L961">
        <v>163503.21083333335</v>
      </c>
      <c r="M961">
        <v>31337.53719861</v>
      </c>
      <c r="N961">
        <v>0.5</v>
      </c>
      <c r="O961">
        <v>210000</v>
      </c>
      <c r="P961" t="s">
        <v>31</v>
      </c>
      <c r="Q961">
        <v>20</v>
      </c>
      <c r="R961">
        <v>0</v>
      </c>
      <c r="S961">
        <v>0.60388905075078037</v>
      </c>
      <c r="T961">
        <v>0.83499334603858189</v>
      </c>
      <c r="U961">
        <v>4.5252531696394371E-2</v>
      </c>
      <c r="V961">
        <v>0.53428804651250872</v>
      </c>
      <c r="W961">
        <v>26.278134919728224</v>
      </c>
      <c r="X961" t="s">
        <v>34</v>
      </c>
    </row>
    <row r="962" spans="1:24" x14ac:dyDescent="0.25">
      <c r="A962" t="s">
        <v>996</v>
      </c>
      <c r="B962">
        <v>49</v>
      </c>
      <c r="C962" t="s">
        <v>25</v>
      </c>
      <c r="D962">
        <v>159800</v>
      </c>
      <c r="E962">
        <v>0.84899999999999998</v>
      </c>
      <c r="F962">
        <v>37000</v>
      </c>
      <c r="G962" t="s">
        <v>43</v>
      </c>
      <c r="H962">
        <v>159725.45916666667</v>
      </c>
      <c r="I962">
        <v>114685.9425</v>
      </c>
      <c r="J962">
        <v>45039.51666666667</v>
      </c>
      <c r="K962">
        <v>0.73538276548106674</v>
      </c>
      <c r="L962">
        <v>411756.98499999999</v>
      </c>
      <c r="M962">
        <v>27725.607774060001</v>
      </c>
      <c r="N962">
        <v>0.23153942428035043</v>
      </c>
      <c r="O962">
        <v>185000</v>
      </c>
      <c r="P962" t="s">
        <v>27</v>
      </c>
      <c r="Q962">
        <v>0</v>
      </c>
      <c r="R962">
        <v>0</v>
      </c>
      <c r="S962">
        <v>0.76779542520126409</v>
      </c>
      <c r="T962">
        <v>0.16122968674125021</v>
      </c>
      <c r="U962">
        <v>0.7917608451063699</v>
      </c>
      <c r="V962">
        <v>0.49460389222410972</v>
      </c>
      <c r="W962">
        <v>74.283748198986601</v>
      </c>
      <c r="X962" t="s">
        <v>38</v>
      </c>
    </row>
    <row r="963" spans="1:24" x14ac:dyDescent="0.25">
      <c r="A963" t="s">
        <v>997</v>
      </c>
      <c r="B963">
        <v>53</v>
      </c>
      <c r="C963" t="s">
        <v>33</v>
      </c>
      <c r="D963">
        <v>270500</v>
      </c>
      <c r="E963">
        <v>0.34200000000000003</v>
      </c>
      <c r="F963">
        <v>82000</v>
      </c>
      <c r="G963" t="s">
        <v>26</v>
      </c>
      <c r="H963">
        <v>284155.68583333335</v>
      </c>
      <c r="I963">
        <v>247515.67833333334</v>
      </c>
      <c r="J963">
        <v>36640.0075</v>
      </c>
      <c r="K963">
        <v>0.86237743941310985</v>
      </c>
      <c r="L963">
        <v>340128.1358333333</v>
      </c>
      <c r="M963">
        <v>76764.646361730003</v>
      </c>
      <c r="N963">
        <v>0.30314232902033272</v>
      </c>
      <c r="O963">
        <v>328000</v>
      </c>
      <c r="P963" t="s">
        <v>27</v>
      </c>
      <c r="Q963">
        <v>0</v>
      </c>
      <c r="R963">
        <v>0</v>
      </c>
      <c r="S963">
        <v>0.34608989360640935</v>
      </c>
      <c r="T963">
        <v>0.41192541363252161</v>
      </c>
      <c r="U963">
        <v>0.17929274997833253</v>
      </c>
      <c r="V963">
        <v>0.14169083209438285</v>
      </c>
      <c r="W963">
        <v>31.942648886249781</v>
      </c>
      <c r="X963" t="s">
        <v>34</v>
      </c>
    </row>
    <row r="964" spans="1:24" x14ac:dyDescent="0.25">
      <c r="A964" t="s">
        <v>998</v>
      </c>
      <c r="B964">
        <v>47</v>
      </c>
      <c r="C964" t="s">
        <v>25</v>
      </c>
      <c r="D964">
        <v>136600</v>
      </c>
      <c r="E964">
        <v>0.876</v>
      </c>
      <c r="F964">
        <v>45000</v>
      </c>
      <c r="G964" t="s">
        <v>43</v>
      </c>
      <c r="H964">
        <v>129806.60666666667</v>
      </c>
      <c r="I964">
        <v>100814.8</v>
      </c>
      <c r="J964">
        <v>28991.806666666667</v>
      </c>
      <c r="K964">
        <v>0.81834538974705862</v>
      </c>
      <c r="L964">
        <v>303682.3725</v>
      </c>
      <c r="M964">
        <v>33121.088810959998</v>
      </c>
      <c r="N964">
        <v>0.32942898975109808</v>
      </c>
      <c r="O964">
        <v>225000</v>
      </c>
      <c r="P964" t="s">
        <v>27</v>
      </c>
      <c r="Q964">
        <v>0</v>
      </c>
      <c r="R964">
        <v>0</v>
      </c>
      <c r="S964">
        <v>0.60622339078923437</v>
      </c>
      <c r="T964">
        <v>0.43437752093916976</v>
      </c>
      <c r="U964">
        <v>0.75736577981394793</v>
      </c>
      <c r="V964">
        <v>0.4000285669123701</v>
      </c>
      <c r="W964">
        <v>60.570398865398985</v>
      </c>
      <c r="X964" t="s">
        <v>28</v>
      </c>
    </row>
    <row r="965" spans="1:24" x14ac:dyDescent="0.25">
      <c r="A965" t="s">
        <v>999</v>
      </c>
      <c r="B965">
        <v>18</v>
      </c>
      <c r="C965" t="s">
        <v>25</v>
      </c>
      <c r="D965">
        <v>167600</v>
      </c>
      <c r="E965">
        <v>0.95</v>
      </c>
      <c r="F965">
        <v>39000</v>
      </c>
      <c r="G965" t="s">
        <v>41</v>
      </c>
      <c r="H965">
        <v>158221.58416666667</v>
      </c>
      <c r="I965">
        <v>117729.35833333334</v>
      </c>
      <c r="J965">
        <v>40492.22583333333</v>
      </c>
      <c r="K965">
        <v>0.77097892026878223</v>
      </c>
      <c r="L965">
        <v>566818.29083333339</v>
      </c>
      <c r="M965">
        <v>26758.68144412</v>
      </c>
      <c r="N965">
        <v>0.23269689737470167</v>
      </c>
      <c r="O965">
        <v>117000</v>
      </c>
      <c r="P965" t="s">
        <v>27</v>
      </c>
      <c r="Q965">
        <v>0</v>
      </c>
      <c r="R965">
        <v>0</v>
      </c>
      <c r="S965">
        <v>0.69598570572794771</v>
      </c>
      <c r="T965">
        <v>0.1863515152104514</v>
      </c>
      <c r="U965">
        <v>0.91198483652992501</v>
      </c>
      <c r="V965">
        <v>0.71001398675709593</v>
      </c>
      <c r="W965">
        <v>80.968989143294962</v>
      </c>
      <c r="X965" t="s">
        <v>38</v>
      </c>
    </row>
    <row r="966" spans="1:24" x14ac:dyDescent="0.25">
      <c r="A966" t="s">
        <v>1000</v>
      </c>
      <c r="B966">
        <v>34</v>
      </c>
      <c r="C966" t="s">
        <v>25</v>
      </c>
      <c r="D966">
        <v>161500</v>
      </c>
      <c r="E966">
        <v>0.96199999999999997</v>
      </c>
      <c r="F966">
        <v>38000</v>
      </c>
      <c r="G966" t="s">
        <v>41</v>
      </c>
      <c r="H966">
        <v>158341.53916666665</v>
      </c>
      <c r="I966">
        <v>115560.95083333334</v>
      </c>
      <c r="J966">
        <v>42780.588333333333</v>
      </c>
      <c r="K966">
        <v>0.76427680058510961</v>
      </c>
      <c r="L966">
        <v>544342.59250000003</v>
      </c>
      <c r="M966">
        <v>31806.465175220001</v>
      </c>
      <c r="N966">
        <v>0.23529411764705882</v>
      </c>
      <c r="O966">
        <v>228000</v>
      </c>
      <c r="P966" t="s">
        <v>27</v>
      </c>
      <c r="Q966">
        <v>0</v>
      </c>
      <c r="R966">
        <v>0</v>
      </c>
      <c r="S966">
        <v>0.73527516671488224</v>
      </c>
      <c r="T966">
        <v>0.18752157178661794</v>
      </c>
      <c r="U966">
        <v>0.89648764206078768</v>
      </c>
      <c r="V966">
        <v>0.70695689537069406</v>
      </c>
      <c r="W966">
        <v>80.919685726666145</v>
      </c>
      <c r="X966" t="s">
        <v>38</v>
      </c>
    </row>
    <row r="967" spans="1:24" x14ac:dyDescent="0.25">
      <c r="A967" t="s">
        <v>1001</v>
      </c>
      <c r="B967">
        <v>37</v>
      </c>
      <c r="C967" t="s">
        <v>25</v>
      </c>
      <c r="D967">
        <v>64600</v>
      </c>
      <c r="E967">
        <v>0.92700000000000005</v>
      </c>
      <c r="F967">
        <v>30000</v>
      </c>
      <c r="G967" t="s">
        <v>26</v>
      </c>
      <c r="H967">
        <v>58819.864166666666</v>
      </c>
      <c r="I967">
        <v>44443.459166666667</v>
      </c>
      <c r="J967">
        <v>14376.405000000001</v>
      </c>
      <c r="K967">
        <v>0.79484587377383831</v>
      </c>
      <c r="L967">
        <v>145804.95749999999</v>
      </c>
      <c r="M967">
        <v>13063.135520719999</v>
      </c>
      <c r="N967">
        <v>0.46439628482972134</v>
      </c>
      <c r="O967">
        <v>150000</v>
      </c>
      <c r="P967" t="s">
        <v>27</v>
      </c>
      <c r="Q967">
        <v>0</v>
      </c>
      <c r="R967">
        <v>0</v>
      </c>
      <c r="S967">
        <v>0.66427766015761835</v>
      </c>
      <c r="T967">
        <v>0.70813091846172571</v>
      </c>
      <c r="U967">
        <v>0.8391122634706023</v>
      </c>
      <c r="V967">
        <v>0.40909472926304535</v>
      </c>
      <c r="W967">
        <v>56.271061155244496</v>
      </c>
      <c r="X967" t="s">
        <v>28</v>
      </c>
    </row>
    <row r="968" spans="1:24" x14ac:dyDescent="0.25">
      <c r="A968" t="s">
        <v>1002</v>
      </c>
      <c r="B968">
        <v>41</v>
      </c>
      <c r="C968" t="s">
        <v>33</v>
      </c>
      <c r="D968">
        <v>67000</v>
      </c>
      <c r="E968">
        <v>0.59799999999999998</v>
      </c>
      <c r="F968">
        <v>30000</v>
      </c>
      <c r="G968" t="s">
        <v>26</v>
      </c>
      <c r="H968">
        <v>70888.242499999993</v>
      </c>
      <c r="I968">
        <v>63762.736666666664</v>
      </c>
      <c r="J968">
        <v>7125.5058333333336</v>
      </c>
      <c r="K968">
        <v>0.94369425211454738</v>
      </c>
      <c r="L968">
        <v>177182.42833333334</v>
      </c>
      <c r="M968">
        <v>32910.714705580001</v>
      </c>
      <c r="N968">
        <v>0.44776119402985076</v>
      </c>
      <c r="O968">
        <v>180000</v>
      </c>
      <c r="P968" t="s">
        <v>27</v>
      </c>
      <c r="Q968">
        <v>0</v>
      </c>
      <c r="R968">
        <v>0</v>
      </c>
      <c r="S968">
        <v>0.26776009691982294</v>
      </c>
      <c r="T968">
        <v>0.85506758685024775</v>
      </c>
      <c r="U968">
        <v>0.36692710917724303</v>
      </c>
      <c r="V968">
        <v>0.51274361555050163</v>
      </c>
      <c r="W968">
        <v>31.461694980503452</v>
      </c>
      <c r="X968" t="s">
        <v>34</v>
      </c>
    </row>
    <row r="969" spans="1:24" x14ac:dyDescent="0.25">
      <c r="A969" t="s">
        <v>1003</v>
      </c>
      <c r="B969">
        <v>39</v>
      </c>
      <c r="C969" t="s">
        <v>25</v>
      </c>
      <c r="D969">
        <v>177300</v>
      </c>
      <c r="E969">
        <v>0.89400000000000002</v>
      </c>
      <c r="F969">
        <v>36000</v>
      </c>
      <c r="G969" t="s">
        <v>43</v>
      </c>
      <c r="H969">
        <v>172491.96666666667</v>
      </c>
      <c r="I969">
        <v>122574.34333333334</v>
      </c>
      <c r="J969">
        <v>49917.623333333337</v>
      </c>
      <c r="K969">
        <v>0.74166781517767844</v>
      </c>
      <c r="L969">
        <v>646563.85333333339</v>
      </c>
      <c r="M969">
        <v>34731.990402889998</v>
      </c>
      <c r="N969">
        <v>0.20304568527918782</v>
      </c>
      <c r="O969">
        <v>324000</v>
      </c>
      <c r="P969" t="s">
        <v>27</v>
      </c>
      <c r="Q969">
        <v>0</v>
      </c>
      <c r="R969">
        <v>0</v>
      </c>
      <c r="S969">
        <v>0.78821470514068237</v>
      </c>
      <c r="T969">
        <v>0.10711075283617749</v>
      </c>
      <c r="U969">
        <v>0.81972247464951176</v>
      </c>
      <c r="V969">
        <v>0.78083525956723487</v>
      </c>
      <c r="W969">
        <v>82.916889796102538</v>
      </c>
      <c r="X969" t="s">
        <v>38</v>
      </c>
    </row>
    <row r="970" spans="1:24" x14ac:dyDescent="0.25">
      <c r="A970" t="s">
        <v>1004</v>
      </c>
      <c r="B970">
        <v>46</v>
      </c>
      <c r="C970" t="s">
        <v>33</v>
      </c>
      <c r="D970">
        <v>154800</v>
      </c>
      <c r="E970">
        <v>0.56100000000000005</v>
      </c>
      <c r="F970">
        <v>37000</v>
      </c>
      <c r="G970" t="s">
        <v>26</v>
      </c>
      <c r="H970">
        <v>148798.55249999999</v>
      </c>
      <c r="I970">
        <v>117723.24583333333</v>
      </c>
      <c r="J970">
        <v>31075.306666666667</v>
      </c>
      <c r="K970">
        <v>0.80100387628807512</v>
      </c>
      <c r="L970">
        <v>473701.8775</v>
      </c>
      <c r="M970">
        <v>56278.918407949997</v>
      </c>
      <c r="N970">
        <v>0.23901808785529716</v>
      </c>
      <c r="O970">
        <v>444000</v>
      </c>
      <c r="P970" t="s">
        <v>31</v>
      </c>
      <c r="Q970">
        <v>30</v>
      </c>
      <c r="R970">
        <v>0</v>
      </c>
      <c r="S970">
        <v>0.56625465423346988</v>
      </c>
      <c r="T970">
        <v>0.21949234934493272</v>
      </c>
      <c r="U970">
        <v>0.3651055452800207</v>
      </c>
      <c r="V970">
        <v>0.62391051355446914</v>
      </c>
      <c r="W970">
        <v>57.165953689044166</v>
      </c>
      <c r="X970" t="s">
        <v>28</v>
      </c>
    </row>
    <row r="971" spans="1:24" x14ac:dyDescent="0.25">
      <c r="A971" t="s">
        <v>1005</v>
      </c>
      <c r="B971">
        <v>39</v>
      </c>
      <c r="C971" t="s">
        <v>25</v>
      </c>
      <c r="D971">
        <v>145000</v>
      </c>
      <c r="E971">
        <v>0.76100000000000001</v>
      </c>
      <c r="F971">
        <v>45000</v>
      </c>
      <c r="G971" t="s">
        <v>41</v>
      </c>
      <c r="H971">
        <v>134384.68833333332</v>
      </c>
      <c r="I971">
        <v>101355.205</v>
      </c>
      <c r="J971">
        <v>33029.48333333333</v>
      </c>
      <c r="K971">
        <v>0.80292632465569802</v>
      </c>
      <c r="L971">
        <v>222271.74</v>
      </c>
      <c r="M971">
        <v>34155.868299219997</v>
      </c>
      <c r="N971">
        <v>0.31034482758620691</v>
      </c>
      <c r="O971">
        <v>540000</v>
      </c>
      <c r="P971" t="s">
        <v>27</v>
      </c>
      <c r="Q971">
        <v>0</v>
      </c>
      <c r="R971">
        <v>0</v>
      </c>
      <c r="S971">
        <v>0.66804995848432158</v>
      </c>
      <c r="T971">
        <v>0.37826460858342964</v>
      </c>
      <c r="U971">
        <v>0.63445538317028782</v>
      </c>
      <c r="V971">
        <v>0.21538819743879331</v>
      </c>
      <c r="W971">
        <v>55.186513479497876</v>
      </c>
      <c r="X971" t="s">
        <v>28</v>
      </c>
    </row>
    <row r="972" spans="1:24" x14ac:dyDescent="0.25">
      <c r="A972" t="s">
        <v>1006</v>
      </c>
      <c r="B972">
        <v>26</v>
      </c>
      <c r="C972" t="s">
        <v>33</v>
      </c>
      <c r="D972">
        <v>178900</v>
      </c>
      <c r="E972">
        <v>0.42099999999999999</v>
      </c>
      <c r="F972">
        <v>49000</v>
      </c>
      <c r="G972" t="s">
        <v>26</v>
      </c>
      <c r="H972">
        <v>162852.80416666667</v>
      </c>
      <c r="I972">
        <v>133267.06583333333</v>
      </c>
      <c r="J972">
        <v>29585.738333333335</v>
      </c>
      <c r="K972">
        <v>0.81254946114770055</v>
      </c>
      <c r="L972">
        <v>424501.47583333333</v>
      </c>
      <c r="M972">
        <v>54337.642277699997</v>
      </c>
      <c r="N972">
        <v>0.27389603130240359</v>
      </c>
      <c r="O972">
        <v>343000</v>
      </c>
      <c r="P972" t="s">
        <v>27</v>
      </c>
      <c r="Q972">
        <v>0</v>
      </c>
      <c r="R972">
        <v>0</v>
      </c>
      <c r="S972">
        <v>0.49138631064100047</v>
      </c>
      <c r="T972">
        <v>0.30502492672233611</v>
      </c>
      <c r="U972">
        <v>0.24188305287567843</v>
      </c>
      <c r="V972">
        <v>0.44007121277248384</v>
      </c>
      <c r="W972">
        <v>45.487377964043354</v>
      </c>
      <c r="X972" t="s">
        <v>28</v>
      </c>
    </row>
    <row r="973" spans="1:24" x14ac:dyDescent="0.25">
      <c r="A973" t="s">
        <v>1007</v>
      </c>
      <c r="B973">
        <v>54</v>
      </c>
      <c r="C973" t="s">
        <v>30</v>
      </c>
      <c r="D973">
        <v>277100</v>
      </c>
      <c r="E973">
        <v>0.75800000000000001</v>
      </c>
      <c r="F973">
        <v>48000</v>
      </c>
      <c r="G973" t="s">
        <v>26</v>
      </c>
      <c r="H973">
        <v>276930.68166666664</v>
      </c>
      <c r="I973">
        <v>205536.16916666666</v>
      </c>
      <c r="J973">
        <v>71394.512499999997</v>
      </c>
      <c r="K973">
        <v>0.73446070558025711</v>
      </c>
      <c r="L973">
        <v>912094.66833333333</v>
      </c>
      <c r="M973">
        <v>33941.155278589998</v>
      </c>
      <c r="N973">
        <v>0.17322266329844821</v>
      </c>
      <c r="O973">
        <v>336000</v>
      </c>
      <c r="P973" t="s">
        <v>27</v>
      </c>
      <c r="Q973">
        <v>0</v>
      </c>
      <c r="R973">
        <v>0</v>
      </c>
      <c r="S973">
        <v>0.70118116789234275</v>
      </c>
      <c r="T973">
        <v>4.2844524069648338E-2</v>
      </c>
      <c r="U973">
        <v>0.72678135222869278</v>
      </c>
      <c r="V973">
        <v>0.68583231563434266</v>
      </c>
      <c r="W973">
        <v>78.386375436986782</v>
      </c>
      <c r="X973" t="s">
        <v>38</v>
      </c>
    </row>
    <row r="974" spans="1:24" x14ac:dyDescent="0.25">
      <c r="A974" t="s">
        <v>1008</v>
      </c>
      <c r="B974">
        <v>27</v>
      </c>
      <c r="C974" t="s">
        <v>33</v>
      </c>
      <c r="D974">
        <v>311800</v>
      </c>
      <c r="E974">
        <v>0.222</v>
      </c>
      <c r="F974">
        <v>86000</v>
      </c>
      <c r="G974" t="s">
        <v>26</v>
      </c>
      <c r="H974">
        <v>368594.66499999998</v>
      </c>
      <c r="I974">
        <v>308844.29416666669</v>
      </c>
      <c r="J974">
        <v>59750.370833333334</v>
      </c>
      <c r="K974">
        <v>0.84543507234887083</v>
      </c>
      <c r="L974">
        <v>530510.53</v>
      </c>
      <c r="M974">
        <v>79896.449828309997</v>
      </c>
      <c r="N974">
        <v>0.27581783194355358</v>
      </c>
      <c r="O974">
        <v>258000</v>
      </c>
      <c r="P974" t="s">
        <v>27</v>
      </c>
      <c r="Q974">
        <v>0</v>
      </c>
      <c r="R974">
        <v>0</v>
      </c>
      <c r="S974">
        <v>0.43746400222711701</v>
      </c>
      <c r="T974">
        <v>0.33426582809546185</v>
      </c>
      <c r="U974">
        <v>6.2227727357026974E-2</v>
      </c>
      <c r="V974">
        <v>0.26047183084426162</v>
      </c>
      <c r="W974">
        <v>33.92139226492408</v>
      </c>
      <c r="X974" t="s">
        <v>34</v>
      </c>
    </row>
    <row r="975" spans="1:24" x14ac:dyDescent="0.25">
      <c r="A975" t="s">
        <v>1009</v>
      </c>
      <c r="B975">
        <v>53</v>
      </c>
      <c r="C975" t="s">
        <v>25</v>
      </c>
      <c r="D975">
        <v>85300</v>
      </c>
      <c r="E975">
        <v>0.751</v>
      </c>
      <c r="F975">
        <v>30000</v>
      </c>
      <c r="G975" t="s">
        <v>26</v>
      </c>
      <c r="H975">
        <v>78937.304166666669</v>
      </c>
      <c r="I975">
        <v>60570.19</v>
      </c>
      <c r="J975">
        <v>18367.114166666666</v>
      </c>
      <c r="K975">
        <v>0.79418414248189562</v>
      </c>
      <c r="L975">
        <v>316327.21750000003</v>
      </c>
      <c r="M975">
        <v>15540.496830730001</v>
      </c>
      <c r="N975">
        <v>0.35169988276670572</v>
      </c>
      <c r="O975">
        <v>150000</v>
      </c>
      <c r="P975" t="s">
        <v>27</v>
      </c>
      <c r="Q975">
        <v>0</v>
      </c>
      <c r="R975">
        <v>0</v>
      </c>
      <c r="S975">
        <v>0.63194284637418197</v>
      </c>
      <c r="T975">
        <v>0.46113156615871159</v>
      </c>
      <c r="U975">
        <v>0.66235831527369671</v>
      </c>
      <c r="V975">
        <v>0.79733630290050439</v>
      </c>
      <c r="W975">
        <v>64.774462803440841</v>
      </c>
      <c r="X975" t="s">
        <v>28</v>
      </c>
    </row>
    <row r="976" spans="1:24" x14ac:dyDescent="0.25">
      <c r="A976" t="s">
        <v>1010</v>
      </c>
      <c r="B976">
        <v>54</v>
      </c>
      <c r="C976" t="s">
        <v>25</v>
      </c>
      <c r="D976">
        <v>211700</v>
      </c>
      <c r="E976">
        <v>0.78</v>
      </c>
      <c r="F976">
        <v>53000</v>
      </c>
      <c r="G976" t="s">
        <v>43</v>
      </c>
      <c r="H976">
        <v>207117.72750000001</v>
      </c>
      <c r="I976">
        <v>155057.02249999999</v>
      </c>
      <c r="J976">
        <v>52060.705000000002</v>
      </c>
      <c r="K976">
        <v>0.76980545753761898</v>
      </c>
      <c r="L976">
        <v>748316.07583333331</v>
      </c>
      <c r="M976">
        <v>32724.354845360001</v>
      </c>
      <c r="N976">
        <v>0.25035427491733586</v>
      </c>
      <c r="O976">
        <v>424000</v>
      </c>
      <c r="P976" t="s">
        <v>27</v>
      </c>
      <c r="Q976">
        <v>0</v>
      </c>
      <c r="R976">
        <v>0</v>
      </c>
      <c r="S976">
        <v>0.68341213198281225</v>
      </c>
      <c r="T976">
        <v>0.22298429587495044</v>
      </c>
      <c r="U976">
        <v>0.72453556363119198</v>
      </c>
      <c r="V976">
        <v>0.75089458954315103</v>
      </c>
      <c r="W976">
        <v>73.938289621448419</v>
      </c>
      <c r="X976" t="s">
        <v>38</v>
      </c>
    </row>
    <row r="977" spans="1:24" x14ac:dyDescent="0.25">
      <c r="A977" t="s">
        <v>1011</v>
      </c>
      <c r="B977">
        <v>45</v>
      </c>
      <c r="C977" t="s">
        <v>25</v>
      </c>
      <c r="D977">
        <v>135200</v>
      </c>
      <c r="E977">
        <v>0.77800000000000002</v>
      </c>
      <c r="F977">
        <v>35000</v>
      </c>
      <c r="G977" t="s">
        <v>26</v>
      </c>
      <c r="H977">
        <v>136112.96833333332</v>
      </c>
      <c r="I977">
        <v>93006.631666666668</v>
      </c>
      <c r="J977">
        <v>43106.33666666667</v>
      </c>
      <c r="K977">
        <v>0.70396647702418869</v>
      </c>
      <c r="L977">
        <v>414059.24583333335</v>
      </c>
      <c r="M977">
        <v>25383.432613050001</v>
      </c>
      <c r="N977">
        <v>0.2588757396449704</v>
      </c>
      <c r="O977">
        <v>280000</v>
      </c>
      <c r="P977" t="s">
        <v>27</v>
      </c>
      <c r="Q977">
        <v>0</v>
      </c>
      <c r="R977">
        <v>0</v>
      </c>
      <c r="S977">
        <v>0.86345363920929685</v>
      </c>
      <c r="T977">
        <v>0.19414975114284821</v>
      </c>
      <c r="U977">
        <v>0.70045157263020996</v>
      </c>
      <c r="V977">
        <v>0.62457357830701299</v>
      </c>
      <c r="W977">
        <v>74.134588662051598</v>
      </c>
      <c r="X977" t="s">
        <v>38</v>
      </c>
    </row>
    <row r="978" spans="1:24" x14ac:dyDescent="0.25">
      <c r="A978" t="s">
        <v>1012</v>
      </c>
      <c r="B978">
        <v>45</v>
      </c>
      <c r="C978" t="s">
        <v>33</v>
      </c>
      <c r="D978">
        <v>379000</v>
      </c>
      <c r="E978">
        <v>0.52</v>
      </c>
      <c r="F978">
        <v>123000</v>
      </c>
      <c r="G978" t="s">
        <v>26</v>
      </c>
      <c r="H978">
        <v>372417.8725</v>
      </c>
      <c r="I978">
        <v>311643.69</v>
      </c>
      <c r="J978">
        <v>60774.182500000003</v>
      </c>
      <c r="K978">
        <v>0.87633571831509394</v>
      </c>
      <c r="L978">
        <v>1142823.6016666666</v>
      </c>
      <c r="M978">
        <v>150357.84526479</v>
      </c>
      <c r="N978">
        <v>0.32453825857519791</v>
      </c>
      <c r="O978">
        <v>1353000</v>
      </c>
      <c r="P978" t="s">
        <v>31</v>
      </c>
      <c r="Q978">
        <v>30</v>
      </c>
      <c r="R978">
        <v>0</v>
      </c>
      <c r="S978">
        <v>0.44045368025042719</v>
      </c>
      <c r="T978">
        <v>0.47513045525415093</v>
      </c>
      <c r="U978">
        <v>0.31574084023160087</v>
      </c>
      <c r="V978">
        <v>0.61194681824185304</v>
      </c>
      <c r="W978">
        <v>45.642757319074967</v>
      </c>
      <c r="X978" t="s">
        <v>28</v>
      </c>
    </row>
    <row r="979" spans="1:24" x14ac:dyDescent="0.25">
      <c r="A979" t="s">
        <v>1013</v>
      </c>
      <c r="B979">
        <v>38</v>
      </c>
      <c r="C979" t="s">
        <v>25</v>
      </c>
      <c r="D979">
        <v>137400</v>
      </c>
      <c r="E979">
        <v>0.79500000000000004</v>
      </c>
      <c r="F979">
        <v>33000</v>
      </c>
      <c r="G979" t="s">
        <v>26</v>
      </c>
      <c r="H979">
        <v>136168.31666666668</v>
      </c>
      <c r="I979">
        <v>100530.06583333333</v>
      </c>
      <c r="J979">
        <v>35638.250833333332</v>
      </c>
      <c r="K979">
        <v>0.77423821306260854</v>
      </c>
      <c r="L979">
        <v>437596.88166666665</v>
      </c>
      <c r="M979">
        <v>28053.908729949999</v>
      </c>
      <c r="N979">
        <v>0.24017467248908297</v>
      </c>
      <c r="O979">
        <v>264000</v>
      </c>
      <c r="P979" t="s">
        <v>27</v>
      </c>
      <c r="Q979">
        <v>0</v>
      </c>
      <c r="R979">
        <v>0</v>
      </c>
      <c r="S979">
        <v>0.71197091575606675</v>
      </c>
      <c r="T979">
        <v>0.20436032682362165</v>
      </c>
      <c r="U979">
        <v>0.70513682885367457</v>
      </c>
      <c r="V979">
        <v>0.65728108334796054</v>
      </c>
      <c r="W979">
        <v>72.374164608470167</v>
      </c>
      <c r="X979" t="s">
        <v>38</v>
      </c>
    </row>
    <row r="980" spans="1:24" x14ac:dyDescent="0.25">
      <c r="A980" t="s">
        <v>1014</v>
      </c>
      <c r="B980">
        <v>41</v>
      </c>
      <c r="C980" t="s">
        <v>25</v>
      </c>
      <c r="D980">
        <v>206400</v>
      </c>
      <c r="E980">
        <v>0.96599999999999997</v>
      </c>
      <c r="F980">
        <v>42000</v>
      </c>
      <c r="G980" t="s">
        <v>26</v>
      </c>
      <c r="H980">
        <v>202818.69416666665</v>
      </c>
      <c r="I980">
        <v>162269.2825</v>
      </c>
      <c r="J980">
        <v>40549.411666666667</v>
      </c>
      <c r="K980">
        <v>0.81756351259175741</v>
      </c>
      <c r="L980">
        <v>391382.88666666666</v>
      </c>
      <c r="M980">
        <v>32510.63293118</v>
      </c>
      <c r="N980">
        <v>0.20348837209302326</v>
      </c>
      <c r="O980">
        <v>462000</v>
      </c>
      <c r="P980" t="s">
        <v>27</v>
      </c>
      <c r="Q980">
        <v>0</v>
      </c>
      <c r="R980">
        <v>0</v>
      </c>
      <c r="S980">
        <v>0.54169672785666045</v>
      </c>
      <c r="T980">
        <v>0.15048867381921788</v>
      </c>
      <c r="U980">
        <v>0.93891773715489069</v>
      </c>
      <c r="V980">
        <v>0.31257832650520645</v>
      </c>
      <c r="W980">
        <v>72.724478033798661</v>
      </c>
      <c r="X980" t="s">
        <v>38</v>
      </c>
    </row>
    <row r="981" spans="1:24" x14ac:dyDescent="0.25">
      <c r="A981" t="s">
        <v>1015</v>
      </c>
      <c r="B981">
        <v>19</v>
      </c>
      <c r="C981" t="s">
        <v>33</v>
      </c>
      <c r="D981">
        <v>179800</v>
      </c>
      <c r="E981">
        <v>0.54800000000000004</v>
      </c>
      <c r="F981">
        <v>35000</v>
      </c>
      <c r="G981" t="s">
        <v>26</v>
      </c>
      <c r="H981">
        <v>156766.66</v>
      </c>
      <c r="I981">
        <v>119576.57166666667</v>
      </c>
      <c r="J981">
        <v>37190.088333333333</v>
      </c>
      <c r="K981">
        <v>0.77861977446170205</v>
      </c>
      <c r="L981">
        <v>524905.11</v>
      </c>
      <c r="M981">
        <v>56501.556991849997</v>
      </c>
      <c r="N981">
        <v>0.19466073414905449</v>
      </c>
      <c r="O981">
        <v>105000</v>
      </c>
      <c r="P981" t="s">
        <v>27</v>
      </c>
      <c r="Q981">
        <v>0</v>
      </c>
      <c r="R981">
        <v>0</v>
      </c>
      <c r="S981">
        <v>0.64448718153586182</v>
      </c>
      <c r="T981">
        <v>0.1097901993201712</v>
      </c>
      <c r="U981">
        <v>0.35940276865381982</v>
      </c>
      <c r="V981">
        <v>0.5862714280723631</v>
      </c>
      <c r="W981">
        <v>60.67812720776373</v>
      </c>
      <c r="X981" t="s">
        <v>28</v>
      </c>
    </row>
    <row r="982" spans="1:24" x14ac:dyDescent="0.25">
      <c r="A982" t="s">
        <v>1016</v>
      </c>
      <c r="B982">
        <v>25</v>
      </c>
      <c r="C982" t="s">
        <v>25</v>
      </c>
      <c r="D982">
        <v>195700</v>
      </c>
      <c r="E982">
        <v>0.94199999999999995</v>
      </c>
      <c r="F982">
        <v>64000</v>
      </c>
      <c r="G982" t="s">
        <v>43</v>
      </c>
      <c r="H982">
        <v>183367.73166666666</v>
      </c>
      <c r="I982">
        <v>136741.55166666667</v>
      </c>
      <c r="J982">
        <v>46626.18</v>
      </c>
      <c r="K982">
        <v>0.80735553024654283</v>
      </c>
      <c r="L982">
        <v>298411.32583333331</v>
      </c>
      <c r="M982">
        <v>53272.170689949999</v>
      </c>
      <c r="N982">
        <v>0.32703117015840572</v>
      </c>
      <c r="O982">
        <v>192000</v>
      </c>
      <c r="P982" t="s">
        <v>27</v>
      </c>
      <c r="Q982">
        <v>0</v>
      </c>
      <c r="R982">
        <v>0</v>
      </c>
      <c r="S982">
        <v>0.69145529838033215</v>
      </c>
      <c r="T982">
        <v>0.41909625316154647</v>
      </c>
      <c r="U982">
        <v>0.80054276668269619</v>
      </c>
      <c r="V982">
        <v>0.21323004100262946</v>
      </c>
      <c r="W982">
        <v>60.082539534805548</v>
      </c>
      <c r="X982" t="s">
        <v>28</v>
      </c>
    </row>
    <row r="983" spans="1:24" x14ac:dyDescent="0.25">
      <c r="A983" t="s">
        <v>1017</v>
      </c>
      <c r="B983">
        <v>44</v>
      </c>
      <c r="C983" t="s">
        <v>33</v>
      </c>
      <c r="D983">
        <v>183600</v>
      </c>
      <c r="E983">
        <v>0.46899999999999997</v>
      </c>
      <c r="F983">
        <v>34000</v>
      </c>
      <c r="G983" t="s">
        <v>26</v>
      </c>
      <c r="H983">
        <v>169568.48</v>
      </c>
      <c r="I983">
        <v>141407.40083333332</v>
      </c>
      <c r="J983">
        <v>28161.079166666666</v>
      </c>
      <c r="K983">
        <v>0.84360029270209125</v>
      </c>
      <c r="L983">
        <v>603727.01416666666</v>
      </c>
      <c r="M983">
        <v>79038.989879569999</v>
      </c>
      <c r="N983">
        <v>0.18518518518518517</v>
      </c>
      <c r="O983">
        <v>170000</v>
      </c>
      <c r="P983" t="s">
        <v>27</v>
      </c>
      <c r="Q983">
        <v>0</v>
      </c>
      <c r="R983">
        <v>0</v>
      </c>
      <c r="S983">
        <v>0.44840851102984025</v>
      </c>
      <c r="T983">
        <v>0.12259431817348948</v>
      </c>
      <c r="U983">
        <v>0.24757382398512293</v>
      </c>
      <c r="V983">
        <v>0.68494989848000731</v>
      </c>
      <c r="W983">
        <v>55.412379929322377</v>
      </c>
      <c r="X983" t="s">
        <v>28</v>
      </c>
    </row>
    <row r="984" spans="1:24" x14ac:dyDescent="0.25">
      <c r="A984" t="s">
        <v>1018</v>
      </c>
      <c r="B984">
        <v>39</v>
      </c>
      <c r="C984" t="s">
        <v>25</v>
      </c>
      <c r="D984">
        <v>131000</v>
      </c>
      <c r="E984">
        <v>0.78</v>
      </c>
      <c r="F984">
        <v>31000</v>
      </c>
      <c r="G984" t="s">
        <v>26</v>
      </c>
      <c r="H984">
        <v>118678.38833333334</v>
      </c>
      <c r="I984">
        <v>88601.245833333334</v>
      </c>
      <c r="J984">
        <v>30077.142500000002</v>
      </c>
      <c r="K984">
        <v>0.81705487965654755</v>
      </c>
      <c r="L984">
        <v>423908.57916666666</v>
      </c>
      <c r="M984">
        <v>35262.519888859999</v>
      </c>
      <c r="N984">
        <v>0.23664122137404581</v>
      </c>
      <c r="O984">
        <v>155000</v>
      </c>
      <c r="P984" t="s">
        <v>27</v>
      </c>
      <c r="Q984">
        <v>0</v>
      </c>
      <c r="R984">
        <v>0</v>
      </c>
      <c r="S984">
        <v>0.68913269139495947</v>
      </c>
      <c r="T984">
        <v>0.22470260513915269</v>
      </c>
      <c r="U984">
        <v>0.62710683023304248</v>
      </c>
      <c r="V984">
        <v>0.67095153759010673</v>
      </c>
      <c r="W984">
        <v>68.96368202670844</v>
      </c>
      <c r="X984" t="s">
        <v>28</v>
      </c>
    </row>
    <row r="985" spans="1:24" x14ac:dyDescent="0.25">
      <c r="A985" t="s">
        <v>1019</v>
      </c>
      <c r="B985">
        <v>54</v>
      </c>
      <c r="C985" t="s">
        <v>25</v>
      </c>
      <c r="D985">
        <v>146400</v>
      </c>
      <c r="E985">
        <v>0.877</v>
      </c>
      <c r="F985">
        <v>30000</v>
      </c>
      <c r="G985" t="s">
        <v>26</v>
      </c>
      <c r="H985">
        <v>139110.07750000001</v>
      </c>
      <c r="I985">
        <v>101253.15666666666</v>
      </c>
      <c r="J985">
        <v>37856.92083333333</v>
      </c>
      <c r="K985">
        <v>0.76692439986182803</v>
      </c>
      <c r="L985">
        <v>305709.07500000001</v>
      </c>
      <c r="M985">
        <v>28864.024991049999</v>
      </c>
      <c r="N985">
        <v>0.20491803278688525</v>
      </c>
      <c r="O985">
        <v>150000</v>
      </c>
      <c r="P985" t="s">
        <v>27</v>
      </c>
      <c r="Q985">
        <v>0</v>
      </c>
      <c r="R985">
        <v>0</v>
      </c>
      <c r="S985">
        <v>0.74066850910949045</v>
      </c>
      <c r="T985">
        <v>0.1251640720513878</v>
      </c>
      <c r="U985">
        <v>0.7956366067016849</v>
      </c>
      <c r="V985">
        <v>0.36392293745072302</v>
      </c>
      <c r="W985">
        <v>72.480845458674153</v>
      </c>
      <c r="X985" t="s">
        <v>38</v>
      </c>
    </row>
    <row r="986" spans="1:24" x14ac:dyDescent="0.25">
      <c r="A986" t="s">
        <v>1020</v>
      </c>
      <c r="B986">
        <v>44</v>
      </c>
      <c r="C986" t="s">
        <v>33</v>
      </c>
      <c r="D986">
        <v>60000</v>
      </c>
      <c r="E986">
        <v>0.41399999999999998</v>
      </c>
      <c r="F986">
        <v>30000</v>
      </c>
      <c r="G986" t="s">
        <v>43</v>
      </c>
      <c r="H986">
        <v>51586.236666666664</v>
      </c>
      <c r="I986">
        <v>45136.406666666669</v>
      </c>
      <c r="J986">
        <v>6449.83</v>
      </c>
      <c r="K986">
        <v>0.9019555878780865</v>
      </c>
      <c r="L986">
        <v>133032.42166666666</v>
      </c>
      <c r="M986">
        <v>27951.458181000002</v>
      </c>
      <c r="N986">
        <v>0.5</v>
      </c>
      <c r="O986">
        <v>150000</v>
      </c>
      <c r="P986" t="s">
        <v>27</v>
      </c>
      <c r="Q986">
        <v>0</v>
      </c>
      <c r="R986">
        <v>0</v>
      </c>
      <c r="S986">
        <v>0.33530632010979788</v>
      </c>
      <c r="T986">
        <v>0.93325272783700997</v>
      </c>
      <c r="U986">
        <v>0.17828254921795836</v>
      </c>
      <c r="V986">
        <v>0.39843865494240127</v>
      </c>
      <c r="W986">
        <v>21.240675288013239</v>
      </c>
      <c r="X986" t="s">
        <v>34</v>
      </c>
    </row>
    <row r="987" spans="1:24" x14ac:dyDescent="0.25">
      <c r="A987" t="s">
        <v>1021</v>
      </c>
      <c r="B987">
        <v>46</v>
      </c>
      <c r="C987" t="s">
        <v>25</v>
      </c>
      <c r="D987">
        <v>223700</v>
      </c>
      <c r="E987">
        <v>0.84099999999999997</v>
      </c>
      <c r="F987">
        <v>55000</v>
      </c>
      <c r="G987" t="s">
        <v>26</v>
      </c>
      <c r="H987">
        <v>223785.89166666666</v>
      </c>
      <c r="I987">
        <v>163485.23499999999</v>
      </c>
      <c r="J987">
        <v>60300.656666666669</v>
      </c>
      <c r="K987">
        <v>0.74952061108437085</v>
      </c>
      <c r="L987">
        <v>632747.75749999995</v>
      </c>
      <c r="M987">
        <v>35685.918079149997</v>
      </c>
      <c r="N987">
        <v>0.24586499776486365</v>
      </c>
      <c r="O987">
        <v>275000</v>
      </c>
      <c r="P987" t="s">
        <v>27</v>
      </c>
      <c r="Q987">
        <v>0</v>
      </c>
      <c r="R987">
        <v>0</v>
      </c>
      <c r="S987">
        <v>0.73328490252301459</v>
      </c>
      <c r="T987">
        <v>0.19976317280072192</v>
      </c>
      <c r="U987">
        <v>0.7943354127430583</v>
      </c>
      <c r="V987">
        <v>0.56197479187448274</v>
      </c>
      <c r="W987">
        <v>74.047613637320254</v>
      </c>
      <c r="X987" t="s">
        <v>38</v>
      </c>
    </row>
    <row r="988" spans="1:24" x14ac:dyDescent="0.25">
      <c r="A988" t="s">
        <v>1022</v>
      </c>
      <c r="B988">
        <v>20</v>
      </c>
      <c r="C988" t="s">
        <v>33</v>
      </c>
      <c r="D988">
        <v>288300</v>
      </c>
      <c r="E988">
        <v>0.27400000000000002</v>
      </c>
      <c r="F988">
        <v>63000</v>
      </c>
      <c r="G988" t="s">
        <v>26</v>
      </c>
      <c r="H988">
        <v>293160.6275</v>
      </c>
      <c r="I988">
        <v>277255.83416666667</v>
      </c>
      <c r="J988">
        <v>15904.793333333333</v>
      </c>
      <c r="K988">
        <v>0.94972138272390272</v>
      </c>
      <c r="L988">
        <v>784267.70583333331</v>
      </c>
      <c r="M988">
        <v>108673.01649207</v>
      </c>
      <c r="N988">
        <v>0.21852237252861603</v>
      </c>
      <c r="O988">
        <v>378000</v>
      </c>
      <c r="P988" t="s">
        <v>27</v>
      </c>
      <c r="Q988">
        <v>0</v>
      </c>
      <c r="R988">
        <v>0</v>
      </c>
      <c r="S988">
        <v>0.14027459627949401</v>
      </c>
      <c r="T988">
        <v>0.26371938010742274</v>
      </c>
      <c r="U988">
        <v>8.5755784324212686E-2</v>
      </c>
      <c r="V988">
        <v>0.53302131681650555</v>
      </c>
      <c r="W988">
        <v>37.854416328647289</v>
      </c>
      <c r="X988" t="s">
        <v>34</v>
      </c>
    </row>
    <row r="989" spans="1:24" x14ac:dyDescent="0.25">
      <c r="A989" t="s">
        <v>1023</v>
      </c>
      <c r="B989">
        <v>30</v>
      </c>
      <c r="C989" t="s">
        <v>25</v>
      </c>
      <c r="D989">
        <v>190700</v>
      </c>
      <c r="E989">
        <v>0.84499999999999997</v>
      </c>
      <c r="F989">
        <v>42000</v>
      </c>
      <c r="G989" t="s">
        <v>41</v>
      </c>
      <c r="H989">
        <v>177670.96583333332</v>
      </c>
      <c r="I989">
        <v>135880.44916666666</v>
      </c>
      <c r="J989">
        <v>41790.51666666667</v>
      </c>
      <c r="K989">
        <v>0.79367802854307312</v>
      </c>
      <c r="L989">
        <v>440475.87166666664</v>
      </c>
      <c r="M989">
        <v>32228.144403689999</v>
      </c>
      <c r="N989">
        <v>0.22024121657052964</v>
      </c>
      <c r="O989">
        <v>504000</v>
      </c>
      <c r="P989" t="s">
        <v>27</v>
      </c>
      <c r="Q989">
        <v>0</v>
      </c>
      <c r="R989">
        <v>0</v>
      </c>
      <c r="S989">
        <v>0.63892326435015434</v>
      </c>
      <c r="T989">
        <v>0.17368983686694339</v>
      </c>
      <c r="U989">
        <v>0.78074595119339418</v>
      </c>
      <c r="V989">
        <v>0.42320316642020628</v>
      </c>
      <c r="W989">
        <v>70.16332547941694</v>
      </c>
      <c r="X989" t="s">
        <v>38</v>
      </c>
    </row>
    <row r="990" spans="1:24" x14ac:dyDescent="0.25">
      <c r="A990" t="s">
        <v>1024</v>
      </c>
      <c r="B990">
        <v>27</v>
      </c>
      <c r="C990" t="s">
        <v>25</v>
      </c>
      <c r="D990">
        <v>193800</v>
      </c>
      <c r="E990">
        <v>0.93200000000000005</v>
      </c>
      <c r="F990">
        <v>62000</v>
      </c>
      <c r="G990" t="s">
        <v>41</v>
      </c>
      <c r="H990">
        <v>196842.42083333334</v>
      </c>
      <c r="I990">
        <v>143834.76</v>
      </c>
      <c r="J990">
        <v>53007.660833333335</v>
      </c>
      <c r="K990">
        <v>0.7532278510913738</v>
      </c>
      <c r="L990">
        <v>493733.6983333333</v>
      </c>
      <c r="M990">
        <v>36984.48773945</v>
      </c>
      <c r="N990">
        <v>0.31991744066047473</v>
      </c>
      <c r="O990">
        <v>558000</v>
      </c>
      <c r="P990" t="s">
        <v>27</v>
      </c>
      <c r="Q990">
        <v>0</v>
      </c>
      <c r="R990">
        <v>0</v>
      </c>
      <c r="S990">
        <v>0.73282446254110467</v>
      </c>
      <c r="T990">
        <v>0.35567576893190461</v>
      </c>
      <c r="U990">
        <v>0.87423786415079063</v>
      </c>
      <c r="V990">
        <v>0.48683124391205324</v>
      </c>
      <c r="W990">
        <v>70.657043993678172</v>
      </c>
      <c r="X990" t="s">
        <v>38</v>
      </c>
    </row>
    <row r="991" spans="1:24" x14ac:dyDescent="0.25">
      <c r="A991" t="s">
        <v>1025</v>
      </c>
      <c r="B991">
        <v>53</v>
      </c>
      <c r="C991" t="s">
        <v>30</v>
      </c>
      <c r="D991">
        <v>140700</v>
      </c>
      <c r="E991">
        <v>0.77600000000000002</v>
      </c>
      <c r="F991">
        <v>37000</v>
      </c>
      <c r="G991" t="s">
        <v>26</v>
      </c>
      <c r="H991">
        <v>142087.10916666666</v>
      </c>
      <c r="I991">
        <v>113216.10916666666</v>
      </c>
      <c r="J991">
        <v>28871</v>
      </c>
      <c r="K991">
        <v>0.80958778575845358</v>
      </c>
      <c r="L991">
        <v>466265.66249999998</v>
      </c>
      <c r="M991">
        <v>22678.219166639999</v>
      </c>
      <c r="N991">
        <v>0.26297085998578534</v>
      </c>
      <c r="O991">
        <v>407000</v>
      </c>
      <c r="P991" t="s">
        <v>27</v>
      </c>
      <c r="Q991">
        <v>0</v>
      </c>
      <c r="R991">
        <v>0</v>
      </c>
      <c r="S991">
        <v>0.55068786755012411</v>
      </c>
      <c r="T991">
        <v>0.27846807175227933</v>
      </c>
      <c r="U991">
        <v>0.7186233884758676</v>
      </c>
      <c r="V991">
        <v>0.69180488256666062</v>
      </c>
      <c r="W991">
        <v>68.894192108672058</v>
      </c>
      <c r="X991" t="s">
        <v>28</v>
      </c>
    </row>
    <row r="992" spans="1:24" x14ac:dyDescent="0.25">
      <c r="A992" t="s">
        <v>1026</v>
      </c>
      <c r="B992">
        <v>26</v>
      </c>
      <c r="C992" t="s">
        <v>33</v>
      </c>
      <c r="D992">
        <v>233600</v>
      </c>
      <c r="E992">
        <v>0.22600000000000001</v>
      </c>
      <c r="F992">
        <v>69000</v>
      </c>
      <c r="G992" t="s">
        <v>26</v>
      </c>
      <c r="H992">
        <v>212183.19750000001</v>
      </c>
      <c r="I992">
        <v>172010.01166666666</v>
      </c>
      <c r="J992">
        <v>40173.185833333337</v>
      </c>
      <c r="K992">
        <v>0.81906493815602899</v>
      </c>
      <c r="L992">
        <v>488736.11833333335</v>
      </c>
      <c r="M992">
        <v>101716.57488713</v>
      </c>
      <c r="N992">
        <v>0.29537671232876711</v>
      </c>
      <c r="O992">
        <v>621000</v>
      </c>
      <c r="P992" t="s">
        <v>36</v>
      </c>
      <c r="Q992">
        <v>90</v>
      </c>
      <c r="R992">
        <v>1</v>
      </c>
      <c r="S992">
        <v>0.51249645822608636</v>
      </c>
      <c r="T992">
        <v>0.35832148364614619</v>
      </c>
      <c r="U992">
        <v>2.2195590465578258E-2</v>
      </c>
      <c r="V992">
        <v>0.36499709950388781</v>
      </c>
      <c r="W992">
        <v>35.014590020379906</v>
      </c>
      <c r="X992" t="s">
        <v>34</v>
      </c>
    </row>
    <row r="993" spans="1:24" x14ac:dyDescent="0.25">
      <c r="A993" t="s">
        <v>1027</v>
      </c>
      <c r="B993">
        <v>44</v>
      </c>
      <c r="C993" t="s">
        <v>33</v>
      </c>
      <c r="D993">
        <v>162400</v>
      </c>
      <c r="E993">
        <v>0.60199999999999998</v>
      </c>
      <c r="F993">
        <v>53000</v>
      </c>
      <c r="G993" t="s">
        <v>41</v>
      </c>
      <c r="H993">
        <v>189821.75916666666</v>
      </c>
      <c r="I993">
        <v>155977.78916666665</v>
      </c>
      <c r="J993">
        <v>33843.97</v>
      </c>
      <c r="K993">
        <v>0.85336741356222212</v>
      </c>
      <c r="L993">
        <v>494120.94916666666</v>
      </c>
      <c r="M993">
        <v>75172.336923690003</v>
      </c>
      <c r="N993">
        <v>0.32635467980295568</v>
      </c>
      <c r="O993">
        <v>212000</v>
      </c>
      <c r="P993" t="s">
        <v>31</v>
      </c>
      <c r="Q993">
        <v>20</v>
      </c>
      <c r="R993">
        <v>0</v>
      </c>
      <c r="S993">
        <v>0.48207733461951258</v>
      </c>
      <c r="T993">
        <v>0.45889278599383948</v>
      </c>
      <c r="U993">
        <v>0.39771526014123837</v>
      </c>
      <c r="V993">
        <v>0.61923647947613658</v>
      </c>
      <c r="W993">
        <v>49.76914013394358</v>
      </c>
      <c r="X993" t="s">
        <v>28</v>
      </c>
    </row>
    <row r="994" spans="1:24" x14ac:dyDescent="0.25">
      <c r="A994" t="s">
        <v>1028</v>
      </c>
      <c r="B994">
        <v>51</v>
      </c>
      <c r="C994" t="s">
        <v>25</v>
      </c>
      <c r="D994">
        <v>261400</v>
      </c>
      <c r="E994">
        <v>0.95799999999999996</v>
      </c>
      <c r="F994">
        <v>86000</v>
      </c>
      <c r="G994" t="s">
        <v>26</v>
      </c>
      <c r="H994">
        <v>255112.14333333334</v>
      </c>
      <c r="I994">
        <v>183149.29500000001</v>
      </c>
      <c r="J994">
        <v>71962.848333333328</v>
      </c>
      <c r="K994">
        <v>0.76519793216488619</v>
      </c>
      <c r="L994">
        <v>880836.46416666661</v>
      </c>
      <c r="M994">
        <v>58481.363261099999</v>
      </c>
      <c r="N994">
        <v>0.32899770466717676</v>
      </c>
      <c r="O994">
        <v>688000</v>
      </c>
      <c r="P994" t="s">
        <v>27</v>
      </c>
      <c r="Q994">
        <v>0</v>
      </c>
      <c r="R994">
        <v>0</v>
      </c>
      <c r="S994">
        <v>0.76807751297838744</v>
      </c>
      <c r="T994">
        <v>0.38531722262834472</v>
      </c>
      <c r="U994">
        <v>0.86717071811381952</v>
      </c>
      <c r="V994">
        <v>0.70672837250603093</v>
      </c>
      <c r="W994">
        <v>74.447188599929774</v>
      </c>
      <c r="X994" t="s">
        <v>38</v>
      </c>
    </row>
    <row r="995" spans="1:24" x14ac:dyDescent="0.25">
      <c r="A995" t="s">
        <v>1029</v>
      </c>
      <c r="B995">
        <v>18</v>
      </c>
      <c r="C995" t="s">
        <v>33</v>
      </c>
      <c r="D995">
        <v>252200</v>
      </c>
      <c r="E995">
        <v>0.26800000000000002</v>
      </c>
      <c r="F995">
        <v>54000</v>
      </c>
      <c r="G995" t="s">
        <v>41</v>
      </c>
      <c r="H995">
        <v>297587.88833333331</v>
      </c>
      <c r="I995">
        <v>252130.22833333333</v>
      </c>
      <c r="J995">
        <v>45457.66</v>
      </c>
      <c r="K995">
        <v>0.88090277803016515</v>
      </c>
      <c r="L995">
        <v>769696.12666666671</v>
      </c>
      <c r="M995">
        <v>151154.21320458001</v>
      </c>
      <c r="N995">
        <v>0.21411578112609039</v>
      </c>
      <c r="O995">
        <v>540000</v>
      </c>
      <c r="P995" t="s">
        <v>27</v>
      </c>
      <c r="Q995">
        <v>0</v>
      </c>
      <c r="R995">
        <v>0</v>
      </c>
      <c r="S995">
        <v>0.41170089633248624</v>
      </c>
      <c r="T995">
        <v>0.2116836933839667</v>
      </c>
      <c r="U995">
        <v>5.5855960009432354E-2</v>
      </c>
      <c r="V995">
        <v>0.62172714348911373</v>
      </c>
      <c r="W995">
        <v>44.214504113580702</v>
      </c>
      <c r="X995" t="s">
        <v>28</v>
      </c>
    </row>
    <row r="996" spans="1:24" x14ac:dyDescent="0.25">
      <c r="A996" t="s">
        <v>1030</v>
      </c>
      <c r="B996">
        <v>49</v>
      </c>
      <c r="C996" t="s">
        <v>25</v>
      </c>
      <c r="D996">
        <v>149000</v>
      </c>
      <c r="E996">
        <v>0.86699999999999999</v>
      </c>
      <c r="F996">
        <v>51000</v>
      </c>
      <c r="G996" t="s">
        <v>41</v>
      </c>
      <c r="H996">
        <v>129257.09583333334</v>
      </c>
      <c r="I996">
        <v>103295.08666666667</v>
      </c>
      <c r="J996">
        <v>25962.009166666667</v>
      </c>
      <c r="K996">
        <v>0.86458667363321673</v>
      </c>
      <c r="L996">
        <v>270936.65000000002</v>
      </c>
      <c r="M996">
        <v>34386.35200603</v>
      </c>
      <c r="N996">
        <v>0.34228187919463088</v>
      </c>
      <c r="O996">
        <v>408000</v>
      </c>
      <c r="P996" t="s">
        <v>27</v>
      </c>
      <c r="Q996">
        <v>0</v>
      </c>
      <c r="R996">
        <v>0</v>
      </c>
      <c r="S996">
        <v>0.54424899880825861</v>
      </c>
      <c r="T996">
        <v>0.50683529228608504</v>
      </c>
      <c r="U996">
        <v>0.73969563191649834</v>
      </c>
      <c r="V996">
        <v>0.29174852972410759</v>
      </c>
      <c r="W996">
        <v>54.682993925100916</v>
      </c>
      <c r="X996" t="s">
        <v>28</v>
      </c>
    </row>
    <row r="997" spans="1:24" x14ac:dyDescent="0.25">
      <c r="A997" t="s">
        <v>1031</v>
      </c>
      <c r="B997">
        <v>42</v>
      </c>
      <c r="C997" t="s">
        <v>25</v>
      </c>
      <c r="D997">
        <v>164500</v>
      </c>
      <c r="E997">
        <v>0.9</v>
      </c>
      <c r="F997">
        <v>30000</v>
      </c>
      <c r="G997" t="s">
        <v>26</v>
      </c>
      <c r="H997">
        <v>170949.40833333333</v>
      </c>
      <c r="I997">
        <v>115922.8875</v>
      </c>
      <c r="J997">
        <v>55026.520833333336</v>
      </c>
      <c r="K997">
        <v>0.69997011433182688</v>
      </c>
      <c r="L997">
        <v>495535.54416666669</v>
      </c>
      <c r="M997">
        <v>34006.926146439997</v>
      </c>
      <c r="N997">
        <v>0.18237082066869301</v>
      </c>
      <c r="O997">
        <v>360000</v>
      </c>
      <c r="P997" t="s">
        <v>27</v>
      </c>
      <c r="Q997">
        <v>0</v>
      </c>
      <c r="R997">
        <v>0</v>
      </c>
      <c r="S997">
        <v>0.87776182810492409</v>
      </c>
      <c r="T997">
        <v>4.4024074430838833E-2</v>
      </c>
      <c r="U997">
        <v>0.82850063470447233</v>
      </c>
      <c r="V997">
        <v>0.61114656925789657</v>
      </c>
      <c r="W997">
        <v>83.066158788463156</v>
      </c>
      <c r="X997" t="s">
        <v>38</v>
      </c>
    </row>
    <row r="998" spans="1:24" x14ac:dyDescent="0.25">
      <c r="A998" t="s">
        <v>1032</v>
      </c>
      <c r="B998">
        <v>46</v>
      </c>
      <c r="C998" t="s">
        <v>30</v>
      </c>
      <c r="D998">
        <v>195300</v>
      </c>
      <c r="E998">
        <v>0.76300000000000001</v>
      </c>
      <c r="F998">
        <v>44000</v>
      </c>
      <c r="G998" t="s">
        <v>26</v>
      </c>
      <c r="H998">
        <v>190418.60416666666</v>
      </c>
      <c r="I998">
        <v>157552.82666666666</v>
      </c>
      <c r="J998">
        <v>32865.777499999997</v>
      </c>
      <c r="K998">
        <v>0.83644518123236977</v>
      </c>
      <c r="L998">
        <v>327427.7525</v>
      </c>
      <c r="M998">
        <v>25377.228528809999</v>
      </c>
      <c r="N998">
        <v>0.22529441884280593</v>
      </c>
      <c r="O998">
        <v>308000</v>
      </c>
      <c r="P998" t="s">
        <v>27</v>
      </c>
      <c r="Q998">
        <v>0</v>
      </c>
      <c r="R998">
        <v>0</v>
      </c>
      <c r="S998">
        <v>0.46638186332747977</v>
      </c>
      <c r="T998">
        <v>0.21121956977039597</v>
      </c>
      <c r="U998">
        <v>0.72412648901944809</v>
      </c>
      <c r="V998">
        <v>0.25380904111378821</v>
      </c>
      <c r="W998">
        <v>61.079748794756775</v>
      </c>
      <c r="X998" t="s">
        <v>28</v>
      </c>
    </row>
    <row r="999" spans="1:24" x14ac:dyDescent="0.25">
      <c r="A999" t="s">
        <v>1033</v>
      </c>
      <c r="B999">
        <v>24</v>
      </c>
      <c r="C999" t="s">
        <v>25</v>
      </c>
      <c r="D999">
        <v>161800</v>
      </c>
      <c r="E999">
        <v>0.996</v>
      </c>
      <c r="F999">
        <v>53000</v>
      </c>
      <c r="G999" t="s">
        <v>26</v>
      </c>
      <c r="H999">
        <v>159495.22083333333</v>
      </c>
      <c r="I999">
        <v>121229.77166666667</v>
      </c>
      <c r="J999">
        <v>38265.449166666665</v>
      </c>
      <c r="K999">
        <v>0.771865515199604</v>
      </c>
      <c r="L999">
        <v>574385.70499999996</v>
      </c>
      <c r="M999">
        <v>21468.10805671</v>
      </c>
      <c r="N999">
        <v>0.32756489493201485</v>
      </c>
      <c r="O999">
        <v>159000</v>
      </c>
      <c r="P999" t="s">
        <v>27</v>
      </c>
      <c r="Q999">
        <v>0</v>
      </c>
      <c r="R999">
        <v>0</v>
      </c>
      <c r="S999">
        <v>0.65188267596580729</v>
      </c>
      <c r="T999">
        <v>0.38830864905232959</v>
      </c>
      <c r="U999">
        <v>1</v>
      </c>
      <c r="V999">
        <v>0.75495487230112301</v>
      </c>
      <c r="W999">
        <v>78.228078113939674</v>
      </c>
      <c r="X999" t="s">
        <v>38</v>
      </c>
    </row>
    <row r="1000" spans="1:24" x14ac:dyDescent="0.25">
      <c r="A1000" t="s">
        <v>1034</v>
      </c>
      <c r="B1000">
        <v>20</v>
      </c>
      <c r="C1000" t="s">
        <v>30</v>
      </c>
      <c r="D1000">
        <v>137600</v>
      </c>
      <c r="E1000">
        <v>0.76700000000000002</v>
      </c>
      <c r="F1000">
        <v>30000</v>
      </c>
      <c r="G1000" t="s">
        <v>41</v>
      </c>
      <c r="H1000">
        <v>138493.78833333333</v>
      </c>
      <c r="I1000">
        <v>108669.57416666667</v>
      </c>
      <c r="J1000">
        <v>29824.214166666668</v>
      </c>
      <c r="K1000">
        <v>0.80572293329108458</v>
      </c>
      <c r="L1000">
        <v>437736.16833333333</v>
      </c>
      <c r="M1000">
        <v>21665.34517556</v>
      </c>
      <c r="N1000">
        <v>0.21802325581395349</v>
      </c>
      <c r="O1000">
        <v>150000</v>
      </c>
      <c r="P1000" t="s">
        <v>27</v>
      </c>
      <c r="Q1000">
        <v>0</v>
      </c>
      <c r="R1000">
        <v>0</v>
      </c>
      <c r="S1000">
        <v>0.58418098904732207</v>
      </c>
      <c r="T1000">
        <v>0.17607081122536561</v>
      </c>
      <c r="U1000">
        <v>0.71060380718929361</v>
      </c>
      <c r="V1000">
        <v>0.65631356771018545</v>
      </c>
      <c r="W1000">
        <v>71.477995104777847</v>
      </c>
      <c r="X1000" t="s">
        <v>38</v>
      </c>
    </row>
    <row r="1001" spans="1:24" x14ac:dyDescent="0.25">
      <c r="A1001" t="s">
        <v>1035</v>
      </c>
      <c r="B1001">
        <v>37</v>
      </c>
      <c r="C1001" t="s">
        <v>25</v>
      </c>
      <c r="D1001">
        <v>196800</v>
      </c>
      <c r="E1001">
        <v>0.879</v>
      </c>
      <c r="F1001">
        <v>40000</v>
      </c>
      <c r="G1001" t="s">
        <v>26</v>
      </c>
      <c r="H1001">
        <v>192929.39249999999</v>
      </c>
      <c r="I1001">
        <v>147573.57166666666</v>
      </c>
      <c r="J1001">
        <v>45355.820833333331</v>
      </c>
      <c r="K1001">
        <v>0.79894122847030014</v>
      </c>
      <c r="L1001">
        <v>429363.59749999997</v>
      </c>
      <c r="M1001">
        <v>36979.676300270003</v>
      </c>
      <c r="N1001">
        <v>0.2032520325203252</v>
      </c>
      <c r="O1001">
        <v>160000</v>
      </c>
      <c r="P1001" t="s">
        <v>36</v>
      </c>
      <c r="Q1001">
        <v>90</v>
      </c>
      <c r="R1001">
        <v>1</v>
      </c>
      <c r="S1001">
        <v>0.63858510790741041</v>
      </c>
      <c r="T1001">
        <v>0.1395474249393524</v>
      </c>
      <c r="U1001">
        <v>0.81089920592648634</v>
      </c>
      <c r="V1001">
        <v>0.38894734032697564</v>
      </c>
      <c r="W1001">
        <v>71.552772884397115</v>
      </c>
      <c r="X1001" t="s">
        <v>38</v>
      </c>
    </row>
    <row r="1002" spans="1:24" x14ac:dyDescent="0.25">
      <c r="A1002" t="s">
        <v>1036</v>
      </c>
      <c r="B1002">
        <v>37</v>
      </c>
      <c r="C1002" t="s">
        <v>25</v>
      </c>
      <c r="D1002">
        <v>212400</v>
      </c>
      <c r="E1002">
        <v>0.92700000000000005</v>
      </c>
      <c r="F1002">
        <v>45000</v>
      </c>
      <c r="G1002" t="s">
        <v>26</v>
      </c>
      <c r="H1002">
        <v>217141.85833333334</v>
      </c>
      <c r="I1002">
        <v>150417.68</v>
      </c>
      <c r="J1002">
        <v>66724.17833333333</v>
      </c>
      <c r="K1002">
        <v>0.70071451183450906</v>
      </c>
      <c r="L1002">
        <v>841834.72750000004</v>
      </c>
      <c r="M1002">
        <v>27242.079816540001</v>
      </c>
      <c r="N1002">
        <v>0.21186440677966101</v>
      </c>
      <c r="O1002">
        <v>135000</v>
      </c>
      <c r="P1002" t="s">
        <v>27</v>
      </c>
      <c r="Q1002">
        <v>0</v>
      </c>
      <c r="R1002">
        <v>0</v>
      </c>
      <c r="S1002">
        <v>0.83751962706474614</v>
      </c>
      <c r="T1002">
        <v>0.10123620788925364</v>
      </c>
      <c r="U1002">
        <v>0.92693914069915451</v>
      </c>
      <c r="V1002">
        <v>0.86555763485987192</v>
      </c>
      <c r="W1002">
        <v>89.279730790961423</v>
      </c>
      <c r="X1002" t="s">
        <v>38</v>
      </c>
    </row>
    <row r="1003" spans="1:24" x14ac:dyDescent="0.25">
      <c r="A1003" t="s">
        <v>1037</v>
      </c>
      <c r="B1003">
        <v>47</v>
      </c>
      <c r="C1003" t="s">
        <v>33</v>
      </c>
      <c r="D1003">
        <v>301100</v>
      </c>
      <c r="E1003">
        <v>0.28999999999999998</v>
      </c>
      <c r="F1003">
        <v>82000</v>
      </c>
      <c r="G1003" t="s">
        <v>41</v>
      </c>
      <c r="H1003">
        <v>314245.50333333336</v>
      </c>
      <c r="I1003">
        <v>278050.73333333334</v>
      </c>
      <c r="J1003">
        <v>36194.769999999997</v>
      </c>
      <c r="K1003">
        <v>0.87917067364417056</v>
      </c>
      <c r="L1003">
        <v>1000104.3983333333</v>
      </c>
      <c r="M1003">
        <v>106058.51464089</v>
      </c>
      <c r="N1003">
        <v>0.27233477250083027</v>
      </c>
      <c r="O1003">
        <v>246000</v>
      </c>
      <c r="P1003" t="s">
        <v>31</v>
      </c>
      <c r="Q1003">
        <v>60</v>
      </c>
      <c r="R1003">
        <v>0</v>
      </c>
      <c r="S1003">
        <v>0.30816354993444706</v>
      </c>
      <c r="T1003">
        <v>0.35143489893039698</v>
      </c>
      <c r="U1003">
        <v>0.10857794827030229</v>
      </c>
      <c r="V1003">
        <v>0.69383868255919701</v>
      </c>
      <c r="W1003">
        <v>41.756408121749317</v>
      </c>
      <c r="X1003" t="s">
        <v>28</v>
      </c>
    </row>
    <row r="1004" spans="1:24" x14ac:dyDescent="0.25">
      <c r="A1004" t="s">
        <v>1038</v>
      </c>
      <c r="B1004">
        <v>52</v>
      </c>
      <c r="C1004" t="s">
        <v>30</v>
      </c>
      <c r="D1004">
        <v>239900</v>
      </c>
      <c r="E1004">
        <v>0.52700000000000002</v>
      </c>
      <c r="F1004">
        <v>57000</v>
      </c>
      <c r="G1004" t="s">
        <v>43</v>
      </c>
      <c r="H1004">
        <v>239481.67333333334</v>
      </c>
      <c r="I1004">
        <v>176822.94</v>
      </c>
      <c r="J1004">
        <v>62658.73333333333</v>
      </c>
      <c r="K1004">
        <v>0.75331540273348296</v>
      </c>
      <c r="L1004">
        <v>923250.23583333334</v>
      </c>
      <c r="M1004">
        <v>47716.648128820001</v>
      </c>
      <c r="N1004">
        <v>0.23759899958315964</v>
      </c>
      <c r="O1004">
        <v>456000</v>
      </c>
      <c r="P1004" t="s">
        <v>27</v>
      </c>
      <c r="Q1004">
        <v>0</v>
      </c>
      <c r="R1004">
        <v>0</v>
      </c>
      <c r="S1004">
        <v>0.71175343462094676</v>
      </c>
      <c r="T1004">
        <v>0.18520350514943285</v>
      </c>
      <c r="U1004">
        <v>0.40879241828579094</v>
      </c>
      <c r="V1004">
        <v>0.83480551193464581</v>
      </c>
      <c r="W1004">
        <v>66.124041243526818</v>
      </c>
      <c r="X1004" t="s">
        <v>28</v>
      </c>
    </row>
    <row r="1005" spans="1:24" x14ac:dyDescent="0.25">
      <c r="A1005" t="s">
        <v>1039</v>
      </c>
      <c r="B1005">
        <v>52</v>
      </c>
      <c r="C1005" t="s">
        <v>33</v>
      </c>
      <c r="D1005">
        <v>128100</v>
      </c>
      <c r="E1005">
        <v>0.39700000000000002</v>
      </c>
      <c r="F1005">
        <v>38000</v>
      </c>
      <c r="G1005" t="s">
        <v>26</v>
      </c>
      <c r="H1005">
        <v>114346.31583333333</v>
      </c>
      <c r="I1005">
        <v>90794.57166666667</v>
      </c>
      <c r="J1005">
        <v>23551.744166666667</v>
      </c>
      <c r="K1005">
        <v>0.79882939767010475</v>
      </c>
      <c r="L1005">
        <v>365056.55916666664</v>
      </c>
      <c r="M1005">
        <v>41257.93295984</v>
      </c>
      <c r="N1005">
        <v>0.29664324746291959</v>
      </c>
      <c r="O1005">
        <v>342000</v>
      </c>
      <c r="P1005" t="s">
        <v>27</v>
      </c>
      <c r="Q1005">
        <v>0</v>
      </c>
      <c r="R1005">
        <v>0</v>
      </c>
      <c r="S1005">
        <v>0.55833813292763212</v>
      </c>
      <c r="T1005">
        <v>0.34466537829642147</v>
      </c>
      <c r="U1005">
        <v>0.20960458390732903</v>
      </c>
      <c r="V1005">
        <v>0.5676519531709967</v>
      </c>
      <c r="W1005">
        <v>46.724310145198288</v>
      </c>
      <c r="X1005" t="s">
        <v>28</v>
      </c>
    </row>
    <row r="1006" spans="1:24" x14ac:dyDescent="0.25">
      <c r="A1006" t="s">
        <v>1040</v>
      </c>
      <c r="B1006">
        <v>44</v>
      </c>
      <c r="C1006" t="s">
        <v>30</v>
      </c>
      <c r="D1006">
        <v>240200</v>
      </c>
      <c r="E1006">
        <v>0.60899999999999999</v>
      </c>
      <c r="F1006">
        <v>79000</v>
      </c>
      <c r="G1006" t="s">
        <v>43</v>
      </c>
      <c r="H1006">
        <v>239589.83333333334</v>
      </c>
      <c r="I1006">
        <v>181557.6</v>
      </c>
      <c r="J1006">
        <v>58032.23333333333</v>
      </c>
      <c r="K1006">
        <v>0.76158914531730149</v>
      </c>
      <c r="L1006">
        <v>770716.00249999994</v>
      </c>
      <c r="M1006">
        <v>36947.698039499999</v>
      </c>
      <c r="N1006">
        <v>0.32889258950874273</v>
      </c>
      <c r="O1006">
        <v>316000</v>
      </c>
      <c r="P1006" t="s">
        <v>27</v>
      </c>
      <c r="Q1006">
        <v>0</v>
      </c>
      <c r="R1006">
        <v>0</v>
      </c>
      <c r="S1006">
        <v>0.65821763439120096</v>
      </c>
      <c r="T1006">
        <v>0.38183169832074998</v>
      </c>
      <c r="U1006">
        <v>0.52772303528688935</v>
      </c>
      <c r="V1006">
        <v>0.66364861743678039</v>
      </c>
      <c r="W1006">
        <v>60.161592150022258</v>
      </c>
      <c r="X1006" t="s">
        <v>28</v>
      </c>
    </row>
    <row r="1007" spans="1:24" x14ac:dyDescent="0.25">
      <c r="A1007" t="s">
        <v>1041</v>
      </c>
      <c r="B1007">
        <v>43</v>
      </c>
      <c r="C1007" t="s">
        <v>33</v>
      </c>
      <c r="D1007">
        <v>279900</v>
      </c>
      <c r="E1007">
        <v>0.55600000000000005</v>
      </c>
      <c r="F1007">
        <v>80000</v>
      </c>
      <c r="G1007" t="s">
        <v>26</v>
      </c>
      <c r="H1007">
        <v>243351.2475</v>
      </c>
      <c r="I1007">
        <v>174542.64583333334</v>
      </c>
      <c r="J1007">
        <v>68808.601666666669</v>
      </c>
      <c r="K1007">
        <v>0.76154454599317012</v>
      </c>
      <c r="L1007">
        <v>839980.28666666662</v>
      </c>
      <c r="M1007">
        <v>98358.824932250005</v>
      </c>
      <c r="N1007">
        <v>0.28581636298678098</v>
      </c>
      <c r="O1007">
        <v>320000</v>
      </c>
      <c r="P1007" t="s">
        <v>27</v>
      </c>
      <c r="Q1007">
        <v>0</v>
      </c>
      <c r="R1007">
        <v>0</v>
      </c>
      <c r="S1007">
        <v>0.76992667953385707</v>
      </c>
      <c r="T1007">
        <v>0.29157009099795977</v>
      </c>
      <c r="U1007">
        <v>0.35015441179285145</v>
      </c>
      <c r="V1007">
        <v>0.60810434915099321</v>
      </c>
      <c r="W1007">
        <v>57.219288858838738</v>
      </c>
      <c r="X1007" t="s">
        <v>28</v>
      </c>
    </row>
    <row r="1008" spans="1:24" x14ac:dyDescent="0.25">
      <c r="A1008" t="s">
        <v>1042</v>
      </c>
      <c r="B1008">
        <v>31</v>
      </c>
      <c r="C1008" t="s">
        <v>33</v>
      </c>
      <c r="D1008">
        <v>260600</v>
      </c>
      <c r="E1008">
        <v>0.30299999999999999</v>
      </c>
      <c r="F1008">
        <v>50000</v>
      </c>
      <c r="G1008" t="s">
        <v>26</v>
      </c>
      <c r="H1008">
        <v>198711.77</v>
      </c>
      <c r="I1008">
        <v>152213.19083333333</v>
      </c>
      <c r="J1008">
        <v>46498.57916666667</v>
      </c>
      <c r="K1008">
        <v>0.8051599527271609</v>
      </c>
      <c r="L1008">
        <v>494884.11833333335</v>
      </c>
      <c r="M1008">
        <v>97418.048484490006</v>
      </c>
      <c r="N1008">
        <v>0.19186492709132771</v>
      </c>
      <c r="O1008">
        <v>600000</v>
      </c>
      <c r="P1008" t="s">
        <v>31</v>
      </c>
      <c r="Q1008">
        <v>60</v>
      </c>
      <c r="R1008">
        <v>0</v>
      </c>
      <c r="S1008">
        <v>0.63558116777424101</v>
      </c>
      <c r="T1008">
        <v>0.11780795928358906</v>
      </c>
      <c r="U1008">
        <v>9.0372145537696652E-2</v>
      </c>
      <c r="V1008">
        <v>0.31332283223400559</v>
      </c>
      <c r="W1008">
        <v>45.42896047660544</v>
      </c>
      <c r="X1008" t="s">
        <v>28</v>
      </c>
    </row>
    <row r="1009" spans="1:24" x14ac:dyDescent="0.25">
      <c r="A1009" t="s">
        <v>1043</v>
      </c>
      <c r="B1009">
        <v>34</v>
      </c>
      <c r="C1009" t="s">
        <v>30</v>
      </c>
      <c r="D1009">
        <v>259300</v>
      </c>
      <c r="E1009">
        <v>0.54600000000000004</v>
      </c>
      <c r="F1009">
        <v>87000</v>
      </c>
      <c r="G1009" t="s">
        <v>26</v>
      </c>
      <c r="H1009">
        <v>257592.89499999999</v>
      </c>
      <c r="I1009">
        <v>205476.91</v>
      </c>
      <c r="J1009">
        <v>52115.985000000001</v>
      </c>
      <c r="K1009">
        <v>0.80174899234701125</v>
      </c>
      <c r="L1009">
        <v>838024.95499999996</v>
      </c>
      <c r="M1009">
        <v>33368.722553320003</v>
      </c>
      <c r="N1009">
        <v>0.33551870420362512</v>
      </c>
      <c r="O1009">
        <v>783000</v>
      </c>
      <c r="P1009" t="s">
        <v>31</v>
      </c>
      <c r="Q1009">
        <v>30</v>
      </c>
      <c r="R1009">
        <v>0</v>
      </c>
      <c r="S1009">
        <v>0.54828206733343421</v>
      </c>
      <c r="T1009">
        <v>0.43276885271760429</v>
      </c>
      <c r="U1009">
        <v>0.46804921798013888</v>
      </c>
      <c r="V1009">
        <v>0.66986300980788505</v>
      </c>
      <c r="W1009">
        <v>55.020148253935943</v>
      </c>
      <c r="X1009" t="s">
        <v>28</v>
      </c>
    </row>
    <row r="1010" spans="1:24" x14ac:dyDescent="0.25">
      <c r="A1010" t="s">
        <v>1044</v>
      </c>
      <c r="B1010">
        <v>35</v>
      </c>
      <c r="C1010" t="s">
        <v>25</v>
      </c>
      <c r="D1010">
        <v>151100</v>
      </c>
      <c r="E1010">
        <v>0.81799999999999995</v>
      </c>
      <c r="F1010">
        <v>31000</v>
      </c>
      <c r="G1010" t="s">
        <v>26</v>
      </c>
      <c r="H1010">
        <v>145428.24083333334</v>
      </c>
      <c r="I1010">
        <v>109590.05</v>
      </c>
      <c r="J1010">
        <v>35838.190833333334</v>
      </c>
      <c r="K1010">
        <v>0.79055892696883689</v>
      </c>
      <c r="L1010">
        <v>388294.56833333336</v>
      </c>
      <c r="M1010">
        <v>33453.786735239999</v>
      </c>
      <c r="N1010">
        <v>0.20516214427531437</v>
      </c>
      <c r="O1010">
        <v>124000</v>
      </c>
      <c r="P1010" t="s">
        <v>27</v>
      </c>
      <c r="Q1010">
        <v>0</v>
      </c>
      <c r="R1010">
        <v>0</v>
      </c>
      <c r="S1010">
        <v>0.66983844134013604</v>
      </c>
      <c r="T1010">
        <v>0.13901479611847734</v>
      </c>
      <c r="U1010">
        <v>0.71299888669995481</v>
      </c>
      <c r="V1010">
        <v>0.49275367654108515</v>
      </c>
      <c r="W1010">
        <v>70.687167301867831</v>
      </c>
      <c r="X1010" t="s">
        <v>38</v>
      </c>
    </row>
    <row r="1011" spans="1:24" x14ac:dyDescent="0.25">
      <c r="A1011" t="s">
        <v>1045</v>
      </c>
      <c r="B1011">
        <v>46</v>
      </c>
      <c r="C1011" t="s">
        <v>25</v>
      </c>
      <c r="D1011">
        <v>166000</v>
      </c>
      <c r="E1011">
        <v>0.80200000000000005</v>
      </c>
      <c r="F1011">
        <v>30000</v>
      </c>
      <c r="G1011" t="s">
        <v>26</v>
      </c>
      <c r="H1011">
        <v>165441.39416666667</v>
      </c>
      <c r="I1011">
        <v>114655.09333333334</v>
      </c>
      <c r="J1011">
        <v>50786.300833333335</v>
      </c>
      <c r="K1011">
        <v>0.70201711577376136</v>
      </c>
      <c r="L1011">
        <v>508347.84583333333</v>
      </c>
      <c r="M1011">
        <v>22493.406784449999</v>
      </c>
      <c r="N1011">
        <v>0.18072289156626506</v>
      </c>
      <c r="O1011">
        <v>180000</v>
      </c>
      <c r="P1011" t="s">
        <v>27</v>
      </c>
      <c r="Q1011">
        <v>0</v>
      </c>
      <c r="R1011">
        <v>0</v>
      </c>
      <c r="S1011">
        <v>0.83666748396238622</v>
      </c>
      <c r="T1011">
        <v>4.1869066773385921E-2</v>
      </c>
      <c r="U1011">
        <v>0.76827591599661327</v>
      </c>
      <c r="V1011">
        <v>0.62451152728483761</v>
      </c>
      <c r="W1011">
        <v>80.673827861812427</v>
      </c>
      <c r="X1011" t="s">
        <v>38</v>
      </c>
    </row>
    <row r="1012" spans="1:24" x14ac:dyDescent="0.25">
      <c r="A1012" t="s">
        <v>1046</v>
      </c>
      <c r="B1012">
        <v>37</v>
      </c>
      <c r="C1012" t="s">
        <v>25</v>
      </c>
      <c r="D1012">
        <v>215200</v>
      </c>
      <c r="E1012">
        <v>0.77600000000000002</v>
      </c>
      <c r="F1012">
        <v>36000</v>
      </c>
      <c r="G1012" t="s">
        <v>26</v>
      </c>
      <c r="H1012">
        <v>217628.48666666666</v>
      </c>
      <c r="I1012">
        <v>163041.38083333333</v>
      </c>
      <c r="J1012">
        <v>54587.105833333335</v>
      </c>
      <c r="K1012">
        <v>0.77040484783071161</v>
      </c>
      <c r="L1012">
        <v>434424.07583333331</v>
      </c>
      <c r="M1012">
        <v>43404.028709140002</v>
      </c>
      <c r="N1012">
        <v>0.16728624535315986</v>
      </c>
      <c r="O1012">
        <v>252000</v>
      </c>
      <c r="P1012" t="s">
        <v>27</v>
      </c>
      <c r="Q1012">
        <v>0</v>
      </c>
      <c r="R1012">
        <v>0</v>
      </c>
      <c r="S1012">
        <v>0.68194889539660297</v>
      </c>
      <c r="T1012">
        <v>4.7390437752904579E-2</v>
      </c>
      <c r="U1012">
        <v>0.68865355857349753</v>
      </c>
      <c r="V1012">
        <v>0.34533764249656573</v>
      </c>
      <c r="W1012">
        <v>69.817147698365631</v>
      </c>
      <c r="X1012" t="s">
        <v>28</v>
      </c>
    </row>
    <row r="1013" spans="1:24" x14ac:dyDescent="0.25">
      <c r="A1013" t="s">
        <v>1047</v>
      </c>
      <c r="B1013">
        <v>44</v>
      </c>
      <c r="C1013" t="s">
        <v>30</v>
      </c>
      <c r="D1013">
        <v>194200</v>
      </c>
      <c r="E1013">
        <v>0.70199999999999996</v>
      </c>
      <c r="F1013">
        <v>51000</v>
      </c>
      <c r="G1013" t="s">
        <v>43</v>
      </c>
      <c r="H1013">
        <v>195857.90583333332</v>
      </c>
      <c r="I1013">
        <v>153313.16166666668</v>
      </c>
      <c r="J1013">
        <v>42544.744166666664</v>
      </c>
      <c r="K1013">
        <v>0.79749580052900648</v>
      </c>
      <c r="L1013">
        <v>394028.84416666668</v>
      </c>
      <c r="M1013">
        <v>28538.221608309999</v>
      </c>
      <c r="N1013">
        <v>0.26261585993820802</v>
      </c>
      <c r="O1013">
        <v>306000</v>
      </c>
      <c r="P1013" t="s">
        <v>31</v>
      </c>
      <c r="Q1013">
        <v>30</v>
      </c>
      <c r="R1013">
        <v>0</v>
      </c>
      <c r="S1013">
        <v>0.5893492194913017</v>
      </c>
      <c r="T1013">
        <v>0.26894400851009609</v>
      </c>
      <c r="U1013">
        <v>0.64246966109003012</v>
      </c>
      <c r="V1013">
        <v>0.34808903430633964</v>
      </c>
      <c r="W1013">
        <v>60.2201368613445</v>
      </c>
      <c r="X1013" t="s">
        <v>28</v>
      </c>
    </row>
    <row r="1014" spans="1:24" x14ac:dyDescent="0.25">
      <c r="A1014" t="s">
        <v>1048</v>
      </c>
      <c r="B1014">
        <v>35</v>
      </c>
      <c r="C1014" t="s">
        <v>30</v>
      </c>
      <c r="D1014">
        <v>163000</v>
      </c>
      <c r="E1014">
        <v>0.77300000000000002</v>
      </c>
      <c r="F1014">
        <v>30000</v>
      </c>
      <c r="G1014" t="s">
        <v>41</v>
      </c>
      <c r="H1014">
        <v>159079.81416666668</v>
      </c>
      <c r="I1014">
        <v>118562.75833333333</v>
      </c>
      <c r="J1014">
        <v>40517.055833333332</v>
      </c>
      <c r="K1014">
        <v>0.74899469364132298</v>
      </c>
      <c r="L1014">
        <v>482921.79833333334</v>
      </c>
      <c r="M1014">
        <v>24500.82580187</v>
      </c>
      <c r="N1014">
        <v>0.18404907975460122</v>
      </c>
      <c r="O1014">
        <v>180000</v>
      </c>
      <c r="P1014" t="s">
        <v>36</v>
      </c>
      <c r="Q1014">
        <v>120</v>
      </c>
      <c r="R1014">
        <v>1</v>
      </c>
      <c r="S1014">
        <v>0.69261123364654065</v>
      </c>
      <c r="T1014">
        <v>7.2070432429201858E-2</v>
      </c>
      <c r="U1014">
        <v>0.71949055471245127</v>
      </c>
      <c r="V1014">
        <v>0.59786148233420855</v>
      </c>
      <c r="W1014">
        <v>75.366454593442029</v>
      </c>
      <c r="X1014" t="s">
        <v>38</v>
      </c>
    </row>
    <row r="1015" spans="1:24" x14ac:dyDescent="0.25">
      <c r="A1015" t="s">
        <v>1049</v>
      </c>
      <c r="B1015">
        <v>21</v>
      </c>
      <c r="C1015" t="s">
        <v>25</v>
      </c>
      <c r="D1015">
        <v>191400</v>
      </c>
      <c r="E1015">
        <v>0.89200000000000002</v>
      </c>
      <c r="F1015">
        <v>34000</v>
      </c>
      <c r="G1015" t="s">
        <v>41</v>
      </c>
      <c r="H1015">
        <v>177902.71249999999</v>
      </c>
      <c r="I1015">
        <v>137905.04500000001</v>
      </c>
      <c r="J1015">
        <v>39997.667500000003</v>
      </c>
      <c r="K1015">
        <v>0.81942165365368003</v>
      </c>
      <c r="L1015">
        <v>532254.08583333332</v>
      </c>
      <c r="M1015">
        <v>41963.47492298</v>
      </c>
      <c r="N1015">
        <v>0.17763845350052246</v>
      </c>
      <c r="O1015">
        <v>374000</v>
      </c>
      <c r="P1015" t="s">
        <v>27</v>
      </c>
      <c r="Q1015">
        <v>0</v>
      </c>
      <c r="R1015">
        <v>0</v>
      </c>
      <c r="S1015">
        <v>0.61030914064548636</v>
      </c>
      <c r="T1015">
        <v>9.3272324843796661E-2</v>
      </c>
      <c r="U1015">
        <v>0.78950600275342275</v>
      </c>
      <c r="V1015">
        <v>0.54921281232207686</v>
      </c>
      <c r="W1015">
        <v>74.973433707179723</v>
      </c>
      <c r="X1015" t="s">
        <v>38</v>
      </c>
    </row>
    <row r="1016" spans="1:24" x14ac:dyDescent="0.25">
      <c r="A1016" t="s">
        <v>1050</v>
      </c>
      <c r="B1016">
        <v>18</v>
      </c>
      <c r="C1016" t="s">
        <v>33</v>
      </c>
      <c r="D1016">
        <v>337100</v>
      </c>
      <c r="E1016">
        <v>0.316</v>
      </c>
      <c r="F1016">
        <v>71000</v>
      </c>
      <c r="G1016" t="s">
        <v>26</v>
      </c>
      <c r="H1016">
        <v>256541.98</v>
      </c>
      <c r="I1016">
        <v>204958.245</v>
      </c>
      <c r="J1016">
        <v>51583.735000000001</v>
      </c>
      <c r="K1016">
        <v>0.81636518720237572</v>
      </c>
      <c r="L1016">
        <v>866856.66749999998</v>
      </c>
      <c r="M1016">
        <v>123051.44085028001</v>
      </c>
      <c r="N1016">
        <v>0.21061999406704243</v>
      </c>
      <c r="O1016">
        <v>426000</v>
      </c>
      <c r="P1016" t="s">
        <v>27</v>
      </c>
      <c r="Q1016">
        <v>0</v>
      </c>
      <c r="R1016">
        <v>0</v>
      </c>
      <c r="S1016">
        <v>0.5448488566903581</v>
      </c>
      <c r="T1016">
        <v>0.16583014895328835</v>
      </c>
      <c r="U1016">
        <v>0.10418343839033137</v>
      </c>
      <c r="V1016">
        <v>0.49321553153809505</v>
      </c>
      <c r="W1016">
        <v>46.708559356180224</v>
      </c>
      <c r="X1016" t="s">
        <v>28</v>
      </c>
    </row>
    <row r="1017" spans="1:24" x14ac:dyDescent="0.25">
      <c r="A1017" t="s">
        <v>1051</v>
      </c>
      <c r="B1017">
        <v>18</v>
      </c>
      <c r="C1017" t="s">
        <v>30</v>
      </c>
      <c r="D1017">
        <v>158500</v>
      </c>
      <c r="E1017">
        <v>0.69299999999999995</v>
      </c>
      <c r="F1017">
        <v>33000</v>
      </c>
      <c r="G1017" t="s">
        <v>26</v>
      </c>
      <c r="H1017">
        <v>156298.61916666667</v>
      </c>
      <c r="I1017">
        <v>132794.75916666666</v>
      </c>
      <c r="J1017">
        <v>23503.86</v>
      </c>
      <c r="K1017">
        <v>0.87458055072976582</v>
      </c>
      <c r="L1017">
        <v>529809.505</v>
      </c>
      <c r="M1017">
        <v>31088.116480479999</v>
      </c>
      <c r="N1017">
        <v>0.20820189274447951</v>
      </c>
      <c r="O1017">
        <v>396000</v>
      </c>
      <c r="P1017" t="s">
        <v>31</v>
      </c>
      <c r="Q1017">
        <v>30</v>
      </c>
      <c r="R1017">
        <v>0</v>
      </c>
      <c r="S1017">
        <v>0.40515415891579615</v>
      </c>
      <c r="T1017">
        <v>0.19373578979988998</v>
      </c>
      <c r="U1017">
        <v>0.5956852270588523</v>
      </c>
      <c r="V1017">
        <v>0.69949478413837218</v>
      </c>
      <c r="W1017">
        <v>65.104117319567507</v>
      </c>
      <c r="X1017" t="s">
        <v>28</v>
      </c>
    </row>
    <row r="1018" spans="1:24" x14ac:dyDescent="0.25">
      <c r="A1018" t="s">
        <v>1052</v>
      </c>
      <c r="B1018">
        <v>43</v>
      </c>
      <c r="C1018" t="s">
        <v>25</v>
      </c>
      <c r="D1018">
        <v>263000</v>
      </c>
      <c r="E1018">
        <v>0.80500000000000005</v>
      </c>
      <c r="F1018">
        <v>71000</v>
      </c>
      <c r="G1018" t="s">
        <v>26</v>
      </c>
      <c r="H1018">
        <v>252993.29166666666</v>
      </c>
      <c r="I1018">
        <v>200734.14749999999</v>
      </c>
      <c r="J1018">
        <v>52259.144166666665</v>
      </c>
      <c r="K1018">
        <v>0.82360858469948894</v>
      </c>
      <c r="L1018">
        <v>420778.84499999997</v>
      </c>
      <c r="M1018">
        <v>43916.37609387</v>
      </c>
      <c r="N1018">
        <v>0.26996197718631176</v>
      </c>
      <c r="O1018">
        <v>781000</v>
      </c>
      <c r="P1018" t="s">
        <v>27</v>
      </c>
      <c r="Q1018">
        <v>0</v>
      </c>
      <c r="R1018">
        <v>0</v>
      </c>
      <c r="S1018">
        <v>0.55997718913478089</v>
      </c>
      <c r="T1018">
        <v>0.30444442450448722</v>
      </c>
      <c r="U1018">
        <v>0.74119745231281764</v>
      </c>
      <c r="V1018">
        <v>0.23331370312534963</v>
      </c>
      <c r="W1018">
        <v>59.874509995342706</v>
      </c>
      <c r="X1018" t="s">
        <v>28</v>
      </c>
    </row>
    <row r="1019" spans="1:24" x14ac:dyDescent="0.25">
      <c r="A1019" t="s">
        <v>1053</v>
      </c>
      <c r="B1019">
        <v>37</v>
      </c>
      <c r="C1019" t="s">
        <v>33</v>
      </c>
      <c r="D1019">
        <v>149200</v>
      </c>
      <c r="E1019">
        <v>0.505</v>
      </c>
      <c r="F1019">
        <v>47000</v>
      </c>
      <c r="G1019" t="s">
        <v>41</v>
      </c>
      <c r="H1019">
        <v>124716.35583333333</v>
      </c>
      <c r="I1019">
        <v>101087.08416666667</v>
      </c>
      <c r="J1019">
        <v>23629.271666666667</v>
      </c>
      <c r="K1019">
        <v>0.83966459933255699</v>
      </c>
      <c r="L1019">
        <v>370886.64916666667</v>
      </c>
      <c r="M1019">
        <v>38354.495444510001</v>
      </c>
      <c r="N1019">
        <v>0.31501340482573725</v>
      </c>
      <c r="O1019">
        <v>141000</v>
      </c>
      <c r="P1019" t="s">
        <v>36</v>
      </c>
      <c r="Q1019">
        <v>180</v>
      </c>
      <c r="R1019">
        <v>1</v>
      </c>
      <c r="S1019">
        <v>0.51285894403551435</v>
      </c>
      <c r="T1019">
        <v>0.42040312985003508</v>
      </c>
      <c r="U1019">
        <v>0.33702480731997608</v>
      </c>
      <c r="V1019">
        <v>0.47029699942176639</v>
      </c>
      <c r="W1019">
        <v>46.282598509666158</v>
      </c>
      <c r="X1019" t="s">
        <v>28</v>
      </c>
    </row>
    <row r="1020" spans="1:24" x14ac:dyDescent="0.25">
      <c r="A1020" t="s">
        <v>1054</v>
      </c>
      <c r="B1020">
        <v>40</v>
      </c>
      <c r="C1020" t="s">
        <v>30</v>
      </c>
      <c r="D1020">
        <v>190900</v>
      </c>
      <c r="E1020">
        <v>0.66600000000000004</v>
      </c>
      <c r="F1020">
        <v>58000</v>
      </c>
      <c r="G1020" t="s">
        <v>43</v>
      </c>
      <c r="H1020">
        <v>178382.02416666667</v>
      </c>
      <c r="I1020">
        <v>140252.30083333334</v>
      </c>
      <c r="J1020">
        <v>38129.723333333335</v>
      </c>
      <c r="K1020">
        <v>0.78695221798821546</v>
      </c>
      <c r="L1020">
        <v>445549.74833333335</v>
      </c>
      <c r="M1020">
        <v>31482.28541751</v>
      </c>
      <c r="N1020">
        <v>0.30382399161864848</v>
      </c>
      <c r="O1020">
        <v>232000</v>
      </c>
      <c r="P1020" t="s">
        <v>31</v>
      </c>
      <c r="Q1020">
        <v>30</v>
      </c>
      <c r="R1020">
        <v>0</v>
      </c>
      <c r="S1020">
        <v>0.57978923178107222</v>
      </c>
      <c r="T1020">
        <v>0.35051690889094905</v>
      </c>
      <c r="U1020">
        <v>0.57958719346838117</v>
      </c>
      <c r="V1020">
        <v>0.42966567397726929</v>
      </c>
      <c r="W1020">
        <v>57.060196460926335</v>
      </c>
      <c r="X1020" t="s">
        <v>28</v>
      </c>
    </row>
    <row r="1021" spans="1:24" x14ac:dyDescent="0.25">
      <c r="A1021" t="s">
        <v>1055</v>
      </c>
      <c r="B1021">
        <v>27</v>
      </c>
      <c r="C1021" t="s">
        <v>25</v>
      </c>
      <c r="D1021">
        <v>241800</v>
      </c>
      <c r="E1021">
        <v>0.86399999999999999</v>
      </c>
      <c r="F1021">
        <v>49000</v>
      </c>
      <c r="G1021" t="s">
        <v>26</v>
      </c>
      <c r="H1021">
        <v>235731.61166666666</v>
      </c>
      <c r="I1021">
        <v>176681.85500000001</v>
      </c>
      <c r="J1021">
        <v>59049.756666666668</v>
      </c>
      <c r="K1021">
        <v>0.78775322029227213</v>
      </c>
      <c r="L1021">
        <v>766180.4916666667</v>
      </c>
      <c r="M1021">
        <v>49543.3474518</v>
      </c>
      <c r="N1021">
        <v>0.20264681555004135</v>
      </c>
      <c r="O1021">
        <v>343000</v>
      </c>
      <c r="P1021" t="s">
        <v>27</v>
      </c>
      <c r="Q1021">
        <v>0</v>
      </c>
      <c r="R1021">
        <v>0</v>
      </c>
      <c r="S1021">
        <v>0.681035924589527</v>
      </c>
      <c r="T1021">
        <v>0.13198211717882657</v>
      </c>
      <c r="U1021">
        <v>0.77898263487639119</v>
      </c>
      <c r="V1021">
        <v>0.65295152495474884</v>
      </c>
      <c r="W1021">
        <v>76.579498073246782</v>
      </c>
      <c r="X1021" t="s">
        <v>38</v>
      </c>
    </row>
    <row r="1022" spans="1:24" x14ac:dyDescent="0.25">
      <c r="A1022" t="s">
        <v>1056</v>
      </c>
      <c r="B1022">
        <v>28</v>
      </c>
      <c r="C1022" t="s">
        <v>33</v>
      </c>
      <c r="D1022">
        <v>219500</v>
      </c>
      <c r="E1022">
        <v>0.57899999999999996</v>
      </c>
      <c r="F1022">
        <v>44000</v>
      </c>
      <c r="G1022" t="s">
        <v>26</v>
      </c>
      <c r="H1022">
        <v>217307.62083333332</v>
      </c>
      <c r="I1022">
        <v>179996.70833333334</v>
      </c>
      <c r="J1022">
        <v>37310.912499999999</v>
      </c>
      <c r="K1022">
        <v>0.83496264382792396</v>
      </c>
      <c r="L1022">
        <v>523885.78</v>
      </c>
      <c r="M1022">
        <v>83269.280951990004</v>
      </c>
      <c r="N1022">
        <v>0.20045558086560364</v>
      </c>
      <c r="O1022">
        <v>352000</v>
      </c>
      <c r="P1022" t="s">
        <v>27</v>
      </c>
      <c r="Q1022">
        <v>0</v>
      </c>
      <c r="R1022">
        <v>0</v>
      </c>
      <c r="S1022">
        <v>0.46389848153205282</v>
      </c>
      <c r="T1022">
        <v>0.15326164714155804</v>
      </c>
      <c r="U1022">
        <v>0.38068489724525001</v>
      </c>
      <c r="V1022">
        <v>0.44378442922315164</v>
      </c>
      <c r="W1022">
        <v>54.560287796780827</v>
      </c>
      <c r="X1022" t="s">
        <v>28</v>
      </c>
    </row>
    <row r="1023" spans="1:24" x14ac:dyDescent="0.25">
      <c r="A1023" t="s">
        <v>1057</v>
      </c>
      <c r="B1023">
        <v>22</v>
      </c>
      <c r="C1023" t="s">
        <v>25</v>
      </c>
      <c r="D1023">
        <v>219000</v>
      </c>
      <c r="E1023">
        <v>0.95</v>
      </c>
      <c r="F1023">
        <v>75000</v>
      </c>
      <c r="G1023" t="s">
        <v>26</v>
      </c>
      <c r="H1023">
        <v>210634.94750000001</v>
      </c>
      <c r="I1023">
        <v>154386.78083333332</v>
      </c>
      <c r="J1023">
        <v>56248.166666666664</v>
      </c>
      <c r="K1023">
        <v>0.78225190567387337</v>
      </c>
      <c r="L1023">
        <v>459661.51916666667</v>
      </c>
      <c r="M1023">
        <v>46476.452087569996</v>
      </c>
      <c r="N1023">
        <v>0.34246575342465752</v>
      </c>
      <c r="O1023">
        <v>750000</v>
      </c>
      <c r="P1023" t="s">
        <v>27</v>
      </c>
      <c r="Q1023">
        <v>0</v>
      </c>
      <c r="R1023">
        <v>0</v>
      </c>
      <c r="S1023">
        <v>0.72662766252139876</v>
      </c>
      <c r="T1023">
        <v>0.42972348881644723</v>
      </c>
      <c r="U1023">
        <v>0.86572727117175097</v>
      </c>
      <c r="V1023">
        <v>0.36679437358628131</v>
      </c>
      <c r="W1023">
        <v>65.644052236064482</v>
      </c>
      <c r="X1023" t="s">
        <v>28</v>
      </c>
    </row>
    <row r="1024" spans="1:24" x14ac:dyDescent="0.25">
      <c r="A1024" t="s">
        <v>1058</v>
      </c>
      <c r="B1024">
        <v>18</v>
      </c>
      <c r="C1024" t="s">
        <v>30</v>
      </c>
      <c r="D1024">
        <v>114400</v>
      </c>
      <c r="E1024">
        <v>0.59199999999999997</v>
      </c>
      <c r="F1024">
        <v>30000</v>
      </c>
      <c r="G1024" t="s">
        <v>26</v>
      </c>
      <c r="H1024">
        <v>109384.05333333333</v>
      </c>
      <c r="I1024">
        <v>90107.14916666667</v>
      </c>
      <c r="J1024">
        <v>19276.904166666667</v>
      </c>
      <c r="K1024">
        <v>0.83763875828019407</v>
      </c>
      <c r="L1024">
        <v>284911.32083333336</v>
      </c>
      <c r="M1024">
        <v>16146.53861161</v>
      </c>
      <c r="N1024">
        <v>0.26223776223776224</v>
      </c>
      <c r="O1024">
        <v>120000</v>
      </c>
      <c r="P1024" t="s">
        <v>27</v>
      </c>
      <c r="Q1024">
        <v>0</v>
      </c>
      <c r="R1024">
        <v>0</v>
      </c>
      <c r="S1024">
        <v>0.47639528238102996</v>
      </c>
      <c r="T1024">
        <v>0.29706684659419075</v>
      </c>
      <c r="U1024">
        <v>0.5118379257964919</v>
      </c>
      <c r="V1024">
        <v>0.47154037664699988</v>
      </c>
      <c r="W1024">
        <v>55.579058773706947</v>
      </c>
      <c r="X1024" t="s">
        <v>28</v>
      </c>
    </row>
    <row r="1025" spans="1:24" x14ac:dyDescent="0.25">
      <c r="A1025" t="s">
        <v>1059</v>
      </c>
      <c r="B1025">
        <v>34</v>
      </c>
      <c r="C1025" t="s">
        <v>30</v>
      </c>
      <c r="D1025">
        <v>171600</v>
      </c>
      <c r="E1025">
        <v>0.73899999999999999</v>
      </c>
      <c r="F1025">
        <v>56000</v>
      </c>
      <c r="G1025" t="s">
        <v>26</v>
      </c>
      <c r="H1025">
        <v>180041.15333333332</v>
      </c>
      <c r="I1025">
        <v>137344.995</v>
      </c>
      <c r="J1025">
        <v>42696.158333333333</v>
      </c>
      <c r="K1025">
        <v>0.76467883815010129</v>
      </c>
      <c r="L1025">
        <v>333771.09416666668</v>
      </c>
      <c r="M1025">
        <v>20008.294155169999</v>
      </c>
      <c r="N1025">
        <v>0.32634032634032634</v>
      </c>
      <c r="O1025">
        <v>280000</v>
      </c>
      <c r="P1025" t="s">
        <v>27</v>
      </c>
      <c r="Q1025">
        <v>0</v>
      </c>
      <c r="R1025">
        <v>0</v>
      </c>
      <c r="S1025">
        <v>0.64425167106045556</v>
      </c>
      <c r="T1025">
        <v>0.37925885954840471</v>
      </c>
      <c r="U1025">
        <v>0.71308876594524162</v>
      </c>
      <c r="V1025">
        <v>0.32563720686806585</v>
      </c>
      <c r="W1025">
        <v>59.756860224899455</v>
      </c>
      <c r="X1025" t="s">
        <v>28</v>
      </c>
    </row>
    <row r="1026" spans="1:24" x14ac:dyDescent="0.25">
      <c r="A1026" t="s">
        <v>1060</v>
      </c>
      <c r="B1026">
        <v>39</v>
      </c>
      <c r="C1026" t="s">
        <v>30</v>
      </c>
      <c r="D1026">
        <v>208300</v>
      </c>
      <c r="E1026">
        <v>0.73199999999999998</v>
      </c>
      <c r="F1026">
        <v>40000</v>
      </c>
      <c r="G1026" t="s">
        <v>41</v>
      </c>
      <c r="H1026">
        <v>211032.11083333334</v>
      </c>
      <c r="I1026">
        <v>161963.39916666667</v>
      </c>
      <c r="J1026">
        <v>49068.71166666667</v>
      </c>
      <c r="K1026">
        <v>0.77205398252584734</v>
      </c>
      <c r="L1026">
        <v>547761.67833333334</v>
      </c>
      <c r="M1026">
        <v>29653.066008630001</v>
      </c>
      <c r="N1026">
        <v>0.19203072491598655</v>
      </c>
      <c r="O1026">
        <v>320000</v>
      </c>
      <c r="P1026" t="s">
        <v>27</v>
      </c>
      <c r="Q1026">
        <v>0</v>
      </c>
      <c r="R1026">
        <v>0</v>
      </c>
      <c r="S1026">
        <v>0.63149637608847664</v>
      </c>
      <c r="T1026">
        <v>0.10069061286063957</v>
      </c>
      <c r="U1026">
        <v>0.68170517512349327</v>
      </c>
      <c r="V1026">
        <v>0.50877469095428685</v>
      </c>
      <c r="W1026">
        <v>70.486902203915974</v>
      </c>
      <c r="X1026" t="s">
        <v>38</v>
      </c>
    </row>
    <row r="1027" spans="1:24" x14ac:dyDescent="0.25">
      <c r="A1027" t="s">
        <v>1061</v>
      </c>
      <c r="B1027">
        <v>51</v>
      </c>
      <c r="C1027" t="s">
        <v>25</v>
      </c>
      <c r="D1027">
        <v>118100</v>
      </c>
      <c r="E1027">
        <v>0.83799999999999997</v>
      </c>
      <c r="F1027">
        <v>40000</v>
      </c>
      <c r="G1027" t="s">
        <v>41</v>
      </c>
      <c r="H1027">
        <v>113188.23583333334</v>
      </c>
      <c r="I1027">
        <v>84643.301666666666</v>
      </c>
      <c r="J1027">
        <v>28544.934166666666</v>
      </c>
      <c r="K1027">
        <v>0.78787723761542572</v>
      </c>
      <c r="L1027">
        <v>248164.75</v>
      </c>
      <c r="M1027">
        <v>25208.6599914</v>
      </c>
      <c r="N1027">
        <v>0.33869602032176122</v>
      </c>
      <c r="O1027">
        <v>280000</v>
      </c>
      <c r="P1027" t="s">
        <v>27</v>
      </c>
      <c r="Q1027">
        <v>0</v>
      </c>
      <c r="R1027">
        <v>0</v>
      </c>
      <c r="S1027">
        <v>0.68570450009791528</v>
      </c>
      <c r="T1027">
        <v>0.4268532937173985</v>
      </c>
      <c r="U1027">
        <v>0.74042761938933011</v>
      </c>
      <c r="V1027">
        <v>0.36743618416111656</v>
      </c>
      <c r="W1027">
        <v>60.743659051795653</v>
      </c>
      <c r="X1027" t="s">
        <v>28</v>
      </c>
    </row>
    <row r="1028" spans="1:24" x14ac:dyDescent="0.25">
      <c r="A1028" t="s">
        <v>1062</v>
      </c>
      <c r="B1028">
        <v>46</v>
      </c>
      <c r="C1028" t="s">
        <v>30</v>
      </c>
      <c r="D1028">
        <v>123000</v>
      </c>
      <c r="E1028">
        <v>0.48799999999999999</v>
      </c>
      <c r="F1028">
        <v>30000</v>
      </c>
      <c r="G1028" t="s">
        <v>26</v>
      </c>
      <c r="H1028">
        <v>122631.80583333333</v>
      </c>
      <c r="I1028">
        <v>94942.745833333334</v>
      </c>
      <c r="J1028">
        <v>27689.06</v>
      </c>
      <c r="K1028">
        <v>0.78879757607467227</v>
      </c>
      <c r="L1028">
        <v>438329.24083333334</v>
      </c>
      <c r="M1028">
        <v>22440.72969787</v>
      </c>
      <c r="N1028">
        <v>0.24390243902439024</v>
      </c>
      <c r="O1028">
        <v>90000</v>
      </c>
      <c r="P1028" t="s">
        <v>31</v>
      </c>
      <c r="Q1028">
        <v>7</v>
      </c>
      <c r="R1028">
        <v>0</v>
      </c>
      <c r="S1028">
        <v>0.61295812919894399</v>
      </c>
      <c r="T1028">
        <v>0.22206450953771611</v>
      </c>
      <c r="U1028">
        <v>0.37247807432435054</v>
      </c>
      <c r="V1028">
        <v>0.75861399292026144</v>
      </c>
      <c r="W1028">
        <v>60.741449111610166</v>
      </c>
      <c r="X1028" t="s">
        <v>28</v>
      </c>
    </row>
    <row r="1029" spans="1:24" x14ac:dyDescent="0.25">
      <c r="A1029" t="s">
        <v>1063</v>
      </c>
      <c r="B1029">
        <v>21</v>
      </c>
      <c r="C1029" t="s">
        <v>30</v>
      </c>
      <c r="D1029">
        <v>243000</v>
      </c>
      <c r="E1029">
        <v>0.72799999999999998</v>
      </c>
      <c r="F1029">
        <v>58000</v>
      </c>
      <c r="G1029" t="s">
        <v>26</v>
      </c>
      <c r="H1029">
        <v>239128.44916666666</v>
      </c>
      <c r="I1029">
        <v>184414.90333333332</v>
      </c>
      <c r="J1029">
        <v>54713.54583333333</v>
      </c>
      <c r="K1029">
        <v>0.7883407777114968</v>
      </c>
      <c r="L1029">
        <v>909371.50583333336</v>
      </c>
      <c r="M1029">
        <v>55843.477359260003</v>
      </c>
      <c r="N1029">
        <v>0.23868312757201646</v>
      </c>
      <c r="O1029">
        <v>522000</v>
      </c>
      <c r="P1029" t="s">
        <v>27</v>
      </c>
      <c r="Q1029">
        <v>0</v>
      </c>
      <c r="R1029">
        <v>0</v>
      </c>
      <c r="S1029">
        <v>0.62126287225860066</v>
      </c>
      <c r="T1029">
        <v>0.21044182370884629</v>
      </c>
      <c r="U1029">
        <v>0.61206703037614507</v>
      </c>
      <c r="V1029">
        <v>0.80639425631813166</v>
      </c>
      <c r="W1029">
        <v>70.555919562141327</v>
      </c>
      <c r="X1029" t="s">
        <v>38</v>
      </c>
    </row>
    <row r="1030" spans="1:24" x14ac:dyDescent="0.25">
      <c r="A1030" t="s">
        <v>1064</v>
      </c>
      <c r="B1030">
        <v>22</v>
      </c>
      <c r="C1030" t="s">
        <v>25</v>
      </c>
      <c r="D1030">
        <v>168800</v>
      </c>
      <c r="E1030">
        <v>0.96399999999999997</v>
      </c>
      <c r="F1030">
        <v>49000</v>
      </c>
      <c r="G1030" t="s">
        <v>43</v>
      </c>
      <c r="H1030">
        <v>160458.78083333332</v>
      </c>
      <c r="I1030">
        <v>125758.2025</v>
      </c>
      <c r="J1030">
        <v>34700.578333333331</v>
      </c>
      <c r="K1030">
        <v>0.82277735042563205</v>
      </c>
      <c r="L1030">
        <v>417931.51</v>
      </c>
      <c r="M1030">
        <v>36233.836706659997</v>
      </c>
      <c r="N1030">
        <v>0.29028436018957349</v>
      </c>
      <c r="O1030">
        <v>196000</v>
      </c>
      <c r="P1030" t="s">
        <v>27</v>
      </c>
      <c r="Q1030">
        <v>0</v>
      </c>
      <c r="R1030">
        <v>0</v>
      </c>
      <c r="S1030">
        <v>0.58669289815275449</v>
      </c>
      <c r="T1030">
        <v>0.34981402871571704</v>
      </c>
      <c r="U1030">
        <v>0.87670706993208736</v>
      </c>
      <c r="V1030">
        <v>0.46763860783175437</v>
      </c>
      <c r="W1030">
        <v>68.343492215077944</v>
      </c>
      <c r="X1030" t="s">
        <v>28</v>
      </c>
    </row>
    <row r="1031" spans="1:24" x14ac:dyDescent="0.25">
      <c r="A1031" t="s">
        <v>1065</v>
      </c>
      <c r="B1031">
        <v>28</v>
      </c>
      <c r="C1031" t="s">
        <v>30</v>
      </c>
      <c r="D1031">
        <v>170500</v>
      </c>
      <c r="E1031">
        <v>0.57099999999999995</v>
      </c>
      <c r="F1031">
        <v>46000</v>
      </c>
      <c r="G1031" t="s">
        <v>26</v>
      </c>
      <c r="H1031">
        <v>163287.99333333335</v>
      </c>
      <c r="I1031">
        <v>126788.41833333333</v>
      </c>
      <c r="J1031">
        <v>36499.574999999997</v>
      </c>
      <c r="K1031">
        <v>0.79667851902351094</v>
      </c>
      <c r="L1031">
        <v>533514.27416666667</v>
      </c>
      <c r="M1031">
        <v>30761.866229769999</v>
      </c>
      <c r="N1031">
        <v>0.26979472140762462</v>
      </c>
      <c r="O1031">
        <v>138000</v>
      </c>
      <c r="P1031" t="s">
        <v>36</v>
      </c>
      <c r="Q1031">
        <v>90</v>
      </c>
      <c r="R1031">
        <v>1</v>
      </c>
      <c r="S1031">
        <v>0.60672677630124539</v>
      </c>
      <c r="T1031">
        <v>0.28408320378465507</v>
      </c>
      <c r="U1031">
        <v>0.46413774659034379</v>
      </c>
      <c r="V1031">
        <v>0.64237511877040809</v>
      </c>
      <c r="W1031">
        <v>59.67072903704922</v>
      </c>
      <c r="X1031" t="s">
        <v>28</v>
      </c>
    </row>
    <row r="1032" spans="1:24" x14ac:dyDescent="0.25">
      <c r="A1032" t="s">
        <v>1066</v>
      </c>
      <c r="B1032">
        <v>38</v>
      </c>
      <c r="C1032" t="s">
        <v>25</v>
      </c>
      <c r="D1032">
        <v>162700</v>
      </c>
      <c r="E1032">
        <v>0.77500000000000002</v>
      </c>
      <c r="F1032">
        <v>35000</v>
      </c>
      <c r="G1032" t="s">
        <v>26</v>
      </c>
      <c r="H1032">
        <v>161892.13083333333</v>
      </c>
      <c r="I1032">
        <v>115321.815</v>
      </c>
      <c r="J1032">
        <v>46570.315833333334</v>
      </c>
      <c r="K1032">
        <v>0.75800321169224505</v>
      </c>
      <c r="L1032">
        <v>578566.00749999995</v>
      </c>
      <c r="M1032">
        <v>37934.532963799997</v>
      </c>
      <c r="N1032">
        <v>0.21511985248924401</v>
      </c>
      <c r="O1032">
        <v>350000</v>
      </c>
      <c r="P1032" t="s">
        <v>27</v>
      </c>
      <c r="Q1032">
        <v>0</v>
      </c>
      <c r="R1032">
        <v>0</v>
      </c>
      <c r="S1032">
        <v>0.78345204282683978</v>
      </c>
      <c r="T1032">
        <v>0.14140416382944521</v>
      </c>
      <c r="U1032">
        <v>0.66290706947940059</v>
      </c>
      <c r="V1032">
        <v>0.7565748827206642</v>
      </c>
      <c r="W1032">
        <v>75.842900813711537</v>
      </c>
      <c r="X1032" t="s">
        <v>38</v>
      </c>
    </row>
    <row r="1033" spans="1:24" x14ac:dyDescent="0.25">
      <c r="A1033" t="s">
        <v>1067</v>
      </c>
      <c r="B1033">
        <v>52</v>
      </c>
      <c r="C1033" t="s">
        <v>33</v>
      </c>
      <c r="D1033">
        <v>382700</v>
      </c>
      <c r="E1033">
        <v>0.51800000000000002</v>
      </c>
      <c r="F1033">
        <v>100000</v>
      </c>
      <c r="G1033" t="s">
        <v>26</v>
      </c>
      <c r="H1033">
        <v>435917.95416666666</v>
      </c>
      <c r="I1033">
        <v>376567.52666666667</v>
      </c>
      <c r="J1033">
        <v>59350.427499999998</v>
      </c>
      <c r="K1033">
        <v>0.86972645105911817</v>
      </c>
      <c r="L1033">
        <v>1187581.2991666666</v>
      </c>
      <c r="M1033">
        <v>83913.557517880006</v>
      </c>
      <c r="N1033">
        <v>0.26130128037627387</v>
      </c>
      <c r="O1033">
        <v>300000</v>
      </c>
      <c r="P1033" t="s">
        <v>27</v>
      </c>
      <c r="Q1033">
        <v>0</v>
      </c>
      <c r="R1033">
        <v>0</v>
      </c>
      <c r="S1033">
        <v>0.36594937856584486</v>
      </c>
      <c r="T1033">
        <v>0.31796926302960687</v>
      </c>
      <c r="U1033">
        <v>0.40196962000815417</v>
      </c>
      <c r="V1033">
        <v>0.63543324646770638</v>
      </c>
      <c r="W1033">
        <v>52.727764417238987</v>
      </c>
      <c r="X1033" t="s">
        <v>28</v>
      </c>
    </row>
    <row r="1034" spans="1:24" x14ac:dyDescent="0.25">
      <c r="A1034" t="s">
        <v>1068</v>
      </c>
      <c r="B1034">
        <v>29</v>
      </c>
      <c r="C1034" t="s">
        <v>25</v>
      </c>
      <c r="D1034">
        <v>218900</v>
      </c>
      <c r="E1034">
        <v>0.84899999999999998</v>
      </c>
      <c r="F1034">
        <v>65000</v>
      </c>
      <c r="G1034" t="s">
        <v>26</v>
      </c>
      <c r="H1034">
        <v>222369.31333333332</v>
      </c>
      <c r="I1034">
        <v>157702.005</v>
      </c>
      <c r="J1034">
        <v>64667.308333333334</v>
      </c>
      <c r="K1034">
        <v>0.7308054131967755</v>
      </c>
      <c r="L1034">
        <v>494645.59250000003</v>
      </c>
      <c r="M1034">
        <v>39498.448783580003</v>
      </c>
      <c r="N1034">
        <v>0.29693924166285973</v>
      </c>
      <c r="O1034">
        <v>585000</v>
      </c>
      <c r="P1034" t="s">
        <v>31</v>
      </c>
      <c r="Q1034">
        <v>15</v>
      </c>
      <c r="R1034">
        <v>0</v>
      </c>
      <c r="S1034">
        <v>0.79212594621472388</v>
      </c>
      <c r="T1034">
        <v>0.28976292124149799</v>
      </c>
      <c r="U1034">
        <v>0.78841187696238058</v>
      </c>
      <c r="V1034">
        <v>0.40980221792270488</v>
      </c>
      <c r="W1034">
        <v>68.979461608113326</v>
      </c>
      <c r="X1034" t="s">
        <v>28</v>
      </c>
    </row>
    <row r="1035" spans="1:24" x14ac:dyDescent="0.25">
      <c r="A1035" t="s">
        <v>1069</v>
      </c>
      <c r="B1035">
        <v>43</v>
      </c>
      <c r="C1035" t="s">
        <v>25</v>
      </c>
      <c r="D1035">
        <v>205000</v>
      </c>
      <c r="E1035">
        <v>0.83399999999999996</v>
      </c>
      <c r="F1035">
        <v>32000</v>
      </c>
      <c r="G1035" t="s">
        <v>26</v>
      </c>
      <c r="H1035">
        <v>193639.59833333333</v>
      </c>
      <c r="I1035">
        <v>155129.99916666668</v>
      </c>
      <c r="J1035">
        <v>38509.599166666667</v>
      </c>
      <c r="K1035">
        <v>0.84276037025193884</v>
      </c>
      <c r="L1035">
        <v>480594.68666666665</v>
      </c>
      <c r="M1035">
        <v>43705.202970290004</v>
      </c>
      <c r="N1035">
        <v>0.15609756097560976</v>
      </c>
      <c r="O1035">
        <v>128000</v>
      </c>
      <c r="P1035" t="s">
        <v>27</v>
      </c>
      <c r="Q1035">
        <v>0</v>
      </c>
      <c r="R1035">
        <v>0</v>
      </c>
      <c r="S1035">
        <v>0.53878459098145681</v>
      </c>
      <c r="T1035">
        <v>5.4746606072557824E-2</v>
      </c>
      <c r="U1035">
        <v>0.73377256329773033</v>
      </c>
      <c r="V1035">
        <v>0.43245334631346743</v>
      </c>
      <c r="W1035">
        <v>70.770477324235031</v>
      </c>
      <c r="X1035" t="s">
        <v>38</v>
      </c>
    </row>
    <row r="1036" spans="1:24" x14ac:dyDescent="0.25">
      <c r="A1036" t="s">
        <v>1070</v>
      </c>
      <c r="B1036">
        <v>36</v>
      </c>
      <c r="C1036" t="s">
        <v>25</v>
      </c>
      <c r="D1036">
        <v>175400</v>
      </c>
      <c r="E1036">
        <v>0.88800000000000001</v>
      </c>
      <c r="F1036">
        <v>30000</v>
      </c>
      <c r="G1036" t="s">
        <v>41</v>
      </c>
      <c r="H1036">
        <v>166824.07</v>
      </c>
      <c r="I1036">
        <v>121877.38499999999</v>
      </c>
      <c r="J1036">
        <v>44946.684999999998</v>
      </c>
      <c r="K1036">
        <v>0.77707120874560087</v>
      </c>
      <c r="L1036">
        <v>615366.30333333334</v>
      </c>
      <c r="M1036">
        <v>40560.585421900003</v>
      </c>
      <c r="N1036">
        <v>0.17103762827822122</v>
      </c>
      <c r="O1036">
        <v>300000</v>
      </c>
      <c r="P1036" t="s">
        <v>27</v>
      </c>
      <c r="Q1036">
        <v>0</v>
      </c>
      <c r="R1036">
        <v>0</v>
      </c>
      <c r="S1036">
        <v>0.73319876608131818</v>
      </c>
      <c r="T1036">
        <v>5.847481760483958E-2</v>
      </c>
      <c r="U1036">
        <v>0.77948632652534977</v>
      </c>
      <c r="V1036">
        <v>0.74382317369071116</v>
      </c>
      <c r="W1036">
        <v>81.402221865276047</v>
      </c>
      <c r="X1036" t="s">
        <v>38</v>
      </c>
    </row>
    <row r="1037" spans="1:24" x14ac:dyDescent="0.25">
      <c r="A1037" t="s">
        <v>1071</v>
      </c>
      <c r="B1037">
        <v>24</v>
      </c>
      <c r="C1037" t="s">
        <v>33</v>
      </c>
      <c r="D1037">
        <v>77500</v>
      </c>
      <c r="E1037">
        <v>0.48399999999999999</v>
      </c>
      <c r="F1037">
        <v>30000</v>
      </c>
      <c r="G1037" t="s">
        <v>26</v>
      </c>
      <c r="H1037">
        <v>78844.455833333326</v>
      </c>
      <c r="I1037">
        <v>65694.467499999999</v>
      </c>
      <c r="J1037">
        <v>13149.988333333333</v>
      </c>
      <c r="K1037">
        <v>0.8741094950446533</v>
      </c>
      <c r="L1037">
        <v>117847.02666666667</v>
      </c>
      <c r="M1037">
        <v>34229.481869280004</v>
      </c>
      <c r="N1037">
        <v>0.38709677419354838</v>
      </c>
      <c r="O1037">
        <v>180000</v>
      </c>
      <c r="P1037" t="s">
        <v>27</v>
      </c>
      <c r="Q1037">
        <v>0</v>
      </c>
      <c r="R1037">
        <v>0</v>
      </c>
      <c r="S1037">
        <v>0.45036212300118661</v>
      </c>
      <c r="T1037">
        <v>0.62353660473263739</v>
      </c>
      <c r="U1037">
        <v>0.27129804943015823</v>
      </c>
      <c r="V1037">
        <v>0.21209746664322085</v>
      </c>
      <c r="W1037">
        <v>31.786714765958635</v>
      </c>
      <c r="X1037" t="s">
        <v>34</v>
      </c>
    </row>
    <row r="1038" spans="1:24" x14ac:dyDescent="0.25">
      <c r="A1038" t="s">
        <v>1072</v>
      </c>
      <c r="B1038">
        <v>24</v>
      </c>
      <c r="C1038" t="s">
        <v>25</v>
      </c>
      <c r="D1038">
        <v>179500</v>
      </c>
      <c r="E1038">
        <v>0.83299999999999996</v>
      </c>
      <c r="F1038">
        <v>32000</v>
      </c>
      <c r="G1038" t="s">
        <v>26</v>
      </c>
      <c r="H1038">
        <v>178480.07666666666</v>
      </c>
      <c r="I1038">
        <v>133705.02583333332</v>
      </c>
      <c r="J1038">
        <v>44775.050833333335</v>
      </c>
      <c r="K1038">
        <v>0.7669655092425619</v>
      </c>
      <c r="L1038">
        <v>565297.41833333333</v>
      </c>
      <c r="M1038">
        <v>29359.830464629998</v>
      </c>
      <c r="N1038">
        <v>0.17827298050139276</v>
      </c>
      <c r="O1038">
        <v>224000</v>
      </c>
      <c r="P1038" t="s">
        <v>27</v>
      </c>
      <c r="Q1038">
        <v>0</v>
      </c>
      <c r="R1038">
        <v>0</v>
      </c>
      <c r="S1038">
        <v>0.68206351848470537</v>
      </c>
      <c r="T1038">
        <v>6.8983093663441519E-2</v>
      </c>
      <c r="U1038">
        <v>0.78084197170351533</v>
      </c>
      <c r="V1038">
        <v>0.64777148425200959</v>
      </c>
      <c r="W1038">
        <v>78.446358662030562</v>
      </c>
      <c r="X1038" t="s">
        <v>38</v>
      </c>
    </row>
    <row r="1039" spans="1:24" x14ac:dyDescent="0.25">
      <c r="A1039" t="s">
        <v>1073</v>
      </c>
      <c r="B1039">
        <v>43</v>
      </c>
      <c r="C1039" t="s">
        <v>33</v>
      </c>
      <c r="D1039">
        <v>189200</v>
      </c>
      <c r="E1039">
        <v>0.40200000000000002</v>
      </c>
      <c r="F1039">
        <v>54000</v>
      </c>
      <c r="G1039" t="s">
        <v>41</v>
      </c>
      <c r="H1039">
        <v>206394.85166666665</v>
      </c>
      <c r="I1039">
        <v>172532.99</v>
      </c>
      <c r="J1039">
        <v>33861.861666666664</v>
      </c>
      <c r="K1039">
        <v>0.84460822591694695</v>
      </c>
      <c r="L1039">
        <v>530617.09416666662</v>
      </c>
      <c r="M1039">
        <v>89551.378435299994</v>
      </c>
      <c r="N1039">
        <v>0.28541226215644822</v>
      </c>
      <c r="O1039">
        <v>486000</v>
      </c>
      <c r="P1039" t="s">
        <v>27</v>
      </c>
      <c r="Q1039">
        <v>0</v>
      </c>
      <c r="R1039">
        <v>0</v>
      </c>
      <c r="S1039">
        <v>0.44286577734337013</v>
      </c>
      <c r="T1039">
        <v>0.35592554341666666</v>
      </c>
      <c r="U1039">
        <v>0.19425888677370537</v>
      </c>
      <c r="V1039">
        <v>0.55554810367866769</v>
      </c>
      <c r="W1039">
        <v>43.875243468303601</v>
      </c>
      <c r="X1039" t="s">
        <v>28</v>
      </c>
    </row>
    <row r="1040" spans="1:24" x14ac:dyDescent="0.25">
      <c r="A1040" t="s">
        <v>1074</v>
      </c>
      <c r="B1040">
        <v>22</v>
      </c>
      <c r="C1040" t="s">
        <v>25</v>
      </c>
      <c r="D1040">
        <v>110700</v>
      </c>
      <c r="E1040">
        <v>0.85399999999999998</v>
      </c>
      <c r="F1040">
        <v>30000</v>
      </c>
      <c r="G1040" t="s">
        <v>26</v>
      </c>
      <c r="H1040">
        <v>103945.90666666666</v>
      </c>
      <c r="I1040">
        <v>79117.28333333334</v>
      </c>
      <c r="J1040">
        <v>24828.623333333333</v>
      </c>
      <c r="K1040">
        <v>0.80759876896542238</v>
      </c>
      <c r="L1040">
        <v>246262.18833333332</v>
      </c>
      <c r="M1040">
        <v>23855.898050659998</v>
      </c>
      <c r="N1040">
        <v>0.27100271002710025</v>
      </c>
      <c r="O1040">
        <v>210000</v>
      </c>
      <c r="P1040" t="s">
        <v>27</v>
      </c>
      <c r="Q1040">
        <v>0</v>
      </c>
      <c r="R1040">
        <v>0</v>
      </c>
      <c r="S1040">
        <v>0.64897565870762741</v>
      </c>
      <c r="T1040">
        <v>0.2948692167642149</v>
      </c>
      <c r="U1040">
        <v>0.75287380358885403</v>
      </c>
      <c r="V1040">
        <v>0.40041378868802169</v>
      </c>
      <c r="W1040">
        <v>65.24741727705829</v>
      </c>
      <c r="X1040" t="s">
        <v>28</v>
      </c>
    </row>
    <row r="1041" spans="1:24" x14ac:dyDescent="0.25">
      <c r="A1041" t="s">
        <v>1075</v>
      </c>
      <c r="B1041">
        <v>38</v>
      </c>
      <c r="C1041" t="s">
        <v>25</v>
      </c>
      <c r="D1041">
        <v>256000</v>
      </c>
      <c r="E1041">
        <v>0.93300000000000005</v>
      </c>
      <c r="F1041">
        <v>61000</v>
      </c>
      <c r="G1041" t="s">
        <v>43</v>
      </c>
      <c r="H1041">
        <v>252146.65</v>
      </c>
      <c r="I1041">
        <v>176210.26666666666</v>
      </c>
      <c r="J1041">
        <v>75936.383333333331</v>
      </c>
      <c r="K1041">
        <v>0.73797654637583476</v>
      </c>
      <c r="L1041">
        <v>748059.86166666669</v>
      </c>
      <c r="M1041">
        <v>54410.461697829996</v>
      </c>
      <c r="N1041">
        <v>0.23828125</v>
      </c>
      <c r="O1041">
        <v>549000</v>
      </c>
      <c r="P1041" t="s">
        <v>27</v>
      </c>
      <c r="Q1041">
        <v>0</v>
      </c>
      <c r="R1041">
        <v>0</v>
      </c>
      <c r="S1041">
        <v>0.82064390691520561</v>
      </c>
      <c r="T1041">
        <v>0.17656486146749817</v>
      </c>
      <c r="U1041">
        <v>0.85106659373621252</v>
      </c>
      <c r="V1041">
        <v>0.58700052195771879</v>
      </c>
      <c r="W1041">
        <v>78.540053979624943</v>
      </c>
      <c r="X1041" t="s">
        <v>38</v>
      </c>
    </row>
    <row r="1042" spans="1:24" x14ac:dyDescent="0.25">
      <c r="A1042" t="s">
        <v>1076</v>
      </c>
      <c r="B1042">
        <v>31</v>
      </c>
      <c r="C1042" t="s">
        <v>33</v>
      </c>
      <c r="D1042">
        <v>301700</v>
      </c>
      <c r="E1042">
        <v>0.312</v>
      </c>
      <c r="F1042">
        <v>57000</v>
      </c>
      <c r="G1042" t="s">
        <v>43</v>
      </c>
      <c r="H1042">
        <v>324480.05</v>
      </c>
      <c r="I1042">
        <v>263271.38250000001</v>
      </c>
      <c r="J1042">
        <v>61208.667500000003</v>
      </c>
      <c r="K1042">
        <v>0.80480588851602808</v>
      </c>
      <c r="L1042">
        <v>742072.47499999998</v>
      </c>
      <c r="M1042">
        <v>104219.79921817999</v>
      </c>
      <c r="N1042">
        <v>0.18892940006629103</v>
      </c>
      <c r="O1042">
        <v>684000</v>
      </c>
      <c r="P1042" t="s">
        <v>31</v>
      </c>
      <c r="Q1042">
        <v>12</v>
      </c>
      <c r="R1042">
        <v>0</v>
      </c>
      <c r="S1042">
        <v>0.5105774792685327</v>
      </c>
      <c r="T1042">
        <v>0.11112352322141583</v>
      </c>
      <c r="U1042">
        <v>0.13464366381101375</v>
      </c>
      <c r="V1042">
        <v>0.46328888344301067</v>
      </c>
      <c r="W1042">
        <v>48.303262394631204</v>
      </c>
      <c r="X1042" t="s">
        <v>28</v>
      </c>
    </row>
    <row r="1043" spans="1:24" x14ac:dyDescent="0.25">
      <c r="A1043" t="s">
        <v>1077</v>
      </c>
      <c r="B1043">
        <v>21</v>
      </c>
      <c r="C1043" t="s">
        <v>33</v>
      </c>
      <c r="D1043">
        <v>265600</v>
      </c>
      <c r="E1043">
        <v>0.47399999999999998</v>
      </c>
      <c r="F1043">
        <v>69000</v>
      </c>
      <c r="G1043" t="s">
        <v>26</v>
      </c>
      <c r="H1043">
        <v>254434.08833333332</v>
      </c>
      <c r="I1043">
        <v>206450.74916666668</v>
      </c>
      <c r="J1043">
        <v>47983.339166666665</v>
      </c>
      <c r="K1043">
        <v>0.83497546479912632</v>
      </c>
      <c r="L1043">
        <v>786080.16666666663</v>
      </c>
      <c r="M1043">
        <v>104678.5997927</v>
      </c>
      <c r="N1043">
        <v>0.25978915662650603</v>
      </c>
      <c r="O1043">
        <v>276000</v>
      </c>
      <c r="P1043" t="s">
        <v>31</v>
      </c>
      <c r="Q1043">
        <v>60</v>
      </c>
      <c r="R1043">
        <v>0</v>
      </c>
      <c r="S1043">
        <v>0.51044613304003383</v>
      </c>
      <c r="T1043">
        <v>0.28952300551451621</v>
      </c>
      <c r="U1043">
        <v>0.26907022670993042</v>
      </c>
      <c r="V1043">
        <v>0.59703992354309954</v>
      </c>
      <c r="W1043">
        <v>50.329258235874576</v>
      </c>
      <c r="X1043" t="s">
        <v>28</v>
      </c>
    </row>
    <row r="1044" spans="1:24" x14ac:dyDescent="0.25">
      <c r="A1044" t="s">
        <v>1078</v>
      </c>
      <c r="B1044">
        <v>40</v>
      </c>
      <c r="C1044" t="s">
        <v>25</v>
      </c>
      <c r="D1044">
        <v>107700</v>
      </c>
      <c r="E1044">
        <v>0.872</v>
      </c>
      <c r="F1044">
        <v>30000</v>
      </c>
      <c r="G1044" t="s">
        <v>41</v>
      </c>
      <c r="H1044">
        <v>110495.55416666667</v>
      </c>
      <c r="I1044">
        <v>75871.333333333328</v>
      </c>
      <c r="J1044">
        <v>34624.220833333333</v>
      </c>
      <c r="K1044">
        <v>0.70658229199650735</v>
      </c>
      <c r="L1044">
        <v>416485.02916666667</v>
      </c>
      <c r="M1044">
        <v>18346.81331333</v>
      </c>
      <c r="N1044">
        <v>0.2785515320334262</v>
      </c>
      <c r="O1044">
        <v>90000</v>
      </c>
      <c r="P1044" t="s">
        <v>27</v>
      </c>
      <c r="Q1044">
        <v>0</v>
      </c>
      <c r="R1044">
        <v>0</v>
      </c>
      <c r="S1044">
        <v>0.8542463850089087</v>
      </c>
      <c r="T1044">
        <v>0.23424802285537066</v>
      </c>
      <c r="U1044">
        <v>0.82467074845790411</v>
      </c>
      <c r="V1044">
        <v>0.83978243276978892</v>
      </c>
      <c r="W1044">
        <v>81.445379940894924</v>
      </c>
      <c r="X1044" t="s">
        <v>38</v>
      </c>
    </row>
    <row r="1045" spans="1:24" x14ac:dyDescent="0.25">
      <c r="A1045" t="s">
        <v>1079</v>
      </c>
      <c r="B1045">
        <v>37</v>
      </c>
      <c r="C1045" t="s">
        <v>33</v>
      </c>
      <c r="D1045">
        <v>326400</v>
      </c>
      <c r="E1045">
        <v>0.34100000000000003</v>
      </c>
      <c r="F1045">
        <v>50000</v>
      </c>
      <c r="G1045" t="s">
        <v>26</v>
      </c>
      <c r="H1045">
        <v>377733.91</v>
      </c>
      <c r="I1045">
        <v>310417.30249999999</v>
      </c>
      <c r="J1045">
        <v>67316.607499999998</v>
      </c>
      <c r="K1045">
        <v>0.81232179817857952</v>
      </c>
      <c r="L1045">
        <v>1035038.4166666666</v>
      </c>
      <c r="M1045">
        <v>160635.12583603</v>
      </c>
      <c r="N1045">
        <v>0.15318627450980393</v>
      </c>
      <c r="O1045">
        <v>400000</v>
      </c>
      <c r="P1045" t="s">
        <v>31</v>
      </c>
      <c r="Q1045">
        <v>30</v>
      </c>
      <c r="R1045">
        <v>0</v>
      </c>
      <c r="S1045">
        <v>0.48185219678300595</v>
      </c>
      <c r="T1045">
        <v>3.517486397739189E-2</v>
      </c>
      <c r="U1045">
        <v>0.13882941248605327</v>
      </c>
      <c r="V1045">
        <v>0.65359881527968644</v>
      </c>
      <c r="W1045">
        <v>54.10354277502892</v>
      </c>
      <c r="X1045" t="s">
        <v>28</v>
      </c>
    </row>
    <row r="1046" spans="1:24" x14ac:dyDescent="0.25">
      <c r="A1046" t="s">
        <v>1080</v>
      </c>
      <c r="B1046">
        <v>32</v>
      </c>
      <c r="C1046" t="s">
        <v>30</v>
      </c>
      <c r="D1046">
        <v>177900</v>
      </c>
      <c r="E1046">
        <v>0.48699999999999999</v>
      </c>
      <c r="F1046">
        <v>30000</v>
      </c>
      <c r="G1046" t="s">
        <v>43</v>
      </c>
      <c r="H1046">
        <v>164274.13083333333</v>
      </c>
      <c r="I1046">
        <v>130799.7625</v>
      </c>
      <c r="J1046">
        <v>33474.368333333332</v>
      </c>
      <c r="K1046">
        <v>0.83210512007717596</v>
      </c>
      <c r="L1046">
        <v>555168.97499999998</v>
      </c>
      <c r="M1046">
        <v>36450.018810169997</v>
      </c>
      <c r="N1046">
        <v>0.16863406408094436</v>
      </c>
      <c r="O1046">
        <v>240000</v>
      </c>
      <c r="P1046" t="s">
        <v>27</v>
      </c>
      <c r="Q1046">
        <v>0</v>
      </c>
      <c r="R1046">
        <v>0</v>
      </c>
      <c r="S1046">
        <v>0.5522837237882634</v>
      </c>
      <c r="T1046">
        <v>7.8862189943120609E-2</v>
      </c>
      <c r="U1046">
        <v>0.35366749322143765</v>
      </c>
      <c r="V1046">
        <v>0.6401184917119237</v>
      </c>
      <c r="W1046">
        <v>61.09912225551912</v>
      </c>
      <c r="X1046" t="s">
        <v>28</v>
      </c>
    </row>
    <row r="1047" spans="1:24" x14ac:dyDescent="0.25">
      <c r="A1047" t="s">
        <v>1081</v>
      </c>
      <c r="B1047">
        <v>46</v>
      </c>
      <c r="C1047" t="s">
        <v>33</v>
      </c>
      <c r="D1047">
        <v>178600</v>
      </c>
      <c r="E1047">
        <v>0.50700000000000001</v>
      </c>
      <c r="F1047">
        <v>61000</v>
      </c>
      <c r="G1047" t="s">
        <v>26</v>
      </c>
      <c r="H1047">
        <v>187564.68833333332</v>
      </c>
      <c r="I1047">
        <v>140988.75666666665</v>
      </c>
      <c r="J1047">
        <v>46575.931666666664</v>
      </c>
      <c r="K1047">
        <v>0.75558539436373684</v>
      </c>
      <c r="L1047">
        <v>658156.55833333335</v>
      </c>
      <c r="M1047">
        <v>72876.616133649994</v>
      </c>
      <c r="N1047">
        <v>0.34154535274356101</v>
      </c>
      <c r="O1047">
        <v>610000</v>
      </c>
      <c r="P1047" t="s">
        <v>31</v>
      </c>
      <c r="Q1047">
        <v>24</v>
      </c>
      <c r="R1047">
        <v>0</v>
      </c>
      <c r="S1047">
        <v>0.67503867313365495</v>
      </c>
      <c r="T1047">
        <v>0.40269432433460833</v>
      </c>
      <c r="U1047">
        <v>0.30858123178415164</v>
      </c>
      <c r="V1047">
        <v>0.79109789723717217</v>
      </c>
      <c r="W1047">
        <v>54.667051424155332</v>
      </c>
      <c r="X1047" t="s">
        <v>28</v>
      </c>
    </row>
    <row r="1048" spans="1:24" x14ac:dyDescent="0.25">
      <c r="A1048" t="s">
        <v>1082</v>
      </c>
      <c r="B1048">
        <v>25</v>
      </c>
      <c r="C1048" t="s">
        <v>25</v>
      </c>
      <c r="D1048">
        <v>195800</v>
      </c>
      <c r="E1048">
        <v>0.93200000000000005</v>
      </c>
      <c r="F1048">
        <v>35000</v>
      </c>
      <c r="G1048" t="s">
        <v>43</v>
      </c>
      <c r="H1048">
        <v>198629.08</v>
      </c>
      <c r="I1048">
        <v>146045.65416666667</v>
      </c>
      <c r="J1048">
        <v>52583.425833333335</v>
      </c>
      <c r="K1048">
        <v>0.77179382872061686</v>
      </c>
      <c r="L1048">
        <v>547923.06999999995</v>
      </c>
      <c r="M1048">
        <v>37840.730328819998</v>
      </c>
      <c r="N1048">
        <v>0.17875383043922369</v>
      </c>
      <c r="O1048">
        <v>420000</v>
      </c>
      <c r="P1048" t="s">
        <v>27</v>
      </c>
      <c r="Q1048">
        <v>0</v>
      </c>
      <c r="R1048">
        <v>0</v>
      </c>
      <c r="S1048">
        <v>0.72026438918362401</v>
      </c>
      <c r="T1048">
        <v>7.2371089863148885E-2</v>
      </c>
      <c r="U1048">
        <v>0.87190872714092049</v>
      </c>
      <c r="V1048">
        <v>0.55390331087281397</v>
      </c>
      <c r="W1048">
        <v>80.227704809248394</v>
      </c>
      <c r="X1048" t="s">
        <v>38</v>
      </c>
    </row>
    <row r="1049" spans="1:24" x14ac:dyDescent="0.25">
      <c r="A1049" t="s">
        <v>1083</v>
      </c>
      <c r="B1049">
        <v>36</v>
      </c>
      <c r="C1049" t="s">
        <v>25</v>
      </c>
      <c r="D1049">
        <v>185600</v>
      </c>
      <c r="E1049">
        <v>0.76300000000000001</v>
      </c>
      <c r="F1049">
        <v>54000</v>
      </c>
      <c r="G1049" t="s">
        <v>41</v>
      </c>
      <c r="H1049">
        <v>173000.04166666666</v>
      </c>
      <c r="I1049">
        <v>129875.65166666667</v>
      </c>
      <c r="J1049">
        <v>43124.39</v>
      </c>
      <c r="K1049">
        <v>0.81120702534811795</v>
      </c>
      <c r="L1049">
        <v>425415.27083333331</v>
      </c>
      <c r="M1049">
        <v>46592.550668960001</v>
      </c>
      <c r="N1049">
        <v>0.29094827586206895</v>
      </c>
      <c r="O1049">
        <v>486000</v>
      </c>
      <c r="P1049" t="s">
        <v>27</v>
      </c>
      <c r="Q1049">
        <v>0</v>
      </c>
      <c r="R1049">
        <v>0</v>
      </c>
      <c r="S1049">
        <v>0.6776690674352186</v>
      </c>
      <c r="T1049">
        <v>0.34205795003382983</v>
      </c>
      <c r="U1049">
        <v>0.62680973803139328</v>
      </c>
      <c r="V1049">
        <v>0.4184747698663045</v>
      </c>
      <c r="W1049">
        <v>60.211133738938237</v>
      </c>
      <c r="X1049" t="s">
        <v>28</v>
      </c>
    </row>
    <row r="1050" spans="1:24" x14ac:dyDescent="0.25">
      <c r="A1050" t="s">
        <v>1084</v>
      </c>
      <c r="B1050">
        <v>45</v>
      </c>
      <c r="C1050" t="s">
        <v>30</v>
      </c>
      <c r="D1050">
        <v>325900</v>
      </c>
      <c r="E1050">
        <v>0.79200000000000004</v>
      </c>
      <c r="F1050">
        <v>53000</v>
      </c>
      <c r="G1050" t="s">
        <v>26</v>
      </c>
      <c r="H1050">
        <v>321511.04333333333</v>
      </c>
      <c r="I1050">
        <v>255669.17833333334</v>
      </c>
      <c r="J1050">
        <v>65841.865000000005</v>
      </c>
      <c r="K1050">
        <v>0.7976194479819777</v>
      </c>
      <c r="L1050">
        <v>734949.45083333331</v>
      </c>
      <c r="M1050">
        <v>47414.695592869997</v>
      </c>
      <c r="N1050">
        <v>0.16262657256827248</v>
      </c>
      <c r="O1050">
        <v>371000</v>
      </c>
      <c r="P1050" t="s">
        <v>27</v>
      </c>
      <c r="Q1050">
        <v>0</v>
      </c>
      <c r="R1050">
        <v>0</v>
      </c>
      <c r="S1050">
        <v>0.55508730053653843</v>
      </c>
      <c r="T1050">
        <v>4.9689619006960839E-2</v>
      </c>
      <c r="U1050">
        <v>0.74696954431610274</v>
      </c>
      <c r="V1050">
        <v>0.40858520493088391</v>
      </c>
      <c r="W1050">
        <v>71.151259087520529</v>
      </c>
      <c r="X1050" t="s">
        <v>38</v>
      </c>
    </row>
    <row r="1051" spans="1:24" x14ac:dyDescent="0.25">
      <c r="A1051" t="s">
        <v>1085</v>
      </c>
      <c r="B1051">
        <v>44</v>
      </c>
      <c r="C1051" t="s">
        <v>25</v>
      </c>
      <c r="D1051">
        <v>124600</v>
      </c>
      <c r="E1051">
        <v>0.88300000000000001</v>
      </c>
      <c r="F1051">
        <v>30000</v>
      </c>
      <c r="G1051" t="s">
        <v>26</v>
      </c>
      <c r="H1051">
        <v>123308.12583333334</v>
      </c>
      <c r="I1051">
        <v>91135.218333333338</v>
      </c>
      <c r="J1051">
        <v>32172.907500000001</v>
      </c>
      <c r="K1051">
        <v>0.75533632950858387</v>
      </c>
      <c r="L1051">
        <v>304028.88250000001</v>
      </c>
      <c r="M1051">
        <v>18223.12721988</v>
      </c>
      <c r="N1051">
        <v>0.24077046548956663</v>
      </c>
      <c r="O1051">
        <v>330000</v>
      </c>
      <c r="P1051" t="s">
        <v>27</v>
      </c>
      <c r="Q1051">
        <v>0</v>
      </c>
      <c r="R1051">
        <v>0</v>
      </c>
      <c r="S1051">
        <v>0.7097463161167602</v>
      </c>
      <c r="T1051">
        <v>0.19311245022233842</v>
      </c>
      <c r="U1051">
        <v>0.85363521391663477</v>
      </c>
      <c r="V1051">
        <v>0.45804645742248828</v>
      </c>
      <c r="W1051">
        <v>73.890982870613229</v>
      </c>
      <c r="X1051" t="s">
        <v>38</v>
      </c>
    </row>
    <row r="1052" spans="1:24" x14ac:dyDescent="0.25">
      <c r="A1052" t="s">
        <v>1086</v>
      </c>
      <c r="B1052">
        <v>21</v>
      </c>
      <c r="C1052" t="s">
        <v>30</v>
      </c>
      <c r="D1052">
        <v>184600</v>
      </c>
      <c r="E1052">
        <v>0.65500000000000003</v>
      </c>
      <c r="F1052">
        <v>46000</v>
      </c>
      <c r="G1052" t="s">
        <v>43</v>
      </c>
      <c r="H1052">
        <v>175851.06916666665</v>
      </c>
      <c r="I1052">
        <v>136277.24583333332</v>
      </c>
      <c r="J1052">
        <v>39573.823333333334</v>
      </c>
      <c r="K1052">
        <v>0.82613017621029727</v>
      </c>
      <c r="L1052">
        <v>470981.06583333336</v>
      </c>
      <c r="M1052">
        <v>46061.952536340003</v>
      </c>
      <c r="N1052">
        <v>0.24918743228602383</v>
      </c>
      <c r="O1052">
        <v>414000</v>
      </c>
      <c r="P1052" t="s">
        <v>27</v>
      </c>
      <c r="Q1052">
        <v>0</v>
      </c>
      <c r="R1052">
        <v>0</v>
      </c>
      <c r="S1052">
        <v>0.61089557954915075</v>
      </c>
      <c r="T1052">
        <v>0.25911511231328294</v>
      </c>
      <c r="U1052">
        <v>0.5161398279641608</v>
      </c>
      <c r="V1052">
        <v>0.48782488965245108</v>
      </c>
      <c r="W1052">
        <v>59.211372095633429</v>
      </c>
      <c r="X1052" t="s">
        <v>28</v>
      </c>
    </row>
    <row r="1053" spans="1:24" x14ac:dyDescent="0.25">
      <c r="A1053" t="s">
        <v>1087</v>
      </c>
      <c r="B1053">
        <v>32</v>
      </c>
      <c r="C1053" t="s">
        <v>33</v>
      </c>
      <c r="D1053">
        <v>99700</v>
      </c>
      <c r="E1053">
        <v>0.56699999999999995</v>
      </c>
      <c r="F1053">
        <v>30000</v>
      </c>
      <c r="G1053" t="s">
        <v>43</v>
      </c>
      <c r="H1053">
        <v>94051.934999999998</v>
      </c>
      <c r="I1053">
        <v>83872.625</v>
      </c>
      <c r="J1053">
        <v>10179.31</v>
      </c>
      <c r="K1053">
        <v>0.914171700103941</v>
      </c>
      <c r="L1053">
        <v>157419.12</v>
      </c>
      <c r="M1053">
        <v>42772.079023099999</v>
      </c>
      <c r="N1053">
        <v>0.30090270812437314</v>
      </c>
      <c r="O1053">
        <v>240000</v>
      </c>
      <c r="P1053" t="s">
        <v>36</v>
      </c>
      <c r="Q1053">
        <v>120</v>
      </c>
      <c r="R1053">
        <v>1</v>
      </c>
      <c r="S1053">
        <v>0.28901458754683002</v>
      </c>
      <c r="T1053">
        <v>0.44947664912809254</v>
      </c>
      <c r="U1053">
        <v>0.341783613988077</v>
      </c>
      <c r="V1053">
        <v>0.22769843692949135</v>
      </c>
      <c r="W1053">
        <v>37.36731456753219</v>
      </c>
      <c r="X1053" t="s">
        <v>34</v>
      </c>
    </row>
    <row r="1054" spans="1:24" x14ac:dyDescent="0.25">
      <c r="A1054" t="s">
        <v>1088</v>
      </c>
      <c r="B1054">
        <v>52</v>
      </c>
      <c r="C1054" t="s">
        <v>30</v>
      </c>
      <c r="D1054">
        <v>124000</v>
      </c>
      <c r="E1054">
        <v>0.623</v>
      </c>
      <c r="F1054">
        <v>42000</v>
      </c>
      <c r="G1054" t="s">
        <v>26</v>
      </c>
      <c r="H1054">
        <v>116196.60333333333</v>
      </c>
      <c r="I1054">
        <v>89298.708333333328</v>
      </c>
      <c r="J1054">
        <v>26897.895</v>
      </c>
      <c r="K1054">
        <v>0.77333436837923319</v>
      </c>
      <c r="L1054">
        <v>321295.50666666665</v>
      </c>
      <c r="M1054">
        <v>17024.61652014</v>
      </c>
      <c r="N1054">
        <v>0.33870967741935482</v>
      </c>
      <c r="O1054">
        <v>378000</v>
      </c>
      <c r="P1054" t="s">
        <v>31</v>
      </c>
      <c r="Q1054">
        <v>30</v>
      </c>
      <c r="R1054">
        <v>0</v>
      </c>
      <c r="S1054">
        <v>0.62865350556327593</v>
      </c>
      <c r="T1054">
        <v>0.41333555874921019</v>
      </c>
      <c r="U1054">
        <v>0.54896677803168537</v>
      </c>
      <c r="V1054">
        <v>0.49845343397091546</v>
      </c>
      <c r="W1054">
        <v>56.212641731500121</v>
      </c>
      <c r="X1054" t="s">
        <v>28</v>
      </c>
    </row>
    <row r="1055" spans="1:24" x14ac:dyDescent="0.25">
      <c r="A1055" t="s">
        <v>1089</v>
      </c>
      <c r="B1055">
        <v>54</v>
      </c>
      <c r="C1055" t="s">
        <v>33</v>
      </c>
      <c r="D1055">
        <v>259500</v>
      </c>
      <c r="E1055">
        <v>0.53400000000000003</v>
      </c>
      <c r="F1055">
        <v>88000</v>
      </c>
      <c r="G1055" t="s">
        <v>41</v>
      </c>
      <c r="H1055">
        <v>229063.13916666666</v>
      </c>
      <c r="I1055">
        <v>201005.88333333333</v>
      </c>
      <c r="J1055">
        <v>28057.255833333333</v>
      </c>
      <c r="K1055">
        <v>0.86822016789570144</v>
      </c>
      <c r="L1055">
        <v>289866.39916666667</v>
      </c>
      <c r="M1055">
        <v>86441.621795769999</v>
      </c>
      <c r="N1055">
        <v>0.33911368015414256</v>
      </c>
      <c r="O1055">
        <v>528000</v>
      </c>
      <c r="P1055" t="s">
        <v>36</v>
      </c>
      <c r="Q1055">
        <v>120</v>
      </c>
      <c r="R1055">
        <v>1</v>
      </c>
      <c r="S1055">
        <v>0.3282987392811707</v>
      </c>
      <c r="T1055">
        <v>0.50269058808819223</v>
      </c>
      <c r="U1055">
        <v>0.33900991659302493</v>
      </c>
      <c r="V1055">
        <v>0.10413733618371432</v>
      </c>
      <c r="W1055">
        <v>33.791857251001943</v>
      </c>
      <c r="X1055" t="s">
        <v>34</v>
      </c>
    </row>
    <row r="1056" spans="1:24" x14ac:dyDescent="0.25">
      <c r="A1056" t="s">
        <v>1090</v>
      </c>
      <c r="B1056">
        <v>18</v>
      </c>
      <c r="C1056" t="s">
        <v>30</v>
      </c>
      <c r="D1056">
        <v>199900</v>
      </c>
      <c r="E1056">
        <v>0.55700000000000005</v>
      </c>
      <c r="F1056">
        <v>61000</v>
      </c>
      <c r="G1056" t="s">
        <v>26</v>
      </c>
      <c r="H1056">
        <v>170654.52583333332</v>
      </c>
      <c r="I1056">
        <v>138014.73333333334</v>
      </c>
      <c r="J1056">
        <v>32639.7925</v>
      </c>
      <c r="K1056">
        <v>0.85088513713610381</v>
      </c>
      <c r="L1056">
        <v>517090.91583333333</v>
      </c>
      <c r="M1056">
        <v>37411.04674862</v>
      </c>
      <c r="N1056">
        <v>0.30515257628814407</v>
      </c>
      <c r="O1056">
        <v>488000</v>
      </c>
      <c r="P1056" t="s">
        <v>27</v>
      </c>
      <c r="Q1056">
        <v>0</v>
      </c>
      <c r="R1056">
        <v>0</v>
      </c>
      <c r="S1056">
        <v>0.51781427140408243</v>
      </c>
      <c r="T1056">
        <v>0.40704831507528483</v>
      </c>
      <c r="U1056">
        <v>0.43226762700579047</v>
      </c>
      <c r="V1056">
        <v>0.4972911846814152</v>
      </c>
      <c r="W1056">
        <v>50.630955257633659</v>
      </c>
      <c r="X1056" t="s">
        <v>28</v>
      </c>
    </row>
    <row r="1057" spans="1:24" x14ac:dyDescent="0.25">
      <c r="A1057" t="s">
        <v>1091</v>
      </c>
      <c r="B1057">
        <v>20</v>
      </c>
      <c r="C1057" t="s">
        <v>25</v>
      </c>
      <c r="D1057">
        <v>242700</v>
      </c>
      <c r="E1057">
        <v>0.99299999999999999</v>
      </c>
      <c r="F1057">
        <v>66000</v>
      </c>
      <c r="G1057" t="s">
        <v>26</v>
      </c>
      <c r="H1057">
        <v>242477.53666666668</v>
      </c>
      <c r="I1057">
        <v>169005.18083333335</v>
      </c>
      <c r="J1057">
        <v>73472.355833333335</v>
      </c>
      <c r="K1057">
        <v>0.73768707232641273</v>
      </c>
      <c r="L1057">
        <v>805368.50416666665</v>
      </c>
      <c r="M1057">
        <v>49189.906159450002</v>
      </c>
      <c r="N1057">
        <v>0.27194066749072932</v>
      </c>
      <c r="O1057">
        <v>726000</v>
      </c>
      <c r="P1057" t="s">
        <v>27</v>
      </c>
      <c r="Q1057">
        <v>0</v>
      </c>
      <c r="R1057">
        <v>0</v>
      </c>
      <c r="S1057">
        <v>0.82573416111515285</v>
      </c>
      <c r="T1057">
        <v>0.24466478128643648</v>
      </c>
      <c r="U1057">
        <v>0.92945402212451089</v>
      </c>
      <c r="V1057">
        <v>0.69300085583039683</v>
      </c>
      <c r="W1057">
        <v>81.436976869100008</v>
      </c>
      <c r="X1057" t="s">
        <v>38</v>
      </c>
    </row>
    <row r="1058" spans="1:24" x14ac:dyDescent="0.25">
      <c r="A1058" t="s">
        <v>1092</v>
      </c>
      <c r="B1058">
        <v>41</v>
      </c>
      <c r="C1058" t="s">
        <v>33</v>
      </c>
      <c r="D1058">
        <v>132700</v>
      </c>
      <c r="E1058">
        <v>0.32600000000000001</v>
      </c>
      <c r="F1058">
        <v>32000</v>
      </c>
      <c r="G1058" t="s">
        <v>26</v>
      </c>
      <c r="H1058">
        <v>125686.005</v>
      </c>
      <c r="I1058">
        <v>103385.8625</v>
      </c>
      <c r="J1058">
        <v>22300.142500000002</v>
      </c>
      <c r="K1058">
        <v>0.84209862137645053</v>
      </c>
      <c r="L1058">
        <v>283021.73749999999</v>
      </c>
      <c r="M1058">
        <v>57885.758839950002</v>
      </c>
      <c r="N1058">
        <v>0.24114544084400905</v>
      </c>
      <c r="O1058">
        <v>224000</v>
      </c>
      <c r="P1058" t="s">
        <v>36</v>
      </c>
      <c r="Q1058">
        <v>120</v>
      </c>
      <c r="R1058">
        <v>1</v>
      </c>
      <c r="S1058">
        <v>0.47969099461566489</v>
      </c>
      <c r="T1058">
        <v>0.25143355861942368</v>
      </c>
      <c r="U1058">
        <v>0.11718199577070357</v>
      </c>
      <c r="V1058">
        <v>0.37585804111124632</v>
      </c>
      <c r="W1058">
        <v>41.270888834851817</v>
      </c>
      <c r="X1058" t="s">
        <v>28</v>
      </c>
    </row>
    <row r="1059" spans="1:24" x14ac:dyDescent="0.25">
      <c r="A1059" t="s">
        <v>1093</v>
      </c>
      <c r="B1059">
        <v>44</v>
      </c>
      <c r="C1059" t="s">
        <v>25</v>
      </c>
      <c r="D1059">
        <v>249100</v>
      </c>
      <c r="E1059">
        <v>0.93300000000000005</v>
      </c>
      <c r="F1059">
        <v>55000</v>
      </c>
      <c r="G1059" t="s">
        <v>26</v>
      </c>
      <c r="H1059">
        <v>217774.96416666667</v>
      </c>
      <c r="I1059">
        <v>172249.60250000001</v>
      </c>
      <c r="J1059">
        <v>45525.361666666664</v>
      </c>
      <c r="K1059">
        <v>0.86210675396119474</v>
      </c>
      <c r="L1059">
        <v>418413.33083333331</v>
      </c>
      <c r="M1059">
        <v>64484.780889889997</v>
      </c>
      <c r="N1059">
        <v>0.22079486150140507</v>
      </c>
      <c r="O1059">
        <v>660000</v>
      </c>
      <c r="P1059" t="s">
        <v>27</v>
      </c>
      <c r="Q1059">
        <v>0</v>
      </c>
      <c r="R1059">
        <v>0</v>
      </c>
      <c r="S1059">
        <v>0.5668230481853026</v>
      </c>
      <c r="T1059">
        <v>0.21645144426920665</v>
      </c>
      <c r="U1059">
        <v>0.78693581035863647</v>
      </c>
      <c r="V1059">
        <v>0.25465510713978323</v>
      </c>
      <c r="W1059">
        <v>64.644657900051271</v>
      </c>
      <c r="X1059" t="s">
        <v>28</v>
      </c>
    </row>
    <row r="1060" spans="1:24" x14ac:dyDescent="0.25">
      <c r="A1060" t="s">
        <v>1094</v>
      </c>
      <c r="B1060">
        <v>53</v>
      </c>
      <c r="C1060" t="s">
        <v>25</v>
      </c>
      <c r="D1060">
        <v>153300</v>
      </c>
      <c r="E1060">
        <v>0.88200000000000001</v>
      </c>
      <c r="F1060">
        <v>52000</v>
      </c>
      <c r="G1060" t="s">
        <v>41</v>
      </c>
      <c r="H1060">
        <v>150228.22833333333</v>
      </c>
      <c r="I1060">
        <v>107306.29333333333</v>
      </c>
      <c r="J1060">
        <v>42921.934999999998</v>
      </c>
      <c r="K1060">
        <v>0.74113131265901555</v>
      </c>
      <c r="L1060">
        <v>329828.07</v>
      </c>
      <c r="M1060">
        <v>32296.783134220001</v>
      </c>
      <c r="N1060">
        <v>0.33920417482061316</v>
      </c>
      <c r="O1060">
        <v>156000</v>
      </c>
      <c r="P1060" t="s">
        <v>27</v>
      </c>
      <c r="Q1060">
        <v>0</v>
      </c>
      <c r="R1060">
        <v>0</v>
      </c>
      <c r="S1060">
        <v>0.77807561582181539</v>
      </c>
      <c r="T1060">
        <v>0.3843449239197087</v>
      </c>
      <c r="U1060">
        <v>0.79514483049373319</v>
      </c>
      <c r="V1060">
        <v>0.38086741018893699</v>
      </c>
      <c r="W1060">
        <v>65.588203790795362</v>
      </c>
      <c r="X1060" t="s">
        <v>28</v>
      </c>
    </row>
    <row r="1061" spans="1:24" x14ac:dyDescent="0.25">
      <c r="A1061" t="s">
        <v>1095</v>
      </c>
      <c r="B1061">
        <v>51</v>
      </c>
      <c r="C1061" t="s">
        <v>33</v>
      </c>
      <c r="D1061">
        <v>172800</v>
      </c>
      <c r="E1061">
        <v>0.33</v>
      </c>
      <c r="F1061">
        <v>47000</v>
      </c>
      <c r="G1061" t="s">
        <v>26</v>
      </c>
      <c r="H1061">
        <v>166169.88916666666</v>
      </c>
      <c r="I1061">
        <v>146827.5</v>
      </c>
      <c r="J1061">
        <v>19342.389166666668</v>
      </c>
      <c r="K1061">
        <v>0.95235845499869376</v>
      </c>
      <c r="L1061">
        <v>236767.52333333335</v>
      </c>
      <c r="M1061">
        <v>75909.984406520001</v>
      </c>
      <c r="N1061">
        <v>0.27199074074074076</v>
      </c>
      <c r="O1061">
        <v>517000</v>
      </c>
      <c r="P1061" t="s">
        <v>27</v>
      </c>
      <c r="Q1061">
        <v>0</v>
      </c>
      <c r="R1061">
        <v>0</v>
      </c>
      <c r="S1061">
        <v>0.31152913471616683</v>
      </c>
      <c r="T1061">
        <v>0.40535109327704738</v>
      </c>
      <c r="U1061">
        <v>0.12165684082029729</v>
      </c>
      <c r="V1061">
        <v>0.1718588127093513</v>
      </c>
      <c r="W1061">
        <v>30.207569905328508</v>
      </c>
      <c r="X1061" t="s">
        <v>34</v>
      </c>
    </row>
    <row r="1062" spans="1:24" x14ac:dyDescent="0.25">
      <c r="A1062" t="s">
        <v>1096</v>
      </c>
      <c r="B1062">
        <v>46</v>
      </c>
      <c r="C1062" t="s">
        <v>30</v>
      </c>
      <c r="D1062">
        <v>147300</v>
      </c>
      <c r="E1062">
        <v>0.67900000000000005</v>
      </c>
      <c r="F1062">
        <v>39000</v>
      </c>
      <c r="G1062" t="s">
        <v>41</v>
      </c>
      <c r="H1062">
        <v>143460.16166666668</v>
      </c>
      <c r="I1062">
        <v>117516.69</v>
      </c>
      <c r="J1062">
        <v>25943.471666666668</v>
      </c>
      <c r="K1062">
        <v>0.85601319011225041</v>
      </c>
      <c r="L1062">
        <v>363267.23666666669</v>
      </c>
      <c r="M1062">
        <v>30901.025793100001</v>
      </c>
      <c r="N1062">
        <v>0.26476578411405294</v>
      </c>
      <c r="O1062">
        <v>312000</v>
      </c>
      <c r="P1062" t="s">
        <v>36</v>
      </c>
      <c r="Q1062">
        <v>90</v>
      </c>
      <c r="R1062">
        <v>1</v>
      </c>
      <c r="S1062">
        <v>0.4890972405451095</v>
      </c>
      <c r="T1062">
        <v>0.31627060655030298</v>
      </c>
      <c r="U1062">
        <v>0.56957164666819826</v>
      </c>
      <c r="V1062">
        <v>0.46503719236211372</v>
      </c>
      <c r="W1062">
        <v>57.084091892296776</v>
      </c>
      <c r="X1062" t="s">
        <v>28</v>
      </c>
    </row>
    <row r="1063" spans="1:24" x14ac:dyDescent="0.25">
      <c r="A1063" t="s">
        <v>1097</v>
      </c>
      <c r="B1063">
        <v>41</v>
      </c>
      <c r="C1063" t="s">
        <v>30</v>
      </c>
      <c r="D1063">
        <v>217800</v>
      </c>
      <c r="E1063">
        <v>0.54900000000000004</v>
      </c>
      <c r="F1063">
        <v>43000</v>
      </c>
      <c r="G1063" t="s">
        <v>26</v>
      </c>
      <c r="H1063">
        <v>203106.58583333335</v>
      </c>
      <c r="I1063">
        <v>168472.20166666666</v>
      </c>
      <c r="J1063">
        <v>34634.38416666667</v>
      </c>
      <c r="K1063">
        <v>0.85150633650080543</v>
      </c>
      <c r="L1063">
        <v>328247.59916666668</v>
      </c>
      <c r="M1063">
        <v>41823.29112224</v>
      </c>
      <c r="N1063">
        <v>0.19742883379247014</v>
      </c>
      <c r="O1063">
        <v>473000</v>
      </c>
      <c r="P1063" t="s">
        <v>27</v>
      </c>
      <c r="Q1063">
        <v>0</v>
      </c>
      <c r="R1063">
        <v>0</v>
      </c>
      <c r="S1063">
        <v>0.46066593443796855</v>
      </c>
      <c r="T1063">
        <v>0.15529404789072809</v>
      </c>
      <c r="U1063">
        <v>0.43011769113270482</v>
      </c>
      <c r="V1063">
        <v>0.20848588402620474</v>
      </c>
      <c r="W1063">
        <v>51.475004450016435</v>
      </c>
      <c r="X1063" t="s">
        <v>28</v>
      </c>
    </row>
    <row r="1064" spans="1:24" x14ac:dyDescent="0.25">
      <c r="A1064" t="s">
        <v>1098</v>
      </c>
      <c r="B1064">
        <v>41</v>
      </c>
      <c r="C1064" t="s">
        <v>33</v>
      </c>
      <c r="D1064">
        <v>286400</v>
      </c>
      <c r="E1064">
        <v>0.47399999999999998</v>
      </c>
      <c r="F1064">
        <v>46000</v>
      </c>
      <c r="G1064" t="s">
        <v>26</v>
      </c>
      <c r="H1064">
        <v>262114.80166666667</v>
      </c>
      <c r="I1064">
        <v>233209.01749999999</v>
      </c>
      <c r="J1064">
        <v>28905.784166666668</v>
      </c>
      <c r="K1064">
        <v>0.85709931866979272</v>
      </c>
      <c r="L1064">
        <v>609443.87666666671</v>
      </c>
      <c r="M1064">
        <v>127681.92580626</v>
      </c>
      <c r="N1064">
        <v>0.16061452513966482</v>
      </c>
      <c r="O1064">
        <v>184000</v>
      </c>
      <c r="P1064" t="s">
        <v>36</v>
      </c>
      <c r="Q1064">
        <v>120</v>
      </c>
      <c r="R1064">
        <v>1</v>
      </c>
      <c r="S1064">
        <v>0.29465900309942561</v>
      </c>
      <c r="T1064">
        <v>7.1550124499552448E-2</v>
      </c>
      <c r="U1064">
        <v>0.2460150551475889</v>
      </c>
      <c r="V1064">
        <v>0.37456138264815753</v>
      </c>
      <c r="W1064">
        <v>48.375135894633573</v>
      </c>
      <c r="X1064" t="s">
        <v>28</v>
      </c>
    </row>
    <row r="1065" spans="1:24" x14ac:dyDescent="0.25">
      <c r="A1065" t="s">
        <v>1099</v>
      </c>
      <c r="B1065">
        <v>21</v>
      </c>
      <c r="C1065" t="s">
        <v>25</v>
      </c>
      <c r="D1065">
        <v>151800</v>
      </c>
      <c r="E1065">
        <v>0.99299999999999999</v>
      </c>
      <c r="F1065">
        <v>51000</v>
      </c>
      <c r="G1065" t="s">
        <v>26</v>
      </c>
      <c r="H1065">
        <v>138888.77916666667</v>
      </c>
      <c r="I1065">
        <v>112317.145</v>
      </c>
      <c r="J1065">
        <v>26571.634166666667</v>
      </c>
      <c r="K1065">
        <v>0.84401164198924272</v>
      </c>
      <c r="L1065">
        <v>369447.35166666668</v>
      </c>
      <c r="M1065">
        <v>29042.25388339</v>
      </c>
      <c r="N1065">
        <v>0.33596837944664032</v>
      </c>
      <c r="O1065">
        <v>204000</v>
      </c>
      <c r="P1065" t="s">
        <v>27</v>
      </c>
      <c r="Q1065">
        <v>0</v>
      </c>
      <c r="R1065">
        <v>0</v>
      </c>
      <c r="S1065">
        <v>0.51796176887667655</v>
      </c>
      <c r="T1065">
        <v>0.47281130230202767</v>
      </c>
      <c r="U1065">
        <v>0.92370801714457307</v>
      </c>
      <c r="V1065">
        <v>0.45637132260437496</v>
      </c>
      <c r="W1065">
        <v>65.042294516236879</v>
      </c>
      <c r="X1065" t="s">
        <v>28</v>
      </c>
    </row>
    <row r="1066" spans="1:24" x14ac:dyDescent="0.25">
      <c r="A1066" t="s">
        <v>1100</v>
      </c>
      <c r="B1066">
        <v>20</v>
      </c>
      <c r="C1066" t="s">
        <v>25</v>
      </c>
      <c r="D1066">
        <v>239300</v>
      </c>
      <c r="E1066">
        <v>0.76600000000000001</v>
      </c>
      <c r="F1066">
        <v>51000</v>
      </c>
      <c r="G1066" t="s">
        <v>26</v>
      </c>
      <c r="H1066">
        <v>234884.82333333333</v>
      </c>
      <c r="I1066">
        <v>185935.80333333334</v>
      </c>
      <c r="J1066">
        <v>48949.02</v>
      </c>
      <c r="K1066">
        <v>0.82112252951709064</v>
      </c>
      <c r="L1066">
        <v>738655.11</v>
      </c>
      <c r="M1066">
        <v>45227.206377659997</v>
      </c>
      <c r="N1066">
        <v>0.2131216046803176</v>
      </c>
      <c r="O1066">
        <v>153000</v>
      </c>
      <c r="P1066" t="s">
        <v>27</v>
      </c>
      <c r="Q1066">
        <v>0</v>
      </c>
      <c r="R1066">
        <v>0</v>
      </c>
      <c r="S1066">
        <v>0.56502672087719163</v>
      </c>
      <c r="T1066">
        <v>0.17423531672842241</v>
      </c>
      <c r="U1066">
        <v>0.68238640295677033</v>
      </c>
      <c r="V1066">
        <v>0.63103752586441852</v>
      </c>
      <c r="W1066">
        <v>69.752615932080531</v>
      </c>
      <c r="X1066" t="s">
        <v>28</v>
      </c>
    </row>
    <row r="1067" spans="1:24" x14ac:dyDescent="0.25">
      <c r="A1067" t="s">
        <v>1101</v>
      </c>
      <c r="B1067">
        <v>51</v>
      </c>
      <c r="C1067" t="s">
        <v>33</v>
      </c>
      <c r="D1067">
        <v>127100</v>
      </c>
      <c r="E1067">
        <v>0.378</v>
      </c>
      <c r="F1067">
        <v>30000</v>
      </c>
      <c r="G1067" t="s">
        <v>26</v>
      </c>
      <c r="H1067">
        <v>144488.87</v>
      </c>
      <c r="I1067">
        <v>103248.83583333333</v>
      </c>
      <c r="J1067">
        <v>41240.034166666665</v>
      </c>
      <c r="K1067">
        <v>0.7126007364452317</v>
      </c>
      <c r="L1067">
        <v>375095.07416666666</v>
      </c>
      <c r="M1067">
        <v>30317.34705515</v>
      </c>
      <c r="N1067">
        <v>0.23603461841070023</v>
      </c>
      <c r="O1067">
        <v>210000</v>
      </c>
      <c r="P1067" t="s">
        <v>27</v>
      </c>
      <c r="Q1067">
        <v>0</v>
      </c>
      <c r="R1067">
        <v>0</v>
      </c>
      <c r="S1067">
        <v>0.77727271848095947</v>
      </c>
      <c r="T1067">
        <v>0.15553205638528367</v>
      </c>
      <c r="U1067">
        <v>0.23752658706761229</v>
      </c>
      <c r="V1067">
        <v>0.59477728722374446</v>
      </c>
      <c r="W1067">
        <v>57.20210537749719</v>
      </c>
      <c r="X1067" t="s">
        <v>28</v>
      </c>
    </row>
    <row r="1068" spans="1:24" x14ac:dyDescent="0.25">
      <c r="A1068" t="s">
        <v>1102</v>
      </c>
      <c r="B1068">
        <v>40</v>
      </c>
      <c r="C1068" t="s">
        <v>25</v>
      </c>
      <c r="D1068">
        <v>181800</v>
      </c>
      <c r="E1068">
        <v>0.82199999999999995</v>
      </c>
      <c r="F1068">
        <v>31000</v>
      </c>
      <c r="G1068" t="s">
        <v>26</v>
      </c>
      <c r="H1068">
        <v>167582.44916666666</v>
      </c>
      <c r="I1068">
        <v>130064.6125</v>
      </c>
      <c r="J1068">
        <v>37517.83666666667</v>
      </c>
      <c r="K1068">
        <v>0.81337026463270046</v>
      </c>
      <c r="L1068">
        <v>509677.59250000003</v>
      </c>
      <c r="M1068">
        <v>34334.364354969999</v>
      </c>
      <c r="N1068">
        <v>0.17051705170517051</v>
      </c>
      <c r="O1068">
        <v>217000</v>
      </c>
      <c r="P1068" t="s">
        <v>31</v>
      </c>
      <c r="Q1068">
        <v>30</v>
      </c>
      <c r="R1068">
        <v>0</v>
      </c>
      <c r="S1068">
        <v>0.60768585113286311</v>
      </c>
      <c r="T1068">
        <v>7.4385380234671505E-2</v>
      </c>
      <c r="U1068">
        <v>0.7361999609784613</v>
      </c>
      <c r="V1068">
        <v>0.55527445385494212</v>
      </c>
      <c r="W1068">
        <v>73.756214071297777</v>
      </c>
      <c r="X1068" t="s">
        <v>38</v>
      </c>
    </row>
    <row r="1069" spans="1:24" x14ac:dyDescent="0.25">
      <c r="A1069" t="s">
        <v>1103</v>
      </c>
      <c r="B1069">
        <v>40</v>
      </c>
      <c r="C1069" t="s">
        <v>25</v>
      </c>
      <c r="D1069">
        <v>201300</v>
      </c>
      <c r="E1069">
        <v>0.78</v>
      </c>
      <c r="F1069">
        <v>64000</v>
      </c>
      <c r="G1069" t="s">
        <v>41</v>
      </c>
      <c r="H1069">
        <v>188889.69166666668</v>
      </c>
      <c r="I1069">
        <v>147569.65166666667</v>
      </c>
      <c r="J1069">
        <v>41320.04</v>
      </c>
      <c r="K1069">
        <v>0.81822408538481839</v>
      </c>
      <c r="L1069">
        <v>610651.01083333336</v>
      </c>
      <c r="M1069">
        <v>43103.772593759997</v>
      </c>
      <c r="N1069">
        <v>0.31793343268753105</v>
      </c>
      <c r="O1069">
        <v>768000</v>
      </c>
      <c r="P1069" t="s">
        <v>27</v>
      </c>
      <c r="Q1069">
        <v>0</v>
      </c>
      <c r="R1069">
        <v>0</v>
      </c>
      <c r="S1069">
        <v>0.59356447858042172</v>
      </c>
      <c r="T1069">
        <v>0.40839870080725565</v>
      </c>
      <c r="U1069">
        <v>0.67261921010977943</v>
      </c>
      <c r="V1069">
        <v>0.61680767328348773</v>
      </c>
      <c r="W1069">
        <v>62.529331974000691</v>
      </c>
      <c r="X1069" t="s">
        <v>28</v>
      </c>
    </row>
    <row r="1070" spans="1:24" x14ac:dyDescent="0.25">
      <c r="A1070" t="s">
        <v>1104</v>
      </c>
      <c r="B1070">
        <v>22</v>
      </c>
      <c r="C1070" t="s">
        <v>25</v>
      </c>
      <c r="D1070">
        <v>218600</v>
      </c>
      <c r="E1070">
        <v>0.84299999999999997</v>
      </c>
      <c r="F1070">
        <v>34000</v>
      </c>
      <c r="G1070" t="s">
        <v>26</v>
      </c>
      <c r="H1070">
        <v>210510.08833333332</v>
      </c>
      <c r="I1070">
        <v>156360.11416666667</v>
      </c>
      <c r="J1070">
        <v>54149.974166666667</v>
      </c>
      <c r="K1070">
        <v>0.77451865771229711</v>
      </c>
      <c r="L1070">
        <v>651519.98083333333</v>
      </c>
      <c r="M1070">
        <v>39545.991746860003</v>
      </c>
      <c r="N1070">
        <v>0.15553522415370541</v>
      </c>
      <c r="O1070">
        <v>306000</v>
      </c>
      <c r="P1070" t="s">
        <v>27</v>
      </c>
      <c r="Q1070">
        <v>0</v>
      </c>
      <c r="R1070">
        <v>0</v>
      </c>
      <c r="S1070">
        <v>0.69959882840120136</v>
      </c>
      <c r="T1070">
        <v>2.4251829560709925E-2</v>
      </c>
      <c r="U1070">
        <v>0.77322515077599441</v>
      </c>
      <c r="V1070">
        <v>0.60259901771375712</v>
      </c>
      <c r="W1070">
        <v>78.881288170631663</v>
      </c>
      <c r="X1070" t="s">
        <v>38</v>
      </c>
    </row>
    <row r="1071" spans="1:24" x14ac:dyDescent="0.25">
      <c r="A1071" t="s">
        <v>1105</v>
      </c>
      <c r="B1071">
        <v>48</v>
      </c>
      <c r="C1071" t="s">
        <v>25</v>
      </c>
      <c r="D1071">
        <v>234300</v>
      </c>
      <c r="E1071">
        <v>0.98799999999999999</v>
      </c>
      <c r="F1071">
        <v>74000</v>
      </c>
      <c r="G1071" t="s">
        <v>26</v>
      </c>
      <c r="H1071">
        <v>233271.58666666667</v>
      </c>
      <c r="I1071">
        <v>163806.74249999999</v>
      </c>
      <c r="J1071">
        <v>69464.844166666662</v>
      </c>
      <c r="K1071">
        <v>0.72647419408563185</v>
      </c>
      <c r="L1071">
        <v>456705.88166666665</v>
      </c>
      <c r="M1071">
        <v>48663.588469189999</v>
      </c>
      <c r="N1071">
        <v>0.31583440034144261</v>
      </c>
      <c r="O1071">
        <v>814000</v>
      </c>
      <c r="P1071" t="s">
        <v>31</v>
      </c>
      <c r="Q1071">
        <v>23</v>
      </c>
      <c r="R1071">
        <v>0</v>
      </c>
      <c r="S1071">
        <v>0.81134572925413395</v>
      </c>
      <c r="T1071">
        <v>0.32397835358511101</v>
      </c>
      <c r="U1071">
        <v>0.91857897125056476</v>
      </c>
      <c r="V1071">
        <v>0.3267560349510984</v>
      </c>
      <c r="W1071">
        <v>71.136220024050402</v>
      </c>
      <c r="X1071" t="s">
        <v>38</v>
      </c>
    </row>
    <row r="1072" spans="1:24" x14ac:dyDescent="0.25">
      <c r="A1072" t="s">
        <v>1106</v>
      </c>
      <c r="B1072">
        <v>23</v>
      </c>
      <c r="C1072" t="s">
        <v>25</v>
      </c>
      <c r="D1072">
        <v>170700</v>
      </c>
      <c r="E1072">
        <v>0.81299999999999994</v>
      </c>
      <c r="F1072">
        <v>30000</v>
      </c>
      <c r="G1072" t="s">
        <v>26</v>
      </c>
      <c r="H1072">
        <v>158526.68583333332</v>
      </c>
      <c r="I1072">
        <v>127585.85583333333</v>
      </c>
      <c r="J1072">
        <v>30940.83</v>
      </c>
      <c r="K1072">
        <v>0.86656522415134762</v>
      </c>
      <c r="L1072">
        <v>356368.80916666664</v>
      </c>
      <c r="M1072">
        <v>41201.412273759997</v>
      </c>
      <c r="N1072">
        <v>0.1757469244288225</v>
      </c>
      <c r="O1072">
        <v>120000</v>
      </c>
      <c r="P1072" t="s">
        <v>31</v>
      </c>
      <c r="Q1072">
        <v>22</v>
      </c>
      <c r="R1072">
        <v>0</v>
      </c>
      <c r="S1072">
        <v>0.52860242498539078</v>
      </c>
      <c r="T1072">
        <v>0.11179645824619011</v>
      </c>
      <c r="U1072">
        <v>0.68638821780954873</v>
      </c>
      <c r="V1072">
        <v>0.36379293129429635</v>
      </c>
      <c r="W1072">
        <v>65.874588876615277</v>
      </c>
      <c r="X1072" t="s">
        <v>28</v>
      </c>
    </row>
    <row r="1073" spans="1:24" x14ac:dyDescent="0.25">
      <c r="A1073" t="s">
        <v>1107</v>
      </c>
      <c r="B1073">
        <v>54</v>
      </c>
      <c r="C1073" t="s">
        <v>25</v>
      </c>
      <c r="D1073">
        <v>201900</v>
      </c>
      <c r="E1073">
        <v>0.88400000000000001</v>
      </c>
      <c r="F1073">
        <v>66000</v>
      </c>
      <c r="G1073" t="s">
        <v>43</v>
      </c>
      <c r="H1073">
        <v>206933.51166666666</v>
      </c>
      <c r="I1073">
        <v>139249.28416666668</v>
      </c>
      <c r="J1073">
        <v>67684.227499999994</v>
      </c>
      <c r="K1073">
        <v>0.67788913290505759</v>
      </c>
      <c r="L1073">
        <v>544311.27416666667</v>
      </c>
      <c r="M1073">
        <v>26279.907077069998</v>
      </c>
      <c r="N1073">
        <v>0.32689450222882616</v>
      </c>
      <c r="O1073">
        <v>660000</v>
      </c>
      <c r="P1073" t="s">
        <v>27</v>
      </c>
      <c r="Q1073">
        <v>0</v>
      </c>
      <c r="R1073">
        <v>0</v>
      </c>
      <c r="S1073">
        <v>0.89207495830172656</v>
      </c>
      <c r="T1073">
        <v>0.302396099468282</v>
      </c>
      <c r="U1073">
        <v>0.87396853378574102</v>
      </c>
      <c r="V1073">
        <v>0.52650146461483072</v>
      </c>
      <c r="W1073">
        <v>75.428169365274982</v>
      </c>
      <c r="X1073" t="s">
        <v>38</v>
      </c>
    </row>
    <row r="1074" spans="1:24" x14ac:dyDescent="0.25">
      <c r="A1074" t="s">
        <v>1108</v>
      </c>
      <c r="B1074">
        <v>27</v>
      </c>
      <c r="C1074" t="s">
        <v>25</v>
      </c>
      <c r="D1074">
        <v>202900</v>
      </c>
      <c r="E1074">
        <v>0.84599999999999997</v>
      </c>
      <c r="F1074">
        <v>60000</v>
      </c>
      <c r="G1074" t="s">
        <v>43</v>
      </c>
      <c r="H1074">
        <v>203269.56666666668</v>
      </c>
      <c r="I1074">
        <v>146667.51</v>
      </c>
      <c r="J1074">
        <v>56602.056666666664</v>
      </c>
      <c r="K1074">
        <v>0.74223946972951516</v>
      </c>
      <c r="L1074">
        <v>754692.73750000005</v>
      </c>
      <c r="M1074">
        <v>34754.891566140002</v>
      </c>
      <c r="N1074">
        <v>0.29571217348447509</v>
      </c>
      <c r="O1074">
        <v>600000</v>
      </c>
      <c r="P1074" t="s">
        <v>27</v>
      </c>
      <c r="Q1074">
        <v>0</v>
      </c>
      <c r="R1074">
        <v>0</v>
      </c>
      <c r="S1074">
        <v>0.75808829629413865</v>
      </c>
      <c r="T1074">
        <v>0.29659581627034276</v>
      </c>
      <c r="U1074">
        <v>0.79047502663114433</v>
      </c>
      <c r="V1074">
        <v>0.80031153304313851</v>
      </c>
      <c r="W1074">
        <v>76.146306549254618</v>
      </c>
      <c r="X1074" t="s">
        <v>38</v>
      </c>
    </row>
    <row r="1075" spans="1:24" x14ac:dyDescent="0.25">
      <c r="A1075" t="s">
        <v>1109</v>
      </c>
      <c r="B1075">
        <v>24</v>
      </c>
      <c r="C1075" t="s">
        <v>25</v>
      </c>
      <c r="D1075">
        <v>145600</v>
      </c>
      <c r="E1075">
        <v>0.85099999999999998</v>
      </c>
      <c r="F1075">
        <v>30000</v>
      </c>
      <c r="G1075" t="s">
        <v>26</v>
      </c>
      <c r="H1075">
        <v>144478.41416666665</v>
      </c>
      <c r="I1075">
        <v>101763.0275</v>
      </c>
      <c r="J1075">
        <v>42715.386666666665</v>
      </c>
      <c r="K1075">
        <v>0.75030917409375408</v>
      </c>
      <c r="L1075">
        <v>262995.2391666667</v>
      </c>
      <c r="M1075">
        <v>32016.347611310001</v>
      </c>
      <c r="N1075">
        <v>0.20604395604395603</v>
      </c>
      <c r="O1075">
        <v>150000</v>
      </c>
      <c r="P1075" t="s">
        <v>31</v>
      </c>
      <c r="Q1075">
        <v>1</v>
      </c>
      <c r="R1075">
        <v>0</v>
      </c>
      <c r="S1075">
        <v>0.80546837071198774</v>
      </c>
      <c r="T1075">
        <v>0.11812345656876017</v>
      </c>
      <c r="U1075">
        <v>0.75562222263188672</v>
      </c>
      <c r="V1075">
        <v>0.28851690613830028</v>
      </c>
      <c r="W1075">
        <v>70.755437778499044</v>
      </c>
      <c r="X1075" t="s">
        <v>38</v>
      </c>
    </row>
    <row r="1076" spans="1:24" x14ac:dyDescent="0.25">
      <c r="A1076" t="s">
        <v>1110</v>
      </c>
      <c r="B1076">
        <v>55</v>
      </c>
      <c r="C1076" t="s">
        <v>30</v>
      </c>
      <c r="D1076">
        <v>187000</v>
      </c>
      <c r="E1076">
        <v>0.61799999999999999</v>
      </c>
      <c r="F1076">
        <v>49000</v>
      </c>
      <c r="G1076" t="s">
        <v>26</v>
      </c>
      <c r="H1076">
        <v>173532.18</v>
      </c>
      <c r="I1076">
        <v>138560.97416666668</v>
      </c>
      <c r="J1076">
        <v>34971.205833333333</v>
      </c>
      <c r="K1076">
        <v>0.85916272341808819</v>
      </c>
      <c r="L1076">
        <v>464248.15916666668</v>
      </c>
      <c r="M1076">
        <v>51110.550474219999</v>
      </c>
      <c r="N1076">
        <v>0.26203208556149732</v>
      </c>
      <c r="O1076">
        <v>441000</v>
      </c>
      <c r="P1076" t="s">
        <v>27</v>
      </c>
      <c r="Q1076">
        <v>0</v>
      </c>
      <c r="R1076">
        <v>0</v>
      </c>
      <c r="S1076">
        <v>0.54609574513891401</v>
      </c>
      <c r="T1076">
        <v>0.31210448272565999</v>
      </c>
      <c r="U1076">
        <v>0.45997232289295542</v>
      </c>
      <c r="V1076">
        <v>0.46943431615107067</v>
      </c>
      <c r="W1076">
        <v>54.316019319588762</v>
      </c>
      <c r="X1076" t="s">
        <v>28</v>
      </c>
    </row>
    <row r="1077" spans="1:24" x14ac:dyDescent="0.25">
      <c r="A1077" t="s">
        <v>1111</v>
      </c>
      <c r="B1077">
        <v>38</v>
      </c>
      <c r="C1077" t="s">
        <v>25</v>
      </c>
      <c r="D1077">
        <v>139300</v>
      </c>
      <c r="E1077">
        <v>0.84399999999999997</v>
      </c>
      <c r="F1077">
        <v>30000</v>
      </c>
      <c r="G1077" t="s">
        <v>26</v>
      </c>
      <c r="H1077">
        <v>140076.64833333335</v>
      </c>
      <c r="I1077">
        <v>100861.84083333334</v>
      </c>
      <c r="J1077">
        <v>39214.807500000003</v>
      </c>
      <c r="K1077">
        <v>0.73206471079294366</v>
      </c>
      <c r="L1077">
        <v>549655.4341666667</v>
      </c>
      <c r="M1077">
        <v>18237.355410700002</v>
      </c>
      <c r="N1077">
        <v>0.21536252692031588</v>
      </c>
      <c r="O1077">
        <v>180000</v>
      </c>
      <c r="P1077" t="s">
        <v>27</v>
      </c>
      <c r="Q1077">
        <v>0</v>
      </c>
      <c r="R1077">
        <v>0</v>
      </c>
      <c r="S1077">
        <v>0.76220622385927861</v>
      </c>
      <c r="T1077">
        <v>0.12654654307827701</v>
      </c>
      <c r="U1077">
        <v>0.82324657655753564</v>
      </c>
      <c r="V1077">
        <v>0.86084937952446916</v>
      </c>
      <c r="W1077">
        <v>83.667314835543991</v>
      </c>
      <c r="X1077" t="s">
        <v>38</v>
      </c>
    </row>
    <row r="1078" spans="1:24" x14ac:dyDescent="0.25">
      <c r="A1078" t="s">
        <v>1112</v>
      </c>
      <c r="B1078">
        <v>37</v>
      </c>
      <c r="C1078" t="s">
        <v>25</v>
      </c>
      <c r="D1078">
        <v>160400</v>
      </c>
      <c r="E1078">
        <v>0.92100000000000004</v>
      </c>
      <c r="F1078">
        <v>30000</v>
      </c>
      <c r="G1078" t="s">
        <v>43</v>
      </c>
      <c r="H1078">
        <v>145486.00750000001</v>
      </c>
      <c r="I1078">
        <v>112684.9325</v>
      </c>
      <c r="J1078">
        <v>32801.074999999997</v>
      </c>
      <c r="K1078">
        <v>0.8074171438460086</v>
      </c>
      <c r="L1078">
        <v>544501.86416666664</v>
      </c>
      <c r="M1078">
        <v>28632.549619640002</v>
      </c>
      <c r="N1078">
        <v>0.18703241895261846</v>
      </c>
      <c r="O1078">
        <v>210000</v>
      </c>
      <c r="P1078" t="s">
        <v>27</v>
      </c>
      <c r="Q1078">
        <v>0</v>
      </c>
      <c r="R1078">
        <v>0</v>
      </c>
      <c r="S1078">
        <v>0.61204444579018802</v>
      </c>
      <c r="T1078">
        <v>0.10826788035025992</v>
      </c>
      <c r="U1078">
        <v>0.8539595422572448</v>
      </c>
      <c r="V1078">
        <v>0.71340571543873721</v>
      </c>
      <c r="W1078">
        <v>80.089328564123335</v>
      </c>
      <c r="X1078" t="s">
        <v>38</v>
      </c>
    </row>
    <row r="1079" spans="1:24" x14ac:dyDescent="0.25">
      <c r="A1079" t="s">
        <v>1113</v>
      </c>
      <c r="B1079">
        <v>20</v>
      </c>
      <c r="C1079" t="s">
        <v>33</v>
      </c>
      <c r="D1079">
        <v>206500</v>
      </c>
      <c r="E1079">
        <v>0.39600000000000002</v>
      </c>
      <c r="F1079">
        <v>66000</v>
      </c>
      <c r="G1079" t="s">
        <v>26</v>
      </c>
      <c r="H1079">
        <v>204684.42083333334</v>
      </c>
      <c r="I1079">
        <v>159560.86583333334</v>
      </c>
      <c r="J1079">
        <v>45123.555</v>
      </c>
      <c r="K1079">
        <v>0.81803563016667324</v>
      </c>
      <c r="L1079">
        <v>516995.34083333332</v>
      </c>
      <c r="M1079">
        <v>95386.196304380006</v>
      </c>
      <c r="N1079">
        <v>0.31961259079903148</v>
      </c>
      <c r="O1079">
        <v>264000</v>
      </c>
      <c r="P1079" t="s">
        <v>27</v>
      </c>
      <c r="Q1079">
        <v>0</v>
      </c>
      <c r="R1079">
        <v>0</v>
      </c>
      <c r="S1079">
        <v>0.59825459623687893</v>
      </c>
      <c r="T1079">
        <v>0.41201172175259154</v>
      </c>
      <c r="U1079">
        <v>0.18045292079526828</v>
      </c>
      <c r="V1079">
        <v>0.47505154663164451</v>
      </c>
      <c r="W1079">
        <v>42.430350451442713</v>
      </c>
      <c r="X1079" t="s">
        <v>28</v>
      </c>
    </row>
    <row r="1080" spans="1:24" x14ac:dyDescent="0.25">
      <c r="A1080" t="s">
        <v>1114</v>
      </c>
      <c r="B1080">
        <v>39</v>
      </c>
      <c r="C1080" t="s">
        <v>25</v>
      </c>
      <c r="D1080">
        <v>200700</v>
      </c>
      <c r="E1080">
        <v>0.95099999999999996</v>
      </c>
      <c r="F1080">
        <v>46000</v>
      </c>
      <c r="G1080" t="s">
        <v>26</v>
      </c>
      <c r="H1080">
        <v>196949.625</v>
      </c>
      <c r="I1080">
        <v>142322.30666666667</v>
      </c>
      <c r="J1080">
        <v>54627.318333333336</v>
      </c>
      <c r="K1080">
        <v>0.75026509963409505</v>
      </c>
      <c r="L1080">
        <v>604610.90083333338</v>
      </c>
      <c r="M1080">
        <v>37497.75239437</v>
      </c>
      <c r="N1080">
        <v>0.22919780767314399</v>
      </c>
      <c r="O1080">
        <v>506000</v>
      </c>
      <c r="P1080" t="s">
        <v>27</v>
      </c>
      <c r="Q1080">
        <v>0</v>
      </c>
      <c r="R1080">
        <v>0</v>
      </c>
      <c r="S1080">
        <v>0.75508158466807052</v>
      </c>
      <c r="T1080">
        <v>0.16587493750688165</v>
      </c>
      <c r="U1080">
        <v>0.89353686541682409</v>
      </c>
      <c r="V1080">
        <v>0.61118310666683662</v>
      </c>
      <c r="W1080">
        <v>79.847428067740182</v>
      </c>
      <c r="X1080" t="s">
        <v>38</v>
      </c>
    </row>
    <row r="1081" spans="1:24" x14ac:dyDescent="0.25">
      <c r="A1081" t="s">
        <v>1115</v>
      </c>
      <c r="B1081">
        <v>21</v>
      </c>
      <c r="C1081" t="s">
        <v>30</v>
      </c>
      <c r="D1081">
        <v>170000</v>
      </c>
      <c r="E1081">
        <v>0.62</v>
      </c>
      <c r="F1081">
        <v>39000</v>
      </c>
      <c r="G1081" t="s">
        <v>26</v>
      </c>
      <c r="H1081">
        <v>136666.21583333332</v>
      </c>
      <c r="I1081">
        <v>113307.87083333333</v>
      </c>
      <c r="J1081">
        <v>23358.345000000001</v>
      </c>
      <c r="K1081">
        <v>0.89793374618540978</v>
      </c>
      <c r="L1081">
        <v>321054.96083333332</v>
      </c>
      <c r="M1081">
        <v>39744.210234650003</v>
      </c>
      <c r="N1081">
        <v>0.22941176470588234</v>
      </c>
      <c r="O1081">
        <v>195000</v>
      </c>
      <c r="P1081" t="s">
        <v>31</v>
      </c>
      <c r="Q1081">
        <v>60</v>
      </c>
      <c r="R1081">
        <v>0</v>
      </c>
      <c r="S1081">
        <v>0.46174635889279292</v>
      </c>
      <c r="T1081">
        <v>0.25948724625865899</v>
      </c>
      <c r="U1081">
        <v>0.4639163493191153</v>
      </c>
      <c r="V1081">
        <v>0.3105249032331594</v>
      </c>
      <c r="W1081">
        <v>51.589148286464351</v>
      </c>
      <c r="X1081" t="s">
        <v>28</v>
      </c>
    </row>
    <row r="1082" spans="1:24" x14ac:dyDescent="0.25">
      <c r="A1082" t="s">
        <v>1116</v>
      </c>
      <c r="B1082">
        <v>45</v>
      </c>
      <c r="C1082" t="s">
        <v>33</v>
      </c>
      <c r="D1082">
        <v>306100</v>
      </c>
      <c r="E1082">
        <v>0.33</v>
      </c>
      <c r="F1082">
        <v>56000</v>
      </c>
      <c r="G1082" t="s">
        <v>26</v>
      </c>
      <c r="H1082">
        <v>341442.50750000001</v>
      </c>
      <c r="I1082">
        <v>268482.28166666668</v>
      </c>
      <c r="J1082">
        <v>72960.22583333333</v>
      </c>
      <c r="K1082">
        <v>0.79327972320833728</v>
      </c>
      <c r="L1082">
        <v>1145030.0458333334</v>
      </c>
      <c r="M1082">
        <v>178930.39464722</v>
      </c>
      <c r="N1082">
        <v>0.18294674942829139</v>
      </c>
      <c r="O1082">
        <v>168000</v>
      </c>
      <c r="P1082" t="s">
        <v>27</v>
      </c>
      <c r="Q1082">
        <v>0</v>
      </c>
      <c r="R1082">
        <v>0</v>
      </c>
      <c r="S1082">
        <v>0.57959398586531719</v>
      </c>
      <c r="T1082">
        <v>9.2081872710479351E-2</v>
      </c>
      <c r="U1082">
        <v>0.10818322606648592</v>
      </c>
      <c r="V1082">
        <v>0.80597594647759396</v>
      </c>
      <c r="W1082">
        <v>55.837385448544261</v>
      </c>
      <c r="X1082" t="s">
        <v>28</v>
      </c>
    </row>
    <row r="1083" spans="1:24" x14ac:dyDescent="0.25">
      <c r="A1083" t="s">
        <v>1117</v>
      </c>
      <c r="B1083">
        <v>29</v>
      </c>
      <c r="C1083" t="s">
        <v>25</v>
      </c>
      <c r="D1083">
        <v>124200</v>
      </c>
      <c r="E1083">
        <v>0.80900000000000005</v>
      </c>
      <c r="F1083">
        <v>30000</v>
      </c>
      <c r="G1083" t="s">
        <v>26</v>
      </c>
      <c r="H1083">
        <v>119978.06416666666</v>
      </c>
      <c r="I1083">
        <v>89680.671666666662</v>
      </c>
      <c r="J1083">
        <v>30297.392500000002</v>
      </c>
      <c r="K1083">
        <v>0.77507697952450938</v>
      </c>
      <c r="L1083">
        <v>296086.78499999997</v>
      </c>
      <c r="M1083">
        <v>21743.267525939998</v>
      </c>
      <c r="N1083">
        <v>0.24154589371980675</v>
      </c>
      <c r="O1083">
        <v>270000</v>
      </c>
      <c r="P1083" t="s">
        <v>27</v>
      </c>
      <c r="Q1083">
        <v>0</v>
      </c>
      <c r="R1083">
        <v>0</v>
      </c>
      <c r="S1083">
        <v>0.68662622242466387</v>
      </c>
      <c r="T1083">
        <v>0.20783736740774089</v>
      </c>
      <c r="U1083">
        <v>0.73978128416416888</v>
      </c>
      <c r="V1083">
        <v>0.44304296989700298</v>
      </c>
      <c r="W1083">
        <v>68.81747665782369</v>
      </c>
      <c r="X1083" t="s">
        <v>28</v>
      </c>
    </row>
    <row r="1084" spans="1:24" x14ac:dyDescent="0.25">
      <c r="A1084" t="s">
        <v>1118</v>
      </c>
      <c r="B1084">
        <v>55</v>
      </c>
      <c r="C1084" t="s">
        <v>25</v>
      </c>
      <c r="D1084">
        <v>162400</v>
      </c>
      <c r="E1084">
        <v>0.98399999999999999</v>
      </c>
      <c r="F1084">
        <v>53000</v>
      </c>
      <c r="G1084" t="s">
        <v>41</v>
      </c>
      <c r="H1084">
        <v>161882.04999999999</v>
      </c>
      <c r="I1084">
        <v>120674.99583333333</v>
      </c>
      <c r="J1084">
        <v>41207.054166666669</v>
      </c>
      <c r="K1084">
        <v>0.79682946852486869</v>
      </c>
      <c r="L1084">
        <v>347952.74833333335</v>
      </c>
      <c r="M1084">
        <v>41065.293146199998</v>
      </c>
      <c r="N1084">
        <v>0.32635467980295568</v>
      </c>
      <c r="O1084">
        <v>159000</v>
      </c>
      <c r="P1084" t="s">
        <v>27</v>
      </c>
      <c r="Q1084">
        <v>0</v>
      </c>
      <c r="R1084">
        <v>0</v>
      </c>
      <c r="S1084">
        <v>0.69220745178775622</v>
      </c>
      <c r="T1084">
        <v>0.40814631885254332</v>
      </c>
      <c r="U1084">
        <v>0.87465284569264368</v>
      </c>
      <c r="V1084">
        <v>0.37847216221767566</v>
      </c>
      <c r="W1084">
        <v>66.321015054836082</v>
      </c>
      <c r="X1084" t="s">
        <v>28</v>
      </c>
    </row>
    <row r="1085" spans="1:24" x14ac:dyDescent="0.25">
      <c r="A1085" t="s">
        <v>1119</v>
      </c>
      <c r="B1085">
        <v>53</v>
      </c>
      <c r="C1085" t="s">
        <v>30</v>
      </c>
      <c r="D1085">
        <v>164300</v>
      </c>
      <c r="E1085">
        <v>0.63200000000000001</v>
      </c>
      <c r="F1085">
        <v>37000</v>
      </c>
      <c r="G1085" t="s">
        <v>26</v>
      </c>
      <c r="H1085">
        <v>155299.28333333333</v>
      </c>
      <c r="I1085">
        <v>124839.36083333334</v>
      </c>
      <c r="J1085">
        <v>30459.922500000001</v>
      </c>
      <c r="K1085">
        <v>0.82689370423889386</v>
      </c>
      <c r="L1085">
        <v>418761.23166666669</v>
      </c>
      <c r="M1085">
        <v>31681.211970169999</v>
      </c>
      <c r="N1085">
        <v>0.22519780888618382</v>
      </c>
      <c r="O1085">
        <v>148000</v>
      </c>
      <c r="P1085" t="s">
        <v>31</v>
      </c>
      <c r="Q1085">
        <v>60</v>
      </c>
      <c r="R1085">
        <v>0</v>
      </c>
      <c r="S1085">
        <v>0.53124637726381829</v>
      </c>
      <c r="T1085">
        <v>0.20508156174932485</v>
      </c>
      <c r="U1085">
        <v>0.52406026369623526</v>
      </c>
      <c r="V1085">
        <v>0.48712931391062098</v>
      </c>
      <c r="W1085">
        <v>59.900944314058165</v>
      </c>
      <c r="X1085" t="s">
        <v>28</v>
      </c>
    </row>
    <row r="1086" spans="1:24" x14ac:dyDescent="0.25">
      <c r="A1086" t="s">
        <v>1120</v>
      </c>
      <c r="B1086">
        <v>22</v>
      </c>
      <c r="C1086" t="s">
        <v>30</v>
      </c>
      <c r="D1086">
        <v>254200</v>
      </c>
      <c r="E1086">
        <v>0.58799999999999997</v>
      </c>
      <c r="F1086">
        <v>86000</v>
      </c>
      <c r="G1086" t="s">
        <v>41</v>
      </c>
      <c r="H1086">
        <v>255127.315</v>
      </c>
      <c r="I1086">
        <v>189545.40083333332</v>
      </c>
      <c r="J1086">
        <v>65581.914166666669</v>
      </c>
      <c r="K1086">
        <v>0.74954628027913162</v>
      </c>
      <c r="L1086">
        <v>679544.28083333338</v>
      </c>
      <c r="M1086">
        <v>30090.070012209999</v>
      </c>
      <c r="N1086">
        <v>0.33831628638867034</v>
      </c>
      <c r="O1086">
        <v>344000</v>
      </c>
      <c r="P1086" t="s">
        <v>27</v>
      </c>
      <c r="Q1086">
        <v>0</v>
      </c>
      <c r="R1086">
        <v>0</v>
      </c>
      <c r="S1086">
        <v>0.69911227969080403</v>
      </c>
      <c r="T1086">
        <v>0.39036493983532289</v>
      </c>
      <c r="U1086">
        <v>0.52547658534354902</v>
      </c>
      <c r="V1086">
        <v>0.52043490695507177</v>
      </c>
      <c r="W1086">
        <v>57.576114626428023</v>
      </c>
      <c r="X1086" t="s">
        <v>28</v>
      </c>
    </row>
    <row r="1087" spans="1:24" x14ac:dyDescent="0.25">
      <c r="A1087" t="s">
        <v>1121</v>
      </c>
      <c r="B1087">
        <v>30</v>
      </c>
      <c r="C1087" t="s">
        <v>25</v>
      </c>
      <c r="D1087">
        <v>166900</v>
      </c>
      <c r="E1087">
        <v>0.83399999999999996</v>
      </c>
      <c r="F1087">
        <v>57000</v>
      </c>
      <c r="G1087" t="s">
        <v>26</v>
      </c>
      <c r="H1087">
        <v>160790.27499999999</v>
      </c>
      <c r="I1087">
        <v>117440.78916666667</v>
      </c>
      <c r="J1087">
        <v>43349.485833333332</v>
      </c>
      <c r="K1087">
        <v>0.75311520710815405</v>
      </c>
      <c r="L1087">
        <v>587754.71833333338</v>
      </c>
      <c r="M1087">
        <v>28000.483530670001</v>
      </c>
      <c r="N1087">
        <v>0.341521869382864</v>
      </c>
      <c r="O1087">
        <v>570000</v>
      </c>
      <c r="P1087" t="s">
        <v>31</v>
      </c>
      <c r="Q1087">
        <v>11</v>
      </c>
      <c r="R1087">
        <v>0</v>
      </c>
      <c r="S1087">
        <v>0.73368650483112208</v>
      </c>
      <c r="T1087">
        <v>0.40032533010019528</v>
      </c>
      <c r="U1087">
        <v>0.77406738646578177</v>
      </c>
      <c r="V1087">
        <v>0.74736443205838088</v>
      </c>
      <c r="W1087">
        <v>71.035184836930952</v>
      </c>
      <c r="X1087" t="s">
        <v>38</v>
      </c>
    </row>
    <row r="1088" spans="1:24" x14ac:dyDescent="0.25">
      <c r="A1088" t="s">
        <v>1122</v>
      </c>
      <c r="B1088">
        <v>40</v>
      </c>
      <c r="C1088" t="s">
        <v>33</v>
      </c>
      <c r="D1088">
        <v>173200</v>
      </c>
      <c r="E1088">
        <v>0.34300000000000003</v>
      </c>
      <c r="F1088">
        <v>31000</v>
      </c>
      <c r="G1088" t="s">
        <v>26</v>
      </c>
      <c r="H1088">
        <v>187374.83749999999</v>
      </c>
      <c r="I1088">
        <v>155823.86416666667</v>
      </c>
      <c r="J1088">
        <v>31550.973333333332</v>
      </c>
      <c r="K1088">
        <v>0.85112075112799301</v>
      </c>
      <c r="L1088">
        <v>468320.17249999999</v>
      </c>
      <c r="M1088">
        <v>65351.325399939997</v>
      </c>
      <c r="N1088">
        <v>0.17898383371824481</v>
      </c>
      <c r="O1088">
        <v>124000</v>
      </c>
      <c r="P1088" t="s">
        <v>27</v>
      </c>
      <c r="Q1088">
        <v>0</v>
      </c>
      <c r="R1088">
        <v>0</v>
      </c>
      <c r="S1088">
        <v>0.45477194223232059</v>
      </c>
      <c r="T1088">
        <v>0.11190834497869478</v>
      </c>
      <c r="U1088">
        <v>0.15912594643170105</v>
      </c>
      <c r="V1088">
        <v>0.52863670992111456</v>
      </c>
      <c r="W1088">
        <v>49.606471107655793</v>
      </c>
      <c r="X1088" t="s">
        <v>28</v>
      </c>
    </row>
    <row r="1089" spans="1:24" x14ac:dyDescent="0.25">
      <c r="A1089" t="s">
        <v>1123</v>
      </c>
      <c r="B1089">
        <v>47</v>
      </c>
      <c r="C1089" t="s">
        <v>25</v>
      </c>
      <c r="D1089">
        <v>130200</v>
      </c>
      <c r="E1089">
        <v>0.91900000000000004</v>
      </c>
      <c r="F1089">
        <v>30000</v>
      </c>
      <c r="G1089" t="s">
        <v>43</v>
      </c>
      <c r="H1089">
        <v>130469.4025</v>
      </c>
      <c r="I1089">
        <v>96287.52</v>
      </c>
      <c r="J1089">
        <v>34181.8825</v>
      </c>
      <c r="K1089">
        <v>0.76705565998975445</v>
      </c>
      <c r="L1089">
        <v>469392.13916666666</v>
      </c>
      <c r="M1089">
        <v>23253.48707689</v>
      </c>
      <c r="N1089">
        <v>0.2304147465437788</v>
      </c>
      <c r="O1089">
        <v>180000</v>
      </c>
      <c r="P1089" t="s">
        <v>27</v>
      </c>
      <c r="Q1089">
        <v>0</v>
      </c>
      <c r="R1089">
        <v>0</v>
      </c>
      <c r="S1089">
        <v>0.71271357729176854</v>
      </c>
      <c r="T1089">
        <v>0.1790262508425553</v>
      </c>
      <c r="U1089">
        <v>0.86803274906686578</v>
      </c>
      <c r="V1089">
        <v>0.76971795381642771</v>
      </c>
      <c r="W1089">
        <v>81.095421427768727</v>
      </c>
      <c r="X1089" t="s">
        <v>38</v>
      </c>
    </row>
    <row r="1090" spans="1:24" x14ac:dyDescent="0.25">
      <c r="A1090" t="s">
        <v>1124</v>
      </c>
      <c r="B1090">
        <v>54</v>
      </c>
      <c r="C1090" t="s">
        <v>30</v>
      </c>
      <c r="D1090">
        <v>237000</v>
      </c>
      <c r="E1090">
        <v>0.47299999999999998</v>
      </c>
      <c r="F1090">
        <v>76000</v>
      </c>
      <c r="G1090" t="s">
        <v>26</v>
      </c>
      <c r="H1090">
        <v>234023.50416666668</v>
      </c>
      <c r="I1090">
        <v>182691.34083333332</v>
      </c>
      <c r="J1090">
        <v>51332.16333333333</v>
      </c>
      <c r="K1090">
        <v>0.78894667841810961</v>
      </c>
      <c r="L1090">
        <v>842682.97083333333</v>
      </c>
      <c r="M1090">
        <v>28448.994023129999</v>
      </c>
      <c r="N1090">
        <v>0.32067510548523209</v>
      </c>
      <c r="O1090">
        <v>228000</v>
      </c>
      <c r="P1090" t="s">
        <v>27</v>
      </c>
      <c r="Q1090">
        <v>0</v>
      </c>
      <c r="R1090">
        <v>0</v>
      </c>
      <c r="S1090">
        <v>0.59520118862546945</v>
      </c>
      <c r="T1090">
        <v>0.38874735331838278</v>
      </c>
      <c r="U1090">
        <v>0.38491060924204812</v>
      </c>
      <c r="V1090">
        <v>0.75646649169330182</v>
      </c>
      <c r="W1090">
        <v>55.866798387168274</v>
      </c>
      <c r="X1090" t="s">
        <v>28</v>
      </c>
    </row>
    <row r="1091" spans="1:24" x14ac:dyDescent="0.25">
      <c r="A1091" t="s">
        <v>1125</v>
      </c>
      <c r="B1091">
        <v>42</v>
      </c>
      <c r="C1091" t="s">
        <v>25</v>
      </c>
      <c r="D1091">
        <v>112700</v>
      </c>
      <c r="E1091">
        <v>0.79800000000000004</v>
      </c>
      <c r="F1091">
        <v>30000</v>
      </c>
      <c r="G1091" t="s">
        <v>41</v>
      </c>
      <c r="H1091">
        <v>94483.117499999993</v>
      </c>
      <c r="I1091">
        <v>76704.5625</v>
      </c>
      <c r="J1091">
        <v>17778.555</v>
      </c>
      <c r="K1091">
        <v>0.90236447897112237</v>
      </c>
      <c r="L1091">
        <v>122962.93916666666</v>
      </c>
      <c r="M1091">
        <v>31934.184453670001</v>
      </c>
      <c r="N1091">
        <v>0.26619343389529726</v>
      </c>
      <c r="O1091">
        <v>90000</v>
      </c>
      <c r="P1091" t="s">
        <v>31</v>
      </c>
      <c r="Q1091">
        <v>25</v>
      </c>
      <c r="R1091">
        <v>0</v>
      </c>
      <c r="S1091">
        <v>0.50928325025554477</v>
      </c>
      <c r="T1091">
        <v>0.3535656843302723</v>
      </c>
      <c r="U1091">
        <v>0.62048369959721295</v>
      </c>
      <c r="V1091">
        <v>9.7194445233548338E-2</v>
      </c>
      <c r="W1091">
        <v>50.693096614498423</v>
      </c>
      <c r="X1091" t="s">
        <v>28</v>
      </c>
    </row>
    <row r="1092" spans="1:24" x14ac:dyDescent="0.25">
      <c r="A1092" t="s">
        <v>1126</v>
      </c>
      <c r="B1092">
        <v>44</v>
      </c>
      <c r="C1092" t="s">
        <v>30</v>
      </c>
      <c r="D1092">
        <v>239400</v>
      </c>
      <c r="E1092">
        <v>0.58199999999999996</v>
      </c>
      <c r="F1092">
        <v>36000</v>
      </c>
      <c r="G1092" t="s">
        <v>26</v>
      </c>
      <c r="H1092">
        <v>219904.6825</v>
      </c>
      <c r="I1092">
        <v>180287.815</v>
      </c>
      <c r="J1092">
        <v>39616.8675</v>
      </c>
      <c r="K1092">
        <v>0.85663821280703434</v>
      </c>
      <c r="L1092">
        <v>653447.12333333329</v>
      </c>
      <c r="M1092">
        <v>60146.372605019998</v>
      </c>
      <c r="N1092">
        <v>0.15037593984962405</v>
      </c>
      <c r="O1092">
        <v>144000</v>
      </c>
      <c r="P1092" t="s">
        <v>31</v>
      </c>
      <c r="Q1092">
        <v>30</v>
      </c>
      <c r="R1092">
        <v>0</v>
      </c>
      <c r="S1092">
        <v>0.4872063019736389</v>
      </c>
      <c r="T1092">
        <v>4.722443662807313E-2</v>
      </c>
      <c r="U1092">
        <v>0.43247686038246502</v>
      </c>
      <c r="V1092">
        <v>0.53548287504321701</v>
      </c>
      <c r="W1092">
        <v>61.737709045012998</v>
      </c>
      <c r="X1092" t="s">
        <v>28</v>
      </c>
    </row>
    <row r="1093" spans="1:24" x14ac:dyDescent="0.25">
      <c r="A1093" t="s">
        <v>1127</v>
      </c>
      <c r="B1093">
        <v>31</v>
      </c>
      <c r="C1093" t="s">
        <v>33</v>
      </c>
      <c r="D1093">
        <v>207500</v>
      </c>
      <c r="E1093">
        <v>0.499</v>
      </c>
      <c r="F1093">
        <v>42000</v>
      </c>
      <c r="G1093" t="s">
        <v>26</v>
      </c>
      <c r="H1093">
        <v>161047.59833333333</v>
      </c>
      <c r="I1093">
        <v>134129.52916666667</v>
      </c>
      <c r="J1093">
        <v>26918.069166666668</v>
      </c>
      <c r="K1093">
        <v>0.87501634749806667</v>
      </c>
      <c r="L1093">
        <v>446166.58416666667</v>
      </c>
      <c r="M1093">
        <v>93221.768729999996</v>
      </c>
      <c r="N1093">
        <v>0.20240963855421687</v>
      </c>
      <c r="O1093">
        <v>252000</v>
      </c>
      <c r="P1093" t="s">
        <v>27</v>
      </c>
      <c r="Q1093">
        <v>0</v>
      </c>
      <c r="R1093">
        <v>0</v>
      </c>
      <c r="S1093">
        <v>0.45135310900425279</v>
      </c>
      <c r="T1093">
        <v>0.18004607205802736</v>
      </c>
      <c r="U1093">
        <v>0.24239713000750537</v>
      </c>
      <c r="V1093">
        <v>0.38051432327936352</v>
      </c>
      <c r="W1093">
        <v>47.46310048917293</v>
      </c>
      <c r="X1093" t="s">
        <v>28</v>
      </c>
    </row>
    <row r="1094" spans="1:24" x14ac:dyDescent="0.25">
      <c r="A1094" t="s">
        <v>1128</v>
      </c>
      <c r="B1094">
        <v>53</v>
      </c>
      <c r="C1094" t="s">
        <v>33</v>
      </c>
      <c r="D1094">
        <v>169200</v>
      </c>
      <c r="E1094">
        <v>0.22600000000000001</v>
      </c>
      <c r="F1094">
        <v>46000</v>
      </c>
      <c r="G1094" t="s">
        <v>43</v>
      </c>
      <c r="H1094">
        <v>147118.35083333333</v>
      </c>
      <c r="I1094">
        <v>117354.56416666666</v>
      </c>
      <c r="J1094">
        <v>29763.786666666667</v>
      </c>
      <c r="K1094">
        <v>0.76276414579091245</v>
      </c>
      <c r="L1094">
        <v>574474.39416666667</v>
      </c>
      <c r="M1094">
        <v>63607.026455339997</v>
      </c>
      <c r="N1094">
        <v>0.27186761229314421</v>
      </c>
      <c r="O1094">
        <v>552000</v>
      </c>
      <c r="P1094" t="s">
        <v>31</v>
      </c>
      <c r="Q1094">
        <v>60</v>
      </c>
      <c r="R1094">
        <v>0</v>
      </c>
      <c r="S1094">
        <v>0.54826186832068624</v>
      </c>
      <c r="T1094">
        <v>0.26326695252724536</v>
      </c>
      <c r="U1094">
        <v>2.89596121781385E-2</v>
      </c>
      <c r="V1094">
        <v>0.71356319595526396</v>
      </c>
      <c r="W1094">
        <v>45.610769794333059</v>
      </c>
      <c r="X1094" t="s">
        <v>28</v>
      </c>
    </row>
    <row r="1095" spans="1:24" x14ac:dyDescent="0.25">
      <c r="A1095" t="s">
        <v>1129</v>
      </c>
      <c r="B1095">
        <v>33</v>
      </c>
      <c r="C1095" t="s">
        <v>33</v>
      </c>
      <c r="D1095">
        <v>186700</v>
      </c>
      <c r="E1095">
        <v>0.33700000000000002</v>
      </c>
      <c r="F1095">
        <v>58000</v>
      </c>
      <c r="G1095" t="s">
        <v>26</v>
      </c>
      <c r="H1095">
        <v>174679.71333333332</v>
      </c>
      <c r="I1095">
        <v>131034.01833333333</v>
      </c>
      <c r="J1095">
        <v>43645.695</v>
      </c>
      <c r="K1095">
        <v>0.73621963740939544</v>
      </c>
      <c r="L1095">
        <v>599514.27083333337</v>
      </c>
      <c r="M1095">
        <v>67664.768781160004</v>
      </c>
      <c r="N1095">
        <v>0.31065881092662023</v>
      </c>
      <c r="O1095">
        <v>580000</v>
      </c>
      <c r="P1095" t="s">
        <v>31</v>
      </c>
      <c r="Q1095">
        <v>10</v>
      </c>
      <c r="R1095">
        <v>0</v>
      </c>
      <c r="S1095">
        <v>0.67928768836080089</v>
      </c>
      <c r="T1095">
        <v>0.32196398610283855</v>
      </c>
      <c r="U1095">
        <v>0.14375428859301245</v>
      </c>
      <c r="V1095">
        <v>0.66430864197008599</v>
      </c>
      <c r="W1095">
        <v>48.847968682484016</v>
      </c>
      <c r="X1095" t="s">
        <v>28</v>
      </c>
    </row>
    <row r="1096" spans="1:24" x14ac:dyDescent="0.25">
      <c r="A1096" t="s">
        <v>1130</v>
      </c>
      <c r="B1096">
        <v>39</v>
      </c>
      <c r="C1096" t="s">
        <v>25</v>
      </c>
      <c r="D1096">
        <v>166900</v>
      </c>
      <c r="E1096">
        <v>0.94</v>
      </c>
      <c r="F1096">
        <v>30000</v>
      </c>
      <c r="G1096" t="s">
        <v>43</v>
      </c>
      <c r="H1096">
        <v>166256.83333333334</v>
      </c>
      <c r="I1096">
        <v>118184.03166666666</v>
      </c>
      <c r="J1096">
        <v>48072.801666666666</v>
      </c>
      <c r="K1096">
        <v>0.74786845548043235</v>
      </c>
      <c r="L1096">
        <v>586796.07499999995</v>
      </c>
      <c r="M1096">
        <v>36043.834590550003</v>
      </c>
      <c r="N1096">
        <v>0.17974835230677053</v>
      </c>
      <c r="O1096">
        <v>300000</v>
      </c>
      <c r="P1096" t="s">
        <v>27</v>
      </c>
      <c r="Q1096">
        <v>0</v>
      </c>
      <c r="R1096">
        <v>0</v>
      </c>
      <c r="S1096">
        <v>0.78754460789862823</v>
      </c>
      <c r="T1096">
        <v>6.2654425553747228E-2</v>
      </c>
      <c r="U1096">
        <v>0.85796799295839832</v>
      </c>
      <c r="V1096">
        <v>0.74582795540498414</v>
      </c>
      <c r="W1096">
        <v>84.878975213510628</v>
      </c>
      <c r="X1096" t="s">
        <v>38</v>
      </c>
    </row>
    <row r="1097" spans="1:24" x14ac:dyDescent="0.25">
      <c r="A1097" t="s">
        <v>1131</v>
      </c>
      <c r="B1097">
        <v>38</v>
      </c>
      <c r="C1097" t="s">
        <v>25</v>
      </c>
      <c r="D1097">
        <v>166300</v>
      </c>
      <c r="E1097">
        <v>0.754</v>
      </c>
      <c r="F1097">
        <v>30000</v>
      </c>
      <c r="G1097" t="s">
        <v>26</v>
      </c>
      <c r="H1097">
        <v>167725.92333333334</v>
      </c>
      <c r="I1097">
        <v>114435.28416666666</v>
      </c>
      <c r="J1097">
        <v>53290.639166666668</v>
      </c>
      <c r="K1097">
        <v>0.71918309686285076</v>
      </c>
      <c r="L1097">
        <v>387217.72583333333</v>
      </c>
      <c r="M1097">
        <v>34700.25049454</v>
      </c>
      <c r="N1097">
        <v>0.18039687312086591</v>
      </c>
      <c r="O1097">
        <v>330000</v>
      </c>
      <c r="P1097" t="s">
        <v>27</v>
      </c>
      <c r="Q1097">
        <v>0</v>
      </c>
      <c r="R1097">
        <v>0</v>
      </c>
      <c r="S1097">
        <v>0.86628975362743399</v>
      </c>
      <c r="T1097">
        <v>4.9756353953258281E-2</v>
      </c>
      <c r="U1097">
        <v>0.65868854535624433</v>
      </c>
      <c r="V1097">
        <v>0.42819060536554532</v>
      </c>
      <c r="W1097">
        <v>73.119566880593226</v>
      </c>
      <c r="X1097" t="s">
        <v>38</v>
      </c>
    </row>
    <row r="1098" spans="1:24" x14ac:dyDescent="0.25">
      <c r="A1098" t="s">
        <v>1132</v>
      </c>
      <c r="B1098">
        <v>38</v>
      </c>
      <c r="C1098" t="s">
        <v>25</v>
      </c>
      <c r="D1098">
        <v>97200</v>
      </c>
      <c r="E1098">
        <v>0.877</v>
      </c>
      <c r="F1098">
        <v>32000</v>
      </c>
      <c r="G1098" t="s">
        <v>43</v>
      </c>
      <c r="H1098">
        <v>90495.079166666663</v>
      </c>
      <c r="I1098">
        <v>68435.24083333333</v>
      </c>
      <c r="J1098">
        <v>22059.838333333333</v>
      </c>
      <c r="K1098">
        <v>0.79395961327333631</v>
      </c>
      <c r="L1098">
        <v>341186.60416666669</v>
      </c>
      <c r="M1098">
        <v>20864.091690410001</v>
      </c>
      <c r="N1098">
        <v>0.32921810699588477</v>
      </c>
      <c r="O1098">
        <v>384000</v>
      </c>
      <c r="P1098" t="s">
        <v>27</v>
      </c>
      <c r="Q1098">
        <v>0</v>
      </c>
      <c r="R1098">
        <v>0</v>
      </c>
      <c r="S1098">
        <v>0.66249827751228896</v>
      </c>
      <c r="T1098">
        <v>0.41182303588190522</v>
      </c>
      <c r="U1098">
        <v>0.7772785546526868</v>
      </c>
      <c r="V1098">
        <v>0.74430212882849101</v>
      </c>
      <c r="W1098">
        <v>69.67357507564104</v>
      </c>
      <c r="X1098" t="s">
        <v>28</v>
      </c>
    </row>
    <row r="1099" spans="1:24" x14ac:dyDescent="0.25">
      <c r="A1099" t="s">
        <v>1133</v>
      </c>
      <c r="B1099">
        <v>25</v>
      </c>
      <c r="C1099" t="s">
        <v>25</v>
      </c>
      <c r="D1099">
        <v>219700</v>
      </c>
      <c r="E1099">
        <v>0.89100000000000001</v>
      </c>
      <c r="F1099">
        <v>66000</v>
      </c>
      <c r="G1099" t="s">
        <v>26</v>
      </c>
      <c r="H1099">
        <v>207500.13666666666</v>
      </c>
      <c r="I1099">
        <v>157550.12</v>
      </c>
      <c r="J1099">
        <v>49950.01666666667</v>
      </c>
      <c r="K1099">
        <v>0.80013844451372718</v>
      </c>
      <c r="L1099">
        <v>425982.86333333334</v>
      </c>
      <c r="M1099">
        <v>48114.355092630001</v>
      </c>
      <c r="N1099">
        <v>0.30040964952207555</v>
      </c>
      <c r="O1099">
        <v>792000</v>
      </c>
      <c r="P1099" t="s">
        <v>27</v>
      </c>
      <c r="Q1099">
        <v>0</v>
      </c>
      <c r="R1099">
        <v>0</v>
      </c>
      <c r="S1099">
        <v>0.65410601571860816</v>
      </c>
      <c r="T1099">
        <v>0.3540217083557809</v>
      </c>
      <c r="U1099">
        <v>0.79157374238626643</v>
      </c>
      <c r="V1099">
        <v>0.32399922963758765</v>
      </c>
      <c r="W1099">
        <v>63.376004561376774</v>
      </c>
      <c r="X1099" t="s">
        <v>28</v>
      </c>
    </row>
    <row r="1100" spans="1:24" x14ac:dyDescent="0.25">
      <c r="A1100" t="s">
        <v>1134</v>
      </c>
      <c r="B1100">
        <v>33</v>
      </c>
      <c r="C1100" t="s">
        <v>33</v>
      </c>
      <c r="D1100">
        <v>117800</v>
      </c>
      <c r="E1100">
        <v>0.53</v>
      </c>
      <c r="F1100">
        <v>32000</v>
      </c>
      <c r="G1100" t="s">
        <v>26</v>
      </c>
      <c r="H1100">
        <v>137760.74583333332</v>
      </c>
      <c r="I1100">
        <v>106965.69333333333</v>
      </c>
      <c r="J1100">
        <v>30795.052500000002</v>
      </c>
      <c r="K1100">
        <v>0.7856907040249953</v>
      </c>
      <c r="L1100">
        <v>344018.31666666665</v>
      </c>
      <c r="M1100">
        <v>25442.19478306</v>
      </c>
      <c r="N1100">
        <v>0.27164685908319186</v>
      </c>
      <c r="O1100">
        <v>256000</v>
      </c>
      <c r="P1100" t="s">
        <v>27</v>
      </c>
      <c r="Q1100">
        <v>0</v>
      </c>
      <c r="R1100">
        <v>0</v>
      </c>
      <c r="S1100">
        <v>0.60675784846580183</v>
      </c>
      <c r="T1100">
        <v>0.2799323607732998</v>
      </c>
      <c r="U1100">
        <v>0.41949358316551677</v>
      </c>
      <c r="V1100">
        <v>0.58653249972036214</v>
      </c>
      <c r="W1100">
        <v>57.116322308988366</v>
      </c>
      <c r="X1100" t="s">
        <v>28</v>
      </c>
    </row>
    <row r="1101" spans="1:24" x14ac:dyDescent="0.25">
      <c r="A1101" t="s">
        <v>1135</v>
      </c>
      <c r="B1101">
        <v>48</v>
      </c>
      <c r="C1101" t="s">
        <v>25</v>
      </c>
      <c r="D1101">
        <v>138600</v>
      </c>
      <c r="E1101">
        <v>0.96799999999999997</v>
      </c>
      <c r="F1101">
        <v>42000</v>
      </c>
      <c r="G1101" t="s">
        <v>41</v>
      </c>
      <c r="H1101">
        <v>144756.12833333333</v>
      </c>
      <c r="I1101">
        <v>102994.47666666667</v>
      </c>
      <c r="J1101">
        <v>41761.651666666665</v>
      </c>
      <c r="K1101">
        <v>0.72330101753273612</v>
      </c>
      <c r="L1101">
        <v>495697.1275</v>
      </c>
      <c r="M1101">
        <v>21651.921084559999</v>
      </c>
      <c r="N1101">
        <v>0.30303030303030304</v>
      </c>
      <c r="O1101">
        <v>210000</v>
      </c>
      <c r="P1101" t="s">
        <v>31</v>
      </c>
      <c r="Q1101">
        <v>25</v>
      </c>
      <c r="R1101">
        <v>0</v>
      </c>
      <c r="S1101">
        <v>0.78575012755258389</v>
      </c>
      <c r="T1101">
        <v>0.29575115128182577</v>
      </c>
      <c r="U1101">
        <v>0.95173257069783745</v>
      </c>
      <c r="V1101">
        <v>0.76203960592068964</v>
      </c>
      <c r="W1101">
        <v>81.465149467672092</v>
      </c>
      <c r="X1101" t="s">
        <v>38</v>
      </c>
    </row>
    <row r="1102" spans="1:24" x14ac:dyDescent="0.25">
      <c r="A1102" t="s">
        <v>1136</v>
      </c>
      <c r="B1102">
        <v>27</v>
      </c>
      <c r="C1102" t="s">
        <v>25</v>
      </c>
      <c r="D1102">
        <v>168600</v>
      </c>
      <c r="E1102">
        <v>0.88800000000000001</v>
      </c>
      <c r="F1102">
        <v>40000</v>
      </c>
      <c r="G1102" t="s">
        <v>43</v>
      </c>
      <c r="H1102">
        <v>168269.48250000001</v>
      </c>
      <c r="I1102">
        <v>119919.6575</v>
      </c>
      <c r="J1102">
        <v>48349.824999999997</v>
      </c>
      <c r="K1102">
        <v>0.73734560310219355</v>
      </c>
      <c r="L1102">
        <v>333348.25833333336</v>
      </c>
      <c r="M1102">
        <v>30248.91870038</v>
      </c>
      <c r="N1102">
        <v>0.23724792408066431</v>
      </c>
      <c r="O1102">
        <v>400000</v>
      </c>
      <c r="P1102" t="s">
        <v>27</v>
      </c>
      <c r="Q1102">
        <v>0</v>
      </c>
      <c r="R1102">
        <v>0</v>
      </c>
      <c r="S1102">
        <v>0.78255109444678506</v>
      </c>
      <c r="T1102">
        <v>0.17405589583365616</v>
      </c>
      <c r="U1102">
        <v>0.83122869623770956</v>
      </c>
      <c r="V1102">
        <v>0.33422440324767277</v>
      </c>
      <c r="W1102">
        <v>72.294081974965366</v>
      </c>
      <c r="X1102" t="s">
        <v>38</v>
      </c>
    </row>
    <row r="1103" spans="1:24" x14ac:dyDescent="0.25">
      <c r="A1103" t="s">
        <v>1137</v>
      </c>
      <c r="B1103">
        <v>49</v>
      </c>
      <c r="C1103" t="s">
        <v>30</v>
      </c>
      <c r="D1103">
        <v>245200</v>
      </c>
      <c r="E1103">
        <v>0.57599999999999996</v>
      </c>
      <c r="F1103">
        <v>74000</v>
      </c>
      <c r="G1103" t="s">
        <v>43</v>
      </c>
      <c r="H1103">
        <v>244166.70333333334</v>
      </c>
      <c r="I1103">
        <v>180558.50666666665</v>
      </c>
      <c r="J1103">
        <v>63608.19666666667</v>
      </c>
      <c r="K1103">
        <v>0.75083243118041698</v>
      </c>
      <c r="L1103">
        <v>811167.29249999998</v>
      </c>
      <c r="M1103">
        <v>41704.381841030001</v>
      </c>
      <c r="N1103">
        <v>0.30179445350734097</v>
      </c>
      <c r="O1103">
        <v>740000</v>
      </c>
      <c r="P1103" t="s">
        <v>31</v>
      </c>
      <c r="Q1103">
        <v>60</v>
      </c>
      <c r="R1103">
        <v>0</v>
      </c>
      <c r="S1103">
        <v>0.70863473856007009</v>
      </c>
      <c r="T1103">
        <v>0.31614425828381737</v>
      </c>
      <c r="U1103">
        <v>0.47963020078302099</v>
      </c>
      <c r="V1103">
        <v>0.69027660381999245</v>
      </c>
      <c r="W1103">
        <v>61.737782433692111</v>
      </c>
      <c r="X1103" t="s">
        <v>28</v>
      </c>
    </row>
    <row r="1104" spans="1:24" x14ac:dyDescent="0.25">
      <c r="A1104" t="s">
        <v>1138</v>
      </c>
      <c r="B1104">
        <v>51</v>
      </c>
      <c r="C1104" t="s">
        <v>30</v>
      </c>
      <c r="D1104">
        <v>214300</v>
      </c>
      <c r="E1104">
        <v>0.63400000000000001</v>
      </c>
      <c r="F1104">
        <v>48000</v>
      </c>
      <c r="G1104" t="s">
        <v>41</v>
      </c>
      <c r="H1104">
        <v>188696.70083333334</v>
      </c>
      <c r="I1104">
        <v>166104.07500000001</v>
      </c>
      <c r="J1104">
        <v>22592.625833333332</v>
      </c>
      <c r="K1104">
        <v>0.93557697989025168</v>
      </c>
      <c r="L1104">
        <v>542132.95416666672</v>
      </c>
      <c r="M1104">
        <v>47419.688035300002</v>
      </c>
      <c r="N1104">
        <v>0.22398506766215587</v>
      </c>
      <c r="O1104">
        <v>576000</v>
      </c>
      <c r="P1104" t="s">
        <v>27</v>
      </c>
      <c r="Q1104">
        <v>0</v>
      </c>
      <c r="R1104">
        <v>0</v>
      </c>
      <c r="S1104">
        <v>0.32070119835618932</v>
      </c>
      <c r="T1104">
        <v>0.26927466759147761</v>
      </c>
      <c r="U1104">
        <v>0.49945737926739864</v>
      </c>
      <c r="V1104">
        <v>0.48205357929128123</v>
      </c>
      <c r="W1104">
        <v>53.854357807783082</v>
      </c>
      <c r="X1104" t="s">
        <v>28</v>
      </c>
    </row>
    <row r="1105" spans="1:24" x14ac:dyDescent="0.25">
      <c r="A1105" t="s">
        <v>1139</v>
      </c>
      <c r="B1105">
        <v>26</v>
      </c>
      <c r="C1105" t="s">
        <v>30</v>
      </c>
      <c r="D1105">
        <v>140200</v>
      </c>
      <c r="E1105">
        <v>0.52100000000000002</v>
      </c>
      <c r="F1105">
        <v>30000</v>
      </c>
      <c r="G1105" t="s">
        <v>43</v>
      </c>
      <c r="H1105">
        <v>138110.51500000001</v>
      </c>
      <c r="I1105">
        <v>108182.11</v>
      </c>
      <c r="J1105">
        <v>29928.404999999999</v>
      </c>
      <c r="K1105">
        <v>0.78817021718425828</v>
      </c>
      <c r="L1105">
        <v>545563.53500000003</v>
      </c>
      <c r="M1105">
        <v>14150.679597390001</v>
      </c>
      <c r="N1105">
        <v>0.21398002853067047</v>
      </c>
      <c r="O1105">
        <v>180000</v>
      </c>
      <c r="P1105" t="s">
        <v>27</v>
      </c>
      <c r="Q1105">
        <v>0</v>
      </c>
      <c r="R1105">
        <v>0</v>
      </c>
      <c r="S1105">
        <v>0.58790656510051309</v>
      </c>
      <c r="T1105">
        <v>0.15678134810563421</v>
      </c>
      <c r="U1105">
        <v>0.45348145459760381</v>
      </c>
      <c r="V1105">
        <v>0.84626627864371851</v>
      </c>
      <c r="W1105">
        <v>66.912334517129182</v>
      </c>
      <c r="X1105" t="s">
        <v>28</v>
      </c>
    </row>
    <row r="1106" spans="1:24" x14ac:dyDescent="0.25">
      <c r="A1106" t="s">
        <v>1140</v>
      </c>
      <c r="B1106">
        <v>34</v>
      </c>
      <c r="C1106" t="s">
        <v>30</v>
      </c>
      <c r="D1106">
        <v>284400</v>
      </c>
      <c r="E1106">
        <v>0.65700000000000003</v>
      </c>
      <c r="F1106">
        <v>84000</v>
      </c>
      <c r="G1106" t="s">
        <v>26</v>
      </c>
      <c r="H1106">
        <v>268678.97166666668</v>
      </c>
      <c r="I1106">
        <v>218100.64166666666</v>
      </c>
      <c r="J1106">
        <v>50578.33</v>
      </c>
      <c r="K1106">
        <v>0.84650675220889193</v>
      </c>
      <c r="L1106">
        <v>639856.89083333337</v>
      </c>
      <c r="M1106">
        <v>56249.12301119</v>
      </c>
      <c r="N1106">
        <v>0.29535864978902954</v>
      </c>
      <c r="O1106">
        <v>672000</v>
      </c>
      <c r="P1106" t="s">
        <v>31</v>
      </c>
      <c r="Q1106">
        <v>2</v>
      </c>
      <c r="R1106">
        <v>0</v>
      </c>
      <c r="S1106">
        <v>0.50950842556964171</v>
      </c>
      <c r="T1106">
        <v>0.38057225225533803</v>
      </c>
      <c r="U1106">
        <v>0.54880432497349674</v>
      </c>
      <c r="V1106">
        <v>0.4071702568795823</v>
      </c>
      <c r="W1106">
        <v>53.577015327548516</v>
      </c>
      <c r="X1106" t="s">
        <v>28</v>
      </c>
    </row>
    <row r="1107" spans="1:24" x14ac:dyDescent="0.25">
      <c r="A1107" t="s">
        <v>1141</v>
      </c>
      <c r="B1107">
        <v>28</v>
      </c>
      <c r="C1107" t="s">
        <v>25</v>
      </c>
      <c r="D1107">
        <v>170900</v>
      </c>
      <c r="E1107">
        <v>0.77400000000000002</v>
      </c>
      <c r="F1107">
        <v>40000</v>
      </c>
      <c r="G1107" t="s">
        <v>26</v>
      </c>
      <c r="H1107">
        <v>161479.25166666668</v>
      </c>
      <c r="I1107">
        <v>118269.87833333333</v>
      </c>
      <c r="J1107">
        <v>43209.373333333337</v>
      </c>
      <c r="K1107">
        <v>0.79222684993472692</v>
      </c>
      <c r="L1107">
        <v>287916.74</v>
      </c>
      <c r="M1107">
        <v>43347.405089829997</v>
      </c>
      <c r="N1107">
        <v>0.23405500292568754</v>
      </c>
      <c r="O1107">
        <v>160000</v>
      </c>
      <c r="P1107" t="s">
        <v>27</v>
      </c>
      <c r="Q1107">
        <v>0</v>
      </c>
      <c r="R1107">
        <v>0</v>
      </c>
      <c r="S1107">
        <v>0.72812580693099482</v>
      </c>
      <c r="T1107">
        <v>0.20290886544535208</v>
      </c>
      <c r="U1107">
        <v>0.63906789391232166</v>
      </c>
      <c r="V1107">
        <v>0.25599490983215656</v>
      </c>
      <c r="W1107">
        <v>62.321895624178744</v>
      </c>
      <c r="X1107" t="s">
        <v>28</v>
      </c>
    </row>
    <row r="1108" spans="1:24" x14ac:dyDescent="0.25">
      <c r="A1108" t="s">
        <v>1142</v>
      </c>
      <c r="B1108">
        <v>49</v>
      </c>
      <c r="C1108" t="s">
        <v>25</v>
      </c>
      <c r="D1108">
        <v>252800</v>
      </c>
      <c r="E1108">
        <v>0.94799999999999995</v>
      </c>
      <c r="F1108">
        <v>88000</v>
      </c>
      <c r="G1108" t="s">
        <v>26</v>
      </c>
      <c r="H1108">
        <v>231493.15166666667</v>
      </c>
      <c r="I1108">
        <v>181881.65166666667</v>
      </c>
      <c r="J1108">
        <v>49611.5</v>
      </c>
      <c r="K1108">
        <v>0.82595777635021184</v>
      </c>
      <c r="L1108">
        <v>598039.0033333333</v>
      </c>
      <c r="M1108">
        <v>52216.024304650004</v>
      </c>
      <c r="N1108">
        <v>0.34810126582278483</v>
      </c>
      <c r="O1108">
        <v>968000</v>
      </c>
      <c r="P1108" t="s">
        <v>27</v>
      </c>
      <c r="Q1108">
        <v>0</v>
      </c>
      <c r="R1108">
        <v>0</v>
      </c>
      <c r="S1108">
        <v>0.58132602618604379</v>
      </c>
      <c r="T1108">
        <v>0.48369062645837574</v>
      </c>
      <c r="U1108">
        <v>0.85931954190479942</v>
      </c>
      <c r="V1108">
        <v>0.43815012283195132</v>
      </c>
      <c r="W1108">
        <v>63.048358022346385</v>
      </c>
      <c r="X1108" t="s">
        <v>28</v>
      </c>
    </row>
    <row r="1109" spans="1:24" x14ac:dyDescent="0.25">
      <c r="A1109" t="s">
        <v>1143</v>
      </c>
      <c r="B1109">
        <v>27</v>
      </c>
      <c r="C1109" t="s">
        <v>33</v>
      </c>
      <c r="D1109">
        <v>258800</v>
      </c>
      <c r="E1109">
        <v>0.48299999999999998</v>
      </c>
      <c r="F1109">
        <v>57000</v>
      </c>
      <c r="G1109" t="s">
        <v>26</v>
      </c>
      <c r="H1109">
        <v>280152.39250000002</v>
      </c>
      <c r="I1109">
        <v>217538.49166666667</v>
      </c>
      <c r="J1109">
        <v>62613.900833333333</v>
      </c>
      <c r="K1109">
        <v>0.81088441916800347</v>
      </c>
      <c r="L1109">
        <v>597532.15916666668</v>
      </c>
      <c r="M1109">
        <v>100141.04511193</v>
      </c>
      <c r="N1109">
        <v>0.22024729520865532</v>
      </c>
      <c r="O1109">
        <v>627000</v>
      </c>
      <c r="P1109" t="s">
        <v>31</v>
      </c>
      <c r="Q1109">
        <v>15</v>
      </c>
      <c r="R1109">
        <v>0</v>
      </c>
      <c r="S1109">
        <v>0.60664575518605335</v>
      </c>
      <c r="T1109">
        <v>0.184125711276377</v>
      </c>
      <c r="U1109">
        <v>0.29601577105938148</v>
      </c>
      <c r="V1109">
        <v>0.42295507137806576</v>
      </c>
      <c r="W1109">
        <v>52.395568404139148</v>
      </c>
      <c r="X1109" t="s">
        <v>28</v>
      </c>
    </row>
    <row r="1110" spans="1:24" x14ac:dyDescent="0.25">
      <c r="A1110" t="s">
        <v>1144</v>
      </c>
      <c r="B1110">
        <v>39</v>
      </c>
      <c r="C1110" t="s">
        <v>33</v>
      </c>
      <c r="D1110">
        <v>262500</v>
      </c>
      <c r="E1110">
        <v>0.505</v>
      </c>
      <c r="F1110">
        <v>88000</v>
      </c>
      <c r="G1110" t="s">
        <v>26</v>
      </c>
      <c r="H1110">
        <v>240513.65916666668</v>
      </c>
      <c r="I1110">
        <v>193850.02</v>
      </c>
      <c r="J1110">
        <v>46663.639166666668</v>
      </c>
      <c r="K1110">
        <v>0.82597011219216943</v>
      </c>
      <c r="L1110">
        <v>625125.20750000002</v>
      </c>
      <c r="M1110">
        <v>120351.06565891999</v>
      </c>
      <c r="N1110">
        <v>0.33523809523809522</v>
      </c>
      <c r="O1110">
        <v>528000</v>
      </c>
      <c r="P1110" t="s">
        <v>27</v>
      </c>
      <c r="Q1110">
        <v>0</v>
      </c>
      <c r="R1110">
        <v>0</v>
      </c>
      <c r="S1110">
        <v>0.52540365713827941</v>
      </c>
      <c r="T1110">
        <v>0.45448189154705015</v>
      </c>
      <c r="U1110">
        <v>0.2700764126973012</v>
      </c>
      <c r="V1110">
        <v>0.44236827695123138</v>
      </c>
      <c r="W1110">
        <v>42.546638094092856</v>
      </c>
      <c r="X1110" t="s">
        <v>28</v>
      </c>
    </row>
    <row r="1111" spans="1:24" x14ac:dyDescent="0.25">
      <c r="A1111" t="s">
        <v>1145</v>
      </c>
      <c r="B1111">
        <v>34</v>
      </c>
      <c r="C1111" t="s">
        <v>25</v>
      </c>
      <c r="D1111">
        <v>148800</v>
      </c>
      <c r="E1111">
        <v>0.75600000000000001</v>
      </c>
      <c r="F1111">
        <v>50000</v>
      </c>
      <c r="G1111" t="s">
        <v>26</v>
      </c>
      <c r="H1111">
        <v>147386.47</v>
      </c>
      <c r="I1111">
        <v>106775.32416666667</v>
      </c>
      <c r="J1111">
        <v>40611.145833333336</v>
      </c>
      <c r="K1111">
        <v>0.74584605182896691</v>
      </c>
      <c r="L1111">
        <v>363558.28249999997</v>
      </c>
      <c r="M1111">
        <v>26408.184899029999</v>
      </c>
      <c r="N1111">
        <v>0.33602150537634407</v>
      </c>
      <c r="O1111">
        <v>150000</v>
      </c>
      <c r="P1111" t="s">
        <v>27</v>
      </c>
      <c r="Q1111">
        <v>0</v>
      </c>
      <c r="R1111">
        <v>0</v>
      </c>
      <c r="S1111">
        <v>0.75005246677361437</v>
      </c>
      <c r="T1111">
        <v>0.38221477563874368</v>
      </c>
      <c r="U1111">
        <v>0.68077440878396844</v>
      </c>
      <c r="V1111">
        <v>0.45891017560303404</v>
      </c>
      <c r="W1111">
        <v>62.789651551941475</v>
      </c>
      <c r="X1111" t="s">
        <v>28</v>
      </c>
    </row>
    <row r="1112" spans="1:24" x14ac:dyDescent="0.25">
      <c r="A1112" t="s">
        <v>1146</v>
      </c>
      <c r="B1112">
        <v>21</v>
      </c>
      <c r="C1112" t="s">
        <v>30</v>
      </c>
      <c r="D1112">
        <v>95300</v>
      </c>
      <c r="E1112">
        <v>0.68400000000000005</v>
      </c>
      <c r="F1112">
        <v>30000</v>
      </c>
      <c r="G1112" t="s">
        <v>26</v>
      </c>
      <c r="H1112">
        <v>92359.96166666667</v>
      </c>
      <c r="I1112">
        <v>79060.430833333332</v>
      </c>
      <c r="J1112">
        <v>13299.530833333332</v>
      </c>
      <c r="K1112">
        <v>0.87048666348007386</v>
      </c>
      <c r="L1112">
        <v>216479.52</v>
      </c>
      <c r="M1112">
        <v>15398.396563619999</v>
      </c>
      <c r="N1112">
        <v>0.31479538300104931</v>
      </c>
      <c r="O1112">
        <v>360000</v>
      </c>
      <c r="P1112" t="s">
        <v>36</v>
      </c>
      <c r="Q1112">
        <v>90</v>
      </c>
      <c r="R1112">
        <v>1</v>
      </c>
      <c r="S1112">
        <v>0.38757030549917493</v>
      </c>
      <c r="T1112">
        <v>0.44658457762871079</v>
      </c>
      <c r="U1112">
        <v>0.60678284062054544</v>
      </c>
      <c r="V1112">
        <v>0.4129777084468067</v>
      </c>
      <c r="W1112">
        <v>51.912970844281524</v>
      </c>
      <c r="X1112" t="s">
        <v>28</v>
      </c>
    </row>
    <row r="1113" spans="1:24" x14ac:dyDescent="0.25">
      <c r="A1113" t="s">
        <v>1147</v>
      </c>
      <c r="B1113">
        <v>42</v>
      </c>
      <c r="C1113" t="s">
        <v>25</v>
      </c>
      <c r="D1113">
        <v>143100</v>
      </c>
      <c r="E1113">
        <v>0.80400000000000005</v>
      </c>
      <c r="F1113">
        <v>44000</v>
      </c>
      <c r="G1113" t="s">
        <v>41</v>
      </c>
      <c r="H1113">
        <v>138414.87666666668</v>
      </c>
      <c r="I1113">
        <v>101762.21666666666</v>
      </c>
      <c r="J1113">
        <v>36652.660000000003</v>
      </c>
      <c r="K1113">
        <v>0.77808150481675353</v>
      </c>
      <c r="L1113">
        <v>456571.76666666666</v>
      </c>
      <c r="M1113">
        <v>31125.739899640001</v>
      </c>
      <c r="N1113">
        <v>0.30747728860936407</v>
      </c>
      <c r="O1113">
        <v>440000</v>
      </c>
      <c r="P1113" t="s">
        <v>27</v>
      </c>
      <c r="Q1113">
        <v>0</v>
      </c>
      <c r="R1113">
        <v>0</v>
      </c>
      <c r="S1113">
        <v>0.72046040715449011</v>
      </c>
      <c r="T1113">
        <v>0.35092237444628777</v>
      </c>
      <c r="U1113">
        <v>0.70136586366226439</v>
      </c>
      <c r="V1113">
        <v>0.65881636760050866</v>
      </c>
      <c r="W1113">
        <v>68.003367454118148</v>
      </c>
      <c r="X1113" t="s">
        <v>28</v>
      </c>
    </row>
    <row r="1114" spans="1:24" x14ac:dyDescent="0.25">
      <c r="A1114" t="s">
        <v>1148</v>
      </c>
      <c r="B1114">
        <v>38</v>
      </c>
      <c r="C1114" t="s">
        <v>25</v>
      </c>
      <c r="D1114">
        <v>211900</v>
      </c>
      <c r="E1114">
        <v>0.94899999999999995</v>
      </c>
      <c r="F1114">
        <v>50000</v>
      </c>
      <c r="G1114" t="s">
        <v>26</v>
      </c>
      <c r="H1114">
        <v>199617.33416666667</v>
      </c>
      <c r="I1114">
        <v>156892.54166666666</v>
      </c>
      <c r="J1114">
        <v>42724.792500000003</v>
      </c>
      <c r="K1114">
        <v>0.82290199847478451</v>
      </c>
      <c r="L1114">
        <v>630688.745</v>
      </c>
      <c r="M1114">
        <v>39505.659465709999</v>
      </c>
      <c r="N1114">
        <v>0.23596035865974516</v>
      </c>
      <c r="O1114">
        <v>600000</v>
      </c>
      <c r="P1114" t="s">
        <v>27</v>
      </c>
      <c r="Q1114">
        <v>0</v>
      </c>
      <c r="R1114">
        <v>0</v>
      </c>
      <c r="S1114">
        <v>0.58056164029555124</v>
      </c>
      <c r="T1114">
        <v>0.22696714231143073</v>
      </c>
      <c r="U1114">
        <v>0.88452720161921539</v>
      </c>
      <c r="V1114">
        <v>0.6015103096841542</v>
      </c>
      <c r="W1114">
        <v>74.888068585445964</v>
      </c>
      <c r="X1114" t="s">
        <v>38</v>
      </c>
    </row>
    <row r="1115" spans="1:24" x14ac:dyDescent="0.25">
      <c r="A1115" t="s">
        <v>1149</v>
      </c>
      <c r="B1115">
        <v>54</v>
      </c>
      <c r="C1115" t="s">
        <v>33</v>
      </c>
      <c r="D1115">
        <v>235800</v>
      </c>
      <c r="E1115">
        <v>0.61499999999999999</v>
      </c>
      <c r="F1115">
        <v>79000</v>
      </c>
      <c r="G1115" t="s">
        <v>26</v>
      </c>
      <c r="H1115">
        <v>184454.52083333334</v>
      </c>
      <c r="I1115">
        <v>174596.50583333333</v>
      </c>
      <c r="J1115">
        <v>9858.0149999999994</v>
      </c>
      <c r="K1115">
        <v>1.0068677565630417</v>
      </c>
      <c r="L1115">
        <v>544915.69416666671</v>
      </c>
      <c r="M1115">
        <v>93587.973302860002</v>
      </c>
      <c r="N1115">
        <v>0.33502968617472434</v>
      </c>
      <c r="O1115">
        <v>395000</v>
      </c>
      <c r="P1115" t="s">
        <v>27</v>
      </c>
      <c r="Q1115">
        <v>0</v>
      </c>
      <c r="R1115">
        <v>0</v>
      </c>
      <c r="S1115">
        <v>0.13804622265628122</v>
      </c>
      <c r="T1115">
        <v>0.6206917837681023</v>
      </c>
      <c r="U1115">
        <v>0.36638314519621262</v>
      </c>
      <c r="V1115">
        <v>0.4235078193507974</v>
      </c>
      <c r="W1115">
        <v>34.74350629568454</v>
      </c>
      <c r="X1115" t="s">
        <v>34</v>
      </c>
    </row>
    <row r="1116" spans="1:24" x14ac:dyDescent="0.25">
      <c r="A1116" t="s">
        <v>1150</v>
      </c>
      <c r="B1116">
        <v>55</v>
      </c>
      <c r="C1116" t="s">
        <v>33</v>
      </c>
      <c r="D1116">
        <v>105800</v>
      </c>
      <c r="E1116">
        <v>0.58699999999999997</v>
      </c>
      <c r="F1116">
        <v>30000</v>
      </c>
      <c r="G1116" t="s">
        <v>26</v>
      </c>
      <c r="H1116">
        <v>116566.20166666666</v>
      </c>
      <c r="I1116">
        <v>100119.09</v>
      </c>
      <c r="J1116">
        <v>16447.111666666668</v>
      </c>
      <c r="K1116">
        <v>0.87555853663471805</v>
      </c>
      <c r="L1116">
        <v>165686.94083333333</v>
      </c>
      <c r="M1116">
        <v>59187.663188300001</v>
      </c>
      <c r="N1116">
        <v>0.28355387523629488</v>
      </c>
      <c r="O1116">
        <v>210000</v>
      </c>
      <c r="P1116" t="s">
        <v>27</v>
      </c>
      <c r="Q1116">
        <v>0</v>
      </c>
      <c r="R1116">
        <v>0</v>
      </c>
      <c r="S1116">
        <v>0.37957923822618644</v>
      </c>
      <c r="T1116">
        <v>0.3757453144180592</v>
      </c>
      <c r="U1116">
        <v>0.34119986946677139</v>
      </c>
      <c r="V1116">
        <v>0.22425065913403711</v>
      </c>
      <c r="W1116">
        <v>40.848337754868766</v>
      </c>
      <c r="X1116" t="s">
        <v>28</v>
      </c>
    </row>
    <row r="1117" spans="1:24" x14ac:dyDescent="0.25">
      <c r="A1117" t="s">
        <v>1151</v>
      </c>
      <c r="B1117">
        <v>18</v>
      </c>
      <c r="C1117" t="s">
        <v>33</v>
      </c>
      <c r="D1117">
        <v>380800</v>
      </c>
      <c r="E1117">
        <v>0.313</v>
      </c>
      <c r="F1117">
        <v>114000</v>
      </c>
      <c r="G1117" t="s">
        <v>41</v>
      </c>
      <c r="H1117">
        <v>345178.505</v>
      </c>
      <c r="I1117">
        <v>293666.74916666665</v>
      </c>
      <c r="J1117">
        <v>51511.755833333336</v>
      </c>
      <c r="K1117">
        <v>0.89229506258670577</v>
      </c>
      <c r="L1117">
        <v>805996.74</v>
      </c>
      <c r="M1117">
        <v>121365.67796343</v>
      </c>
      <c r="N1117">
        <v>0.29936974789915966</v>
      </c>
      <c r="O1117">
        <v>1254000</v>
      </c>
      <c r="P1117" t="s">
        <v>36</v>
      </c>
      <c r="Q1117">
        <v>120</v>
      </c>
      <c r="R1117">
        <v>1</v>
      </c>
      <c r="S1117">
        <v>0.40199713226436884</v>
      </c>
      <c r="T1117">
        <v>0.42761034251816971</v>
      </c>
      <c r="U1117">
        <v>0.12847567039743588</v>
      </c>
      <c r="V1117">
        <v>0.37152299535216327</v>
      </c>
      <c r="W1117">
        <v>35.12875507937396</v>
      </c>
      <c r="X1117" t="s">
        <v>34</v>
      </c>
    </row>
    <row r="1118" spans="1:24" x14ac:dyDescent="0.25">
      <c r="A1118" t="s">
        <v>1152</v>
      </c>
      <c r="B1118">
        <v>42</v>
      </c>
      <c r="C1118" t="s">
        <v>25</v>
      </c>
      <c r="D1118">
        <v>182000</v>
      </c>
      <c r="E1118">
        <v>0.94799999999999995</v>
      </c>
      <c r="F1118">
        <v>44000</v>
      </c>
      <c r="G1118" t="s">
        <v>41</v>
      </c>
      <c r="H1118">
        <v>175016.97833333333</v>
      </c>
      <c r="I1118">
        <v>124462.55833333333</v>
      </c>
      <c r="J1118">
        <v>50554.42</v>
      </c>
      <c r="K1118">
        <v>0.75662846851193855</v>
      </c>
      <c r="L1118">
        <v>702816.4458333333</v>
      </c>
      <c r="M1118">
        <v>41968.92488952</v>
      </c>
      <c r="N1118">
        <v>0.24175824175824176</v>
      </c>
      <c r="O1118">
        <v>396000</v>
      </c>
      <c r="P1118" t="s">
        <v>27</v>
      </c>
      <c r="Q1118">
        <v>0</v>
      </c>
      <c r="R1118">
        <v>0</v>
      </c>
      <c r="S1118">
        <v>0.78673598846690584</v>
      </c>
      <c r="T1118">
        <v>0.19602358367847555</v>
      </c>
      <c r="U1118">
        <v>0.84734060107646969</v>
      </c>
      <c r="V1118">
        <v>0.83832296350886293</v>
      </c>
      <c r="W1118">
        <v>82.343712624503013</v>
      </c>
      <c r="X1118" t="s">
        <v>38</v>
      </c>
    </row>
    <row r="1119" spans="1:24" x14ac:dyDescent="0.25">
      <c r="A1119" t="s">
        <v>1153</v>
      </c>
      <c r="B1119">
        <v>53</v>
      </c>
      <c r="C1119" t="s">
        <v>30</v>
      </c>
      <c r="D1119">
        <v>212500</v>
      </c>
      <c r="E1119">
        <v>0.48</v>
      </c>
      <c r="F1119">
        <v>42000</v>
      </c>
      <c r="G1119" t="s">
        <v>41</v>
      </c>
      <c r="H1119">
        <v>214194.74333333335</v>
      </c>
      <c r="I1119">
        <v>157522.345</v>
      </c>
      <c r="J1119">
        <v>56672.398333333331</v>
      </c>
      <c r="K1119">
        <v>0.73920331791873717</v>
      </c>
      <c r="L1119">
        <v>860423.91666666663</v>
      </c>
      <c r="M1119">
        <v>38610.8909681</v>
      </c>
      <c r="N1119">
        <v>0.1976470588235294</v>
      </c>
      <c r="O1119">
        <v>126000</v>
      </c>
      <c r="P1119" t="s">
        <v>27</v>
      </c>
      <c r="Q1119">
        <v>0</v>
      </c>
      <c r="R1119">
        <v>0</v>
      </c>
      <c r="S1119">
        <v>0.71985589405607875</v>
      </c>
      <c r="T1119">
        <v>9.4759030343577577E-2</v>
      </c>
      <c r="U1119">
        <v>0.36462505493462749</v>
      </c>
      <c r="V1119">
        <v>0.88845929334354112</v>
      </c>
      <c r="W1119">
        <v>68.486130290116634</v>
      </c>
      <c r="X1119" t="s">
        <v>28</v>
      </c>
    </row>
    <row r="1120" spans="1:24" x14ac:dyDescent="0.25">
      <c r="A1120" t="s">
        <v>1154</v>
      </c>
      <c r="B1120">
        <v>34</v>
      </c>
      <c r="C1120" t="s">
        <v>25</v>
      </c>
      <c r="D1120">
        <v>202700</v>
      </c>
      <c r="E1120">
        <v>0.755</v>
      </c>
      <c r="F1120">
        <v>38000</v>
      </c>
      <c r="G1120" t="s">
        <v>26</v>
      </c>
      <c r="H1120">
        <v>177766.60750000001</v>
      </c>
      <c r="I1120">
        <v>146658.78333333333</v>
      </c>
      <c r="J1120">
        <v>31107.824166666665</v>
      </c>
      <c r="K1120">
        <v>0.89601915714283153</v>
      </c>
      <c r="L1120">
        <v>353247.07083333336</v>
      </c>
      <c r="M1120">
        <v>51797.056613729997</v>
      </c>
      <c r="N1120">
        <v>0.18746916625555007</v>
      </c>
      <c r="O1120">
        <v>456000</v>
      </c>
      <c r="P1120" t="s">
        <v>27</v>
      </c>
      <c r="Q1120">
        <v>0</v>
      </c>
      <c r="R1120">
        <v>0</v>
      </c>
      <c r="S1120">
        <v>0.4729814390442067</v>
      </c>
      <c r="T1120">
        <v>0.15492017938563046</v>
      </c>
      <c r="U1120">
        <v>0.60461061707417663</v>
      </c>
      <c r="V1120">
        <v>0.27150994859303434</v>
      </c>
      <c r="W1120">
        <v>59.038686773551049</v>
      </c>
      <c r="X1120" t="s">
        <v>28</v>
      </c>
    </row>
    <row r="1121" spans="1:24" x14ac:dyDescent="0.25">
      <c r="A1121" t="s">
        <v>1155</v>
      </c>
      <c r="B1121">
        <v>41</v>
      </c>
      <c r="C1121" t="s">
        <v>25</v>
      </c>
      <c r="D1121">
        <v>152200</v>
      </c>
      <c r="E1121">
        <v>0.95399999999999996</v>
      </c>
      <c r="F1121">
        <v>36000</v>
      </c>
      <c r="G1121" t="s">
        <v>26</v>
      </c>
      <c r="H1121">
        <v>158248.64000000001</v>
      </c>
      <c r="I1121">
        <v>111417.4075</v>
      </c>
      <c r="J1121">
        <v>46831.232499999998</v>
      </c>
      <c r="K1121">
        <v>0.71653793965644796</v>
      </c>
      <c r="L1121">
        <v>612011.76166666672</v>
      </c>
      <c r="M1121">
        <v>23882.322073589999</v>
      </c>
      <c r="N1121">
        <v>0.23653088042049936</v>
      </c>
      <c r="O1121">
        <v>432000</v>
      </c>
      <c r="P1121" t="s">
        <v>27</v>
      </c>
      <c r="Q1121">
        <v>0</v>
      </c>
      <c r="R1121">
        <v>0</v>
      </c>
      <c r="S1121">
        <v>0.80624578512529765</v>
      </c>
      <c r="T1121">
        <v>0.15906590207708465</v>
      </c>
      <c r="U1121">
        <v>0.93400507218924611</v>
      </c>
      <c r="V1121">
        <v>0.88098224714580486</v>
      </c>
      <c r="W1121">
        <v>87.631532184106632</v>
      </c>
      <c r="X1121" t="s">
        <v>38</v>
      </c>
    </row>
    <row r="1122" spans="1:24" x14ac:dyDescent="0.25">
      <c r="A1122" t="s">
        <v>1156</v>
      </c>
      <c r="B1122">
        <v>19</v>
      </c>
      <c r="C1122" t="s">
        <v>30</v>
      </c>
      <c r="D1122">
        <v>278300</v>
      </c>
      <c r="E1122">
        <v>0.69399999999999995</v>
      </c>
      <c r="F1122">
        <v>84000</v>
      </c>
      <c r="G1122" t="s">
        <v>26</v>
      </c>
      <c r="H1122">
        <v>270551.35666666669</v>
      </c>
      <c r="I1122">
        <v>209828.39249999999</v>
      </c>
      <c r="J1122">
        <v>60722.964166666665</v>
      </c>
      <c r="K1122">
        <v>0.79114206855099822</v>
      </c>
      <c r="L1122">
        <v>667612.78833333333</v>
      </c>
      <c r="M1122">
        <v>43895.240043749996</v>
      </c>
      <c r="N1122">
        <v>0.30183255479698168</v>
      </c>
      <c r="O1122">
        <v>252000</v>
      </c>
      <c r="P1122" t="s">
        <v>27</v>
      </c>
      <c r="Q1122">
        <v>0</v>
      </c>
      <c r="R1122">
        <v>0</v>
      </c>
      <c r="S1122">
        <v>0.60924180950571916</v>
      </c>
      <c r="T1122">
        <v>0.34968486213271749</v>
      </c>
      <c r="U1122">
        <v>0.62143191185754809</v>
      </c>
      <c r="V1122">
        <v>0.44704064865329518</v>
      </c>
      <c r="W1122">
        <v>59.339011166684344</v>
      </c>
      <c r="X1122" t="s">
        <v>28</v>
      </c>
    </row>
    <row r="1123" spans="1:24" x14ac:dyDescent="0.25">
      <c r="A1123" t="s">
        <v>1157</v>
      </c>
      <c r="B1123">
        <v>32</v>
      </c>
      <c r="C1123" t="s">
        <v>30</v>
      </c>
      <c r="D1123">
        <v>105200</v>
      </c>
      <c r="E1123">
        <v>0.56999999999999995</v>
      </c>
      <c r="F1123">
        <v>30000</v>
      </c>
      <c r="G1123" t="s">
        <v>26</v>
      </c>
      <c r="H1123">
        <v>103574.35249999999</v>
      </c>
      <c r="I1123">
        <v>77413.630833333329</v>
      </c>
      <c r="J1123">
        <v>26160.721666666668</v>
      </c>
      <c r="K1123">
        <v>0.7454966664043412</v>
      </c>
      <c r="L1123">
        <v>313767.50166666665</v>
      </c>
      <c r="M1123">
        <v>14674.578738210001</v>
      </c>
      <c r="N1123">
        <v>0.28517110266159695</v>
      </c>
      <c r="O1123">
        <v>360000</v>
      </c>
      <c r="P1123" t="s">
        <v>31</v>
      </c>
      <c r="Q1123">
        <v>28</v>
      </c>
      <c r="R1123">
        <v>0</v>
      </c>
      <c r="S1123">
        <v>0.68677699530010128</v>
      </c>
      <c r="T1123">
        <v>0.27763229138278739</v>
      </c>
      <c r="U1123">
        <v>0.48946584232862533</v>
      </c>
      <c r="V1123">
        <v>0.60317683088595431</v>
      </c>
      <c r="W1123">
        <v>61.167527287238869</v>
      </c>
      <c r="X1123" t="s">
        <v>28</v>
      </c>
    </row>
    <row r="1124" spans="1:24" x14ac:dyDescent="0.25">
      <c r="A1124" t="s">
        <v>1158</v>
      </c>
      <c r="B1124">
        <v>49</v>
      </c>
      <c r="C1124" t="s">
        <v>30</v>
      </c>
      <c r="D1124">
        <v>235400</v>
      </c>
      <c r="E1124">
        <v>0.71</v>
      </c>
      <c r="F1124">
        <v>68000</v>
      </c>
      <c r="G1124" t="s">
        <v>26</v>
      </c>
      <c r="H1124">
        <v>239363.22666666665</v>
      </c>
      <c r="I1124">
        <v>189658.17499999999</v>
      </c>
      <c r="J1124">
        <v>49705.051666666666</v>
      </c>
      <c r="K1124">
        <v>0.79486765800862924</v>
      </c>
      <c r="L1124">
        <v>845996.15333333332</v>
      </c>
      <c r="M1124">
        <v>21406.497674279999</v>
      </c>
      <c r="N1124">
        <v>0.28887000849617672</v>
      </c>
      <c r="O1124">
        <v>408000</v>
      </c>
      <c r="P1124" t="s">
        <v>27</v>
      </c>
      <c r="Q1124">
        <v>0</v>
      </c>
      <c r="R1124">
        <v>0</v>
      </c>
      <c r="S1124">
        <v>0.56298621439498309</v>
      </c>
      <c r="T1124">
        <v>0.32444008516241746</v>
      </c>
      <c r="U1124">
        <v>0.69505685050811827</v>
      </c>
      <c r="V1124">
        <v>0.76669627772971061</v>
      </c>
      <c r="W1124">
        <v>68.372505983430585</v>
      </c>
      <c r="X1124" t="s">
        <v>28</v>
      </c>
    </row>
    <row r="1125" spans="1:24" x14ac:dyDescent="0.25">
      <c r="A1125" t="s">
        <v>1159</v>
      </c>
      <c r="B1125">
        <v>23</v>
      </c>
      <c r="C1125" t="s">
        <v>30</v>
      </c>
      <c r="D1125">
        <v>352400</v>
      </c>
      <c r="E1125">
        <v>0.628</v>
      </c>
      <c r="F1125">
        <v>73000</v>
      </c>
      <c r="G1125" t="s">
        <v>26</v>
      </c>
      <c r="H1125">
        <v>367762.39833333332</v>
      </c>
      <c r="I1125">
        <v>270147.76916666667</v>
      </c>
      <c r="J1125">
        <v>97614.629166666666</v>
      </c>
      <c r="K1125">
        <v>0.73588193698556492</v>
      </c>
      <c r="L1125">
        <v>904455.53916666668</v>
      </c>
      <c r="M1125">
        <v>42719.138839680003</v>
      </c>
      <c r="N1125">
        <v>0.20715096481271283</v>
      </c>
      <c r="O1125">
        <v>511000</v>
      </c>
      <c r="P1125" t="s">
        <v>27</v>
      </c>
      <c r="Q1125">
        <v>0</v>
      </c>
      <c r="R1125">
        <v>0</v>
      </c>
      <c r="S1125">
        <v>0.72218436325646174</v>
      </c>
      <c r="T1125">
        <v>0.11218831802436813</v>
      </c>
      <c r="U1125">
        <v>0.57493726338598461</v>
      </c>
      <c r="V1125">
        <v>0.49189073358183855</v>
      </c>
      <c r="W1125">
        <v>67.427734798262122</v>
      </c>
      <c r="X1125" t="s">
        <v>28</v>
      </c>
    </row>
    <row r="1126" spans="1:24" x14ac:dyDescent="0.25">
      <c r="A1126" t="s">
        <v>1160</v>
      </c>
      <c r="B1126">
        <v>18</v>
      </c>
      <c r="C1126" t="s">
        <v>33</v>
      </c>
      <c r="D1126">
        <v>60000</v>
      </c>
      <c r="E1126">
        <v>0.21199999999999999</v>
      </c>
      <c r="F1126">
        <v>30000</v>
      </c>
      <c r="G1126" t="s">
        <v>26</v>
      </c>
      <c r="H1126">
        <v>65646.203333333338</v>
      </c>
      <c r="I1126">
        <v>51949.06</v>
      </c>
      <c r="J1126">
        <v>13697.143333333333</v>
      </c>
      <c r="K1126">
        <v>0.7803262567385999</v>
      </c>
      <c r="L1126">
        <v>249940.43666666668</v>
      </c>
      <c r="M1126">
        <v>23211.84346163</v>
      </c>
      <c r="N1126">
        <v>0.5</v>
      </c>
      <c r="O1126">
        <v>120000</v>
      </c>
      <c r="P1126" t="s">
        <v>27</v>
      </c>
      <c r="Q1126">
        <v>0</v>
      </c>
      <c r="R1126">
        <v>0</v>
      </c>
      <c r="S1126">
        <v>0.56572972253846365</v>
      </c>
      <c r="T1126">
        <v>0.7659957397711028</v>
      </c>
      <c r="U1126">
        <v>2.7392831600095868E-2</v>
      </c>
      <c r="V1126">
        <v>0.91965530675110707</v>
      </c>
      <c r="W1126">
        <v>34.857928885969365</v>
      </c>
      <c r="X1126" t="s">
        <v>34</v>
      </c>
    </row>
    <row r="1127" spans="1:24" x14ac:dyDescent="0.25">
      <c r="A1127" t="s">
        <v>1161</v>
      </c>
      <c r="B1127">
        <v>40</v>
      </c>
      <c r="C1127" t="s">
        <v>33</v>
      </c>
      <c r="D1127">
        <v>92800</v>
      </c>
      <c r="E1127">
        <v>0.35099999999999998</v>
      </c>
      <c r="F1127">
        <v>30000</v>
      </c>
      <c r="G1127" t="s">
        <v>43</v>
      </c>
      <c r="H1127">
        <v>112381.99249999999</v>
      </c>
      <c r="I1127">
        <v>91540.75</v>
      </c>
      <c r="J1127">
        <v>20841.2425</v>
      </c>
      <c r="K1127">
        <v>0.82026341024651861</v>
      </c>
      <c r="L1127">
        <v>173052.88083333333</v>
      </c>
      <c r="M1127">
        <v>43851.590293419998</v>
      </c>
      <c r="N1127">
        <v>0.32327586206896552</v>
      </c>
      <c r="O1127">
        <v>360000</v>
      </c>
      <c r="P1127" t="s">
        <v>31</v>
      </c>
      <c r="Q1127">
        <v>30</v>
      </c>
      <c r="R1127">
        <v>0</v>
      </c>
      <c r="S1127">
        <v>0.50179786220363432</v>
      </c>
      <c r="T1127">
        <v>0.42223414319763913</v>
      </c>
      <c r="U1127">
        <v>0.15666654372403485</v>
      </c>
      <c r="V1127">
        <v>0.30416784638340355</v>
      </c>
      <c r="W1127">
        <v>36.426629595134628</v>
      </c>
      <c r="X1127" t="s">
        <v>34</v>
      </c>
    </row>
    <row r="1128" spans="1:24" x14ac:dyDescent="0.25">
      <c r="A1128" t="s">
        <v>1162</v>
      </c>
      <c r="B1128">
        <v>34</v>
      </c>
      <c r="C1128" t="s">
        <v>25</v>
      </c>
      <c r="D1128">
        <v>215800</v>
      </c>
      <c r="E1128">
        <v>0.96199999999999997</v>
      </c>
      <c r="F1128">
        <v>68000</v>
      </c>
      <c r="G1128" t="s">
        <v>43</v>
      </c>
      <c r="H1128">
        <v>206990.17916666667</v>
      </c>
      <c r="I1128">
        <v>154509.48333333334</v>
      </c>
      <c r="J1128">
        <v>52480.695833333331</v>
      </c>
      <c r="K1128">
        <v>0.78294682137617244</v>
      </c>
      <c r="L1128">
        <v>485496.77250000002</v>
      </c>
      <c r="M1128">
        <v>45167.888089760003</v>
      </c>
      <c r="N1128">
        <v>0.31510658016682114</v>
      </c>
      <c r="O1128">
        <v>544000</v>
      </c>
      <c r="P1128" t="s">
        <v>27</v>
      </c>
      <c r="Q1128">
        <v>0</v>
      </c>
      <c r="R1128">
        <v>0</v>
      </c>
      <c r="S1128">
        <v>0.68943009538550726</v>
      </c>
      <c r="T1128">
        <v>0.37146500613881689</v>
      </c>
      <c r="U1128">
        <v>0.88111043559848845</v>
      </c>
      <c r="V1128">
        <v>0.40714482486177872</v>
      </c>
      <c r="W1128">
        <v>68.179262989800776</v>
      </c>
      <c r="X1128" t="s">
        <v>28</v>
      </c>
    </row>
    <row r="1129" spans="1:24" x14ac:dyDescent="0.25">
      <c r="A1129" t="s">
        <v>1163</v>
      </c>
      <c r="B1129">
        <v>51</v>
      </c>
      <c r="C1129" t="s">
        <v>25</v>
      </c>
      <c r="D1129">
        <v>110400</v>
      </c>
      <c r="E1129">
        <v>0.86</v>
      </c>
      <c r="F1129">
        <v>38000</v>
      </c>
      <c r="G1129" t="s">
        <v>26</v>
      </c>
      <c r="H1129">
        <v>110203.34833333333</v>
      </c>
      <c r="I1129">
        <v>78100.47583333333</v>
      </c>
      <c r="J1129">
        <v>32102.872500000001</v>
      </c>
      <c r="K1129">
        <v>0.72510062637981842</v>
      </c>
      <c r="L1129">
        <v>347000.47916666669</v>
      </c>
      <c r="M1129">
        <v>18151.506094659999</v>
      </c>
      <c r="N1129">
        <v>0.34420289855072461</v>
      </c>
      <c r="O1129">
        <v>114000</v>
      </c>
      <c r="P1129" t="s">
        <v>27</v>
      </c>
      <c r="Q1129">
        <v>0</v>
      </c>
      <c r="R1129">
        <v>0</v>
      </c>
      <c r="S1129">
        <v>0.79349101296493507</v>
      </c>
      <c r="T1129">
        <v>0.37935840778472912</v>
      </c>
      <c r="U1129">
        <v>0.81192991038209006</v>
      </c>
      <c r="V1129">
        <v>0.64612128289099824</v>
      </c>
      <c r="W1129">
        <v>71.861585482125264</v>
      </c>
      <c r="X1129" t="s">
        <v>38</v>
      </c>
    </row>
    <row r="1130" spans="1:24" x14ac:dyDescent="0.25">
      <c r="A1130" t="s">
        <v>1164</v>
      </c>
      <c r="B1130">
        <v>46</v>
      </c>
      <c r="C1130" t="s">
        <v>25</v>
      </c>
      <c r="D1130">
        <v>200000</v>
      </c>
      <c r="E1130">
        <v>0.92300000000000004</v>
      </c>
      <c r="F1130">
        <v>46000</v>
      </c>
      <c r="G1130" t="s">
        <v>26</v>
      </c>
      <c r="H1130">
        <v>209102.17833333334</v>
      </c>
      <c r="I1130">
        <v>139932.18083333335</v>
      </c>
      <c r="J1130">
        <v>69169.997499999998</v>
      </c>
      <c r="K1130">
        <v>0.68694472424302955</v>
      </c>
      <c r="L1130">
        <v>460121.50166666665</v>
      </c>
      <c r="M1130">
        <v>36051.183008740001</v>
      </c>
      <c r="N1130">
        <v>0.23</v>
      </c>
      <c r="O1130">
        <v>506000</v>
      </c>
      <c r="P1130" t="s">
        <v>31</v>
      </c>
      <c r="Q1130">
        <v>15</v>
      </c>
      <c r="R1130">
        <v>0</v>
      </c>
      <c r="S1130">
        <v>0.90230694667489397</v>
      </c>
      <c r="T1130">
        <v>0.12747608227799317</v>
      </c>
      <c r="U1130">
        <v>0.87785527032894506</v>
      </c>
      <c r="V1130">
        <v>0.42074835846498893</v>
      </c>
      <c r="W1130">
        <v>78.850223362596466</v>
      </c>
      <c r="X1130" t="s">
        <v>38</v>
      </c>
    </row>
    <row r="1131" spans="1:24" x14ac:dyDescent="0.25">
      <c r="A1131" t="s">
        <v>1165</v>
      </c>
      <c r="B1131">
        <v>26</v>
      </c>
      <c r="C1131" t="s">
        <v>25</v>
      </c>
      <c r="D1131">
        <v>180400</v>
      </c>
      <c r="E1131">
        <v>0.76800000000000002</v>
      </c>
      <c r="F1131">
        <v>30000</v>
      </c>
      <c r="G1131" t="s">
        <v>26</v>
      </c>
      <c r="H1131">
        <v>175202.99833333332</v>
      </c>
      <c r="I1131">
        <v>130370.80083333333</v>
      </c>
      <c r="J1131">
        <v>44832.197500000002</v>
      </c>
      <c r="K1131">
        <v>0.77711042713173717</v>
      </c>
      <c r="L1131">
        <v>570394.45416666672</v>
      </c>
      <c r="M1131">
        <v>35695.17678057</v>
      </c>
      <c r="N1131">
        <v>0.16629711751662971</v>
      </c>
      <c r="O1131">
        <v>210000</v>
      </c>
      <c r="P1131" t="s">
        <v>31</v>
      </c>
      <c r="Q1131">
        <v>25</v>
      </c>
      <c r="R1131">
        <v>0</v>
      </c>
      <c r="S1131">
        <v>0.69589245817946299</v>
      </c>
      <c r="T1131">
        <v>4.8361530946502973E-2</v>
      </c>
      <c r="U1131">
        <v>0.6765779383849414</v>
      </c>
      <c r="V1131">
        <v>0.65112662690877188</v>
      </c>
      <c r="W1131">
        <v>75.690301325945228</v>
      </c>
      <c r="X1131" t="s">
        <v>38</v>
      </c>
    </row>
    <row r="1132" spans="1:24" x14ac:dyDescent="0.25">
      <c r="A1132" t="s">
        <v>1166</v>
      </c>
      <c r="B1132">
        <v>30</v>
      </c>
      <c r="C1132" t="s">
        <v>33</v>
      </c>
      <c r="D1132">
        <v>272000</v>
      </c>
      <c r="E1132">
        <v>0.57899999999999996</v>
      </c>
      <c r="F1132">
        <v>50000</v>
      </c>
      <c r="G1132" t="s">
        <v>26</v>
      </c>
      <c r="H1132">
        <v>321188.82750000001</v>
      </c>
      <c r="I1132">
        <v>270813.91083333333</v>
      </c>
      <c r="J1132">
        <v>50374.916666666664</v>
      </c>
      <c r="K1132">
        <v>0.89580649404347801</v>
      </c>
      <c r="L1132">
        <v>595765.98166666669</v>
      </c>
      <c r="M1132">
        <v>127606.04913068</v>
      </c>
      <c r="N1132">
        <v>0.18382352941176472</v>
      </c>
      <c r="O1132">
        <v>550000</v>
      </c>
      <c r="P1132" t="s">
        <v>31</v>
      </c>
      <c r="Q1132">
        <v>30</v>
      </c>
      <c r="R1132">
        <v>0</v>
      </c>
      <c r="S1132">
        <v>0.42295799724822064</v>
      </c>
      <c r="T1132">
        <v>0.1458287283668448</v>
      </c>
      <c r="U1132">
        <v>0.374985807564295</v>
      </c>
      <c r="V1132">
        <v>0.39124531001375296</v>
      </c>
      <c r="W1132">
        <v>52.918917572743354</v>
      </c>
      <c r="X1132" t="s">
        <v>28</v>
      </c>
    </row>
    <row r="1133" spans="1:24" x14ac:dyDescent="0.25">
      <c r="A1133" t="s">
        <v>1167</v>
      </c>
      <c r="B1133">
        <v>23</v>
      </c>
      <c r="C1133" t="s">
        <v>25</v>
      </c>
      <c r="D1133">
        <v>153600</v>
      </c>
      <c r="E1133">
        <v>0.90400000000000003</v>
      </c>
      <c r="F1133">
        <v>43000</v>
      </c>
      <c r="G1133" t="s">
        <v>43</v>
      </c>
      <c r="H1133">
        <v>157746.40833333333</v>
      </c>
      <c r="I1133">
        <v>110279.32833333334</v>
      </c>
      <c r="J1133">
        <v>47467.08</v>
      </c>
      <c r="K1133">
        <v>0.71165718823497037</v>
      </c>
      <c r="L1133">
        <v>528489.73666666669</v>
      </c>
      <c r="M1133">
        <v>19793.551053470001</v>
      </c>
      <c r="N1133">
        <v>0.27994791666666669</v>
      </c>
      <c r="O1133">
        <v>215000</v>
      </c>
      <c r="P1133" t="s">
        <v>27</v>
      </c>
      <c r="Q1133">
        <v>0</v>
      </c>
      <c r="R1133">
        <v>0</v>
      </c>
      <c r="S1133">
        <v>0.81994928337541162</v>
      </c>
      <c r="T1133">
        <v>0.24086894228828709</v>
      </c>
      <c r="U1133">
        <v>0.89936111181404921</v>
      </c>
      <c r="V1133">
        <v>0.72572101913674836</v>
      </c>
      <c r="W1133">
        <v>81.065230278209256</v>
      </c>
      <c r="X1133" t="s">
        <v>38</v>
      </c>
    </row>
    <row r="1134" spans="1:24" x14ac:dyDescent="0.25">
      <c r="A1134" t="s">
        <v>1168</v>
      </c>
      <c r="B1134">
        <v>23</v>
      </c>
      <c r="C1134" t="s">
        <v>25</v>
      </c>
      <c r="D1134">
        <v>171100</v>
      </c>
      <c r="E1134">
        <v>0.95699999999999996</v>
      </c>
      <c r="F1134">
        <v>47000</v>
      </c>
      <c r="G1134" t="s">
        <v>26</v>
      </c>
      <c r="H1134">
        <v>175972.59666666668</v>
      </c>
      <c r="I1134">
        <v>119817.97666666667</v>
      </c>
      <c r="J1134">
        <v>56154.62</v>
      </c>
      <c r="K1134">
        <v>0.69996690540705897</v>
      </c>
      <c r="L1134">
        <v>405241.65833333333</v>
      </c>
      <c r="M1134">
        <v>28381.203795500001</v>
      </c>
      <c r="N1134">
        <v>0.27469316189362947</v>
      </c>
      <c r="O1134">
        <v>564000</v>
      </c>
      <c r="P1134" t="s">
        <v>27</v>
      </c>
      <c r="Q1134">
        <v>0</v>
      </c>
      <c r="R1134">
        <v>0</v>
      </c>
      <c r="S1134">
        <v>0.87010760517000374</v>
      </c>
      <c r="T1134">
        <v>0.22175227029720951</v>
      </c>
      <c r="U1134">
        <v>0.92751126272577489</v>
      </c>
      <c r="V1134">
        <v>0.43889607230654692</v>
      </c>
      <c r="W1134">
        <v>77.639861610166832</v>
      </c>
      <c r="X1134" t="s">
        <v>38</v>
      </c>
    </row>
    <row r="1135" spans="1:24" x14ac:dyDescent="0.25">
      <c r="A1135" t="s">
        <v>1169</v>
      </c>
      <c r="B1135">
        <v>37</v>
      </c>
      <c r="C1135" t="s">
        <v>25</v>
      </c>
      <c r="D1135">
        <v>182700</v>
      </c>
      <c r="E1135">
        <v>0.94699999999999995</v>
      </c>
      <c r="F1135">
        <v>56000</v>
      </c>
      <c r="G1135" t="s">
        <v>41</v>
      </c>
      <c r="H1135">
        <v>182771.85166666665</v>
      </c>
      <c r="I1135">
        <v>137280.41333333333</v>
      </c>
      <c r="J1135">
        <v>45491.438333333332</v>
      </c>
      <c r="K1135">
        <v>0.77133359817365288</v>
      </c>
      <c r="L1135">
        <v>596331.63083333336</v>
      </c>
      <c r="M1135">
        <v>29651.814246720001</v>
      </c>
      <c r="N1135">
        <v>0.3065134099616858</v>
      </c>
      <c r="O1135">
        <v>336000</v>
      </c>
      <c r="P1135" t="s">
        <v>27</v>
      </c>
      <c r="Q1135">
        <v>0</v>
      </c>
      <c r="R1135">
        <v>0</v>
      </c>
      <c r="S1135">
        <v>0.67663167057165163</v>
      </c>
      <c r="T1135">
        <v>0.34317127741974279</v>
      </c>
      <c r="U1135">
        <v>0.91499775342128364</v>
      </c>
      <c r="V1135">
        <v>0.6784550042005606</v>
      </c>
      <c r="W1135">
        <v>75.448358189738613</v>
      </c>
      <c r="X1135" t="s">
        <v>38</v>
      </c>
    </row>
    <row r="1136" spans="1:24" x14ac:dyDescent="0.25">
      <c r="A1136" t="s">
        <v>1170</v>
      </c>
      <c r="B1136">
        <v>20</v>
      </c>
      <c r="C1136" t="s">
        <v>33</v>
      </c>
      <c r="D1136">
        <v>299100</v>
      </c>
      <c r="E1136">
        <v>0.29699999999999999</v>
      </c>
      <c r="F1136">
        <v>60000</v>
      </c>
      <c r="G1136" t="s">
        <v>26</v>
      </c>
      <c r="H1136">
        <v>276632.80916666664</v>
      </c>
      <c r="I1136">
        <v>229357.745</v>
      </c>
      <c r="J1136">
        <v>47275.064166666663</v>
      </c>
      <c r="K1136">
        <v>0.83233534692772504</v>
      </c>
      <c r="L1136">
        <v>846037.76249999995</v>
      </c>
      <c r="M1136">
        <v>85287.712808409997</v>
      </c>
      <c r="N1136">
        <v>0.20060180541624875</v>
      </c>
      <c r="O1136">
        <v>240000</v>
      </c>
      <c r="P1136" t="s">
        <v>31</v>
      </c>
      <c r="Q1136">
        <v>60</v>
      </c>
      <c r="R1136">
        <v>0</v>
      </c>
      <c r="S1136">
        <v>0.46168947305799213</v>
      </c>
      <c r="T1136">
        <v>0.15214792794569781</v>
      </c>
      <c r="U1136">
        <v>0.12231827219345934</v>
      </c>
      <c r="V1136">
        <v>0.56198995710213484</v>
      </c>
      <c r="W1136">
        <v>47.881842926312714</v>
      </c>
      <c r="X1136" t="s">
        <v>28</v>
      </c>
    </row>
    <row r="1137" spans="1:24" x14ac:dyDescent="0.25">
      <c r="A1137" t="s">
        <v>1171</v>
      </c>
      <c r="B1137">
        <v>34</v>
      </c>
      <c r="C1137" t="s">
        <v>25</v>
      </c>
      <c r="D1137">
        <v>139400</v>
      </c>
      <c r="E1137">
        <v>0.76</v>
      </c>
      <c r="F1137">
        <v>42000</v>
      </c>
      <c r="G1137" t="s">
        <v>43</v>
      </c>
      <c r="H1137">
        <v>135119.45583333334</v>
      </c>
      <c r="I1137">
        <v>100772.49</v>
      </c>
      <c r="J1137">
        <v>34346.965833333335</v>
      </c>
      <c r="K1137">
        <v>0.75584160371007825</v>
      </c>
      <c r="L1137">
        <v>333995.1225</v>
      </c>
      <c r="M1137">
        <v>14790.698901899999</v>
      </c>
      <c r="N1137">
        <v>0.30129124820659969</v>
      </c>
      <c r="O1137">
        <v>168000</v>
      </c>
      <c r="P1137" t="s">
        <v>31</v>
      </c>
      <c r="Q1137">
        <v>9</v>
      </c>
      <c r="R1137">
        <v>0</v>
      </c>
      <c r="S1137">
        <v>0.69123521622649342</v>
      </c>
      <c r="T1137">
        <v>0.31925590989250591</v>
      </c>
      <c r="U1137">
        <v>0.73996266406925015</v>
      </c>
      <c r="V1137">
        <v>0.44625197061971689</v>
      </c>
      <c r="W1137">
        <v>65.61458360144033</v>
      </c>
      <c r="X1137" t="s">
        <v>28</v>
      </c>
    </row>
    <row r="1138" spans="1:24" x14ac:dyDescent="0.25">
      <c r="A1138" t="s">
        <v>1172</v>
      </c>
      <c r="B1138">
        <v>29</v>
      </c>
      <c r="C1138" t="s">
        <v>30</v>
      </c>
      <c r="D1138">
        <v>168300</v>
      </c>
      <c r="E1138">
        <v>0.56799999999999995</v>
      </c>
      <c r="F1138">
        <v>48000</v>
      </c>
      <c r="G1138" t="s">
        <v>26</v>
      </c>
      <c r="H1138">
        <v>160854.25833333333</v>
      </c>
      <c r="I1138">
        <v>126174.015</v>
      </c>
      <c r="J1138">
        <v>34680.243333333332</v>
      </c>
      <c r="K1138">
        <v>0.80674572914173748</v>
      </c>
      <c r="L1138">
        <v>540802.94833333336</v>
      </c>
      <c r="M1138">
        <v>31359.185515130001</v>
      </c>
      <c r="N1138">
        <v>0.28520499108734404</v>
      </c>
      <c r="O1138">
        <v>576000</v>
      </c>
      <c r="P1138" t="s">
        <v>27</v>
      </c>
      <c r="Q1138">
        <v>0</v>
      </c>
      <c r="R1138">
        <v>0</v>
      </c>
      <c r="S1138">
        <v>0.58487941885618433</v>
      </c>
      <c r="T1138">
        <v>0.32574503888780698</v>
      </c>
      <c r="U1138">
        <v>0.45719295588920661</v>
      </c>
      <c r="V1138">
        <v>0.6649016656100788</v>
      </c>
      <c r="W1138">
        <v>58.300626884532356</v>
      </c>
      <c r="X1138" t="s">
        <v>28</v>
      </c>
    </row>
    <row r="1139" spans="1:24" x14ac:dyDescent="0.25">
      <c r="A1139" t="s">
        <v>1173</v>
      </c>
      <c r="B1139">
        <v>18</v>
      </c>
      <c r="C1139" t="s">
        <v>25</v>
      </c>
      <c r="D1139">
        <v>160300</v>
      </c>
      <c r="E1139">
        <v>0.85499999999999998</v>
      </c>
      <c r="F1139">
        <v>34000</v>
      </c>
      <c r="G1139" t="s">
        <v>41</v>
      </c>
      <c r="H1139">
        <v>158005.64083333334</v>
      </c>
      <c r="I1139">
        <v>112497.59166666666</v>
      </c>
      <c r="J1139">
        <v>45508.049166666664</v>
      </c>
      <c r="K1139">
        <v>0.76684142848356118</v>
      </c>
      <c r="L1139">
        <v>504383.17333333334</v>
      </c>
      <c r="M1139">
        <v>39288.139636699998</v>
      </c>
      <c r="N1139">
        <v>0.21210230817217718</v>
      </c>
      <c r="O1139">
        <v>136000</v>
      </c>
      <c r="P1139" t="s">
        <v>31</v>
      </c>
      <c r="Q1139">
        <v>8</v>
      </c>
      <c r="R1139">
        <v>0</v>
      </c>
      <c r="S1139">
        <v>0.78442397956934085</v>
      </c>
      <c r="T1139">
        <v>0.14026912000514558</v>
      </c>
      <c r="U1139">
        <v>0.73959025318741889</v>
      </c>
      <c r="V1139">
        <v>0.64702406434835402</v>
      </c>
      <c r="W1139">
        <v>76.384426241912479</v>
      </c>
      <c r="X1139" t="s">
        <v>38</v>
      </c>
    </row>
    <row r="1140" spans="1:24" x14ac:dyDescent="0.25">
      <c r="A1140" t="s">
        <v>1174</v>
      </c>
      <c r="B1140">
        <v>34</v>
      </c>
      <c r="C1140" t="s">
        <v>25</v>
      </c>
      <c r="D1140">
        <v>60000</v>
      </c>
      <c r="E1140">
        <v>0.81799999999999995</v>
      </c>
      <c r="F1140">
        <v>30000</v>
      </c>
      <c r="G1140" t="s">
        <v>26</v>
      </c>
      <c r="H1140">
        <v>55548.654999999999</v>
      </c>
      <c r="I1140">
        <v>42568.459166666667</v>
      </c>
      <c r="J1140">
        <v>12980.195833333333</v>
      </c>
      <c r="K1140">
        <v>0.81801657431514907</v>
      </c>
      <c r="L1140">
        <v>151791.18333333332</v>
      </c>
      <c r="M1140">
        <v>13799.773223460001</v>
      </c>
      <c r="N1140">
        <v>0.5</v>
      </c>
      <c r="O1140">
        <v>330000</v>
      </c>
      <c r="P1140" t="s">
        <v>31</v>
      </c>
      <c r="Q1140">
        <v>24</v>
      </c>
      <c r="R1140">
        <v>0</v>
      </c>
      <c r="S1140">
        <v>0.63467850784626545</v>
      </c>
      <c r="T1140">
        <v>0.81782508831756195</v>
      </c>
      <c r="U1140">
        <v>0.69978800055222201</v>
      </c>
      <c r="V1140">
        <v>0.48207174843028144</v>
      </c>
      <c r="W1140">
        <v>49.119439956100521</v>
      </c>
      <c r="X1140" t="s">
        <v>28</v>
      </c>
    </row>
    <row r="1141" spans="1:24" x14ac:dyDescent="0.25">
      <c r="A1141" t="s">
        <v>1175</v>
      </c>
      <c r="B1141">
        <v>20</v>
      </c>
      <c r="C1141" t="s">
        <v>33</v>
      </c>
      <c r="D1141">
        <v>327600</v>
      </c>
      <c r="E1141">
        <v>0.21299999999999999</v>
      </c>
      <c r="F1141">
        <v>59000</v>
      </c>
      <c r="G1141" t="s">
        <v>41</v>
      </c>
      <c r="H1141">
        <v>262699.49</v>
      </c>
      <c r="I1141">
        <v>236099.94750000001</v>
      </c>
      <c r="J1141">
        <v>26599.5425</v>
      </c>
      <c r="K1141">
        <v>0.93941006041368169</v>
      </c>
      <c r="L1141">
        <v>1002875.3941666667</v>
      </c>
      <c r="M1141">
        <v>79756.735743979996</v>
      </c>
      <c r="N1141">
        <v>0.1800976800976801</v>
      </c>
      <c r="O1141">
        <v>590000</v>
      </c>
      <c r="P1141" t="s">
        <v>27</v>
      </c>
      <c r="Q1141">
        <v>0</v>
      </c>
      <c r="R1141">
        <v>0</v>
      </c>
      <c r="S1141">
        <v>0.26979146110322422</v>
      </c>
      <c r="T1141">
        <v>0.15824693326597922</v>
      </c>
      <c r="U1141">
        <v>3.6526032777445899E-2</v>
      </c>
      <c r="V1141">
        <v>0.62422898783073733</v>
      </c>
      <c r="W1141">
        <v>43.062454822394329</v>
      </c>
      <c r="X1141" t="s">
        <v>28</v>
      </c>
    </row>
    <row r="1142" spans="1:24" x14ac:dyDescent="0.25">
      <c r="A1142" t="s">
        <v>1176</v>
      </c>
      <c r="B1142">
        <v>43</v>
      </c>
      <c r="C1142" t="s">
        <v>30</v>
      </c>
      <c r="D1142">
        <v>106800</v>
      </c>
      <c r="E1142">
        <v>0.55500000000000005</v>
      </c>
      <c r="F1142">
        <v>30000</v>
      </c>
      <c r="G1142" t="s">
        <v>26</v>
      </c>
      <c r="H1142">
        <v>98498.174166666664</v>
      </c>
      <c r="I1142">
        <v>75895.66333333333</v>
      </c>
      <c r="J1142">
        <v>22602.510833333334</v>
      </c>
      <c r="K1142">
        <v>0.78805418023545981</v>
      </c>
      <c r="L1142">
        <v>419471.42166666669</v>
      </c>
      <c r="M1142">
        <v>15133.11285195</v>
      </c>
      <c r="N1142">
        <v>0.2808988764044944</v>
      </c>
      <c r="O1142">
        <v>360000</v>
      </c>
      <c r="P1142" t="s">
        <v>27</v>
      </c>
      <c r="Q1142">
        <v>0</v>
      </c>
      <c r="R1142">
        <v>0</v>
      </c>
      <c r="S1142">
        <v>0.62310185265663387</v>
      </c>
      <c r="T1142">
        <v>0.30175061872579984</v>
      </c>
      <c r="U1142">
        <v>0.46495319105872623</v>
      </c>
      <c r="V1142">
        <v>0.85597968430779159</v>
      </c>
      <c r="W1142">
        <v>63.686964601286768</v>
      </c>
      <c r="X1142" t="s">
        <v>28</v>
      </c>
    </row>
    <row r="1143" spans="1:24" x14ac:dyDescent="0.25">
      <c r="A1143" t="s">
        <v>1177</v>
      </c>
      <c r="B1143">
        <v>32</v>
      </c>
      <c r="C1143" t="s">
        <v>25</v>
      </c>
      <c r="D1143">
        <v>242700</v>
      </c>
      <c r="E1143">
        <v>0.96699999999999997</v>
      </c>
      <c r="F1143">
        <v>79000</v>
      </c>
      <c r="G1143" t="s">
        <v>26</v>
      </c>
      <c r="H1143">
        <v>246298.81416666668</v>
      </c>
      <c r="I1143">
        <v>178620.28</v>
      </c>
      <c r="J1143">
        <v>67678.534166666665</v>
      </c>
      <c r="K1143">
        <v>0.73721243793474478</v>
      </c>
      <c r="L1143">
        <v>590002.14166666672</v>
      </c>
      <c r="M1143">
        <v>42627.070131200002</v>
      </c>
      <c r="N1143">
        <v>0.32550473836011534</v>
      </c>
      <c r="O1143">
        <v>711000</v>
      </c>
      <c r="P1143" t="s">
        <v>27</v>
      </c>
      <c r="Q1143">
        <v>0</v>
      </c>
      <c r="R1143">
        <v>0</v>
      </c>
      <c r="S1143">
        <v>0.74795914548149867</v>
      </c>
      <c r="T1143">
        <v>0.35291288603474519</v>
      </c>
      <c r="U1143">
        <v>0.92783906503210178</v>
      </c>
      <c r="V1143">
        <v>0.4556267496284212</v>
      </c>
      <c r="W1143">
        <v>72.21890286987211</v>
      </c>
      <c r="X1143" t="s">
        <v>38</v>
      </c>
    </row>
    <row r="1144" spans="1:24" x14ac:dyDescent="0.25">
      <c r="A1144" t="s">
        <v>1178</v>
      </c>
      <c r="B1144">
        <v>53</v>
      </c>
      <c r="C1144" t="s">
        <v>33</v>
      </c>
      <c r="D1144">
        <v>275500</v>
      </c>
      <c r="E1144">
        <v>0.42299999999999999</v>
      </c>
      <c r="F1144">
        <v>65000</v>
      </c>
      <c r="G1144" t="s">
        <v>43</v>
      </c>
      <c r="H1144">
        <v>285254.54416666669</v>
      </c>
      <c r="I1144">
        <v>216962.1875</v>
      </c>
      <c r="J1144">
        <v>68292.356666666674</v>
      </c>
      <c r="K1144">
        <v>0.75667130239782188</v>
      </c>
      <c r="L1144">
        <v>773147.73333333328</v>
      </c>
      <c r="M1144">
        <v>110800.40288274</v>
      </c>
      <c r="N1144">
        <v>0.23593466424682397</v>
      </c>
      <c r="O1144">
        <v>325000</v>
      </c>
      <c r="P1144" t="s">
        <v>36</v>
      </c>
      <c r="Q1144">
        <v>180</v>
      </c>
      <c r="R1144">
        <v>1</v>
      </c>
      <c r="S1144">
        <v>0.65048427431704225</v>
      </c>
      <c r="T1144">
        <v>0.18393288854900808</v>
      </c>
      <c r="U1144">
        <v>0.2270341647032785</v>
      </c>
      <c r="V1144">
        <v>0.55603328708041377</v>
      </c>
      <c r="W1144">
        <v>53.306138964508406</v>
      </c>
      <c r="X1144" t="s">
        <v>28</v>
      </c>
    </row>
    <row r="1145" spans="1:24" x14ac:dyDescent="0.25">
      <c r="A1145" t="s">
        <v>1179</v>
      </c>
      <c r="B1145">
        <v>49</v>
      </c>
      <c r="C1145" t="s">
        <v>33</v>
      </c>
      <c r="D1145">
        <v>258300</v>
      </c>
      <c r="E1145">
        <v>0.25900000000000001</v>
      </c>
      <c r="F1145">
        <v>82000</v>
      </c>
      <c r="G1145" t="s">
        <v>43</v>
      </c>
      <c r="H1145">
        <v>240705.88500000001</v>
      </c>
      <c r="I1145">
        <v>188898.96833333332</v>
      </c>
      <c r="J1145">
        <v>51806.916666666664</v>
      </c>
      <c r="K1145">
        <v>0.7994226339778604</v>
      </c>
      <c r="L1145">
        <v>766829.13749999995</v>
      </c>
      <c r="M1145">
        <v>100410.17707145</v>
      </c>
      <c r="N1145">
        <v>0.31746031746031744</v>
      </c>
      <c r="O1145">
        <v>410000</v>
      </c>
      <c r="P1145" t="s">
        <v>27</v>
      </c>
      <c r="Q1145">
        <v>0</v>
      </c>
      <c r="R1145">
        <v>0</v>
      </c>
      <c r="S1145">
        <v>0.58385632468682847</v>
      </c>
      <c r="T1145">
        <v>0.39091843011400823</v>
      </c>
      <c r="U1145">
        <v>6.2645128430625169E-2</v>
      </c>
      <c r="V1145">
        <v>0.5994781241876852</v>
      </c>
      <c r="W1145">
        <v>41.212433945707765</v>
      </c>
      <c r="X1145" t="s">
        <v>28</v>
      </c>
    </row>
    <row r="1146" spans="1:24" x14ac:dyDescent="0.25">
      <c r="A1146" t="s">
        <v>1180</v>
      </c>
      <c r="B1146">
        <v>49</v>
      </c>
      <c r="C1146" t="s">
        <v>25</v>
      </c>
      <c r="D1146">
        <v>140800</v>
      </c>
      <c r="E1146">
        <v>0.86</v>
      </c>
      <c r="F1146">
        <v>38000</v>
      </c>
      <c r="G1146" t="s">
        <v>43</v>
      </c>
      <c r="H1146">
        <v>141364.01250000001</v>
      </c>
      <c r="I1146">
        <v>97365.603333333333</v>
      </c>
      <c r="J1146">
        <v>43998.409166666665</v>
      </c>
      <c r="K1146">
        <v>0.71767519015909353</v>
      </c>
      <c r="L1146">
        <v>535138.23583333334</v>
      </c>
      <c r="M1146">
        <v>27810.572644899999</v>
      </c>
      <c r="N1146">
        <v>0.26988636363636365</v>
      </c>
      <c r="O1146">
        <v>152000</v>
      </c>
      <c r="P1146" t="s">
        <v>27</v>
      </c>
      <c r="Q1146">
        <v>0</v>
      </c>
      <c r="R1146">
        <v>0</v>
      </c>
      <c r="S1146">
        <v>0.84842652171771082</v>
      </c>
      <c r="T1146">
        <v>0.22564287618870521</v>
      </c>
      <c r="U1146">
        <v>0.78528658546279995</v>
      </c>
      <c r="V1146">
        <v>0.82202383264132362</v>
      </c>
      <c r="W1146">
        <v>79.882618684128985</v>
      </c>
      <c r="X1146" t="s">
        <v>38</v>
      </c>
    </row>
    <row r="1147" spans="1:24" x14ac:dyDescent="0.25">
      <c r="A1147" t="s">
        <v>1181</v>
      </c>
      <c r="B1147">
        <v>21</v>
      </c>
      <c r="C1147" t="s">
        <v>30</v>
      </c>
      <c r="D1147">
        <v>239200</v>
      </c>
      <c r="E1147">
        <v>0.47299999999999998</v>
      </c>
      <c r="F1147">
        <v>45000</v>
      </c>
      <c r="G1147" t="s">
        <v>41</v>
      </c>
      <c r="H1147">
        <v>234947.23833333334</v>
      </c>
      <c r="I1147">
        <v>178780.16</v>
      </c>
      <c r="J1147">
        <v>56167.078333333331</v>
      </c>
      <c r="K1147">
        <v>0.77187788625796239</v>
      </c>
      <c r="L1147">
        <v>658357.99416666664</v>
      </c>
      <c r="M1147">
        <v>37855.747640670001</v>
      </c>
      <c r="N1147">
        <v>0.18812709030100336</v>
      </c>
      <c r="O1147">
        <v>405000</v>
      </c>
      <c r="P1147" t="s">
        <v>31</v>
      </c>
      <c r="Q1147">
        <v>10</v>
      </c>
      <c r="R1147">
        <v>0</v>
      </c>
      <c r="S1147">
        <v>0.64953095210367584</v>
      </c>
      <c r="T1147">
        <v>9.2310679166083098E-2</v>
      </c>
      <c r="U1147">
        <v>0.3655338746305149</v>
      </c>
      <c r="V1147">
        <v>0.54158526710531352</v>
      </c>
      <c r="W1147">
        <v>60.599034860746926</v>
      </c>
      <c r="X1147" t="s">
        <v>28</v>
      </c>
    </row>
    <row r="1148" spans="1:24" x14ac:dyDescent="0.25">
      <c r="A1148" t="s">
        <v>1182</v>
      </c>
      <c r="B1148">
        <v>35</v>
      </c>
      <c r="C1148" t="s">
        <v>33</v>
      </c>
      <c r="D1148">
        <v>207400</v>
      </c>
      <c r="E1148">
        <v>0.60599999999999998</v>
      </c>
      <c r="F1148">
        <v>55000</v>
      </c>
      <c r="G1148" t="s">
        <v>41</v>
      </c>
      <c r="H1148">
        <v>211194.71083333335</v>
      </c>
      <c r="I1148">
        <v>156299.31083333332</v>
      </c>
      <c r="J1148">
        <v>54895.4</v>
      </c>
      <c r="K1148">
        <v>0.73133048261443367</v>
      </c>
      <c r="L1148">
        <v>733018.34916666662</v>
      </c>
      <c r="M1148">
        <v>75077.439520030006</v>
      </c>
      <c r="N1148">
        <v>0.26518804243008681</v>
      </c>
      <c r="O1148">
        <v>165000</v>
      </c>
      <c r="P1148" t="s">
        <v>36</v>
      </c>
      <c r="Q1148">
        <v>120</v>
      </c>
      <c r="R1148">
        <v>1</v>
      </c>
      <c r="S1148">
        <v>0.70702704004781358</v>
      </c>
      <c r="T1148">
        <v>0.22632866169087024</v>
      </c>
      <c r="U1148">
        <v>0.41908139683053469</v>
      </c>
      <c r="V1148">
        <v>0.75076805067026464</v>
      </c>
      <c r="W1148">
        <v>63.4987556524651</v>
      </c>
      <c r="X1148" t="s">
        <v>28</v>
      </c>
    </row>
    <row r="1149" spans="1:24" x14ac:dyDescent="0.25">
      <c r="A1149" t="s">
        <v>1183</v>
      </c>
      <c r="B1149">
        <v>36</v>
      </c>
      <c r="C1149" t="s">
        <v>33</v>
      </c>
      <c r="D1149">
        <v>230900</v>
      </c>
      <c r="E1149">
        <v>0.58899999999999997</v>
      </c>
      <c r="F1149">
        <v>58000</v>
      </c>
      <c r="G1149" t="s">
        <v>26</v>
      </c>
      <c r="H1149">
        <v>222622.7525</v>
      </c>
      <c r="I1149">
        <v>173586.57583333334</v>
      </c>
      <c r="J1149">
        <v>49036.176666666666</v>
      </c>
      <c r="K1149">
        <v>0.85238753599241135</v>
      </c>
      <c r="L1149">
        <v>374553.00833333336</v>
      </c>
      <c r="M1149">
        <v>109190.73686544001</v>
      </c>
      <c r="N1149">
        <v>0.25119099177132959</v>
      </c>
      <c r="O1149">
        <v>638000</v>
      </c>
      <c r="P1149" t="s">
        <v>31</v>
      </c>
      <c r="Q1149">
        <v>30</v>
      </c>
      <c r="R1149">
        <v>0</v>
      </c>
      <c r="S1149">
        <v>0.59773522302125204</v>
      </c>
      <c r="T1149">
        <v>0.28180710858200259</v>
      </c>
      <c r="U1149">
        <v>0.34909833880207319</v>
      </c>
      <c r="V1149">
        <v>0.23925871226397119</v>
      </c>
      <c r="W1149">
        <v>47.515431191210688</v>
      </c>
      <c r="X1149" t="s">
        <v>28</v>
      </c>
    </row>
    <row r="1150" spans="1:24" x14ac:dyDescent="0.25">
      <c r="A1150" t="s">
        <v>1184</v>
      </c>
      <c r="B1150">
        <v>52</v>
      </c>
      <c r="C1150" t="s">
        <v>30</v>
      </c>
      <c r="D1150">
        <v>299800</v>
      </c>
      <c r="E1150">
        <v>0.66700000000000004</v>
      </c>
      <c r="F1150">
        <v>69000</v>
      </c>
      <c r="G1150" t="s">
        <v>26</v>
      </c>
      <c r="H1150">
        <v>265787.89166666666</v>
      </c>
      <c r="I1150">
        <v>216580.03333333333</v>
      </c>
      <c r="J1150">
        <v>49207.85833333333</v>
      </c>
      <c r="K1150">
        <v>0.86934231965265885</v>
      </c>
      <c r="L1150">
        <v>490919.66083333333</v>
      </c>
      <c r="M1150">
        <v>62948.333406830003</v>
      </c>
      <c r="N1150">
        <v>0.23015343562374915</v>
      </c>
      <c r="O1150">
        <v>414000</v>
      </c>
      <c r="P1150" t="s">
        <v>27</v>
      </c>
      <c r="Q1150">
        <v>0</v>
      </c>
      <c r="R1150">
        <v>0</v>
      </c>
      <c r="S1150">
        <v>0.50094242570995029</v>
      </c>
      <c r="T1150">
        <v>0.2432209060574953</v>
      </c>
      <c r="U1150">
        <v>0.5434288105242876</v>
      </c>
      <c r="V1150">
        <v>0.24336397058882261</v>
      </c>
      <c r="W1150">
        <v>54.104796984050921</v>
      </c>
      <c r="X1150" t="s">
        <v>28</v>
      </c>
    </row>
    <row r="1151" spans="1:24" x14ac:dyDescent="0.25">
      <c r="A1151" t="s">
        <v>1185</v>
      </c>
      <c r="B1151">
        <v>31</v>
      </c>
      <c r="C1151" t="s">
        <v>30</v>
      </c>
      <c r="D1151">
        <v>185500</v>
      </c>
      <c r="E1151">
        <v>0.73099999999999998</v>
      </c>
      <c r="F1151">
        <v>32000</v>
      </c>
      <c r="G1151" t="s">
        <v>26</v>
      </c>
      <c r="H1151">
        <v>174965.04083333333</v>
      </c>
      <c r="I1151">
        <v>160532.84583333333</v>
      </c>
      <c r="J1151">
        <v>14432.195</v>
      </c>
      <c r="K1151">
        <v>0.93602375662444059</v>
      </c>
      <c r="L1151">
        <v>300131.98416666669</v>
      </c>
      <c r="M1151">
        <v>30536.74799589</v>
      </c>
      <c r="N1151">
        <v>0.1725067385444744</v>
      </c>
      <c r="O1151">
        <v>96000</v>
      </c>
      <c r="P1151" t="s">
        <v>27</v>
      </c>
      <c r="Q1151">
        <v>0</v>
      </c>
      <c r="R1151">
        <v>0</v>
      </c>
      <c r="S1151">
        <v>0.21807357601941468</v>
      </c>
      <c r="T1151">
        <v>0.13702811051893166</v>
      </c>
      <c r="U1151">
        <v>0.6554901963157449</v>
      </c>
      <c r="V1151">
        <v>0.23814011914062358</v>
      </c>
      <c r="W1151">
        <v>56.865219578586803</v>
      </c>
      <c r="X1151" t="s">
        <v>28</v>
      </c>
    </row>
    <row r="1152" spans="1:24" x14ac:dyDescent="0.25">
      <c r="A1152" t="s">
        <v>1186</v>
      </c>
      <c r="B1152">
        <v>50</v>
      </c>
      <c r="C1152" t="s">
        <v>33</v>
      </c>
      <c r="D1152">
        <v>347700</v>
      </c>
      <c r="E1152">
        <v>0.40799999999999997</v>
      </c>
      <c r="F1152">
        <v>81000</v>
      </c>
      <c r="G1152" t="s">
        <v>41</v>
      </c>
      <c r="H1152">
        <v>307284.69</v>
      </c>
      <c r="I1152">
        <v>262792.79666666669</v>
      </c>
      <c r="J1152">
        <v>44491.893333333333</v>
      </c>
      <c r="K1152">
        <v>0.8777787567466635</v>
      </c>
      <c r="L1152">
        <v>571700.3125</v>
      </c>
      <c r="M1152">
        <v>167201.74642700001</v>
      </c>
      <c r="N1152">
        <v>0.23295944779982744</v>
      </c>
      <c r="O1152">
        <v>567000</v>
      </c>
      <c r="P1152" t="s">
        <v>31</v>
      </c>
      <c r="Q1152">
        <v>16</v>
      </c>
      <c r="R1152">
        <v>0</v>
      </c>
      <c r="S1152">
        <v>0.3897575494737156</v>
      </c>
      <c r="T1152">
        <v>0.25533512792576046</v>
      </c>
      <c r="U1152">
        <v>0.1725061583594332</v>
      </c>
      <c r="V1152">
        <v>0.24516797087022238</v>
      </c>
      <c r="W1152">
        <v>39.127384364317521</v>
      </c>
      <c r="X1152" t="s">
        <v>34</v>
      </c>
    </row>
    <row r="1153" spans="1:24" x14ac:dyDescent="0.25">
      <c r="A1153" t="s">
        <v>1187</v>
      </c>
      <c r="B1153">
        <v>31</v>
      </c>
      <c r="C1153" t="s">
        <v>30</v>
      </c>
      <c r="D1153">
        <v>179700</v>
      </c>
      <c r="E1153">
        <v>0.77900000000000003</v>
      </c>
      <c r="F1153">
        <v>30000</v>
      </c>
      <c r="G1153" t="s">
        <v>26</v>
      </c>
      <c r="H1153">
        <v>163292.04583333334</v>
      </c>
      <c r="I1153">
        <v>123809.91333333333</v>
      </c>
      <c r="J1153">
        <v>39482.1325</v>
      </c>
      <c r="K1153">
        <v>0.78356103744432304</v>
      </c>
      <c r="L1153">
        <v>538994.95666666667</v>
      </c>
      <c r="M1153">
        <v>34895.260590619997</v>
      </c>
      <c r="N1153">
        <v>0.1669449081803005</v>
      </c>
      <c r="O1153">
        <v>240000</v>
      </c>
      <c r="P1153" t="s">
        <v>27</v>
      </c>
      <c r="Q1153">
        <v>0</v>
      </c>
      <c r="R1153">
        <v>0</v>
      </c>
      <c r="S1153">
        <v>0.65704248504519647</v>
      </c>
      <c r="T1153">
        <v>5.2707792727588632E-2</v>
      </c>
      <c r="U1153">
        <v>0.6817378056602168</v>
      </c>
      <c r="V1153">
        <v>0.6076801115126198</v>
      </c>
      <c r="W1153">
        <v>74.288828922210257</v>
      </c>
      <c r="X1153" t="s">
        <v>38</v>
      </c>
    </row>
    <row r="1154" spans="1:24" x14ac:dyDescent="0.25">
      <c r="A1154" t="s">
        <v>1188</v>
      </c>
      <c r="B1154">
        <v>51</v>
      </c>
      <c r="C1154" t="s">
        <v>33</v>
      </c>
      <c r="D1154">
        <v>60000</v>
      </c>
      <c r="E1154">
        <v>0.55300000000000005</v>
      </c>
      <c r="F1154">
        <v>30000</v>
      </c>
      <c r="G1154" t="s">
        <v>26</v>
      </c>
      <c r="H1154">
        <v>65476.090833333335</v>
      </c>
      <c r="I1154">
        <v>48811.328333333331</v>
      </c>
      <c r="J1154">
        <v>16664.762500000001</v>
      </c>
      <c r="K1154">
        <v>0.72980546448468109</v>
      </c>
      <c r="L1154">
        <v>250208.24249999999</v>
      </c>
      <c r="M1154">
        <v>18910.30729275</v>
      </c>
      <c r="N1154">
        <v>0.5</v>
      </c>
      <c r="O1154">
        <v>330000</v>
      </c>
      <c r="P1154" t="s">
        <v>31</v>
      </c>
      <c r="Q1154">
        <v>60</v>
      </c>
      <c r="R1154">
        <v>0</v>
      </c>
      <c r="S1154">
        <v>0.69211622544890383</v>
      </c>
      <c r="T1154">
        <v>0.69652273134517206</v>
      </c>
      <c r="U1154">
        <v>0.39481565935935725</v>
      </c>
      <c r="V1154">
        <v>0.92084927843717845</v>
      </c>
      <c r="W1154">
        <v>51.72159508769947</v>
      </c>
      <c r="X1154" t="s">
        <v>28</v>
      </c>
    </row>
    <row r="1155" spans="1:24" x14ac:dyDescent="0.25">
      <c r="A1155" t="s">
        <v>1189</v>
      </c>
      <c r="B1155">
        <v>21</v>
      </c>
      <c r="C1155" t="s">
        <v>33</v>
      </c>
      <c r="D1155">
        <v>121900</v>
      </c>
      <c r="E1155">
        <v>0.56999999999999995</v>
      </c>
      <c r="F1155">
        <v>30000</v>
      </c>
      <c r="G1155" t="s">
        <v>41</v>
      </c>
      <c r="H1155">
        <v>124689.94416666667</v>
      </c>
      <c r="I1155">
        <v>98800.382500000007</v>
      </c>
      <c r="J1155">
        <v>25889.561666666668</v>
      </c>
      <c r="K1155">
        <v>0.79673213329157033</v>
      </c>
      <c r="L1155">
        <v>413306.33583333332</v>
      </c>
      <c r="M1155">
        <v>43685.378083989999</v>
      </c>
      <c r="N1155">
        <v>0.24610336341263331</v>
      </c>
      <c r="O1155">
        <v>270000</v>
      </c>
      <c r="P1155" t="s">
        <v>27</v>
      </c>
      <c r="Q1155">
        <v>0</v>
      </c>
      <c r="R1155">
        <v>0</v>
      </c>
      <c r="S1155">
        <v>0.56292056158868675</v>
      </c>
      <c r="T1155">
        <v>0.23220973380085702</v>
      </c>
      <c r="U1155">
        <v>0.38542291522861682</v>
      </c>
      <c r="V1155">
        <v>0.71230520415923682</v>
      </c>
      <c r="W1155">
        <v>59.213422525990907</v>
      </c>
      <c r="X1155" t="s">
        <v>28</v>
      </c>
    </row>
    <row r="1156" spans="1:24" x14ac:dyDescent="0.25">
      <c r="A1156" t="s">
        <v>1190</v>
      </c>
      <c r="B1156">
        <v>41</v>
      </c>
      <c r="C1156" t="s">
        <v>33</v>
      </c>
      <c r="D1156">
        <v>103500</v>
      </c>
      <c r="E1156">
        <v>0.41</v>
      </c>
      <c r="F1156">
        <v>30000</v>
      </c>
      <c r="G1156" t="s">
        <v>41</v>
      </c>
      <c r="H1156">
        <v>109631.26666666666</v>
      </c>
      <c r="I1156">
        <v>81807.648333333331</v>
      </c>
      <c r="J1156">
        <v>27823.618333333332</v>
      </c>
      <c r="K1156">
        <v>0.75297152669192535</v>
      </c>
      <c r="L1156">
        <v>410637.98583333334</v>
      </c>
      <c r="M1156">
        <v>34146.793526269998</v>
      </c>
      <c r="N1156">
        <v>0.28985507246376813</v>
      </c>
      <c r="O1156">
        <v>300000</v>
      </c>
      <c r="P1156" t="s">
        <v>27</v>
      </c>
      <c r="Q1156">
        <v>0</v>
      </c>
      <c r="R1156">
        <v>0</v>
      </c>
      <c r="S1156">
        <v>0.69012110548918248</v>
      </c>
      <c r="T1156">
        <v>0.29319474392492334</v>
      </c>
      <c r="U1156">
        <v>0.23777536565530857</v>
      </c>
      <c r="V1156">
        <v>0.86664808480870748</v>
      </c>
      <c r="W1156">
        <v>57.211073758699982</v>
      </c>
      <c r="X1156" t="s">
        <v>28</v>
      </c>
    </row>
    <row r="1157" spans="1:24" x14ac:dyDescent="0.25">
      <c r="A1157" t="s">
        <v>1191</v>
      </c>
      <c r="B1157">
        <v>46</v>
      </c>
      <c r="C1157" t="s">
        <v>33</v>
      </c>
      <c r="D1157">
        <v>239800</v>
      </c>
      <c r="E1157">
        <v>0.63600000000000001</v>
      </c>
      <c r="F1157">
        <v>80000</v>
      </c>
      <c r="G1157" t="s">
        <v>26</v>
      </c>
      <c r="H1157">
        <v>236408.54333333333</v>
      </c>
      <c r="I1157">
        <v>194659.185</v>
      </c>
      <c r="J1157">
        <v>41749.35833333333</v>
      </c>
      <c r="K1157">
        <v>0.86889850087050502</v>
      </c>
      <c r="L1157">
        <v>660367.48083333333</v>
      </c>
      <c r="M1157">
        <v>93210.323525100001</v>
      </c>
      <c r="N1157">
        <v>0.33361134278565469</v>
      </c>
      <c r="O1157">
        <v>240000</v>
      </c>
      <c r="P1157" t="s">
        <v>27</v>
      </c>
      <c r="Q1157">
        <v>0</v>
      </c>
      <c r="R1157">
        <v>0</v>
      </c>
      <c r="S1157">
        <v>0.47740645278711091</v>
      </c>
      <c r="T1157">
        <v>0.49017425461662573</v>
      </c>
      <c r="U1157">
        <v>0.43132561042680229</v>
      </c>
      <c r="V1157">
        <v>0.54198471914292579</v>
      </c>
      <c r="W1157">
        <v>48.391959901104492</v>
      </c>
      <c r="X1157" t="s">
        <v>28</v>
      </c>
    </row>
    <row r="1158" spans="1:24" x14ac:dyDescent="0.25">
      <c r="A1158" t="s">
        <v>1192</v>
      </c>
      <c r="B1158">
        <v>36</v>
      </c>
      <c r="C1158" t="s">
        <v>25</v>
      </c>
      <c r="D1158">
        <v>209200</v>
      </c>
      <c r="E1158">
        <v>0.75800000000000001</v>
      </c>
      <c r="F1158">
        <v>47000</v>
      </c>
      <c r="G1158" t="s">
        <v>26</v>
      </c>
      <c r="H1158">
        <v>206076.44166666668</v>
      </c>
      <c r="I1158">
        <v>151597.43833333332</v>
      </c>
      <c r="J1158">
        <v>54479.003333333334</v>
      </c>
      <c r="K1158">
        <v>0.76513026054759958</v>
      </c>
      <c r="L1158">
        <v>695890.01333333331</v>
      </c>
      <c r="M1158">
        <v>36020.686315519997</v>
      </c>
      <c r="N1158">
        <v>0.22466539196940727</v>
      </c>
      <c r="O1158">
        <v>141000</v>
      </c>
      <c r="P1158" t="s">
        <v>31</v>
      </c>
      <c r="Q1158">
        <v>22</v>
      </c>
      <c r="R1158">
        <v>0</v>
      </c>
      <c r="S1158">
        <v>0.71924847308464057</v>
      </c>
      <c r="T1158">
        <v>0.16570764902637353</v>
      </c>
      <c r="U1158">
        <v>0.68629636297962116</v>
      </c>
      <c r="V1158">
        <v>0.69515789342192025</v>
      </c>
      <c r="W1158">
        <v>73.741028198203551</v>
      </c>
      <c r="X1158" t="s">
        <v>38</v>
      </c>
    </row>
    <row r="1159" spans="1:24" x14ac:dyDescent="0.25">
      <c r="A1159" t="s">
        <v>1193</v>
      </c>
      <c r="B1159">
        <v>23</v>
      </c>
      <c r="C1159" t="s">
        <v>30</v>
      </c>
      <c r="D1159">
        <v>235600</v>
      </c>
      <c r="E1159">
        <v>0.61399999999999999</v>
      </c>
      <c r="F1159">
        <v>71000</v>
      </c>
      <c r="G1159" t="s">
        <v>26</v>
      </c>
      <c r="H1159">
        <v>216234.95916666667</v>
      </c>
      <c r="I1159">
        <v>171196.67416666666</v>
      </c>
      <c r="J1159">
        <v>45038.285000000003</v>
      </c>
      <c r="K1159">
        <v>0.80584278586413571</v>
      </c>
      <c r="L1159">
        <v>616881.10666666669</v>
      </c>
      <c r="M1159">
        <v>36500.618591810002</v>
      </c>
      <c r="N1159">
        <v>0.30135823429541597</v>
      </c>
      <c r="O1159">
        <v>284000</v>
      </c>
      <c r="P1159" t="s">
        <v>27</v>
      </c>
      <c r="Q1159">
        <v>0</v>
      </c>
      <c r="R1159">
        <v>0</v>
      </c>
      <c r="S1159">
        <v>0.56471857369366696</v>
      </c>
      <c r="T1159">
        <v>0.36083702291952341</v>
      </c>
      <c r="U1159">
        <v>0.52461086928290224</v>
      </c>
      <c r="V1159">
        <v>0.50574231572399175</v>
      </c>
      <c r="W1159">
        <v>56.121894657200713</v>
      </c>
      <c r="X1159" t="s">
        <v>28</v>
      </c>
    </row>
    <row r="1160" spans="1:24" x14ac:dyDescent="0.25">
      <c r="A1160" t="s">
        <v>1194</v>
      </c>
      <c r="B1160">
        <v>50</v>
      </c>
      <c r="C1160" t="s">
        <v>30</v>
      </c>
      <c r="D1160">
        <v>262600</v>
      </c>
      <c r="E1160">
        <v>0.46700000000000003</v>
      </c>
      <c r="F1160">
        <v>67000</v>
      </c>
      <c r="G1160" t="s">
        <v>26</v>
      </c>
      <c r="H1160">
        <v>246090.87</v>
      </c>
      <c r="I1160">
        <v>203025.83166666667</v>
      </c>
      <c r="J1160">
        <v>43065.03833333333</v>
      </c>
      <c r="K1160">
        <v>0.85716524840489694</v>
      </c>
      <c r="L1160">
        <v>456500.04499999998</v>
      </c>
      <c r="M1160">
        <v>57431.632003469997</v>
      </c>
      <c r="N1160">
        <v>0.25514089870525514</v>
      </c>
      <c r="O1160">
        <v>201000</v>
      </c>
      <c r="P1160" t="s">
        <v>36</v>
      </c>
      <c r="Q1160">
        <v>120</v>
      </c>
      <c r="R1160">
        <v>1</v>
      </c>
      <c r="S1160">
        <v>0.47299241512453788</v>
      </c>
      <c r="T1160">
        <v>0.29441942820317729</v>
      </c>
      <c r="U1160">
        <v>0.3267924483928859</v>
      </c>
      <c r="V1160">
        <v>0.2703534787558548</v>
      </c>
      <c r="W1160">
        <v>45.10710864964085</v>
      </c>
      <c r="X1160" t="s">
        <v>28</v>
      </c>
    </row>
    <row r="1161" spans="1:24" x14ac:dyDescent="0.25">
      <c r="A1161" t="s">
        <v>1195</v>
      </c>
      <c r="B1161">
        <v>36</v>
      </c>
      <c r="C1161" t="s">
        <v>25</v>
      </c>
      <c r="D1161">
        <v>198500</v>
      </c>
      <c r="E1161">
        <v>0.96299999999999997</v>
      </c>
      <c r="F1161">
        <v>58000</v>
      </c>
      <c r="G1161" t="s">
        <v>26</v>
      </c>
      <c r="H1161">
        <v>185042.76333333334</v>
      </c>
      <c r="I1161">
        <v>132261.29083333333</v>
      </c>
      <c r="J1161">
        <v>52781.472500000003</v>
      </c>
      <c r="K1161">
        <v>0.77375937278191109</v>
      </c>
      <c r="L1161">
        <v>608972.69166666665</v>
      </c>
      <c r="M1161">
        <v>48524.779104449997</v>
      </c>
      <c r="N1161">
        <v>0.29219143576826195</v>
      </c>
      <c r="O1161">
        <v>348000</v>
      </c>
      <c r="P1161" t="s">
        <v>31</v>
      </c>
      <c r="Q1161">
        <v>60</v>
      </c>
      <c r="R1161">
        <v>0</v>
      </c>
      <c r="S1161">
        <v>0.77677445104063902</v>
      </c>
      <c r="T1161">
        <v>0.31473831503935962</v>
      </c>
      <c r="U1161">
        <v>0.84503746978407213</v>
      </c>
      <c r="V1161">
        <v>0.62599243404044447</v>
      </c>
      <c r="W1161">
        <v>74.305627437680201</v>
      </c>
      <c r="X1161" t="s">
        <v>38</v>
      </c>
    </row>
    <row r="1162" spans="1:24" x14ac:dyDescent="0.25">
      <c r="A1162" t="s">
        <v>1196</v>
      </c>
      <c r="B1162">
        <v>18</v>
      </c>
      <c r="C1162" t="s">
        <v>30</v>
      </c>
      <c r="D1162">
        <v>117100</v>
      </c>
      <c r="E1162">
        <v>0.56100000000000005</v>
      </c>
      <c r="F1162">
        <v>30000</v>
      </c>
      <c r="G1162" t="s">
        <v>41</v>
      </c>
      <c r="H1162">
        <v>110717.17583333333</v>
      </c>
      <c r="I1162">
        <v>86329.977499999994</v>
      </c>
      <c r="J1162">
        <v>24387.198333333334</v>
      </c>
      <c r="K1162">
        <v>0.79092899201978262</v>
      </c>
      <c r="L1162">
        <v>300632.79333333333</v>
      </c>
      <c r="M1162">
        <v>16435.41119712</v>
      </c>
      <c r="N1162">
        <v>0.2561912894961571</v>
      </c>
      <c r="O1162">
        <v>210000</v>
      </c>
      <c r="P1162" t="s">
        <v>36</v>
      </c>
      <c r="Q1162">
        <v>180</v>
      </c>
      <c r="R1162">
        <v>1</v>
      </c>
      <c r="S1162">
        <v>0.59773502453065475</v>
      </c>
      <c r="T1162">
        <v>0.25022584480727778</v>
      </c>
      <c r="U1162">
        <v>0.47493254114640526</v>
      </c>
      <c r="V1162">
        <v>0.49209332473201772</v>
      </c>
      <c r="W1162">
        <v>57.923755458506022</v>
      </c>
      <c r="X1162" t="s">
        <v>28</v>
      </c>
    </row>
    <row r="1163" spans="1:24" x14ac:dyDescent="0.25">
      <c r="A1163" t="s">
        <v>1197</v>
      </c>
      <c r="B1163">
        <v>22</v>
      </c>
      <c r="C1163" t="s">
        <v>25</v>
      </c>
      <c r="D1163">
        <v>188800</v>
      </c>
      <c r="E1163">
        <v>0.82</v>
      </c>
      <c r="F1163">
        <v>64000</v>
      </c>
      <c r="G1163" t="s">
        <v>41</v>
      </c>
      <c r="H1163">
        <v>181341.69500000001</v>
      </c>
      <c r="I1163">
        <v>133235.60083333333</v>
      </c>
      <c r="J1163">
        <v>48106.094166666669</v>
      </c>
      <c r="K1163">
        <v>0.77350526456516666</v>
      </c>
      <c r="L1163">
        <v>441501.54666666669</v>
      </c>
      <c r="M1163">
        <v>35731.64942401</v>
      </c>
      <c r="N1163">
        <v>0.33898305084745761</v>
      </c>
      <c r="O1163">
        <v>320000</v>
      </c>
      <c r="P1163" t="s">
        <v>27</v>
      </c>
      <c r="Q1163">
        <v>0</v>
      </c>
      <c r="R1163">
        <v>0</v>
      </c>
      <c r="S1163">
        <v>0.72177159991697593</v>
      </c>
      <c r="T1163">
        <v>0.41407631746320001</v>
      </c>
      <c r="U1163">
        <v>0.73997244517996652</v>
      </c>
      <c r="V1163">
        <v>0.4308743571790894</v>
      </c>
      <c r="W1163">
        <v>62.920807199739258</v>
      </c>
      <c r="X1163" t="s">
        <v>28</v>
      </c>
    </row>
    <row r="1164" spans="1:24" x14ac:dyDescent="0.25">
      <c r="A1164" t="s">
        <v>1198</v>
      </c>
      <c r="B1164">
        <v>44</v>
      </c>
      <c r="C1164" t="s">
        <v>25</v>
      </c>
      <c r="D1164">
        <v>153900</v>
      </c>
      <c r="E1164">
        <v>0.79</v>
      </c>
      <c r="F1164">
        <v>39000</v>
      </c>
      <c r="G1164" t="s">
        <v>41</v>
      </c>
      <c r="H1164">
        <v>153476.43416666667</v>
      </c>
      <c r="I1164">
        <v>108319.30166666667</v>
      </c>
      <c r="J1164">
        <v>45157.1325</v>
      </c>
      <c r="K1164">
        <v>0.72676024801935868</v>
      </c>
      <c r="L1164">
        <v>358599.45666666667</v>
      </c>
      <c r="M1164">
        <v>28259.312848220001</v>
      </c>
      <c r="N1164">
        <v>0.25341130604288498</v>
      </c>
      <c r="O1164">
        <v>390000</v>
      </c>
      <c r="P1164" t="s">
        <v>36</v>
      </c>
      <c r="Q1164">
        <v>180</v>
      </c>
      <c r="R1164">
        <v>1</v>
      </c>
      <c r="S1164">
        <v>0.80154462092102319</v>
      </c>
      <c r="T1164">
        <v>0.19945618794651315</v>
      </c>
      <c r="U1164">
        <v>0.71588022527239048</v>
      </c>
      <c r="V1164">
        <v>0.42863252793251627</v>
      </c>
      <c r="W1164">
        <v>69.66794211860396</v>
      </c>
      <c r="X1164" t="s">
        <v>28</v>
      </c>
    </row>
    <row r="1165" spans="1:24" x14ac:dyDescent="0.25">
      <c r="A1165" t="s">
        <v>1199</v>
      </c>
      <c r="B1165">
        <v>33</v>
      </c>
      <c r="C1165" t="s">
        <v>33</v>
      </c>
      <c r="D1165">
        <v>224000</v>
      </c>
      <c r="E1165">
        <v>0.56599999999999995</v>
      </c>
      <c r="F1165">
        <v>71000</v>
      </c>
      <c r="G1165" t="s">
        <v>26</v>
      </c>
      <c r="H1165">
        <v>251633.38166666665</v>
      </c>
      <c r="I1165">
        <v>208692.16333333333</v>
      </c>
      <c r="J1165">
        <v>42941.218333333331</v>
      </c>
      <c r="K1165">
        <v>0.885373117335025</v>
      </c>
      <c r="L1165">
        <v>469198.70416666666</v>
      </c>
      <c r="M1165">
        <v>113102.60365744001</v>
      </c>
      <c r="N1165">
        <v>0.3169642857142857</v>
      </c>
      <c r="O1165">
        <v>710000</v>
      </c>
      <c r="P1165" t="s">
        <v>31</v>
      </c>
      <c r="Q1165">
        <v>30</v>
      </c>
      <c r="R1165">
        <v>0</v>
      </c>
      <c r="S1165">
        <v>0.46101515183199304</v>
      </c>
      <c r="T1165">
        <v>0.46475419373157806</v>
      </c>
      <c r="U1165">
        <v>0.34277404749469831</v>
      </c>
      <c r="V1165">
        <v>0.3656510816321219</v>
      </c>
      <c r="W1165">
        <v>42.282714760489441</v>
      </c>
      <c r="X1165" t="s">
        <v>28</v>
      </c>
    </row>
    <row r="1166" spans="1:24" x14ac:dyDescent="0.25">
      <c r="A1166" t="s">
        <v>1200</v>
      </c>
      <c r="B1166">
        <v>23</v>
      </c>
      <c r="C1166" t="s">
        <v>25</v>
      </c>
      <c r="D1166">
        <v>165400</v>
      </c>
      <c r="E1166">
        <v>0.86299999999999999</v>
      </c>
      <c r="F1166">
        <v>37000</v>
      </c>
      <c r="G1166" t="s">
        <v>41</v>
      </c>
      <c r="H1166">
        <v>159855.26583333334</v>
      </c>
      <c r="I1166">
        <v>117168.16499999999</v>
      </c>
      <c r="J1166">
        <v>42687.10083333333</v>
      </c>
      <c r="K1166">
        <v>0.77242098623680155</v>
      </c>
      <c r="L1166">
        <v>494558.94750000001</v>
      </c>
      <c r="M1166">
        <v>34636.27266771</v>
      </c>
      <c r="N1166">
        <v>0.22370012091898428</v>
      </c>
      <c r="O1166">
        <v>444000</v>
      </c>
      <c r="P1166" t="s">
        <v>36</v>
      </c>
      <c r="Q1166">
        <v>120</v>
      </c>
      <c r="R1166">
        <v>1</v>
      </c>
      <c r="S1166">
        <v>0.72661371798730123</v>
      </c>
      <c r="T1166">
        <v>0.16816193330959539</v>
      </c>
      <c r="U1166">
        <v>0.77272716552241916</v>
      </c>
      <c r="V1166">
        <v>0.6051824096753784</v>
      </c>
      <c r="W1166">
        <v>75.003446757313881</v>
      </c>
      <c r="X1166" t="s">
        <v>38</v>
      </c>
    </row>
    <row r="1167" spans="1:24" x14ac:dyDescent="0.25">
      <c r="A1167" t="s">
        <v>1201</v>
      </c>
      <c r="B1167">
        <v>30</v>
      </c>
      <c r="C1167" t="s">
        <v>30</v>
      </c>
      <c r="D1167">
        <v>169800</v>
      </c>
      <c r="E1167">
        <v>0.63100000000000001</v>
      </c>
      <c r="F1167">
        <v>30000</v>
      </c>
      <c r="G1167" t="s">
        <v>26</v>
      </c>
      <c r="H1167">
        <v>157080.41500000001</v>
      </c>
      <c r="I1167">
        <v>124529.92166666666</v>
      </c>
      <c r="J1167">
        <v>32550.493333333332</v>
      </c>
      <c r="K1167">
        <v>0.81801836468369382</v>
      </c>
      <c r="L1167">
        <v>458368.95</v>
      </c>
      <c r="M1167">
        <v>26570.753076199999</v>
      </c>
      <c r="N1167">
        <v>0.17667844522968199</v>
      </c>
      <c r="O1167">
        <v>360000</v>
      </c>
      <c r="P1167" t="s">
        <v>27</v>
      </c>
      <c r="Q1167">
        <v>0</v>
      </c>
      <c r="R1167">
        <v>0</v>
      </c>
      <c r="S1167">
        <v>0.56179169282033026</v>
      </c>
      <c r="T1167">
        <v>9.0426939646085169E-2</v>
      </c>
      <c r="U1167">
        <v>0.54400548914540758</v>
      </c>
      <c r="V1167">
        <v>0.52744276993875827</v>
      </c>
      <c r="W1167">
        <v>65.303114721786841</v>
      </c>
      <c r="X1167" t="s">
        <v>28</v>
      </c>
    </row>
    <row r="1168" spans="1:24" x14ac:dyDescent="0.25">
      <c r="A1168" t="s">
        <v>1202</v>
      </c>
      <c r="B1168">
        <v>52</v>
      </c>
      <c r="C1168" t="s">
        <v>30</v>
      </c>
      <c r="D1168">
        <v>181500</v>
      </c>
      <c r="E1168">
        <v>0.72599999999999998</v>
      </c>
      <c r="F1168">
        <v>52000</v>
      </c>
      <c r="G1168" t="s">
        <v>26</v>
      </c>
      <c r="H1168">
        <v>176873.02833333332</v>
      </c>
      <c r="I1168">
        <v>144219.17666666667</v>
      </c>
      <c r="J1168">
        <v>32653.851666666666</v>
      </c>
      <c r="K1168">
        <v>0.83707022035158052</v>
      </c>
      <c r="L1168">
        <v>462481.45833333331</v>
      </c>
      <c r="M1168">
        <v>30892.838792220002</v>
      </c>
      <c r="N1168">
        <v>0.28650137741046833</v>
      </c>
      <c r="O1168">
        <v>520000</v>
      </c>
      <c r="P1168" t="s">
        <v>27</v>
      </c>
      <c r="Q1168">
        <v>0</v>
      </c>
      <c r="R1168">
        <v>0</v>
      </c>
      <c r="S1168">
        <v>0.49950372760169381</v>
      </c>
      <c r="T1168">
        <v>0.35251582732434333</v>
      </c>
      <c r="U1168">
        <v>0.6496567370784111</v>
      </c>
      <c r="V1168">
        <v>0.48695475073885641</v>
      </c>
      <c r="W1168">
        <v>59.39416190681662</v>
      </c>
      <c r="X1168" t="s">
        <v>28</v>
      </c>
    </row>
    <row r="1169" spans="1:24" x14ac:dyDescent="0.25">
      <c r="A1169" t="s">
        <v>1203</v>
      </c>
      <c r="B1169">
        <v>36</v>
      </c>
      <c r="C1169" t="s">
        <v>33</v>
      </c>
      <c r="D1169">
        <v>359000</v>
      </c>
      <c r="E1169">
        <v>0.47799999999999998</v>
      </c>
      <c r="F1169">
        <v>54000</v>
      </c>
      <c r="G1169" t="s">
        <v>41</v>
      </c>
      <c r="H1169">
        <v>328096.66666666669</v>
      </c>
      <c r="I1169">
        <v>255148.72166666668</v>
      </c>
      <c r="J1169">
        <v>72947.945000000007</v>
      </c>
      <c r="K1169">
        <v>0.79266114238406371</v>
      </c>
      <c r="L1169">
        <v>1293990.9125000001</v>
      </c>
      <c r="M1169">
        <v>138588.02962257</v>
      </c>
      <c r="N1169">
        <v>0.15041782729805014</v>
      </c>
      <c r="O1169">
        <v>432000</v>
      </c>
      <c r="P1169" t="s">
        <v>31</v>
      </c>
      <c r="Q1169">
        <v>21</v>
      </c>
      <c r="R1169">
        <v>0</v>
      </c>
      <c r="S1169">
        <v>0.60344188616468442</v>
      </c>
      <c r="T1169">
        <v>2.0856434302447879E-2</v>
      </c>
      <c r="U1169">
        <v>0.2693657181505239</v>
      </c>
      <c r="V1169">
        <v>0.76952245130633423</v>
      </c>
      <c r="W1169">
        <v>63.244184424791847</v>
      </c>
      <c r="X1169" t="s">
        <v>28</v>
      </c>
    </row>
    <row r="1170" spans="1:24" x14ac:dyDescent="0.25">
      <c r="A1170" t="s">
        <v>1204</v>
      </c>
      <c r="B1170">
        <v>29</v>
      </c>
      <c r="C1170" t="s">
        <v>25</v>
      </c>
      <c r="D1170">
        <v>98600</v>
      </c>
      <c r="E1170">
        <v>0.93600000000000005</v>
      </c>
      <c r="F1170">
        <v>30000</v>
      </c>
      <c r="G1170" t="s">
        <v>26</v>
      </c>
      <c r="H1170">
        <v>99533.917499999996</v>
      </c>
      <c r="I1170">
        <v>68380.034166666665</v>
      </c>
      <c r="J1170">
        <v>31153.883333333331</v>
      </c>
      <c r="K1170">
        <v>0.70443971686064166</v>
      </c>
      <c r="L1170">
        <v>230330.16666666666</v>
      </c>
      <c r="M1170">
        <v>16476.46957651</v>
      </c>
      <c r="N1170">
        <v>0.30425963488843816</v>
      </c>
      <c r="O1170">
        <v>180000</v>
      </c>
      <c r="P1170" t="s">
        <v>31</v>
      </c>
      <c r="Q1170">
        <v>26</v>
      </c>
      <c r="R1170">
        <v>0</v>
      </c>
      <c r="S1170">
        <v>0.85326454236797766</v>
      </c>
      <c r="T1170">
        <v>0.28241354539138269</v>
      </c>
      <c r="U1170">
        <v>0.89915730312235631</v>
      </c>
      <c r="V1170">
        <v>0.43021741916386391</v>
      </c>
      <c r="W1170">
        <v>74.401415766337934</v>
      </c>
      <c r="X1170" t="s">
        <v>38</v>
      </c>
    </row>
    <row r="1171" spans="1:24" x14ac:dyDescent="0.25">
      <c r="A1171" t="s">
        <v>1205</v>
      </c>
      <c r="B1171">
        <v>33</v>
      </c>
      <c r="C1171" t="s">
        <v>25</v>
      </c>
      <c r="D1171">
        <v>130300</v>
      </c>
      <c r="E1171">
        <v>0.89500000000000002</v>
      </c>
      <c r="F1171">
        <v>30000</v>
      </c>
      <c r="G1171" t="s">
        <v>26</v>
      </c>
      <c r="H1171">
        <v>127404.67333333334</v>
      </c>
      <c r="I1171">
        <v>93988.468333333338</v>
      </c>
      <c r="J1171">
        <v>33416.205000000002</v>
      </c>
      <c r="K1171">
        <v>0.75755136038032833</v>
      </c>
      <c r="L1171">
        <v>384439.93833333335</v>
      </c>
      <c r="M1171">
        <v>20895.84006671</v>
      </c>
      <c r="N1171">
        <v>0.23023791250959325</v>
      </c>
      <c r="O1171">
        <v>210000</v>
      </c>
      <c r="P1171" t="s">
        <v>27</v>
      </c>
      <c r="Q1171">
        <v>0</v>
      </c>
      <c r="R1171">
        <v>0</v>
      </c>
      <c r="S1171">
        <v>0.7135193617013007</v>
      </c>
      <c r="T1171">
        <v>0.17263491227120104</v>
      </c>
      <c r="U1171">
        <v>0.85307564074536835</v>
      </c>
      <c r="V1171">
        <v>0.59457422005562899</v>
      </c>
      <c r="W1171">
        <v>77.27287488458397</v>
      </c>
      <c r="X1171" t="s">
        <v>38</v>
      </c>
    </row>
    <row r="1172" spans="1:24" x14ac:dyDescent="0.25">
      <c r="A1172" t="s">
        <v>1206</v>
      </c>
      <c r="B1172">
        <v>27</v>
      </c>
      <c r="C1172" t="s">
        <v>33</v>
      </c>
      <c r="D1172">
        <v>117300</v>
      </c>
      <c r="E1172">
        <v>0.30199999999999999</v>
      </c>
      <c r="F1172">
        <v>32000</v>
      </c>
      <c r="G1172" t="s">
        <v>43</v>
      </c>
      <c r="H1172">
        <v>117066.05083333333</v>
      </c>
      <c r="I1172">
        <v>86406.635833333334</v>
      </c>
      <c r="J1172">
        <v>30659.415000000001</v>
      </c>
      <c r="K1172">
        <v>0.73972570464272169</v>
      </c>
      <c r="L1172">
        <v>319179.98499999999</v>
      </c>
      <c r="M1172">
        <v>41720.598103559998</v>
      </c>
      <c r="N1172">
        <v>0.27280477408354648</v>
      </c>
      <c r="O1172">
        <v>192000</v>
      </c>
      <c r="P1172" t="s">
        <v>31</v>
      </c>
      <c r="Q1172">
        <v>30</v>
      </c>
      <c r="R1172">
        <v>0</v>
      </c>
      <c r="S1172">
        <v>0.71245694842266061</v>
      </c>
      <c r="T1172">
        <v>0.24794747767303865</v>
      </c>
      <c r="U1172">
        <v>0.11643805444020636</v>
      </c>
      <c r="V1172">
        <v>0.53321897294597764</v>
      </c>
      <c r="W1172">
        <v>47.988141260475523</v>
      </c>
      <c r="X1172" t="s">
        <v>28</v>
      </c>
    </row>
    <row r="1173" spans="1:24" x14ac:dyDescent="0.25">
      <c r="A1173" t="s">
        <v>1207</v>
      </c>
      <c r="B1173">
        <v>42</v>
      </c>
      <c r="C1173" t="s">
        <v>30</v>
      </c>
      <c r="D1173">
        <v>176700</v>
      </c>
      <c r="E1173">
        <v>0.65100000000000002</v>
      </c>
      <c r="F1173">
        <v>61000</v>
      </c>
      <c r="G1173" t="s">
        <v>26</v>
      </c>
      <c r="H1173">
        <v>165695.55666666667</v>
      </c>
      <c r="I1173">
        <v>126729.57916666666</v>
      </c>
      <c r="J1173">
        <v>38965.977500000001</v>
      </c>
      <c r="K1173">
        <v>0.80064106463019613</v>
      </c>
      <c r="L1173">
        <v>482683.14833333332</v>
      </c>
      <c r="M1173">
        <v>37130.986960659997</v>
      </c>
      <c r="N1173">
        <v>0.34521788341822296</v>
      </c>
      <c r="O1173">
        <v>305000</v>
      </c>
      <c r="P1173" t="s">
        <v>27</v>
      </c>
      <c r="Q1173">
        <v>0</v>
      </c>
      <c r="R1173">
        <v>0</v>
      </c>
      <c r="S1173">
        <v>0.63879408768580392</v>
      </c>
      <c r="T1173">
        <v>0.45310391238868925</v>
      </c>
      <c r="U1173">
        <v>0.53337397094541783</v>
      </c>
      <c r="V1173">
        <v>0.53605351070699847</v>
      </c>
      <c r="W1173">
        <v>55.377953140855972</v>
      </c>
      <c r="X1173" t="s">
        <v>28</v>
      </c>
    </row>
    <row r="1174" spans="1:24" x14ac:dyDescent="0.25">
      <c r="A1174" t="s">
        <v>1208</v>
      </c>
      <c r="B1174">
        <v>37</v>
      </c>
      <c r="C1174" t="s">
        <v>33</v>
      </c>
      <c r="D1174">
        <v>267000</v>
      </c>
      <c r="E1174">
        <v>0.27700000000000002</v>
      </c>
      <c r="F1174">
        <v>65000</v>
      </c>
      <c r="G1174" t="s">
        <v>41</v>
      </c>
      <c r="H1174">
        <v>235021.50750000001</v>
      </c>
      <c r="I1174">
        <v>184664.67249999999</v>
      </c>
      <c r="J1174">
        <v>50356.834999999999</v>
      </c>
      <c r="K1174">
        <v>0.7880407685275006</v>
      </c>
      <c r="L1174">
        <v>1012866.3308333333</v>
      </c>
      <c r="M1174">
        <v>87604.283038730006</v>
      </c>
      <c r="N1174">
        <v>0.24344569288389514</v>
      </c>
      <c r="O1174">
        <v>650000</v>
      </c>
      <c r="P1174" t="s">
        <v>27</v>
      </c>
      <c r="Q1174">
        <v>0</v>
      </c>
      <c r="R1174">
        <v>0</v>
      </c>
      <c r="S1174">
        <v>0.58119904666672251</v>
      </c>
      <c r="T1174">
        <v>0.22056692547565354</v>
      </c>
      <c r="U1174">
        <v>8.8299235270289517E-2</v>
      </c>
      <c r="V1174">
        <v>0.82010027630950177</v>
      </c>
      <c r="W1174">
        <v>51.593456696381402</v>
      </c>
      <c r="X1174" t="s">
        <v>28</v>
      </c>
    </row>
    <row r="1175" spans="1:24" x14ac:dyDescent="0.25">
      <c r="A1175" t="s">
        <v>1209</v>
      </c>
      <c r="B1175">
        <v>48</v>
      </c>
      <c r="C1175" t="s">
        <v>25</v>
      </c>
      <c r="D1175">
        <v>73000</v>
      </c>
      <c r="E1175">
        <v>0.91600000000000004</v>
      </c>
      <c r="F1175">
        <v>30000</v>
      </c>
      <c r="G1175" t="s">
        <v>26</v>
      </c>
      <c r="H1175">
        <v>69096.008333333331</v>
      </c>
      <c r="I1175">
        <v>50188.598333333335</v>
      </c>
      <c r="J1175">
        <v>18907.41</v>
      </c>
      <c r="K1175">
        <v>0.77466103976399936</v>
      </c>
      <c r="L1175">
        <v>252000.95749999999</v>
      </c>
      <c r="M1175">
        <v>17573.478063369999</v>
      </c>
      <c r="N1175">
        <v>0.41095890410958902</v>
      </c>
      <c r="O1175">
        <v>300000</v>
      </c>
      <c r="P1175" t="s">
        <v>27</v>
      </c>
      <c r="Q1175">
        <v>0</v>
      </c>
      <c r="R1175">
        <v>0</v>
      </c>
      <c r="S1175">
        <v>0.74481081876947708</v>
      </c>
      <c r="T1175">
        <v>0.56850056035579599</v>
      </c>
      <c r="U1175">
        <v>0.80098795874629025</v>
      </c>
      <c r="V1175">
        <v>0.72876505128804514</v>
      </c>
      <c r="W1175">
        <v>66.72702505274934</v>
      </c>
      <c r="X1175" t="s">
        <v>28</v>
      </c>
    </row>
    <row r="1176" spans="1:24" x14ac:dyDescent="0.25">
      <c r="A1176" t="s">
        <v>1210</v>
      </c>
      <c r="B1176">
        <v>21</v>
      </c>
      <c r="C1176" t="s">
        <v>33</v>
      </c>
      <c r="D1176">
        <v>179700</v>
      </c>
      <c r="E1176">
        <v>0.42099999999999999</v>
      </c>
      <c r="F1176">
        <v>45000</v>
      </c>
      <c r="G1176" t="s">
        <v>41</v>
      </c>
      <c r="H1176">
        <v>164257.25750000001</v>
      </c>
      <c r="I1176">
        <v>149343.1225</v>
      </c>
      <c r="J1176">
        <v>14914.135</v>
      </c>
      <c r="K1176">
        <v>0.93783691860320462</v>
      </c>
      <c r="L1176">
        <v>230605.46166666667</v>
      </c>
      <c r="M1176">
        <v>45029.56075361</v>
      </c>
      <c r="N1176">
        <v>0.25041736227045075</v>
      </c>
      <c r="O1176">
        <v>315000</v>
      </c>
      <c r="P1176" t="s">
        <v>27</v>
      </c>
      <c r="Q1176">
        <v>0</v>
      </c>
      <c r="R1176">
        <v>0</v>
      </c>
      <c r="S1176">
        <v>0.24097583567879521</v>
      </c>
      <c r="T1176">
        <v>0.338843875443749</v>
      </c>
      <c r="U1176">
        <v>0.26176941965265144</v>
      </c>
      <c r="V1176">
        <v>0.14861240342493168</v>
      </c>
      <c r="W1176">
        <v>35.583499028210888</v>
      </c>
      <c r="X1176" t="s">
        <v>34</v>
      </c>
    </row>
    <row r="1177" spans="1:24" x14ac:dyDescent="0.25">
      <c r="A1177" t="s">
        <v>1211</v>
      </c>
      <c r="B1177">
        <v>40</v>
      </c>
      <c r="C1177" t="s">
        <v>33</v>
      </c>
      <c r="D1177">
        <v>278700</v>
      </c>
      <c r="E1177">
        <v>0.63900000000000001</v>
      </c>
      <c r="F1177">
        <v>69000</v>
      </c>
      <c r="G1177" t="s">
        <v>26</v>
      </c>
      <c r="H1177">
        <v>266378.12083333335</v>
      </c>
      <c r="I1177">
        <v>215843.27249999999</v>
      </c>
      <c r="J1177">
        <v>50534.848333333335</v>
      </c>
      <c r="K1177">
        <v>0.84220199728551104</v>
      </c>
      <c r="L1177">
        <v>664031.13</v>
      </c>
      <c r="M1177">
        <v>93018.258817520007</v>
      </c>
      <c r="N1177">
        <v>0.24757804090419805</v>
      </c>
      <c r="O1177">
        <v>483000</v>
      </c>
      <c r="P1177" t="s">
        <v>36</v>
      </c>
      <c r="Q1177">
        <v>120</v>
      </c>
      <c r="R1177">
        <v>1</v>
      </c>
      <c r="S1177">
        <v>0.51353918717344826</v>
      </c>
      <c r="T1177">
        <v>0.26640186179961151</v>
      </c>
      <c r="U1177">
        <v>0.45487774601276243</v>
      </c>
      <c r="V1177">
        <v>0.44268191320055728</v>
      </c>
      <c r="W1177">
        <v>54.485391328071209</v>
      </c>
      <c r="X1177" t="s">
        <v>28</v>
      </c>
    </row>
    <row r="1178" spans="1:24" x14ac:dyDescent="0.25">
      <c r="A1178" t="s">
        <v>1212</v>
      </c>
      <c r="B1178">
        <v>19</v>
      </c>
      <c r="C1178" t="s">
        <v>33</v>
      </c>
      <c r="D1178">
        <v>307200</v>
      </c>
      <c r="E1178">
        <v>0.24099999999999999</v>
      </c>
      <c r="F1178">
        <v>103000</v>
      </c>
      <c r="G1178" t="s">
        <v>26</v>
      </c>
      <c r="H1178">
        <v>303542.58250000002</v>
      </c>
      <c r="I1178">
        <v>241936.04416666666</v>
      </c>
      <c r="J1178">
        <v>61606.53833333333</v>
      </c>
      <c r="K1178">
        <v>0.80034855291713303</v>
      </c>
      <c r="L1178">
        <v>791068.48833333328</v>
      </c>
      <c r="M1178">
        <v>104524.40058885</v>
      </c>
      <c r="N1178">
        <v>0.33528645833333331</v>
      </c>
      <c r="O1178">
        <v>1236000</v>
      </c>
      <c r="P1178" t="s">
        <v>27</v>
      </c>
      <c r="Q1178">
        <v>0</v>
      </c>
      <c r="R1178">
        <v>0</v>
      </c>
      <c r="S1178">
        <v>0.55004366039974983</v>
      </c>
      <c r="T1178">
        <v>0.43096535711087741</v>
      </c>
      <c r="U1178">
        <v>5.793554041619936E-2</v>
      </c>
      <c r="V1178">
        <v>0.49417340347355376</v>
      </c>
      <c r="W1178">
        <v>37.232906176707978</v>
      </c>
      <c r="X1178" t="s">
        <v>34</v>
      </c>
    </row>
    <row r="1179" spans="1:24" x14ac:dyDescent="0.25">
      <c r="A1179" t="s">
        <v>1213</v>
      </c>
      <c r="B1179">
        <v>39</v>
      </c>
      <c r="C1179" t="s">
        <v>25</v>
      </c>
      <c r="D1179">
        <v>112000</v>
      </c>
      <c r="E1179">
        <v>0.90200000000000002</v>
      </c>
      <c r="F1179">
        <v>37000</v>
      </c>
      <c r="G1179" t="s">
        <v>41</v>
      </c>
      <c r="H1179">
        <v>109504.0125</v>
      </c>
      <c r="I1179">
        <v>78481.904999999999</v>
      </c>
      <c r="J1179">
        <v>31022.107499999998</v>
      </c>
      <c r="K1179">
        <v>0.76123531302125502</v>
      </c>
      <c r="L1179">
        <v>360760.97083333333</v>
      </c>
      <c r="M1179">
        <v>26910.822917810001</v>
      </c>
      <c r="N1179">
        <v>0.33035714285714285</v>
      </c>
      <c r="O1179">
        <v>370000</v>
      </c>
      <c r="P1179" t="s">
        <v>27</v>
      </c>
      <c r="Q1179">
        <v>0</v>
      </c>
      <c r="R1179">
        <v>0</v>
      </c>
      <c r="S1179">
        <v>0.77142096470396426</v>
      </c>
      <c r="T1179">
        <v>0.38457783831199904</v>
      </c>
      <c r="U1179">
        <v>0.79261719066275471</v>
      </c>
      <c r="V1179">
        <v>0.66697560333121186</v>
      </c>
      <c r="W1179">
        <v>71.115093061020133</v>
      </c>
      <c r="X1179" t="s">
        <v>38</v>
      </c>
    </row>
    <row r="1180" spans="1:24" x14ac:dyDescent="0.25">
      <c r="A1180" t="s">
        <v>1214</v>
      </c>
      <c r="B1180">
        <v>54</v>
      </c>
      <c r="C1180" t="s">
        <v>33</v>
      </c>
      <c r="D1180">
        <v>302600</v>
      </c>
      <c r="E1180">
        <v>0.51700000000000002</v>
      </c>
      <c r="F1180">
        <v>93000</v>
      </c>
      <c r="G1180" t="s">
        <v>26</v>
      </c>
      <c r="H1180">
        <v>307368.55416666664</v>
      </c>
      <c r="I1180">
        <v>243801.71583333332</v>
      </c>
      <c r="J1180">
        <v>63566.838333333333</v>
      </c>
      <c r="K1180">
        <v>0.79005109324762335</v>
      </c>
      <c r="L1180">
        <v>657655.95166666666</v>
      </c>
      <c r="M1180">
        <v>75938.998668269996</v>
      </c>
      <c r="N1180">
        <v>0.30733641771315268</v>
      </c>
      <c r="O1180">
        <v>465000</v>
      </c>
      <c r="P1180" t="s">
        <v>27</v>
      </c>
      <c r="Q1180">
        <v>0</v>
      </c>
      <c r="R1180">
        <v>0</v>
      </c>
      <c r="S1180">
        <v>0.56065635636220446</v>
      </c>
      <c r="T1180">
        <v>0.36073832587868221</v>
      </c>
      <c r="U1180">
        <v>0.37525800617207683</v>
      </c>
      <c r="V1180">
        <v>0.38670707422131367</v>
      </c>
      <c r="W1180">
        <v>48.455867269521555</v>
      </c>
      <c r="X1180" t="s">
        <v>28</v>
      </c>
    </row>
    <row r="1181" spans="1:24" x14ac:dyDescent="0.25">
      <c r="A1181" t="s">
        <v>1215</v>
      </c>
      <c r="B1181">
        <v>25</v>
      </c>
      <c r="C1181" t="s">
        <v>33</v>
      </c>
      <c r="D1181">
        <v>281800</v>
      </c>
      <c r="E1181">
        <v>0.46500000000000002</v>
      </c>
      <c r="F1181">
        <v>59000</v>
      </c>
      <c r="G1181" t="s">
        <v>26</v>
      </c>
      <c r="H1181">
        <v>295760.95</v>
      </c>
      <c r="I1181">
        <v>247625.2825</v>
      </c>
      <c r="J1181">
        <v>48135.667500000003</v>
      </c>
      <c r="K1181">
        <v>0.88018438273617494</v>
      </c>
      <c r="L1181">
        <v>435294.77833333332</v>
      </c>
      <c r="M1181">
        <v>95694.093296060004</v>
      </c>
      <c r="N1181">
        <v>0.20936834634492549</v>
      </c>
      <c r="O1181">
        <v>295000</v>
      </c>
      <c r="P1181" t="s">
        <v>27</v>
      </c>
      <c r="Q1181">
        <v>0</v>
      </c>
      <c r="R1181">
        <v>0</v>
      </c>
      <c r="S1181">
        <v>0.43925167245874841</v>
      </c>
      <c r="T1181">
        <v>0.19976830295024334</v>
      </c>
      <c r="U1181">
        <v>0.28996564108173939</v>
      </c>
      <c r="V1181">
        <v>0.21854082411716216</v>
      </c>
      <c r="W1181">
        <v>45.115339918578044</v>
      </c>
      <c r="X1181" t="s">
        <v>28</v>
      </c>
    </row>
    <row r="1182" spans="1:24" x14ac:dyDescent="0.25">
      <c r="A1182" t="s">
        <v>1216</v>
      </c>
      <c r="B1182">
        <v>24</v>
      </c>
      <c r="C1182" t="s">
        <v>30</v>
      </c>
      <c r="D1182">
        <v>267600</v>
      </c>
      <c r="E1182">
        <v>0.78500000000000003</v>
      </c>
      <c r="F1182">
        <v>69000</v>
      </c>
      <c r="G1182" t="s">
        <v>26</v>
      </c>
      <c r="H1182">
        <v>244832.89916666667</v>
      </c>
      <c r="I1182">
        <v>195879.47</v>
      </c>
      <c r="J1182">
        <v>48953.429166666669</v>
      </c>
      <c r="K1182">
        <v>0.82720594481095633</v>
      </c>
      <c r="L1182">
        <v>958303.36</v>
      </c>
      <c r="M1182">
        <v>48431.933124900002</v>
      </c>
      <c r="N1182">
        <v>0.25784753363228702</v>
      </c>
      <c r="O1182">
        <v>414000</v>
      </c>
      <c r="P1182" t="s">
        <v>27</v>
      </c>
      <c r="Q1182">
        <v>0</v>
      </c>
      <c r="R1182">
        <v>0</v>
      </c>
      <c r="S1182">
        <v>0.54174337263687344</v>
      </c>
      <c r="T1182">
        <v>0.27955447510785542</v>
      </c>
      <c r="U1182">
        <v>0.69996953698549302</v>
      </c>
      <c r="V1182">
        <v>0.76328225073132638</v>
      </c>
      <c r="W1182">
        <v>69.504095145436224</v>
      </c>
      <c r="X1182" t="s">
        <v>28</v>
      </c>
    </row>
    <row r="1183" spans="1:24" x14ac:dyDescent="0.25">
      <c r="A1183" t="s">
        <v>1217</v>
      </c>
      <c r="B1183">
        <v>31</v>
      </c>
      <c r="C1183" t="s">
        <v>25</v>
      </c>
      <c r="D1183">
        <v>173700</v>
      </c>
      <c r="E1183">
        <v>0.875</v>
      </c>
      <c r="F1183">
        <v>34000</v>
      </c>
      <c r="G1183" t="s">
        <v>26</v>
      </c>
      <c r="H1183">
        <v>168497.07583333334</v>
      </c>
      <c r="I1183">
        <v>131880.3125</v>
      </c>
      <c r="J1183">
        <v>36616.763333333336</v>
      </c>
      <c r="K1183">
        <v>0.82084595379095493</v>
      </c>
      <c r="L1183">
        <v>419798.43083333335</v>
      </c>
      <c r="M1183">
        <v>36659.329645149999</v>
      </c>
      <c r="N1183">
        <v>0.19573978123200922</v>
      </c>
      <c r="O1183">
        <v>170000</v>
      </c>
      <c r="P1183" t="s">
        <v>27</v>
      </c>
      <c r="Q1183">
        <v>0</v>
      </c>
      <c r="R1183">
        <v>0</v>
      </c>
      <c r="S1183">
        <v>0.58960118437581488</v>
      </c>
      <c r="T1183">
        <v>0.13483284728763339</v>
      </c>
      <c r="U1183">
        <v>0.78531591894140029</v>
      </c>
      <c r="V1183">
        <v>0.45183037152646877</v>
      </c>
      <c r="W1183">
        <v>71.321696940486603</v>
      </c>
      <c r="X1183" t="s">
        <v>38</v>
      </c>
    </row>
    <row r="1184" spans="1:24" x14ac:dyDescent="0.25">
      <c r="A1184" t="s">
        <v>1218</v>
      </c>
      <c r="B1184">
        <v>20</v>
      </c>
      <c r="C1184" t="s">
        <v>33</v>
      </c>
      <c r="D1184">
        <v>232300</v>
      </c>
      <c r="E1184">
        <v>0.442</v>
      </c>
      <c r="F1184">
        <v>55000</v>
      </c>
      <c r="G1184" t="s">
        <v>26</v>
      </c>
      <c r="H1184">
        <v>297467.85166666668</v>
      </c>
      <c r="I1184">
        <v>267188.23499999999</v>
      </c>
      <c r="J1184">
        <v>30279.616666666669</v>
      </c>
      <c r="K1184">
        <v>0.91717190227926848</v>
      </c>
      <c r="L1184">
        <v>421025.61833333335</v>
      </c>
      <c r="M1184">
        <v>77005.150747859996</v>
      </c>
      <c r="N1184">
        <v>0.23676280671545416</v>
      </c>
      <c r="O1184">
        <v>165000</v>
      </c>
      <c r="P1184" t="s">
        <v>31</v>
      </c>
      <c r="Q1184">
        <v>60</v>
      </c>
      <c r="R1184">
        <v>0</v>
      </c>
      <c r="S1184">
        <v>0.27127005407572868</v>
      </c>
      <c r="T1184">
        <v>0.29016828033540482</v>
      </c>
      <c r="U1184">
        <v>0.28967107373236678</v>
      </c>
      <c r="V1184">
        <v>0.29015828199947591</v>
      </c>
      <c r="W1184">
        <v>41.305655621696133</v>
      </c>
      <c r="X1184" t="s">
        <v>28</v>
      </c>
    </row>
    <row r="1185" spans="1:24" x14ac:dyDescent="0.25">
      <c r="A1185" t="s">
        <v>1219</v>
      </c>
      <c r="B1185">
        <v>33</v>
      </c>
      <c r="C1185" t="s">
        <v>30</v>
      </c>
      <c r="D1185">
        <v>242300</v>
      </c>
      <c r="E1185">
        <v>0.60899999999999999</v>
      </c>
      <c r="F1185">
        <v>60000</v>
      </c>
      <c r="G1185" t="s">
        <v>26</v>
      </c>
      <c r="H1185">
        <v>223794.44750000001</v>
      </c>
      <c r="I1185">
        <v>190589.45416666666</v>
      </c>
      <c r="J1185">
        <v>33204.993333333332</v>
      </c>
      <c r="K1185">
        <v>0.89694219062669167</v>
      </c>
      <c r="L1185">
        <v>371785.33166666667</v>
      </c>
      <c r="M1185">
        <v>52773.126662709998</v>
      </c>
      <c r="N1185">
        <v>0.24762690879075527</v>
      </c>
      <c r="O1185">
        <v>360000</v>
      </c>
      <c r="P1185" t="s">
        <v>27</v>
      </c>
      <c r="Q1185">
        <v>0</v>
      </c>
      <c r="R1185">
        <v>0</v>
      </c>
      <c r="S1185">
        <v>0.39962873849407005</v>
      </c>
      <c r="T1185">
        <v>0.30379541507566615</v>
      </c>
      <c r="U1185">
        <v>0.48074118986003245</v>
      </c>
      <c r="V1185">
        <v>0.21578739487482793</v>
      </c>
      <c r="W1185">
        <v>48.022258167738755</v>
      </c>
      <c r="X1185" t="s">
        <v>28</v>
      </c>
    </row>
    <row r="1186" spans="1:24" x14ac:dyDescent="0.25">
      <c r="A1186" t="s">
        <v>1220</v>
      </c>
      <c r="B1186">
        <v>36</v>
      </c>
      <c r="C1186" t="s">
        <v>25</v>
      </c>
      <c r="D1186">
        <v>182400</v>
      </c>
      <c r="E1186">
        <v>0.84499999999999997</v>
      </c>
      <c r="F1186">
        <v>58000</v>
      </c>
      <c r="G1186" t="s">
        <v>43</v>
      </c>
      <c r="H1186">
        <v>181211.92333333334</v>
      </c>
      <c r="I1186">
        <v>140097.39749999999</v>
      </c>
      <c r="J1186">
        <v>41114.525833333333</v>
      </c>
      <c r="K1186">
        <v>0.8181171494816345</v>
      </c>
      <c r="L1186">
        <v>470174.31916666665</v>
      </c>
      <c r="M1186">
        <v>40334.565660269996</v>
      </c>
      <c r="N1186">
        <v>0.31798245614035087</v>
      </c>
      <c r="O1186">
        <v>348000</v>
      </c>
      <c r="P1186" t="s">
        <v>27</v>
      </c>
      <c r="Q1186">
        <v>0</v>
      </c>
      <c r="R1186">
        <v>0</v>
      </c>
      <c r="S1186">
        <v>0.61597886084326692</v>
      </c>
      <c r="T1186">
        <v>0.40841550065934601</v>
      </c>
      <c r="U1186">
        <v>0.74824882364624301</v>
      </c>
      <c r="V1186">
        <v>0.49487354633366631</v>
      </c>
      <c r="W1186">
        <v>63.073397647160455</v>
      </c>
      <c r="X1186" t="s">
        <v>28</v>
      </c>
    </row>
    <row r="1187" spans="1:24" x14ac:dyDescent="0.25">
      <c r="A1187" t="s">
        <v>1221</v>
      </c>
      <c r="B1187">
        <v>35</v>
      </c>
      <c r="C1187" t="s">
        <v>30</v>
      </c>
      <c r="D1187">
        <v>102700</v>
      </c>
      <c r="E1187">
        <v>0.60699999999999998</v>
      </c>
      <c r="F1187">
        <v>34000</v>
      </c>
      <c r="G1187" t="s">
        <v>26</v>
      </c>
      <c r="H1187">
        <v>99057.526666666672</v>
      </c>
      <c r="I1187">
        <v>74077.191666666666</v>
      </c>
      <c r="J1187">
        <v>24980.334999999999</v>
      </c>
      <c r="K1187">
        <v>0.76967115753733706</v>
      </c>
      <c r="L1187">
        <v>337993.10083333333</v>
      </c>
      <c r="M1187">
        <v>16678.413973949999</v>
      </c>
      <c r="N1187">
        <v>0.33106134371957158</v>
      </c>
      <c r="O1187">
        <v>102000</v>
      </c>
      <c r="P1187" t="s">
        <v>27</v>
      </c>
      <c r="Q1187">
        <v>0</v>
      </c>
      <c r="R1187">
        <v>0</v>
      </c>
      <c r="S1187">
        <v>0.68567733594326918</v>
      </c>
      <c r="T1187">
        <v>0.3937330727243637</v>
      </c>
      <c r="U1187">
        <v>0.51679190752388626</v>
      </c>
      <c r="V1187">
        <v>0.68569851713390384</v>
      </c>
      <c r="W1187">
        <v>60.274854963432226</v>
      </c>
      <c r="X1187" t="s">
        <v>28</v>
      </c>
    </row>
    <row r="1188" spans="1:24" x14ac:dyDescent="0.25">
      <c r="A1188" t="s">
        <v>1222</v>
      </c>
      <c r="B1188">
        <v>33</v>
      </c>
      <c r="C1188" t="s">
        <v>33</v>
      </c>
      <c r="D1188">
        <v>121900</v>
      </c>
      <c r="E1188">
        <v>0.222</v>
      </c>
      <c r="F1188">
        <v>30000</v>
      </c>
      <c r="G1188" t="s">
        <v>26</v>
      </c>
      <c r="H1188">
        <v>112925.03416666666</v>
      </c>
      <c r="I1188">
        <v>88872.652499999997</v>
      </c>
      <c r="J1188">
        <v>24052.381666666668</v>
      </c>
      <c r="K1188">
        <v>0.79361304955907752</v>
      </c>
      <c r="L1188">
        <v>387332.89833333332</v>
      </c>
      <c r="M1188">
        <v>36853.116148909998</v>
      </c>
      <c r="N1188">
        <v>0.24610336341263331</v>
      </c>
      <c r="O1188">
        <v>150000</v>
      </c>
      <c r="P1188" t="s">
        <v>36</v>
      </c>
      <c r="Q1188">
        <v>90</v>
      </c>
      <c r="R1188">
        <v>1</v>
      </c>
      <c r="S1188">
        <v>0.57769793871473485</v>
      </c>
      <c r="T1188">
        <v>0.2300985768001706</v>
      </c>
      <c r="U1188">
        <v>4.1897974987302938E-2</v>
      </c>
      <c r="V1188">
        <v>0.65530833885637596</v>
      </c>
      <c r="W1188">
        <v>46.335107678399027</v>
      </c>
      <c r="X1188" t="s">
        <v>28</v>
      </c>
    </row>
    <row r="1189" spans="1:24" x14ac:dyDescent="0.25">
      <c r="A1189" t="s">
        <v>1223</v>
      </c>
      <c r="B1189">
        <v>25</v>
      </c>
      <c r="C1189" t="s">
        <v>25</v>
      </c>
      <c r="D1189">
        <v>174300</v>
      </c>
      <c r="E1189">
        <v>0.94399999999999995</v>
      </c>
      <c r="F1189">
        <v>30000</v>
      </c>
      <c r="G1189" t="s">
        <v>26</v>
      </c>
      <c r="H1189">
        <v>168200.24416666667</v>
      </c>
      <c r="I1189">
        <v>122907.5475</v>
      </c>
      <c r="J1189">
        <v>45292.69666666667</v>
      </c>
      <c r="K1189">
        <v>0.76477524719392509</v>
      </c>
      <c r="L1189">
        <v>455408.80499999999</v>
      </c>
      <c r="M1189">
        <v>35882.853754030002</v>
      </c>
      <c r="N1189">
        <v>0.1721170395869191</v>
      </c>
      <c r="O1189">
        <v>210000</v>
      </c>
      <c r="P1189" t="s">
        <v>31</v>
      </c>
      <c r="Q1189">
        <v>10</v>
      </c>
      <c r="R1189">
        <v>0</v>
      </c>
      <c r="S1189">
        <v>0.73279304944100754</v>
      </c>
      <c r="T1189">
        <v>5.4961163777305921E-2</v>
      </c>
      <c r="U1189">
        <v>0.8653862777064858</v>
      </c>
      <c r="V1189">
        <v>0.50425670054645466</v>
      </c>
      <c r="W1189">
        <v>79.716714558952035</v>
      </c>
      <c r="X1189" t="s">
        <v>38</v>
      </c>
    </row>
    <row r="1190" spans="1:24" x14ac:dyDescent="0.25">
      <c r="A1190" t="s">
        <v>1224</v>
      </c>
      <c r="B1190">
        <v>50</v>
      </c>
      <c r="C1190" t="s">
        <v>25</v>
      </c>
      <c r="D1190">
        <v>240600</v>
      </c>
      <c r="E1190">
        <v>0.78700000000000003</v>
      </c>
      <c r="F1190">
        <v>78000</v>
      </c>
      <c r="G1190" t="s">
        <v>26</v>
      </c>
      <c r="H1190">
        <v>236447.56166666668</v>
      </c>
      <c r="I1190">
        <v>171904.02499999999</v>
      </c>
      <c r="J1190">
        <v>64543.536666666667</v>
      </c>
      <c r="K1190">
        <v>0.74892360440889205</v>
      </c>
      <c r="L1190">
        <v>761924.93833333335</v>
      </c>
      <c r="M1190">
        <v>38153.40426738</v>
      </c>
      <c r="N1190">
        <v>0.32418952618453867</v>
      </c>
      <c r="O1190">
        <v>702000</v>
      </c>
      <c r="P1190" t="s">
        <v>27</v>
      </c>
      <c r="Q1190">
        <v>0</v>
      </c>
      <c r="R1190">
        <v>0</v>
      </c>
      <c r="S1190">
        <v>0.74297064681105662</v>
      </c>
      <c r="T1190">
        <v>0.3606880389152059</v>
      </c>
      <c r="U1190">
        <v>0.73003417272038729</v>
      </c>
      <c r="V1190">
        <v>0.65244768850214585</v>
      </c>
      <c r="W1190">
        <v>68.924068349966134</v>
      </c>
      <c r="X1190" t="s">
        <v>28</v>
      </c>
    </row>
    <row r="1191" spans="1:24" x14ac:dyDescent="0.25">
      <c r="A1191" t="s">
        <v>1225</v>
      </c>
      <c r="B1191">
        <v>29</v>
      </c>
      <c r="C1191" t="s">
        <v>33</v>
      </c>
      <c r="D1191">
        <v>257000</v>
      </c>
      <c r="E1191">
        <v>0.45700000000000002</v>
      </c>
      <c r="F1191">
        <v>48000</v>
      </c>
      <c r="G1191" t="s">
        <v>43</v>
      </c>
      <c r="H1191">
        <v>213791.04250000001</v>
      </c>
      <c r="I1191">
        <v>184426.36083333334</v>
      </c>
      <c r="J1191">
        <v>29364.681666666667</v>
      </c>
      <c r="K1191">
        <v>0.84496422651521985</v>
      </c>
      <c r="L1191">
        <v>625447.91833333333</v>
      </c>
      <c r="M1191">
        <v>81894.276095480003</v>
      </c>
      <c r="N1191">
        <v>0.1867704280155642</v>
      </c>
      <c r="O1191">
        <v>384000</v>
      </c>
      <c r="P1191" t="s">
        <v>27</v>
      </c>
      <c r="Q1191">
        <v>0</v>
      </c>
      <c r="R1191">
        <v>0</v>
      </c>
      <c r="S1191">
        <v>0.36926102505244807</v>
      </c>
      <c r="T1191">
        <v>0.12697290225193725</v>
      </c>
      <c r="U1191">
        <v>0.26178086586880245</v>
      </c>
      <c r="V1191">
        <v>0.45633720753964335</v>
      </c>
      <c r="W1191">
        <v>50.018802764429559</v>
      </c>
      <c r="X1191" t="s">
        <v>28</v>
      </c>
    </row>
    <row r="1192" spans="1:24" x14ac:dyDescent="0.25">
      <c r="A1192" t="s">
        <v>1226</v>
      </c>
      <c r="B1192">
        <v>28</v>
      </c>
      <c r="C1192" t="s">
        <v>25</v>
      </c>
      <c r="D1192">
        <v>147000</v>
      </c>
      <c r="E1192">
        <v>0.753</v>
      </c>
      <c r="F1192">
        <v>40000</v>
      </c>
      <c r="G1192" t="s">
        <v>26</v>
      </c>
      <c r="H1192">
        <v>147297.36749999999</v>
      </c>
      <c r="I1192">
        <v>104927.50416666667</v>
      </c>
      <c r="J1192">
        <v>42369.863333333335</v>
      </c>
      <c r="K1192">
        <v>0.75130439131487536</v>
      </c>
      <c r="L1192">
        <v>284436.18</v>
      </c>
      <c r="M1192">
        <v>31141.5179551</v>
      </c>
      <c r="N1192">
        <v>0.27210884353741499</v>
      </c>
      <c r="O1192">
        <v>320000</v>
      </c>
      <c r="P1192" t="s">
        <v>27</v>
      </c>
      <c r="Q1192">
        <v>0</v>
      </c>
      <c r="R1192">
        <v>0</v>
      </c>
      <c r="S1192">
        <v>0.78341304653926047</v>
      </c>
      <c r="T1192">
        <v>0.25519682931074777</v>
      </c>
      <c r="U1192">
        <v>0.65442294465816109</v>
      </c>
      <c r="V1192">
        <v>0.3229319712641292</v>
      </c>
      <c r="W1192">
        <v>63.458733307084692</v>
      </c>
      <c r="X1192" t="s">
        <v>28</v>
      </c>
    </row>
    <row r="1193" spans="1:24" x14ac:dyDescent="0.25">
      <c r="A1193" t="s">
        <v>1227</v>
      </c>
      <c r="B1193">
        <v>22</v>
      </c>
      <c r="C1193" t="s">
        <v>33</v>
      </c>
      <c r="D1193">
        <v>152800</v>
      </c>
      <c r="E1193">
        <v>0.25900000000000001</v>
      </c>
      <c r="F1193">
        <v>30000</v>
      </c>
      <c r="G1193" t="s">
        <v>43</v>
      </c>
      <c r="H1193">
        <v>165180.11333333334</v>
      </c>
      <c r="I1193">
        <v>139664.27249999999</v>
      </c>
      <c r="J1193">
        <v>25515.840833333332</v>
      </c>
      <c r="K1193">
        <v>0.84541610689474189</v>
      </c>
      <c r="L1193">
        <v>261396.25333333333</v>
      </c>
      <c r="M1193">
        <v>60694.794243839999</v>
      </c>
      <c r="N1193">
        <v>0.19633507853403143</v>
      </c>
      <c r="O1193">
        <v>90000</v>
      </c>
      <c r="P1193" t="s">
        <v>31</v>
      </c>
      <c r="Q1193">
        <v>6</v>
      </c>
      <c r="R1193">
        <v>0</v>
      </c>
      <c r="S1193">
        <v>0.41643802034185756</v>
      </c>
      <c r="T1193">
        <v>0.14944403585301502</v>
      </c>
      <c r="U1193">
        <v>7.1603368433412612E-2</v>
      </c>
      <c r="V1193">
        <v>0.26294983386794935</v>
      </c>
      <c r="W1193">
        <v>39.528363802065833</v>
      </c>
      <c r="X1193" t="s">
        <v>34</v>
      </c>
    </row>
    <row r="1194" spans="1:24" x14ac:dyDescent="0.25">
      <c r="A1194" t="s">
        <v>1228</v>
      </c>
      <c r="B1194">
        <v>44</v>
      </c>
      <c r="C1194" t="s">
        <v>25</v>
      </c>
      <c r="D1194">
        <v>151800</v>
      </c>
      <c r="E1194">
        <v>0.996</v>
      </c>
      <c r="F1194">
        <v>35000</v>
      </c>
      <c r="G1194" t="s">
        <v>26</v>
      </c>
      <c r="H1194">
        <v>142900.69</v>
      </c>
      <c r="I1194">
        <v>103716.76916666667</v>
      </c>
      <c r="J1194">
        <v>39183.92083333333</v>
      </c>
      <c r="K1194">
        <v>0.78134675778852025</v>
      </c>
      <c r="L1194">
        <v>412636.14916666667</v>
      </c>
      <c r="M1194">
        <v>38377.951563130002</v>
      </c>
      <c r="N1194">
        <v>0.23056653491436099</v>
      </c>
      <c r="O1194">
        <v>350000</v>
      </c>
      <c r="P1194" t="s">
        <v>27</v>
      </c>
      <c r="Q1194">
        <v>0</v>
      </c>
      <c r="R1194">
        <v>0</v>
      </c>
      <c r="S1194">
        <v>0.74636544240957936</v>
      </c>
      <c r="T1194">
        <v>0.18840875260899242</v>
      </c>
      <c r="U1194">
        <v>0.87498582833142935</v>
      </c>
      <c r="V1194">
        <v>0.53247831968208681</v>
      </c>
      <c r="W1194">
        <v>76.817289443115683</v>
      </c>
      <c r="X1194" t="s">
        <v>38</v>
      </c>
    </row>
    <row r="1195" spans="1:24" x14ac:dyDescent="0.25">
      <c r="A1195" t="s">
        <v>1229</v>
      </c>
      <c r="B1195">
        <v>29</v>
      </c>
      <c r="C1195" t="s">
        <v>33</v>
      </c>
      <c r="D1195">
        <v>188400</v>
      </c>
      <c r="E1195">
        <v>0.33900000000000002</v>
      </c>
      <c r="F1195">
        <v>65000</v>
      </c>
      <c r="G1195" t="s">
        <v>41</v>
      </c>
      <c r="H1195">
        <v>192174.35750000001</v>
      </c>
      <c r="I1195">
        <v>148874.49333333335</v>
      </c>
      <c r="J1195">
        <v>43299.864166666666</v>
      </c>
      <c r="K1195">
        <v>0.81917167869757213</v>
      </c>
      <c r="L1195">
        <v>618693.33166666667</v>
      </c>
      <c r="M1195">
        <v>39886.307093830001</v>
      </c>
      <c r="N1195">
        <v>0.34501061571125263</v>
      </c>
      <c r="O1195">
        <v>195000</v>
      </c>
      <c r="P1195" t="s">
        <v>31</v>
      </c>
      <c r="Q1195">
        <v>60</v>
      </c>
      <c r="R1195">
        <v>0</v>
      </c>
      <c r="S1195">
        <v>0.61165009751178245</v>
      </c>
      <c r="T1195">
        <v>0.4702307248231396</v>
      </c>
      <c r="U1195">
        <v>0.19476545679095095</v>
      </c>
      <c r="V1195">
        <v>0.6837893147510905</v>
      </c>
      <c r="W1195">
        <v>45.56040700068764</v>
      </c>
      <c r="X1195" t="s">
        <v>28</v>
      </c>
    </row>
    <row r="1196" spans="1:24" x14ac:dyDescent="0.25">
      <c r="A1196" t="s">
        <v>1230</v>
      </c>
      <c r="B1196">
        <v>34</v>
      </c>
      <c r="C1196" t="s">
        <v>25</v>
      </c>
      <c r="D1196">
        <v>169000</v>
      </c>
      <c r="E1196">
        <v>0.89700000000000002</v>
      </c>
      <c r="F1196">
        <v>30000</v>
      </c>
      <c r="G1196" t="s">
        <v>26</v>
      </c>
      <c r="H1196">
        <v>173392.15083333332</v>
      </c>
      <c r="I1196">
        <v>122730.97416666667</v>
      </c>
      <c r="J1196">
        <v>50661.176666666666</v>
      </c>
      <c r="K1196">
        <v>0.72418483972845638</v>
      </c>
      <c r="L1196">
        <v>440505.60666666669</v>
      </c>
      <c r="M1196">
        <v>22494.759536689999</v>
      </c>
      <c r="N1196">
        <v>0.17751479289940827</v>
      </c>
      <c r="O1196">
        <v>120000</v>
      </c>
      <c r="P1196" t="s">
        <v>27</v>
      </c>
      <c r="Q1196">
        <v>0</v>
      </c>
      <c r="R1196">
        <v>0</v>
      </c>
      <c r="S1196">
        <v>0.79589137204760707</v>
      </c>
      <c r="T1196">
        <v>4.649766432525293E-2</v>
      </c>
      <c r="U1196">
        <v>0.88692425093769245</v>
      </c>
      <c r="V1196">
        <v>0.50258612372771672</v>
      </c>
      <c r="W1196">
        <v>81.637511908330083</v>
      </c>
      <c r="X1196" t="s">
        <v>38</v>
      </c>
    </row>
    <row r="1197" spans="1:24" x14ac:dyDescent="0.25">
      <c r="A1197" t="s">
        <v>1231</v>
      </c>
      <c r="B1197">
        <v>23</v>
      </c>
      <c r="C1197" t="s">
        <v>30</v>
      </c>
      <c r="D1197">
        <v>179700</v>
      </c>
      <c r="E1197">
        <v>0.47199999999999998</v>
      </c>
      <c r="F1197">
        <v>42000</v>
      </c>
      <c r="G1197" t="s">
        <v>43</v>
      </c>
      <c r="H1197">
        <v>175193.90916666668</v>
      </c>
      <c r="I1197">
        <v>135899.92749999999</v>
      </c>
      <c r="J1197">
        <v>39293.981666666667</v>
      </c>
      <c r="K1197">
        <v>0.78529614507353107</v>
      </c>
      <c r="L1197">
        <v>363499.82750000001</v>
      </c>
      <c r="M1197">
        <v>26004.74489577</v>
      </c>
      <c r="N1197">
        <v>0.23372287145242071</v>
      </c>
      <c r="O1197">
        <v>420000</v>
      </c>
      <c r="P1197" t="s">
        <v>36</v>
      </c>
      <c r="Q1197">
        <v>120</v>
      </c>
      <c r="R1197">
        <v>1</v>
      </c>
      <c r="S1197">
        <v>0.60882012677493791</v>
      </c>
      <c r="T1197">
        <v>0.19773013346757157</v>
      </c>
      <c r="U1197">
        <v>0.37043005821683261</v>
      </c>
      <c r="V1197">
        <v>0.34643857107981602</v>
      </c>
      <c r="W1197">
        <v>53.094221356782377</v>
      </c>
      <c r="X1197" t="s">
        <v>28</v>
      </c>
    </row>
    <row r="1198" spans="1:24" x14ac:dyDescent="0.25">
      <c r="A1198" t="s">
        <v>1232</v>
      </c>
      <c r="B1198">
        <v>50</v>
      </c>
      <c r="C1198" t="s">
        <v>30</v>
      </c>
      <c r="D1198">
        <v>181100</v>
      </c>
      <c r="E1198">
        <v>0.45800000000000002</v>
      </c>
      <c r="F1198">
        <v>38000</v>
      </c>
      <c r="G1198" t="s">
        <v>41</v>
      </c>
      <c r="H1198">
        <v>179621.85583333333</v>
      </c>
      <c r="I1198">
        <v>133923.31916666665</v>
      </c>
      <c r="J1198">
        <v>45698.536666666667</v>
      </c>
      <c r="K1198">
        <v>0.76366531680135619</v>
      </c>
      <c r="L1198">
        <v>608391.10750000004</v>
      </c>
      <c r="M1198">
        <v>24178.865481659999</v>
      </c>
      <c r="N1198">
        <v>0.20982882385422419</v>
      </c>
      <c r="O1198">
        <v>380000</v>
      </c>
      <c r="P1198" t="s">
        <v>27</v>
      </c>
      <c r="Q1198">
        <v>0</v>
      </c>
      <c r="R1198">
        <v>0</v>
      </c>
      <c r="S1198">
        <v>0.69183646593188353</v>
      </c>
      <c r="T1198">
        <v>0.13364139513825107</v>
      </c>
      <c r="U1198">
        <v>0.360543223067192</v>
      </c>
      <c r="V1198">
        <v>0.7039818667359754</v>
      </c>
      <c r="W1198">
        <v>63.06695527690195</v>
      </c>
      <c r="X1198" t="s">
        <v>28</v>
      </c>
    </row>
    <row r="1199" spans="1:24" x14ac:dyDescent="0.25">
      <c r="A1199" t="s">
        <v>1233</v>
      </c>
      <c r="B1199">
        <v>22</v>
      </c>
      <c r="C1199" t="s">
        <v>30</v>
      </c>
      <c r="D1199">
        <v>104300</v>
      </c>
      <c r="E1199">
        <v>0.67400000000000004</v>
      </c>
      <c r="F1199">
        <v>35000</v>
      </c>
      <c r="G1199" t="s">
        <v>26</v>
      </c>
      <c r="H1199">
        <v>96050.771666666667</v>
      </c>
      <c r="I1199">
        <v>77199.02916666666</v>
      </c>
      <c r="J1199">
        <v>18851.7425</v>
      </c>
      <c r="K1199">
        <v>0.84482301634513757</v>
      </c>
      <c r="L1199">
        <v>352145.70833333331</v>
      </c>
      <c r="M1199">
        <v>22465.2038694</v>
      </c>
      <c r="N1199">
        <v>0.33557046979865773</v>
      </c>
      <c r="O1199">
        <v>210000</v>
      </c>
      <c r="P1199" t="s">
        <v>27</v>
      </c>
      <c r="Q1199">
        <v>0</v>
      </c>
      <c r="R1199">
        <v>0</v>
      </c>
      <c r="S1199">
        <v>0.53160901274659034</v>
      </c>
      <c r="T1199">
        <v>0.47263647536104963</v>
      </c>
      <c r="U1199">
        <v>0.55281679129728756</v>
      </c>
      <c r="V1199">
        <v>0.70849095867206036</v>
      </c>
      <c r="W1199">
        <v>57.313447799213634</v>
      </c>
      <c r="X1199" t="s">
        <v>28</v>
      </c>
    </row>
    <row r="1200" spans="1:24" x14ac:dyDescent="0.25">
      <c r="A1200" t="s">
        <v>1234</v>
      </c>
      <c r="B1200">
        <v>45</v>
      </c>
      <c r="C1200" t="s">
        <v>33</v>
      </c>
      <c r="D1200">
        <v>77800</v>
      </c>
      <c r="E1200">
        <v>0.29299999999999998</v>
      </c>
      <c r="F1200">
        <v>30000</v>
      </c>
      <c r="G1200" t="s">
        <v>26</v>
      </c>
      <c r="H1200">
        <v>87571.563333333339</v>
      </c>
      <c r="I1200">
        <v>75879.199166666673</v>
      </c>
      <c r="J1200">
        <v>11692.364166666666</v>
      </c>
      <c r="K1200">
        <v>0.9123742432537697</v>
      </c>
      <c r="L1200">
        <v>236050.74333333335</v>
      </c>
      <c r="M1200">
        <v>37804.466272090001</v>
      </c>
      <c r="N1200">
        <v>0.38560411311053983</v>
      </c>
      <c r="O1200">
        <v>120000</v>
      </c>
      <c r="P1200" t="s">
        <v>27</v>
      </c>
      <c r="Q1200">
        <v>0</v>
      </c>
      <c r="R1200">
        <v>0</v>
      </c>
      <c r="S1200">
        <v>0.35869496387366911</v>
      </c>
      <c r="T1200">
        <v>0.66052860034920058</v>
      </c>
      <c r="U1200">
        <v>9.2166047208205509E-2</v>
      </c>
      <c r="V1200">
        <v>0.6169505690043805</v>
      </c>
      <c r="W1200">
        <v>31.129389480003823</v>
      </c>
      <c r="X1200" t="s">
        <v>34</v>
      </c>
    </row>
    <row r="1201" spans="1:24" x14ac:dyDescent="0.25">
      <c r="A1201" t="s">
        <v>1235</v>
      </c>
      <c r="B1201">
        <v>31</v>
      </c>
      <c r="C1201" t="s">
        <v>25</v>
      </c>
      <c r="D1201">
        <v>156300</v>
      </c>
      <c r="E1201">
        <v>0.91400000000000003</v>
      </c>
      <c r="F1201">
        <v>31000</v>
      </c>
      <c r="G1201" t="s">
        <v>26</v>
      </c>
      <c r="H1201">
        <v>153869.88250000001</v>
      </c>
      <c r="I1201">
        <v>115283.4225</v>
      </c>
      <c r="J1201">
        <v>38586.46</v>
      </c>
      <c r="K1201">
        <v>0.76523906900736383</v>
      </c>
      <c r="L1201">
        <v>466678.2</v>
      </c>
      <c r="M1201">
        <v>25114.006199330001</v>
      </c>
      <c r="N1201">
        <v>0.19833653230966092</v>
      </c>
      <c r="O1201">
        <v>124000</v>
      </c>
      <c r="P1201" t="s">
        <v>27</v>
      </c>
      <c r="Q1201">
        <v>0</v>
      </c>
      <c r="R1201">
        <v>0</v>
      </c>
      <c r="S1201">
        <v>0.68180088485993062</v>
      </c>
      <c r="T1201">
        <v>0.11036271398059405</v>
      </c>
      <c r="U1201">
        <v>0.87581226801145284</v>
      </c>
      <c r="V1201">
        <v>0.60403396113684593</v>
      </c>
      <c r="W1201">
        <v>79.650240456618903</v>
      </c>
      <c r="X1201" t="s">
        <v>38</v>
      </c>
    </row>
    <row r="1202" spans="1:24" x14ac:dyDescent="0.25">
      <c r="A1202" t="s">
        <v>1236</v>
      </c>
      <c r="B1202">
        <v>22</v>
      </c>
      <c r="C1202" t="s">
        <v>33</v>
      </c>
      <c r="D1202">
        <v>108200</v>
      </c>
      <c r="E1202">
        <v>0.51</v>
      </c>
      <c r="F1202">
        <v>30000</v>
      </c>
      <c r="G1202" t="s">
        <v>43</v>
      </c>
      <c r="H1202">
        <v>86864.692500000005</v>
      </c>
      <c r="I1202">
        <v>66090.57166666667</v>
      </c>
      <c r="J1202">
        <v>20774.120833333334</v>
      </c>
      <c r="K1202">
        <v>0.79218880430546235</v>
      </c>
      <c r="L1202">
        <v>274538.33416666667</v>
      </c>
      <c r="M1202">
        <v>38541.802542489997</v>
      </c>
      <c r="N1202">
        <v>0.27726432532347506</v>
      </c>
      <c r="O1202">
        <v>150000</v>
      </c>
      <c r="P1202" t="s">
        <v>27</v>
      </c>
      <c r="Q1202">
        <v>0</v>
      </c>
      <c r="R1202">
        <v>0</v>
      </c>
      <c r="S1202">
        <v>0.64978564444647424</v>
      </c>
      <c r="T1202">
        <v>0.29702608978882644</v>
      </c>
      <c r="U1202">
        <v>0.2925708675539046</v>
      </c>
      <c r="V1202">
        <v>0.48406992960110828</v>
      </c>
      <c r="W1202">
        <v>50.757380929441155</v>
      </c>
      <c r="X1202" t="s">
        <v>28</v>
      </c>
    </row>
    <row r="1203" spans="1:24" x14ac:dyDescent="0.25">
      <c r="A1203" t="s">
        <v>1237</v>
      </c>
      <c r="B1203">
        <v>50</v>
      </c>
      <c r="C1203" t="s">
        <v>25</v>
      </c>
      <c r="D1203">
        <v>167000</v>
      </c>
      <c r="E1203">
        <v>0.89100000000000001</v>
      </c>
      <c r="F1203">
        <v>46000</v>
      </c>
      <c r="G1203" t="s">
        <v>26</v>
      </c>
      <c r="H1203">
        <v>172457.87333333332</v>
      </c>
      <c r="I1203">
        <v>115635.47166666666</v>
      </c>
      <c r="J1203">
        <v>56822.401666666665</v>
      </c>
      <c r="K1203">
        <v>0.67644704890235774</v>
      </c>
      <c r="L1203">
        <v>616035.14583333337</v>
      </c>
      <c r="M1203">
        <v>22520.848694979999</v>
      </c>
      <c r="N1203">
        <v>0.27544910179640719</v>
      </c>
      <c r="O1203">
        <v>276000</v>
      </c>
      <c r="P1203" t="s">
        <v>27</v>
      </c>
      <c r="Q1203">
        <v>0</v>
      </c>
      <c r="R1203">
        <v>0</v>
      </c>
      <c r="S1203">
        <v>0.89869849445222871</v>
      </c>
      <c r="T1203">
        <v>0.20538981700528475</v>
      </c>
      <c r="U1203">
        <v>0.87895861195648628</v>
      </c>
      <c r="V1203">
        <v>0.79209998124577474</v>
      </c>
      <c r="W1203">
        <v>83.924333950017399</v>
      </c>
      <c r="X1203" t="s">
        <v>38</v>
      </c>
    </row>
    <row r="1204" spans="1:24" x14ac:dyDescent="0.25">
      <c r="A1204" t="s">
        <v>1238</v>
      </c>
      <c r="B1204">
        <v>36</v>
      </c>
      <c r="C1204" t="s">
        <v>25</v>
      </c>
      <c r="D1204">
        <v>206400</v>
      </c>
      <c r="E1204">
        <v>0.77900000000000003</v>
      </c>
      <c r="F1204">
        <v>45000</v>
      </c>
      <c r="G1204" t="s">
        <v>26</v>
      </c>
      <c r="H1204">
        <v>199429.76166666666</v>
      </c>
      <c r="I1204">
        <v>154412.4425</v>
      </c>
      <c r="J1204">
        <v>45017.319166666668</v>
      </c>
      <c r="K1204">
        <v>0.79751925560216042</v>
      </c>
      <c r="L1204">
        <v>659231.13583333336</v>
      </c>
      <c r="M1204">
        <v>33780.516071220001</v>
      </c>
      <c r="N1204">
        <v>0.21802325581395349</v>
      </c>
      <c r="O1204">
        <v>540000</v>
      </c>
      <c r="P1204" t="s">
        <v>27</v>
      </c>
      <c r="Q1204">
        <v>0</v>
      </c>
      <c r="R1204">
        <v>0</v>
      </c>
      <c r="S1204">
        <v>0.61279278278441329</v>
      </c>
      <c r="T1204">
        <v>0.17115169188355328</v>
      </c>
      <c r="U1204">
        <v>0.71453738188123483</v>
      </c>
      <c r="V1204">
        <v>0.65971809122345371</v>
      </c>
      <c r="W1204">
        <v>72.260511175571878</v>
      </c>
      <c r="X1204" t="s">
        <v>38</v>
      </c>
    </row>
    <row r="1205" spans="1:24" x14ac:dyDescent="0.25">
      <c r="A1205" t="s">
        <v>1239</v>
      </c>
      <c r="B1205">
        <v>39</v>
      </c>
      <c r="C1205" t="s">
        <v>25</v>
      </c>
      <c r="D1205">
        <v>223400</v>
      </c>
      <c r="E1205">
        <v>0.92400000000000004</v>
      </c>
      <c r="F1205">
        <v>64000</v>
      </c>
      <c r="G1205" t="s">
        <v>41</v>
      </c>
      <c r="H1205">
        <v>209058.27166666667</v>
      </c>
      <c r="I1205">
        <v>166137.95749999999</v>
      </c>
      <c r="J1205">
        <v>42920.314166666663</v>
      </c>
      <c r="K1205">
        <v>0.83497628597724827</v>
      </c>
      <c r="L1205">
        <v>505305.07250000001</v>
      </c>
      <c r="M1205">
        <v>45614.508328039999</v>
      </c>
      <c r="N1205">
        <v>0.28648164726947178</v>
      </c>
      <c r="O1205">
        <v>320000</v>
      </c>
      <c r="P1205" t="s">
        <v>27</v>
      </c>
      <c r="Q1205">
        <v>0</v>
      </c>
      <c r="R1205">
        <v>0</v>
      </c>
      <c r="S1205">
        <v>0.55650449305851724</v>
      </c>
      <c r="T1205">
        <v>0.35082058796277676</v>
      </c>
      <c r="U1205">
        <v>0.83906336308292562</v>
      </c>
      <c r="V1205">
        <v>0.41039000897032185</v>
      </c>
      <c r="W1205">
        <v>65.397967644303279</v>
      </c>
      <c r="X1205" t="s">
        <v>28</v>
      </c>
    </row>
    <row r="1206" spans="1:24" x14ac:dyDescent="0.25">
      <c r="A1206" t="s">
        <v>1240</v>
      </c>
      <c r="B1206">
        <v>22</v>
      </c>
      <c r="C1206" t="s">
        <v>25</v>
      </c>
      <c r="D1206">
        <v>206100</v>
      </c>
      <c r="E1206">
        <v>0.78500000000000003</v>
      </c>
      <c r="F1206">
        <v>32000</v>
      </c>
      <c r="G1206" t="s">
        <v>26</v>
      </c>
      <c r="H1206">
        <v>196393.06</v>
      </c>
      <c r="I1206">
        <v>150923.08583333335</v>
      </c>
      <c r="J1206">
        <v>45469.974166666667</v>
      </c>
      <c r="K1206">
        <v>0.81347211419842669</v>
      </c>
      <c r="L1206">
        <v>619595.74333333329</v>
      </c>
      <c r="M1206">
        <v>49484.49739715</v>
      </c>
      <c r="N1206">
        <v>0.15526443474041726</v>
      </c>
      <c r="O1206">
        <v>96000</v>
      </c>
      <c r="P1206" t="s">
        <v>27</v>
      </c>
      <c r="Q1206">
        <v>0</v>
      </c>
      <c r="R1206">
        <v>0</v>
      </c>
      <c r="S1206">
        <v>0.62876177672232625</v>
      </c>
      <c r="T1206">
        <v>4.0308904856309336E-2</v>
      </c>
      <c r="U1206">
        <v>0.66174372756006061</v>
      </c>
      <c r="V1206">
        <v>0.60951824730450199</v>
      </c>
      <c r="W1206">
        <v>73.573554915837775</v>
      </c>
      <c r="X1206" t="s">
        <v>38</v>
      </c>
    </row>
    <row r="1207" spans="1:24" x14ac:dyDescent="0.25">
      <c r="A1207" t="s">
        <v>1241</v>
      </c>
      <c r="B1207">
        <v>19</v>
      </c>
      <c r="C1207" t="s">
        <v>33</v>
      </c>
      <c r="D1207">
        <v>212300</v>
      </c>
      <c r="E1207">
        <v>0.48899999999999999</v>
      </c>
      <c r="F1207">
        <v>38000</v>
      </c>
      <c r="G1207" t="s">
        <v>43</v>
      </c>
      <c r="H1207">
        <v>204730.45250000001</v>
      </c>
      <c r="I1207">
        <v>163723.27249999999</v>
      </c>
      <c r="J1207">
        <v>41007.18</v>
      </c>
      <c r="K1207">
        <v>0.82650149683263419</v>
      </c>
      <c r="L1207">
        <v>749370.34250000003</v>
      </c>
      <c r="M1207">
        <v>106336.31671631</v>
      </c>
      <c r="N1207">
        <v>0.17899199246349506</v>
      </c>
      <c r="O1207">
        <v>228000</v>
      </c>
      <c r="P1207" t="s">
        <v>36</v>
      </c>
      <c r="Q1207">
        <v>120</v>
      </c>
      <c r="R1207">
        <v>1</v>
      </c>
      <c r="S1207">
        <v>0.54271361696495146</v>
      </c>
      <c r="T1207">
        <v>9.9807950274879653E-2</v>
      </c>
      <c r="U1207">
        <v>0.25019806405890999</v>
      </c>
      <c r="V1207">
        <v>0.74955064605021149</v>
      </c>
      <c r="W1207">
        <v>58.89441090929396</v>
      </c>
      <c r="X1207" t="s">
        <v>28</v>
      </c>
    </row>
    <row r="1208" spans="1:24" x14ac:dyDescent="0.25">
      <c r="A1208" t="s">
        <v>1242</v>
      </c>
      <c r="B1208">
        <v>47</v>
      </c>
      <c r="C1208" t="s">
        <v>33</v>
      </c>
      <c r="D1208">
        <v>262000</v>
      </c>
      <c r="E1208">
        <v>0.34799999999999998</v>
      </c>
      <c r="F1208">
        <v>75000</v>
      </c>
      <c r="G1208" t="s">
        <v>41</v>
      </c>
      <c r="H1208">
        <v>273098.02083333331</v>
      </c>
      <c r="I1208">
        <v>238884.43916666668</v>
      </c>
      <c r="J1208">
        <v>34213.581666666665</v>
      </c>
      <c r="K1208">
        <v>0.88812387499956214</v>
      </c>
      <c r="L1208">
        <v>460231.23083333333</v>
      </c>
      <c r="M1208">
        <v>132553.77578858001</v>
      </c>
      <c r="N1208">
        <v>0.2862595419847328</v>
      </c>
      <c r="O1208">
        <v>525000</v>
      </c>
      <c r="P1208" t="s">
        <v>27</v>
      </c>
      <c r="Q1208">
        <v>0</v>
      </c>
      <c r="R1208">
        <v>0</v>
      </c>
      <c r="S1208">
        <v>0.33599366560368615</v>
      </c>
      <c r="T1208">
        <v>0.39215322200919372</v>
      </c>
      <c r="U1208">
        <v>0.1321275789126358</v>
      </c>
      <c r="V1208">
        <v>0.27522793441530202</v>
      </c>
      <c r="W1208">
        <v>33.404332274027773</v>
      </c>
      <c r="X1208" t="s">
        <v>34</v>
      </c>
    </row>
    <row r="1209" spans="1:24" x14ac:dyDescent="0.25">
      <c r="A1209" t="s">
        <v>1243</v>
      </c>
      <c r="B1209">
        <v>21</v>
      </c>
      <c r="C1209" t="s">
        <v>25</v>
      </c>
      <c r="D1209">
        <v>175200</v>
      </c>
      <c r="E1209">
        <v>0.99099999999999999</v>
      </c>
      <c r="F1209">
        <v>34000</v>
      </c>
      <c r="G1209" t="s">
        <v>41</v>
      </c>
      <c r="H1209">
        <v>164943.14666666667</v>
      </c>
      <c r="I1209">
        <v>130279.52499999999</v>
      </c>
      <c r="J1209">
        <v>34663.621666666666</v>
      </c>
      <c r="K1209">
        <v>0.81845317608378798</v>
      </c>
      <c r="L1209">
        <v>540263.78166666662</v>
      </c>
      <c r="M1209">
        <v>35917.093093410003</v>
      </c>
      <c r="N1209">
        <v>0.19406392694063926</v>
      </c>
      <c r="O1209">
        <v>306000</v>
      </c>
      <c r="P1209" t="s">
        <v>36</v>
      </c>
      <c r="Q1209">
        <v>120</v>
      </c>
      <c r="R1209">
        <v>1</v>
      </c>
      <c r="S1209">
        <v>0.56987412428651185</v>
      </c>
      <c r="T1209">
        <v>0.12977242565731484</v>
      </c>
      <c r="U1209">
        <v>0.91362617767684862</v>
      </c>
      <c r="V1209">
        <v>0.63022560415945861</v>
      </c>
      <c r="W1209">
        <v>79.236367396457112</v>
      </c>
      <c r="X1209" t="s">
        <v>38</v>
      </c>
    </row>
    <row r="1210" spans="1:24" x14ac:dyDescent="0.25">
      <c r="A1210" t="s">
        <v>1244</v>
      </c>
      <c r="B1210">
        <v>50</v>
      </c>
      <c r="C1210" t="s">
        <v>25</v>
      </c>
      <c r="D1210">
        <v>168900</v>
      </c>
      <c r="E1210">
        <v>0.95099999999999996</v>
      </c>
      <c r="F1210">
        <v>54000</v>
      </c>
      <c r="G1210" t="s">
        <v>43</v>
      </c>
      <c r="H1210">
        <v>164004.535</v>
      </c>
      <c r="I1210">
        <v>119412.62166666667</v>
      </c>
      <c r="J1210">
        <v>44591.91333333333</v>
      </c>
      <c r="K1210">
        <v>0.74486497310994193</v>
      </c>
      <c r="L1210">
        <v>421115.80666666664</v>
      </c>
      <c r="M1210">
        <v>26638.299073300001</v>
      </c>
      <c r="N1210">
        <v>0.31971580817051509</v>
      </c>
      <c r="O1210">
        <v>540000</v>
      </c>
      <c r="P1210" t="s">
        <v>27</v>
      </c>
      <c r="Q1210">
        <v>0</v>
      </c>
      <c r="R1210">
        <v>0</v>
      </c>
      <c r="S1210">
        <v>0.74000153698439741</v>
      </c>
      <c r="T1210">
        <v>0.34790454134241316</v>
      </c>
      <c r="U1210">
        <v>0.91945851953048185</v>
      </c>
      <c r="V1210">
        <v>0.47228971344631077</v>
      </c>
      <c r="W1210">
        <v>72.28972926698664</v>
      </c>
      <c r="X1210" t="s">
        <v>38</v>
      </c>
    </row>
    <row r="1211" spans="1:24" x14ac:dyDescent="0.25">
      <c r="A1211" t="s">
        <v>1245</v>
      </c>
      <c r="B1211">
        <v>30</v>
      </c>
      <c r="C1211" t="s">
        <v>30</v>
      </c>
      <c r="D1211">
        <v>229100</v>
      </c>
      <c r="E1211">
        <v>0.79800000000000004</v>
      </c>
      <c r="F1211">
        <v>37000</v>
      </c>
      <c r="G1211" t="s">
        <v>26</v>
      </c>
      <c r="H1211">
        <v>214532.655</v>
      </c>
      <c r="I1211">
        <v>166336.76500000001</v>
      </c>
      <c r="J1211">
        <v>48195.89</v>
      </c>
      <c r="K1211">
        <v>0.78423326175163144</v>
      </c>
      <c r="L1211">
        <v>671347.94499999995</v>
      </c>
      <c r="M1211">
        <v>40104.589198989997</v>
      </c>
      <c r="N1211">
        <v>0.16150152771715409</v>
      </c>
      <c r="O1211">
        <v>185000</v>
      </c>
      <c r="P1211" t="s">
        <v>27</v>
      </c>
      <c r="Q1211">
        <v>0</v>
      </c>
      <c r="R1211">
        <v>0</v>
      </c>
      <c r="S1211">
        <v>0.60983072770151292</v>
      </c>
      <c r="T1211">
        <v>4.1275851304430233E-2</v>
      </c>
      <c r="U1211">
        <v>0.7228385600996704</v>
      </c>
      <c r="V1211">
        <v>0.58921059895493477</v>
      </c>
      <c r="W1211">
        <v>74.992746958976952</v>
      </c>
      <c r="X1211" t="s">
        <v>38</v>
      </c>
    </row>
    <row r="1212" spans="1:24" x14ac:dyDescent="0.25">
      <c r="A1212" t="s">
        <v>1246</v>
      </c>
      <c r="B1212">
        <v>37</v>
      </c>
      <c r="C1212" t="s">
        <v>25</v>
      </c>
      <c r="D1212">
        <v>163800</v>
      </c>
      <c r="E1212">
        <v>0.88</v>
      </c>
      <c r="F1212">
        <v>32000</v>
      </c>
      <c r="G1212" t="s">
        <v>26</v>
      </c>
      <c r="H1212">
        <v>171843.75166666668</v>
      </c>
      <c r="I1212">
        <v>116319.63583333333</v>
      </c>
      <c r="J1212">
        <v>55524.11583333333</v>
      </c>
      <c r="K1212">
        <v>0.69344705504671489</v>
      </c>
      <c r="L1212">
        <v>482562.34250000003</v>
      </c>
      <c r="M1212">
        <v>23969.016628599999</v>
      </c>
      <c r="N1212">
        <v>0.19536019536019536</v>
      </c>
      <c r="O1212">
        <v>96000</v>
      </c>
      <c r="P1212" t="s">
        <v>27</v>
      </c>
      <c r="Q1212">
        <v>0</v>
      </c>
      <c r="R1212">
        <v>0</v>
      </c>
      <c r="S1212">
        <v>0.88112470732854964</v>
      </c>
      <c r="T1212">
        <v>6.5525242679582485E-2</v>
      </c>
      <c r="U1212">
        <v>0.8576450903204822</v>
      </c>
      <c r="V1212">
        <v>0.59340374778620808</v>
      </c>
      <c r="W1212">
        <v>83.136766446481801</v>
      </c>
      <c r="X1212" t="s">
        <v>38</v>
      </c>
    </row>
    <row r="1213" spans="1:24" x14ac:dyDescent="0.25">
      <c r="A1213" t="s">
        <v>1247</v>
      </c>
      <c r="B1213">
        <v>24</v>
      </c>
      <c r="C1213" t="s">
        <v>25</v>
      </c>
      <c r="D1213">
        <v>116500</v>
      </c>
      <c r="E1213">
        <v>0.82399999999999995</v>
      </c>
      <c r="F1213">
        <v>41000</v>
      </c>
      <c r="G1213" t="s">
        <v>26</v>
      </c>
      <c r="H1213">
        <v>118341.005</v>
      </c>
      <c r="I1213">
        <v>80259.066666666666</v>
      </c>
      <c r="J1213">
        <v>38081.938333333332</v>
      </c>
      <c r="K1213">
        <v>0.69289455448686121</v>
      </c>
      <c r="L1213">
        <v>418969.41166666668</v>
      </c>
      <c r="M1213">
        <v>16710.56698462</v>
      </c>
      <c r="N1213">
        <v>0.35193133047210301</v>
      </c>
      <c r="O1213">
        <v>451000</v>
      </c>
      <c r="P1213" t="s">
        <v>36</v>
      </c>
      <c r="Q1213">
        <v>180</v>
      </c>
      <c r="R1213">
        <v>1</v>
      </c>
      <c r="S1213">
        <v>0.87751543098803209</v>
      </c>
      <c r="T1213">
        <v>0.3635981421764522</v>
      </c>
      <c r="U1213">
        <v>0.78989569018253969</v>
      </c>
      <c r="V1213">
        <v>0.76734832481953608</v>
      </c>
      <c r="W1213">
        <v>75.248102852306516</v>
      </c>
      <c r="X1213" t="s">
        <v>38</v>
      </c>
    </row>
    <row r="1214" spans="1:24" x14ac:dyDescent="0.25">
      <c r="A1214" t="s">
        <v>1248</v>
      </c>
      <c r="B1214">
        <v>32</v>
      </c>
      <c r="C1214" t="s">
        <v>25</v>
      </c>
      <c r="D1214">
        <v>162100</v>
      </c>
      <c r="E1214">
        <v>0.79300000000000004</v>
      </c>
      <c r="F1214">
        <v>38000</v>
      </c>
      <c r="G1214" t="s">
        <v>26</v>
      </c>
      <c r="H1214">
        <v>153511.4025</v>
      </c>
      <c r="I1214">
        <v>107102.98666666666</v>
      </c>
      <c r="J1214">
        <v>46408.415833333333</v>
      </c>
      <c r="K1214">
        <v>0.76884323385294406</v>
      </c>
      <c r="L1214">
        <v>552990.74916666665</v>
      </c>
      <c r="M1214">
        <v>45046.4326268</v>
      </c>
      <c r="N1214">
        <v>0.23442319555829735</v>
      </c>
      <c r="O1214">
        <v>456000</v>
      </c>
      <c r="P1214" t="s">
        <v>27</v>
      </c>
      <c r="Q1214">
        <v>0</v>
      </c>
      <c r="R1214">
        <v>0</v>
      </c>
      <c r="S1214">
        <v>0.82382081502100302</v>
      </c>
      <c r="T1214">
        <v>0.18863502659107501</v>
      </c>
      <c r="U1214">
        <v>0.64297197947734963</v>
      </c>
      <c r="V1214">
        <v>0.71789098429469944</v>
      </c>
      <c r="W1214">
        <v>73.560100395184008</v>
      </c>
      <c r="X1214" t="s">
        <v>38</v>
      </c>
    </row>
    <row r="1215" spans="1:24" x14ac:dyDescent="0.25">
      <c r="A1215" t="s">
        <v>1249</v>
      </c>
      <c r="B1215">
        <v>40</v>
      </c>
      <c r="C1215" t="s">
        <v>33</v>
      </c>
      <c r="D1215">
        <v>64400</v>
      </c>
      <c r="E1215">
        <v>0.59299999999999997</v>
      </c>
      <c r="F1215">
        <v>30000</v>
      </c>
      <c r="G1215" t="s">
        <v>41</v>
      </c>
      <c r="H1215">
        <v>64698.327499999999</v>
      </c>
      <c r="I1215">
        <v>55799.691666666666</v>
      </c>
      <c r="J1215">
        <v>8898.6358333333337</v>
      </c>
      <c r="K1215">
        <v>0.88170293783423215</v>
      </c>
      <c r="L1215">
        <v>185496.04749999999</v>
      </c>
      <c r="M1215">
        <v>28787.36959016</v>
      </c>
      <c r="N1215">
        <v>0.46583850931677018</v>
      </c>
      <c r="O1215">
        <v>90000</v>
      </c>
      <c r="P1215" t="s">
        <v>36</v>
      </c>
      <c r="Q1215">
        <v>180</v>
      </c>
      <c r="R1215">
        <v>1</v>
      </c>
      <c r="S1215">
        <v>0.36977955837894871</v>
      </c>
      <c r="T1215">
        <v>0.82256352166005176</v>
      </c>
      <c r="U1215">
        <v>0.36962235766234264</v>
      </c>
      <c r="V1215">
        <v>0.57583625791713799</v>
      </c>
      <c r="W1215">
        <v>35.323295402407432</v>
      </c>
      <c r="X1215" t="s">
        <v>34</v>
      </c>
    </row>
    <row r="1216" spans="1:24" x14ac:dyDescent="0.25">
      <c r="A1216" t="s">
        <v>1250</v>
      </c>
      <c r="B1216">
        <v>31</v>
      </c>
      <c r="C1216" t="s">
        <v>33</v>
      </c>
      <c r="D1216">
        <v>175000</v>
      </c>
      <c r="E1216">
        <v>0.49299999999999999</v>
      </c>
      <c r="F1216">
        <v>33000</v>
      </c>
      <c r="G1216" t="s">
        <v>43</v>
      </c>
      <c r="H1216">
        <v>139705.90583333332</v>
      </c>
      <c r="I1216">
        <v>124236.74916666666</v>
      </c>
      <c r="J1216">
        <v>15469.156666666668</v>
      </c>
      <c r="K1216">
        <v>0.90926373991891463</v>
      </c>
      <c r="L1216">
        <v>357546.72583333333</v>
      </c>
      <c r="M1216">
        <v>81046.515421610005</v>
      </c>
      <c r="N1216">
        <v>0.18857142857142858</v>
      </c>
      <c r="O1216">
        <v>231000</v>
      </c>
      <c r="P1216" t="s">
        <v>31</v>
      </c>
      <c r="Q1216">
        <v>60</v>
      </c>
      <c r="R1216">
        <v>0</v>
      </c>
      <c r="S1216">
        <v>0.29589205934574675</v>
      </c>
      <c r="T1216">
        <v>0.1645054286433516</v>
      </c>
      <c r="U1216">
        <v>0.23693217690574367</v>
      </c>
      <c r="V1216">
        <v>0.35187132800580967</v>
      </c>
      <c r="W1216">
        <v>44.833270782702876</v>
      </c>
      <c r="X1216" t="s">
        <v>28</v>
      </c>
    </row>
    <row r="1217" spans="1:24" x14ac:dyDescent="0.25">
      <c r="A1217" t="s">
        <v>1251</v>
      </c>
      <c r="B1217">
        <v>40</v>
      </c>
      <c r="C1217" t="s">
        <v>25</v>
      </c>
      <c r="D1217">
        <v>189900</v>
      </c>
      <c r="E1217">
        <v>0.91300000000000003</v>
      </c>
      <c r="F1217">
        <v>52000</v>
      </c>
      <c r="G1217" t="s">
        <v>26</v>
      </c>
      <c r="H1217">
        <v>167685.23499999999</v>
      </c>
      <c r="I1217">
        <v>131993.04666666666</v>
      </c>
      <c r="J1217">
        <v>35692.188333333332</v>
      </c>
      <c r="K1217">
        <v>0.84341527737226829</v>
      </c>
      <c r="L1217">
        <v>338601.41583333333</v>
      </c>
      <c r="M1217">
        <v>42958.877692150003</v>
      </c>
      <c r="N1217">
        <v>0.27382833070036861</v>
      </c>
      <c r="O1217">
        <v>624000</v>
      </c>
      <c r="P1217" t="s">
        <v>36</v>
      </c>
      <c r="Q1217">
        <v>90</v>
      </c>
      <c r="R1217">
        <v>1</v>
      </c>
      <c r="S1217">
        <v>0.57730682319932158</v>
      </c>
      <c r="T1217">
        <v>0.32811877004771267</v>
      </c>
      <c r="U1217">
        <v>0.79631437023211349</v>
      </c>
      <c r="V1217">
        <v>0.28230157079544016</v>
      </c>
      <c r="W1217">
        <v>62.333073620591215</v>
      </c>
      <c r="X1217" t="s">
        <v>28</v>
      </c>
    </row>
    <row r="1218" spans="1:24" x14ac:dyDescent="0.25">
      <c r="A1218" t="s">
        <v>1252</v>
      </c>
      <c r="B1218">
        <v>36</v>
      </c>
      <c r="C1218" t="s">
        <v>25</v>
      </c>
      <c r="D1218">
        <v>185800</v>
      </c>
      <c r="E1218">
        <v>0.98299999999999998</v>
      </c>
      <c r="F1218">
        <v>55000</v>
      </c>
      <c r="G1218" t="s">
        <v>26</v>
      </c>
      <c r="H1218">
        <v>164792.72833333333</v>
      </c>
      <c r="I1218">
        <v>133103.52166666667</v>
      </c>
      <c r="J1218">
        <v>31689.206666666669</v>
      </c>
      <c r="K1218">
        <v>0.86243290834204311</v>
      </c>
      <c r="L1218">
        <v>471676.27916666667</v>
      </c>
      <c r="M1218">
        <v>47713.274103410004</v>
      </c>
      <c r="N1218">
        <v>0.29601722282023679</v>
      </c>
      <c r="O1218">
        <v>275000</v>
      </c>
      <c r="P1218" t="s">
        <v>31</v>
      </c>
      <c r="Q1218">
        <v>19</v>
      </c>
      <c r="R1218">
        <v>0</v>
      </c>
      <c r="S1218">
        <v>0.52066620610506198</v>
      </c>
      <c r="T1218">
        <v>0.39507142960545899</v>
      </c>
      <c r="U1218">
        <v>0.84417185694044372</v>
      </c>
      <c r="V1218">
        <v>0.48441789752243924</v>
      </c>
      <c r="W1218">
        <v>65.19222314677647</v>
      </c>
      <c r="X1218" t="s">
        <v>28</v>
      </c>
    </row>
    <row r="1219" spans="1:24" x14ac:dyDescent="0.25">
      <c r="A1219" t="s">
        <v>1253</v>
      </c>
      <c r="B1219">
        <v>46</v>
      </c>
      <c r="C1219" t="s">
        <v>33</v>
      </c>
      <c r="D1219">
        <v>212400</v>
      </c>
      <c r="E1219">
        <v>0.52400000000000002</v>
      </c>
      <c r="F1219">
        <v>45000</v>
      </c>
      <c r="G1219" t="s">
        <v>43</v>
      </c>
      <c r="H1219">
        <v>258790.42916666667</v>
      </c>
      <c r="I1219">
        <v>205859.7</v>
      </c>
      <c r="J1219">
        <v>52930.729166666664</v>
      </c>
      <c r="K1219">
        <v>0.8081084840480306</v>
      </c>
      <c r="L1219">
        <v>356325.45500000002</v>
      </c>
      <c r="M1219">
        <v>87841.825830079993</v>
      </c>
      <c r="N1219">
        <v>0.21186440677966101</v>
      </c>
      <c r="O1219">
        <v>450000</v>
      </c>
      <c r="P1219" t="s">
        <v>31</v>
      </c>
      <c r="Q1219">
        <v>30</v>
      </c>
      <c r="R1219">
        <v>0</v>
      </c>
      <c r="S1219">
        <v>0.55437755811249578</v>
      </c>
      <c r="T1219">
        <v>0.16381308074461265</v>
      </c>
      <c r="U1219">
        <v>0.3437503710274965</v>
      </c>
      <c r="V1219">
        <v>0.25409733896157427</v>
      </c>
      <c r="W1219">
        <v>50.514480714542906</v>
      </c>
      <c r="X1219" t="s">
        <v>28</v>
      </c>
    </row>
    <row r="1220" spans="1:24" x14ac:dyDescent="0.25">
      <c r="A1220" t="s">
        <v>1254</v>
      </c>
      <c r="B1220">
        <v>37</v>
      </c>
      <c r="C1220" t="s">
        <v>33</v>
      </c>
      <c r="D1220">
        <v>195900</v>
      </c>
      <c r="E1220">
        <v>0.43099999999999999</v>
      </c>
      <c r="F1220">
        <v>62000</v>
      </c>
      <c r="G1220" t="s">
        <v>26</v>
      </c>
      <c r="H1220">
        <v>190912.495</v>
      </c>
      <c r="I1220">
        <v>143006.89583333334</v>
      </c>
      <c r="J1220">
        <v>47905.599166666667</v>
      </c>
      <c r="K1220">
        <v>0.77529025366154147</v>
      </c>
      <c r="L1220">
        <v>452210.36166666669</v>
      </c>
      <c r="M1220">
        <v>69445.414194230005</v>
      </c>
      <c r="N1220">
        <v>0.31648800408371619</v>
      </c>
      <c r="O1220">
        <v>186000</v>
      </c>
      <c r="P1220" t="s">
        <v>27</v>
      </c>
      <c r="Q1220">
        <v>0</v>
      </c>
      <c r="R1220">
        <v>0</v>
      </c>
      <c r="S1220">
        <v>0.68223159420883606</v>
      </c>
      <c r="T1220">
        <v>0.36777515513682196</v>
      </c>
      <c r="U1220">
        <v>0.24237759274722662</v>
      </c>
      <c r="V1220">
        <v>0.42282575868144223</v>
      </c>
      <c r="W1220">
        <v>46.139950178809656</v>
      </c>
      <c r="X1220" t="s">
        <v>28</v>
      </c>
    </row>
    <row r="1221" spans="1:24" x14ac:dyDescent="0.25">
      <c r="A1221" t="s">
        <v>1255</v>
      </c>
      <c r="B1221">
        <v>46</v>
      </c>
      <c r="C1221" t="s">
        <v>25</v>
      </c>
      <c r="D1221">
        <v>187000</v>
      </c>
      <c r="E1221">
        <v>0.80800000000000005</v>
      </c>
      <c r="F1221">
        <v>51000</v>
      </c>
      <c r="G1221" t="s">
        <v>26</v>
      </c>
      <c r="H1221">
        <v>179739.94083333333</v>
      </c>
      <c r="I1221">
        <v>126404.465</v>
      </c>
      <c r="J1221">
        <v>53335.47583333333</v>
      </c>
      <c r="K1221">
        <v>0.73193815187107325</v>
      </c>
      <c r="L1221">
        <v>592882.71333333338</v>
      </c>
      <c r="M1221">
        <v>36861.653547260001</v>
      </c>
      <c r="N1221">
        <v>0.27272727272727271</v>
      </c>
      <c r="O1221">
        <v>459000</v>
      </c>
      <c r="P1221" t="s">
        <v>27</v>
      </c>
      <c r="Q1221">
        <v>0</v>
      </c>
      <c r="R1221">
        <v>0</v>
      </c>
      <c r="S1221">
        <v>0.80845689561602163</v>
      </c>
      <c r="T1221">
        <v>0.24194855883973893</v>
      </c>
      <c r="U1221">
        <v>0.72037833039481991</v>
      </c>
      <c r="V1221">
        <v>0.65344425667157746</v>
      </c>
      <c r="W1221">
        <v>73.150523366298401</v>
      </c>
      <c r="X1221" t="s">
        <v>38</v>
      </c>
    </row>
    <row r="1222" spans="1:24" x14ac:dyDescent="0.25">
      <c r="A1222" t="s">
        <v>1256</v>
      </c>
      <c r="B1222">
        <v>41</v>
      </c>
      <c r="C1222" t="s">
        <v>30</v>
      </c>
      <c r="D1222">
        <v>228600</v>
      </c>
      <c r="E1222">
        <v>0.497</v>
      </c>
      <c r="F1222">
        <v>52000</v>
      </c>
      <c r="G1222" t="s">
        <v>26</v>
      </c>
      <c r="H1222">
        <v>226321.66583333333</v>
      </c>
      <c r="I1222">
        <v>184548.81333333332</v>
      </c>
      <c r="J1222">
        <v>41772.852500000001</v>
      </c>
      <c r="K1222">
        <v>0.83753501253334262</v>
      </c>
      <c r="L1222">
        <v>385786.65833333333</v>
      </c>
      <c r="M1222">
        <v>37681.793650729996</v>
      </c>
      <c r="N1222">
        <v>0.22747156605424321</v>
      </c>
      <c r="O1222">
        <v>364000</v>
      </c>
      <c r="P1222" t="s">
        <v>31</v>
      </c>
      <c r="Q1222">
        <v>60</v>
      </c>
      <c r="R1222">
        <v>0</v>
      </c>
      <c r="S1222">
        <v>0.49938097817430294</v>
      </c>
      <c r="T1222">
        <v>0.21690980378025732</v>
      </c>
      <c r="U1222">
        <v>0.3907496474634401</v>
      </c>
      <c r="V1222">
        <v>0.25676981818545763</v>
      </c>
      <c r="W1222">
        <v>49.795054584136381</v>
      </c>
      <c r="X1222" t="s">
        <v>28</v>
      </c>
    </row>
    <row r="1223" spans="1:24" x14ac:dyDescent="0.25">
      <c r="A1223" t="s">
        <v>1257</v>
      </c>
      <c r="B1223">
        <v>35</v>
      </c>
      <c r="C1223" t="s">
        <v>25</v>
      </c>
      <c r="D1223">
        <v>160400</v>
      </c>
      <c r="E1223">
        <v>0.86699999999999999</v>
      </c>
      <c r="F1223">
        <v>42000</v>
      </c>
      <c r="G1223" t="s">
        <v>43</v>
      </c>
      <c r="H1223">
        <v>155346.21166666667</v>
      </c>
      <c r="I1223">
        <v>108772.60416666667</v>
      </c>
      <c r="J1223">
        <v>46573.607499999998</v>
      </c>
      <c r="K1223">
        <v>0.72731293103247863</v>
      </c>
      <c r="L1223">
        <v>443395.31666666665</v>
      </c>
      <c r="M1223">
        <v>32775.830831070001</v>
      </c>
      <c r="N1223">
        <v>0.26184538653366585</v>
      </c>
      <c r="O1223">
        <v>210000</v>
      </c>
      <c r="P1223" t="s">
        <v>27</v>
      </c>
      <c r="Q1223">
        <v>0</v>
      </c>
      <c r="R1223">
        <v>0</v>
      </c>
      <c r="S1223">
        <v>0.81691186716123176</v>
      </c>
      <c r="T1223">
        <v>0.21671215433062047</v>
      </c>
      <c r="U1223">
        <v>0.78167367098685159</v>
      </c>
      <c r="V1223">
        <v>0.54478917960749051</v>
      </c>
      <c r="W1223">
        <v>74.006675454189477</v>
      </c>
      <c r="X1223" t="s">
        <v>38</v>
      </c>
    </row>
    <row r="1224" spans="1:24" x14ac:dyDescent="0.25">
      <c r="A1224" t="s">
        <v>1258</v>
      </c>
      <c r="B1224">
        <v>27</v>
      </c>
      <c r="C1224" t="s">
        <v>25</v>
      </c>
      <c r="D1224">
        <v>130000</v>
      </c>
      <c r="E1224">
        <v>0.82899999999999996</v>
      </c>
      <c r="F1224">
        <v>34000</v>
      </c>
      <c r="G1224" t="s">
        <v>41</v>
      </c>
      <c r="H1224">
        <v>123867.08333333333</v>
      </c>
      <c r="I1224">
        <v>91895.03</v>
      </c>
      <c r="J1224">
        <v>31972.053333333333</v>
      </c>
      <c r="K1224">
        <v>0.77047546807371681</v>
      </c>
      <c r="L1224">
        <v>334885.35416666669</v>
      </c>
      <c r="M1224">
        <v>23572.263497460001</v>
      </c>
      <c r="N1224">
        <v>0.26153846153846155</v>
      </c>
      <c r="O1224">
        <v>238000</v>
      </c>
      <c r="P1224" t="s">
        <v>27</v>
      </c>
      <c r="Q1224">
        <v>0</v>
      </c>
      <c r="R1224">
        <v>0</v>
      </c>
      <c r="S1224">
        <v>0.70203368325516313</v>
      </c>
      <c r="T1224">
        <v>0.24714512605809896</v>
      </c>
      <c r="U1224">
        <v>0.75539801382054461</v>
      </c>
      <c r="V1224">
        <v>0.49442711481817159</v>
      </c>
      <c r="W1224">
        <v>69.443624247166966</v>
      </c>
      <c r="X1224" t="s">
        <v>28</v>
      </c>
    </row>
    <row r="1225" spans="1:24" x14ac:dyDescent="0.25">
      <c r="A1225" t="s">
        <v>1259</v>
      </c>
      <c r="B1225">
        <v>25</v>
      </c>
      <c r="C1225" t="s">
        <v>30</v>
      </c>
      <c r="D1225">
        <v>212600</v>
      </c>
      <c r="E1225">
        <v>0.59899999999999998</v>
      </c>
      <c r="F1225">
        <v>39000</v>
      </c>
      <c r="G1225" t="s">
        <v>41</v>
      </c>
      <c r="H1225">
        <v>180226.05166666667</v>
      </c>
      <c r="I1225">
        <v>150718.55916666667</v>
      </c>
      <c r="J1225">
        <v>29507.4925</v>
      </c>
      <c r="K1225">
        <v>0.89357970416355836</v>
      </c>
      <c r="L1225">
        <v>573235.49916666665</v>
      </c>
      <c r="M1225">
        <v>46754.80683216</v>
      </c>
      <c r="N1225">
        <v>0.18344308560677328</v>
      </c>
      <c r="O1225">
        <v>234000</v>
      </c>
      <c r="P1225" t="s">
        <v>27</v>
      </c>
      <c r="Q1225">
        <v>0</v>
      </c>
      <c r="R1225">
        <v>0</v>
      </c>
      <c r="S1225">
        <v>0.44193274508151936</v>
      </c>
      <c r="T1225">
        <v>0.143767966724208</v>
      </c>
      <c r="U1225">
        <v>0.45757389967067597</v>
      </c>
      <c r="V1225">
        <v>0.52659912210992132</v>
      </c>
      <c r="W1225">
        <v>58.863021105168635</v>
      </c>
      <c r="X1225" t="s">
        <v>28</v>
      </c>
    </row>
    <row r="1226" spans="1:24" x14ac:dyDescent="0.25">
      <c r="A1226" t="s">
        <v>1260</v>
      </c>
      <c r="B1226">
        <v>43</v>
      </c>
      <c r="C1226" t="s">
        <v>25</v>
      </c>
      <c r="D1226">
        <v>135500</v>
      </c>
      <c r="E1226">
        <v>0.99299999999999999</v>
      </c>
      <c r="F1226">
        <v>31000</v>
      </c>
      <c r="G1226" t="s">
        <v>41</v>
      </c>
      <c r="H1226">
        <v>130062.4325</v>
      </c>
      <c r="I1226">
        <v>101569.965</v>
      </c>
      <c r="J1226">
        <v>28492.467499999999</v>
      </c>
      <c r="K1226">
        <v>0.82187126725555781</v>
      </c>
      <c r="L1226">
        <v>439688.86249999999</v>
      </c>
      <c r="M1226">
        <v>29210.470533790001</v>
      </c>
      <c r="N1226">
        <v>0.22878228782287824</v>
      </c>
      <c r="O1226">
        <v>155000</v>
      </c>
      <c r="P1226" t="s">
        <v>27</v>
      </c>
      <c r="Q1226">
        <v>0</v>
      </c>
      <c r="R1226">
        <v>0</v>
      </c>
      <c r="S1226">
        <v>0.59443357613675329</v>
      </c>
      <c r="T1226">
        <v>0.21007313959538304</v>
      </c>
      <c r="U1226">
        <v>0.90970446489459222</v>
      </c>
      <c r="V1226">
        <v>0.67335714701162397</v>
      </c>
      <c r="W1226">
        <v>77.921108665733001</v>
      </c>
      <c r="X1226" t="s">
        <v>38</v>
      </c>
    </row>
    <row r="1227" spans="1:24" x14ac:dyDescent="0.25">
      <c r="A1227" t="s">
        <v>1261</v>
      </c>
      <c r="B1227">
        <v>46</v>
      </c>
      <c r="C1227" t="s">
        <v>33</v>
      </c>
      <c r="D1227">
        <v>133000</v>
      </c>
      <c r="E1227">
        <v>0.26900000000000002</v>
      </c>
      <c r="F1227">
        <v>30000</v>
      </c>
      <c r="G1227" t="s">
        <v>26</v>
      </c>
      <c r="H1227">
        <v>139593.72083333333</v>
      </c>
      <c r="I1227">
        <v>107755.5025</v>
      </c>
      <c r="J1227">
        <v>31838.218333333334</v>
      </c>
      <c r="K1227">
        <v>0.76677501234322787</v>
      </c>
      <c r="L1227">
        <v>280390.46500000003</v>
      </c>
      <c r="M1227">
        <v>50193.84862117</v>
      </c>
      <c r="N1227">
        <v>0.22556390977443608</v>
      </c>
      <c r="O1227">
        <v>210000</v>
      </c>
      <c r="P1227" t="s">
        <v>27</v>
      </c>
      <c r="Q1227">
        <v>0</v>
      </c>
      <c r="R1227">
        <v>0</v>
      </c>
      <c r="S1227">
        <v>0.61926156887522477</v>
      </c>
      <c r="T1227">
        <v>0.1686187584263702</v>
      </c>
      <c r="U1227">
        <v>8.3001849590175342E-2</v>
      </c>
      <c r="V1227">
        <v>0.36927890549505271</v>
      </c>
      <c r="W1227">
        <v>44.521003625894451</v>
      </c>
      <c r="X1227" t="s">
        <v>28</v>
      </c>
    </row>
    <row r="1228" spans="1:24" x14ac:dyDescent="0.25">
      <c r="A1228" t="s">
        <v>1262</v>
      </c>
      <c r="B1228">
        <v>27</v>
      </c>
      <c r="C1228" t="s">
        <v>25</v>
      </c>
      <c r="D1228">
        <v>211000</v>
      </c>
      <c r="E1228">
        <v>0.82199999999999995</v>
      </c>
      <c r="F1228">
        <v>49000</v>
      </c>
      <c r="G1228" t="s">
        <v>26</v>
      </c>
      <c r="H1228">
        <v>207545.10916666666</v>
      </c>
      <c r="I1228">
        <v>146759.72416666668</v>
      </c>
      <c r="J1228">
        <v>60785.385000000002</v>
      </c>
      <c r="K1228">
        <v>0.73453386017003031</v>
      </c>
      <c r="L1228">
        <v>621854.13833333331</v>
      </c>
      <c r="M1228">
        <v>41488.765133989997</v>
      </c>
      <c r="N1228">
        <v>0.23222748815165878</v>
      </c>
      <c r="O1228">
        <v>588000</v>
      </c>
      <c r="P1228" t="s">
        <v>31</v>
      </c>
      <c r="Q1228">
        <v>19</v>
      </c>
      <c r="R1228">
        <v>0</v>
      </c>
      <c r="S1228">
        <v>0.79782322163078834</v>
      </c>
      <c r="T1228">
        <v>0.16207911204093017</v>
      </c>
      <c r="U1228">
        <v>0.7400168397190261</v>
      </c>
      <c r="V1228">
        <v>0.59370601418535385</v>
      </c>
      <c r="W1228">
        <v>74.879684637106919</v>
      </c>
      <c r="X1228" t="s">
        <v>38</v>
      </c>
    </row>
    <row r="1229" spans="1:24" x14ac:dyDescent="0.25">
      <c r="A1229" t="s">
        <v>1263</v>
      </c>
      <c r="B1229">
        <v>34</v>
      </c>
      <c r="C1229" t="s">
        <v>25</v>
      </c>
      <c r="D1229">
        <v>187200</v>
      </c>
      <c r="E1229">
        <v>0.79600000000000004</v>
      </c>
      <c r="F1229">
        <v>57000</v>
      </c>
      <c r="G1229" t="s">
        <v>41</v>
      </c>
      <c r="H1229">
        <v>185581.69333333333</v>
      </c>
      <c r="I1229">
        <v>133812.04749999999</v>
      </c>
      <c r="J1229">
        <v>51769.645833333336</v>
      </c>
      <c r="K1229">
        <v>0.75732321582331452</v>
      </c>
      <c r="L1229">
        <v>725903.11333333328</v>
      </c>
      <c r="M1229">
        <v>40434.653697440001</v>
      </c>
      <c r="N1229">
        <v>0.30448717948717946</v>
      </c>
      <c r="O1229">
        <v>285000</v>
      </c>
      <c r="P1229" t="s">
        <v>31</v>
      </c>
      <c r="Q1229">
        <v>17</v>
      </c>
      <c r="R1229">
        <v>0</v>
      </c>
      <c r="S1229">
        <v>0.75946801042864798</v>
      </c>
      <c r="T1229">
        <v>0.32714025684837639</v>
      </c>
      <c r="U1229">
        <v>0.69758956964715013</v>
      </c>
      <c r="V1229">
        <v>0.84261869302572601</v>
      </c>
      <c r="W1229">
        <v>72.845821249143199</v>
      </c>
      <c r="X1229" t="s">
        <v>38</v>
      </c>
    </row>
    <row r="1230" spans="1:24" x14ac:dyDescent="0.25">
      <c r="A1230" t="s">
        <v>1264</v>
      </c>
      <c r="B1230">
        <v>19</v>
      </c>
      <c r="C1230" t="s">
        <v>30</v>
      </c>
      <c r="D1230">
        <v>278700</v>
      </c>
      <c r="E1230">
        <v>0.69099999999999995</v>
      </c>
      <c r="F1230">
        <v>69000</v>
      </c>
      <c r="G1230" t="s">
        <v>26</v>
      </c>
      <c r="H1230">
        <v>270561.51250000001</v>
      </c>
      <c r="I1230">
        <v>214292.97833333333</v>
      </c>
      <c r="J1230">
        <v>56268.534166666665</v>
      </c>
      <c r="K1230">
        <v>0.82883802490437097</v>
      </c>
      <c r="L1230">
        <v>814464.06666666665</v>
      </c>
      <c r="M1230">
        <v>54019.443468489997</v>
      </c>
      <c r="N1230">
        <v>0.24757804090419805</v>
      </c>
      <c r="O1230">
        <v>207000</v>
      </c>
      <c r="P1230" t="s">
        <v>36</v>
      </c>
      <c r="Q1230">
        <v>90</v>
      </c>
      <c r="R1230">
        <v>1</v>
      </c>
      <c r="S1230">
        <v>0.56385182654147348</v>
      </c>
      <c r="T1230">
        <v>0.25730223375635869</v>
      </c>
      <c r="U1230">
        <v>0.59294658490903451</v>
      </c>
      <c r="V1230">
        <v>0.58706994977046034</v>
      </c>
      <c r="W1230">
        <v>63.233239852656766</v>
      </c>
      <c r="X1230" t="s">
        <v>28</v>
      </c>
    </row>
    <row r="1231" spans="1:24" x14ac:dyDescent="0.25">
      <c r="A1231" t="s">
        <v>1265</v>
      </c>
      <c r="B1231">
        <v>23</v>
      </c>
      <c r="C1231" t="s">
        <v>25</v>
      </c>
      <c r="D1231">
        <v>217400</v>
      </c>
      <c r="E1231">
        <v>0.83</v>
      </c>
      <c r="F1231">
        <v>74000</v>
      </c>
      <c r="G1231" t="s">
        <v>41</v>
      </c>
      <c r="H1231">
        <v>213370.01583333334</v>
      </c>
      <c r="I1231">
        <v>159675.29416666666</v>
      </c>
      <c r="J1231">
        <v>53694.721666666665</v>
      </c>
      <c r="K1231">
        <v>0.76410577065170171</v>
      </c>
      <c r="L1231">
        <v>556523.2416666667</v>
      </c>
      <c r="M1231">
        <v>31403.008348570002</v>
      </c>
      <c r="N1231">
        <v>0.34038638454461823</v>
      </c>
      <c r="O1231">
        <v>888000</v>
      </c>
      <c r="P1231" t="s">
        <v>27</v>
      </c>
      <c r="Q1231">
        <v>0</v>
      </c>
      <c r="R1231">
        <v>0</v>
      </c>
      <c r="S1231">
        <v>0.68421869239269917</v>
      </c>
      <c r="T1231">
        <v>0.40826231062010004</v>
      </c>
      <c r="U1231">
        <v>0.79188217687099283</v>
      </c>
      <c r="V1231">
        <v>0.49011054097684958</v>
      </c>
      <c r="W1231">
        <v>65.533498077309218</v>
      </c>
      <c r="X1231" t="s">
        <v>28</v>
      </c>
    </row>
    <row r="1232" spans="1:24" x14ac:dyDescent="0.25">
      <c r="A1232" t="s">
        <v>1266</v>
      </c>
      <c r="B1232">
        <v>22</v>
      </c>
      <c r="C1232" t="s">
        <v>30</v>
      </c>
      <c r="D1232">
        <v>195200</v>
      </c>
      <c r="E1232">
        <v>0.746</v>
      </c>
      <c r="F1232">
        <v>41000</v>
      </c>
      <c r="G1232" t="s">
        <v>43</v>
      </c>
      <c r="H1232">
        <v>182733.44583333333</v>
      </c>
      <c r="I1232">
        <v>143189.595</v>
      </c>
      <c r="J1232">
        <v>39543.85083333333</v>
      </c>
      <c r="K1232">
        <v>0.79817452705294101</v>
      </c>
      <c r="L1232">
        <v>669089.92000000004</v>
      </c>
      <c r="M1232">
        <v>34023.00750906</v>
      </c>
      <c r="N1232">
        <v>0.21004098360655737</v>
      </c>
      <c r="O1232">
        <v>287000</v>
      </c>
      <c r="P1232" t="s">
        <v>36</v>
      </c>
      <c r="Q1232">
        <v>90</v>
      </c>
      <c r="R1232">
        <v>1</v>
      </c>
      <c r="S1232">
        <v>0.58708778257533978</v>
      </c>
      <c r="T1232">
        <v>0.15402193556282856</v>
      </c>
      <c r="U1232">
        <v>0.664294081359321</v>
      </c>
      <c r="V1232">
        <v>0.72225055993525411</v>
      </c>
      <c r="W1232">
        <v>71.880962718026552</v>
      </c>
      <c r="X1232" t="s">
        <v>38</v>
      </c>
    </row>
    <row r="1233" spans="1:24" x14ac:dyDescent="0.25">
      <c r="A1233" t="s">
        <v>1267</v>
      </c>
      <c r="B1233">
        <v>45</v>
      </c>
      <c r="C1233" t="s">
        <v>25</v>
      </c>
      <c r="D1233">
        <v>212000</v>
      </c>
      <c r="E1233">
        <v>0.86299999999999999</v>
      </c>
      <c r="F1233">
        <v>49000</v>
      </c>
      <c r="G1233" t="s">
        <v>41</v>
      </c>
      <c r="H1233">
        <v>191368.18</v>
      </c>
      <c r="I1233">
        <v>142605.42249999999</v>
      </c>
      <c r="J1233">
        <v>48762.7575</v>
      </c>
      <c r="K1233">
        <v>0.82498959092739299</v>
      </c>
      <c r="L1233">
        <v>531435.03249999997</v>
      </c>
      <c r="M1233">
        <v>56409.506097990001</v>
      </c>
      <c r="N1233">
        <v>0.23113207547169812</v>
      </c>
      <c r="O1233">
        <v>539000</v>
      </c>
      <c r="P1233" t="s">
        <v>27</v>
      </c>
      <c r="Q1233">
        <v>0</v>
      </c>
      <c r="R1233">
        <v>0</v>
      </c>
      <c r="S1233">
        <v>0.69292760337559167</v>
      </c>
      <c r="T1233">
        <v>0.21736677682719624</v>
      </c>
      <c r="U1233">
        <v>0.71503104573153264</v>
      </c>
      <c r="V1233">
        <v>0.47589674849553532</v>
      </c>
      <c r="W1233">
        <v>68.41693231633235</v>
      </c>
      <c r="X1233" t="s">
        <v>28</v>
      </c>
    </row>
    <row r="1234" spans="1:24" x14ac:dyDescent="0.25">
      <c r="A1234" t="s">
        <v>1268</v>
      </c>
      <c r="B1234">
        <v>22</v>
      </c>
      <c r="C1234" t="s">
        <v>25</v>
      </c>
      <c r="D1234">
        <v>133600</v>
      </c>
      <c r="E1234">
        <v>0.85699999999999998</v>
      </c>
      <c r="F1234">
        <v>41000</v>
      </c>
      <c r="G1234" t="s">
        <v>41</v>
      </c>
      <c r="H1234">
        <v>134054.53166666668</v>
      </c>
      <c r="I1234">
        <v>93054.794166666674</v>
      </c>
      <c r="J1234">
        <v>40999.737500000003</v>
      </c>
      <c r="K1234">
        <v>0.70369650912267501</v>
      </c>
      <c r="L1234">
        <v>439176.93833333335</v>
      </c>
      <c r="M1234">
        <v>17299.412458430001</v>
      </c>
      <c r="N1234">
        <v>0.30688622754491018</v>
      </c>
      <c r="O1234">
        <v>369000</v>
      </c>
      <c r="P1234" t="s">
        <v>27</v>
      </c>
      <c r="Q1234">
        <v>0</v>
      </c>
      <c r="R1234">
        <v>0</v>
      </c>
      <c r="S1234">
        <v>0.83355136319951062</v>
      </c>
      <c r="T1234">
        <v>0.28687502863986708</v>
      </c>
      <c r="U1234">
        <v>0.83979795638273225</v>
      </c>
      <c r="V1234">
        <v>0.68467678936994858</v>
      </c>
      <c r="W1234">
        <v>76.983483849591238</v>
      </c>
      <c r="X1234" t="s">
        <v>38</v>
      </c>
    </row>
    <row r="1235" spans="1:24" x14ac:dyDescent="0.25">
      <c r="A1235" t="s">
        <v>1269</v>
      </c>
      <c r="B1235">
        <v>35</v>
      </c>
      <c r="C1235" t="s">
        <v>25</v>
      </c>
      <c r="D1235">
        <v>169800</v>
      </c>
      <c r="E1235">
        <v>0.88400000000000001</v>
      </c>
      <c r="F1235">
        <v>44000</v>
      </c>
      <c r="G1235" t="s">
        <v>41</v>
      </c>
      <c r="H1235">
        <v>168142.58916666667</v>
      </c>
      <c r="I1235">
        <v>116346.30083333333</v>
      </c>
      <c r="J1235">
        <v>51796.28833333333</v>
      </c>
      <c r="K1235">
        <v>0.7038526129956364</v>
      </c>
      <c r="L1235">
        <v>545731.1841666667</v>
      </c>
      <c r="M1235">
        <v>23435.152477750002</v>
      </c>
      <c r="N1235">
        <v>0.25912838633686691</v>
      </c>
      <c r="O1235">
        <v>396000</v>
      </c>
      <c r="P1235" t="s">
        <v>27</v>
      </c>
      <c r="Q1235">
        <v>0</v>
      </c>
      <c r="R1235">
        <v>0</v>
      </c>
      <c r="S1235">
        <v>0.83963031426549406</v>
      </c>
      <c r="T1235">
        <v>0.19455775262626779</v>
      </c>
      <c r="U1235">
        <v>0.86247524164426714</v>
      </c>
      <c r="V1235">
        <v>0.6650721938199784</v>
      </c>
      <c r="W1235">
        <v>80.245799469143293</v>
      </c>
      <c r="X1235" t="s">
        <v>38</v>
      </c>
    </row>
    <row r="1236" spans="1:24" x14ac:dyDescent="0.25">
      <c r="A1236" t="s">
        <v>1270</v>
      </c>
      <c r="B1236">
        <v>43</v>
      </c>
      <c r="C1236" t="s">
        <v>33</v>
      </c>
      <c r="D1236">
        <v>215900</v>
      </c>
      <c r="E1236">
        <v>0.55200000000000005</v>
      </c>
      <c r="F1236">
        <v>56000</v>
      </c>
      <c r="G1236" t="s">
        <v>41</v>
      </c>
      <c r="H1236">
        <v>214824.96666666667</v>
      </c>
      <c r="I1236">
        <v>189427.20833333334</v>
      </c>
      <c r="J1236">
        <v>25397.758333333331</v>
      </c>
      <c r="K1236">
        <v>0.93392915829990708</v>
      </c>
      <c r="L1236">
        <v>574655.1166666667</v>
      </c>
      <c r="M1236">
        <v>88322.118647039999</v>
      </c>
      <c r="N1236">
        <v>0.25937934228809634</v>
      </c>
      <c r="O1236">
        <v>504000</v>
      </c>
      <c r="P1236" t="s">
        <v>36</v>
      </c>
      <c r="Q1236">
        <v>180</v>
      </c>
      <c r="R1236">
        <v>1</v>
      </c>
      <c r="S1236">
        <v>0.31655548646776333</v>
      </c>
      <c r="T1236">
        <v>0.3591719294150561</v>
      </c>
      <c r="U1236">
        <v>0.34370167123684037</v>
      </c>
      <c r="V1236">
        <v>0.51733359795286005</v>
      </c>
      <c r="W1236">
        <v>46.349404866911378</v>
      </c>
      <c r="X1236" t="s">
        <v>28</v>
      </c>
    </row>
    <row r="1237" spans="1:24" x14ac:dyDescent="0.25">
      <c r="A1237" t="s">
        <v>1271</v>
      </c>
      <c r="B1237">
        <v>37</v>
      </c>
      <c r="C1237" t="s">
        <v>25</v>
      </c>
      <c r="D1237">
        <v>164300</v>
      </c>
      <c r="E1237">
        <v>0.92</v>
      </c>
      <c r="F1237">
        <v>30000</v>
      </c>
      <c r="G1237" t="s">
        <v>26</v>
      </c>
      <c r="H1237">
        <v>162295.27916666667</v>
      </c>
      <c r="I1237">
        <v>120012.49166666667</v>
      </c>
      <c r="J1237">
        <v>42282.787499999999</v>
      </c>
      <c r="K1237">
        <v>0.77964269657152452</v>
      </c>
      <c r="L1237">
        <v>317235.23583333334</v>
      </c>
      <c r="M1237">
        <v>38919.909170409999</v>
      </c>
      <c r="N1237">
        <v>0.18259281801582472</v>
      </c>
      <c r="O1237">
        <v>180000</v>
      </c>
      <c r="P1237" t="s">
        <v>27</v>
      </c>
      <c r="Q1237">
        <v>0</v>
      </c>
      <c r="R1237">
        <v>0</v>
      </c>
      <c r="S1237">
        <v>0.70868611264685799</v>
      </c>
      <c r="T1237">
        <v>8.4461441989583219E-2</v>
      </c>
      <c r="U1237">
        <v>0.81687628014034819</v>
      </c>
      <c r="V1237">
        <v>0.32183232575744192</v>
      </c>
      <c r="W1237">
        <v>73.123764750076376</v>
      </c>
      <c r="X1237" t="s">
        <v>38</v>
      </c>
    </row>
    <row r="1238" spans="1:24" x14ac:dyDescent="0.25">
      <c r="A1238" t="s">
        <v>1272</v>
      </c>
      <c r="B1238">
        <v>44</v>
      </c>
      <c r="C1238" t="s">
        <v>30</v>
      </c>
      <c r="D1238">
        <v>243800</v>
      </c>
      <c r="E1238">
        <v>0.45600000000000002</v>
      </c>
      <c r="F1238">
        <v>56000</v>
      </c>
      <c r="G1238" t="s">
        <v>26</v>
      </c>
      <c r="H1238">
        <v>219873.255</v>
      </c>
      <c r="I1238">
        <v>172715.10916666666</v>
      </c>
      <c r="J1238">
        <v>47158.145833333336</v>
      </c>
      <c r="K1238">
        <v>0.81065677421468796</v>
      </c>
      <c r="L1238">
        <v>482191.29333333333</v>
      </c>
      <c r="M1238">
        <v>57106.784662409998</v>
      </c>
      <c r="N1238">
        <v>0.22969647251845776</v>
      </c>
      <c r="O1238">
        <v>504000</v>
      </c>
      <c r="P1238" t="s">
        <v>27</v>
      </c>
      <c r="Q1238">
        <v>0</v>
      </c>
      <c r="R1238">
        <v>0</v>
      </c>
      <c r="S1238">
        <v>0.58178867842662962</v>
      </c>
      <c r="T1238">
        <v>0.205055024587188</v>
      </c>
      <c r="U1238">
        <v>0.3043361212027913</v>
      </c>
      <c r="V1238">
        <v>0.33440106828406357</v>
      </c>
      <c r="W1238">
        <v>49.914965046562777</v>
      </c>
      <c r="X1238" t="s">
        <v>28</v>
      </c>
    </row>
    <row r="1239" spans="1:24" x14ac:dyDescent="0.25">
      <c r="A1239" t="s">
        <v>1273</v>
      </c>
      <c r="B1239">
        <v>29</v>
      </c>
      <c r="C1239" t="s">
        <v>25</v>
      </c>
      <c r="D1239">
        <v>189600</v>
      </c>
      <c r="E1239">
        <v>0.88900000000000001</v>
      </c>
      <c r="F1239">
        <v>39000</v>
      </c>
      <c r="G1239" t="s">
        <v>26</v>
      </c>
      <c r="H1239">
        <v>184857.39749999999</v>
      </c>
      <c r="I1239">
        <v>136313.39666666667</v>
      </c>
      <c r="J1239">
        <v>48544.000833333332</v>
      </c>
      <c r="K1239">
        <v>0.76324076499976257</v>
      </c>
      <c r="L1239">
        <v>384427.64583333331</v>
      </c>
      <c r="M1239">
        <v>33241.248528379998</v>
      </c>
      <c r="N1239">
        <v>0.20569620253164558</v>
      </c>
      <c r="O1239">
        <v>390000</v>
      </c>
      <c r="P1239" t="s">
        <v>27</v>
      </c>
      <c r="Q1239">
        <v>0</v>
      </c>
      <c r="R1239">
        <v>0</v>
      </c>
      <c r="S1239">
        <v>0.71439685481725956</v>
      </c>
      <c r="T1239">
        <v>0.12472151904596845</v>
      </c>
      <c r="U1239">
        <v>0.83232327474027445</v>
      </c>
      <c r="V1239">
        <v>0.34771110696523588</v>
      </c>
      <c r="W1239">
        <v>73.059844006094167</v>
      </c>
      <c r="X1239" t="s">
        <v>38</v>
      </c>
    </row>
    <row r="1240" spans="1:24" x14ac:dyDescent="0.25">
      <c r="A1240" t="s">
        <v>1274</v>
      </c>
      <c r="B1240">
        <v>24</v>
      </c>
      <c r="C1240" t="s">
        <v>30</v>
      </c>
      <c r="D1240">
        <v>212600</v>
      </c>
      <c r="E1240">
        <v>0.56299999999999994</v>
      </c>
      <c r="F1240">
        <v>74000</v>
      </c>
      <c r="G1240" t="s">
        <v>41</v>
      </c>
      <c r="H1240">
        <v>205440.51166666666</v>
      </c>
      <c r="I1240">
        <v>157482.77333333335</v>
      </c>
      <c r="J1240">
        <v>47957.738333333335</v>
      </c>
      <c r="K1240">
        <v>0.77704905893196852</v>
      </c>
      <c r="L1240">
        <v>786381.88500000001</v>
      </c>
      <c r="M1240">
        <v>31143.30666332</v>
      </c>
      <c r="N1240">
        <v>0.34807149576669805</v>
      </c>
      <c r="O1240">
        <v>814000</v>
      </c>
      <c r="P1240" t="s">
        <v>27</v>
      </c>
      <c r="Q1240">
        <v>0</v>
      </c>
      <c r="R1240">
        <v>0</v>
      </c>
      <c r="S1240">
        <v>0.63403374816186719</v>
      </c>
      <c r="T1240">
        <v>0.43680307885001696</v>
      </c>
      <c r="U1240">
        <v>0.47547394780611518</v>
      </c>
      <c r="V1240">
        <v>0.79478750320685698</v>
      </c>
      <c r="W1240">
        <v>58.943752094278665</v>
      </c>
      <c r="X1240" t="s">
        <v>28</v>
      </c>
    </row>
    <row r="1241" spans="1:24" x14ac:dyDescent="0.25">
      <c r="A1241" t="s">
        <v>1275</v>
      </c>
      <c r="B1241">
        <v>20</v>
      </c>
      <c r="C1241" t="s">
        <v>25</v>
      </c>
      <c r="D1241">
        <v>238400</v>
      </c>
      <c r="E1241">
        <v>0.78400000000000003</v>
      </c>
      <c r="F1241">
        <v>50000</v>
      </c>
      <c r="G1241" t="s">
        <v>26</v>
      </c>
      <c r="H1241">
        <v>211791.28083333332</v>
      </c>
      <c r="I1241">
        <v>175748.36499999999</v>
      </c>
      <c r="J1241">
        <v>36042.915833333333</v>
      </c>
      <c r="K1241">
        <v>0.87788806573573475</v>
      </c>
      <c r="L1241">
        <v>358205.08333333331</v>
      </c>
      <c r="M1241">
        <v>49223.618110509997</v>
      </c>
      <c r="N1241">
        <v>0.20973154362416108</v>
      </c>
      <c r="O1241">
        <v>300000</v>
      </c>
      <c r="P1241" t="s">
        <v>27</v>
      </c>
      <c r="Q1241">
        <v>0</v>
      </c>
      <c r="R1241">
        <v>0</v>
      </c>
      <c r="S1241">
        <v>0.45972381951375257</v>
      </c>
      <c r="T1241">
        <v>0.19932295237179071</v>
      </c>
      <c r="U1241">
        <v>0.67406341581837781</v>
      </c>
      <c r="V1241">
        <v>0.20726407462980281</v>
      </c>
      <c r="W1241">
        <v>58.65366976779184</v>
      </c>
      <c r="X1241" t="s">
        <v>28</v>
      </c>
    </row>
    <row r="1242" spans="1:24" x14ac:dyDescent="0.25">
      <c r="A1242" t="s">
        <v>1276</v>
      </c>
      <c r="B1242">
        <v>27</v>
      </c>
      <c r="C1242" t="s">
        <v>30</v>
      </c>
      <c r="D1242">
        <v>195500</v>
      </c>
      <c r="E1242">
        <v>0.75700000000000001</v>
      </c>
      <c r="F1242">
        <v>64000</v>
      </c>
      <c r="G1242" t="s">
        <v>41</v>
      </c>
      <c r="H1242">
        <v>167576.97833333333</v>
      </c>
      <c r="I1242">
        <v>138975.24083333334</v>
      </c>
      <c r="J1242">
        <v>28601.737499999999</v>
      </c>
      <c r="K1242">
        <v>0.87373891686318772</v>
      </c>
      <c r="L1242">
        <v>550351.38833333331</v>
      </c>
      <c r="M1242">
        <v>37347.499863880003</v>
      </c>
      <c r="N1242">
        <v>0.32736572890025578</v>
      </c>
      <c r="O1242">
        <v>704000</v>
      </c>
      <c r="P1242" t="s">
        <v>27</v>
      </c>
      <c r="Q1242">
        <v>0</v>
      </c>
      <c r="R1242">
        <v>0</v>
      </c>
      <c r="S1242">
        <v>0.46109306662251065</v>
      </c>
      <c r="T1242">
        <v>0.47960710205523399</v>
      </c>
      <c r="U1242">
        <v>0.65098654820368007</v>
      </c>
      <c r="V1242">
        <v>0.55837465714314916</v>
      </c>
      <c r="W1242">
        <v>56.480205267672432</v>
      </c>
      <c r="X1242" t="s">
        <v>28</v>
      </c>
    </row>
    <row r="1243" spans="1:24" x14ac:dyDescent="0.25">
      <c r="A1243" t="s">
        <v>1277</v>
      </c>
      <c r="B1243">
        <v>51</v>
      </c>
      <c r="C1243" t="s">
        <v>33</v>
      </c>
      <c r="D1243">
        <v>310100</v>
      </c>
      <c r="E1243">
        <v>0.46400000000000002</v>
      </c>
      <c r="F1243">
        <v>88000</v>
      </c>
      <c r="G1243" t="s">
        <v>26</v>
      </c>
      <c r="H1243">
        <v>367707.53166666668</v>
      </c>
      <c r="I1243">
        <v>303929.26583333331</v>
      </c>
      <c r="J1243">
        <v>63778.265833333331</v>
      </c>
      <c r="K1243">
        <v>0.84163587513355309</v>
      </c>
      <c r="L1243">
        <v>849840.995</v>
      </c>
      <c r="M1243">
        <v>115902.82004786</v>
      </c>
      <c r="N1243">
        <v>0.2837794259916156</v>
      </c>
      <c r="O1243">
        <v>1056000</v>
      </c>
      <c r="P1243" t="s">
        <v>36</v>
      </c>
      <c r="Q1243">
        <v>180</v>
      </c>
      <c r="R1243">
        <v>1</v>
      </c>
      <c r="S1243">
        <v>0.46872641470235793</v>
      </c>
      <c r="T1243">
        <v>0.34981278777170427</v>
      </c>
      <c r="U1243">
        <v>0.291947655925065</v>
      </c>
      <c r="V1243">
        <v>0.53843029952282739</v>
      </c>
      <c r="W1243">
        <v>47.523286535218055</v>
      </c>
      <c r="X1243" t="s">
        <v>28</v>
      </c>
    </row>
    <row r="1244" spans="1:24" x14ac:dyDescent="0.25">
      <c r="A1244" t="s">
        <v>1278</v>
      </c>
      <c r="B1244">
        <v>42</v>
      </c>
      <c r="C1244" t="s">
        <v>33</v>
      </c>
      <c r="D1244">
        <v>313100</v>
      </c>
      <c r="E1244">
        <v>0.497</v>
      </c>
      <c r="F1244">
        <v>68000</v>
      </c>
      <c r="G1244" t="s">
        <v>41</v>
      </c>
      <c r="H1244">
        <v>333700.38</v>
      </c>
      <c r="I1244">
        <v>289995.89166666666</v>
      </c>
      <c r="J1244">
        <v>43704.488333333335</v>
      </c>
      <c r="K1244">
        <v>0.85150238157037184</v>
      </c>
      <c r="L1244">
        <v>924354.26333333331</v>
      </c>
      <c r="M1244">
        <v>100029.30299963</v>
      </c>
      <c r="N1244">
        <v>0.217183008623443</v>
      </c>
      <c r="O1244">
        <v>680000</v>
      </c>
      <c r="P1244" t="s">
        <v>31</v>
      </c>
      <c r="Q1244">
        <v>4</v>
      </c>
      <c r="R1244">
        <v>0</v>
      </c>
      <c r="S1244">
        <v>0.35167219708868536</v>
      </c>
      <c r="T1244">
        <v>0.20155350681066436</v>
      </c>
      <c r="U1244">
        <v>0.33184047378093806</v>
      </c>
      <c r="V1244">
        <v>0.59506740176098882</v>
      </c>
      <c r="W1244">
        <v>52.744242369562954</v>
      </c>
      <c r="X1244" t="s">
        <v>28</v>
      </c>
    </row>
    <row r="1245" spans="1:24" x14ac:dyDescent="0.25">
      <c r="A1245" t="s">
        <v>1279</v>
      </c>
      <c r="B1245">
        <v>52</v>
      </c>
      <c r="C1245" t="s">
        <v>30</v>
      </c>
      <c r="D1245">
        <v>235500</v>
      </c>
      <c r="E1245">
        <v>0.58899999999999997</v>
      </c>
      <c r="F1245">
        <v>61000</v>
      </c>
      <c r="G1245" t="s">
        <v>26</v>
      </c>
      <c r="H1245">
        <v>232586.07166666666</v>
      </c>
      <c r="I1245">
        <v>181840.07</v>
      </c>
      <c r="J1245">
        <v>50746.001666666663</v>
      </c>
      <c r="K1245">
        <v>0.78226088207385358</v>
      </c>
      <c r="L1245">
        <v>704246.21833333338</v>
      </c>
      <c r="M1245">
        <v>28440.202621230001</v>
      </c>
      <c r="N1245">
        <v>0.25902335456475584</v>
      </c>
      <c r="O1245">
        <v>427000</v>
      </c>
      <c r="P1245" t="s">
        <v>31</v>
      </c>
      <c r="Q1245">
        <v>8</v>
      </c>
      <c r="R1245">
        <v>0</v>
      </c>
      <c r="S1245">
        <v>0.59199209018514287</v>
      </c>
      <c r="T1245">
        <v>0.25021132185968714</v>
      </c>
      <c r="U1245">
        <v>0.52393729424262447</v>
      </c>
      <c r="V1245">
        <v>0.60527644210300635</v>
      </c>
      <c r="W1245">
        <v>61.816875837538511</v>
      </c>
      <c r="X1245" t="s">
        <v>28</v>
      </c>
    </row>
    <row r="1246" spans="1:24" x14ac:dyDescent="0.25">
      <c r="A1246" t="s">
        <v>1280</v>
      </c>
      <c r="B1246">
        <v>33</v>
      </c>
      <c r="C1246" t="s">
        <v>33</v>
      </c>
      <c r="D1246">
        <v>347100</v>
      </c>
      <c r="E1246">
        <v>0.36799999999999999</v>
      </c>
      <c r="F1246">
        <v>110000</v>
      </c>
      <c r="G1246" t="s">
        <v>41</v>
      </c>
      <c r="H1246">
        <v>266325.21333333332</v>
      </c>
      <c r="I1246">
        <v>209618.89083333334</v>
      </c>
      <c r="J1246">
        <v>56706.322500000002</v>
      </c>
      <c r="K1246">
        <v>0.87029133359894484</v>
      </c>
      <c r="L1246">
        <v>1078247.105</v>
      </c>
      <c r="M1246">
        <v>162927.67570970999</v>
      </c>
      <c r="N1246">
        <v>0.31691155286660905</v>
      </c>
      <c r="O1246">
        <v>1320000</v>
      </c>
      <c r="P1246" t="s">
        <v>27</v>
      </c>
      <c r="Q1246">
        <v>0</v>
      </c>
      <c r="R1246">
        <v>0</v>
      </c>
      <c r="S1246">
        <v>0.57749707393286065</v>
      </c>
      <c r="T1246">
        <v>0.45148060245375338</v>
      </c>
      <c r="U1246">
        <v>0.12408558336058814</v>
      </c>
      <c r="V1246">
        <v>0.63631064696986483</v>
      </c>
      <c r="W1246">
        <v>42.187246392398194</v>
      </c>
      <c r="X1246" t="s">
        <v>28</v>
      </c>
    </row>
    <row r="1247" spans="1:24" x14ac:dyDescent="0.25">
      <c r="A1247" t="s">
        <v>1281</v>
      </c>
      <c r="B1247">
        <v>19</v>
      </c>
      <c r="C1247" t="s">
        <v>33</v>
      </c>
      <c r="D1247">
        <v>225700</v>
      </c>
      <c r="E1247">
        <v>0.375</v>
      </c>
      <c r="F1247">
        <v>74000</v>
      </c>
      <c r="G1247" t="s">
        <v>26</v>
      </c>
      <c r="H1247">
        <v>235487.75166666668</v>
      </c>
      <c r="I1247">
        <v>181002.47583333333</v>
      </c>
      <c r="J1247">
        <v>54485.275833333333</v>
      </c>
      <c r="K1247">
        <v>0.77847660868678703</v>
      </c>
      <c r="L1247">
        <v>519911.98249999998</v>
      </c>
      <c r="M1247">
        <v>98944.489888950004</v>
      </c>
      <c r="N1247">
        <v>0.32786885245901637</v>
      </c>
      <c r="O1247">
        <v>666000</v>
      </c>
      <c r="P1247" t="s">
        <v>36</v>
      </c>
      <c r="Q1247">
        <v>180</v>
      </c>
      <c r="R1247">
        <v>1</v>
      </c>
      <c r="S1247">
        <v>0.62833922268752063</v>
      </c>
      <c r="T1247">
        <v>0.39491531844812827</v>
      </c>
      <c r="U1247">
        <v>0.17227171924911946</v>
      </c>
      <c r="V1247">
        <v>0.42153636357218405</v>
      </c>
      <c r="W1247">
        <v>42.037866232031831</v>
      </c>
      <c r="X1247" t="s">
        <v>28</v>
      </c>
    </row>
    <row r="1248" spans="1:24" x14ac:dyDescent="0.25">
      <c r="A1248" t="s">
        <v>1282</v>
      </c>
      <c r="B1248">
        <v>41</v>
      </c>
      <c r="C1248" t="s">
        <v>25</v>
      </c>
      <c r="D1248">
        <v>190200</v>
      </c>
      <c r="E1248">
        <v>0.85299999999999998</v>
      </c>
      <c r="F1248">
        <v>35000</v>
      </c>
      <c r="G1248" t="s">
        <v>26</v>
      </c>
      <c r="H1248">
        <v>187235.18833333332</v>
      </c>
      <c r="I1248">
        <v>150624.51</v>
      </c>
      <c r="J1248">
        <v>36610.67833333333</v>
      </c>
      <c r="K1248">
        <v>0.81278478894130768</v>
      </c>
      <c r="L1248">
        <v>484938.88833333331</v>
      </c>
      <c r="M1248">
        <v>22242.295783170001</v>
      </c>
      <c r="N1248">
        <v>0.18401682439537329</v>
      </c>
      <c r="O1248">
        <v>350000</v>
      </c>
      <c r="P1248" t="s">
        <v>27</v>
      </c>
      <c r="Q1248">
        <v>0</v>
      </c>
      <c r="R1248">
        <v>0</v>
      </c>
      <c r="S1248">
        <v>0.52958254129078464</v>
      </c>
      <c r="T1248">
        <v>0.10428794318983214</v>
      </c>
      <c r="U1248">
        <v>0.84435838094022531</v>
      </c>
      <c r="V1248">
        <v>0.48736106137948321</v>
      </c>
      <c r="W1248">
        <v>74.114864384164349</v>
      </c>
      <c r="X1248" t="s">
        <v>38</v>
      </c>
    </row>
    <row r="1249" spans="1:24" x14ac:dyDescent="0.25">
      <c r="A1249" t="s">
        <v>1283</v>
      </c>
      <c r="B1249">
        <v>27</v>
      </c>
      <c r="C1249" t="s">
        <v>25</v>
      </c>
      <c r="D1249">
        <v>151900</v>
      </c>
      <c r="E1249">
        <v>0.85099999999999998</v>
      </c>
      <c r="F1249">
        <v>33000</v>
      </c>
      <c r="G1249" t="s">
        <v>26</v>
      </c>
      <c r="H1249">
        <v>145860.81</v>
      </c>
      <c r="I1249">
        <v>106117.94500000001</v>
      </c>
      <c r="J1249">
        <v>39742.864999999998</v>
      </c>
      <c r="K1249">
        <v>0.77379134907083791</v>
      </c>
      <c r="L1249">
        <v>434635.21083333332</v>
      </c>
      <c r="M1249">
        <v>35711.169309570003</v>
      </c>
      <c r="N1249">
        <v>0.21724818959842002</v>
      </c>
      <c r="O1249">
        <v>330000</v>
      </c>
      <c r="P1249" t="s">
        <v>31</v>
      </c>
      <c r="Q1249">
        <v>18</v>
      </c>
      <c r="R1249">
        <v>0</v>
      </c>
      <c r="S1249">
        <v>0.74159087953002611</v>
      </c>
      <c r="T1249">
        <v>0.15527442944519504</v>
      </c>
      <c r="U1249">
        <v>0.73809044425031767</v>
      </c>
      <c r="V1249">
        <v>0.57074069175843944</v>
      </c>
      <c r="W1249">
        <v>73.713609693524447</v>
      </c>
      <c r="X1249" t="s">
        <v>38</v>
      </c>
    </row>
    <row r="1250" spans="1:24" x14ac:dyDescent="0.25">
      <c r="A1250" t="s">
        <v>1284</v>
      </c>
      <c r="B1250">
        <v>55</v>
      </c>
      <c r="C1250" t="s">
        <v>30</v>
      </c>
      <c r="D1250">
        <v>171800</v>
      </c>
      <c r="E1250">
        <v>0.65800000000000003</v>
      </c>
      <c r="F1250">
        <v>37000</v>
      </c>
      <c r="G1250" t="s">
        <v>41</v>
      </c>
      <c r="H1250">
        <v>163299.8775</v>
      </c>
      <c r="I1250">
        <v>123891.42750000001</v>
      </c>
      <c r="J1250">
        <v>39408.449999999997</v>
      </c>
      <c r="K1250">
        <v>0.76443484937353479</v>
      </c>
      <c r="L1250">
        <v>659703.67083333328</v>
      </c>
      <c r="M1250">
        <v>26230.98261807</v>
      </c>
      <c r="N1250">
        <v>0.21536670547147846</v>
      </c>
      <c r="O1250">
        <v>259000</v>
      </c>
      <c r="P1250" t="s">
        <v>27</v>
      </c>
      <c r="Q1250">
        <v>0</v>
      </c>
      <c r="R1250">
        <v>0</v>
      </c>
      <c r="S1250">
        <v>0.65576719086426249</v>
      </c>
      <c r="T1250">
        <v>0.14572835341343832</v>
      </c>
      <c r="U1250">
        <v>0.58072197802143422</v>
      </c>
      <c r="V1250">
        <v>0.83252426492842524</v>
      </c>
      <c r="W1250">
        <v>72.440411789879491</v>
      </c>
      <c r="X1250" t="s">
        <v>38</v>
      </c>
    </row>
    <row r="1251" spans="1:24" x14ac:dyDescent="0.25">
      <c r="A1251" t="s">
        <v>1285</v>
      </c>
      <c r="B1251">
        <v>39</v>
      </c>
      <c r="C1251" t="s">
        <v>33</v>
      </c>
      <c r="D1251">
        <v>237500</v>
      </c>
      <c r="E1251">
        <v>0.54700000000000004</v>
      </c>
      <c r="F1251">
        <v>38000</v>
      </c>
      <c r="G1251" t="s">
        <v>26</v>
      </c>
      <c r="H1251">
        <v>213358.43083333335</v>
      </c>
      <c r="I1251">
        <v>152415.45499999999</v>
      </c>
      <c r="J1251">
        <v>60942.97583333333</v>
      </c>
      <c r="K1251">
        <v>0.75000767391003276</v>
      </c>
      <c r="L1251">
        <v>461742.6766666667</v>
      </c>
      <c r="M1251">
        <v>79994.346193949998</v>
      </c>
      <c r="N1251">
        <v>0.16</v>
      </c>
      <c r="O1251">
        <v>266000</v>
      </c>
      <c r="P1251" t="s">
        <v>31</v>
      </c>
      <c r="Q1251">
        <v>60</v>
      </c>
      <c r="R1251">
        <v>0</v>
      </c>
      <c r="S1251">
        <v>0.77786916487146396</v>
      </c>
      <c r="T1251">
        <v>2.2976513211698246E-2</v>
      </c>
      <c r="U1251">
        <v>0.35268871844120486</v>
      </c>
      <c r="V1251">
        <v>0.32540359697378185</v>
      </c>
      <c r="W1251">
        <v>59.830919161638818</v>
      </c>
      <c r="X1251" t="s">
        <v>28</v>
      </c>
    </row>
    <row r="1252" spans="1:24" x14ac:dyDescent="0.25">
      <c r="A1252" t="s">
        <v>1286</v>
      </c>
      <c r="B1252">
        <v>43</v>
      </c>
      <c r="C1252" t="s">
        <v>33</v>
      </c>
      <c r="D1252">
        <v>185700</v>
      </c>
      <c r="E1252">
        <v>0.60399999999999998</v>
      </c>
      <c r="F1252">
        <v>50000</v>
      </c>
      <c r="G1252" t="s">
        <v>26</v>
      </c>
      <c r="H1252">
        <v>203613.86333333334</v>
      </c>
      <c r="I1252">
        <v>161241.14333333334</v>
      </c>
      <c r="J1252">
        <v>42372.72</v>
      </c>
      <c r="K1252">
        <v>0.78493985319162418</v>
      </c>
      <c r="L1252">
        <v>400887.76750000002</v>
      </c>
      <c r="M1252">
        <v>76311.571895949994</v>
      </c>
      <c r="N1252">
        <v>0.26925148088314488</v>
      </c>
      <c r="O1252">
        <v>450000</v>
      </c>
      <c r="P1252" t="s">
        <v>31</v>
      </c>
      <c r="Q1252">
        <v>27</v>
      </c>
      <c r="R1252">
        <v>0</v>
      </c>
      <c r="S1252">
        <v>0.56422064879658618</v>
      </c>
      <c r="T1252">
        <v>0.27420025616273563</v>
      </c>
      <c r="U1252">
        <v>0.40865723370861584</v>
      </c>
      <c r="V1252">
        <v>0.38281271660945049</v>
      </c>
      <c r="W1252">
        <v>52.196559559057285</v>
      </c>
      <c r="X1252" t="s">
        <v>28</v>
      </c>
    </row>
    <row r="1253" spans="1:24" x14ac:dyDescent="0.25">
      <c r="A1253" t="s">
        <v>1287</v>
      </c>
      <c r="B1253">
        <v>44</v>
      </c>
      <c r="C1253" t="s">
        <v>25</v>
      </c>
      <c r="D1253">
        <v>195200</v>
      </c>
      <c r="E1253">
        <v>0.91400000000000003</v>
      </c>
      <c r="F1253">
        <v>63000</v>
      </c>
      <c r="G1253" t="s">
        <v>43</v>
      </c>
      <c r="H1253">
        <v>183232.41</v>
      </c>
      <c r="I1253">
        <v>139305.70833333334</v>
      </c>
      <c r="J1253">
        <v>43926.701666666668</v>
      </c>
      <c r="K1253">
        <v>0.80301774989556651</v>
      </c>
      <c r="L1253">
        <v>547422.17083333328</v>
      </c>
      <c r="M1253">
        <v>37818.879484700003</v>
      </c>
      <c r="N1253">
        <v>0.32274590163934425</v>
      </c>
      <c r="O1253">
        <v>252000</v>
      </c>
      <c r="P1253" t="s">
        <v>27</v>
      </c>
      <c r="Q1253">
        <v>0</v>
      </c>
      <c r="R1253">
        <v>0</v>
      </c>
      <c r="S1253">
        <v>0.65137620291425491</v>
      </c>
      <c r="T1253">
        <v>0.40573064784406637</v>
      </c>
      <c r="U1253">
        <v>0.83788320256499382</v>
      </c>
      <c r="V1253">
        <v>0.55551781261490396</v>
      </c>
      <c r="W1253">
        <v>68.0349919504647</v>
      </c>
      <c r="X1253" t="s">
        <v>28</v>
      </c>
    </row>
    <row r="1254" spans="1:24" x14ac:dyDescent="0.25">
      <c r="A1254" t="s">
        <v>1288</v>
      </c>
      <c r="B1254">
        <v>46</v>
      </c>
      <c r="C1254" t="s">
        <v>25</v>
      </c>
      <c r="D1254">
        <v>178400</v>
      </c>
      <c r="E1254">
        <v>0.88600000000000001</v>
      </c>
      <c r="F1254">
        <v>40000</v>
      </c>
      <c r="G1254" t="s">
        <v>41</v>
      </c>
      <c r="H1254">
        <v>170277.57666666666</v>
      </c>
      <c r="I1254">
        <v>132077.465</v>
      </c>
      <c r="J1254">
        <v>38200.111666666664</v>
      </c>
      <c r="K1254">
        <v>0.80715598582984094</v>
      </c>
      <c r="L1254">
        <v>537902.32166666666</v>
      </c>
      <c r="M1254">
        <v>36954.21210379</v>
      </c>
      <c r="N1254">
        <v>0.22421524663677131</v>
      </c>
      <c r="O1254">
        <v>160000</v>
      </c>
      <c r="P1254" t="s">
        <v>27</v>
      </c>
      <c r="Q1254">
        <v>0</v>
      </c>
      <c r="R1254">
        <v>0</v>
      </c>
      <c r="S1254">
        <v>0.60896264749882623</v>
      </c>
      <c r="T1254">
        <v>0.1906757041832946</v>
      </c>
      <c r="U1254">
        <v>0.79793732186029576</v>
      </c>
      <c r="V1254">
        <v>0.6118884600768375</v>
      </c>
      <c r="W1254">
        <v>73.579744053630662</v>
      </c>
      <c r="X1254" t="s">
        <v>38</v>
      </c>
    </row>
    <row r="1255" spans="1:24" x14ac:dyDescent="0.25">
      <c r="A1255" t="s">
        <v>1289</v>
      </c>
      <c r="B1255">
        <v>55</v>
      </c>
      <c r="C1255" t="s">
        <v>25</v>
      </c>
      <c r="D1255">
        <v>221400</v>
      </c>
      <c r="E1255">
        <v>0.98</v>
      </c>
      <c r="F1255">
        <v>66000</v>
      </c>
      <c r="G1255" t="s">
        <v>43</v>
      </c>
      <c r="H1255">
        <v>214527.5</v>
      </c>
      <c r="I1255">
        <v>162463.70416666666</v>
      </c>
      <c r="J1255">
        <v>52063.79583333333</v>
      </c>
      <c r="K1255">
        <v>0.79104166617052019</v>
      </c>
      <c r="L1255">
        <v>645637.50916666666</v>
      </c>
      <c r="M1255">
        <v>39831.720242329997</v>
      </c>
      <c r="N1255">
        <v>0.29810298102981031</v>
      </c>
      <c r="O1255">
        <v>396000</v>
      </c>
      <c r="P1255" t="s">
        <v>27</v>
      </c>
      <c r="Q1255">
        <v>0</v>
      </c>
      <c r="R1255">
        <v>0</v>
      </c>
      <c r="S1255">
        <v>0.65952824071175131</v>
      </c>
      <c r="T1255">
        <v>0.34148752510604324</v>
      </c>
      <c r="U1255">
        <v>0.93081026489627949</v>
      </c>
      <c r="V1255">
        <v>0.58540882295562124</v>
      </c>
      <c r="W1255">
        <v>73.934833587977195</v>
      </c>
      <c r="X1255" t="s">
        <v>38</v>
      </c>
    </row>
    <row r="1256" spans="1:24" x14ac:dyDescent="0.25">
      <c r="A1256" t="s">
        <v>1290</v>
      </c>
      <c r="B1256">
        <v>37</v>
      </c>
      <c r="C1256" t="s">
        <v>33</v>
      </c>
      <c r="D1256">
        <v>209300</v>
      </c>
      <c r="E1256">
        <v>0.32300000000000001</v>
      </c>
      <c r="F1256">
        <v>58000</v>
      </c>
      <c r="G1256" t="s">
        <v>26</v>
      </c>
      <c r="H1256">
        <v>216962.33749999999</v>
      </c>
      <c r="I1256">
        <v>179640.41666666666</v>
      </c>
      <c r="J1256">
        <v>37321.92083333333</v>
      </c>
      <c r="K1256">
        <v>0.84410486557412745</v>
      </c>
      <c r="L1256">
        <v>612596.39249999996</v>
      </c>
      <c r="M1256">
        <v>62356.234927570003</v>
      </c>
      <c r="N1256">
        <v>0.27711419015766842</v>
      </c>
      <c r="O1256">
        <v>348000</v>
      </c>
      <c r="P1256" t="s">
        <v>27</v>
      </c>
      <c r="Q1256">
        <v>0</v>
      </c>
      <c r="R1256">
        <v>0</v>
      </c>
      <c r="S1256">
        <v>0.46479124109918507</v>
      </c>
      <c r="T1256">
        <v>0.3362662880291411</v>
      </c>
      <c r="U1256">
        <v>0.1545232931296264</v>
      </c>
      <c r="V1256">
        <v>0.5882773350750975</v>
      </c>
      <c r="W1256">
        <v>44.057741936652413</v>
      </c>
      <c r="X1256" t="s">
        <v>28</v>
      </c>
    </row>
    <row r="1257" spans="1:24" x14ac:dyDescent="0.25">
      <c r="A1257" t="s">
        <v>1291</v>
      </c>
      <c r="B1257">
        <v>44</v>
      </c>
      <c r="C1257" t="s">
        <v>25</v>
      </c>
      <c r="D1257">
        <v>216800</v>
      </c>
      <c r="E1257">
        <v>0.84799999999999998</v>
      </c>
      <c r="F1257">
        <v>49000</v>
      </c>
      <c r="G1257" t="s">
        <v>26</v>
      </c>
      <c r="H1257">
        <v>211186.48166666666</v>
      </c>
      <c r="I1257">
        <v>146524.95833333334</v>
      </c>
      <c r="J1257">
        <v>64661.523333333331</v>
      </c>
      <c r="K1257">
        <v>0.71844881696932228</v>
      </c>
      <c r="L1257">
        <v>719354.57</v>
      </c>
      <c r="M1257">
        <v>37985.224698209997</v>
      </c>
      <c r="N1257">
        <v>0.22601476014760147</v>
      </c>
      <c r="O1257">
        <v>588000</v>
      </c>
      <c r="P1257" t="s">
        <v>27</v>
      </c>
      <c r="Q1257">
        <v>0</v>
      </c>
      <c r="R1257">
        <v>0</v>
      </c>
      <c r="S1257">
        <v>0.83448381369053848</v>
      </c>
      <c r="T1257">
        <v>0.13952984654928713</v>
      </c>
      <c r="U1257">
        <v>0.78542281611636788</v>
      </c>
      <c r="V1257">
        <v>0.69291678066345885</v>
      </c>
      <c r="W1257">
        <v>79.679495986221511</v>
      </c>
      <c r="X1257" t="s">
        <v>38</v>
      </c>
    </row>
    <row r="1258" spans="1:24" x14ac:dyDescent="0.25">
      <c r="A1258" t="s">
        <v>1292</v>
      </c>
      <c r="B1258">
        <v>37</v>
      </c>
      <c r="C1258" t="s">
        <v>25</v>
      </c>
      <c r="D1258">
        <v>119500</v>
      </c>
      <c r="E1258">
        <v>0.81699999999999995</v>
      </c>
      <c r="F1258">
        <v>30000</v>
      </c>
      <c r="G1258" t="s">
        <v>43</v>
      </c>
      <c r="H1258">
        <v>106649.3925</v>
      </c>
      <c r="I1258">
        <v>85667.849166666667</v>
      </c>
      <c r="J1258">
        <v>20981.543333333331</v>
      </c>
      <c r="K1258">
        <v>0.84359442368192417</v>
      </c>
      <c r="L1258">
        <v>358202</v>
      </c>
      <c r="M1258">
        <v>21422.821729660001</v>
      </c>
      <c r="N1258">
        <v>0.2510460251046025</v>
      </c>
      <c r="O1258">
        <v>240000</v>
      </c>
      <c r="P1258" t="s">
        <v>27</v>
      </c>
      <c r="Q1258">
        <v>0</v>
      </c>
      <c r="R1258">
        <v>0</v>
      </c>
      <c r="S1258">
        <v>0.53289121332517453</v>
      </c>
      <c r="T1258">
        <v>0.27539609998300268</v>
      </c>
      <c r="U1258">
        <v>0.73365641608586829</v>
      </c>
      <c r="V1258">
        <v>0.60716940534257524</v>
      </c>
      <c r="W1258">
        <v>67.55284787024442</v>
      </c>
      <c r="X1258" t="s">
        <v>28</v>
      </c>
    </row>
    <row r="1259" spans="1:24" x14ac:dyDescent="0.25">
      <c r="A1259" t="s">
        <v>1293</v>
      </c>
      <c r="B1259">
        <v>36</v>
      </c>
      <c r="C1259" t="s">
        <v>25</v>
      </c>
      <c r="D1259">
        <v>148100</v>
      </c>
      <c r="E1259">
        <v>0.96499999999999997</v>
      </c>
      <c r="F1259">
        <v>43000</v>
      </c>
      <c r="G1259" t="s">
        <v>26</v>
      </c>
      <c r="H1259">
        <v>135520.72500000001</v>
      </c>
      <c r="I1259">
        <v>110871.01333333334</v>
      </c>
      <c r="J1259">
        <v>24649.711666666666</v>
      </c>
      <c r="K1259">
        <v>0.86441852901675253</v>
      </c>
      <c r="L1259">
        <v>426957.13333333336</v>
      </c>
      <c r="M1259">
        <v>31696.956919820001</v>
      </c>
      <c r="N1259">
        <v>0.29034436191762325</v>
      </c>
      <c r="O1259">
        <v>344000</v>
      </c>
      <c r="P1259" t="s">
        <v>27</v>
      </c>
      <c r="Q1259">
        <v>0</v>
      </c>
      <c r="R1259">
        <v>0</v>
      </c>
      <c r="S1259">
        <v>0.49198486694543508</v>
      </c>
      <c r="T1259">
        <v>0.38320138998641734</v>
      </c>
      <c r="U1259">
        <v>0.87085859116404585</v>
      </c>
      <c r="V1259">
        <v>0.57651147922765389</v>
      </c>
      <c r="W1259">
        <v>67.894011579883681</v>
      </c>
      <c r="X1259" t="s">
        <v>28</v>
      </c>
    </row>
    <row r="1260" spans="1:24" x14ac:dyDescent="0.25">
      <c r="A1260" t="s">
        <v>1294</v>
      </c>
      <c r="B1260">
        <v>37</v>
      </c>
      <c r="C1260" t="s">
        <v>25</v>
      </c>
      <c r="D1260">
        <v>188200</v>
      </c>
      <c r="E1260">
        <v>0.79300000000000004</v>
      </c>
      <c r="F1260">
        <v>60000</v>
      </c>
      <c r="G1260" t="s">
        <v>41</v>
      </c>
      <c r="H1260">
        <v>182186.37333333332</v>
      </c>
      <c r="I1260">
        <v>140116.99583333332</v>
      </c>
      <c r="J1260">
        <v>42069.377500000002</v>
      </c>
      <c r="K1260">
        <v>0.79662272624300134</v>
      </c>
      <c r="L1260">
        <v>691019.96083333332</v>
      </c>
      <c r="M1260">
        <v>39446.700033690002</v>
      </c>
      <c r="N1260">
        <v>0.3188097768331562</v>
      </c>
      <c r="O1260">
        <v>180000</v>
      </c>
      <c r="P1260" t="s">
        <v>27</v>
      </c>
      <c r="Q1260">
        <v>0</v>
      </c>
      <c r="R1260">
        <v>0</v>
      </c>
      <c r="S1260">
        <v>0.62707702537794807</v>
      </c>
      <c r="T1260">
        <v>0.39143039471946522</v>
      </c>
      <c r="U1260">
        <v>0.695250938899031</v>
      </c>
      <c r="V1260">
        <v>0.78752539034970126</v>
      </c>
      <c r="W1260">
        <v>67.747534207545385</v>
      </c>
      <c r="X1260" t="s">
        <v>28</v>
      </c>
    </row>
    <row r="1261" spans="1:24" x14ac:dyDescent="0.25">
      <c r="A1261" t="s">
        <v>1295</v>
      </c>
      <c r="B1261">
        <v>52</v>
      </c>
      <c r="C1261" t="s">
        <v>33</v>
      </c>
      <c r="D1261">
        <v>175400</v>
      </c>
      <c r="E1261">
        <v>0.35499999999999998</v>
      </c>
      <c r="F1261">
        <v>50000</v>
      </c>
      <c r="G1261" t="s">
        <v>26</v>
      </c>
      <c r="H1261">
        <v>185964.88750000001</v>
      </c>
      <c r="I1261">
        <v>143564.20333333334</v>
      </c>
      <c r="J1261">
        <v>42400.684166666666</v>
      </c>
      <c r="K1261">
        <v>0.74340156444813887</v>
      </c>
      <c r="L1261">
        <v>498650.97499999998</v>
      </c>
      <c r="M1261">
        <v>96440.131784609999</v>
      </c>
      <c r="N1261">
        <v>0.28506271379703535</v>
      </c>
      <c r="O1261">
        <v>600000</v>
      </c>
      <c r="P1261" t="s">
        <v>36</v>
      </c>
      <c r="Q1261">
        <v>90</v>
      </c>
      <c r="R1261">
        <v>1</v>
      </c>
      <c r="S1261">
        <v>0.6190576123459729</v>
      </c>
      <c r="T1261">
        <v>0.27576749844814635</v>
      </c>
      <c r="U1261">
        <v>0.13143177208060378</v>
      </c>
      <c r="V1261">
        <v>0.56582171843432139</v>
      </c>
      <c r="W1261">
        <v>46.929385623252763</v>
      </c>
      <c r="X1261" t="s">
        <v>28</v>
      </c>
    </row>
    <row r="1262" spans="1:24" x14ac:dyDescent="0.25">
      <c r="A1262" t="s">
        <v>1296</v>
      </c>
      <c r="B1262">
        <v>19</v>
      </c>
      <c r="C1262" t="s">
        <v>25</v>
      </c>
      <c r="D1262">
        <v>176300</v>
      </c>
      <c r="E1262">
        <v>0.94199999999999995</v>
      </c>
      <c r="F1262">
        <v>30000</v>
      </c>
      <c r="G1262" t="s">
        <v>26</v>
      </c>
      <c r="H1262">
        <v>167940.41500000001</v>
      </c>
      <c r="I1262">
        <v>136361.80583333335</v>
      </c>
      <c r="J1262">
        <v>31578.609166666665</v>
      </c>
      <c r="K1262">
        <v>0.84106165097200436</v>
      </c>
      <c r="L1262">
        <v>301112.26333333331</v>
      </c>
      <c r="M1262">
        <v>35410.427145360001</v>
      </c>
      <c r="N1262">
        <v>0.17016449234259784</v>
      </c>
      <c r="O1262">
        <v>240000</v>
      </c>
      <c r="P1262" t="s">
        <v>27</v>
      </c>
      <c r="Q1262">
        <v>0</v>
      </c>
      <c r="R1262">
        <v>0</v>
      </c>
      <c r="S1262">
        <v>0.50891987080218049</v>
      </c>
      <c r="T1262">
        <v>8.6556248217746268E-2</v>
      </c>
      <c r="U1262">
        <v>0.86531035271581147</v>
      </c>
      <c r="V1262">
        <v>0.26221297144709943</v>
      </c>
      <c r="W1262">
        <v>70.5672323894957</v>
      </c>
      <c r="X1262" t="s">
        <v>38</v>
      </c>
    </row>
    <row r="1263" spans="1:24" x14ac:dyDescent="0.25">
      <c r="A1263" t="s">
        <v>1297</v>
      </c>
      <c r="B1263">
        <v>47</v>
      </c>
      <c r="C1263" t="s">
        <v>33</v>
      </c>
      <c r="D1263">
        <v>204200</v>
      </c>
      <c r="E1263">
        <v>0.59799999999999998</v>
      </c>
      <c r="F1263">
        <v>39000</v>
      </c>
      <c r="G1263" t="s">
        <v>26</v>
      </c>
      <c r="H1263">
        <v>213682.66416666665</v>
      </c>
      <c r="I1263">
        <v>159793.40666666668</v>
      </c>
      <c r="J1263">
        <v>53889.2575</v>
      </c>
      <c r="K1263">
        <v>0.74112890703105661</v>
      </c>
      <c r="L1263">
        <v>624319.28916666668</v>
      </c>
      <c r="M1263">
        <v>71085.398389249996</v>
      </c>
      <c r="N1263">
        <v>0.19098922624877571</v>
      </c>
      <c r="O1263">
        <v>429000</v>
      </c>
      <c r="P1263" t="s">
        <v>31</v>
      </c>
      <c r="Q1263">
        <v>29</v>
      </c>
      <c r="R1263">
        <v>0</v>
      </c>
      <c r="S1263">
        <v>0.6857127493254852</v>
      </c>
      <c r="T1263">
        <v>8.2235038856797338E-2</v>
      </c>
      <c r="U1263">
        <v>0.42131032619480679</v>
      </c>
      <c r="V1263">
        <v>0.62318868433253516</v>
      </c>
      <c r="W1263">
        <v>65.028275177647302</v>
      </c>
      <c r="X1263" t="s">
        <v>28</v>
      </c>
    </row>
    <row r="1264" spans="1:24" x14ac:dyDescent="0.25">
      <c r="A1264" t="s">
        <v>1298</v>
      </c>
      <c r="B1264">
        <v>51</v>
      </c>
      <c r="C1264" t="s">
        <v>25</v>
      </c>
      <c r="D1264">
        <v>172100</v>
      </c>
      <c r="E1264">
        <v>0.86799999999999999</v>
      </c>
      <c r="F1264">
        <v>30000</v>
      </c>
      <c r="G1264" t="s">
        <v>26</v>
      </c>
      <c r="H1264">
        <v>170563.62666666668</v>
      </c>
      <c r="I1264">
        <v>124890.77583333333</v>
      </c>
      <c r="J1264">
        <v>45672.85083333333</v>
      </c>
      <c r="K1264">
        <v>0.77192890421300164</v>
      </c>
      <c r="L1264">
        <v>505965.77416666667</v>
      </c>
      <c r="M1264">
        <v>40622.494352109999</v>
      </c>
      <c r="N1264">
        <v>0.17431725740848344</v>
      </c>
      <c r="O1264">
        <v>180000</v>
      </c>
      <c r="P1264" t="s">
        <v>31</v>
      </c>
      <c r="Q1264">
        <v>24</v>
      </c>
      <c r="R1264">
        <v>0</v>
      </c>
      <c r="S1264">
        <v>0.72865309533522138</v>
      </c>
      <c r="T1264">
        <v>6.3018580746630748E-2</v>
      </c>
      <c r="U1264">
        <v>0.76156811713222017</v>
      </c>
      <c r="V1264">
        <v>0.5917736390829792</v>
      </c>
      <c r="W1264">
        <v>77.529595888916674</v>
      </c>
      <c r="X1264" t="s">
        <v>38</v>
      </c>
    </row>
    <row r="1265" spans="1:24" x14ac:dyDescent="0.25">
      <c r="A1265" t="s">
        <v>1299</v>
      </c>
      <c r="B1265">
        <v>39</v>
      </c>
      <c r="C1265" t="s">
        <v>25</v>
      </c>
      <c r="D1265">
        <v>119800</v>
      </c>
      <c r="E1265">
        <v>0.96799999999999997</v>
      </c>
      <c r="F1265">
        <v>32000</v>
      </c>
      <c r="G1265" t="s">
        <v>26</v>
      </c>
      <c r="H1265">
        <v>119697.86833333333</v>
      </c>
      <c r="I1265">
        <v>90832.840833333335</v>
      </c>
      <c r="J1265">
        <v>28865.0275</v>
      </c>
      <c r="K1265">
        <v>0.77585597741268331</v>
      </c>
      <c r="L1265">
        <v>445906.95833333331</v>
      </c>
      <c r="M1265">
        <v>16654.871411839998</v>
      </c>
      <c r="N1265">
        <v>0.26711185308848079</v>
      </c>
      <c r="O1265">
        <v>96000</v>
      </c>
      <c r="P1265" t="s">
        <v>27</v>
      </c>
      <c r="Q1265">
        <v>0</v>
      </c>
      <c r="R1265">
        <v>0</v>
      </c>
      <c r="S1265">
        <v>0.65528054750150988</v>
      </c>
      <c r="T1265">
        <v>0.26290793396431705</v>
      </c>
      <c r="U1265">
        <v>0.96213393071024522</v>
      </c>
      <c r="V1265">
        <v>0.800997489738697</v>
      </c>
      <c r="W1265">
        <v>81.636607563225667</v>
      </c>
      <c r="X1265" t="s">
        <v>38</v>
      </c>
    </row>
    <row r="1266" spans="1:24" x14ac:dyDescent="0.25">
      <c r="A1266" t="s">
        <v>1300</v>
      </c>
      <c r="B1266">
        <v>20</v>
      </c>
      <c r="C1266" t="s">
        <v>25</v>
      </c>
      <c r="D1266">
        <v>183200</v>
      </c>
      <c r="E1266">
        <v>0.91800000000000004</v>
      </c>
      <c r="F1266">
        <v>55000</v>
      </c>
      <c r="G1266" t="s">
        <v>26</v>
      </c>
      <c r="H1266">
        <v>176542.12833333333</v>
      </c>
      <c r="I1266">
        <v>125923.28083333334</v>
      </c>
      <c r="J1266">
        <v>50618.847500000003</v>
      </c>
      <c r="K1266">
        <v>0.76019002345026221</v>
      </c>
      <c r="L1266">
        <v>468755.95500000002</v>
      </c>
      <c r="M1266">
        <v>42729.274661869997</v>
      </c>
      <c r="N1266">
        <v>0.30021834061135372</v>
      </c>
      <c r="O1266">
        <v>165000</v>
      </c>
      <c r="P1266" t="s">
        <v>27</v>
      </c>
      <c r="Q1266">
        <v>0</v>
      </c>
      <c r="R1266">
        <v>0</v>
      </c>
      <c r="S1266">
        <v>0.78086530926860775</v>
      </c>
      <c r="T1266">
        <v>0.32061599504192845</v>
      </c>
      <c r="U1266">
        <v>0.81291194254367116</v>
      </c>
      <c r="V1266">
        <v>0.48979142023514821</v>
      </c>
      <c r="W1266">
        <v>70.342246181502716</v>
      </c>
      <c r="X1266" t="s">
        <v>38</v>
      </c>
    </row>
    <row r="1267" spans="1:24" x14ac:dyDescent="0.25">
      <c r="A1267" t="s">
        <v>1301</v>
      </c>
      <c r="B1267">
        <v>23</v>
      </c>
      <c r="C1267" t="s">
        <v>25</v>
      </c>
      <c r="D1267">
        <v>244000</v>
      </c>
      <c r="E1267">
        <v>0.96199999999999997</v>
      </c>
      <c r="F1267">
        <v>42000</v>
      </c>
      <c r="G1267" t="s">
        <v>43</v>
      </c>
      <c r="H1267">
        <v>239440.80416666667</v>
      </c>
      <c r="I1267">
        <v>176928.255</v>
      </c>
      <c r="J1267">
        <v>62512.549166666664</v>
      </c>
      <c r="K1267">
        <v>0.77079578008891225</v>
      </c>
      <c r="L1267">
        <v>724051</v>
      </c>
      <c r="M1267">
        <v>47909.456598659999</v>
      </c>
      <c r="N1267">
        <v>0.1721311475409836</v>
      </c>
      <c r="O1267">
        <v>378000</v>
      </c>
      <c r="P1267" t="s">
        <v>27</v>
      </c>
      <c r="Q1267">
        <v>0</v>
      </c>
      <c r="R1267">
        <v>0</v>
      </c>
      <c r="S1267">
        <v>0.71019415463570557</v>
      </c>
      <c r="T1267">
        <v>5.7841004879172708E-2</v>
      </c>
      <c r="U1267">
        <v>0.89719301885382663</v>
      </c>
      <c r="V1267">
        <v>0.59912186950970536</v>
      </c>
      <c r="W1267">
        <v>82.30187522323844</v>
      </c>
      <c r="X1267" t="s">
        <v>38</v>
      </c>
    </row>
    <row r="1268" spans="1:24" x14ac:dyDescent="0.25">
      <c r="A1268" t="s">
        <v>1302</v>
      </c>
      <c r="B1268">
        <v>32</v>
      </c>
      <c r="C1268" t="s">
        <v>25</v>
      </c>
      <c r="D1268">
        <v>179900</v>
      </c>
      <c r="E1268">
        <v>0.97699999999999998</v>
      </c>
      <c r="F1268">
        <v>57000</v>
      </c>
      <c r="G1268" t="s">
        <v>26</v>
      </c>
      <c r="H1268">
        <v>176176.80916666667</v>
      </c>
      <c r="I1268">
        <v>119912.14666666667</v>
      </c>
      <c r="J1268">
        <v>56264.662499999999</v>
      </c>
      <c r="K1268">
        <v>0.71701166767882452</v>
      </c>
      <c r="L1268">
        <v>670764.10916666663</v>
      </c>
      <c r="M1268">
        <v>37726.643599889998</v>
      </c>
      <c r="N1268">
        <v>0.3168426903835464</v>
      </c>
      <c r="O1268">
        <v>627000</v>
      </c>
      <c r="P1268" t="s">
        <v>27</v>
      </c>
      <c r="Q1268">
        <v>0</v>
      </c>
      <c r="R1268">
        <v>0</v>
      </c>
      <c r="S1268">
        <v>0.87080951201820822</v>
      </c>
      <c r="T1268">
        <v>0.31774723502545971</v>
      </c>
      <c r="U1268">
        <v>0.90134253664425801</v>
      </c>
      <c r="V1268">
        <v>0.8027212314873432</v>
      </c>
      <c r="W1268">
        <v>81.131139041805227</v>
      </c>
      <c r="X1268" t="s">
        <v>38</v>
      </c>
    </row>
    <row r="1269" spans="1:24" x14ac:dyDescent="0.25">
      <c r="A1269" t="s">
        <v>1303</v>
      </c>
      <c r="B1269">
        <v>44</v>
      </c>
      <c r="C1269" t="s">
        <v>25</v>
      </c>
      <c r="D1269">
        <v>179500</v>
      </c>
      <c r="E1269">
        <v>0.93500000000000005</v>
      </c>
      <c r="F1269">
        <v>47000</v>
      </c>
      <c r="G1269" t="s">
        <v>41</v>
      </c>
      <c r="H1269">
        <v>179380.36749999999</v>
      </c>
      <c r="I1269">
        <v>129625.54166666667</v>
      </c>
      <c r="J1269">
        <v>49754.825833333336</v>
      </c>
      <c r="K1269">
        <v>0.73805338326404235</v>
      </c>
      <c r="L1269">
        <v>600074.81999999995</v>
      </c>
      <c r="M1269">
        <v>28828.53794419</v>
      </c>
      <c r="N1269">
        <v>0.2618384401114206</v>
      </c>
      <c r="O1269">
        <v>235000</v>
      </c>
      <c r="P1269" t="s">
        <v>31</v>
      </c>
      <c r="Q1269">
        <v>30</v>
      </c>
      <c r="R1269">
        <v>0</v>
      </c>
      <c r="S1269">
        <v>0.755091400803513</v>
      </c>
      <c r="T1269">
        <v>0.2244327536021043</v>
      </c>
      <c r="U1269">
        <v>0.90249681476617449</v>
      </c>
      <c r="V1269">
        <v>0.69959870547453473</v>
      </c>
      <c r="W1269">
        <v>80.172751030296368</v>
      </c>
      <c r="X1269" t="s">
        <v>38</v>
      </c>
    </row>
    <row r="1270" spans="1:24" x14ac:dyDescent="0.25">
      <c r="A1270" t="s">
        <v>1304</v>
      </c>
      <c r="B1270">
        <v>27</v>
      </c>
      <c r="C1270" t="s">
        <v>33</v>
      </c>
      <c r="D1270">
        <v>374000</v>
      </c>
      <c r="E1270">
        <v>0.35599999999999998</v>
      </c>
      <c r="F1270">
        <v>108000</v>
      </c>
      <c r="G1270" t="s">
        <v>41</v>
      </c>
      <c r="H1270">
        <v>356607.75750000001</v>
      </c>
      <c r="I1270">
        <v>296462.41749999998</v>
      </c>
      <c r="J1270">
        <v>60145.34</v>
      </c>
      <c r="K1270">
        <v>0.81617372763555085</v>
      </c>
      <c r="L1270">
        <v>908694.39416666667</v>
      </c>
      <c r="M1270">
        <v>145440.77657123</v>
      </c>
      <c r="N1270">
        <v>0.28877005347593582</v>
      </c>
      <c r="O1270">
        <v>756000</v>
      </c>
      <c r="P1270" t="s">
        <v>31</v>
      </c>
      <c r="Q1270">
        <v>30</v>
      </c>
      <c r="R1270">
        <v>0</v>
      </c>
      <c r="S1270">
        <v>0.45553080279685199</v>
      </c>
      <c r="T1270">
        <v>0.34114278424157823</v>
      </c>
      <c r="U1270">
        <v>0.15718879441319919</v>
      </c>
      <c r="V1270">
        <v>0.45527112760618382</v>
      </c>
      <c r="W1270">
        <v>41.20570887129108</v>
      </c>
      <c r="X1270" t="s">
        <v>28</v>
      </c>
    </row>
    <row r="1271" spans="1:24" x14ac:dyDescent="0.25">
      <c r="A1271" t="s">
        <v>1305</v>
      </c>
      <c r="B1271">
        <v>26</v>
      </c>
      <c r="C1271" t="s">
        <v>25</v>
      </c>
      <c r="D1271">
        <v>278900</v>
      </c>
      <c r="E1271">
        <v>0.88</v>
      </c>
      <c r="F1271">
        <v>96000</v>
      </c>
      <c r="G1271" t="s">
        <v>41</v>
      </c>
      <c r="H1271">
        <v>257386.97750000001</v>
      </c>
      <c r="I1271">
        <v>209134.48749999999</v>
      </c>
      <c r="J1271">
        <v>48252.49</v>
      </c>
      <c r="K1271">
        <v>0.85570177446957296</v>
      </c>
      <c r="L1271">
        <v>806748.53249999997</v>
      </c>
      <c r="M1271">
        <v>61754.540964079999</v>
      </c>
      <c r="N1271">
        <v>0.3442093940480459</v>
      </c>
      <c r="O1271">
        <v>384000</v>
      </c>
      <c r="P1271" t="s">
        <v>27</v>
      </c>
      <c r="Q1271">
        <v>0</v>
      </c>
      <c r="R1271">
        <v>0</v>
      </c>
      <c r="S1271">
        <v>0.50736570982172557</v>
      </c>
      <c r="T1271">
        <v>0.50300756528847623</v>
      </c>
      <c r="U1271">
        <v>0.77327554084892891</v>
      </c>
      <c r="V1271">
        <v>0.57910917687997931</v>
      </c>
      <c r="W1271">
        <v>61.167086155983696</v>
      </c>
      <c r="X1271" t="s">
        <v>28</v>
      </c>
    </row>
    <row r="1272" spans="1:24" x14ac:dyDescent="0.25">
      <c r="A1272" t="s">
        <v>1306</v>
      </c>
      <c r="B1272">
        <v>50</v>
      </c>
      <c r="C1272" t="s">
        <v>33</v>
      </c>
      <c r="D1272">
        <v>134300</v>
      </c>
      <c r="E1272">
        <v>0.52100000000000002</v>
      </c>
      <c r="F1272">
        <v>30000</v>
      </c>
      <c r="G1272" t="s">
        <v>26</v>
      </c>
      <c r="H1272">
        <v>147846.185</v>
      </c>
      <c r="I1272">
        <v>117308.9025</v>
      </c>
      <c r="J1272">
        <v>30537.282500000001</v>
      </c>
      <c r="K1272">
        <v>0.78359896646049287</v>
      </c>
      <c r="L1272">
        <v>419386.37916666665</v>
      </c>
      <c r="M1272">
        <v>45356.902056159997</v>
      </c>
      <c r="N1272">
        <v>0.22338049143708116</v>
      </c>
      <c r="O1272">
        <v>240000</v>
      </c>
      <c r="P1272" t="s">
        <v>27</v>
      </c>
      <c r="Q1272">
        <v>0</v>
      </c>
      <c r="R1272">
        <v>0</v>
      </c>
      <c r="S1272">
        <v>0.55993390942577681</v>
      </c>
      <c r="T1272">
        <v>0.17435019866109125</v>
      </c>
      <c r="U1272">
        <v>0.35383493280522837</v>
      </c>
      <c r="V1272">
        <v>0.64067431376791462</v>
      </c>
      <c r="W1272">
        <v>58.366211605095195</v>
      </c>
      <c r="X1272" t="s">
        <v>28</v>
      </c>
    </row>
    <row r="1273" spans="1:24" x14ac:dyDescent="0.25">
      <c r="A1273" t="s">
        <v>1307</v>
      </c>
      <c r="B1273">
        <v>49</v>
      </c>
      <c r="C1273" t="s">
        <v>30</v>
      </c>
      <c r="D1273">
        <v>308700</v>
      </c>
      <c r="E1273">
        <v>0.751</v>
      </c>
      <c r="F1273">
        <v>102000</v>
      </c>
      <c r="G1273" t="s">
        <v>41</v>
      </c>
      <c r="H1273">
        <v>278853.59416666668</v>
      </c>
      <c r="I1273">
        <v>205464.13916666666</v>
      </c>
      <c r="J1273">
        <v>73389.455000000002</v>
      </c>
      <c r="K1273">
        <v>0.77046310311926847</v>
      </c>
      <c r="L1273">
        <v>625081.9408333333</v>
      </c>
      <c r="M1273">
        <v>55136.642522230002</v>
      </c>
      <c r="N1273">
        <v>0.3304178814382896</v>
      </c>
      <c r="O1273">
        <v>408000</v>
      </c>
      <c r="P1273" t="s">
        <v>27</v>
      </c>
      <c r="Q1273">
        <v>0</v>
      </c>
      <c r="R1273">
        <v>0</v>
      </c>
      <c r="S1273">
        <v>0.71599597491203248</v>
      </c>
      <c r="T1273">
        <v>0.39309065995603115</v>
      </c>
      <c r="U1273">
        <v>0.66175445233417152</v>
      </c>
      <c r="V1273">
        <v>0.34699228878437538</v>
      </c>
      <c r="W1273">
        <v>59.048471432383067</v>
      </c>
      <c r="X1273" t="s">
        <v>28</v>
      </c>
    </row>
    <row r="1274" spans="1:24" x14ac:dyDescent="0.25">
      <c r="A1274" t="s">
        <v>1308</v>
      </c>
      <c r="B1274">
        <v>23</v>
      </c>
      <c r="C1274" t="s">
        <v>33</v>
      </c>
      <c r="D1274">
        <v>205000</v>
      </c>
      <c r="E1274">
        <v>0.38400000000000001</v>
      </c>
      <c r="F1274">
        <v>36000</v>
      </c>
      <c r="G1274" t="s">
        <v>41</v>
      </c>
      <c r="H1274">
        <v>167643.14833333335</v>
      </c>
      <c r="I1274">
        <v>147128.77916666667</v>
      </c>
      <c r="J1274">
        <v>20514.369166666667</v>
      </c>
      <c r="K1274">
        <v>0.91160966765200868</v>
      </c>
      <c r="L1274">
        <v>442394.78249999997</v>
      </c>
      <c r="M1274">
        <v>81129.993166529996</v>
      </c>
      <c r="N1274">
        <v>0.17560975609756097</v>
      </c>
      <c r="O1274">
        <v>396000</v>
      </c>
      <c r="P1274" t="s">
        <v>27</v>
      </c>
      <c r="Q1274">
        <v>0</v>
      </c>
      <c r="R1274">
        <v>0</v>
      </c>
      <c r="S1274">
        <v>0.32797432810085553</v>
      </c>
      <c r="T1274">
        <v>0.13322488306835928</v>
      </c>
      <c r="U1274">
        <v>0.16514671083768953</v>
      </c>
      <c r="V1274">
        <v>0.38260696238713743</v>
      </c>
      <c r="W1274">
        <v>44.355142556523937</v>
      </c>
      <c r="X1274" t="s">
        <v>28</v>
      </c>
    </row>
    <row r="1275" spans="1:24" x14ac:dyDescent="0.25">
      <c r="A1275" t="s">
        <v>1309</v>
      </c>
      <c r="B1275">
        <v>53</v>
      </c>
      <c r="C1275" t="s">
        <v>25</v>
      </c>
      <c r="D1275">
        <v>132400</v>
      </c>
      <c r="E1275">
        <v>0.92200000000000004</v>
      </c>
      <c r="F1275">
        <v>30000</v>
      </c>
      <c r="G1275" t="s">
        <v>41</v>
      </c>
      <c r="H1275">
        <v>131576.37083333332</v>
      </c>
      <c r="I1275">
        <v>95021.523333333331</v>
      </c>
      <c r="J1275">
        <v>36554.847500000003</v>
      </c>
      <c r="K1275">
        <v>0.75170885750986893</v>
      </c>
      <c r="L1275">
        <v>298123.76916666667</v>
      </c>
      <c r="M1275">
        <v>24126.57963968</v>
      </c>
      <c r="N1275">
        <v>0.22658610271903323</v>
      </c>
      <c r="O1275">
        <v>270000</v>
      </c>
      <c r="P1275" t="s">
        <v>27</v>
      </c>
      <c r="Q1275">
        <v>0</v>
      </c>
      <c r="R1275">
        <v>0</v>
      </c>
      <c r="S1275">
        <v>0.75633626092389361</v>
      </c>
      <c r="T1275">
        <v>0.16138556747373584</v>
      </c>
      <c r="U1275">
        <v>0.86688617291679537</v>
      </c>
      <c r="V1275">
        <v>0.40766290761270174</v>
      </c>
      <c r="W1275">
        <v>74.9977510939882</v>
      </c>
      <c r="X1275" t="s">
        <v>38</v>
      </c>
    </row>
    <row r="1276" spans="1:24" x14ac:dyDescent="0.25">
      <c r="A1276" t="s">
        <v>1310</v>
      </c>
      <c r="B1276">
        <v>19</v>
      </c>
      <c r="C1276" t="s">
        <v>25</v>
      </c>
      <c r="D1276">
        <v>209200</v>
      </c>
      <c r="E1276">
        <v>0.96899999999999997</v>
      </c>
      <c r="F1276">
        <v>67000</v>
      </c>
      <c r="G1276" t="s">
        <v>41</v>
      </c>
      <c r="H1276">
        <v>214288.07250000001</v>
      </c>
      <c r="I1276">
        <v>153334.52166666667</v>
      </c>
      <c r="J1276">
        <v>60953.550833333335</v>
      </c>
      <c r="K1276">
        <v>0.7346329158479572</v>
      </c>
      <c r="L1276">
        <v>800162.03833333333</v>
      </c>
      <c r="M1276">
        <v>34524.984809900001</v>
      </c>
      <c r="N1276">
        <v>0.32026768642447417</v>
      </c>
      <c r="O1276">
        <v>402000</v>
      </c>
      <c r="P1276" t="s">
        <v>27</v>
      </c>
      <c r="Q1276">
        <v>0</v>
      </c>
      <c r="R1276">
        <v>0</v>
      </c>
      <c r="S1276">
        <v>0.77459052476545409</v>
      </c>
      <c r="T1276">
        <v>0.34002246939125819</v>
      </c>
      <c r="U1276">
        <v>0.94160840213458163</v>
      </c>
      <c r="V1276">
        <v>0.82848896619548751</v>
      </c>
      <c r="W1276">
        <v>80.944257188364176</v>
      </c>
      <c r="X1276" t="s">
        <v>38</v>
      </c>
    </row>
    <row r="1277" spans="1:24" x14ac:dyDescent="0.25">
      <c r="A1277" t="s">
        <v>1311</v>
      </c>
      <c r="B1277">
        <v>46</v>
      </c>
      <c r="C1277" t="s">
        <v>25</v>
      </c>
      <c r="D1277">
        <v>128000</v>
      </c>
      <c r="E1277">
        <v>0.85499999999999998</v>
      </c>
      <c r="F1277">
        <v>42000</v>
      </c>
      <c r="G1277" t="s">
        <v>43</v>
      </c>
      <c r="H1277">
        <v>123988.04</v>
      </c>
      <c r="I1277">
        <v>87110.264999999999</v>
      </c>
      <c r="J1277">
        <v>36877.775000000001</v>
      </c>
      <c r="K1277">
        <v>0.72966762590926748</v>
      </c>
      <c r="L1277">
        <v>343618.45666666667</v>
      </c>
      <c r="M1277">
        <v>22381.668816820002</v>
      </c>
      <c r="N1277">
        <v>0.328125</v>
      </c>
      <c r="O1277">
        <v>210000</v>
      </c>
      <c r="P1277" t="s">
        <v>27</v>
      </c>
      <c r="Q1277">
        <v>0</v>
      </c>
      <c r="R1277">
        <v>0</v>
      </c>
      <c r="S1277">
        <v>0.81036700917091353</v>
      </c>
      <c r="T1277">
        <v>0.35141686911151643</v>
      </c>
      <c r="U1277">
        <v>0.79288642743265003</v>
      </c>
      <c r="V1277">
        <v>0.52344507915784033</v>
      </c>
      <c r="W1277">
        <v>69.832925607517765</v>
      </c>
      <c r="X1277" t="s">
        <v>28</v>
      </c>
    </row>
    <row r="1278" spans="1:24" x14ac:dyDescent="0.25">
      <c r="A1278" t="s">
        <v>1312</v>
      </c>
      <c r="B1278">
        <v>21</v>
      </c>
      <c r="C1278" t="s">
        <v>25</v>
      </c>
      <c r="D1278">
        <v>170000</v>
      </c>
      <c r="E1278">
        <v>0.98799999999999999</v>
      </c>
      <c r="F1278">
        <v>43000</v>
      </c>
      <c r="G1278" t="s">
        <v>41</v>
      </c>
      <c r="H1278">
        <v>161373.70749999999</v>
      </c>
      <c r="I1278">
        <v>117397.53833333333</v>
      </c>
      <c r="J1278">
        <v>43976.169166666667</v>
      </c>
      <c r="K1278">
        <v>0.76418643756033866</v>
      </c>
      <c r="L1278">
        <v>320562.05583333335</v>
      </c>
      <c r="M1278">
        <v>38557.538621569998</v>
      </c>
      <c r="N1278">
        <v>0.25294117647058822</v>
      </c>
      <c r="O1278">
        <v>516000</v>
      </c>
      <c r="P1278" t="s">
        <v>36</v>
      </c>
      <c r="Q1278">
        <v>180</v>
      </c>
      <c r="R1278">
        <v>1</v>
      </c>
      <c r="S1278">
        <v>0.74170164789666693</v>
      </c>
      <c r="T1278">
        <v>0.22455230791702357</v>
      </c>
      <c r="U1278">
        <v>0.89160056449175729</v>
      </c>
      <c r="V1278">
        <v>0.30974930011196211</v>
      </c>
      <c r="W1278">
        <v>71.789961240390042</v>
      </c>
      <c r="X1278" t="s">
        <v>38</v>
      </c>
    </row>
    <row r="1279" spans="1:24" x14ac:dyDescent="0.25">
      <c r="A1279" t="s">
        <v>1313</v>
      </c>
      <c r="B1279">
        <v>18</v>
      </c>
      <c r="C1279" t="s">
        <v>30</v>
      </c>
      <c r="D1279">
        <v>177900</v>
      </c>
      <c r="E1279">
        <v>0.78500000000000003</v>
      </c>
      <c r="F1279">
        <v>48000</v>
      </c>
      <c r="G1279" t="s">
        <v>26</v>
      </c>
      <c r="H1279">
        <v>168490.52166666667</v>
      </c>
      <c r="I1279">
        <v>126829.93083333333</v>
      </c>
      <c r="J1279">
        <v>41660.590833333335</v>
      </c>
      <c r="K1279">
        <v>0.75774978832107809</v>
      </c>
      <c r="L1279">
        <v>679946.46750000003</v>
      </c>
      <c r="M1279">
        <v>21992.08463428</v>
      </c>
      <c r="N1279">
        <v>0.26981450252951095</v>
      </c>
      <c r="O1279">
        <v>288000</v>
      </c>
      <c r="P1279" t="s">
        <v>27</v>
      </c>
      <c r="Q1279">
        <v>0</v>
      </c>
      <c r="R1279">
        <v>0</v>
      </c>
      <c r="S1279">
        <v>0.67211356054588345</v>
      </c>
      <c r="T1279">
        <v>0.25523894456432311</v>
      </c>
      <c r="U1279">
        <v>0.75257519966652631</v>
      </c>
      <c r="V1279">
        <v>0.8277412652596714</v>
      </c>
      <c r="W1279">
        <v>75.319492364780402</v>
      </c>
      <c r="X1279" t="s">
        <v>38</v>
      </c>
    </row>
    <row r="1280" spans="1:24" x14ac:dyDescent="0.25">
      <c r="A1280" t="s">
        <v>1314</v>
      </c>
      <c r="B1280">
        <v>36</v>
      </c>
      <c r="C1280" t="s">
        <v>25</v>
      </c>
      <c r="D1280">
        <v>180400</v>
      </c>
      <c r="E1280">
        <v>0.96199999999999997</v>
      </c>
      <c r="F1280">
        <v>53000</v>
      </c>
      <c r="G1280" t="s">
        <v>41</v>
      </c>
      <c r="H1280">
        <v>173427.29666666666</v>
      </c>
      <c r="I1280">
        <v>129708.27083333333</v>
      </c>
      <c r="J1280">
        <v>43719.025833333333</v>
      </c>
      <c r="K1280">
        <v>0.76747846865987923</v>
      </c>
      <c r="L1280">
        <v>418875.20250000001</v>
      </c>
      <c r="M1280">
        <v>27434.117255810001</v>
      </c>
      <c r="N1280">
        <v>0.29379157427937913</v>
      </c>
      <c r="O1280">
        <v>371000</v>
      </c>
      <c r="P1280" t="s">
        <v>27</v>
      </c>
      <c r="Q1280">
        <v>0</v>
      </c>
      <c r="R1280">
        <v>0</v>
      </c>
      <c r="S1280">
        <v>0.68542496092611604</v>
      </c>
      <c r="T1280">
        <v>0.31306847375086494</v>
      </c>
      <c r="U1280">
        <v>0.93630187041459934</v>
      </c>
      <c r="V1280">
        <v>0.42645070655905237</v>
      </c>
      <c r="W1280">
        <v>72.188899797057815</v>
      </c>
      <c r="X1280" t="s">
        <v>38</v>
      </c>
    </row>
    <row r="1281" spans="1:24" x14ac:dyDescent="0.25">
      <c r="A1281" t="s">
        <v>1315</v>
      </c>
      <c r="B1281">
        <v>43</v>
      </c>
      <c r="C1281" t="s">
        <v>25</v>
      </c>
      <c r="D1281">
        <v>126600</v>
      </c>
      <c r="E1281">
        <v>0.755</v>
      </c>
      <c r="F1281">
        <v>40000</v>
      </c>
      <c r="G1281" t="s">
        <v>26</v>
      </c>
      <c r="H1281">
        <v>123537.86916666667</v>
      </c>
      <c r="I1281">
        <v>95294.094166666662</v>
      </c>
      <c r="J1281">
        <v>28243.775000000001</v>
      </c>
      <c r="K1281">
        <v>0.7969942593240511</v>
      </c>
      <c r="L1281">
        <v>287846.50833333336</v>
      </c>
      <c r="M1281">
        <v>19670.713702199999</v>
      </c>
      <c r="N1281">
        <v>0.31595576619273302</v>
      </c>
      <c r="O1281">
        <v>440000</v>
      </c>
      <c r="P1281" t="s">
        <v>27</v>
      </c>
      <c r="Q1281">
        <v>0</v>
      </c>
      <c r="R1281">
        <v>0</v>
      </c>
      <c r="S1281">
        <v>0.62076805425848625</v>
      </c>
      <c r="T1281">
        <v>0.3855003043956054</v>
      </c>
      <c r="U1281">
        <v>0.69448918616841648</v>
      </c>
      <c r="V1281">
        <v>0.41354231059672297</v>
      </c>
      <c r="W1281">
        <v>60.324479409838169</v>
      </c>
      <c r="X1281" t="s">
        <v>28</v>
      </c>
    </row>
    <row r="1282" spans="1:24" x14ac:dyDescent="0.25">
      <c r="A1282" t="s">
        <v>1316</v>
      </c>
      <c r="B1282">
        <v>42</v>
      </c>
      <c r="C1282" t="s">
        <v>33</v>
      </c>
      <c r="D1282">
        <v>82800</v>
      </c>
      <c r="E1282">
        <v>0.58799999999999997</v>
      </c>
      <c r="F1282">
        <v>30000</v>
      </c>
      <c r="G1282" t="s">
        <v>43</v>
      </c>
      <c r="H1282">
        <v>87322.507500000007</v>
      </c>
      <c r="I1282">
        <v>64405.839166666665</v>
      </c>
      <c r="J1282">
        <v>22916.668333333331</v>
      </c>
      <c r="K1282">
        <v>0.74617101618439963</v>
      </c>
      <c r="L1282">
        <v>237570.9075</v>
      </c>
      <c r="M1282">
        <v>32252.248742160002</v>
      </c>
      <c r="N1282">
        <v>0.36231884057971014</v>
      </c>
      <c r="O1282">
        <v>150000</v>
      </c>
      <c r="P1282" t="s">
        <v>27</v>
      </c>
      <c r="Q1282">
        <v>0</v>
      </c>
      <c r="R1282">
        <v>0</v>
      </c>
      <c r="S1282">
        <v>0.71394137556875203</v>
      </c>
      <c r="T1282">
        <v>0.43648181724116281</v>
      </c>
      <c r="U1282">
        <v>0.39525363200891173</v>
      </c>
      <c r="V1282">
        <v>0.57285106834318622</v>
      </c>
      <c r="W1282">
        <v>52.90556460347203</v>
      </c>
      <c r="X1282" t="s">
        <v>28</v>
      </c>
    </row>
    <row r="1283" spans="1:24" x14ac:dyDescent="0.25">
      <c r="A1283" t="s">
        <v>1317</v>
      </c>
      <c r="B1283">
        <v>27</v>
      </c>
      <c r="C1283" t="s">
        <v>33</v>
      </c>
      <c r="D1283">
        <v>284300</v>
      </c>
      <c r="E1283">
        <v>0.32800000000000001</v>
      </c>
      <c r="F1283">
        <v>89000</v>
      </c>
      <c r="G1283" t="s">
        <v>26</v>
      </c>
      <c r="H1283">
        <v>325422.58250000002</v>
      </c>
      <c r="I1283">
        <v>251663.82333333333</v>
      </c>
      <c r="J1283">
        <v>73758.75916666667</v>
      </c>
      <c r="K1283">
        <v>0.79846249788213108</v>
      </c>
      <c r="L1283">
        <v>920185.17583333328</v>
      </c>
      <c r="M1283">
        <v>96726.597650879994</v>
      </c>
      <c r="N1283">
        <v>0.31304959549771366</v>
      </c>
      <c r="O1283">
        <v>445000</v>
      </c>
      <c r="P1283" t="s">
        <v>27</v>
      </c>
      <c r="Q1283">
        <v>0</v>
      </c>
      <c r="R1283">
        <v>0</v>
      </c>
      <c r="S1283">
        <v>0.61534202521499126</v>
      </c>
      <c r="T1283">
        <v>0.38039422870935297</v>
      </c>
      <c r="U1283">
        <v>0.15715778026359042</v>
      </c>
      <c r="V1283">
        <v>0.6711458175192706</v>
      </c>
      <c r="W1283">
        <v>46.741742176555356</v>
      </c>
      <c r="X1283" t="s">
        <v>28</v>
      </c>
    </row>
    <row r="1284" spans="1:24" x14ac:dyDescent="0.25">
      <c r="A1284" t="s">
        <v>1318</v>
      </c>
      <c r="B1284">
        <v>32</v>
      </c>
      <c r="C1284" t="s">
        <v>33</v>
      </c>
      <c r="D1284">
        <v>320600</v>
      </c>
      <c r="E1284">
        <v>0.3</v>
      </c>
      <c r="F1284">
        <v>79000</v>
      </c>
      <c r="G1284" t="s">
        <v>26</v>
      </c>
      <c r="H1284">
        <v>267318.99666666664</v>
      </c>
      <c r="I1284">
        <v>193289.74166666667</v>
      </c>
      <c r="J1284">
        <v>74029.255000000005</v>
      </c>
      <c r="K1284">
        <v>0.74812376283525706</v>
      </c>
      <c r="L1284">
        <v>792523.55083333328</v>
      </c>
      <c r="M1284">
        <v>125712.35882099</v>
      </c>
      <c r="N1284">
        <v>0.2464129756706176</v>
      </c>
      <c r="O1284">
        <v>790000</v>
      </c>
      <c r="P1284" t="s">
        <v>31</v>
      </c>
      <c r="Q1284">
        <v>16</v>
      </c>
      <c r="R1284">
        <v>0</v>
      </c>
      <c r="S1284">
        <v>0.75388375505894334</v>
      </c>
      <c r="T1284">
        <v>0.1999461188241824</v>
      </c>
      <c r="U1284">
        <v>9.134601870491818E-2</v>
      </c>
      <c r="V1284">
        <v>0.46659629678825532</v>
      </c>
      <c r="W1284">
        <v>47.838909351595916</v>
      </c>
      <c r="X1284" t="s">
        <v>28</v>
      </c>
    </row>
    <row r="1285" spans="1:24" x14ac:dyDescent="0.25">
      <c r="A1285" t="s">
        <v>1319</v>
      </c>
      <c r="B1285">
        <v>39</v>
      </c>
      <c r="C1285" t="s">
        <v>25</v>
      </c>
      <c r="D1285">
        <v>227900</v>
      </c>
      <c r="E1285">
        <v>0.75900000000000001</v>
      </c>
      <c r="F1285">
        <v>55000</v>
      </c>
      <c r="G1285" t="s">
        <v>41</v>
      </c>
      <c r="H1285">
        <v>215218.785</v>
      </c>
      <c r="I1285">
        <v>152764.54416666666</v>
      </c>
      <c r="J1285">
        <v>62454.24083333333</v>
      </c>
      <c r="K1285">
        <v>0.75901145604491893</v>
      </c>
      <c r="L1285">
        <v>699450.09666666668</v>
      </c>
      <c r="M1285">
        <v>53964.503972450002</v>
      </c>
      <c r="N1285">
        <v>0.2413339183852567</v>
      </c>
      <c r="O1285">
        <v>550000</v>
      </c>
      <c r="P1285" t="s">
        <v>27</v>
      </c>
      <c r="Q1285">
        <v>0</v>
      </c>
      <c r="R1285">
        <v>0</v>
      </c>
      <c r="S1285">
        <v>0.79041513756044268</v>
      </c>
      <c r="T1285">
        <v>0.19672226484383654</v>
      </c>
      <c r="U1285">
        <v>0.63453797834288972</v>
      </c>
      <c r="V1285">
        <v>0.62632338093911766</v>
      </c>
      <c r="W1285">
        <v>70.689855978875045</v>
      </c>
      <c r="X1285" t="s">
        <v>38</v>
      </c>
    </row>
    <row r="1286" spans="1:24" x14ac:dyDescent="0.25">
      <c r="A1286" t="s">
        <v>1320</v>
      </c>
      <c r="B1286">
        <v>38</v>
      </c>
      <c r="C1286" t="s">
        <v>25</v>
      </c>
      <c r="D1286">
        <v>115200</v>
      </c>
      <c r="E1286">
        <v>0.95199999999999996</v>
      </c>
      <c r="F1286">
        <v>30000</v>
      </c>
      <c r="G1286" t="s">
        <v>41</v>
      </c>
      <c r="H1286">
        <v>110447.31416666666</v>
      </c>
      <c r="I1286">
        <v>85236.630833333329</v>
      </c>
      <c r="J1286">
        <v>25210.683333333334</v>
      </c>
      <c r="K1286">
        <v>0.78720074287968089</v>
      </c>
      <c r="L1286">
        <v>279316.00333333336</v>
      </c>
      <c r="M1286">
        <v>16733.278874079999</v>
      </c>
      <c r="N1286">
        <v>0.26041666666666669</v>
      </c>
      <c r="O1286">
        <v>210000</v>
      </c>
      <c r="P1286" t="s">
        <v>27</v>
      </c>
      <c r="Q1286">
        <v>0</v>
      </c>
      <c r="R1286">
        <v>0</v>
      </c>
      <c r="S1286">
        <v>0.6197633255898638</v>
      </c>
      <c r="T1286">
        <v>0.25674695077383253</v>
      </c>
      <c r="U1286">
        <v>0.93109184704696801</v>
      </c>
      <c r="V1286">
        <v>0.45392129906806</v>
      </c>
      <c r="W1286">
        <v>73.260681988638069</v>
      </c>
      <c r="X1286" t="s">
        <v>38</v>
      </c>
    </row>
    <row r="1287" spans="1:24" x14ac:dyDescent="0.25">
      <c r="A1287" t="s">
        <v>1321</v>
      </c>
      <c r="B1287">
        <v>39</v>
      </c>
      <c r="C1287" t="s">
        <v>33</v>
      </c>
      <c r="D1287">
        <v>157200</v>
      </c>
      <c r="E1287">
        <v>0.56000000000000005</v>
      </c>
      <c r="F1287">
        <v>40000</v>
      </c>
      <c r="G1287" t="s">
        <v>26</v>
      </c>
      <c r="H1287">
        <v>142895.84</v>
      </c>
      <c r="I1287">
        <v>128810.96666666666</v>
      </c>
      <c r="J1287">
        <v>14084.873333333333</v>
      </c>
      <c r="K1287">
        <v>0.90749029281820082</v>
      </c>
      <c r="L1287">
        <v>323014.23499999999</v>
      </c>
      <c r="M1287">
        <v>41621.538250799997</v>
      </c>
      <c r="N1287">
        <v>0.2544529262086514</v>
      </c>
      <c r="O1287">
        <v>280000</v>
      </c>
      <c r="P1287" t="s">
        <v>27</v>
      </c>
      <c r="Q1287">
        <v>0</v>
      </c>
      <c r="R1287">
        <v>0</v>
      </c>
      <c r="S1287">
        <v>0.2623866131866906</v>
      </c>
      <c r="T1287">
        <v>0.32801580810797432</v>
      </c>
      <c r="U1287">
        <v>0.40102407854050048</v>
      </c>
      <c r="V1287">
        <v>0.35499407597448751</v>
      </c>
      <c r="W1287">
        <v>45.231049222968402</v>
      </c>
      <c r="X1287" t="s">
        <v>28</v>
      </c>
    </row>
    <row r="1288" spans="1:24" x14ac:dyDescent="0.25">
      <c r="A1288" t="s">
        <v>1322</v>
      </c>
      <c r="B1288">
        <v>53</v>
      </c>
      <c r="C1288" t="s">
        <v>25</v>
      </c>
      <c r="D1288">
        <v>270000</v>
      </c>
      <c r="E1288">
        <v>0.90100000000000002</v>
      </c>
      <c r="F1288">
        <v>92000</v>
      </c>
      <c r="G1288" t="s">
        <v>26</v>
      </c>
      <c r="H1288">
        <v>266481.34833333333</v>
      </c>
      <c r="I1288">
        <v>205908.98416666666</v>
      </c>
      <c r="J1288">
        <v>60572.364166666666</v>
      </c>
      <c r="K1288">
        <v>0.79925466538797074</v>
      </c>
      <c r="L1288">
        <v>938781.91416666668</v>
      </c>
      <c r="M1288">
        <v>54835.618104560002</v>
      </c>
      <c r="N1288">
        <v>0.34074074074074073</v>
      </c>
      <c r="O1288">
        <v>368000</v>
      </c>
      <c r="P1288" t="s">
        <v>36</v>
      </c>
      <c r="Q1288">
        <v>90</v>
      </c>
      <c r="R1288">
        <v>1</v>
      </c>
      <c r="S1288">
        <v>0.61713042046250388</v>
      </c>
      <c r="T1288">
        <v>0.44194608693157605</v>
      </c>
      <c r="U1288">
        <v>0.82387075934826726</v>
      </c>
      <c r="V1288">
        <v>0.73542639652814501</v>
      </c>
      <c r="W1288">
        <v>69.542578206742519</v>
      </c>
      <c r="X1288" t="s">
        <v>28</v>
      </c>
    </row>
    <row r="1289" spans="1:24" x14ac:dyDescent="0.25">
      <c r="A1289" t="s">
        <v>1323</v>
      </c>
      <c r="B1289">
        <v>51</v>
      </c>
      <c r="C1289" t="s">
        <v>25</v>
      </c>
      <c r="D1289">
        <v>143700</v>
      </c>
      <c r="E1289">
        <v>0.95699999999999996</v>
      </c>
      <c r="F1289">
        <v>37000</v>
      </c>
      <c r="G1289" t="s">
        <v>43</v>
      </c>
      <c r="H1289">
        <v>132496.8175</v>
      </c>
      <c r="I1289">
        <v>103623.80083333333</v>
      </c>
      <c r="J1289">
        <v>28873.016666666666</v>
      </c>
      <c r="K1289">
        <v>0.8253358042117992</v>
      </c>
      <c r="L1289">
        <v>457647.88833333331</v>
      </c>
      <c r="M1289">
        <v>29767.214639400001</v>
      </c>
      <c r="N1289">
        <v>0.25748086290883787</v>
      </c>
      <c r="O1289">
        <v>111000</v>
      </c>
      <c r="P1289" t="s">
        <v>27</v>
      </c>
      <c r="Q1289">
        <v>0</v>
      </c>
      <c r="R1289">
        <v>0</v>
      </c>
      <c r="S1289">
        <v>0.59125688171268764</v>
      </c>
      <c r="T1289">
        <v>0.27739595668492417</v>
      </c>
      <c r="U1289">
        <v>0.8699951087004929</v>
      </c>
      <c r="V1289">
        <v>0.65725599155152714</v>
      </c>
      <c r="W1289">
        <v>74.141923160690368</v>
      </c>
      <c r="X1289" t="s">
        <v>38</v>
      </c>
    </row>
    <row r="1290" spans="1:24" x14ac:dyDescent="0.25">
      <c r="A1290" t="s">
        <v>1324</v>
      </c>
      <c r="B1290">
        <v>47</v>
      </c>
      <c r="C1290" t="s">
        <v>25</v>
      </c>
      <c r="D1290">
        <v>114400</v>
      </c>
      <c r="E1290">
        <v>0.81599999999999995</v>
      </c>
      <c r="F1290">
        <v>39000</v>
      </c>
      <c r="G1290" t="s">
        <v>26</v>
      </c>
      <c r="H1290">
        <v>105231.08166666667</v>
      </c>
      <c r="I1290">
        <v>79595.454166666663</v>
      </c>
      <c r="J1290">
        <v>25635.627499999999</v>
      </c>
      <c r="K1290">
        <v>0.80126030825364569</v>
      </c>
      <c r="L1290">
        <v>267854.24166666664</v>
      </c>
      <c r="M1290">
        <v>25015.637556109999</v>
      </c>
      <c r="N1290">
        <v>0.34090909090909088</v>
      </c>
      <c r="O1290">
        <v>117000</v>
      </c>
      <c r="P1290" t="s">
        <v>31</v>
      </c>
      <c r="Q1290">
        <v>21</v>
      </c>
      <c r="R1290">
        <v>0</v>
      </c>
      <c r="S1290">
        <v>0.66206929450098273</v>
      </c>
      <c r="T1290">
        <v>0.44419662656585718</v>
      </c>
      <c r="U1290">
        <v>0.70525174133882629</v>
      </c>
      <c r="V1290">
        <v>0.43165590102835838</v>
      </c>
      <c r="W1290">
        <v>59.922069587965112</v>
      </c>
      <c r="X1290" t="s">
        <v>28</v>
      </c>
    </row>
    <row r="1291" spans="1:24" x14ac:dyDescent="0.25">
      <c r="A1291" t="s">
        <v>1325</v>
      </c>
      <c r="B1291">
        <v>42</v>
      </c>
      <c r="C1291" t="s">
        <v>25</v>
      </c>
      <c r="D1291">
        <v>158100</v>
      </c>
      <c r="E1291">
        <v>0.88400000000000001</v>
      </c>
      <c r="F1291">
        <v>30000</v>
      </c>
      <c r="G1291" t="s">
        <v>43</v>
      </c>
      <c r="H1291">
        <v>150486.58583333335</v>
      </c>
      <c r="I1291">
        <v>116995.12416666666</v>
      </c>
      <c r="J1291">
        <v>33491.46166666667</v>
      </c>
      <c r="K1291">
        <v>0.80080244833857828</v>
      </c>
      <c r="L1291">
        <v>280957.71000000002</v>
      </c>
      <c r="M1291">
        <v>26001.373672919999</v>
      </c>
      <c r="N1291">
        <v>0.18975332068311196</v>
      </c>
      <c r="O1291">
        <v>240000</v>
      </c>
      <c r="P1291" t="s">
        <v>31</v>
      </c>
      <c r="Q1291">
        <v>60</v>
      </c>
      <c r="R1291">
        <v>0</v>
      </c>
      <c r="S1291">
        <v>0.60404182972873555</v>
      </c>
      <c r="T1291">
        <v>0.11085792953466189</v>
      </c>
      <c r="U1291">
        <v>0.83267276809216639</v>
      </c>
      <c r="V1291">
        <v>0.28070658382072022</v>
      </c>
      <c r="W1291">
        <v>70.492568119531398</v>
      </c>
      <c r="X1291" t="s">
        <v>38</v>
      </c>
    </row>
    <row r="1292" spans="1:24" x14ac:dyDescent="0.25">
      <c r="A1292" t="s">
        <v>1326</v>
      </c>
      <c r="B1292">
        <v>45</v>
      </c>
      <c r="C1292" t="s">
        <v>25</v>
      </c>
      <c r="D1292">
        <v>97000</v>
      </c>
      <c r="E1292">
        <v>0.77300000000000002</v>
      </c>
      <c r="F1292">
        <v>30000</v>
      </c>
      <c r="G1292" t="s">
        <v>26</v>
      </c>
      <c r="H1292">
        <v>101516.75916666667</v>
      </c>
      <c r="I1292">
        <v>69306.154999999999</v>
      </c>
      <c r="J1292">
        <v>32210.604166666668</v>
      </c>
      <c r="K1292">
        <v>0.70104388079436497</v>
      </c>
      <c r="L1292">
        <v>323132.97583333333</v>
      </c>
      <c r="M1292">
        <v>15056.34206544</v>
      </c>
      <c r="N1292">
        <v>0.30927835051546393</v>
      </c>
      <c r="O1292">
        <v>90000</v>
      </c>
      <c r="P1292" t="s">
        <v>27</v>
      </c>
      <c r="Q1292">
        <v>0</v>
      </c>
      <c r="R1292">
        <v>0</v>
      </c>
      <c r="S1292">
        <v>0.86510193656663903</v>
      </c>
      <c r="T1292">
        <v>0.28924831719666882</v>
      </c>
      <c r="U1292">
        <v>0.72397603285213796</v>
      </c>
      <c r="V1292">
        <v>0.69645091089739597</v>
      </c>
      <c r="W1292">
        <v>73.567258900372266</v>
      </c>
      <c r="X1292" t="s">
        <v>38</v>
      </c>
    </row>
    <row r="1293" spans="1:24" x14ac:dyDescent="0.25">
      <c r="A1293" t="s">
        <v>1327</v>
      </c>
      <c r="B1293">
        <v>18</v>
      </c>
      <c r="C1293" t="s">
        <v>25</v>
      </c>
      <c r="D1293">
        <v>109600</v>
      </c>
      <c r="E1293">
        <v>0.93</v>
      </c>
      <c r="F1293">
        <v>34000</v>
      </c>
      <c r="G1293" t="s">
        <v>41</v>
      </c>
      <c r="H1293">
        <v>110545.97500000001</v>
      </c>
      <c r="I1293">
        <v>74146.75916666667</v>
      </c>
      <c r="J1293">
        <v>36399.215833333335</v>
      </c>
      <c r="K1293">
        <v>0.68789244239016656</v>
      </c>
      <c r="L1293">
        <v>412264.26333333331</v>
      </c>
      <c r="M1293">
        <v>17451.30437166</v>
      </c>
      <c r="N1293">
        <v>0.31021897810218979</v>
      </c>
      <c r="O1293">
        <v>170000</v>
      </c>
      <c r="P1293" t="s">
        <v>27</v>
      </c>
      <c r="Q1293">
        <v>0</v>
      </c>
      <c r="R1293">
        <v>0</v>
      </c>
      <c r="S1293">
        <v>0.89809772571409852</v>
      </c>
      <c r="T1293">
        <v>0.27984126774992929</v>
      </c>
      <c r="U1293">
        <v>0.89934452690185873</v>
      </c>
      <c r="V1293">
        <v>0.81154784251862466</v>
      </c>
      <c r="W1293">
        <v>82.784243145151137</v>
      </c>
      <c r="X1293" t="s">
        <v>38</v>
      </c>
    </row>
    <row r="1294" spans="1:24" x14ac:dyDescent="0.25">
      <c r="A1294" t="s">
        <v>1328</v>
      </c>
      <c r="B1294">
        <v>21</v>
      </c>
      <c r="C1294" t="s">
        <v>33</v>
      </c>
      <c r="D1294">
        <v>164200</v>
      </c>
      <c r="E1294">
        <v>0.38600000000000001</v>
      </c>
      <c r="F1294">
        <v>47000</v>
      </c>
      <c r="G1294" t="s">
        <v>41</v>
      </c>
      <c r="H1294">
        <v>164669.03583333333</v>
      </c>
      <c r="I1294">
        <v>120992.2375</v>
      </c>
      <c r="J1294">
        <v>43676.798333333332</v>
      </c>
      <c r="K1294">
        <v>0.76508256486496007</v>
      </c>
      <c r="L1294">
        <v>464093.87416666665</v>
      </c>
      <c r="M1294">
        <v>44501.098381800002</v>
      </c>
      <c r="N1294">
        <v>0.28623629719853838</v>
      </c>
      <c r="O1294">
        <v>423000</v>
      </c>
      <c r="P1294" t="s">
        <v>36</v>
      </c>
      <c r="Q1294">
        <v>120</v>
      </c>
      <c r="R1294">
        <v>1</v>
      </c>
      <c r="S1294">
        <v>0.72166460240410557</v>
      </c>
      <c r="T1294">
        <v>0.29523485306760205</v>
      </c>
      <c r="U1294">
        <v>0.22597794204279861</v>
      </c>
      <c r="V1294">
        <v>0.56139668403451504</v>
      </c>
      <c r="W1294">
        <v>51.105085096221771</v>
      </c>
      <c r="X1294" t="s">
        <v>28</v>
      </c>
    </row>
    <row r="1295" spans="1:24" x14ac:dyDescent="0.25">
      <c r="A1295" t="s">
        <v>1329</v>
      </c>
      <c r="B1295">
        <v>24</v>
      </c>
      <c r="C1295" t="s">
        <v>33</v>
      </c>
      <c r="D1295">
        <v>167300</v>
      </c>
      <c r="E1295">
        <v>0.30299999999999999</v>
      </c>
      <c r="F1295">
        <v>45000</v>
      </c>
      <c r="G1295" t="s">
        <v>26</v>
      </c>
      <c r="H1295">
        <v>131732.33833333332</v>
      </c>
      <c r="I1295">
        <v>120726.485</v>
      </c>
      <c r="J1295">
        <v>11005.853333333333</v>
      </c>
      <c r="K1295">
        <v>0.91627816870539291</v>
      </c>
      <c r="L1295">
        <v>459321.1358333333</v>
      </c>
      <c r="M1295">
        <v>53225.085491780002</v>
      </c>
      <c r="N1295">
        <v>0.26897788404064554</v>
      </c>
      <c r="O1295">
        <v>360000</v>
      </c>
      <c r="P1295" t="s">
        <v>27</v>
      </c>
      <c r="Q1295">
        <v>0</v>
      </c>
      <c r="R1295">
        <v>0</v>
      </c>
      <c r="S1295">
        <v>0.22099703050365699</v>
      </c>
      <c r="T1295">
        <v>0.37076882290871011</v>
      </c>
      <c r="U1295">
        <v>0.1072075238671967</v>
      </c>
      <c r="V1295">
        <v>0.53975587834691019</v>
      </c>
      <c r="W1295">
        <v>36.739271672583641</v>
      </c>
      <c r="X1295" t="s">
        <v>34</v>
      </c>
    </row>
    <row r="1296" spans="1:24" x14ac:dyDescent="0.25">
      <c r="A1296" t="s">
        <v>1330</v>
      </c>
      <c r="B1296">
        <v>26</v>
      </c>
      <c r="C1296" t="s">
        <v>30</v>
      </c>
      <c r="D1296">
        <v>90800</v>
      </c>
      <c r="E1296">
        <v>0.60699999999999998</v>
      </c>
      <c r="F1296">
        <v>30000</v>
      </c>
      <c r="G1296" t="s">
        <v>26</v>
      </c>
      <c r="H1296">
        <v>86089.539166666669</v>
      </c>
      <c r="I1296">
        <v>69430.60083333333</v>
      </c>
      <c r="J1296">
        <v>16658.938333333332</v>
      </c>
      <c r="K1296">
        <v>0.82419454949749316</v>
      </c>
      <c r="L1296">
        <v>273335.51166666666</v>
      </c>
      <c r="M1296">
        <v>16008.482038300001</v>
      </c>
      <c r="N1296">
        <v>0.33039647577092512</v>
      </c>
      <c r="O1296">
        <v>270000</v>
      </c>
      <c r="P1296" t="s">
        <v>27</v>
      </c>
      <c r="Q1296">
        <v>0</v>
      </c>
      <c r="R1296">
        <v>0</v>
      </c>
      <c r="S1296">
        <v>0.52399977105396645</v>
      </c>
      <c r="T1296">
        <v>0.44187003574901856</v>
      </c>
      <c r="U1296">
        <v>0.5064060578454983</v>
      </c>
      <c r="V1296">
        <v>0.6105925383156352</v>
      </c>
      <c r="W1296">
        <v>54.539958284244072</v>
      </c>
      <c r="X1296" t="s">
        <v>28</v>
      </c>
    </row>
    <row r="1297" spans="1:24" x14ac:dyDescent="0.25">
      <c r="A1297" t="s">
        <v>1331</v>
      </c>
      <c r="B1297">
        <v>53</v>
      </c>
      <c r="C1297" t="s">
        <v>25</v>
      </c>
      <c r="D1297">
        <v>227500</v>
      </c>
      <c r="E1297">
        <v>0.88400000000000001</v>
      </c>
      <c r="F1297">
        <v>73000</v>
      </c>
      <c r="G1297" t="s">
        <v>26</v>
      </c>
      <c r="H1297">
        <v>216118.92749999999</v>
      </c>
      <c r="I1297">
        <v>163201.03583333333</v>
      </c>
      <c r="J1297">
        <v>52917.89166666667</v>
      </c>
      <c r="K1297">
        <v>0.77106004942385697</v>
      </c>
      <c r="L1297">
        <v>911150.56916666671</v>
      </c>
      <c r="M1297">
        <v>33437.752287629999</v>
      </c>
      <c r="N1297">
        <v>0.3208791208791209</v>
      </c>
      <c r="O1297">
        <v>511000</v>
      </c>
      <c r="P1297" t="s">
        <v>27</v>
      </c>
      <c r="Q1297">
        <v>0</v>
      </c>
      <c r="R1297">
        <v>0</v>
      </c>
      <c r="S1297">
        <v>0.66549372136087004</v>
      </c>
      <c r="T1297">
        <v>0.3734049818847362</v>
      </c>
      <c r="U1297">
        <v>0.84857330962088739</v>
      </c>
      <c r="V1297">
        <v>0.87669024926599581</v>
      </c>
      <c r="W1297">
        <v>76.014127185921936</v>
      </c>
      <c r="X1297" t="s">
        <v>38</v>
      </c>
    </row>
    <row r="1298" spans="1:24" x14ac:dyDescent="0.25">
      <c r="A1298" t="s">
        <v>1332</v>
      </c>
      <c r="B1298">
        <v>36</v>
      </c>
      <c r="C1298" t="s">
        <v>25</v>
      </c>
      <c r="D1298">
        <v>161200</v>
      </c>
      <c r="E1298">
        <v>0.97</v>
      </c>
      <c r="F1298">
        <v>51000</v>
      </c>
      <c r="G1298" t="s">
        <v>41</v>
      </c>
      <c r="H1298">
        <v>165815.36333333334</v>
      </c>
      <c r="I1298">
        <v>117362.12833333333</v>
      </c>
      <c r="J1298">
        <v>48453.235000000001</v>
      </c>
      <c r="K1298">
        <v>0.72300220387630976</v>
      </c>
      <c r="L1298">
        <v>333873.22583333333</v>
      </c>
      <c r="M1298">
        <v>22941.93412202</v>
      </c>
      <c r="N1298">
        <v>0.31637717121588088</v>
      </c>
      <c r="O1298">
        <v>204000</v>
      </c>
      <c r="P1298" t="s">
        <v>27</v>
      </c>
      <c r="Q1298">
        <v>0</v>
      </c>
      <c r="R1298">
        <v>0</v>
      </c>
      <c r="S1298">
        <v>0.79598809765788991</v>
      </c>
      <c r="T1298">
        <v>0.32204174984133166</v>
      </c>
      <c r="U1298">
        <v>0.96529105489090861</v>
      </c>
      <c r="V1298">
        <v>0.35937465062181684</v>
      </c>
      <c r="W1298">
        <v>73.251248903246534</v>
      </c>
      <c r="X1298" t="s">
        <v>38</v>
      </c>
    </row>
    <row r="1299" spans="1:24" x14ac:dyDescent="0.25">
      <c r="A1299" t="s">
        <v>1333</v>
      </c>
      <c r="B1299">
        <v>18</v>
      </c>
      <c r="C1299" t="s">
        <v>25</v>
      </c>
      <c r="D1299">
        <v>163800</v>
      </c>
      <c r="E1299">
        <v>0.85799999999999998</v>
      </c>
      <c r="F1299">
        <v>30000</v>
      </c>
      <c r="G1299" t="s">
        <v>26</v>
      </c>
      <c r="H1299">
        <v>144454.01583333334</v>
      </c>
      <c r="I1299">
        <v>116314.00083333334</v>
      </c>
      <c r="J1299">
        <v>28140.014999999999</v>
      </c>
      <c r="K1299">
        <v>0.85007927815105477</v>
      </c>
      <c r="L1299">
        <v>560180.83750000002</v>
      </c>
      <c r="M1299">
        <v>34564.609190399999</v>
      </c>
      <c r="N1299">
        <v>0.18315018315018314</v>
      </c>
      <c r="O1299">
        <v>120000</v>
      </c>
      <c r="P1299" t="s">
        <v>27</v>
      </c>
      <c r="Q1299">
        <v>0</v>
      </c>
      <c r="R1299">
        <v>0</v>
      </c>
      <c r="S1299">
        <v>0.52756951897929605</v>
      </c>
      <c r="T1299">
        <v>0.12113639538638227</v>
      </c>
      <c r="U1299">
        <v>0.74983851874129448</v>
      </c>
      <c r="V1299">
        <v>0.72016209448146629</v>
      </c>
      <c r="W1299">
        <v>74.927040968672614</v>
      </c>
      <c r="X1299" t="s">
        <v>38</v>
      </c>
    </row>
    <row r="1300" spans="1:24" x14ac:dyDescent="0.25">
      <c r="A1300" t="s">
        <v>1334</v>
      </c>
      <c r="B1300">
        <v>27</v>
      </c>
      <c r="C1300" t="s">
        <v>33</v>
      </c>
      <c r="D1300">
        <v>178000</v>
      </c>
      <c r="E1300">
        <v>0.42399999999999999</v>
      </c>
      <c r="F1300">
        <v>57000</v>
      </c>
      <c r="G1300" t="s">
        <v>41</v>
      </c>
      <c r="H1300">
        <v>141229.85166666665</v>
      </c>
      <c r="I1300">
        <v>113620.61166666666</v>
      </c>
      <c r="J1300">
        <v>27609.24</v>
      </c>
      <c r="K1300">
        <v>0.77542541221506056</v>
      </c>
      <c r="L1300">
        <v>355962.25416666665</v>
      </c>
      <c r="M1300">
        <v>67406.551640160003</v>
      </c>
      <c r="N1300">
        <v>0.3202247191011236</v>
      </c>
      <c r="O1300">
        <v>513000</v>
      </c>
      <c r="P1300" t="s">
        <v>27</v>
      </c>
      <c r="Q1300">
        <v>0</v>
      </c>
      <c r="R1300">
        <v>0</v>
      </c>
      <c r="S1300">
        <v>0.52946797387933786</v>
      </c>
      <c r="T1300">
        <v>0.37586184008976592</v>
      </c>
      <c r="U1300">
        <v>0.20323489099992073</v>
      </c>
      <c r="V1300">
        <v>0.34027885478243403</v>
      </c>
      <c r="W1300">
        <v>40.584962686142987</v>
      </c>
      <c r="X1300" t="s">
        <v>28</v>
      </c>
    </row>
    <row r="1301" spans="1:24" x14ac:dyDescent="0.25">
      <c r="A1301" t="s">
        <v>1335</v>
      </c>
      <c r="B1301">
        <v>53</v>
      </c>
      <c r="C1301" t="s">
        <v>33</v>
      </c>
      <c r="D1301">
        <v>212100</v>
      </c>
      <c r="E1301">
        <v>0.44900000000000001</v>
      </c>
      <c r="F1301">
        <v>49000</v>
      </c>
      <c r="G1301" t="s">
        <v>26</v>
      </c>
      <c r="H1301">
        <v>213663.47416666668</v>
      </c>
      <c r="I1301">
        <v>173993.88583333333</v>
      </c>
      <c r="J1301">
        <v>39669.588333333333</v>
      </c>
      <c r="K1301">
        <v>0.81540230319844709</v>
      </c>
      <c r="L1301">
        <v>739985.44666666666</v>
      </c>
      <c r="M1301">
        <v>79864.083928380001</v>
      </c>
      <c r="N1301">
        <v>0.23102310231023102</v>
      </c>
      <c r="O1301">
        <v>441000</v>
      </c>
      <c r="P1301" t="s">
        <v>27</v>
      </c>
      <c r="Q1301">
        <v>0</v>
      </c>
      <c r="R1301">
        <v>0</v>
      </c>
      <c r="S1301">
        <v>0.50238715837351899</v>
      </c>
      <c r="T1301">
        <v>0.21102798215902069</v>
      </c>
      <c r="U1301">
        <v>0.25693560356406409</v>
      </c>
      <c r="V1301">
        <v>0.73860474930693498</v>
      </c>
      <c r="W1301">
        <v>54.969809021713111</v>
      </c>
      <c r="X1301" t="s">
        <v>28</v>
      </c>
    </row>
    <row r="1302" spans="1:24" x14ac:dyDescent="0.25">
      <c r="A1302" t="s">
        <v>1336</v>
      </c>
      <c r="B1302">
        <v>26</v>
      </c>
      <c r="C1302" t="s">
        <v>25</v>
      </c>
      <c r="D1302">
        <v>250600</v>
      </c>
      <c r="E1302">
        <v>0.79400000000000004</v>
      </c>
      <c r="F1302">
        <v>50000</v>
      </c>
      <c r="G1302" t="s">
        <v>26</v>
      </c>
      <c r="H1302">
        <v>245790.215</v>
      </c>
      <c r="I1302">
        <v>188978.88083333333</v>
      </c>
      <c r="J1302">
        <v>56811.334166666667</v>
      </c>
      <c r="K1302">
        <v>0.77547748838677466</v>
      </c>
      <c r="L1302">
        <v>461878.85749999998</v>
      </c>
      <c r="M1302">
        <v>29942.042338890002</v>
      </c>
      <c r="N1302">
        <v>0.19952114924181963</v>
      </c>
      <c r="O1302">
        <v>400000</v>
      </c>
      <c r="P1302" t="s">
        <v>27</v>
      </c>
      <c r="Q1302">
        <v>0</v>
      </c>
      <c r="R1302">
        <v>0</v>
      </c>
      <c r="S1302">
        <v>0.62769297864820273</v>
      </c>
      <c r="T1302">
        <v>0.11847408681061899</v>
      </c>
      <c r="U1302">
        <v>0.77066009322581941</v>
      </c>
      <c r="V1302">
        <v>0.2983625511512582</v>
      </c>
      <c r="W1302">
        <v>68.801526361333316</v>
      </c>
      <c r="X1302" t="s">
        <v>28</v>
      </c>
    </row>
    <row r="1303" spans="1:24" x14ac:dyDescent="0.25">
      <c r="A1303" t="s">
        <v>1337</v>
      </c>
      <c r="B1303">
        <v>49</v>
      </c>
      <c r="C1303" t="s">
        <v>30</v>
      </c>
      <c r="D1303">
        <v>230100</v>
      </c>
      <c r="E1303">
        <v>0.53800000000000003</v>
      </c>
      <c r="F1303">
        <v>75000</v>
      </c>
      <c r="G1303" t="s">
        <v>26</v>
      </c>
      <c r="H1303">
        <v>229190.61666666667</v>
      </c>
      <c r="I1303">
        <v>173260.77499999999</v>
      </c>
      <c r="J1303">
        <v>55929.841666666667</v>
      </c>
      <c r="K1303">
        <v>0.76116771287496954</v>
      </c>
      <c r="L1303">
        <v>888747.28749999998</v>
      </c>
      <c r="M1303">
        <v>24783.903854690001</v>
      </c>
      <c r="N1303">
        <v>0.32594524119947849</v>
      </c>
      <c r="O1303">
        <v>450000</v>
      </c>
      <c r="P1303" t="s">
        <v>27</v>
      </c>
      <c r="Q1303">
        <v>0</v>
      </c>
      <c r="R1303">
        <v>0</v>
      </c>
      <c r="S1303">
        <v>0.66322468209404317</v>
      </c>
      <c r="T1303">
        <v>0.37528045681620897</v>
      </c>
      <c r="U1303">
        <v>0.47090452465381094</v>
      </c>
      <c r="V1303">
        <v>0.83853977207819885</v>
      </c>
      <c r="W1303">
        <v>61.942410331371732</v>
      </c>
      <c r="X1303" t="s">
        <v>28</v>
      </c>
    </row>
    <row r="1304" spans="1:24" x14ac:dyDescent="0.25">
      <c r="A1304" t="s">
        <v>1338</v>
      </c>
      <c r="B1304">
        <v>49</v>
      </c>
      <c r="C1304" t="s">
        <v>25</v>
      </c>
      <c r="D1304">
        <v>179700</v>
      </c>
      <c r="E1304">
        <v>0.80400000000000005</v>
      </c>
      <c r="F1304">
        <v>42000</v>
      </c>
      <c r="G1304" t="s">
        <v>26</v>
      </c>
      <c r="H1304">
        <v>185555.8</v>
      </c>
      <c r="I1304">
        <v>132148.12</v>
      </c>
      <c r="J1304">
        <v>53407.68</v>
      </c>
      <c r="K1304">
        <v>0.72312403224952526</v>
      </c>
      <c r="L1304">
        <v>664095.66083333339</v>
      </c>
      <c r="M1304">
        <v>23756.871968830001</v>
      </c>
      <c r="N1304">
        <v>0.23372287145242071</v>
      </c>
      <c r="O1304">
        <v>210000</v>
      </c>
      <c r="P1304" t="s">
        <v>27</v>
      </c>
      <c r="Q1304">
        <v>0</v>
      </c>
      <c r="R1304">
        <v>0</v>
      </c>
      <c r="S1304">
        <v>0.78390068581584182</v>
      </c>
      <c r="T1304">
        <v>0.15776578025103805</v>
      </c>
      <c r="U1304">
        <v>0.77735931488295329</v>
      </c>
      <c r="V1304">
        <v>0.79390465700807389</v>
      </c>
      <c r="W1304">
        <v>80.111206040771322</v>
      </c>
      <c r="X1304" t="s">
        <v>38</v>
      </c>
    </row>
    <row r="1305" spans="1:24" x14ac:dyDescent="0.25">
      <c r="A1305" t="s">
        <v>1339</v>
      </c>
      <c r="B1305">
        <v>23</v>
      </c>
      <c r="C1305" t="s">
        <v>33</v>
      </c>
      <c r="D1305">
        <v>118600</v>
      </c>
      <c r="E1305">
        <v>0.22700000000000001</v>
      </c>
      <c r="F1305">
        <v>37000</v>
      </c>
      <c r="G1305" t="s">
        <v>41</v>
      </c>
      <c r="H1305">
        <v>109000.53833333333</v>
      </c>
      <c r="I1305">
        <v>88762.760833333334</v>
      </c>
      <c r="J1305">
        <v>20237.7775</v>
      </c>
      <c r="K1305">
        <v>0.81549751622372679</v>
      </c>
      <c r="L1305">
        <v>173849.87333333332</v>
      </c>
      <c r="M1305">
        <v>29481.671749879999</v>
      </c>
      <c r="N1305">
        <v>0.31197301854974707</v>
      </c>
      <c r="O1305">
        <v>111000</v>
      </c>
      <c r="P1305" t="s">
        <v>27</v>
      </c>
      <c r="Q1305">
        <v>0</v>
      </c>
      <c r="R1305">
        <v>0</v>
      </c>
      <c r="S1305">
        <v>0.50239512905170924</v>
      </c>
      <c r="T1305">
        <v>0.39264631331890759</v>
      </c>
      <c r="U1305">
        <v>5.7132672769200171E-2</v>
      </c>
      <c r="V1305">
        <v>0.19745011741699039</v>
      </c>
      <c r="W1305">
        <v>31.705183431470228</v>
      </c>
      <c r="X1305" t="s">
        <v>34</v>
      </c>
    </row>
    <row r="1306" spans="1:24" x14ac:dyDescent="0.25">
      <c r="A1306" t="s">
        <v>1340</v>
      </c>
      <c r="B1306">
        <v>55</v>
      </c>
      <c r="C1306" t="s">
        <v>33</v>
      </c>
      <c r="D1306">
        <v>142300</v>
      </c>
      <c r="E1306">
        <v>0.51900000000000002</v>
      </c>
      <c r="F1306">
        <v>30000</v>
      </c>
      <c r="G1306" t="s">
        <v>43</v>
      </c>
      <c r="H1306">
        <v>130745.53083333334</v>
      </c>
      <c r="I1306">
        <v>104915.97416666667</v>
      </c>
      <c r="J1306">
        <v>25829.556666666667</v>
      </c>
      <c r="K1306">
        <v>0.79747168836336291</v>
      </c>
      <c r="L1306">
        <v>499009.75416666665</v>
      </c>
      <c r="M1306">
        <v>48315.763438529997</v>
      </c>
      <c r="N1306">
        <v>0.21082220660576248</v>
      </c>
      <c r="O1306">
        <v>330000</v>
      </c>
      <c r="P1306" t="s">
        <v>27</v>
      </c>
      <c r="Q1306">
        <v>0</v>
      </c>
      <c r="R1306">
        <v>0</v>
      </c>
      <c r="S1306">
        <v>0.53515660841272006</v>
      </c>
      <c r="T1306">
        <v>0.1553293560835729</v>
      </c>
      <c r="U1306">
        <v>0.32722883191432039</v>
      </c>
      <c r="V1306">
        <v>0.74339111022220361</v>
      </c>
      <c r="W1306">
        <v>59.688299765128896</v>
      </c>
      <c r="X1306" t="s">
        <v>28</v>
      </c>
    </row>
    <row r="1307" spans="1:24" x14ac:dyDescent="0.25">
      <c r="A1307" t="s">
        <v>1341</v>
      </c>
      <c r="B1307">
        <v>34</v>
      </c>
      <c r="C1307" t="s">
        <v>30</v>
      </c>
      <c r="D1307">
        <v>174600</v>
      </c>
      <c r="E1307">
        <v>0.63700000000000001</v>
      </c>
      <c r="F1307">
        <v>30000</v>
      </c>
      <c r="G1307" t="s">
        <v>41</v>
      </c>
      <c r="H1307">
        <v>170436.00583333333</v>
      </c>
      <c r="I1307">
        <v>122349.82666666666</v>
      </c>
      <c r="J1307">
        <v>48086.179166666669</v>
      </c>
      <c r="K1307">
        <v>0.7380720077457853</v>
      </c>
      <c r="L1307">
        <v>464799.59666666668</v>
      </c>
      <c r="M1307">
        <v>27736.66489208</v>
      </c>
      <c r="N1307">
        <v>0.1718213058419244</v>
      </c>
      <c r="O1307">
        <v>240000</v>
      </c>
      <c r="P1307" t="s">
        <v>31</v>
      </c>
      <c r="Q1307">
        <v>30</v>
      </c>
      <c r="R1307">
        <v>0</v>
      </c>
      <c r="S1307">
        <v>0.76822376982523644</v>
      </c>
      <c r="T1307">
        <v>4.1720367946585846E-2</v>
      </c>
      <c r="U1307">
        <v>0.55497944801146692</v>
      </c>
      <c r="V1307">
        <v>0.51744323168731532</v>
      </c>
      <c r="W1307">
        <v>70.044890823128611</v>
      </c>
      <c r="X1307" t="s">
        <v>38</v>
      </c>
    </row>
    <row r="1308" spans="1:24" x14ac:dyDescent="0.25">
      <c r="A1308" t="s">
        <v>1342</v>
      </c>
      <c r="B1308">
        <v>27</v>
      </c>
      <c r="C1308" t="s">
        <v>33</v>
      </c>
      <c r="D1308">
        <v>176400</v>
      </c>
      <c r="E1308">
        <v>0.47299999999999998</v>
      </c>
      <c r="F1308">
        <v>44000</v>
      </c>
      <c r="G1308" t="s">
        <v>26</v>
      </c>
      <c r="H1308">
        <v>133580.07333333333</v>
      </c>
      <c r="I1308">
        <v>113055.58083333333</v>
      </c>
      <c r="J1308">
        <v>20524.4925</v>
      </c>
      <c r="K1308">
        <v>0.88764591256031111</v>
      </c>
      <c r="L1308">
        <v>320553.21916666668</v>
      </c>
      <c r="M1308">
        <v>68871.174496449996</v>
      </c>
      <c r="N1308">
        <v>0.24943310657596371</v>
      </c>
      <c r="O1308">
        <v>352000</v>
      </c>
      <c r="P1308" t="s">
        <v>27</v>
      </c>
      <c r="Q1308">
        <v>0</v>
      </c>
      <c r="R1308">
        <v>0</v>
      </c>
      <c r="S1308">
        <v>0.41416886284382276</v>
      </c>
      <c r="T1308">
        <v>0.30187367625382427</v>
      </c>
      <c r="U1308">
        <v>0.2370544117715829</v>
      </c>
      <c r="V1308">
        <v>0.29143511001377398</v>
      </c>
      <c r="W1308">
        <v>41.281929267323491</v>
      </c>
      <c r="X1308" t="s">
        <v>28</v>
      </c>
    </row>
    <row r="1309" spans="1:24" x14ac:dyDescent="0.25">
      <c r="A1309" t="s">
        <v>1343</v>
      </c>
      <c r="B1309">
        <v>44</v>
      </c>
      <c r="C1309" t="s">
        <v>30</v>
      </c>
      <c r="D1309">
        <v>227700</v>
      </c>
      <c r="E1309">
        <v>0.56799999999999995</v>
      </c>
      <c r="F1309">
        <v>39000</v>
      </c>
      <c r="G1309" t="s">
        <v>43</v>
      </c>
      <c r="H1309">
        <v>217485.68166666667</v>
      </c>
      <c r="I1309">
        <v>174161.89333333334</v>
      </c>
      <c r="J1309">
        <v>43323.78833333333</v>
      </c>
      <c r="K1309">
        <v>0.8224001365175182</v>
      </c>
      <c r="L1309">
        <v>765260.57333333336</v>
      </c>
      <c r="M1309">
        <v>49320.36240405</v>
      </c>
      <c r="N1309">
        <v>0.17127799736495389</v>
      </c>
      <c r="O1309">
        <v>312000</v>
      </c>
      <c r="P1309" t="s">
        <v>27</v>
      </c>
      <c r="Q1309">
        <v>0</v>
      </c>
      <c r="R1309">
        <v>0</v>
      </c>
      <c r="S1309">
        <v>0.53969504058111106</v>
      </c>
      <c r="T1309">
        <v>8.0341233000625734E-2</v>
      </c>
      <c r="U1309">
        <v>0.44056582695766577</v>
      </c>
      <c r="V1309">
        <v>0.70435833741414522</v>
      </c>
      <c r="W1309">
        <v>65.192159310499093</v>
      </c>
      <c r="X1309" t="s">
        <v>28</v>
      </c>
    </row>
    <row r="1310" spans="1:24" x14ac:dyDescent="0.25">
      <c r="A1310" t="s">
        <v>1344</v>
      </c>
      <c r="B1310">
        <v>52</v>
      </c>
      <c r="C1310" t="s">
        <v>25</v>
      </c>
      <c r="D1310">
        <v>111100</v>
      </c>
      <c r="E1310">
        <v>0.77200000000000002</v>
      </c>
      <c r="F1310">
        <v>33000</v>
      </c>
      <c r="G1310" t="s">
        <v>41</v>
      </c>
      <c r="H1310">
        <v>113767.51416666666</v>
      </c>
      <c r="I1310">
        <v>82479.712499999994</v>
      </c>
      <c r="J1310">
        <v>31287.801666666666</v>
      </c>
      <c r="K1310">
        <v>0.74459937524475228</v>
      </c>
      <c r="L1310">
        <v>232310.11249999999</v>
      </c>
      <c r="M1310">
        <v>18501.166796779999</v>
      </c>
      <c r="N1310">
        <v>0.29702970297029702</v>
      </c>
      <c r="O1310">
        <v>99000</v>
      </c>
      <c r="P1310" t="s">
        <v>27</v>
      </c>
      <c r="Q1310">
        <v>0</v>
      </c>
      <c r="R1310">
        <v>0</v>
      </c>
      <c r="S1310">
        <v>0.7486012926763238</v>
      </c>
      <c r="T1310">
        <v>0.30121320829181714</v>
      </c>
      <c r="U1310">
        <v>0.71164362265719439</v>
      </c>
      <c r="V1310">
        <v>0.36467819165321247</v>
      </c>
      <c r="W1310">
        <v>64.39371376745639</v>
      </c>
      <c r="X1310" t="s">
        <v>28</v>
      </c>
    </row>
    <row r="1311" spans="1:24" x14ac:dyDescent="0.25">
      <c r="A1311" t="s">
        <v>1345</v>
      </c>
      <c r="B1311">
        <v>38</v>
      </c>
      <c r="C1311" t="s">
        <v>30</v>
      </c>
      <c r="D1311">
        <v>247900</v>
      </c>
      <c r="E1311">
        <v>0.52800000000000002</v>
      </c>
      <c r="F1311">
        <v>51000</v>
      </c>
      <c r="G1311" t="s">
        <v>43</v>
      </c>
      <c r="H1311">
        <v>240124.63083333333</v>
      </c>
      <c r="I1311">
        <v>187140.81833333333</v>
      </c>
      <c r="J1311">
        <v>52983.8125</v>
      </c>
      <c r="K1311">
        <v>0.78775492354269416</v>
      </c>
      <c r="L1311">
        <v>511804.04583333334</v>
      </c>
      <c r="M1311">
        <v>29242.785417840001</v>
      </c>
      <c r="N1311">
        <v>0.20572811617587736</v>
      </c>
      <c r="O1311">
        <v>204000</v>
      </c>
      <c r="P1311" t="s">
        <v>27</v>
      </c>
      <c r="Q1311">
        <v>0</v>
      </c>
      <c r="R1311">
        <v>0</v>
      </c>
      <c r="S1311">
        <v>0.59879752706704326</v>
      </c>
      <c r="T1311">
        <v>0.1386588331052187</v>
      </c>
      <c r="U1311">
        <v>0.45091909821254395</v>
      </c>
      <c r="V1311">
        <v>0.3576050297203005</v>
      </c>
      <c r="W1311">
        <v>57.756466944694132</v>
      </c>
      <c r="X1311" t="s">
        <v>28</v>
      </c>
    </row>
    <row r="1312" spans="1:24" x14ac:dyDescent="0.25">
      <c r="A1312" t="s">
        <v>1346</v>
      </c>
      <c r="B1312">
        <v>42</v>
      </c>
      <c r="C1312" t="s">
        <v>25</v>
      </c>
      <c r="D1312">
        <v>168000</v>
      </c>
      <c r="E1312">
        <v>0.91500000000000004</v>
      </c>
      <c r="F1312">
        <v>40000</v>
      </c>
      <c r="G1312" t="s">
        <v>26</v>
      </c>
      <c r="H1312">
        <v>164392.54583333334</v>
      </c>
      <c r="I1312">
        <v>119663.64166666666</v>
      </c>
      <c r="J1312">
        <v>44728.904166666667</v>
      </c>
      <c r="K1312">
        <v>0.76010643482982332</v>
      </c>
      <c r="L1312">
        <v>524761.23666666669</v>
      </c>
      <c r="M1312">
        <v>34946.946698309999</v>
      </c>
      <c r="N1312">
        <v>0.23809523809523808</v>
      </c>
      <c r="O1312">
        <v>240000</v>
      </c>
      <c r="P1312" t="s">
        <v>27</v>
      </c>
      <c r="Q1312">
        <v>0</v>
      </c>
      <c r="R1312">
        <v>0</v>
      </c>
      <c r="S1312">
        <v>0.74052942494148821</v>
      </c>
      <c r="T1312">
        <v>0.19067857585799491</v>
      </c>
      <c r="U1312">
        <v>0.83378489430747993</v>
      </c>
      <c r="V1312">
        <v>0.64089391604693258</v>
      </c>
      <c r="W1312">
        <v>77.387933720082927</v>
      </c>
      <c r="X1312" t="s">
        <v>38</v>
      </c>
    </row>
    <row r="1313" spans="1:24" x14ac:dyDescent="0.25">
      <c r="A1313" t="s">
        <v>1347</v>
      </c>
      <c r="B1313">
        <v>45</v>
      </c>
      <c r="C1313" t="s">
        <v>30</v>
      </c>
      <c r="D1313">
        <v>121900</v>
      </c>
      <c r="E1313">
        <v>0.54200000000000004</v>
      </c>
      <c r="F1313">
        <v>30000</v>
      </c>
      <c r="G1313" t="s">
        <v>26</v>
      </c>
      <c r="H1313">
        <v>117958.55166666667</v>
      </c>
      <c r="I1313">
        <v>101589.19583333333</v>
      </c>
      <c r="J1313">
        <v>16369.355833333333</v>
      </c>
      <c r="K1313">
        <v>0.8788732050359167</v>
      </c>
      <c r="L1313">
        <v>368081.10583333333</v>
      </c>
      <c r="M1313">
        <v>17154.050759500002</v>
      </c>
      <c r="N1313">
        <v>0.24610336341263331</v>
      </c>
      <c r="O1313">
        <v>210000</v>
      </c>
      <c r="P1313" t="s">
        <v>31</v>
      </c>
      <c r="Q1313">
        <v>60</v>
      </c>
      <c r="R1313">
        <v>0</v>
      </c>
      <c r="S1313">
        <v>0.37317350914206637</v>
      </c>
      <c r="T1313">
        <v>0.28780705453016148</v>
      </c>
      <c r="U1313">
        <v>0.45430025825304143</v>
      </c>
      <c r="V1313">
        <v>0.6130616464822487</v>
      </c>
      <c r="W1313">
        <v>55.125132969727574</v>
      </c>
      <c r="X1313" t="s">
        <v>28</v>
      </c>
    </row>
    <row r="1314" spans="1:24" x14ac:dyDescent="0.25">
      <c r="A1314" t="s">
        <v>1348</v>
      </c>
      <c r="B1314">
        <v>32</v>
      </c>
      <c r="C1314" t="s">
        <v>33</v>
      </c>
      <c r="D1314">
        <v>221100</v>
      </c>
      <c r="E1314">
        <v>0.47299999999999998</v>
      </c>
      <c r="F1314">
        <v>46000</v>
      </c>
      <c r="G1314" t="s">
        <v>26</v>
      </c>
      <c r="H1314">
        <v>198677.16666666666</v>
      </c>
      <c r="I1314">
        <v>163015.65833333333</v>
      </c>
      <c r="J1314">
        <v>35661.508333333331</v>
      </c>
      <c r="K1314">
        <v>0.83393681092612271</v>
      </c>
      <c r="L1314">
        <v>501204.28833333333</v>
      </c>
      <c r="M1314">
        <v>74396.091093969997</v>
      </c>
      <c r="N1314">
        <v>0.20805065581184984</v>
      </c>
      <c r="O1314">
        <v>414000</v>
      </c>
      <c r="P1314" t="s">
        <v>31</v>
      </c>
      <c r="Q1314">
        <v>15</v>
      </c>
      <c r="R1314">
        <v>0</v>
      </c>
      <c r="S1314">
        <v>0.48538769440258905</v>
      </c>
      <c r="T1314">
        <v>0.17011581699672518</v>
      </c>
      <c r="U1314">
        <v>0.2802675902937517</v>
      </c>
      <c r="V1314">
        <v>0.41172273566140538</v>
      </c>
      <c r="W1314">
        <v>50.221161279646495</v>
      </c>
      <c r="X1314" t="s">
        <v>28</v>
      </c>
    </row>
    <row r="1315" spans="1:24" x14ac:dyDescent="0.25">
      <c r="A1315" t="s">
        <v>1349</v>
      </c>
      <c r="B1315">
        <v>21</v>
      </c>
      <c r="C1315" t="s">
        <v>30</v>
      </c>
      <c r="D1315">
        <v>181500</v>
      </c>
      <c r="E1315">
        <v>0.78700000000000003</v>
      </c>
      <c r="F1315">
        <v>56000</v>
      </c>
      <c r="G1315" t="s">
        <v>41</v>
      </c>
      <c r="H1315">
        <v>173069.01416666666</v>
      </c>
      <c r="I1315">
        <v>137152.64749999999</v>
      </c>
      <c r="J1315">
        <v>35916.366666666669</v>
      </c>
      <c r="K1315">
        <v>0.83365995925640435</v>
      </c>
      <c r="L1315">
        <v>596606.31666666665</v>
      </c>
      <c r="M1315">
        <v>47089.781763699997</v>
      </c>
      <c r="N1315">
        <v>0.30853994490358128</v>
      </c>
      <c r="O1315">
        <v>224000</v>
      </c>
      <c r="P1315" t="s">
        <v>27</v>
      </c>
      <c r="Q1315">
        <v>0</v>
      </c>
      <c r="R1315">
        <v>0</v>
      </c>
      <c r="S1315">
        <v>0.56263055437423637</v>
      </c>
      <c r="T1315">
        <v>0.40035856579915935</v>
      </c>
      <c r="U1315">
        <v>0.65049002398233757</v>
      </c>
      <c r="V1315">
        <v>0.68463254786007077</v>
      </c>
      <c r="W1315">
        <v>62.888503138221999</v>
      </c>
      <c r="X1315" t="s">
        <v>28</v>
      </c>
    </row>
    <row r="1316" spans="1:24" x14ac:dyDescent="0.25">
      <c r="A1316" t="s">
        <v>1350</v>
      </c>
      <c r="B1316">
        <v>46</v>
      </c>
      <c r="C1316" t="s">
        <v>25</v>
      </c>
      <c r="D1316">
        <v>148300</v>
      </c>
      <c r="E1316">
        <v>0.89300000000000002</v>
      </c>
      <c r="F1316">
        <v>30000</v>
      </c>
      <c r="G1316" t="s">
        <v>26</v>
      </c>
      <c r="H1316">
        <v>133864.01666666666</v>
      </c>
      <c r="I1316">
        <v>110295.52083333333</v>
      </c>
      <c r="J1316">
        <v>23568.495833333334</v>
      </c>
      <c r="K1316">
        <v>0.89256456883565694</v>
      </c>
      <c r="L1316">
        <v>382291.50833333336</v>
      </c>
      <c r="M1316">
        <v>36748.249519069999</v>
      </c>
      <c r="N1316">
        <v>0.20229265003371544</v>
      </c>
      <c r="O1316">
        <v>180000</v>
      </c>
      <c r="P1316" t="s">
        <v>31</v>
      </c>
      <c r="Q1316">
        <v>30</v>
      </c>
      <c r="R1316">
        <v>0</v>
      </c>
      <c r="S1316">
        <v>0.47593116816892511</v>
      </c>
      <c r="T1316">
        <v>0.18952766702262863</v>
      </c>
      <c r="U1316">
        <v>0.76105514575098787</v>
      </c>
      <c r="V1316">
        <v>0.4949043964242742</v>
      </c>
      <c r="W1316">
        <v>67.988155541625076</v>
      </c>
      <c r="X1316" t="s">
        <v>28</v>
      </c>
    </row>
    <row r="1317" spans="1:24" x14ac:dyDescent="0.25">
      <c r="A1317" t="s">
        <v>1351</v>
      </c>
      <c r="B1317">
        <v>26</v>
      </c>
      <c r="C1317" t="s">
        <v>33</v>
      </c>
      <c r="D1317">
        <v>441500</v>
      </c>
      <c r="E1317">
        <v>0.61799999999999999</v>
      </c>
      <c r="F1317">
        <v>123000</v>
      </c>
      <c r="G1317" t="s">
        <v>26</v>
      </c>
      <c r="H1317">
        <v>367564.77</v>
      </c>
      <c r="I1317">
        <v>312198.96333333332</v>
      </c>
      <c r="J1317">
        <v>55365.806666666664</v>
      </c>
      <c r="K1317">
        <v>0.82711205823919165</v>
      </c>
      <c r="L1317">
        <v>660714.87416666665</v>
      </c>
      <c r="M1317">
        <v>127065.62164103999</v>
      </c>
      <c r="N1317">
        <v>0.27859569648924121</v>
      </c>
      <c r="O1317">
        <v>369000</v>
      </c>
      <c r="P1317" t="s">
        <v>31</v>
      </c>
      <c r="Q1317">
        <v>60</v>
      </c>
      <c r="R1317">
        <v>0</v>
      </c>
      <c r="S1317">
        <v>0.40584524717727666</v>
      </c>
      <c r="T1317">
        <v>0.32668549903973371</v>
      </c>
      <c r="U1317">
        <v>0.43549451498608049</v>
      </c>
      <c r="V1317">
        <v>0.2056550112646133</v>
      </c>
      <c r="W1317">
        <v>45.642521986272222</v>
      </c>
      <c r="X1317" t="s">
        <v>28</v>
      </c>
    </row>
    <row r="1318" spans="1:24" x14ac:dyDescent="0.25">
      <c r="A1318" t="s">
        <v>1352</v>
      </c>
      <c r="B1318">
        <v>44</v>
      </c>
      <c r="C1318" t="s">
        <v>33</v>
      </c>
      <c r="D1318">
        <v>173800</v>
      </c>
      <c r="E1318">
        <v>0.307</v>
      </c>
      <c r="F1318">
        <v>58000</v>
      </c>
      <c r="G1318" t="s">
        <v>26</v>
      </c>
      <c r="H1318">
        <v>176295.74833333332</v>
      </c>
      <c r="I1318">
        <v>136421.74916666668</v>
      </c>
      <c r="J1318">
        <v>39873.999166666668</v>
      </c>
      <c r="K1318">
        <v>0.7888654174913432</v>
      </c>
      <c r="L1318">
        <v>581643.17000000004</v>
      </c>
      <c r="M1318">
        <v>83568.890161579999</v>
      </c>
      <c r="N1318">
        <v>0.33371691599539699</v>
      </c>
      <c r="O1318">
        <v>290000</v>
      </c>
      <c r="P1318" t="s">
        <v>31</v>
      </c>
      <c r="Q1318">
        <v>30</v>
      </c>
      <c r="R1318">
        <v>0</v>
      </c>
      <c r="S1318">
        <v>0.61402329108057596</v>
      </c>
      <c r="T1318">
        <v>0.41697114530728036</v>
      </c>
      <c r="U1318">
        <v>9.7049063129159646E-2</v>
      </c>
      <c r="V1318">
        <v>0.70055858533892057</v>
      </c>
      <c r="W1318">
        <v>44.109103923289219</v>
      </c>
      <c r="X1318" t="s">
        <v>28</v>
      </c>
    </row>
    <row r="1319" spans="1:24" x14ac:dyDescent="0.25">
      <c r="A1319" t="s">
        <v>1353</v>
      </c>
      <c r="B1319">
        <v>43</v>
      </c>
      <c r="C1319" t="s">
        <v>33</v>
      </c>
      <c r="D1319">
        <v>305700</v>
      </c>
      <c r="E1319">
        <v>0.318</v>
      </c>
      <c r="F1319">
        <v>87000</v>
      </c>
      <c r="G1319" t="s">
        <v>41</v>
      </c>
      <c r="H1319">
        <v>317494.56</v>
      </c>
      <c r="I1319">
        <v>247672.98416666666</v>
      </c>
      <c r="J1319">
        <v>69821.575833333336</v>
      </c>
      <c r="K1319">
        <v>0.79892533769633356</v>
      </c>
      <c r="L1319">
        <v>850180.96750000003</v>
      </c>
      <c r="M1319">
        <v>132488.79576139999</v>
      </c>
      <c r="N1319">
        <v>0.28459273797841023</v>
      </c>
      <c r="O1319">
        <v>261000</v>
      </c>
      <c r="P1319" t="s">
        <v>27</v>
      </c>
      <c r="Q1319">
        <v>0</v>
      </c>
      <c r="R1319">
        <v>0</v>
      </c>
      <c r="S1319">
        <v>0.5967665075029509</v>
      </c>
      <c r="T1319">
        <v>0.3182655061888508</v>
      </c>
      <c r="U1319">
        <v>0.11875823245796305</v>
      </c>
      <c r="V1319">
        <v>0.54927939218637933</v>
      </c>
      <c r="W1319">
        <v>44.545658406635027</v>
      </c>
      <c r="X1319" t="s">
        <v>28</v>
      </c>
    </row>
    <row r="1320" spans="1:24" x14ac:dyDescent="0.25">
      <c r="A1320" t="s">
        <v>1354</v>
      </c>
      <c r="B1320">
        <v>36</v>
      </c>
      <c r="C1320" t="s">
        <v>25</v>
      </c>
      <c r="D1320">
        <v>247700</v>
      </c>
      <c r="E1320">
        <v>0.876</v>
      </c>
      <c r="F1320">
        <v>77000</v>
      </c>
      <c r="G1320" t="s">
        <v>41</v>
      </c>
      <c r="H1320">
        <v>235466.3475</v>
      </c>
      <c r="I1320">
        <v>174963.16833333333</v>
      </c>
      <c r="J1320">
        <v>60503.179166666669</v>
      </c>
      <c r="K1320">
        <v>0.77600941194580408</v>
      </c>
      <c r="L1320">
        <v>582105.85333333339</v>
      </c>
      <c r="M1320">
        <v>45019.380561170001</v>
      </c>
      <c r="N1320">
        <v>0.31085991118288253</v>
      </c>
      <c r="O1320">
        <v>770000</v>
      </c>
      <c r="P1320" t="s">
        <v>31</v>
      </c>
      <c r="Q1320">
        <v>18</v>
      </c>
      <c r="R1320">
        <v>0</v>
      </c>
      <c r="S1320">
        <v>0.69882237670231151</v>
      </c>
      <c r="T1320">
        <v>0.35638943893680336</v>
      </c>
      <c r="U1320">
        <v>0.8079055931939888</v>
      </c>
      <c r="V1320">
        <v>0.43397261532618903</v>
      </c>
      <c r="W1320">
        <v>66.746800550743956</v>
      </c>
      <c r="X1320" t="s">
        <v>28</v>
      </c>
    </row>
    <row r="1321" spans="1:24" x14ac:dyDescent="0.25">
      <c r="A1321" t="s">
        <v>1355</v>
      </c>
      <c r="B1321">
        <v>45</v>
      </c>
      <c r="C1321" t="s">
        <v>25</v>
      </c>
      <c r="D1321">
        <v>181200</v>
      </c>
      <c r="E1321">
        <v>0.76700000000000002</v>
      </c>
      <c r="F1321">
        <v>31000</v>
      </c>
      <c r="G1321" t="s">
        <v>26</v>
      </c>
      <c r="H1321">
        <v>166064.81583333333</v>
      </c>
      <c r="I1321">
        <v>122532.55916666667</v>
      </c>
      <c r="J1321">
        <v>43532.256666666668</v>
      </c>
      <c r="K1321">
        <v>0.79249682768139518</v>
      </c>
      <c r="L1321">
        <v>620121.97583333333</v>
      </c>
      <c r="M1321">
        <v>43130.21963344</v>
      </c>
      <c r="N1321">
        <v>0.17108167770419427</v>
      </c>
      <c r="O1321">
        <v>341000</v>
      </c>
      <c r="P1321" t="s">
        <v>36</v>
      </c>
      <c r="Q1321">
        <v>120</v>
      </c>
      <c r="R1321">
        <v>1</v>
      </c>
      <c r="S1321">
        <v>0.71312303883428441</v>
      </c>
      <c r="T1321">
        <v>6.582704318706678E-2</v>
      </c>
      <c r="U1321">
        <v>0.63727060072530606</v>
      </c>
      <c r="V1321">
        <v>0.72080390324975196</v>
      </c>
      <c r="W1321">
        <v>75.442583377283015</v>
      </c>
      <c r="X1321" t="s">
        <v>38</v>
      </c>
    </row>
    <row r="1322" spans="1:24" x14ac:dyDescent="0.25">
      <c r="A1322" t="s">
        <v>1356</v>
      </c>
      <c r="B1322">
        <v>34</v>
      </c>
      <c r="C1322" t="s">
        <v>25</v>
      </c>
      <c r="D1322">
        <v>214000</v>
      </c>
      <c r="E1322">
        <v>0.82199999999999995</v>
      </c>
      <c r="F1322">
        <v>43000</v>
      </c>
      <c r="G1322" t="s">
        <v>26</v>
      </c>
      <c r="H1322">
        <v>207808.04749999999</v>
      </c>
      <c r="I1322">
        <v>149147.9075</v>
      </c>
      <c r="J1322">
        <v>58660.14</v>
      </c>
      <c r="K1322">
        <v>0.74664251540395232</v>
      </c>
      <c r="L1322">
        <v>618729.11916666664</v>
      </c>
      <c r="M1322">
        <v>40381.590956259999</v>
      </c>
      <c r="N1322">
        <v>0.20093457943925233</v>
      </c>
      <c r="O1322">
        <v>516000</v>
      </c>
      <c r="P1322" t="s">
        <v>27</v>
      </c>
      <c r="Q1322">
        <v>0</v>
      </c>
      <c r="R1322">
        <v>0</v>
      </c>
      <c r="S1322">
        <v>0.7686209433205623</v>
      </c>
      <c r="T1322">
        <v>0.10555368537719906</v>
      </c>
      <c r="U1322">
        <v>0.74433372176865453</v>
      </c>
      <c r="V1322">
        <v>0.57874777991691795</v>
      </c>
      <c r="W1322">
        <v>75.98933944873373</v>
      </c>
      <c r="X1322" t="s">
        <v>38</v>
      </c>
    </row>
    <row r="1323" spans="1:24" x14ac:dyDescent="0.25">
      <c r="A1323" t="s">
        <v>1357</v>
      </c>
      <c r="B1323">
        <v>37</v>
      </c>
      <c r="C1323" t="s">
        <v>25</v>
      </c>
      <c r="D1323">
        <v>204900</v>
      </c>
      <c r="E1323">
        <v>0.91600000000000004</v>
      </c>
      <c r="F1323">
        <v>67000</v>
      </c>
      <c r="G1323" t="s">
        <v>41</v>
      </c>
      <c r="H1323">
        <v>185885.00666666665</v>
      </c>
      <c r="I1323">
        <v>151966.28166666668</v>
      </c>
      <c r="J1323">
        <v>33918.724999999999</v>
      </c>
      <c r="K1323">
        <v>0.85847879883856593</v>
      </c>
      <c r="L1323">
        <v>443415.42333333334</v>
      </c>
      <c r="M1323">
        <v>40989.74879505</v>
      </c>
      <c r="N1323">
        <v>0.32698877501220108</v>
      </c>
      <c r="O1323">
        <v>737000</v>
      </c>
      <c r="P1323" t="s">
        <v>27</v>
      </c>
      <c r="Q1323">
        <v>0</v>
      </c>
      <c r="R1323">
        <v>0</v>
      </c>
      <c r="S1323">
        <v>0.49359047647153043</v>
      </c>
      <c r="T1323">
        <v>0.46497771696155771</v>
      </c>
      <c r="U1323">
        <v>0.82827897307206788</v>
      </c>
      <c r="V1323">
        <v>0.38422116277021068</v>
      </c>
      <c r="W1323">
        <v>60.128712951152806</v>
      </c>
      <c r="X1323" t="s">
        <v>28</v>
      </c>
    </row>
    <row r="1324" spans="1:24" x14ac:dyDescent="0.25">
      <c r="A1324" t="s">
        <v>1358</v>
      </c>
      <c r="B1324">
        <v>40</v>
      </c>
      <c r="C1324" t="s">
        <v>30</v>
      </c>
      <c r="D1324">
        <v>256900</v>
      </c>
      <c r="E1324">
        <v>0.746</v>
      </c>
      <c r="F1324">
        <v>75000</v>
      </c>
      <c r="G1324" t="s">
        <v>43</v>
      </c>
      <c r="H1324">
        <v>259581.38083333333</v>
      </c>
      <c r="I1324">
        <v>196162.40833333333</v>
      </c>
      <c r="J1324">
        <v>63418.972500000003</v>
      </c>
      <c r="K1324">
        <v>0.75396258222014567</v>
      </c>
      <c r="L1324">
        <v>846720.74083333334</v>
      </c>
      <c r="M1324">
        <v>33418.02983449</v>
      </c>
      <c r="N1324">
        <v>0.29194239003503308</v>
      </c>
      <c r="O1324">
        <v>825000</v>
      </c>
      <c r="P1324" t="s">
        <v>36</v>
      </c>
      <c r="Q1324">
        <v>180</v>
      </c>
      <c r="R1324">
        <v>1</v>
      </c>
      <c r="S1324">
        <v>0.66399761656325929</v>
      </c>
      <c r="T1324">
        <v>0.29831306367673777</v>
      </c>
      <c r="U1324">
        <v>0.70746176929511917</v>
      </c>
      <c r="V1324">
        <v>0.68699419188173072</v>
      </c>
      <c r="W1324">
        <v>69.511618101110557</v>
      </c>
      <c r="X1324" t="s">
        <v>28</v>
      </c>
    </row>
    <row r="1325" spans="1:24" x14ac:dyDescent="0.25">
      <c r="A1325" t="s">
        <v>1359</v>
      </c>
      <c r="B1325">
        <v>49</v>
      </c>
      <c r="C1325" t="s">
        <v>25</v>
      </c>
      <c r="D1325">
        <v>172800</v>
      </c>
      <c r="E1325">
        <v>0.88100000000000001</v>
      </c>
      <c r="F1325">
        <v>48000</v>
      </c>
      <c r="G1325" t="s">
        <v>41</v>
      </c>
      <c r="H1325">
        <v>165519.8175</v>
      </c>
      <c r="I1325">
        <v>123969.4325</v>
      </c>
      <c r="J1325">
        <v>41550.385000000002</v>
      </c>
      <c r="K1325">
        <v>0.77150902001369703</v>
      </c>
      <c r="L1325">
        <v>282990.05416666664</v>
      </c>
      <c r="M1325">
        <v>26710.75016064</v>
      </c>
      <c r="N1325">
        <v>0.27777777777777779</v>
      </c>
      <c r="O1325">
        <v>528000</v>
      </c>
      <c r="P1325" t="s">
        <v>27</v>
      </c>
      <c r="Q1325">
        <v>0</v>
      </c>
      <c r="R1325">
        <v>0</v>
      </c>
      <c r="S1325">
        <v>0.68250729588825076</v>
      </c>
      <c r="T1325">
        <v>0.28234613634831524</v>
      </c>
      <c r="U1325">
        <v>0.83917326832154382</v>
      </c>
      <c r="V1325">
        <v>0.24341302885679592</v>
      </c>
      <c r="W1325">
        <v>66.006550316264239</v>
      </c>
      <c r="X1325" t="s">
        <v>28</v>
      </c>
    </row>
    <row r="1326" spans="1:24" x14ac:dyDescent="0.25">
      <c r="A1326" t="s">
        <v>1360</v>
      </c>
      <c r="B1326">
        <v>50</v>
      </c>
      <c r="C1326" t="s">
        <v>30</v>
      </c>
      <c r="D1326">
        <v>242200</v>
      </c>
      <c r="E1326">
        <v>0.624</v>
      </c>
      <c r="F1326">
        <v>68000</v>
      </c>
      <c r="G1326" t="s">
        <v>43</v>
      </c>
      <c r="H1326">
        <v>244287.02416666667</v>
      </c>
      <c r="I1326">
        <v>172963.41916666666</v>
      </c>
      <c r="J1326">
        <v>71323.604999999996</v>
      </c>
      <c r="K1326">
        <v>0.72155058931286542</v>
      </c>
      <c r="L1326">
        <v>700963.76833333331</v>
      </c>
      <c r="M1326">
        <v>42912.348520380001</v>
      </c>
      <c r="N1326">
        <v>0.28075970272502065</v>
      </c>
      <c r="O1326">
        <v>544000</v>
      </c>
      <c r="P1326" t="s">
        <v>27</v>
      </c>
      <c r="Q1326">
        <v>0</v>
      </c>
      <c r="R1326">
        <v>0</v>
      </c>
      <c r="S1326">
        <v>0.7953114173046697</v>
      </c>
      <c r="T1326">
        <v>0.25009716111671182</v>
      </c>
      <c r="U1326">
        <v>0.53194601243268191</v>
      </c>
      <c r="V1326">
        <v>0.57952221357422062</v>
      </c>
      <c r="W1326">
        <v>64.63531113269697</v>
      </c>
      <c r="X1326" t="s">
        <v>28</v>
      </c>
    </row>
    <row r="1327" spans="1:24" x14ac:dyDescent="0.25">
      <c r="A1327" t="s">
        <v>1361</v>
      </c>
      <c r="B1327">
        <v>22</v>
      </c>
      <c r="C1327" t="s">
        <v>25</v>
      </c>
      <c r="D1327">
        <v>194000</v>
      </c>
      <c r="E1327">
        <v>0.82799999999999996</v>
      </c>
      <c r="F1327">
        <v>45000</v>
      </c>
      <c r="G1327" t="s">
        <v>41</v>
      </c>
      <c r="H1327">
        <v>173221.86916666667</v>
      </c>
      <c r="I1327">
        <v>139357.81166666668</v>
      </c>
      <c r="J1327">
        <v>33864.057500000003</v>
      </c>
      <c r="K1327">
        <v>0.8421543341016221</v>
      </c>
      <c r="L1327">
        <v>585756.66583333339</v>
      </c>
      <c r="M1327">
        <v>44308.509307449996</v>
      </c>
      <c r="N1327">
        <v>0.23195876288659795</v>
      </c>
      <c r="O1327">
        <v>495000</v>
      </c>
      <c r="P1327" t="s">
        <v>27</v>
      </c>
      <c r="Q1327">
        <v>0</v>
      </c>
      <c r="R1327">
        <v>0</v>
      </c>
      <c r="S1327">
        <v>0.52947829804999347</v>
      </c>
      <c r="T1327">
        <v>0.23019273724913308</v>
      </c>
      <c r="U1327">
        <v>0.70534538608493735</v>
      </c>
      <c r="V1327">
        <v>0.61301643483529433</v>
      </c>
      <c r="W1327">
        <v>67.983809562954605</v>
      </c>
      <c r="X1327" t="s">
        <v>28</v>
      </c>
    </row>
    <row r="1328" spans="1:24" x14ac:dyDescent="0.25">
      <c r="A1328" t="s">
        <v>1362</v>
      </c>
      <c r="B1328">
        <v>51</v>
      </c>
      <c r="C1328" t="s">
        <v>25</v>
      </c>
      <c r="D1328">
        <v>148600</v>
      </c>
      <c r="E1328">
        <v>0.84699999999999998</v>
      </c>
      <c r="F1328">
        <v>30000</v>
      </c>
      <c r="G1328" t="s">
        <v>41</v>
      </c>
      <c r="H1328">
        <v>137429.60583333333</v>
      </c>
      <c r="I1328">
        <v>115152.235</v>
      </c>
      <c r="J1328">
        <v>22277.370833333334</v>
      </c>
      <c r="K1328">
        <v>0.87537999017619283</v>
      </c>
      <c r="L1328">
        <v>439430.37</v>
      </c>
      <c r="M1328">
        <v>32172.983901660002</v>
      </c>
      <c r="N1328">
        <v>0.20188425302826379</v>
      </c>
      <c r="O1328">
        <v>150000</v>
      </c>
      <c r="P1328" t="s">
        <v>27</v>
      </c>
      <c r="Q1328">
        <v>0</v>
      </c>
      <c r="R1328">
        <v>0</v>
      </c>
      <c r="S1328">
        <v>0.4374558494663916</v>
      </c>
      <c r="T1328">
        <v>0.17898362146245916</v>
      </c>
      <c r="U1328">
        <v>0.74173154710572986</v>
      </c>
      <c r="V1328">
        <v>0.59637024889531387</v>
      </c>
      <c r="W1328">
        <v>69.080338224728919</v>
      </c>
      <c r="X1328" t="s">
        <v>28</v>
      </c>
    </row>
    <row r="1329" spans="1:24" x14ac:dyDescent="0.25">
      <c r="A1329" t="s">
        <v>1363</v>
      </c>
      <c r="B1329">
        <v>28</v>
      </c>
      <c r="C1329" t="s">
        <v>33</v>
      </c>
      <c r="D1329">
        <v>284000</v>
      </c>
      <c r="E1329">
        <v>0.59</v>
      </c>
      <c r="F1329">
        <v>87000</v>
      </c>
      <c r="G1329" t="s">
        <v>26</v>
      </c>
      <c r="H1329">
        <v>213368.56916666665</v>
      </c>
      <c r="I1329">
        <v>184148.68583333332</v>
      </c>
      <c r="J1329">
        <v>29219.883333333331</v>
      </c>
      <c r="K1329">
        <v>0.90327235077477952</v>
      </c>
      <c r="L1329">
        <v>479458.26916666667</v>
      </c>
      <c r="M1329">
        <v>128304.45030565</v>
      </c>
      <c r="N1329">
        <v>0.30633802816901406</v>
      </c>
      <c r="O1329">
        <v>609000</v>
      </c>
      <c r="P1329" t="s">
        <v>27</v>
      </c>
      <c r="Q1329">
        <v>0</v>
      </c>
      <c r="R1329">
        <v>0</v>
      </c>
      <c r="S1329">
        <v>0.36814041575688572</v>
      </c>
      <c r="T1329">
        <v>0.45395940468848189</v>
      </c>
      <c r="U1329">
        <v>0.31304878453426144</v>
      </c>
      <c r="V1329">
        <v>0.25693771850530256</v>
      </c>
      <c r="W1329">
        <v>37.998785924504034</v>
      </c>
      <c r="X1329" t="s">
        <v>34</v>
      </c>
    </row>
    <row r="1330" spans="1:24" x14ac:dyDescent="0.25">
      <c r="A1330" t="s">
        <v>1364</v>
      </c>
      <c r="B1330">
        <v>20</v>
      </c>
      <c r="C1330" t="s">
        <v>33</v>
      </c>
      <c r="D1330">
        <v>160000</v>
      </c>
      <c r="E1330">
        <v>0.29699999999999999</v>
      </c>
      <c r="F1330">
        <v>46000</v>
      </c>
      <c r="G1330" t="s">
        <v>41</v>
      </c>
      <c r="H1330">
        <v>178752.4</v>
      </c>
      <c r="I1330">
        <v>139373.94833333333</v>
      </c>
      <c r="J1330">
        <v>39378.451666666668</v>
      </c>
      <c r="K1330">
        <v>0.79932678093656095</v>
      </c>
      <c r="L1330">
        <v>552685.94166666665</v>
      </c>
      <c r="M1330">
        <v>47501.068841280001</v>
      </c>
      <c r="N1330">
        <v>0.28749999999999998</v>
      </c>
      <c r="O1330">
        <v>230000</v>
      </c>
      <c r="P1330" t="s">
        <v>27</v>
      </c>
      <c r="Q1330">
        <v>0</v>
      </c>
      <c r="R1330">
        <v>0</v>
      </c>
      <c r="S1330">
        <v>0.59781866590713517</v>
      </c>
      <c r="T1330">
        <v>0.32497094962486933</v>
      </c>
      <c r="U1330">
        <v>0.13261442201008397</v>
      </c>
      <c r="V1330">
        <v>0.72935869582549817</v>
      </c>
      <c r="W1330">
        <v>48.446830186723844</v>
      </c>
      <c r="X1330" t="s">
        <v>28</v>
      </c>
    </row>
    <row r="1331" spans="1:24" x14ac:dyDescent="0.25">
      <c r="A1331" t="s">
        <v>1365</v>
      </c>
      <c r="B1331">
        <v>50</v>
      </c>
      <c r="C1331" t="s">
        <v>25</v>
      </c>
      <c r="D1331">
        <v>242300</v>
      </c>
      <c r="E1331">
        <v>0.83899999999999997</v>
      </c>
      <c r="F1331">
        <v>59000</v>
      </c>
      <c r="G1331" t="s">
        <v>41</v>
      </c>
      <c r="H1331">
        <v>228009.0025</v>
      </c>
      <c r="I1331">
        <v>170449.43833333332</v>
      </c>
      <c r="J1331">
        <v>57559.564166666663</v>
      </c>
      <c r="K1331">
        <v>0.78311172212915414</v>
      </c>
      <c r="L1331">
        <v>726826.95583333331</v>
      </c>
      <c r="M1331">
        <v>51579.078636159997</v>
      </c>
      <c r="N1331">
        <v>0.24349979364424268</v>
      </c>
      <c r="O1331">
        <v>354000</v>
      </c>
      <c r="P1331" t="s">
        <v>27</v>
      </c>
      <c r="Q1331">
        <v>0</v>
      </c>
      <c r="R1331">
        <v>0</v>
      </c>
      <c r="S1331">
        <v>0.68640530597699567</v>
      </c>
      <c r="T1331">
        <v>0.21738324091632916</v>
      </c>
      <c r="U1331">
        <v>0.73888884405660427</v>
      </c>
      <c r="V1331">
        <v>0.60775583744187633</v>
      </c>
      <c r="W1331">
        <v>71.790808652983742</v>
      </c>
      <c r="X1331" t="s">
        <v>38</v>
      </c>
    </row>
    <row r="1332" spans="1:24" x14ac:dyDescent="0.25">
      <c r="A1332" t="s">
        <v>1366</v>
      </c>
      <c r="B1332">
        <v>28</v>
      </c>
      <c r="C1332" t="s">
        <v>33</v>
      </c>
      <c r="D1332">
        <v>145100</v>
      </c>
      <c r="E1332">
        <v>0.53400000000000003</v>
      </c>
      <c r="F1332">
        <v>48000</v>
      </c>
      <c r="G1332" t="s">
        <v>41</v>
      </c>
      <c r="H1332">
        <v>165328.83416666667</v>
      </c>
      <c r="I1332">
        <v>127842.73416666666</v>
      </c>
      <c r="J1332">
        <v>37486.1</v>
      </c>
      <c r="K1332">
        <v>0.77914540269043464</v>
      </c>
      <c r="L1332">
        <v>611410.66749999998</v>
      </c>
      <c r="M1332">
        <v>34067.305750059997</v>
      </c>
      <c r="N1332">
        <v>0.33080634045485874</v>
      </c>
      <c r="O1332">
        <v>480000</v>
      </c>
      <c r="P1332" t="s">
        <v>31</v>
      </c>
      <c r="Q1332">
        <v>30</v>
      </c>
      <c r="R1332">
        <v>0</v>
      </c>
      <c r="S1332">
        <v>0.61556603916878805</v>
      </c>
      <c r="T1332">
        <v>0.40181302463878804</v>
      </c>
      <c r="U1332">
        <v>0.4132741993021346</v>
      </c>
      <c r="V1332">
        <v>0.93250747715159465</v>
      </c>
      <c r="W1332">
        <v>60.293846366974776</v>
      </c>
      <c r="X1332" t="s">
        <v>28</v>
      </c>
    </row>
    <row r="1333" spans="1:24" x14ac:dyDescent="0.25">
      <c r="A1333" t="s">
        <v>1367</v>
      </c>
      <c r="B1333">
        <v>33</v>
      </c>
      <c r="C1333" t="s">
        <v>33</v>
      </c>
      <c r="D1333">
        <v>170100</v>
      </c>
      <c r="E1333">
        <v>0.313</v>
      </c>
      <c r="F1333">
        <v>37000</v>
      </c>
      <c r="G1333" t="s">
        <v>26</v>
      </c>
      <c r="H1333">
        <v>214639.05833333332</v>
      </c>
      <c r="I1333">
        <v>159594.46</v>
      </c>
      <c r="J1333">
        <v>55044.598333333335</v>
      </c>
      <c r="K1333">
        <v>0.76128155052979241</v>
      </c>
      <c r="L1333">
        <v>592227.26166666672</v>
      </c>
      <c r="M1333">
        <v>67844.963251649999</v>
      </c>
      <c r="N1333">
        <v>0.21751910640799529</v>
      </c>
      <c r="O1333">
        <v>185000</v>
      </c>
      <c r="P1333" t="s">
        <v>36</v>
      </c>
      <c r="Q1333">
        <v>120</v>
      </c>
      <c r="R1333">
        <v>1</v>
      </c>
      <c r="S1333">
        <v>0.69744869386462283</v>
      </c>
      <c r="T1333">
        <v>0.1483671519534222</v>
      </c>
      <c r="U1333">
        <v>0.1369027852357694</v>
      </c>
      <c r="V1333">
        <v>0.73667607980423111</v>
      </c>
      <c r="W1333">
        <v>55.535834928703224</v>
      </c>
      <c r="X1333" t="s">
        <v>28</v>
      </c>
    </row>
    <row r="1334" spans="1:24" x14ac:dyDescent="0.25">
      <c r="A1334" t="s">
        <v>1368</v>
      </c>
      <c r="B1334">
        <v>35</v>
      </c>
      <c r="C1334" t="s">
        <v>25</v>
      </c>
      <c r="D1334">
        <v>92100</v>
      </c>
      <c r="E1334">
        <v>0.996</v>
      </c>
      <c r="F1334">
        <v>30000</v>
      </c>
      <c r="G1334" t="s">
        <v>26</v>
      </c>
      <c r="H1334">
        <v>86085.570833333331</v>
      </c>
      <c r="I1334">
        <v>64746.087500000001</v>
      </c>
      <c r="J1334">
        <v>21339.483333333334</v>
      </c>
      <c r="K1334">
        <v>0.81700170821923379</v>
      </c>
      <c r="L1334">
        <v>242246.96833333332</v>
      </c>
      <c r="M1334">
        <v>23942.91630307</v>
      </c>
      <c r="N1334">
        <v>0.32573289902280128</v>
      </c>
      <c r="O1334">
        <v>150000</v>
      </c>
      <c r="P1334" t="s">
        <v>27</v>
      </c>
      <c r="Q1334">
        <v>0</v>
      </c>
      <c r="R1334">
        <v>0</v>
      </c>
      <c r="S1334">
        <v>0.67384710786381363</v>
      </c>
      <c r="T1334">
        <v>0.4248550823246085</v>
      </c>
      <c r="U1334">
        <v>0.86706177885643765</v>
      </c>
      <c r="V1334">
        <v>0.50893076119764036</v>
      </c>
      <c r="W1334">
        <v>67.887831632147083</v>
      </c>
      <c r="X1334" t="s">
        <v>28</v>
      </c>
    </row>
    <row r="1335" spans="1:24" x14ac:dyDescent="0.25">
      <c r="A1335" t="s">
        <v>1369</v>
      </c>
      <c r="B1335">
        <v>47</v>
      </c>
      <c r="C1335" t="s">
        <v>30</v>
      </c>
      <c r="D1335">
        <v>147000</v>
      </c>
      <c r="E1335">
        <v>0.58699999999999997</v>
      </c>
      <c r="F1335">
        <v>48000</v>
      </c>
      <c r="G1335" t="s">
        <v>26</v>
      </c>
      <c r="H1335">
        <v>137122.27583333332</v>
      </c>
      <c r="I1335">
        <v>116699.19583333333</v>
      </c>
      <c r="J1335">
        <v>20423.080000000002</v>
      </c>
      <c r="K1335">
        <v>0.87787924460965705</v>
      </c>
      <c r="L1335">
        <v>193917.6825</v>
      </c>
      <c r="M1335">
        <v>28738.463805989999</v>
      </c>
      <c r="N1335">
        <v>0.32653061224489793</v>
      </c>
      <c r="O1335">
        <v>288000</v>
      </c>
      <c r="P1335" t="s">
        <v>31</v>
      </c>
      <c r="Q1335">
        <v>30</v>
      </c>
      <c r="R1335">
        <v>0</v>
      </c>
      <c r="S1335">
        <v>0.40119366241908383</v>
      </c>
      <c r="T1335">
        <v>0.48131851453932212</v>
      </c>
      <c r="U1335">
        <v>0.47062351096561394</v>
      </c>
      <c r="V1335">
        <v>0.15821238314125211</v>
      </c>
      <c r="W1335">
        <v>41.214420046728115</v>
      </c>
      <c r="X1335" t="s">
        <v>28</v>
      </c>
    </row>
    <row r="1336" spans="1:24" x14ac:dyDescent="0.25">
      <c r="A1336" t="s">
        <v>1370</v>
      </c>
      <c r="B1336">
        <v>27</v>
      </c>
      <c r="C1336" t="s">
        <v>30</v>
      </c>
      <c r="D1336">
        <v>301500</v>
      </c>
      <c r="E1336">
        <v>0.59699999999999998</v>
      </c>
      <c r="F1336">
        <v>93000</v>
      </c>
      <c r="G1336" t="s">
        <v>26</v>
      </c>
      <c r="H1336">
        <v>292530.49</v>
      </c>
      <c r="I1336">
        <v>228614.47416666668</v>
      </c>
      <c r="J1336">
        <v>63916.015833333331</v>
      </c>
      <c r="K1336">
        <v>0.78363961495492085</v>
      </c>
      <c r="L1336">
        <v>593293.34750000003</v>
      </c>
      <c r="M1336">
        <v>19607.892646830001</v>
      </c>
      <c r="N1336">
        <v>0.30845771144278605</v>
      </c>
      <c r="O1336">
        <v>651000</v>
      </c>
      <c r="P1336" t="s">
        <v>27</v>
      </c>
      <c r="Q1336">
        <v>0</v>
      </c>
      <c r="R1336">
        <v>0</v>
      </c>
      <c r="S1336">
        <v>0.59285159725903669</v>
      </c>
      <c r="T1336">
        <v>0.35773560271974553</v>
      </c>
      <c r="U1336">
        <v>0.57069490125365685</v>
      </c>
      <c r="V1336">
        <v>0.33172351252124954</v>
      </c>
      <c r="W1336">
        <v>54.769497671596156</v>
      </c>
      <c r="X1336" t="s">
        <v>28</v>
      </c>
    </row>
    <row r="1337" spans="1:24" x14ac:dyDescent="0.25">
      <c r="A1337" t="s">
        <v>1371</v>
      </c>
      <c r="B1337">
        <v>35</v>
      </c>
      <c r="C1337" t="s">
        <v>33</v>
      </c>
      <c r="D1337">
        <v>359100</v>
      </c>
      <c r="E1337">
        <v>0.39400000000000002</v>
      </c>
      <c r="F1337">
        <v>91000</v>
      </c>
      <c r="G1337" t="s">
        <v>26</v>
      </c>
      <c r="H1337">
        <v>358255.78499999997</v>
      </c>
      <c r="I1337">
        <v>248189.29083333333</v>
      </c>
      <c r="J1337">
        <v>110066.49416666667</v>
      </c>
      <c r="K1337">
        <v>0.74795094463341183</v>
      </c>
      <c r="L1337">
        <v>1090165.3700000001</v>
      </c>
      <c r="M1337">
        <v>145627.88894119</v>
      </c>
      <c r="N1337">
        <v>0.25341130604288498</v>
      </c>
      <c r="O1337">
        <v>637000</v>
      </c>
      <c r="P1337" t="s">
        <v>27</v>
      </c>
      <c r="Q1337">
        <v>0</v>
      </c>
      <c r="R1337">
        <v>0</v>
      </c>
      <c r="S1337">
        <v>0.83736802720139181</v>
      </c>
      <c r="T1337">
        <v>0.21422505462173819</v>
      </c>
      <c r="U1337">
        <v>0.19395174513710753</v>
      </c>
      <c r="V1337">
        <v>0.61742015468312794</v>
      </c>
      <c r="W1337">
        <v>55.270482942830057</v>
      </c>
      <c r="X1337" t="s">
        <v>28</v>
      </c>
    </row>
    <row r="1338" spans="1:24" x14ac:dyDescent="0.25">
      <c r="A1338" t="s">
        <v>1372</v>
      </c>
      <c r="B1338">
        <v>55</v>
      </c>
      <c r="C1338" t="s">
        <v>25</v>
      </c>
      <c r="D1338">
        <v>181000</v>
      </c>
      <c r="E1338">
        <v>0.876</v>
      </c>
      <c r="F1338">
        <v>32000</v>
      </c>
      <c r="G1338" t="s">
        <v>41</v>
      </c>
      <c r="H1338">
        <v>180092.61583333334</v>
      </c>
      <c r="I1338">
        <v>136652.10416666666</v>
      </c>
      <c r="J1338">
        <v>43440.511666666665</v>
      </c>
      <c r="K1338">
        <v>0.76861923224315354</v>
      </c>
      <c r="L1338">
        <v>381203.78583333333</v>
      </c>
      <c r="M1338">
        <v>22882.324401080001</v>
      </c>
      <c r="N1338">
        <v>0.17679558011049723</v>
      </c>
      <c r="O1338">
        <v>128000</v>
      </c>
      <c r="P1338" t="s">
        <v>27</v>
      </c>
      <c r="Q1338">
        <v>0</v>
      </c>
      <c r="R1338">
        <v>0</v>
      </c>
      <c r="S1338">
        <v>0.6554541823948703</v>
      </c>
      <c r="T1338">
        <v>6.6670816753836015E-2</v>
      </c>
      <c r="U1338">
        <v>0.86433833717296693</v>
      </c>
      <c r="V1338">
        <v>0.36871696082204775</v>
      </c>
      <c r="W1338">
        <v>75.457869250802773</v>
      </c>
      <c r="X1338" t="s">
        <v>38</v>
      </c>
    </row>
    <row r="1339" spans="1:24" x14ac:dyDescent="0.25">
      <c r="A1339" t="s">
        <v>1373</v>
      </c>
      <c r="B1339">
        <v>36</v>
      </c>
      <c r="C1339" t="s">
        <v>33</v>
      </c>
      <c r="D1339">
        <v>159400</v>
      </c>
      <c r="E1339">
        <v>0.26700000000000002</v>
      </c>
      <c r="F1339">
        <v>31000</v>
      </c>
      <c r="G1339" t="s">
        <v>26</v>
      </c>
      <c r="H1339">
        <v>175599.07416666666</v>
      </c>
      <c r="I1339">
        <v>137040.71666666667</v>
      </c>
      <c r="J1339">
        <v>38558.357499999998</v>
      </c>
      <c r="K1339">
        <v>0.76867131725323024</v>
      </c>
      <c r="L1339">
        <v>410716.68333333335</v>
      </c>
      <c r="M1339">
        <v>37708.26212978</v>
      </c>
      <c r="N1339">
        <v>0.19447929736511921</v>
      </c>
      <c r="O1339">
        <v>217000</v>
      </c>
      <c r="P1339" t="s">
        <v>36</v>
      </c>
      <c r="Q1339">
        <v>180</v>
      </c>
      <c r="R1339">
        <v>1</v>
      </c>
      <c r="S1339">
        <v>0.59585038531182488</v>
      </c>
      <c r="T1339">
        <v>0.10408052277434271</v>
      </c>
      <c r="U1339">
        <v>0.11259382493479039</v>
      </c>
      <c r="V1339">
        <v>0.49458774676070727</v>
      </c>
      <c r="W1339">
        <v>49.647878904378906</v>
      </c>
      <c r="X1339" t="s">
        <v>28</v>
      </c>
    </row>
    <row r="1340" spans="1:24" x14ac:dyDescent="0.25">
      <c r="A1340" t="s">
        <v>1374</v>
      </c>
      <c r="B1340">
        <v>53</v>
      </c>
      <c r="C1340" t="s">
        <v>25</v>
      </c>
      <c r="D1340">
        <v>189200</v>
      </c>
      <c r="E1340">
        <v>0.79900000000000004</v>
      </c>
      <c r="F1340">
        <v>53000</v>
      </c>
      <c r="G1340" t="s">
        <v>26</v>
      </c>
      <c r="H1340">
        <v>168891.09666666668</v>
      </c>
      <c r="I1340">
        <v>125774.24583333333</v>
      </c>
      <c r="J1340">
        <v>43116.85083333333</v>
      </c>
      <c r="K1340">
        <v>0.85329267631618955</v>
      </c>
      <c r="L1340">
        <v>402410.32666666666</v>
      </c>
      <c r="M1340">
        <v>60583.673864659999</v>
      </c>
      <c r="N1340">
        <v>0.28012684989429176</v>
      </c>
      <c r="O1340">
        <v>477000</v>
      </c>
      <c r="P1340" t="s">
        <v>27</v>
      </c>
      <c r="Q1340">
        <v>0</v>
      </c>
      <c r="R1340">
        <v>0</v>
      </c>
      <c r="S1340">
        <v>0.69425743073464474</v>
      </c>
      <c r="T1340">
        <v>0.35033876092151356</v>
      </c>
      <c r="U1340">
        <v>0.60920719223655539</v>
      </c>
      <c r="V1340">
        <v>0.37428264089094643</v>
      </c>
      <c r="W1340">
        <v>58.711603179472625</v>
      </c>
      <c r="X1340" t="s">
        <v>28</v>
      </c>
    </row>
    <row r="1341" spans="1:24" x14ac:dyDescent="0.25">
      <c r="A1341" t="s">
        <v>1375</v>
      </c>
      <c r="B1341">
        <v>30</v>
      </c>
      <c r="C1341" t="s">
        <v>25</v>
      </c>
      <c r="D1341">
        <v>146400</v>
      </c>
      <c r="E1341">
        <v>0.81299999999999994</v>
      </c>
      <c r="F1341">
        <v>33000</v>
      </c>
      <c r="G1341" t="s">
        <v>26</v>
      </c>
      <c r="H1341">
        <v>138810.22083333333</v>
      </c>
      <c r="I1341">
        <v>104272.7925</v>
      </c>
      <c r="J1341">
        <v>34537.42833333333</v>
      </c>
      <c r="K1341">
        <v>0.79178437134549562</v>
      </c>
      <c r="L1341">
        <v>379563.86833333335</v>
      </c>
      <c r="M1341">
        <v>29774.482856859999</v>
      </c>
      <c r="N1341">
        <v>0.22540983606557377</v>
      </c>
      <c r="O1341">
        <v>132000</v>
      </c>
      <c r="P1341" t="s">
        <v>36</v>
      </c>
      <c r="Q1341">
        <v>90</v>
      </c>
      <c r="R1341">
        <v>1</v>
      </c>
      <c r="S1341">
        <v>0.67639197596362843</v>
      </c>
      <c r="T1341">
        <v>0.1837981132127729</v>
      </c>
      <c r="U1341">
        <v>0.71892110852161828</v>
      </c>
      <c r="V1341">
        <v>0.49886982002872893</v>
      </c>
      <c r="W1341">
        <v>69.771571441902452</v>
      </c>
      <c r="X1341" t="s">
        <v>28</v>
      </c>
    </row>
    <row r="1342" spans="1:24" x14ac:dyDescent="0.25">
      <c r="A1342" t="s">
        <v>1376</v>
      </c>
      <c r="B1342">
        <v>20</v>
      </c>
      <c r="C1342" t="s">
        <v>25</v>
      </c>
      <c r="D1342">
        <v>163500</v>
      </c>
      <c r="E1342">
        <v>0.83199999999999996</v>
      </c>
      <c r="F1342">
        <v>52000</v>
      </c>
      <c r="G1342" t="s">
        <v>41</v>
      </c>
      <c r="H1342">
        <v>163854.73166666666</v>
      </c>
      <c r="I1342">
        <v>113330.10249999999</v>
      </c>
      <c r="J1342">
        <v>50524.629166666666</v>
      </c>
      <c r="K1342">
        <v>0.70251807844784375</v>
      </c>
      <c r="L1342">
        <v>656081.33333333337</v>
      </c>
      <c r="M1342">
        <v>22926.532184449999</v>
      </c>
      <c r="N1342">
        <v>0.31804281345565749</v>
      </c>
      <c r="O1342">
        <v>416000</v>
      </c>
      <c r="P1342" t="s">
        <v>31</v>
      </c>
      <c r="Q1342">
        <v>5</v>
      </c>
      <c r="R1342">
        <v>0</v>
      </c>
      <c r="S1342">
        <v>0.84045796104863268</v>
      </c>
      <c r="T1342">
        <v>0.30743623907527368</v>
      </c>
      <c r="U1342">
        <v>0.80045928253539056</v>
      </c>
      <c r="V1342">
        <v>0.87874262867257436</v>
      </c>
      <c r="W1342">
        <v>78.974709705661439</v>
      </c>
      <c r="X1342" t="s">
        <v>38</v>
      </c>
    </row>
    <row r="1343" spans="1:24" x14ac:dyDescent="0.25">
      <c r="A1343" t="s">
        <v>1377</v>
      </c>
      <c r="B1343">
        <v>27</v>
      </c>
      <c r="C1343" t="s">
        <v>25</v>
      </c>
      <c r="D1343">
        <v>201700</v>
      </c>
      <c r="E1343">
        <v>0.80200000000000005</v>
      </c>
      <c r="F1343">
        <v>69000</v>
      </c>
      <c r="G1343" t="s">
        <v>26</v>
      </c>
      <c r="H1343">
        <v>197037.17333333334</v>
      </c>
      <c r="I1343">
        <v>142157.22833333333</v>
      </c>
      <c r="J1343">
        <v>54879.945</v>
      </c>
      <c r="K1343">
        <v>0.74512634506981867</v>
      </c>
      <c r="L1343">
        <v>663505.78416666668</v>
      </c>
      <c r="M1343">
        <v>35720.87045902</v>
      </c>
      <c r="N1343">
        <v>0.34209221616261776</v>
      </c>
      <c r="O1343">
        <v>552000</v>
      </c>
      <c r="P1343" t="s">
        <v>27</v>
      </c>
      <c r="Q1343">
        <v>0</v>
      </c>
      <c r="R1343">
        <v>0</v>
      </c>
      <c r="S1343">
        <v>0.7582749785988947</v>
      </c>
      <c r="T1343">
        <v>0.39399037479137528</v>
      </c>
      <c r="U1343">
        <v>0.73174087328315984</v>
      </c>
      <c r="V1343">
        <v>0.68529607102561785</v>
      </c>
      <c r="W1343">
        <v>68.871265420665111</v>
      </c>
      <c r="X1343" t="s">
        <v>28</v>
      </c>
    </row>
    <row r="1344" spans="1:24" x14ac:dyDescent="0.25">
      <c r="A1344" t="s">
        <v>1378</v>
      </c>
      <c r="B1344">
        <v>55</v>
      </c>
      <c r="C1344" t="s">
        <v>30</v>
      </c>
      <c r="D1344">
        <v>176000</v>
      </c>
      <c r="E1344">
        <v>0.68500000000000005</v>
      </c>
      <c r="F1344">
        <v>55000</v>
      </c>
      <c r="G1344" t="s">
        <v>26</v>
      </c>
      <c r="H1344">
        <v>150021.88916666666</v>
      </c>
      <c r="I1344">
        <v>122056.87666666666</v>
      </c>
      <c r="J1344">
        <v>27965.012500000001</v>
      </c>
      <c r="K1344">
        <v>0.85113491162842636</v>
      </c>
      <c r="L1344">
        <v>381058.40416666667</v>
      </c>
      <c r="M1344">
        <v>33273.105313250002</v>
      </c>
      <c r="N1344">
        <v>0.3125</v>
      </c>
      <c r="O1344">
        <v>660000</v>
      </c>
      <c r="P1344" t="s">
        <v>27</v>
      </c>
      <c r="Q1344">
        <v>0</v>
      </c>
      <c r="R1344">
        <v>0</v>
      </c>
      <c r="S1344">
        <v>0.50443273192711346</v>
      </c>
      <c r="T1344">
        <v>0.42445718633404966</v>
      </c>
      <c r="U1344">
        <v>0.57225368361029005</v>
      </c>
      <c r="V1344">
        <v>0.3845012004155951</v>
      </c>
      <c r="W1344">
        <v>52.551678323557262</v>
      </c>
      <c r="X1344" t="s">
        <v>28</v>
      </c>
    </row>
    <row r="1345" spans="1:24" x14ac:dyDescent="0.25">
      <c r="A1345" t="s">
        <v>1379</v>
      </c>
      <c r="B1345">
        <v>18</v>
      </c>
      <c r="C1345" t="s">
        <v>33</v>
      </c>
      <c r="D1345">
        <v>219400</v>
      </c>
      <c r="E1345">
        <v>0.435</v>
      </c>
      <c r="F1345">
        <v>49000</v>
      </c>
      <c r="G1345" t="s">
        <v>41</v>
      </c>
      <c r="H1345">
        <v>190338.35416666666</v>
      </c>
      <c r="I1345">
        <v>153058.5575</v>
      </c>
      <c r="J1345">
        <v>37279.796666666669</v>
      </c>
      <c r="K1345">
        <v>0.8261160449219227</v>
      </c>
      <c r="L1345">
        <v>375324.36833333335</v>
      </c>
      <c r="M1345">
        <v>85450.176942510006</v>
      </c>
      <c r="N1345">
        <v>0.22333637192342753</v>
      </c>
      <c r="O1345">
        <v>392000</v>
      </c>
      <c r="P1345" t="s">
        <v>31</v>
      </c>
      <c r="Q1345">
        <v>29</v>
      </c>
      <c r="R1345">
        <v>0</v>
      </c>
      <c r="S1345">
        <v>0.53048514828366511</v>
      </c>
      <c r="T1345">
        <v>0.20037064475306848</v>
      </c>
      <c r="U1345">
        <v>0.2210443935797469</v>
      </c>
      <c r="V1345">
        <v>0.26294365389334451</v>
      </c>
      <c r="W1345">
        <v>44.94158473482095</v>
      </c>
      <c r="X1345" t="s">
        <v>28</v>
      </c>
    </row>
    <row r="1346" spans="1:24" x14ac:dyDescent="0.25">
      <c r="A1346" t="s">
        <v>1380</v>
      </c>
      <c r="B1346">
        <v>44</v>
      </c>
      <c r="C1346" t="s">
        <v>33</v>
      </c>
      <c r="D1346">
        <v>271500</v>
      </c>
      <c r="E1346">
        <v>0.25700000000000001</v>
      </c>
      <c r="F1346">
        <v>84000</v>
      </c>
      <c r="G1346" t="s">
        <v>26</v>
      </c>
      <c r="H1346">
        <v>249589.39</v>
      </c>
      <c r="I1346">
        <v>197837.85500000001</v>
      </c>
      <c r="J1346">
        <v>51751.535000000003</v>
      </c>
      <c r="K1346">
        <v>0.8142960587783582</v>
      </c>
      <c r="L1346">
        <v>936243.57833333337</v>
      </c>
      <c r="M1346">
        <v>126705.09380685999</v>
      </c>
      <c r="N1346">
        <v>0.30939226519337015</v>
      </c>
      <c r="O1346">
        <v>420000</v>
      </c>
      <c r="P1346" t="s">
        <v>27</v>
      </c>
      <c r="Q1346">
        <v>0</v>
      </c>
      <c r="R1346">
        <v>0</v>
      </c>
      <c r="S1346">
        <v>0.56213572592668326</v>
      </c>
      <c r="T1346">
        <v>0.38583575615020677</v>
      </c>
      <c r="U1346">
        <v>4.6060824328661681E-2</v>
      </c>
      <c r="V1346">
        <v>0.72778681627273489</v>
      </c>
      <c r="W1346">
        <v>43.024828381351895</v>
      </c>
      <c r="X1346" t="s">
        <v>28</v>
      </c>
    </row>
    <row r="1347" spans="1:24" x14ac:dyDescent="0.25">
      <c r="A1347" t="s">
        <v>1381</v>
      </c>
      <c r="B1347">
        <v>25</v>
      </c>
      <c r="C1347" t="s">
        <v>25</v>
      </c>
      <c r="D1347">
        <v>203800</v>
      </c>
      <c r="E1347">
        <v>0.85</v>
      </c>
      <c r="F1347">
        <v>45000</v>
      </c>
      <c r="G1347" t="s">
        <v>43</v>
      </c>
      <c r="H1347">
        <v>202205.74166666667</v>
      </c>
      <c r="I1347">
        <v>150857.83749999999</v>
      </c>
      <c r="J1347">
        <v>51347.904166666667</v>
      </c>
      <c r="K1347">
        <v>0.78659758548687408</v>
      </c>
      <c r="L1347">
        <v>430501.76416666666</v>
      </c>
      <c r="M1347">
        <v>45928.841970050002</v>
      </c>
      <c r="N1347">
        <v>0.22080471050049066</v>
      </c>
      <c r="O1347">
        <v>405000</v>
      </c>
      <c r="P1347" t="s">
        <v>27</v>
      </c>
      <c r="Q1347">
        <v>0</v>
      </c>
      <c r="R1347">
        <v>0</v>
      </c>
      <c r="S1347">
        <v>0.69052389816299642</v>
      </c>
      <c r="T1347">
        <v>0.17062008446233579</v>
      </c>
      <c r="U1347">
        <v>0.75028239209955983</v>
      </c>
      <c r="V1347">
        <v>0.37039565091079485</v>
      </c>
      <c r="W1347">
        <v>68.907052680275356</v>
      </c>
      <c r="X1347" t="s">
        <v>28</v>
      </c>
    </row>
    <row r="1348" spans="1:24" x14ac:dyDescent="0.25">
      <c r="A1348" t="s">
        <v>1382</v>
      </c>
      <c r="B1348">
        <v>34</v>
      </c>
      <c r="C1348" t="s">
        <v>25</v>
      </c>
      <c r="D1348">
        <v>158900</v>
      </c>
      <c r="E1348">
        <v>0.81599999999999995</v>
      </c>
      <c r="F1348">
        <v>30000</v>
      </c>
      <c r="G1348" t="s">
        <v>43</v>
      </c>
      <c r="H1348">
        <v>159059.28583333333</v>
      </c>
      <c r="I1348">
        <v>121161.4975</v>
      </c>
      <c r="J1348">
        <v>37897.78833333333</v>
      </c>
      <c r="K1348">
        <v>0.79281105283386544</v>
      </c>
      <c r="L1348">
        <v>473154.65500000003</v>
      </c>
      <c r="M1348">
        <v>30122.53349278</v>
      </c>
      <c r="N1348">
        <v>0.18879798615481436</v>
      </c>
      <c r="O1348">
        <v>270000</v>
      </c>
      <c r="P1348" t="s">
        <v>31</v>
      </c>
      <c r="Q1348">
        <v>23</v>
      </c>
      <c r="R1348">
        <v>0</v>
      </c>
      <c r="S1348">
        <v>0.64732515070096597</v>
      </c>
      <c r="T1348">
        <v>0.10460437430017927</v>
      </c>
      <c r="U1348">
        <v>0.74138755141613299</v>
      </c>
      <c r="V1348">
        <v>0.6018680521902271</v>
      </c>
      <c r="W1348">
        <v>74.557671374878311</v>
      </c>
      <c r="X1348" t="s">
        <v>38</v>
      </c>
    </row>
    <row r="1349" spans="1:24" x14ac:dyDescent="0.25">
      <c r="A1349" t="s">
        <v>1383</v>
      </c>
      <c r="B1349">
        <v>26</v>
      </c>
      <c r="C1349" t="s">
        <v>25</v>
      </c>
      <c r="D1349">
        <v>151600</v>
      </c>
      <c r="E1349">
        <v>0.88900000000000001</v>
      </c>
      <c r="F1349">
        <v>30000</v>
      </c>
      <c r="G1349" t="s">
        <v>26</v>
      </c>
      <c r="H1349">
        <v>138492.46249999999</v>
      </c>
      <c r="I1349">
        <v>109754.10333333333</v>
      </c>
      <c r="J1349">
        <v>28738.359166666665</v>
      </c>
      <c r="K1349">
        <v>0.83899896452126232</v>
      </c>
      <c r="L1349">
        <v>341747.9</v>
      </c>
      <c r="M1349">
        <v>31472.02061141</v>
      </c>
      <c r="N1349">
        <v>0.19788918205804748</v>
      </c>
      <c r="O1349">
        <v>180000</v>
      </c>
      <c r="P1349" t="s">
        <v>27</v>
      </c>
      <c r="Q1349">
        <v>0</v>
      </c>
      <c r="R1349">
        <v>0</v>
      </c>
      <c r="S1349">
        <v>0.56258151322685268</v>
      </c>
      <c r="T1349">
        <v>0.1495649959126345</v>
      </c>
      <c r="U1349">
        <v>0.79305515782032676</v>
      </c>
      <c r="V1349">
        <v>0.40835403557621219</v>
      </c>
      <c r="W1349">
        <v>69.87578405625942</v>
      </c>
      <c r="X1349" t="s">
        <v>28</v>
      </c>
    </row>
    <row r="1350" spans="1:24" x14ac:dyDescent="0.25">
      <c r="A1350" t="s">
        <v>1384</v>
      </c>
      <c r="B1350">
        <v>23</v>
      </c>
      <c r="C1350" t="s">
        <v>30</v>
      </c>
      <c r="D1350">
        <v>235600</v>
      </c>
      <c r="E1350">
        <v>0.49399999999999999</v>
      </c>
      <c r="F1350">
        <v>54000</v>
      </c>
      <c r="G1350" t="s">
        <v>26</v>
      </c>
      <c r="H1350">
        <v>230179.61833333335</v>
      </c>
      <c r="I1350">
        <v>178646.36416666667</v>
      </c>
      <c r="J1350">
        <v>51533.254166666666</v>
      </c>
      <c r="K1350">
        <v>0.81856133366907602</v>
      </c>
      <c r="L1350">
        <v>407587.93916666665</v>
      </c>
      <c r="M1350">
        <v>50261.851487220003</v>
      </c>
      <c r="N1350">
        <v>0.22920203735144312</v>
      </c>
      <c r="O1350">
        <v>648000</v>
      </c>
      <c r="P1350" t="s">
        <v>31</v>
      </c>
      <c r="Q1350">
        <v>22</v>
      </c>
      <c r="R1350">
        <v>0</v>
      </c>
      <c r="S1350">
        <v>0.60770211151880005</v>
      </c>
      <c r="T1350">
        <v>0.20893545181629419</v>
      </c>
      <c r="U1350">
        <v>0.36297106770146736</v>
      </c>
      <c r="V1350">
        <v>0.26811026796024073</v>
      </c>
      <c r="W1350">
        <v>50.913660847049336</v>
      </c>
      <c r="X1350" t="s">
        <v>28</v>
      </c>
    </row>
    <row r="1351" spans="1:24" x14ac:dyDescent="0.25">
      <c r="A1351" t="s">
        <v>1385</v>
      </c>
      <c r="B1351">
        <v>42</v>
      </c>
      <c r="C1351" t="s">
        <v>25</v>
      </c>
      <c r="D1351">
        <v>175300</v>
      </c>
      <c r="E1351">
        <v>0.99299999999999999</v>
      </c>
      <c r="F1351">
        <v>58000</v>
      </c>
      <c r="G1351" t="s">
        <v>41</v>
      </c>
      <c r="H1351">
        <v>178767.78166666668</v>
      </c>
      <c r="I1351">
        <v>123275.81666666667</v>
      </c>
      <c r="J1351">
        <v>55491.964999999997</v>
      </c>
      <c r="K1351">
        <v>0.69867325916126788</v>
      </c>
      <c r="L1351">
        <v>542905.60333333339</v>
      </c>
      <c r="M1351">
        <v>31457.426798140001</v>
      </c>
      <c r="N1351">
        <v>0.33086138049058755</v>
      </c>
      <c r="O1351">
        <v>348000</v>
      </c>
      <c r="P1351" t="s">
        <v>27</v>
      </c>
      <c r="Q1351">
        <v>0</v>
      </c>
      <c r="R1351">
        <v>0</v>
      </c>
      <c r="S1351">
        <v>0.84614419872529889</v>
      </c>
      <c r="T1351">
        <v>0.32870458264775698</v>
      </c>
      <c r="U1351">
        <v>0.95491577480420209</v>
      </c>
      <c r="V1351">
        <v>0.63378635994097998</v>
      </c>
      <c r="W1351">
        <v>78.92880481841344</v>
      </c>
      <c r="X1351" t="s">
        <v>38</v>
      </c>
    </row>
    <row r="1352" spans="1:24" x14ac:dyDescent="0.25">
      <c r="A1352" t="s">
        <v>1386</v>
      </c>
      <c r="B1352">
        <v>45</v>
      </c>
      <c r="C1352" t="s">
        <v>30</v>
      </c>
      <c r="D1352">
        <v>244000</v>
      </c>
      <c r="E1352">
        <v>0.56899999999999995</v>
      </c>
      <c r="F1352">
        <v>48000</v>
      </c>
      <c r="G1352" t="s">
        <v>26</v>
      </c>
      <c r="H1352">
        <v>228154.30916666667</v>
      </c>
      <c r="I1352">
        <v>173480.87333333332</v>
      </c>
      <c r="J1352">
        <v>54673.435833333337</v>
      </c>
      <c r="K1352">
        <v>0.77118475211402182</v>
      </c>
      <c r="L1352">
        <v>758494.80666666664</v>
      </c>
      <c r="M1352">
        <v>32219.074432770001</v>
      </c>
      <c r="N1352">
        <v>0.19672131147540983</v>
      </c>
      <c r="O1352">
        <v>384000</v>
      </c>
      <c r="P1352" t="s">
        <v>31</v>
      </c>
      <c r="Q1352">
        <v>60</v>
      </c>
      <c r="R1352">
        <v>0</v>
      </c>
      <c r="S1352">
        <v>0.65110457848666836</v>
      </c>
      <c r="T1352">
        <v>0.11018013014640421</v>
      </c>
      <c r="U1352">
        <v>0.48855875139913085</v>
      </c>
      <c r="V1352">
        <v>0.63688313691566278</v>
      </c>
      <c r="W1352">
        <v>66.298383810190728</v>
      </c>
      <c r="X1352" t="s">
        <v>28</v>
      </c>
    </row>
    <row r="1353" spans="1:24" x14ac:dyDescent="0.25">
      <c r="A1353" t="s">
        <v>1387</v>
      </c>
      <c r="B1353">
        <v>50</v>
      </c>
      <c r="C1353" t="s">
        <v>33</v>
      </c>
      <c r="D1353">
        <v>154800</v>
      </c>
      <c r="E1353">
        <v>0.26400000000000001</v>
      </c>
      <c r="F1353">
        <v>30000</v>
      </c>
      <c r="G1353" t="s">
        <v>26</v>
      </c>
      <c r="H1353">
        <v>139716.87416666668</v>
      </c>
      <c r="I1353">
        <v>115990.28833333333</v>
      </c>
      <c r="J1353">
        <v>23726.585833333334</v>
      </c>
      <c r="K1353">
        <v>0.82424164901056496</v>
      </c>
      <c r="L1353">
        <v>406635.64750000002</v>
      </c>
      <c r="M1353">
        <v>53946.213786</v>
      </c>
      <c r="N1353">
        <v>0.19379844961240311</v>
      </c>
      <c r="O1353">
        <v>240000</v>
      </c>
      <c r="P1353" t="s">
        <v>27</v>
      </c>
      <c r="Q1353">
        <v>0</v>
      </c>
      <c r="R1353">
        <v>0</v>
      </c>
      <c r="S1353">
        <v>0.45872558947302189</v>
      </c>
      <c r="T1353">
        <v>0.13226009328342853</v>
      </c>
      <c r="U1353">
        <v>7.3028488346719905E-2</v>
      </c>
      <c r="V1353">
        <v>0.50801725247511731</v>
      </c>
      <c r="W1353">
        <v>45.62942318523001</v>
      </c>
      <c r="X1353" t="s">
        <v>28</v>
      </c>
    </row>
    <row r="1354" spans="1:24" x14ac:dyDescent="0.25">
      <c r="A1354" t="s">
        <v>1388</v>
      </c>
      <c r="B1354">
        <v>54</v>
      </c>
      <c r="C1354" t="s">
        <v>25</v>
      </c>
      <c r="D1354">
        <v>162800</v>
      </c>
      <c r="E1354">
        <v>0.91500000000000004</v>
      </c>
      <c r="F1354">
        <v>56000</v>
      </c>
      <c r="G1354" t="s">
        <v>26</v>
      </c>
      <c r="H1354">
        <v>143622.11666666667</v>
      </c>
      <c r="I1354">
        <v>116705.74166666667</v>
      </c>
      <c r="J1354">
        <v>26916.375</v>
      </c>
      <c r="K1354">
        <v>0.83778026875291767</v>
      </c>
      <c r="L1354">
        <v>387425.20333333331</v>
      </c>
      <c r="M1354">
        <v>24217.997962910002</v>
      </c>
      <c r="N1354">
        <v>0.34398034398034399</v>
      </c>
      <c r="O1354">
        <v>448000</v>
      </c>
      <c r="P1354" t="s">
        <v>27</v>
      </c>
      <c r="Q1354">
        <v>0</v>
      </c>
      <c r="R1354">
        <v>0</v>
      </c>
      <c r="S1354">
        <v>0.50720169089550227</v>
      </c>
      <c r="T1354">
        <v>0.48551405135528608</v>
      </c>
      <c r="U1354">
        <v>0.87206336614249658</v>
      </c>
      <c r="V1354">
        <v>0.44192217354834762</v>
      </c>
      <c r="W1354">
        <v>62.403265108728291</v>
      </c>
      <c r="X1354" t="s">
        <v>28</v>
      </c>
    </row>
    <row r="1355" spans="1:24" x14ac:dyDescent="0.25">
      <c r="A1355" t="s">
        <v>1389</v>
      </c>
      <c r="B1355">
        <v>26</v>
      </c>
      <c r="C1355" t="s">
        <v>33</v>
      </c>
      <c r="D1355">
        <v>292600</v>
      </c>
      <c r="E1355">
        <v>0.45500000000000002</v>
      </c>
      <c r="F1355">
        <v>45000</v>
      </c>
      <c r="G1355" t="s">
        <v>43</v>
      </c>
      <c r="H1355">
        <v>264105.88916666666</v>
      </c>
      <c r="I1355">
        <v>237930.35333333333</v>
      </c>
      <c r="J1355">
        <v>26175.535833333332</v>
      </c>
      <c r="K1355">
        <v>0.91711305827462108</v>
      </c>
      <c r="L1355">
        <v>669094.45416666672</v>
      </c>
      <c r="M1355">
        <v>114080.17193645</v>
      </c>
      <c r="N1355">
        <v>0.15379357484620643</v>
      </c>
      <c r="O1355">
        <v>540000</v>
      </c>
      <c r="P1355" t="s">
        <v>27</v>
      </c>
      <c r="Q1355">
        <v>0</v>
      </c>
      <c r="R1355">
        <v>0</v>
      </c>
      <c r="S1355">
        <v>0.26388176159051396</v>
      </c>
      <c r="T1355">
        <v>8.0855664460495746E-2</v>
      </c>
      <c r="U1355">
        <v>0.24468323074873341</v>
      </c>
      <c r="V1355">
        <v>0.41703360404195011</v>
      </c>
      <c r="W1355">
        <v>48.437141647087508</v>
      </c>
      <c r="X1355" t="s">
        <v>28</v>
      </c>
    </row>
    <row r="1356" spans="1:24" x14ac:dyDescent="0.25">
      <c r="A1356" t="s">
        <v>1390</v>
      </c>
      <c r="B1356">
        <v>35</v>
      </c>
      <c r="C1356" t="s">
        <v>25</v>
      </c>
      <c r="D1356">
        <v>160200</v>
      </c>
      <c r="E1356">
        <v>0.93300000000000005</v>
      </c>
      <c r="F1356">
        <v>49000</v>
      </c>
      <c r="G1356" t="s">
        <v>26</v>
      </c>
      <c r="H1356">
        <v>163130.67583333334</v>
      </c>
      <c r="I1356">
        <v>112193.46583333334</v>
      </c>
      <c r="J1356">
        <v>50937.21</v>
      </c>
      <c r="K1356">
        <v>0.70944611456899909</v>
      </c>
      <c r="L1356">
        <v>448419.28</v>
      </c>
      <c r="M1356">
        <v>25098.657518700002</v>
      </c>
      <c r="N1356">
        <v>0.30586766541822724</v>
      </c>
      <c r="O1356">
        <v>441000</v>
      </c>
      <c r="P1356" t="s">
        <v>27</v>
      </c>
      <c r="Q1356">
        <v>0</v>
      </c>
      <c r="R1356">
        <v>0</v>
      </c>
      <c r="S1356">
        <v>0.85119850697257038</v>
      </c>
      <c r="T1356">
        <v>0.28974042841644693</v>
      </c>
      <c r="U1356">
        <v>0.90661367659372583</v>
      </c>
      <c r="V1356">
        <v>0.55410132559739289</v>
      </c>
      <c r="W1356">
        <v>76.889269944823411</v>
      </c>
      <c r="X1356" t="s">
        <v>38</v>
      </c>
    </row>
    <row r="1357" spans="1:24" x14ac:dyDescent="0.25">
      <c r="A1357" t="s">
        <v>1391</v>
      </c>
      <c r="B1357">
        <v>38</v>
      </c>
      <c r="C1357" t="s">
        <v>30</v>
      </c>
      <c r="D1357">
        <v>60000</v>
      </c>
      <c r="E1357">
        <v>0.48099999999999998</v>
      </c>
      <c r="F1357">
        <v>30000</v>
      </c>
      <c r="G1357" t="s">
        <v>41</v>
      </c>
      <c r="H1357">
        <v>57447.952499999999</v>
      </c>
      <c r="I1357">
        <v>47622.224166666667</v>
      </c>
      <c r="J1357">
        <v>9825.7283333333326</v>
      </c>
      <c r="K1357">
        <v>0.85249330754595254</v>
      </c>
      <c r="L1357">
        <v>182768.81333333332</v>
      </c>
      <c r="M1357">
        <v>12719.011038090001</v>
      </c>
      <c r="N1357">
        <v>0.5</v>
      </c>
      <c r="O1357">
        <v>270000</v>
      </c>
      <c r="P1357" t="s">
        <v>27</v>
      </c>
      <c r="Q1357">
        <v>0</v>
      </c>
      <c r="R1357">
        <v>0</v>
      </c>
      <c r="S1357">
        <v>0.46208189614426098</v>
      </c>
      <c r="T1357">
        <v>0.86523531827206912</v>
      </c>
      <c r="U1357">
        <v>0.34725616716745566</v>
      </c>
      <c r="V1357">
        <v>0.62018081297618899</v>
      </c>
      <c r="W1357">
        <v>35.531751004386571</v>
      </c>
      <c r="X1357" t="s">
        <v>34</v>
      </c>
    </row>
    <row r="1358" spans="1:24" x14ac:dyDescent="0.25">
      <c r="A1358" t="s">
        <v>1392</v>
      </c>
      <c r="B1358">
        <v>19</v>
      </c>
      <c r="C1358" t="s">
        <v>30</v>
      </c>
      <c r="D1358">
        <v>242900</v>
      </c>
      <c r="E1358">
        <v>0.47</v>
      </c>
      <c r="F1358">
        <v>38000</v>
      </c>
      <c r="G1358" t="s">
        <v>41</v>
      </c>
      <c r="H1358">
        <v>242478.48916666667</v>
      </c>
      <c r="I1358">
        <v>181744.8175</v>
      </c>
      <c r="J1358">
        <v>60733.671666666669</v>
      </c>
      <c r="K1358">
        <v>0.75863851359915169</v>
      </c>
      <c r="L1358">
        <v>634502.03916666668</v>
      </c>
      <c r="M1358">
        <v>36025.424378540003</v>
      </c>
      <c r="N1358">
        <v>0.15644298065047343</v>
      </c>
      <c r="O1358">
        <v>228000</v>
      </c>
      <c r="P1358" t="s">
        <v>31</v>
      </c>
      <c r="Q1358">
        <v>60</v>
      </c>
      <c r="R1358">
        <v>0</v>
      </c>
      <c r="S1358">
        <v>0.68096604791317894</v>
      </c>
      <c r="T1358">
        <v>1.9352869134178941E-2</v>
      </c>
      <c r="U1358">
        <v>0.3680154477316544</v>
      </c>
      <c r="V1358">
        <v>0.50409815346319509</v>
      </c>
      <c r="W1358">
        <v>62.596408384544119</v>
      </c>
      <c r="X1358" t="s">
        <v>28</v>
      </c>
    </row>
    <row r="1359" spans="1:24" x14ac:dyDescent="0.25">
      <c r="A1359" t="s">
        <v>1393</v>
      </c>
      <c r="B1359">
        <v>55</v>
      </c>
      <c r="C1359" t="s">
        <v>25</v>
      </c>
      <c r="D1359">
        <v>192100</v>
      </c>
      <c r="E1359">
        <v>0.78500000000000003</v>
      </c>
      <c r="F1359">
        <v>64000</v>
      </c>
      <c r="G1359" t="s">
        <v>26</v>
      </c>
      <c r="H1359">
        <v>173186.85750000001</v>
      </c>
      <c r="I1359">
        <v>137938.76999999999</v>
      </c>
      <c r="J1359">
        <v>35248.087500000001</v>
      </c>
      <c r="K1359">
        <v>0.8291801830268325</v>
      </c>
      <c r="L1359">
        <v>308403.50333333336</v>
      </c>
      <c r="M1359">
        <v>34999.149569779998</v>
      </c>
      <c r="N1359">
        <v>0.33315981259760541</v>
      </c>
      <c r="O1359">
        <v>384000</v>
      </c>
      <c r="P1359" t="s">
        <v>27</v>
      </c>
      <c r="Q1359">
        <v>0</v>
      </c>
      <c r="R1359">
        <v>0</v>
      </c>
      <c r="S1359">
        <v>0.55160846911075456</v>
      </c>
      <c r="T1359">
        <v>0.45270209923379062</v>
      </c>
      <c r="U1359">
        <v>0.69682822808228473</v>
      </c>
      <c r="V1359">
        <v>0.23478830751431459</v>
      </c>
      <c r="W1359">
        <v>53.777818192813854</v>
      </c>
      <c r="X1359" t="s">
        <v>28</v>
      </c>
    </row>
    <row r="1360" spans="1:24" x14ac:dyDescent="0.25">
      <c r="A1360" t="s">
        <v>1394</v>
      </c>
      <c r="B1360">
        <v>53</v>
      </c>
      <c r="C1360" t="s">
        <v>25</v>
      </c>
      <c r="D1360">
        <v>160100</v>
      </c>
      <c r="E1360">
        <v>0.85099999999999998</v>
      </c>
      <c r="F1360">
        <v>30000</v>
      </c>
      <c r="G1360" t="s">
        <v>26</v>
      </c>
      <c r="H1360">
        <v>148102.32666666666</v>
      </c>
      <c r="I1360">
        <v>116200.05916666667</v>
      </c>
      <c r="J1360">
        <v>31902.267500000002</v>
      </c>
      <c r="K1360">
        <v>0.84301917143281924</v>
      </c>
      <c r="L1360">
        <v>526717.16333333333</v>
      </c>
      <c r="M1360">
        <v>36298.18023066</v>
      </c>
      <c r="N1360">
        <v>0.18738288569643974</v>
      </c>
      <c r="O1360">
        <v>330000</v>
      </c>
      <c r="P1360" t="s">
        <v>31</v>
      </c>
      <c r="Q1360">
        <v>27</v>
      </c>
      <c r="R1360">
        <v>0</v>
      </c>
      <c r="S1360">
        <v>0.58434628281631573</v>
      </c>
      <c r="T1360">
        <v>0.12739378985985128</v>
      </c>
      <c r="U1360">
        <v>0.73789936681086321</v>
      </c>
      <c r="V1360">
        <v>0.68539196228054411</v>
      </c>
      <c r="W1360">
        <v>74.477697630440289</v>
      </c>
      <c r="X1360" t="s">
        <v>38</v>
      </c>
    </row>
    <row r="1361" spans="1:24" x14ac:dyDescent="0.25">
      <c r="A1361" t="s">
        <v>1395</v>
      </c>
      <c r="B1361">
        <v>54</v>
      </c>
      <c r="C1361" t="s">
        <v>33</v>
      </c>
      <c r="D1361">
        <v>374300</v>
      </c>
      <c r="E1361">
        <v>0.26200000000000001</v>
      </c>
      <c r="F1361">
        <v>97000</v>
      </c>
      <c r="G1361" t="s">
        <v>43</v>
      </c>
      <c r="H1361">
        <v>355057.91583333333</v>
      </c>
      <c r="I1361">
        <v>281201.13</v>
      </c>
      <c r="J1361">
        <v>73856.785833333328</v>
      </c>
      <c r="K1361">
        <v>0.78552616036375089</v>
      </c>
      <c r="L1361">
        <v>1163017.3366666667</v>
      </c>
      <c r="M1361">
        <v>150111.99124839</v>
      </c>
      <c r="N1361">
        <v>0.25915041410633183</v>
      </c>
      <c r="O1361">
        <v>679000</v>
      </c>
      <c r="P1361" t="s">
        <v>27</v>
      </c>
      <c r="Q1361">
        <v>0</v>
      </c>
      <c r="R1361">
        <v>0</v>
      </c>
      <c r="S1361">
        <v>0.56397273766599343</v>
      </c>
      <c r="T1361">
        <v>0.25281195867452405</v>
      </c>
      <c r="U1361">
        <v>6.4512853282617161E-2</v>
      </c>
      <c r="V1361">
        <v>0.63650712691695877</v>
      </c>
      <c r="W1361">
        <v>45.863324707984951</v>
      </c>
      <c r="X1361" t="s">
        <v>28</v>
      </c>
    </row>
    <row r="1362" spans="1:24" x14ac:dyDescent="0.25">
      <c r="A1362" t="s">
        <v>1396</v>
      </c>
      <c r="B1362">
        <v>32</v>
      </c>
      <c r="C1362" t="s">
        <v>30</v>
      </c>
      <c r="D1362">
        <v>135200</v>
      </c>
      <c r="E1362">
        <v>0.61699999999999999</v>
      </c>
      <c r="F1362">
        <v>30000</v>
      </c>
      <c r="G1362" t="s">
        <v>26</v>
      </c>
      <c r="H1362">
        <v>131243.63083333333</v>
      </c>
      <c r="I1362">
        <v>103181.28916666667</v>
      </c>
      <c r="J1362">
        <v>28062.341666666667</v>
      </c>
      <c r="K1362">
        <v>0.81583977444215416</v>
      </c>
      <c r="L1362">
        <v>274588.565</v>
      </c>
      <c r="M1362">
        <v>29202.965432069999</v>
      </c>
      <c r="N1362">
        <v>0.22189349112426035</v>
      </c>
      <c r="O1362">
        <v>330000</v>
      </c>
      <c r="P1362" t="s">
        <v>27</v>
      </c>
      <c r="Q1362">
        <v>0</v>
      </c>
      <c r="R1362">
        <v>0</v>
      </c>
      <c r="S1362">
        <v>0.57996978327291238</v>
      </c>
      <c r="T1362">
        <v>0.19082107626893463</v>
      </c>
      <c r="U1362">
        <v>0.49679655184700333</v>
      </c>
      <c r="V1362">
        <v>0.34862289412099989</v>
      </c>
      <c r="W1362">
        <v>57.335251658090755</v>
      </c>
      <c r="X1362" t="s">
        <v>28</v>
      </c>
    </row>
    <row r="1363" spans="1:24" x14ac:dyDescent="0.25">
      <c r="A1363" t="s">
        <v>1397</v>
      </c>
      <c r="B1363">
        <v>45</v>
      </c>
      <c r="C1363" t="s">
        <v>25</v>
      </c>
      <c r="D1363">
        <v>180800</v>
      </c>
      <c r="E1363">
        <v>0.94099999999999995</v>
      </c>
      <c r="F1363">
        <v>30000</v>
      </c>
      <c r="G1363" t="s">
        <v>41</v>
      </c>
      <c r="H1363">
        <v>179411.21666666667</v>
      </c>
      <c r="I1363">
        <v>130815.76333333334</v>
      </c>
      <c r="J1363">
        <v>48595.453333333331</v>
      </c>
      <c r="K1363">
        <v>0.74600791199743888</v>
      </c>
      <c r="L1363">
        <v>564073.50749999995</v>
      </c>
      <c r="M1363">
        <v>30256.633647279999</v>
      </c>
      <c r="N1363">
        <v>0.16592920353982302</v>
      </c>
      <c r="O1363">
        <v>120000</v>
      </c>
      <c r="P1363" t="s">
        <v>31</v>
      </c>
      <c r="Q1363">
        <v>60</v>
      </c>
      <c r="R1363">
        <v>0</v>
      </c>
      <c r="S1363">
        <v>0.73715321044863924</v>
      </c>
      <c r="T1363">
        <v>3.338154431564333E-2</v>
      </c>
      <c r="U1363">
        <v>0.90204705073574232</v>
      </c>
      <c r="V1363">
        <v>0.63990330802787165</v>
      </c>
      <c r="W1363">
        <v>84.425564763568701</v>
      </c>
      <c r="X1363" t="s">
        <v>38</v>
      </c>
    </row>
    <row r="1364" spans="1:24" x14ac:dyDescent="0.25">
      <c r="A1364" t="s">
        <v>1398</v>
      </c>
      <c r="B1364">
        <v>35</v>
      </c>
      <c r="C1364" t="s">
        <v>33</v>
      </c>
      <c r="D1364">
        <v>207900</v>
      </c>
      <c r="E1364">
        <v>0.64600000000000002</v>
      </c>
      <c r="F1364">
        <v>33000</v>
      </c>
      <c r="G1364" t="s">
        <v>26</v>
      </c>
      <c r="H1364">
        <v>204018.24916666668</v>
      </c>
      <c r="I1364">
        <v>153358.38416666666</v>
      </c>
      <c r="J1364">
        <v>50659.864999999998</v>
      </c>
      <c r="K1364">
        <v>0.78691999337431262</v>
      </c>
      <c r="L1364">
        <v>623535.20166666666</v>
      </c>
      <c r="M1364">
        <v>89034.315771520007</v>
      </c>
      <c r="N1364">
        <v>0.15873015873015872</v>
      </c>
      <c r="O1364">
        <v>231000</v>
      </c>
      <c r="P1364" t="s">
        <v>27</v>
      </c>
      <c r="Q1364">
        <v>0</v>
      </c>
      <c r="R1364">
        <v>0</v>
      </c>
      <c r="S1364">
        <v>0.67501431637886877</v>
      </c>
      <c r="T1364">
        <v>3.6471303192559312E-2</v>
      </c>
      <c r="U1364">
        <v>0.4226729124902161</v>
      </c>
      <c r="V1364">
        <v>0.60762443589387394</v>
      </c>
      <c r="W1364">
        <v>65.977116304941291</v>
      </c>
      <c r="X1364" t="s">
        <v>28</v>
      </c>
    </row>
    <row r="1365" spans="1:24" x14ac:dyDescent="0.25">
      <c r="A1365" t="s">
        <v>1399</v>
      </c>
      <c r="B1365">
        <v>51</v>
      </c>
      <c r="C1365" t="s">
        <v>33</v>
      </c>
      <c r="D1365">
        <v>67400</v>
      </c>
      <c r="E1365">
        <v>0.50900000000000001</v>
      </c>
      <c r="F1365">
        <v>30000</v>
      </c>
      <c r="G1365" t="s">
        <v>26</v>
      </c>
      <c r="H1365">
        <v>58127.751666666663</v>
      </c>
      <c r="I1365">
        <v>53710.355000000003</v>
      </c>
      <c r="J1365">
        <v>4417.3966666666665</v>
      </c>
      <c r="K1365">
        <v>0.95603563894766985</v>
      </c>
      <c r="L1365">
        <v>59724.720833333333</v>
      </c>
      <c r="M1365">
        <v>23233.171287410001</v>
      </c>
      <c r="N1365">
        <v>0.44510385756676557</v>
      </c>
      <c r="O1365">
        <v>300000</v>
      </c>
      <c r="P1365" t="s">
        <v>36</v>
      </c>
      <c r="Q1365">
        <v>120</v>
      </c>
      <c r="R1365">
        <v>1</v>
      </c>
      <c r="S1365">
        <v>0.20018567433309228</v>
      </c>
      <c r="T1365">
        <v>0.86327849039259297</v>
      </c>
      <c r="U1365">
        <v>0.30658557586825519</v>
      </c>
      <c r="V1365">
        <v>4.2372602495362538E-2</v>
      </c>
      <c r="W1365">
        <v>18.682377608514777</v>
      </c>
      <c r="X1365" t="s">
        <v>34</v>
      </c>
    </row>
    <row r="1366" spans="1:24" x14ac:dyDescent="0.25">
      <c r="A1366" t="s">
        <v>1400</v>
      </c>
      <c r="B1366">
        <v>39</v>
      </c>
      <c r="C1366" t="s">
        <v>33</v>
      </c>
      <c r="D1366">
        <v>194200</v>
      </c>
      <c r="E1366">
        <v>0.54600000000000004</v>
      </c>
      <c r="F1366">
        <v>32000</v>
      </c>
      <c r="G1366" t="s">
        <v>26</v>
      </c>
      <c r="H1366">
        <v>205974.10833333334</v>
      </c>
      <c r="I1366">
        <v>156430.88333333333</v>
      </c>
      <c r="J1366">
        <v>49543.224999999999</v>
      </c>
      <c r="K1366">
        <v>0.74429578740282665</v>
      </c>
      <c r="L1366">
        <v>570126.03333333333</v>
      </c>
      <c r="M1366">
        <v>62080.668503369998</v>
      </c>
      <c r="N1366">
        <v>0.16477857878475799</v>
      </c>
      <c r="O1366">
        <v>384000</v>
      </c>
      <c r="P1366" t="s">
        <v>27</v>
      </c>
      <c r="Q1366">
        <v>0</v>
      </c>
      <c r="R1366">
        <v>0</v>
      </c>
      <c r="S1366">
        <v>0.65357835327945446</v>
      </c>
      <c r="T1366">
        <v>3.0244866193977094E-2</v>
      </c>
      <c r="U1366">
        <v>0.38196511502554409</v>
      </c>
      <c r="V1366">
        <v>0.59065420633005106</v>
      </c>
      <c r="W1366">
        <v>64.078192465867573</v>
      </c>
      <c r="X1366" t="s">
        <v>28</v>
      </c>
    </row>
    <row r="1367" spans="1:24" x14ac:dyDescent="0.25">
      <c r="A1367" t="s">
        <v>1401</v>
      </c>
      <c r="B1367">
        <v>28</v>
      </c>
      <c r="C1367" t="s">
        <v>25</v>
      </c>
      <c r="D1367">
        <v>226000</v>
      </c>
      <c r="E1367">
        <v>0.76</v>
      </c>
      <c r="F1367">
        <v>68000</v>
      </c>
      <c r="G1367" t="s">
        <v>26</v>
      </c>
      <c r="H1367">
        <v>216350.23916666667</v>
      </c>
      <c r="I1367">
        <v>172315.72166666668</v>
      </c>
      <c r="J1367">
        <v>44034.517500000002</v>
      </c>
      <c r="K1367">
        <v>0.82267688167879682</v>
      </c>
      <c r="L1367">
        <v>589606.48750000005</v>
      </c>
      <c r="M1367">
        <v>37652.68961971</v>
      </c>
      <c r="N1367">
        <v>0.30088495575221241</v>
      </c>
      <c r="O1367">
        <v>612000</v>
      </c>
      <c r="P1367" t="s">
        <v>27</v>
      </c>
      <c r="Q1367">
        <v>0</v>
      </c>
      <c r="R1367">
        <v>0</v>
      </c>
      <c r="S1367">
        <v>0.55162814519999182</v>
      </c>
      <c r="T1367">
        <v>0.373718585547622</v>
      </c>
      <c r="U1367">
        <v>0.68915471764725078</v>
      </c>
      <c r="V1367">
        <v>0.50321106253582182</v>
      </c>
      <c r="W1367">
        <v>61.247500979941428</v>
      </c>
      <c r="X1367" t="s">
        <v>28</v>
      </c>
    </row>
    <row r="1368" spans="1:24" x14ac:dyDescent="0.25">
      <c r="A1368" t="s">
        <v>1402</v>
      </c>
      <c r="B1368">
        <v>30</v>
      </c>
      <c r="C1368" t="s">
        <v>33</v>
      </c>
      <c r="D1368">
        <v>197500</v>
      </c>
      <c r="E1368">
        <v>0.38100000000000001</v>
      </c>
      <c r="F1368">
        <v>49000</v>
      </c>
      <c r="G1368" t="s">
        <v>26</v>
      </c>
      <c r="H1368">
        <v>195188.245</v>
      </c>
      <c r="I1368">
        <v>150642.08583333335</v>
      </c>
      <c r="J1368">
        <v>44546.159166666665</v>
      </c>
      <c r="K1368">
        <v>0.7883614835791648</v>
      </c>
      <c r="L1368">
        <v>706153.48333333328</v>
      </c>
      <c r="M1368">
        <v>84204.531971799996</v>
      </c>
      <c r="N1368">
        <v>0.2481012658227848</v>
      </c>
      <c r="O1368">
        <v>441000</v>
      </c>
      <c r="P1368" t="s">
        <v>36</v>
      </c>
      <c r="Q1368">
        <v>120</v>
      </c>
      <c r="R1368">
        <v>1</v>
      </c>
      <c r="S1368">
        <v>0.61965782213632659</v>
      </c>
      <c r="T1368">
        <v>0.23087591767595855</v>
      </c>
      <c r="U1368">
        <v>0.17512992779799272</v>
      </c>
      <c r="V1368">
        <v>0.7617727266228298</v>
      </c>
      <c r="W1368">
        <v>53.733591807152479</v>
      </c>
      <c r="X1368" t="s">
        <v>28</v>
      </c>
    </row>
    <row r="1369" spans="1:24" x14ac:dyDescent="0.25">
      <c r="A1369" t="s">
        <v>1403</v>
      </c>
      <c r="B1369">
        <v>21</v>
      </c>
      <c r="C1369" t="s">
        <v>30</v>
      </c>
      <c r="D1369">
        <v>180900</v>
      </c>
      <c r="E1369">
        <v>0.746</v>
      </c>
      <c r="F1369">
        <v>40000</v>
      </c>
      <c r="G1369" t="s">
        <v>41</v>
      </c>
      <c r="H1369">
        <v>171301.00666666665</v>
      </c>
      <c r="I1369">
        <v>140375.36083333334</v>
      </c>
      <c r="J1369">
        <v>30925.645833333332</v>
      </c>
      <c r="K1369">
        <v>0.83677489130166993</v>
      </c>
      <c r="L1369">
        <v>564223.0675</v>
      </c>
      <c r="M1369">
        <v>29268.380116249999</v>
      </c>
      <c r="N1369">
        <v>0.22111663902708678</v>
      </c>
      <c r="O1369">
        <v>400000</v>
      </c>
      <c r="P1369" t="s">
        <v>36</v>
      </c>
      <c r="Q1369">
        <v>120</v>
      </c>
      <c r="R1369">
        <v>1</v>
      </c>
      <c r="S1369">
        <v>0.48825126018480469</v>
      </c>
      <c r="T1369">
        <v>0.20180928918033963</v>
      </c>
      <c r="U1369">
        <v>0.67539831454790888</v>
      </c>
      <c r="V1369">
        <v>0.63966312274223636</v>
      </c>
      <c r="W1369">
        <v>67.701693691383412</v>
      </c>
      <c r="X1369" t="s">
        <v>28</v>
      </c>
    </row>
    <row r="1370" spans="1:24" x14ac:dyDescent="0.25">
      <c r="A1370" t="s">
        <v>1404</v>
      </c>
      <c r="B1370">
        <v>39</v>
      </c>
      <c r="C1370" t="s">
        <v>25</v>
      </c>
      <c r="D1370">
        <v>231700</v>
      </c>
      <c r="E1370">
        <v>0.92700000000000005</v>
      </c>
      <c r="F1370">
        <v>54000</v>
      </c>
      <c r="G1370" t="s">
        <v>26</v>
      </c>
      <c r="H1370">
        <v>220356.81666666668</v>
      </c>
      <c r="I1370">
        <v>166105.51500000001</v>
      </c>
      <c r="J1370">
        <v>54251.301666666666</v>
      </c>
      <c r="K1370">
        <v>0.79557389954895175</v>
      </c>
      <c r="L1370">
        <v>417580.03833333333</v>
      </c>
      <c r="M1370">
        <v>49399.950337690003</v>
      </c>
      <c r="N1370">
        <v>0.23305999136814848</v>
      </c>
      <c r="O1370">
        <v>216000</v>
      </c>
      <c r="P1370" t="s">
        <v>27</v>
      </c>
      <c r="Q1370">
        <v>0</v>
      </c>
      <c r="R1370">
        <v>0</v>
      </c>
      <c r="S1370">
        <v>0.66919196127071878</v>
      </c>
      <c r="T1370">
        <v>0.2028862815225207</v>
      </c>
      <c r="U1370">
        <v>0.83736210119933774</v>
      </c>
      <c r="V1370">
        <v>0.28743579150597198</v>
      </c>
      <c r="W1370">
        <v>69.007680345481418</v>
      </c>
      <c r="X1370" t="s">
        <v>28</v>
      </c>
    </row>
    <row r="1371" spans="1:24" x14ac:dyDescent="0.25">
      <c r="A1371" t="s">
        <v>1405</v>
      </c>
      <c r="B1371">
        <v>24</v>
      </c>
      <c r="C1371" t="s">
        <v>25</v>
      </c>
      <c r="D1371">
        <v>128600</v>
      </c>
      <c r="E1371">
        <v>0.89700000000000002</v>
      </c>
      <c r="F1371">
        <v>43000</v>
      </c>
      <c r="G1371" t="s">
        <v>26</v>
      </c>
      <c r="H1371">
        <v>126388.5475</v>
      </c>
      <c r="I1371">
        <v>92529.731666666674</v>
      </c>
      <c r="J1371">
        <v>33858.815833333334</v>
      </c>
      <c r="K1371">
        <v>0.76593716973949022</v>
      </c>
      <c r="L1371">
        <v>255904.01916666667</v>
      </c>
      <c r="M1371">
        <v>23441.154082140001</v>
      </c>
      <c r="N1371">
        <v>0.33437013996889581</v>
      </c>
      <c r="O1371">
        <v>516000</v>
      </c>
      <c r="P1371" t="s">
        <v>27</v>
      </c>
      <c r="Q1371">
        <v>0</v>
      </c>
      <c r="R1371">
        <v>0</v>
      </c>
      <c r="S1371">
        <v>0.728979963880105</v>
      </c>
      <c r="T1371">
        <v>0.39730334359682246</v>
      </c>
      <c r="U1371">
        <v>0.83658263150025425</v>
      </c>
      <c r="V1371">
        <v>0.33763980962661133</v>
      </c>
      <c r="W1371">
        <v>65.048787445338021</v>
      </c>
      <c r="X1371" t="s">
        <v>28</v>
      </c>
    </row>
    <row r="1372" spans="1:24" x14ac:dyDescent="0.25">
      <c r="A1372" t="s">
        <v>1406</v>
      </c>
      <c r="B1372">
        <v>41</v>
      </c>
      <c r="C1372" t="s">
        <v>30</v>
      </c>
      <c r="D1372">
        <v>260500</v>
      </c>
      <c r="E1372">
        <v>0.56999999999999995</v>
      </c>
      <c r="F1372">
        <v>87000</v>
      </c>
      <c r="G1372" t="s">
        <v>26</v>
      </c>
      <c r="H1372">
        <v>241046.92583333334</v>
      </c>
      <c r="I1372">
        <v>186154.47916666666</v>
      </c>
      <c r="J1372">
        <v>54892.44666666667</v>
      </c>
      <c r="K1372">
        <v>0.79526818568681912</v>
      </c>
      <c r="L1372">
        <v>514308.97166666668</v>
      </c>
      <c r="M1372">
        <v>43076.380262680002</v>
      </c>
      <c r="N1372">
        <v>0.33397312859884837</v>
      </c>
      <c r="O1372">
        <v>522000</v>
      </c>
      <c r="P1372" t="s">
        <v>31</v>
      </c>
      <c r="Q1372">
        <v>30</v>
      </c>
      <c r="R1372">
        <v>0</v>
      </c>
      <c r="S1372">
        <v>0.6182900142327804</v>
      </c>
      <c r="T1372">
        <v>0.42340807830340882</v>
      </c>
      <c r="U1372">
        <v>0.46831760808544465</v>
      </c>
      <c r="V1372">
        <v>0.33346473102072016</v>
      </c>
      <c r="W1372">
        <v>49.632518767794402</v>
      </c>
      <c r="X1372" t="s">
        <v>28</v>
      </c>
    </row>
    <row r="1373" spans="1:24" x14ac:dyDescent="0.25">
      <c r="A1373" t="s">
        <v>1407</v>
      </c>
      <c r="B1373">
        <v>21</v>
      </c>
      <c r="C1373" t="s">
        <v>25</v>
      </c>
      <c r="D1373">
        <v>105300</v>
      </c>
      <c r="E1373">
        <v>0.77100000000000002</v>
      </c>
      <c r="F1373">
        <v>31000</v>
      </c>
      <c r="G1373" t="s">
        <v>41</v>
      </c>
      <c r="H1373">
        <v>102642.72166666666</v>
      </c>
      <c r="I1373">
        <v>75504.724166666667</v>
      </c>
      <c r="J1373">
        <v>27137.997500000001</v>
      </c>
      <c r="K1373">
        <v>0.76288739113699544</v>
      </c>
      <c r="L1373">
        <v>408355.19083333336</v>
      </c>
      <c r="M1373">
        <v>19489.084949389999</v>
      </c>
      <c r="N1373">
        <v>0.29439696106362773</v>
      </c>
      <c r="O1373">
        <v>310000</v>
      </c>
      <c r="P1373" t="s">
        <v>27</v>
      </c>
      <c r="Q1373">
        <v>0</v>
      </c>
      <c r="R1373">
        <v>0</v>
      </c>
      <c r="S1373">
        <v>0.71933038667550642</v>
      </c>
      <c r="T1373">
        <v>0.31062904143996389</v>
      </c>
      <c r="U1373">
        <v>0.69000240080251485</v>
      </c>
      <c r="V1373">
        <v>0.84270681738210151</v>
      </c>
      <c r="W1373">
        <v>72.475304932663732</v>
      </c>
      <c r="X1373" t="s">
        <v>38</v>
      </c>
    </row>
    <row r="1374" spans="1:24" x14ac:dyDescent="0.25">
      <c r="A1374" t="s">
        <v>1408</v>
      </c>
      <c r="B1374">
        <v>45</v>
      </c>
      <c r="C1374" t="s">
        <v>30</v>
      </c>
      <c r="D1374">
        <v>260600</v>
      </c>
      <c r="E1374">
        <v>0.56499999999999995</v>
      </c>
      <c r="F1374">
        <v>85000</v>
      </c>
      <c r="G1374" t="s">
        <v>26</v>
      </c>
      <c r="H1374">
        <v>266634.00750000001</v>
      </c>
      <c r="I1374">
        <v>212811.11249999999</v>
      </c>
      <c r="J1374">
        <v>53822.894999999997</v>
      </c>
      <c r="K1374">
        <v>0.82059221091802004</v>
      </c>
      <c r="L1374">
        <v>708015.20499999996</v>
      </c>
      <c r="M1374">
        <v>42577.338959000001</v>
      </c>
      <c r="N1374">
        <v>0.32617037605525712</v>
      </c>
      <c r="O1374">
        <v>255000</v>
      </c>
      <c r="P1374" t="s">
        <v>27</v>
      </c>
      <c r="Q1374">
        <v>0</v>
      </c>
      <c r="R1374">
        <v>0</v>
      </c>
      <c r="S1374">
        <v>0.54701833969298974</v>
      </c>
      <c r="T1374">
        <v>0.42905897252612196</v>
      </c>
      <c r="U1374">
        <v>0.47319942855260544</v>
      </c>
      <c r="V1374">
        <v>0.53209780261148742</v>
      </c>
      <c r="W1374">
        <v>52.537441971182133</v>
      </c>
      <c r="X1374" t="s">
        <v>28</v>
      </c>
    </row>
    <row r="1375" spans="1:24" x14ac:dyDescent="0.25">
      <c r="A1375" t="s">
        <v>1409</v>
      </c>
      <c r="B1375">
        <v>32</v>
      </c>
      <c r="C1375" t="s">
        <v>25</v>
      </c>
      <c r="D1375">
        <v>126700</v>
      </c>
      <c r="E1375">
        <v>0.84799999999999998</v>
      </c>
      <c r="F1375">
        <v>30000</v>
      </c>
      <c r="G1375" t="s">
        <v>41</v>
      </c>
      <c r="H1375">
        <v>124753.91499999999</v>
      </c>
      <c r="I1375">
        <v>94965.817500000005</v>
      </c>
      <c r="J1375">
        <v>29788.0975</v>
      </c>
      <c r="K1375">
        <v>0.79162340481693794</v>
      </c>
      <c r="L1375">
        <v>426344.20666666667</v>
      </c>
      <c r="M1375">
        <v>22756.06396413</v>
      </c>
      <c r="N1375">
        <v>0.23677979479084452</v>
      </c>
      <c r="O1375">
        <v>90000</v>
      </c>
      <c r="P1375" t="s">
        <v>31</v>
      </c>
      <c r="Q1375">
        <v>22</v>
      </c>
      <c r="R1375">
        <v>0</v>
      </c>
      <c r="S1375">
        <v>0.6487382665051683</v>
      </c>
      <c r="T1375">
        <v>0.20845278416344032</v>
      </c>
      <c r="U1375">
        <v>0.78333924113606812</v>
      </c>
      <c r="V1375">
        <v>0.70547157622928858</v>
      </c>
      <c r="W1375">
        <v>75.003795437022475</v>
      </c>
      <c r="X1375" t="s">
        <v>38</v>
      </c>
    </row>
    <row r="1376" spans="1:24" x14ac:dyDescent="0.25">
      <c r="A1376" t="s">
        <v>1410</v>
      </c>
      <c r="B1376">
        <v>18</v>
      </c>
      <c r="C1376" t="s">
        <v>25</v>
      </c>
      <c r="D1376">
        <v>147000</v>
      </c>
      <c r="E1376">
        <v>0.85299999999999998</v>
      </c>
      <c r="F1376">
        <v>33000</v>
      </c>
      <c r="G1376" t="s">
        <v>26</v>
      </c>
      <c r="H1376">
        <v>136123.23583333334</v>
      </c>
      <c r="I1376">
        <v>107155.77333333333</v>
      </c>
      <c r="J1376">
        <v>28967.462500000001</v>
      </c>
      <c r="K1376">
        <v>0.84878970009012011</v>
      </c>
      <c r="L1376">
        <v>279497.92416666669</v>
      </c>
      <c r="M1376">
        <v>36141.612206530001</v>
      </c>
      <c r="N1376">
        <v>0.22448979591836735</v>
      </c>
      <c r="O1376">
        <v>198000</v>
      </c>
      <c r="P1376" t="s">
        <v>36</v>
      </c>
      <c r="Q1376">
        <v>180</v>
      </c>
      <c r="R1376">
        <v>1</v>
      </c>
      <c r="S1376">
        <v>0.57717156522905322</v>
      </c>
      <c r="T1376">
        <v>0.21699018225316508</v>
      </c>
      <c r="U1376">
        <v>0.72515935871632364</v>
      </c>
      <c r="V1376">
        <v>0.31394565919115147</v>
      </c>
      <c r="W1376">
        <v>63.807358749735201</v>
      </c>
      <c r="X1376" t="s">
        <v>28</v>
      </c>
    </row>
    <row r="1377" spans="1:24" x14ac:dyDescent="0.25">
      <c r="A1377" t="s">
        <v>1411</v>
      </c>
      <c r="B1377">
        <v>20</v>
      </c>
      <c r="C1377" t="s">
        <v>30</v>
      </c>
      <c r="D1377">
        <v>124900</v>
      </c>
      <c r="E1377">
        <v>0.70199999999999996</v>
      </c>
      <c r="F1377">
        <v>34000</v>
      </c>
      <c r="G1377" t="s">
        <v>26</v>
      </c>
      <c r="H1377">
        <v>116673.00750000001</v>
      </c>
      <c r="I1377">
        <v>92025.33</v>
      </c>
      <c r="J1377">
        <v>24647.677500000002</v>
      </c>
      <c r="K1377">
        <v>0.83487072343930813</v>
      </c>
      <c r="L1377">
        <v>383700.19750000001</v>
      </c>
      <c r="M1377">
        <v>25759.485762699998</v>
      </c>
      <c r="N1377">
        <v>0.27221777421937549</v>
      </c>
      <c r="O1377">
        <v>408000</v>
      </c>
      <c r="P1377" t="s">
        <v>31</v>
      </c>
      <c r="Q1377">
        <v>60</v>
      </c>
      <c r="R1377">
        <v>0</v>
      </c>
      <c r="S1377">
        <v>0.57290348337826869</v>
      </c>
      <c r="T1377">
        <v>0.31798580553308359</v>
      </c>
      <c r="U1377">
        <v>0.59165523669771203</v>
      </c>
      <c r="V1377">
        <v>0.62711238681731385</v>
      </c>
      <c r="W1377">
        <v>62.304159105447724</v>
      </c>
      <c r="X1377" t="s">
        <v>28</v>
      </c>
    </row>
    <row r="1378" spans="1:24" x14ac:dyDescent="0.25">
      <c r="A1378" t="s">
        <v>1412</v>
      </c>
      <c r="B1378">
        <v>31</v>
      </c>
      <c r="C1378" t="s">
        <v>25</v>
      </c>
      <c r="D1378">
        <v>207600</v>
      </c>
      <c r="E1378">
        <v>0.76</v>
      </c>
      <c r="F1378">
        <v>57000</v>
      </c>
      <c r="G1378" t="s">
        <v>26</v>
      </c>
      <c r="H1378">
        <v>215289.84916666668</v>
      </c>
      <c r="I1378">
        <v>152526.42583333334</v>
      </c>
      <c r="J1378">
        <v>62763.423333333332</v>
      </c>
      <c r="K1378">
        <v>0.72540278142146253</v>
      </c>
      <c r="L1378">
        <v>738555.3175</v>
      </c>
      <c r="M1378">
        <v>29961.407929180001</v>
      </c>
      <c r="N1378">
        <v>0.27456647398843931</v>
      </c>
      <c r="O1378">
        <v>285000</v>
      </c>
      <c r="P1378" t="s">
        <v>27</v>
      </c>
      <c r="Q1378">
        <v>0</v>
      </c>
      <c r="R1378">
        <v>0</v>
      </c>
      <c r="S1378">
        <v>0.79410852555160993</v>
      </c>
      <c r="T1378">
        <v>0.24071585293646008</v>
      </c>
      <c r="U1378">
        <v>0.71587498912766756</v>
      </c>
      <c r="V1378">
        <v>0.75699183271712922</v>
      </c>
      <c r="W1378">
        <v>74.885613568991289</v>
      </c>
      <c r="X1378" t="s">
        <v>38</v>
      </c>
    </row>
    <row r="1379" spans="1:24" x14ac:dyDescent="0.25">
      <c r="A1379" t="s">
        <v>1413</v>
      </c>
      <c r="B1379">
        <v>55</v>
      </c>
      <c r="C1379" t="s">
        <v>33</v>
      </c>
      <c r="D1379">
        <v>221600</v>
      </c>
      <c r="E1379">
        <v>0.42599999999999999</v>
      </c>
      <c r="F1379">
        <v>55000</v>
      </c>
      <c r="G1379" t="s">
        <v>41</v>
      </c>
      <c r="H1379">
        <v>219575.17416666666</v>
      </c>
      <c r="I1379">
        <v>170310.58666666667</v>
      </c>
      <c r="J1379">
        <v>49264.587500000001</v>
      </c>
      <c r="K1379">
        <v>0.8085860609464951</v>
      </c>
      <c r="L1379">
        <v>645460.1333333333</v>
      </c>
      <c r="M1379">
        <v>83711.878891219996</v>
      </c>
      <c r="N1379">
        <v>0.24819494584837545</v>
      </c>
      <c r="O1379">
        <v>605000</v>
      </c>
      <c r="P1379" t="s">
        <v>27</v>
      </c>
      <c r="Q1379">
        <v>0</v>
      </c>
      <c r="R1379">
        <v>0</v>
      </c>
      <c r="S1379">
        <v>0.60902591228488501</v>
      </c>
      <c r="T1379">
        <v>0.24488441475781536</v>
      </c>
      <c r="U1379">
        <v>0.23209936650777965</v>
      </c>
      <c r="V1379">
        <v>0.58449066770698688</v>
      </c>
      <c r="W1379">
        <v>51.602147423450837</v>
      </c>
      <c r="X1379" t="s">
        <v>28</v>
      </c>
    </row>
    <row r="1380" spans="1:24" x14ac:dyDescent="0.25">
      <c r="A1380" t="s">
        <v>1414</v>
      </c>
      <c r="B1380">
        <v>18</v>
      </c>
      <c r="C1380" t="s">
        <v>25</v>
      </c>
      <c r="D1380">
        <v>210800</v>
      </c>
      <c r="E1380">
        <v>0.76200000000000001</v>
      </c>
      <c r="F1380">
        <v>49000</v>
      </c>
      <c r="G1380" t="s">
        <v>26</v>
      </c>
      <c r="H1380">
        <v>202816.38833333334</v>
      </c>
      <c r="I1380">
        <v>147103.43333333332</v>
      </c>
      <c r="J1380">
        <v>55712.955000000002</v>
      </c>
      <c r="K1380">
        <v>0.75833726849576955</v>
      </c>
      <c r="L1380">
        <v>397108.45500000002</v>
      </c>
      <c r="M1380">
        <v>42563.143823179998</v>
      </c>
      <c r="N1380">
        <v>0.23244781783681215</v>
      </c>
      <c r="O1380">
        <v>441000</v>
      </c>
      <c r="P1380" t="s">
        <v>27</v>
      </c>
      <c r="Q1380">
        <v>0</v>
      </c>
      <c r="R1380">
        <v>0</v>
      </c>
      <c r="S1380">
        <v>0.74772298704268958</v>
      </c>
      <c r="T1380">
        <v>0.1777416192541052</v>
      </c>
      <c r="U1380">
        <v>0.66553474980164529</v>
      </c>
      <c r="V1380">
        <v>0.30925630885646527</v>
      </c>
      <c r="W1380">
        <v>65.362438648204062</v>
      </c>
      <c r="X1380" t="s">
        <v>28</v>
      </c>
    </row>
    <row r="1381" spans="1:24" x14ac:dyDescent="0.25">
      <c r="A1381" t="s">
        <v>1415</v>
      </c>
      <c r="B1381">
        <v>55</v>
      </c>
      <c r="C1381" t="s">
        <v>33</v>
      </c>
      <c r="D1381">
        <v>233900</v>
      </c>
      <c r="E1381">
        <v>0.45800000000000002</v>
      </c>
      <c r="F1381">
        <v>81000</v>
      </c>
      <c r="G1381" t="s">
        <v>26</v>
      </c>
      <c r="H1381">
        <v>200510.07916666666</v>
      </c>
      <c r="I1381">
        <v>154109.04916666666</v>
      </c>
      <c r="J1381">
        <v>46401.03</v>
      </c>
      <c r="K1381">
        <v>0.7712752528536696</v>
      </c>
      <c r="L1381">
        <v>691928.33583333332</v>
      </c>
      <c r="M1381">
        <v>92938.49123965</v>
      </c>
      <c r="N1381">
        <v>0.34630183839247541</v>
      </c>
      <c r="O1381">
        <v>405000</v>
      </c>
      <c r="P1381" t="s">
        <v>31</v>
      </c>
      <c r="Q1381">
        <v>60</v>
      </c>
      <c r="R1381">
        <v>0</v>
      </c>
      <c r="S1381">
        <v>0.62845753131562476</v>
      </c>
      <c r="T1381">
        <v>0.42752203130982641</v>
      </c>
      <c r="U1381">
        <v>0.23820662083478797</v>
      </c>
      <c r="V1381">
        <v>0.59666106636282412</v>
      </c>
      <c r="W1381">
        <v>46.871655086913641</v>
      </c>
      <c r="X1381" t="s">
        <v>28</v>
      </c>
    </row>
    <row r="1382" spans="1:24" x14ac:dyDescent="0.25">
      <c r="A1382" t="s">
        <v>1416</v>
      </c>
      <c r="B1382">
        <v>55</v>
      </c>
      <c r="C1382" t="s">
        <v>25</v>
      </c>
      <c r="D1382">
        <v>162800</v>
      </c>
      <c r="E1382">
        <v>0.96899999999999997</v>
      </c>
      <c r="F1382">
        <v>51000</v>
      </c>
      <c r="G1382" t="s">
        <v>26</v>
      </c>
      <c r="H1382">
        <v>140572.73916666667</v>
      </c>
      <c r="I1382">
        <v>122944.95916666667</v>
      </c>
      <c r="J1382">
        <v>17627.78</v>
      </c>
      <c r="K1382">
        <v>0.90111225016073981</v>
      </c>
      <c r="L1382">
        <v>274873.03666666668</v>
      </c>
      <c r="M1382">
        <v>29009.568069450001</v>
      </c>
      <c r="N1382">
        <v>0.31326781326781328</v>
      </c>
      <c r="O1382">
        <v>561000</v>
      </c>
      <c r="P1382" t="s">
        <v>36</v>
      </c>
      <c r="Q1382">
        <v>90</v>
      </c>
      <c r="R1382">
        <v>1</v>
      </c>
      <c r="S1382">
        <v>0.33632491717100749</v>
      </c>
      <c r="T1382">
        <v>0.46931361539384658</v>
      </c>
      <c r="U1382">
        <v>0.89939241533026548</v>
      </c>
      <c r="V1382">
        <v>0.25698479170800614</v>
      </c>
      <c r="W1382">
        <v>57.583895666469118</v>
      </c>
      <c r="X1382" t="s">
        <v>28</v>
      </c>
    </row>
    <row r="1383" spans="1:24" x14ac:dyDescent="0.25">
      <c r="A1383" t="s">
        <v>1417</v>
      </c>
      <c r="B1383">
        <v>38</v>
      </c>
      <c r="C1383" t="s">
        <v>25</v>
      </c>
      <c r="D1383">
        <v>203600</v>
      </c>
      <c r="E1383">
        <v>0.755</v>
      </c>
      <c r="F1383">
        <v>48000</v>
      </c>
      <c r="G1383" t="s">
        <v>41</v>
      </c>
      <c r="H1383">
        <v>212597.39499999999</v>
      </c>
      <c r="I1383">
        <v>149222.15916666668</v>
      </c>
      <c r="J1383">
        <v>63375.235833333332</v>
      </c>
      <c r="K1383">
        <v>0.72200913860481353</v>
      </c>
      <c r="L1383">
        <v>625085.88666666672</v>
      </c>
      <c r="M1383">
        <v>32980.34224926</v>
      </c>
      <c r="N1383">
        <v>0.23575638506876229</v>
      </c>
      <c r="O1383">
        <v>432000</v>
      </c>
      <c r="P1383" t="s">
        <v>27</v>
      </c>
      <c r="Q1383">
        <v>0</v>
      </c>
      <c r="R1383">
        <v>0</v>
      </c>
      <c r="S1383">
        <v>0.81221235252614266</v>
      </c>
      <c r="T1383">
        <v>0.16108711902938344</v>
      </c>
      <c r="U1383">
        <v>0.6976048874345826</v>
      </c>
      <c r="V1383">
        <v>0.6266060638114066</v>
      </c>
      <c r="W1383">
        <v>74.298864053449151</v>
      </c>
      <c r="X1383" t="s">
        <v>38</v>
      </c>
    </row>
    <row r="1384" spans="1:24" x14ac:dyDescent="0.25">
      <c r="A1384" t="s">
        <v>1418</v>
      </c>
      <c r="B1384">
        <v>46</v>
      </c>
      <c r="C1384" t="s">
        <v>30</v>
      </c>
      <c r="D1384">
        <v>213800</v>
      </c>
      <c r="E1384">
        <v>0.68</v>
      </c>
      <c r="F1384">
        <v>63000</v>
      </c>
      <c r="G1384" t="s">
        <v>26</v>
      </c>
      <c r="H1384">
        <v>204600.35750000001</v>
      </c>
      <c r="I1384">
        <v>151759.68416666667</v>
      </c>
      <c r="J1384">
        <v>52840.673333333332</v>
      </c>
      <c r="K1384">
        <v>0.74485108070860306</v>
      </c>
      <c r="L1384">
        <v>542253.83333333337</v>
      </c>
      <c r="M1384">
        <v>26813.038097799999</v>
      </c>
      <c r="N1384">
        <v>0.29466791393826003</v>
      </c>
      <c r="O1384">
        <v>252000</v>
      </c>
      <c r="P1384" t="s">
        <v>36</v>
      </c>
      <c r="Q1384">
        <v>120</v>
      </c>
      <c r="R1384">
        <v>1</v>
      </c>
      <c r="S1384">
        <v>0.7024388705422967</v>
      </c>
      <c r="T1384">
        <v>0.29658059985018687</v>
      </c>
      <c r="U1384">
        <v>0.62694739964668433</v>
      </c>
      <c r="V1384">
        <v>0.48378742019157561</v>
      </c>
      <c r="W1384">
        <v>63.258072454094318</v>
      </c>
      <c r="X1384" t="s">
        <v>28</v>
      </c>
    </row>
    <row r="1385" spans="1:24" x14ac:dyDescent="0.25">
      <c r="A1385" t="s">
        <v>1419</v>
      </c>
      <c r="B1385">
        <v>22</v>
      </c>
      <c r="C1385" t="s">
        <v>25</v>
      </c>
      <c r="D1385">
        <v>184900</v>
      </c>
      <c r="E1385">
        <v>0.86</v>
      </c>
      <c r="F1385">
        <v>38000</v>
      </c>
      <c r="G1385" t="s">
        <v>26</v>
      </c>
      <c r="H1385">
        <v>166382.64583333334</v>
      </c>
      <c r="I1385">
        <v>129002.13499999999</v>
      </c>
      <c r="J1385">
        <v>37380.510833333334</v>
      </c>
      <c r="K1385">
        <v>0.83181472951389657</v>
      </c>
      <c r="L1385">
        <v>648236.15500000003</v>
      </c>
      <c r="M1385">
        <v>45353.965229130001</v>
      </c>
      <c r="N1385">
        <v>0.2055164954029205</v>
      </c>
      <c r="O1385">
        <v>266000</v>
      </c>
      <c r="P1385" t="s">
        <v>31</v>
      </c>
      <c r="Q1385">
        <v>30</v>
      </c>
      <c r="R1385">
        <v>0</v>
      </c>
      <c r="S1385">
        <v>0.60986010474835217</v>
      </c>
      <c r="T1385">
        <v>0.16310412461840712</v>
      </c>
      <c r="U1385">
        <v>0.72751890189340285</v>
      </c>
      <c r="V1385">
        <v>0.74315830428504104</v>
      </c>
      <c r="W1385">
        <v>74.58110548464299</v>
      </c>
      <c r="X1385" t="s">
        <v>38</v>
      </c>
    </row>
    <row r="1386" spans="1:24" x14ac:dyDescent="0.25">
      <c r="A1386" t="s">
        <v>1420</v>
      </c>
      <c r="B1386">
        <v>27</v>
      </c>
      <c r="C1386" t="s">
        <v>33</v>
      </c>
      <c r="D1386">
        <v>176800</v>
      </c>
      <c r="E1386">
        <v>0.51</v>
      </c>
      <c r="F1386">
        <v>30000</v>
      </c>
      <c r="G1386" t="s">
        <v>26</v>
      </c>
      <c r="H1386">
        <v>166676.11166666666</v>
      </c>
      <c r="I1386">
        <v>139800</v>
      </c>
      <c r="J1386">
        <v>26876.111666666668</v>
      </c>
      <c r="K1386">
        <v>0.85174543740295616</v>
      </c>
      <c r="L1386">
        <v>638201.68833333335</v>
      </c>
      <c r="M1386">
        <v>46398.2896224</v>
      </c>
      <c r="N1386">
        <v>0.16968325791855204</v>
      </c>
      <c r="O1386">
        <v>210000</v>
      </c>
      <c r="P1386" t="s">
        <v>31</v>
      </c>
      <c r="Q1386">
        <v>16</v>
      </c>
      <c r="R1386">
        <v>0</v>
      </c>
      <c r="S1386">
        <v>0.43510617685353081</v>
      </c>
      <c r="T1386">
        <v>9.0428941554385411E-2</v>
      </c>
      <c r="U1386">
        <v>0.35417979379022191</v>
      </c>
      <c r="V1386">
        <v>0.77094195687544553</v>
      </c>
      <c r="W1386">
        <v>61.628856326338081</v>
      </c>
      <c r="X1386" t="s">
        <v>28</v>
      </c>
    </row>
    <row r="1387" spans="1:24" x14ac:dyDescent="0.25">
      <c r="A1387" t="s">
        <v>1421</v>
      </c>
      <c r="B1387">
        <v>45</v>
      </c>
      <c r="C1387" t="s">
        <v>25</v>
      </c>
      <c r="D1387">
        <v>178800</v>
      </c>
      <c r="E1387">
        <v>0.87</v>
      </c>
      <c r="F1387">
        <v>39000</v>
      </c>
      <c r="G1387" t="s">
        <v>26</v>
      </c>
      <c r="H1387">
        <v>176240.41666666666</v>
      </c>
      <c r="I1387">
        <v>131538.57416666666</v>
      </c>
      <c r="J1387">
        <v>44701.842499999999</v>
      </c>
      <c r="K1387">
        <v>0.76367227392380765</v>
      </c>
      <c r="L1387">
        <v>552777.98916666664</v>
      </c>
      <c r="M1387">
        <v>28420.315243050001</v>
      </c>
      <c r="N1387">
        <v>0.21812080536912751</v>
      </c>
      <c r="O1387">
        <v>273000</v>
      </c>
      <c r="P1387" t="s">
        <v>27</v>
      </c>
      <c r="Q1387">
        <v>0</v>
      </c>
      <c r="R1387">
        <v>0</v>
      </c>
      <c r="S1387">
        <v>0.68970374027821935</v>
      </c>
      <c r="T1387">
        <v>0.15106112453928039</v>
      </c>
      <c r="U1387">
        <v>0.82650143039709723</v>
      </c>
      <c r="V1387">
        <v>0.63233942516424757</v>
      </c>
      <c r="W1387">
        <v>77.388060935178231</v>
      </c>
      <c r="X1387" t="s">
        <v>38</v>
      </c>
    </row>
    <row r="1388" spans="1:24" x14ac:dyDescent="0.25">
      <c r="A1388" t="s">
        <v>1422</v>
      </c>
      <c r="B1388">
        <v>38</v>
      </c>
      <c r="C1388" t="s">
        <v>33</v>
      </c>
      <c r="D1388">
        <v>193800</v>
      </c>
      <c r="E1388">
        <v>0.22900000000000001</v>
      </c>
      <c r="F1388">
        <v>45000</v>
      </c>
      <c r="G1388" t="s">
        <v>41</v>
      </c>
      <c r="H1388">
        <v>213435.87333333332</v>
      </c>
      <c r="I1388">
        <v>182059.29666666666</v>
      </c>
      <c r="J1388">
        <v>31376.576666666668</v>
      </c>
      <c r="K1388">
        <v>0.85982161255543099</v>
      </c>
      <c r="L1388">
        <v>567397.94333333336</v>
      </c>
      <c r="M1388">
        <v>61902.700801220002</v>
      </c>
      <c r="N1388">
        <v>0.23219814241486067</v>
      </c>
      <c r="O1388">
        <v>225000</v>
      </c>
      <c r="P1388" t="s">
        <v>27</v>
      </c>
      <c r="Q1388">
        <v>0</v>
      </c>
      <c r="R1388">
        <v>0</v>
      </c>
      <c r="S1388">
        <v>0.39586548829070101</v>
      </c>
      <c r="T1388">
        <v>0.24202965143243188</v>
      </c>
      <c r="U1388">
        <v>5.5570597737093663E-2</v>
      </c>
      <c r="V1388">
        <v>0.58850952956198843</v>
      </c>
      <c r="W1388">
        <v>42.392254293425609</v>
      </c>
      <c r="X1388" t="s">
        <v>28</v>
      </c>
    </row>
    <row r="1389" spans="1:24" x14ac:dyDescent="0.25">
      <c r="A1389" t="s">
        <v>1423</v>
      </c>
      <c r="B1389">
        <v>24</v>
      </c>
      <c r="C1389" t="s">
        <v>25</v>
      </c>
      <c r="D1389">
        <v>164700</v>
      </c>
      <c r="E1389">
        <v>0.89400000000000002</v>
      </c>
      <c r="F1389">
        <v>30000</v>
      </c>
      <c r="G1389" t="s">
        <v>41</v>
      </c>
      <c r="H1389">
        <v>162885.5325</v>
      </c>
      <c r="I1389">
        <v>116884.22416666667</v>
      </c>
      <c r="J1389">
        <v>46001.308333333334</v>
      </c>
      <c r="K1389">
        <v>0.76268303072368138</v>
      </c>
      <c r="L1389">
        <v>299432.24916666665</v>
      </c>
      <c r="M1389">
        <v>36591.020338679999</v>
      </c>
      <c r="N1389">
        <v>0.18214936247723132</v>
      </c>
      <c r="O1389">
        <v>90000</v>
      </c>
      <c r="P1389" t="s">
        <v>27</v>
      </c>
      <c r="Q1389">
        <v>0</v>
      </c>
      <c r="R1389">
        <v>0</v>
      </c>
      <c r="S1389">
        <v>0.76899166918859785</v>
      </c>
      <c r="T1389">
        <v>7.5014445844590438E-2</v>
      </c>
      <c r="U1389">
        <v>0.80063873421248277</v>
      </c>
      <c r="V1389">
        <v>0.29166283969102114</v>
      </c>
      <c r="W1389">
        <v>73.140054153748551</v>
      </c>
      <c r="X1389" t="s">
        <v>38</v>
      </c>
    </row>
    <row r="1390" spans="1:24" x14ac:dyDescent="0.25">
      <c r="A1390" t="s">
        <v>1424</v>
      </c>
      <c r="B1390">
        <v>20</v>
      </c>
      <c r="C1390" t="s">
        <v>30</v>
      </c>
      <c r="D1390">
        <v>206700</v>
      </c>
      <c r="E1390">
        <v>0.73599999999999999</v>
      </c>
      <c r="F1390">
        <v>65000</v>
      </c>
      <c r="G1390" t="s">
        <v>26</v>
      </c>
      <c r="H1390">
        <v>178176.99916666668</v>
      </c>
      <c r="I1390">
        <v>158517.82416666666</v>
      </c>
      <c r="J1390">
        <v>19659.174999999999</v>
      </c>
      <c r="K1390">
        <v>0.92699902437447035</v>
      </c>
      <c r="L1390">
        <v>465477.30916666664</v>
      </c>
      <c r="M1390">
        <v>31938.51455158</v>
      </c>
      <c r="N1390">
        <v>0.31446540880503143</v>
      </c>
      <c r="O1390">
        <v>585000</v>
      </c>
      <c r="P1390" t="s">
        <v>31</v>
      </c>
      <c r="Q1390">
        <v>1</v>
      </c>
      <c r="R1390">
        <v>0</v>
      </c>
      <c r="S1390">
        <v>0.29481328657540962</v>
      </c>
      <c r="T1390">
        <v>0.49467021412636364</v>
      </c>
      <c r="U1390">
        <v>0.65784793002810604</v>
      </c>
      <c r="V1390">
        <v>0.40773145308245295</v>
      </c>
      <c r="W1390">
        <v>50.761399487473</v>
      </c>
      <c r="X1390" t="s">
        <v>28</v>
      </c>
    </row>
    <row r="1391" spans="1:24" x14ac:dyDescent="0.25">
      <c r="A1391" t="s">
        <v>1425</v>
      </c>
      <c r="B1391">
        <v>37</v>
      </c>
      <c r="C1391" t="s">
        <v>25</v>
      </c>
      <c r="D1391">
        <v>274900</v>
      </c>
      <c r="E1391">
        <v>0.96499999999999997</v>
      </c>
      <c r="F1391">
        <v>61000</v>
      </c>
      <c r="G1391" t="s">
        <v>26</v>
      </c>
      <c r="H1391">
        <v>250876.0675</v>
      </c>
      <c r="I1391">
        <v>195306.47583333333</v>
      </c>
      <c r="J1391">
        <v>55569.591666666667</v>
      </c>
      <c r="K1391">
        <v>0.82248834142692806</v>
      </c>
      <c r="L1391">
        <v>355520.54499999998</v>
      </c>
      <c r="M1391">
        <v>60777.266992960002</v>
      </c>
      <c r="N1391">
        <v>0.22189887231720626</v>
      </c>
      <c r="O1391">
        <v>305000</v>
      </c>
      <c r="P1391" t="s">
        <v>31</v>
      </c>
      <c r="Q1391">
        <v>29</v>
      </c>
      <c r="R1391">
        <v>0</v>
      </c>
      <c r="S1391">
        <v>0.60114213562746399</v>
      </c>
      <c r="T1391">
        <v>0.19489065576971693</v>
      </c>
      <c r="U1391">
        <v>0.86375245888991703</v>
      </c>
      <c r="V1391">
        <v>0.15128527468479894</v>
      </c>
      <c r="W1391">
        <v>66.427453916163515</v>
      </c>
      <c r="X1391" t="s">
        <v>28</v>
      </c>
    </row>
    <row r="1392" spans="1:24" x14ac:dyDescent="0.25">
      <c r="A1392" t="s">
        <v>1426</v>
      </c>
      <c r="B1392">
        <v>36</v>
      </c>
      <c r="C1392" t="s">
        <v>25</v>
      </c>
      <c r="D1392">
        <v>151300</v>
      </c>
      <c r="E1392">
        <v>0.89100000000000001</v>
      </c>
      <c r="F1392">
        <v>40000</v>
      </c>
      <c r="G1392" t="s">
        <v>26</v>
      </c>
      <c r="H1392">
        <v>144465.96916666668</v>
      </c>
      <c r="I1392">
        <v>109406.425</v>
      </c>
      <c r="J1392">
        <v>35059.544166666667</v>
      </c>
      <c r="K1392">
        <v>0.78009875548341667</v>
      </c>
      <c r="L1392">
        <v>299596.61</v>
      </c>
      <c r="M1392">
        <v>22972.670283930001</v>
      </c>
      <c r="N1392">
        <v>0.26437541308658297</v>
      </c>
      <c r="O1392">
        <v>280000</v>
      </c>
      <c r="P1392" t="s">
        <v>27</v>
      </c>
      <c r="Q1392">
        <v>0</v>
      </c>
      <c r="R1392">
        <v>0</v>
      </c>
      <c r="S1392">
        <v>0.6595095368538314</v>
      </c>
      <c r="T1392">
        <v>0.26015381757171135</v>
      </c>
      <c r="U1392">
        <v>0.85288903234878566</v>
      </c>
      <c r="V1392">
        <v>0.3350255366248589</v>
      </c>
      <c r="W1392">
        <v>68.639655390360801</v>
      </c>
      <c r="X1392" t="s">
        <v>28</v>
      </c>
    </row>
    <row r="1393" spans="1:24" x14ac:dyDescent="0.25">
      <c r="A1393" t="s">
        <v>1427</v>
      </c>
      <c r="B1393">
        <v>52</v>
      </c>
      <c r="C1393" t="s">
        <v>25</v>
      </c>
      <c r="D1393">
        <v>248400</v>
      </c>
      <c r="E1393">
        <v>0.91200000000000003</v>
      </c>
      <c r="F1393">
        <v>41000</v>
      </c>
      <c r="G1393" t="s">
        <v>26</v>
      </c>
      <c r="H1393">
        <v>246754.21583333332</v>
      </c>
      <c r="I1393">
        <v>178510.51916666667</v>
      </c>
      <c r="J1393">
        <v>68243.69666666667</v>
      </c>
      <c r="K1393">
        <v>0.73092239417605542</v>
      </c>
      <c r="L1393">
        <v>969493.46416666661</v>
      </c>
      <c r="M1393">
        <v>28647.206021769998</v>
      </c>
      <c r="N1393">
        <v>0.16505636070853463</v>
      </c>
      <c r="O1393">
        <v>287000</v>
      </c>
      <c r="P1393" t="s">
        <v>36</v>
      </c>
      <c r="Q1393">
        <v>90</v>
      </c>
      <c r="R1393">
        <v>1</v>
      </c>
      <c r="S1393">
        <v>0.75287303849492659</v>
      </c>
      <c r="T1393">
        <v>2.4742636029500997E-2</v>
      </c>
      <c r="U1393">
        <v>0.91813159127945321</v>
      </c>
      <c r="V1393">
        <v>0.8493771522091782</v>
      </c>
      <c r="W1393">
        <v>89.672965235503284</v>
      </c>
      <c r="X1393" t="s">
        <v>38</v>
      </c>
    </row>
    <row r="1394" spans="1:24" x14ac:dyDescent="0.25">
      <c r="A1394" t="s">
        <v>1428</v>
      </c>
      <c r="B1394">
        <v>21</v>
      </c>
      <c r="C1394" t="s">
        <v>25</v>
      </c>
      <c r="D1394">
        <v>206200</v>
      </c>
      <c r="E1394">
        <v>0.78300000000000003</v>
      </c>
      <c r="F1394">
        <v>38000</v>
      </c>
      <c r="G1394" t="s">
        <v>26</v>
      </c>
      <c r="H1394">
        <v>198895.86166666666</v>
      </c>
      <c r="I1394">
        <v>151056.82416666666</v>
      </c>
      <c r="J1394">
        <v>47839.037499999999</v>
      </c>
      <c r="K1394">
        <v>0.77794597249794417</v>
      </c>
      <c r="L1394">
        <v>641426.02666666661</v>
      </c>
      <c r="M1394">
        <v>34696.02610214</v>
      </c>
      <c r="N1394">
        <v>0.18428709990300679</v>
      </c>
      <c r="O1394">
        <v>228000</v>
      </c>
      <c r="P1394" t="s">
        <v>27</v>
      </c>
      <c r="Q1394">
        <v>0</v>
      </c>
      <c r="R1394">
        <v>0</v>
      </c>
      <c r="S1394">
        <v>0.65355552883990142</v>
      </c>
      <c r="T1394">
        <v>8.72344060455994E-2</v>
      </c>
      <c r="U1394">
        <v>0.7152616857323707</v>
      </c>
      <c r="V1394">
        <v>0.63744842174554739</v>
      </c>
      <c r="W1394">
        <v>74.969428186774451</v>
      </c>
      <c r="X1394" t="s">
        <v>38</v>
      </c>
    </row>
    <row r="1395" spans="1:24" x14ac:dyDescent="0.25">
      <c r="A1395" t="s">
        <v>1429</v>
      </c>
      <c r="B1395">
        <v>22</v>
      </c>
      <c r="C1395" t="s">
        <v>33</v>
      </c>
      <c r="D1395">
        <v>198900</v>
      </c>
      <c r="E1395">
        <v>0.502</v>
      </c>
      <c r="F1395">
        <v>65000</v>
      </c>
      <c r="G1395" t="s">
        <v>41</v>
      </c>
      <c r="H1395">
        <v>177068.75166666668</v>
      </c>
      <c r="I1395">
        <v>155820.78916666665</v>
      </c>
      <c r="J1395">
        <v>21247.962500000001</v>
      </c>
      <c r="K1395">
        <v>0.92567474624644197</v>
      </c>
      <c r="L1395">
        <v>211518.80833333332</v>
      </c>
      <c r="M1395">
        <v>78398.561175299998</v>
      </c>
      <c r="N1395">
        <v>0.32679738562091504</v>
      </c>
      <c r="O1395">
        <v>780000</v>
      </c>
      <c r="P1395" t="s">
        <v>31</v>
      </c>
      <c r="Q1395">
        <v>25</v>
      </c>
      <c r="R1395">
        <v>0</v>
      </c>
      <c r="S1395">
        <v>0.32144116588743032</v>
      </c>
      <c r="T1395">
        <v>0.52492036643105044</v>
      </c>
      <c r="U1395">
        <v>0.28540410753231704</v>
      </c>
      <c r="V1395">
        <v>8.9805734447518853E-2</v>
      </c>
      <c r="W1395">
        <v>30.859264947961414</v>
      </c>
      <c r="X1395" t="s">
        <v>34</v>
      </c>
    </row>
    <row r="1396" spans="1:24" x14ac:dyDescent="0.25">
      <c r="A1396" t="s">
        <v>1430</v>
      </c>
      <c r="B1396">
        <v>18</v>
      </c>
      <c r="C1396" t="s">
        <v>25</v>
      </c>
      <c r="D1396">
        <v>135000</v>
      </c>
      <c r="E1396">
        <v>0.80400000000000005</v>
      </c>
      <c r="F1396">
        <v>37000</v>
      </c>
      <c r="G1396" t="s">
        <v>43</v>
      </c>
      <c r="H1396">
        <v>123723.83916666667</v>
      </c>
      <c r="I1396">
        <v>100351.81416666666</v>
      </c>
      <c r="J1396">
        <v>23372.025000000001</v>
      </c>
      <c r="K1396">
        <v>0.86558626815294848</v>
      </c>
      <c r="L1396">
        <v>440618.38166666665</v>
      </c>
      <c r="M1396">
        <v>33032.130424629999</v>
      </c>
      <c r="N1396">
        <v>0.27407407407407408</v>
      </c>
      <c r="O1396">
        <v>444000</v>
      </c>
      <c r="P1396" t="s">
        <v>27</v>
      </c>
      <c r="Q1396">
        <v>0</v>
      </c>
      <c r="R1396">
        <v>0</v>
      </c>
      <c r="S1396">
        <v>0.51131771601382003</v>
      </c>
      <c r="T1396">
        <v>0.34540082431648961</v>
      </c>
      <c r="U1396">
        <v>0.67194551252700063</v>
      </c>
      <c r="V1396">
        <v>0.6784138795692598</v>
      </c>
      <c r="W1396">
        <v>64.394111540542823</v>
      </c>
      <c r="X1396" t="s">
        <v>28</v>
      </c>
    </row>
    <row r="1397" spans="1:24" x14ac:dyDescent="0.25">
      <c r="A1397" t="s">
        <v>1431</v>
      </c>
      <c r="B1397">
        <v>21</v>
      </c>
      <c r="C1397" t="s">
        <v>30</v>
      </c>
      <c r="D1397">
        <v>110800</v>
      </c>
      <c r="E1397">
        <v>0.65500000000000003</v>
      </c>
      <c r="F1397">
        <v>38000</v>
      </c>
      <c r="G1397" t="s">
        <v>43</v>
      </c>
      <c r="H1397">
        <v>109892.91</v>
      </c>
      <c r="I1397">
        <v>85220.315000000002</v>
      </c>
      <c r="J1397">
        <v>24672.595000000001</v>
      </c>
      <c r="K1397">
        <v>0.80191502939775305</v>
      </c>
      <c r="L1397">
        <v>282695.16583333333</v>
      </c>
      <c r="M1397">
        <v>18998.82828406</v>
      </c>
      <c r="N1397">
        <v>0.34296028880866425</v>
      </c>
      <c r="O1397">
        <v>456000</v>
      </c>
      <c r="P1397" t="s">
        <v>31</v>
      </c>
      <c r="Q1397">
        <v>30</v>
      </c>
      <c r="R1397">
        <v>0</v>
      </c>
      <c r="S1397">
        <v>0.60944393024878185</v>
      </c>
      <c r="T1397">
        <v>0.44933437699206863</v>
      </c>
      <c r="U1397">
        <v>0.56928481061063529</v>
      </c>
      <c r="V1397">
        <v>0.48783568609303585</v>
      </c>
      <c r="W1397">
        <v>55.343309737202617</v>
      </c>
      <c r="X1397" t="s">
        <v>28</v>
      </c>
    </row>
    <row r="1398" spans="1:24" x14ac:dyDescent="0.25">
      <c r="A1398" t="s">
        <v>1432</v>
      </c>
      <c r="B1398">
        <v>29</v>
      </c>
      <c r="C1398" t="s">
        <v>25</v>
      </c>
      <c r="D1398">
        <v>160000</v>
      </c>
      <c r="E1398">
        <v>0.83</v>
      </c>
      <c r="F1398">
        <v>56000</v>
      </c>
      <c r="G1398" t="s">
        <v>43</v>
      </c>
      <c r="H1398">
        <v>159677.74583333332</v>
      </c>
      <c r="I1398">
        <v>113600.56583333333</v>
      </c>
      <c r="J1398">
        <v>46077.18</v>
      </c>
      <c r="K1398">
        <v>0.73279233879570238</v>
      </c>
      <c r="L1398">
        <v>361659.31333333335</v>
      </c>
      <c r="M1398">
        <v>28012.186343000001</v>
      </c>
      <c r="N1398">
        <v>0.35</v>
      </c>
      <c r="O1398">
        <v>224000</v>
      </c>
      <c r="P1398" t="s">
        <v>27</v>
      </c>
      <c r="Q1398">
        <v>0</v>
      </c>
      <c r="R1398">
        <v>0</v>
      </c>
      <c r="S1398">
        <v>0.78593464602698238</v>
      </c>
      <c r="T1398">
        <v>0.39832314495729187</v>
      </c>
      <c r="U1398">
        <v>0.76842975378995626</v>
      </c>
      <c r="V1398">
        <v>0.40998497829357994</v>
      </c>
      <c r="W1398">
        <v>64.934066290206033</v>
      </c>
      <c r="X1398" t="s">
        <v>28</v>
      </c>
    </row>
    <row r="1399" spans="1:24" x14ac:dyDescent="0.25">
      <c r="A1399" t="s">
        <v>1433</v>
      </c>
      <c r="B1399">
        <v>44</v>
      </c>
      <c r="C1399" t="s">
        <v>25</v>
      </c>
      <c r="D1399">
        <v>177600</v>
      </c>
      <c r="E1399">
        <v>0.95299999999999996</v>
      </c>
      <c r="F1399">
        <v>40000</v>
      </c>
      <c r="G1399" t="s">
        <v>41</v>
      </c>
      <c r="H1399">
        <v>181630.83499999999</v>
      </c>
      <c r="I1399">
        <v>132023.28416666668</v>
      </c>
      <c r="J1399">
        <v>49607.550833333335</v>
      </c>
      <c r="K1399">
        <v>0.7490625412262617</v>
      </c>
      <c r="L1399">
        <v>416773.9375</v>
      </c>
      <c r="M1399">
        <v>29314.959811330002</v>
      </c>
      <c r="N1399">
        <v>0.22522522522522523</v>
      </c>
      <c r="O1399">
        <v>480000</v>
      </c>
      <c r="P1399" t="s">
        <v>27</v>
      </c>
      <c r="Q1399">
        <v>0</v>
      </c>
      <c r="R1399">
        <v>0</v>
      </c>
      <c r="S1399">
        <v>0.74338693735803529</v>
      </c>
      <c r="T1399">
        <v>0.15693287168365222</v>
      </c>
      <c r="U1399">
        <v>0.92275506663267381</v>
      </c>
      <c r="V1399">
        <v>0.43307816777976182</v>
      </c>
      <c r="W1399">
        <v>77.400808597599777</v>
      </c>
      <c r="X1399" t="s">
        <v>38</v>
      </c>
    </row>
    <row r="1400" spans="1:24" x14ac:dyDescent="0.25">
      <c r="A1400" t="s">
        <v>1434</v>
      </c>
      <c r="B1400">
        <v>40</v>
      </c>
      <c r="C1400" t="s">
        <v>33</v>
      </c>
      <c r="D1400">
        <v>320200</v>
      </c>
      <c r="E1400">
        <v>0.51400000000000001</v>
      </c>
      <c r="F1400">
        <v>67000</v>
      </c>
      <c r="G1400" t="s">
        <v>41</v>
      </c>
      <c r="H1400">
        <v>271129.24416666664</v>
      </c>
      <c r="I1400">
        <v>229544.72</v>
      </c>
      <c r="J1400">
        <v>41584.52416666667</v>
      </c>
      <c r="K1400">
        <v>0.86984621198735612</v>
      </c>
      <c r="L1400">
        <v>462614.1766666667</v>
      </c>
      <c r="M1400">
        <v>107935.26504306</v>
      </c>
      <c r="N1400">
        <v>0.20924422236102436</v>
      </c>
      <c r="O1400">
        <v>335000</v>
      </c>
      <c r="P1400" t="s">
        <v>36</v>
      </c>
      <c r="Q1400">
        <v>120</v>
      </c>
      <c r="R1400">
        <v>1</v>
      </c>
      <c r="S1400">
        <v>0.41341362577775909</v>
      </c>
      <c r="T1400">
        <v>0.19351843065148838</v>
      </c>
      <c r="U1400">
        <v>0.31196833342135266</v>
      </c>
      <c r="V1400">
        <v>0.19181007205359538</v>
      </c>
      <c r="W1400">
        <v>45.150744577940991</v>
      </c>
      <c r="X1400" t="s">
        <v>28</v>
      </c>
    </row>
    <row r="1401" spans="1:24" x14ac:dyDescent="0.25">
      <c r="A1401" t="s">
        <v>1435</v>
      </c>
      <c r="B1401">
        <v>42</v>
      </c>
      <c r="C1401" t="s">
        <v>33</v>
      </c>
      <c r="D1401">
        <v>304500</v>
      </c>
      <c r="E1401">
        <v>0.34</v>
      </c>
      <c r="F1401">
        <v>98000</v>
      </c>
      <c r="G1401" t="s">
        <v>26</v>
      </c>
      <c r="H1401">
        <v>286945.66833333333</v>
      </c>
      <c r="I1401">
        <v>239594.95916666667</v>
      </c>
      <c r="J1401">
        <v>47350.709166666667</v>
      </c>
      <c r="K1401">
        <v>0.84820585664966297</v>
      </c>
      <c r="L1401">
        <v>522661.23749999999</v>
      </c>
      <c r="M1401">
        <v>150978.02170277</v>
      </c>
      <c r="N1401">
        <v>0.32183908045977011</v>
      </c>
      <c r="O1401">
        <v>588000</v>
      </c>
      <c r="P1401" t="s">
        <v>36</v>
      </c>
      <c r="Q1401">
        <v>180</v>
      </c>
      <c r="R1401">
        <v>1</v>
      </c>
      <c r="S1401">
        <v>0.44549125525174876</v>
      </c>
      <c r="T1401">
        <v>0.44372597130172348</v>
      </c>
      <c r="U1401">
        <v>0.11661525081837512</v>
      </c>
      <c r="V1401">
        <v>0.26448764351379139</v>
      </c>
      <c r="W1401">
        <v>32.741876338643486</v>
      </c>
      <c r="X1401" t="s">
        <v>34</v>
      </c>
    </row>
    <row r="1402" spans="1:24" x14ac:dyDescent="0.25">
      <c r="A1402" t="s">
        <v>1436</v>
      </c>
      <c r="B1402">
        <v>38</v>
      </c>
      <c r="C1402" t="s">
        <v>25</v>
      </c>
      <c r="D1402">
        <v>168700</v>
      </c>
      <c r="E1402">
        <v>0.95799999999999996</v>
      </c>
      <c r="F1402">
        <v>59000</v>
      </c>
      <c r="G1402" t="s">
        <v>41</v>
      </c>
      <c r="H1402">
        <v>156948.85416666666</v>
      </c>
      <c r="I1402">
        <v>128115.70166666666</v>
      </c>
      <c r="J1402">
        <v>28833.1525</v>
      </c>
      <c r="K1402">
        <v>0.85613875110792359</v>
      </c>
      <c r="L1402">
        <v>362141.35083333333</v>
      </c>
      <c r="M1402">
        <v>37408.14654383</v>
      </c>
      <c r="N1402">
        <v>0.34973325429756963</v>
      </c>
      <c r="O1402">
        <v>236000</v>
      </c>
      <c r="P1402" t="s">
        <v>27</v>
      </c>
      <c r="Q1402">
        <v>0</v>
      </c>
      <c r="R1402">
        <v>0</v>
      </c>
      <c r="S1402">
        <v>0.49700449681659764</v>
      </c>
      <c r="T1402">
        <v>0.51642780812852251</v>
      </c>
      <c r="U1402">
        <v>0.85944052698402773</v>
      </c>
      <c r="V1402">
        <v>0.37956695846725119</v>
      </c>
      <c r="W1402">
        <v>59.633990822179285</v>
      </c>
      <c r="X1402" t="s">
        <v>28</v>
      </c>
    </row>
    <row r="1403" spans="1:24" x14ac:dyDescent="0.25">
      <c r="A1403" t="s">
        <v>1437</v>
      </c>
      <c r="B1403">
        <v>41</v>
      </c>
      <c r="C1403" t="s">
        <v>25</v>
      </c>
      <c r="D1403">
        <v>160000</v>
      </c>
      <c r="E1403">
        <v>0.995</v>
      </c>
      <c r="F1403">
        <v>44000</v>
      </c>
      <c r="G1403" t="s">
        <v>26</v>
      </c>
      <c r="H1403">
        <v>154000.86916666667</v>
      </c>
      <c r="I1403">
        <v>112299.11416666667</v>
      </c>
      <c r="J1403">
        <v>41701.754999999997</v>
      </c>
      <c r="K1403">
        <v>0.75222430610373381</v>
      </c>
      <c r="L1403">
        <v>584706.36250000005</v>
      </c>
      <c r="M1403">
        <v>28551.206771900001</v>
      </c>
      <c r="N1403">
        <v>0.27500000000000002</v>
      </c>
      <c r="O1403">
        <v>220000</v>
      </c>
      <c r="P1403" t="s">
        <v>31</v>
      </c>
      <c r="Q1403">
        <v>16</v>
      </c>
      <c r="R1403">
        <v>0</v>
      </c>
      <c r="S1403">
        <v>0.73695579400757383</v>
      </c>
      <c r="T1403">
        <v>0.26186656013564075</v>
      </c>
      <c r="U1403">
        <v>0.94813389174935514</v>
      </c>
      <c r="V1403">
        <v>0.78289301681363488</v>
      </c>
      <c r="W1403">
        <v>82.040886653544504</v>
      </c>
      <c r="X1403" t="s">
        <v>38</v>
      </c>
    </row>
    <row r="1404" spans="1:24" x14ac:dyDescent="0.25">
      <c r="A1404" t="s">
        <v>1438</v>
      </c>
      <c r="B1404">
        <v>42</v>
      </c>
      <c r="C1404" t="s">
        <v>25</v>
      </c>
      <c r="D1404">
        <v>168800</v>
      </c>
      <c r="E1404">
        <v>0.78500000000000003</v>
      </c>
      <c r="F1404">
        <v>52000</v>
      </c>
      <c r="G1404" t="s">
        <v>26</v>
      </c>
      <c r="H1404">
        <v>158050.6275</v>
      </c>
      <c r="I1404">
        <v>122363.9075</v>
      </c>
      <c r="J1404">
        <v>35686.720000000001</v>
      </c>
      <c r="K1404">
        <v>0.81624738601208491</v>
      </c>
      <c r="L1404">
        <v>479033.87916666665</v>
      </c>
      <c r="M1404">
        <v>32961.821737699996</v>
      </c>
      <c r="N1404">
        <v>0.30805687203791471</v>
      </c>
      <c r="O1404">
        <v>364000</v>
      </c>
      <c r="P1404" t="s">
        <v>27</v>
      </c>
      <c r="Q1404">
        <v>0</v>
      </c>
      <c r="R1404">
        <v>0</v>
      </c>
      <c r="S1404">
        <v>0.61296575100768391</v>
      </c>
      <c r="T1404">
        <v>0.38449833749815771</v>
      </c>
      <c r="U1404">
        <v>0.69211851790331524</v>
      </c>
      <c r="V1404">
        <v>0.56446881328717269</v>
      </c>
      <c r="W1404">
        <v>63.173060532530009</v>
      </c>
      <c r="X1404" t="s">
        <v>28</v>
      </c>
    </row>
    <row r="1405" spans="1:24" x14ac:dyDescent="0.25">
      <c r="A1405" t="s">
        <v>1439</v>
      </c>
      <c r="B1405">
        <v>49</v>
      </c>
      <c r="C1405" t="s">
        <v>33</v>
      </c>
      <c r="D1405">
        <v>219700</v>
      </c>
      <c r="E1405">
        <v>0.34499999999999997</v>
      </c>
      <c r="F1405">
        <v>67000</v>
      </c>
      <c r="G1405" t="s">
        <v>41</v>
      </c>
      <c r="H1405">
        <v>191502.47083333333</v>
      </c>
      <c r="I1405">
        <v>169134.61666666667</v>
      </c>
      <c r="J1405">
        <v>22367.854166666668</v>
      </c>
      <c r="K1405">
        <v>0.89358444608316867</v>
      </c>
      <c r="L1405">
        <v>719441.7466666667</v>
      </c>
      <c r="M1405">
        <v>68044.328766129998</v>
      </c>
      <c r="N1405">
        <v>0.30496131087847062</v>
      </c>
      <c r="O1405">
        <v>670000</v>
      </c>
      <c r="P1405" t="s">
        <v>36</v>
      </c>
      <c r="Q1405">
        <v>90</v>
      </c>
      <c r="R1405">
        <v>1</v>
      </c>
      <c r="S1405">
        <v>0.31263307387384348</v>
      </c>
      <c r="T1405">
        <v>0.44241379117869067</v>
      </c>
      <c r="U1405">
        <v>0.15945982909468229</v>
      </c>
      <c r="V1405">
        <v>0.68130699067742084</v>
      </c>
      <c r="W1405">
        <v>40.624316204609222</v>
      </c>
      <c r="X1405" t="s">
        <v>28</v>
      </c>
    </row>
    <row r="1406" spans="1:24" x14ac:dyDescent="0.25">
      <c r="A1406" t="s">
        <v>1440</v>
      </c>
      <c r="B1406">
        <v>49</v>
      </c>
      <c r="C1406" t="s">
        <v>33</v>
      </c>
      <c r="D1406">
        <v>152400</v>
      </c>
      <c r="E1406">
        <v>0.625</v>
      </c>
      <c r="F1406">
        <v>34000</v>
      </c>
      <c r="G1406" t="s">
        <v>26</v>
      </c>
      <c r="H1406">
        <v>127271.1375</v>
      </c>
      <c r="I1406">
        <v>108078.70083333334</v>
      </c>
      <c r="J1406">
        <v>19192.436666666668</v>
      </c>
      <c r="K1406">
        <v>0.81444666824906908</v>
      </c>
      <c r="L1406">
        <v>534760.13500000001</v>
      </c>
      <c r="M1406">
        <v>61897.453689059999</v>
      </c>
      <c r="N1406">
        <v>0.2230971128608924</v>
      </c>
      <c r="O1406">
        <v>136000</v>
      </c>
      <c r="P1406" t="s">
        <v>27</v>
      </c>
      <c r="Q1406">
        <v>0</v>
      </c>
      <c r="R1406">
        <v>0</v>
      </c>
      <c r="S1406">
        <v>0.40631615129788734</v>
      </c>
      <c r="T1406">
        <v>0.19266696252814181</v>
      </c>
      <c r="U1406">
        <v>0.38324220918808416</v>
      </c>
      <c r="V1406">
        <v>0.74397431228504474</v>
      </c>
      <c r="W1406">
        <v>58.607696960907894</v>
      </c>
      <c r="X1406" t="s">
        <v>28</v>
      </c>
    </row>
    <row r="1407" spans="1:24" x14ac:dyDescent="0.25">
      <c r="A1407" t="s">
        <v>1441</v>
      </c>
      <c r="B1407">
        <v>22</v>
      </c>
      <c r="C1407" t="s">
        <v>25</v>
      </c>
      <c r="D1407">
        <v>185600</v>
      </c>
      <c r="E1407">
        <v>0.84099999999999997</v>
      </c>
      <c r="F1407">
        <v>49000</v>
      </c>
      <c r="G1407" t="s">
        <v>26</v>
      </c>
      <c r="H1407">
        <v>179207.73416666666</v>
      </c>
      <c r="I1407">
        <v>131989.95749999999</v>
      </c>
      <c r="J1407">
        <v>47217.776666666665</v>
      </c>
      <c r="K1407">
        <v>0.75756998780327522</v>
      </c>
      <c r="L1407">
        <v>483907.29083333333</v>
      </c>
      <c r="M1407">
        <v>33910.569973090001</v>
      </c>
      <c r="N1407">
        <v>0.26400862068965519</v>
      </c>
      <c r="O1407">
        <v>245000</v>
      </c>
      <c r="P1407" t="s">
        <v>31</v>
      </c>
      <c r="Q1407">
        <v>60</v>
      </c>
      <c r="R1407">
        <v>0</v>
      </c>
      <c r="S1407">
        <v>0.71681696539854067</v>
      </c>
      <c r="T1407">
        <v>0.24300882131044915</v>
      </c>
      <c r="U1407">
        <v>0.76985709701377636</v>
      </c>
      <c r="V1407">
        <v>0.50277793760435951</v>
      </c>
      <c r="W1407">
        <v>70.462546989233999</v>
      </c>
      <c r="X1407" t="s">
        <v>38</v>
      </c>
    </row>
    <row r="1408" spans="1:24" x14ac:dyDescent="0.25">
      <c r="A1408" t="s">
        <v>1442</v>
      </c>
      <c r="B1408">
        <v>53</v>
      </c>
      <c r="C1408" t="s">
        <v>30</v>
      </c>
      <c r="D1408">
        <v>203100</v>
      </c>
      <c r="E1408">
        <v>0.71399999999999997</v>
      </c>
      <c r="F1408">
        <v>64000</v>
      </c>
      <c r="G1408" t="s">
        <v>43</v>
      </c>
      <c r="H1408">
        <v>196070.57666666666</v>
      </c>
      <c r="I1408">
        <v>150491.77249999999</v>
      </c>
      <c r="J1408">
        <v>45578.804166666669</v>
      </c>
      <c r="K1408">
        <v>0.77943338098067028</v>
      </c>
      <c r="L1408">
        <v>619292.88833333331</v>
      </c>
      <c r="M1408">
        <v>31639.844069629999</v>
      </c>
      <c r="N1408">
        <v>0.3151157065484983</v>
      </c>
      <c r="O1408">
        <v>320000</v>
      </c>
      <c r="P1408" t="s">
        <v>36</v>
      </c>
      <c r="Q1408">
        <v>120</v>
      </c>
      <c r="R1408">
        <v>1</v>
      </c>
      <c r="S1408">
        <v>0.63134058445139296</v>
      </c>
      <c r="T1408">
        <v>0.36843971919109314</v>
      </c>
      <c r="U1408">
        <v>0.64526142929337826</v>
      </c>
      <c r="V1408">
        <v>0.62099800807105099</v>
      </c>
      <c r="W1408">
        <v>63.421027377727356</v>
      </c>
      <c r="X1408" t="s">
        <v>28</v>
      </c>
    </row>
    <row r="1409" spans="1:24" x14ac:dyDescent="0.25">
      <c r="A1409" t="s">
        <v>1443</v>
      </c>
      <c r="B1409">
        <v>33</v>
      </c>
      <c r="C1409" t="s">
        <v>30</v>
      </c>
      <c r="D1409">
        <v>204600</v>
      </c>
      <c r="E1409">
        <v>0.66200000000000003</v>
      </c>
      <c r="F1409">
        <v>59000</v>
      </c>
      <c r="G1409" t="s">
        <v>26</v>
      </c>
      <c r="H1409">
        <v>195035.55</v>
      </c>
      <c r="I1409">
        <v>148428.02416666667</v>
      </c>
      <c r="J1409">
        <v>46607.525833333333</v>
      </c>
      <c r="K1409">
        <v>0.76981759734215394</v>
      </c>
      <c r="L1409">
        <v>548461.77749999997</v>
      </c>
      <c r="M1409">
        <v>27547.775586070002</v>
      </c>
      <c r="N1409">
        <v>0.28836754643206258</v>
      </c>
      <c r="O1409">
        <v>590000</v>
      </c>
      <c r="P1409" t="s">
        <v>27</v>
      </c>
      <c r="Q1409">
        <v>0</v>
      </c>
      <c r="R1409">
        <v>0</v>
      </c>
      <c r="S1409">
        <v>0.6492743237468519</v>
      </c>
      <c r="T1409">
        <v>0.30347470485637335</v>
      </c>
      <c r="U1409">
        <v>0.59843552789151222</v>
      </c>
      <c r="V1409">
        <v>0.52241109623399862</v>
      </c>
      <c r="W1409">
        <v>62.02833911139448</v>
      </c>
      <c r="X1409" t="s">
        <v>28</v>
      </c>
    </row>
    <row r="1410" spans="1:24" x14ac:dyDescent="0.25">
      <c r="A1410" t="s">
        <v>1444</v>
      </c>
      <c r="B1410">
        <v>50</v>
      </c>
      <c r="C1410" t="s">
        <v>33</v>
      </c>
      <c r="D1410">
        <v>351300</v>
      </c>
      <c r="E1410">
        <v>0.48299999999999998</v>
      </c>
      <c r="F1410">
        <v>54000</v>
      </c>
      <c r="G1410" t="s">
        <v>26</v>
      </c>
      <c r="H1410">
        <v>350590.59416666668</v>
      </c>
      <c r="I1410">
        <v>259143.95833333334</v>
      </c>
      <c r="J1410">
        <v>91446.635833333334</v>
      </c>
      <c r="K1410">
        <v>0.76336015589423956</v>
      </c>
      <c r="L1410">
        <v>1187241.9583333333</v>
      </c>
      <c r="M1410">
        <v>145048.55373116001</v>
      </c>
      <c r="N1410">
        <v>0.15371477369769429</v>
      </c>
      <c r="O1410">
        <v>378000</v>
      </c>
      <c r="P1410" t="s">
        <v>31</v>
      </c>
      <c r="Q1410">
        <v>29</v>
      </c>
      <c r="R1410">
        <v>0</v>
      </c>
      <c r="S1410">
        <v>0.70952924708996312</v>
      </c>
      <c r="T1410">
        <v>1.565667511730523E-2</v>
      </c>
      <c r="U1410">
        <v>0.27691566032668347</v>
      </c>
      <c r="V1410">
        <v>0.70937104667220963</v>
      </c>
      <c r="W1410">
        <v>64.052707497708411</v>
      </c>
      <c r="X1410" t="s">
        <v>28</v>
      </c>
    </row>
    <row r="1411" spans="1:24" x14ac:dyDescent="0.25">
      <c r="A1411" t="s">
        <v>1445</v>
      </c>
      <c r="B1411">
        <v>38</v>
      </c>
      <c r="C1411" t="s">
        <v>30</v>
      </c>
      <c r="D1411">
        <v>280400</v>
      </c>
      <c r="E1411">
        <v>0.64400000000000002</v>
      </c>
      <c r="F1411">
        <v>61000</v>
      </c>
      <c r="G1411" t="s">
        <v>43</v>
      </c>
      <c r="H1411">
        <v>278710.29583333334</v>
      </c>
      <c r="I1411">
        <v>207956.51</v>
      </c>
      <c r="J1411">
        <v>70753.785833333328</v>
      </c>
      <c r="K1411">
        <v>0.76409260210245711</v>
      </c>
      <c r="L1411">
        <v>1117888.8791666667</v>
      </c>
      <c r="M1411">
        <v>42524.570147279999</v>
      </c>
      <c r="N1411">
        <v>0.21754636233951496</v>
      </c>
      <c r="O1411">
        <v>244000</v>
      </c>
      <c r="P1411" t="s">
        <v>27</v>
      </c>
      <c r="Q1411">
        <v>0</v>
      </c>
      <c r="R1411">
        <v>0</v>
      </c>
      <c r="S1411">
        <v>0.69031033319520929</v>
      </c>
      <c r="T1411">
        <v>0.15010610471715657</v>
      </c>
      <c r="U1411">
        <v>0.56968429410442278</v>
      </c>
      <c r="V1411">
        <v>0.87179697768069886</v>
      </c>
      <c r="W1411">
        <v>73.226361703682201</v>
      </c>
      <c r="X1411" t="s">
        <v>38</v>
      </c>
    </row>
    <row r="1412" spans="1:24" x14ac:dyDescent="0.25">
      <c r="A1412" t="s">
        <v>1446</v>
      </c>
      <c r="B1412">
        <v>26</v>
      </c>
      <c r="C1412" t="s">
        <v>25</v>
      </c>
      <c r="D1412">
        <v>197500</v>
      </c>
      <c r="E1412">
        <v>0.80400000000000005</v>
      </c>
      <c r="F1412">
        <v>35000</v>
      </c>
      <c r="G1412" t="s">
        <v>41</v>
      </c>
      <c r="H1412">
        <v>188331.25166666668</v>
      </c>
      <c r="I1412">
        <v>147278.30833333332</v>
      </c>
      <c r="J1412">
        <v>41052.943333333336</v>
      </c>
      <c r="K1412">
        <v>0.8206618880893356</v>
      </c>
      <c r="L1412">
        <v>682165.0675</v>
      </c>
      <c r="M1412">
        <v>42228.987132349997</v>
      </c>
      <c r="N1412">
        <v>0.17721518987341772</v>
      </c>
      <c r="O1412">
        <v>420000</v>
      </c>
      <c r="P1412" t="s">
        <v>31</v>
      </c>
      <c r="Q1412">
        <v>30</v>
      </c>
      <c r="R1412">
        <v>0</v>
      </c>
      <c r="S1412">
        <v>0.59144383528699074</v>
      </c>
      <c r="T1412">
        <v>9.2922921794748758E-2</v>
      </c>
      <c r="U1412">
        <v>0.7018326713941706</v>
      </c>
      <c r="V1412">
        <v>0.72928197826777352</v>
      </c>
      <c r="W1412">
        <v>75.233752939613822</v>
      </c>
      <c r="X1412" t="s">
        <v>38</v>
      </c>
    </row>
    <row r="1413" spans="1:24" x14ac:dyDescent="0.25">
      <c r="A1413" t="s">
        <v>1447</v>
      </c>
      <c r="B1413">
        <v>23</v>
      </c>
      <c r="C1413" t="s">
        <v>25</v>
      </c>
      <c r="D1413">
        <v>193000</v>
      </c>
      <c r="E1413">
        <v>0.77100000000000002</v>
      </c>
      <c r="F1413">
        <v>38000</v>
      </c>
      <c r="G1413" t="s">
        <v>26</v>
      </c>
      <c r="H1413">
        <v>197678.22916666666</v>
      </c>
      <c r="I1413">
        <v>140116.04833333334</v>
      </c>
      <c r="J1413">
        <v>57562.180833333332</v>
      </c>
      <c r="K1413">
        <v>0.73097213069877998</v>
      </c>
      <c r="L1413">
        <v>526818.74750000006</v>
      </c>
      <c r="M1413">
        <v>30948.40386627</v>
      </c>
      <c r="N1413">
        <v>0.19689119170984457</v>
      </c>
      <c r="O1413">
        <v>114000</v>
      </c>
      <c r="P1413" t="s">
        <v>27</v>
      </c>
      <c r="Q1413">
        <v>0</v>
      </c>
      <c r="R1413">
        <v>0</v>
      </c>
      <c r="S1413">
        <v>0.79317555542316964</v>
      </c>
      <c r="T1413">
        <v>8.8765117104355584E-2</v>
      </c>
      <c r="U1413">
        <v>0.71517193987441474</v>
      </c>
      <c r="V1413">
        <v>0.53551247895869003</v>
      </c>
      <c r="W1413">
        <v>74.975947292995187</v>
      </c>
      <c r="X1413" t="s">
        <v>38</v>
      </c>
    </row>
    <row r="1414" spans="1:24" x14ac:dyDescent="0.25">
      <c r="A1414" t="s">
        <v>1448</v>
      </c>
      <c r="B1414">
        <v>52</v>
      </c>
      <c r="C1414" t="s">
        <v>25</v>
      </c>
      <c r="D1414">
        <v>269800</v>
      </c>
      <c r="E1414">
        <v>0.95699999999999996</v>
      </c>
      <c r="F1414">
        <v>89000</v>
      </c>
      <c r="G1414" t="s">
        <v>26</v>
      </c>
      <c r="H1414">
        <v>242991.57583333334</v>
      </c>
      <c r="I1414">
        <v>183923.70666666667</v>
      </c>
      <c r="J1414">
        <v>59067.869166666664</v>
      </c>
      <c r="K1414">
        <v>0.80601945670269237</v>
      </c>
      <c r="L1414">
        <v>738631.96666666667</v>
      </c>
      <c r="M1414">
        <v>60214.394160780001</v>
      </c>
      <c r="N1414">
        <v>0.32987398072646407</v>
      </c>
      <c r="O1414">
        <v>890000</v>
      </c>
      <c r="P1414" t="s">
        <v>27</v>
      </c>
      <c r="Q1414">
        <v>0</v>
      </c>
      <c r="R1414">
        <v>0</v>
      </c>
      <c r="S1414">
        <v>0.66061816114474703</v>
      </c>
      <c r="T1414">
        <v>0.42419642417821452</v>
      </c>
      <c r="U1414">
        <v>0.85045188159067386</v>
      </c>
      <c r="V1414">
        <v>0.53767149526506464</v>
      </c>
      <c r="W1414">
        <v>67.702625452799637</v>
      </c>
      <c r="X1414" t="s">
        <v>28</v>
      </c>
    </row>
    <row r="1415" spans="1:24" x14ac:dyDescent="0.25">
      <c r="A1415" t="s">
        <v>1449</v>
      </c>
      <c r="B1415">
        <v>39</v>
      </c>
      <c r="C1415" t="s">
        <v>25</v>
      </c>
      <c r="D1415">
        <v>71000</v>
      </c>
      <c r="E1415">
        <v>0.86099999999999999</v>
      </c>
      <c r="F1415">
        <v>30000</v>
      </c>
      <c r="G1415" t="s">
        <v>26</v>
      </c>
      <c r="H1415">
        <v>62241.791666666664</v>
      </c>
      <c r="I1415">
        <v>48686.657500000001</v>
      </c>
      <c r="J1415">
        <v>13555.134166666667</v>
      </c>
      <c r="K1415">
        <v>0.85738319771412086</v>
      </c>
      <c r="L1415">
        <v>112527.565</v>
      </c>
      <c r="M1415">
        <v>17784.676760030001</v>
      </c>
      <c r="N1415">
        <v>0.42253521126760563</v>
      </c>
      <c r="O1415">
        <v>300000</v>
      </c>
      <c r="P1415" t="s">
        <v>27</v>
      </c>
      <c r="Q1415">
        <v>0</v>
      </c>
      <c r="R1415">
        <v>0</v>
      </c>
      <c r="S1415">
        <v>0.5908906176647325</v>
      </c>
      <c r="T1415">
        <v>0.68929462190871438</v>
      </c>
      <c r="U1415">
        <v>0.71924909640438695</v>
      </c>
      <c r="V1415">
        <v>0.22929469443886472</v>
      </c>
      <c r="W1415">
        <v>47.944132870640395</v>
      </c>
      <c r="X1415" t="s">
        <v>28</v>
      </c>
    </row>
    <row r="1416" spans="1:24" x14ac:dyDescent="0.25">
      <c r="A1416" t="s">
        <v>1450</v>
      </c>
      <c r="B1416">
        <v>22</v>
      </c>
      <c r="C1416" t="s">
        <v>33</v>
      </c>
      <c r="D1416">
        <v>308200</v>
      </c>
      <c r="E1416">
        <v>0.217</v>
      </c>
      <c r="F1416">
        <v>60000</v>
      </c>
      <c r="G1416" t="s">
        <v>43</v>
      </c>
      <c r="H1416">
        <v>261902.1825</v>
      </c>
      <c r="I1416">
        <v>211426.40083333332</v>
      </c>
      <c r="J1416">
        <v>50475.781666666669</v>
      </c>
      <c r="K1416">
        <v>0.88173724550106047</v>
      </c>
      <c r="L1416">
        <v>759097.94</v>
      </c>
      <c r="M1416">
        <v>134770.3707801</v>
      </c>
      <c r="N1416">
        <v>0.19467878001297861</v>
      </c>
      <c r="O1416">
        <v>540000</v>
      </c>
      <c r="P1416" t="s">
        <v>27</v>
      </c>
      <c r="Q1416">
        <v>0</v>
      </c>
      <c r="R1416">
        <v>0</v>
      </c>
      <c r="S1416">
        <v>0.52185178961191581</v>
      </c>
      <c r="T1416">
        <v>0.1650399962519023</v>
      </c>
      <c r="U1416">
        <v>9.3939829811359454E-3</v>
      </c>
      <c r="V1416">
        <v>0.46418965901810949</v>
      </c>
      <c r="W1416">
        <v>42.489159541323616</v>
      </c>
      <c r="X1416" t="s">
        <v>28</v>
      </c>
    </row>
    <row r="1417" spans="1:24" x14ac:dyDescent="0.25">
      <c r="A1417" t="s">
        <v>1451</v>
      </c>
      <c r="B1417">
        <v>40</v>
      </c>
      <c r="C1417" t="s">
        <v>30</v>
      </c>
      <c r="D1417">
        <v>353900</v>
      </c>
      <c r="E1417">
        <v>0.66500000000000004</v>
      </c>
      <c r="F1417">
        <v>75000</v>
      </c>
      <c r="G1417" t="s">
        <v>41</v>
      </c>
      <c r="H1417">
        <v>344745.93916666665</v>
      </c>
      <c r="I1417">
        <v>269068.45250000001</v>
      </c>
      <c r="J1417">
        <v>75677.486666666664</v>
      </c>
      <c r="K1417">
        <v>0.80803610684512561</v>
      </c>
      <c r="L1417">
        <v>1015956.71</v>
      </c>
      <c r="M1417">
        <v>68743.460556759994</v>
      </c>
      <c r="N1417">
        <v>0.21192427239333145</v>
      </c>
      <c r="O1417">
        <v>675000</v>
      </c>
      <c r="P1417" t="s">
        <v>31</v>
      </c>
      <c r="Q1417">
        <v>30</v>
      </c>
      <c r="R1417">
        <v>0</v>
      </c>
      <c r="S1417">
        <v>0.59567101525181387</v>
      </c>
      <c r="T1417">
        <v>0.16390394821112098</v>
      </c>
      <c r="U1417">
        <v>0.56387755193161482</v>
      </c>
      <c r="V1417">
        <v>0.5732606912132242</v>
      </c>
      <c r="W1417">
        <v>65.218874924314576</v>
      </c>
      <c r="X1417" t="s">
        <v>28</v>
      </c>
    </row>
    <row r="1418" spans="1:24" x14ac:dyDescent="0.25">
      <c r="A1418" t="s">
        <v>1452</v>
      </c>
      <c r="B1418">
        <v>34</v>
      </c>
      <c r="C1418" t="s">
        <v>25</v>
      </c>
      <c r="D1418">
        <v>166700</v>
      </c>
      <c r="E1418">
        <v>0.89900000000000002</v>
      </c>
      <c r="F1418">
        <v>46000</v>
      </c>
      <c r="G1418" t="s">
        <v>26</v>
      </c>
      <c r="H1418">
        <v>169555.22666666665</v>
      </c>
      <c r="I1418">
        <v>122430.16416666667</v>
      </c>
      <c r="J1418">
        <v>47125.0625</v>
      </c>
      <c r="K1418">
        <v>0.73655736217808776</v>
      </c>
      <c r="L1418">
        <v>637623.88833333331</v>
      </c>
      <c r="M1418">
        <v>30159.742685230001</v>
      </c>
      <c r="N1418">
        <v>0.27594481103779245</v>
      </c>
      <c r="O1418">
        <v>322000</v>
      </c>
      <c r="P1418" t="s">
        <v>27</v>
      </c>
      <c r="Q1418">
        <v>0</v>
      </c>
      <c r="R1418">
        <v>0</v>
      </c>
      <c r="S1418">
        <v>0.75664248699023151</v>
      </c>
      <c r="T1418">
        <v>0.25193118998701286</v>
      </c>
      <c r="U1418">
        <v>0.84545060281905338</v>
      </c>
      <c r="V1418">
        <v>0.8285189247734599</v>
      </c>
      <c r="W1418">
        <v>79.95285119937914</v>
      </c>
      <c r="X1418" t="s">
        <v>38</v>
      </c>
    </row>
    <row r="1419" spans="1:24" x14ac:dyDescent="0.25">
      <c r="A1419" t="s">
        <v>1453</v>
      </c>
      <c r="B1419">
        <v>29</v>
      </c>
      <c r="C1419" t="s">
        <v>25</v>
      </c>
      <c r="D1419">
        <v>192700</v>
      </c>
      <c r="E1419">
        <v>0.89800000000000002</v>
      </c>
      <c r="F1419">
        <v>49000</v>
      </c>
      <c r="G1419" t="s">
        <v>26</v>
      </c>
      <c r="H1419">
        <v>195386.07500000001</v>
      </c>
      <c r="I1419">
        <v>144305.25333333333</v>
      </c>
      <c r="J1419">
        <v>51080.82166666667</v>
      </c>
      <c r="K1419">
        <v>0.75179502002692133</v>
      </c>
      <c r="L1419">
        <v>719753.77166666661</v>
      </c>
      <c r="M1419">
        <v>27586.690432079999</v>
      </c>
      <c r="N1419">
        <v>0.25428126621691749</v>
      </c>
      <c r="O1419">
        <v>245000</v>
      </c>
      <c r="P1419" t="s">
        <v>31</v>
      </c>
      <c r="Q1419">
        <v>8</v>
      </c>
      <c r="R1419">
        <v>0</v>
      </c>
      <c r="S1419">
        <v>0.71118082252281467</v>
      </c>
      <c r="T1419">
        <v>0.21870295129647283</v>
      </c>
      <c r="U1419">
        <v>0.87735600421298887</v>
      </c>
      <c r="V1419">
        <v>0.80447639185563824</v>
      </c>
      <c r="W1419">
        <v>80.903611783515402</v>
      </c>
      <c r="X1419" t="s">
        <v>38</v>
      </c>
    </row>
    <row r="1420" spans="1:24" x14ac:dyDescent="0.25">
      <c r="A1420" t="s">
        <v>1454</v>
      </c>
      <c r="B1420">
        <v>40</v>
      </c>
      <c r="C1420" t="s">
        <v>25</v>
      </c>
      <c r="D1420">
        <v>177800</v>
      </c>
      <c r="E1420">
        <v>0.80700000000000005</v>
      </c>
      <c r="F1420">
        <v>34000</v>
      </c>
      <c r="G1420" t="s">
        <v>26</v>
      </c>
      <c r="H1420">
        <v>160258.38083333333</v>
      </c>
      <c r="I1420">
        <v>131606.49666666667</v>
      </c>
      <c r="J1420">
        <v>28651.884166666667</v>
      </c>
      <c r="K1420">
        <v>0.86392034995403577</v>
      </c>
      <c r="L1420">
        <v>552531.88166666671</v>
      </c>
      <c r="M1420">
        <v>38467.722046080002</v>
      </c>
      <c r="N1420">
        <v>0.19122609673790777</v>
      </c>
      <c r="O1420">
        <v>374000</v>
      </c>
      <c r="P1420" t="s">
        <v>27</v>
      </c>
      <c r="Q1420">
        <v>0</v>
      </c>
      <c r="R1420">
        <v>0</v>
      </c>
      <c r="S1420">
        <v>0.48343346751444394</v>
      </c>
      <c r="T1420">
        <v>0.1472968383564533</v>
      </c>
      <c r="U1420">
        <v>0.69380459233976244</v>
      </c>
      <c r="V1420">
        <v>0.63662048065271037</v>
      </c>
      <c r="W1420">
        <v>69.848167206968952</v>
      </c>
      <c r="X1420" t="s">
        <v>28</v>
      </c>
    </row>
    <row r="1421" spans="1:24" x14ac:dyDescent="0.25">
      <c r="A1421" t="s">
        <v>1455</v>
      </c>
      <c r="B1421">
        <v>33</v>
      </c>
      <c r="C1421" t="s">
        <v>30</v>
      </c>
      <c r="D1421">
        <v>215200</v>
      </c>
      <c r="E1421">
        <v>0.51</v>
      </c>
      <c r="F1421">
        <v>39000</v>
      </c>
      <c r="G1421" t="s">
        <v>43</v>
      </c>
      <c r="H1421">
        <v>203051.30583333335</v>
      </c>
      <c r="I1421">
        <v>152936.0925</v>
      </c>
      <c r="J1421">
        <v>50115.213333333333</v>
      </c>
      <c r="K1421">
        <v>0.7794857000826324</v>
      </c>
      <c r="L1421">
        <v>691371</v>
      </c>
      <c r="M1421">
        <v>43372.104705869999</v>
      </c>
      <c r="N1421">
        <v>0.18122676579925651</v>
      </c>
      <c r="O1421">
        <v>468000</v>
      </c>
      <c r="P1421" t="s">
        <v>27</v>
      </c>
      <c r="Q1421">
        <v>0</v>
      </c>
      <c r="R1421">
        <v>0</v>
      </c>
      <c r="S1421">
        <v>0.67088133108085213</v>
      </c>
      <c r="T1421">
        <v>8.1454059823950598E-2</v>
      </c>
      <c r="U1421">
        <v>0.38289380431408471</v>
      </c>
      <c r="V1421">
        <v>0.66473138413436517</v>
      </c>
      <c r="W1421">
        <v>64.315509005174533</v>
      </c>
      <c r="X1421" t="s">
        <v>28</v>
      </c>
    </row>
    <row r="1422" spans="1:24" x14ac:dyDescent="0.25">
      <c r="A1422" t="s">
        <v>1456</v>
      </c>
      <c r="B1422">
        <v>20</v>
      </c>
      <c r="C1422" t="s">
        <v>25</v>
      </c>
      <c r="D1422">
        <v>221900</v>
      </c>
      <c r="E1422">
        <v>0.91100000000000003</v>
      </c>
      <c r="F1422">
        <v>44000</v>
      </c>
      <c r="G1422" t="s">
        <v>26</v>
      </c>
      <c r="H1422">
        <v>213597.01</v>
      </c>
      <c r="I1422">
        <v>154579.91833333333</v>
      </c>
      <c r="J1422">
        <v>59017.091666666667</v>
      </c>
      <c r="K1422">
        <v>0.74220092107450963</v>
      </c>
      <c r="L1422">
        <v>450506.80666666664</v>
      </c>
      <c r="M1422">
        <v>30868.620203390001</v>
      </c>
      <c r="N1422">
        <v>0.19828751689950427</v>
      </c>
      <c r="O1422">
        <v>308000</v>
      </c>
      <c r="P1422" t="s">
        <v>31</v>
      </c>
      <c r="Q1422">
        <v>30</v>
      </c>
      <c r="R1422">
        <v>0</v>
      </c>
      <c r="S1422">
        <v>0.75214457366421172</v>
      </c>
      <c r="T1422">
        <v>9.7695816887316433E-2</v>
      </c>
      <c r="U1422">
        <v>0.88958848937985802</v>
      </c>
      <c r="V1422">
        <v>0.34842064875702539</v>
      </c>
      <c r="W1422">
        <v>76.4553042017792</v>
      </c>
      <c r="X1422" t="s">
        <v>38</v>
      </c>
    </row>
    <row r="1423" spans="1:24" x14ac:dyDescent="0.25">
      <c r="A1423" t="s">
        <v>1457</v>
      </c>
      <c r="B1423">
        <v>47</v>
      </c>
      <c r="C1423" t="s">
        <v>33</v>
      </c>
      <c r="D1423">
        <v>364200</v>
      </c>
      <c r="E1423">
        <v>0.24</v>
      </c>
      <c r="F1423">
        <v>91000</v>
      </c>
      <c r="G1423" t="s">
        <v>41</v>
      </c>
      <c r="H1423">
        <v>320161.34583333333</v>
      </c>
      <c r="I1423">
        <v>281212.43666666665</v>
      </c>
      <c r="J1423">
        <v>38948.909166666665</v>
      </c>
      <c r="K1423">
        <v>0.88945557153286192</v>
      </c>
      <c r="L1423">
        <v>1101861.8733333333</v>
      </c>
      <c r="M1423">
        <v>171790.27948073001</v>
      </c>
      <c r="N1423">
        <v>0.2498627127951675</v>
      </c>
      <c r="O1423">
        <v>819000</v>
      </c>
      <c r="P1423" t="s">
        <v>36</v>
      </c>
      <c r="Q1423">
        <v>90</v>
      </c>
      <c r="R1423">
        <v>1</v>
      </c>
      <c r="S1423">
        <v>0.32600336566621635</v>
      </c>
      <c r="T1423">
        <v>0.30416604194675551</v>
      </c>
      <c r="U1423">
        <v>2.6814416427371562E-2</v>
      </c>
      <c r="V1423">
        <v>0.61463922292808348</v>
      </c>
      <c r="W1423">
        <v>38.996358260110256</v>
      </c>
      <c r="X1423" t="s">
        <v>34</v>
      </c>
    </row>
    <row r="1424" spans="1:24" x14ac:dyDescent="0.25">
      <c r="A1424" t="s">
        <v>1458</v>
      </c>
      <c r="B1424">
        <v>39</v>
      </c>
      <c r="C1424" t="s">
        <v>25</v>
      </c>
      <c r="D1424">
        <v>170300</v>
      </c>
      <c r="E1424">
        <v>0.82799999999999996</v>
      </c>
      <c r="F1424">
        <v>35000</v>
      </c>
      <c r="G1424" t="s">
        <v>26</v>
      </c>
      <c r="H1424">
        <v>174458.44666666666</v>
      </c>
      <c r="I1424">
        <v>123364.99333333333</v>
      </c>
      <c r="J1424">
        <v>51093.453333333331</v>
      </c>
      <c r="K1424">
        <v>0.73074723996855295</v>
      </c>
      <c r="L1424">
        <v>523192.95083333331</v>
      </c>
      <c r="M1424">
        <v>31954.97406448</v>
      </c>
      <c r="N1424">
        <v>0.20551967116852612</v>
      </c>
      <c r="O1424">
        <v>385000</v>
      </c>
      <c r="P1424" t="s">
        <v>27</v>
      </c>
      <c r="Q1424">
        <v>0</v>
      </c>
      <c r="R1424">
        <v>0</v>
      </c>
      <c r="S1424">
        <v>0.79779829778650768</v>
      </c>
      <c r="T1424">
        <v>0.10598446804454398</v>
      </c>
      <c r="U1424">
        <v>0.75992306582952696</v>
      </c>
      <c r="V1424">
        <v>0.62714578816107802</v>
      </c>
      <c r="W1424">
        <v>77.927663492716292</v>
      </c>
      <c r="X1424" t="s">
        <v>38</v>
      </c>
    </row>
    <row r="1425" spans="1:24" x14ac:dyDescent="0.25">
      <c r="A1425" t="s">
        <v>1459</v>
      </c>
      <c r="B1425">
        <v>26</v>
      </c>
      <c r="C1425" t="s">
        <v>25</v>
      </c>
      <c r="D1425">
        <v>214600</v>
      </c>
      <c r="E1425">
        <v>0.86599999999999999</v>
      </c>
      <c r="F1425">
        <v>73000</v>
      </c>
      <c r="G1425" t="s">
        <v>41</v>
      </c>
      <c r="H1425">
        <v>209832.53833333333</v>
      </c>
      <c r="I1425">
        <v>155439.23916666667</v>
      </c>
      <c r="J1425">
        <v>54393.299166666664</v>
      </c>
      <c r="K1425">
        <v>0.76659418490700593</v>
      </c>
      <c r="L1425">
        <v>638301.68666666665</v>
      </c>
      <c r="M1425">
        <v>39213.256672390002</v>
      </c>
      <c r="N1425">
        <v>0.34016775396085741</v>
      </c>
      <c r="O1425">
        <v>292000</v>
      </c>
      <c r="P1425" t="s">
        <v>31</v>
      </c>
      <c r="Q1425">
        <v>19</v>
      </c>
      <c r="R1425">
        <v>0</v>
      </c>
      <c r="S1425">
        <v>0.70508301931260575</v>
      </c>
      <c r="T1425">
        <v>0.41013090556347104</v>
      </c>
      <c r="U1425">
        <v>0.80014772522691524</v>
      </c>
      <c r="V1425">
        <v>0.60098277992817306</v>
      </c>
      <c r="W1425">
        <v>68.297144104290453</v>
      </c>
      <c r="X1425" t="s">
        <v>28</v>
      </c>
    </row>
    <row r="1426" spans="1:24" x14ac:dyDescent="0.25">
      <c r="A1426" t="s">
        <v>1460</v>
      </c>
      <c r="B1426">
        <v>46</v>
      </c>
      <c r="C1426" t="s">
        <v>30</v>
      </c>
      <c r="D1426">
        <v>260200</v>
      </c>
      <c r="E1426">
        <v>0.77500000000000002</v>
      </c>
      <c r="F1426">
        <v>63000</v>
      </c>
      <c r="G1426" t="s">
        <v>43</v>
      </c>
      <c r="H1426">
        <v>248097.98083333333</v>
      </c>
      <c r="I1426">
        <v>188892.55333333334</v>
      </c>
      <c r="J1426">
        <v>59205.427499999998</v>
      </c>
      <c r="K1426">
        <v>0.78277416633983921</v>
      </c>
      <c r="L1426">
        <v>870542.42833333334</v>
      </c>
      <c r="M1426">
        <v>45794.95980887</v>
      </c>
      <c r="N1426">
        <v>0.24212144504227517</v>
      </c>
      <c r="O1426">
        <v>756000</v>
      </c>
      <c r="P1426" t="s">
        <v>27</v>
      </c>
      <c r="Q1426">
        <v>0</v>
      </c>
      <c r="R1426">
        <v>0</v>
      </c>
      <c r="S1426">
        <v>0.64835918099409295</v>
      </c>
      <c r="T1426">
        <v>0.21418981415311283</v>
      </c>
      <c r="U1426">
        <v>0.6984574700726609</v>
      </c>
      <c r="V1426">
        <v>0.70030258338013074</v>
      </c>
      <c r="W1426">
        <v>71.751756410463756</v>
      </c>
      <c r="X1426" t="s">
        <v>38</v>
      </c>
    </row>
    <row r="1427" spans="1:24" x14ac:dyDescent="0.25">
      <c r="A1427" t="s">
        <v>1461</v>
      </c>
      <c r="B1427">
        <v>54</v>
      </c>
      <c r="C1427" t="s">
        <v>30</v>
      </c>
      <c r="D1427">
        <v>181800</v>
      </c>
      <c r="E1427">
        <v>0.55600000000000005</v>
      </c>
      <c r="F1427">
        <v>30000</v>
      </c>
      <c r="G1427" t="s">
        <v>41</v>
      </c>
      <c r="H1427">
        <v>163280.33083333334</v>
      </c>
      <c r="I1427">
        <v>138698.21249999999</v>
      </c>
      <c r="J1427">
        <v>24582.118333333332</v>
      </c>
      <c r="K1427">
        <v>0.88478167586070811</v>
      </c>
      <c r="L1427">
        <v>405694.51500000001</v>
      </c>
      <c r="M1427">
        <v>34011.357632300002</v>
      </c>
      <c r="N1427">
        <v>0.16501650165016502</v>
      </c>
      <c r="O1427">
        <v>150000</v>
      </c>
      <c r="P1427" t="s">
        <v>27</v>
      </c>
      <c r="Q1427">
        <v>0</v>
      </c>
      <c r="R1427">
        <v>0</v>
      </c>
      <c r="S1427">
        <v>0.40563282395610628</v>
      </c>
      <c r="T1427">
        <v>9.4490095401887519E-2</v>
      </c>
      <c r="U1427">
        <v>0.43671970340853894</v>
      </c>
      <c r="V1427">
        <v>0.40227353686799461</v>
      </c>
      <c r="W1427">
        <v>56.580449853943726</v>
      </c>
      <c r="X1427" t="s">
        <v>28</v>
      </c>
    </row>
    <row r="1428" spans="1:24" x14ac:dyDescent="0.25">
      <c r="A1428" t="s">
        <v>1462</v>
      </c>
      <c r="B1428">
        <v>40</v>
      </c>
      <c r="C1428" t="s">
        <v>25</v>
      </c>
      <c r="D1428">
        <v>194100</v>
      </c>
      <c r="E1428">
        <v>0.98299999999999998</v>
      </c>
      <c r="F1428">
        <v>57000</v>
      </c>
      <c r="G1428" t="s">
        <v>26</v>
      </c>
      <c r="H1428">
        <v>180826.63250000001</v>
      </c>
      <c r="I1428">
        <v>134127.97666666665</v>
      </c>
      <c r="J1428">
        <v>46698.655833333331</v>
      </c>
      <c r="K1428">
        <v>0.77614275841748537</v>
      </c>
      <c r="L1428">
        <v>721885.52083333337</v>
      </c>
      <c r="M1428">
        <v>33176.489536540001</v>
      </c>
      <c r="N1428">
        <v>0.2936630602782071</v>
      </c>
      <c r="O1428">
        <v>456000</v>
      </c>
      <c r="P1428" t="s">
        <v>27</v>
      </c>
      <c r="Q1428">
        <v>0</v>
      </c>
      <c r="R1428">
        <v>0</v>
      </c>
      <c r="S1428">
        <v>0.7024061482802102</v>
      </c>
      <c r="T1428">
        <v>0.31979495648691386</v>
      </c>
      <c r="U1428">
        <v>0.93630133440805352</v>
      </c>
      <c r="V1428">
        <v>0.80020769100248723</v>
      </c>
      <c r="W1428">
        <v>79.716944053927364</v>
      </c>
      <c r="X1428" t="s">
        <v>38</v>
      </c>
    </row>
    <row r="1429" spans="1:24" x14ac:dyDescent="0.25">
      <c r="A1429" t="s">
        <v>1463</v>
      </c>
      <c r="B1429">
        <v>30</v>
      </c>
      <c r="C1429" t="s">
        <v>30</v>
      </c>
      <c r="D1429">
        <v>227400</v>
      </c>
      <c r="E1429">
        <v>0.53600000000000003</v>
      </c>
      <c r="F1429">
        <v>49000</v>
      </c>
      <c r="G1429" t="s">
        <v>41</v>
      </c>
      <c r="H1429">
        <v>223721.71666666667</v>
      </c>
      <c r="I1429">
        <v>175306.96249999999</v>
      </c>
      <c r="J1429">
        <v>48414.754166666666</v>
      </c>
      <c r="K1429">
        <v>0.80741539456232925</v>
      </c>
      <c r="L1429">
        <v>549509.73166666669</v>
      </c>
      <c r="M1429">
        <v>43527.227313939999</v>
      </c>
      <c r="N1429">
        <v>0.21547933157431839</v>
      </c>
      <c r="O1429">
        <v>490000</v>
      </c>
      <c r="P1429" t="s">
        <v>31</v>
      </c>
      <c r="Q1429">
        <v>30</v>
      </c>
      <c r="R1429">
        <v>0</v>
      </c>
      <c r="S1429">
        <v>0.5870996905670256</v>
      </c>
      <c r="T1429">
        <v>0.17143657857308897</v>
      </c>
      <c r="U1429">
        <v>0.42127931320022505</v>
      </c>
      <c r="V1429">
        <v>0.45174691819137269</v>
      </c>
      <c r="W1429">
        <v>57.44311232714805</v>
      </c>
      <c r="X1429" t="s">
        <v>28</v>
      </c>
    </row>
    <row r="1430" spans="1:24" x14ac:dyDescent="0.25">
      <c r="A1430" t="s">
        <v>1464</v>
      </c>
      <c r="B1430">
        <v>49</v>
      </c>
      <c r="C1430" t="s">
        <v>33</v>
      </c>
      <c r="D1430">
        <v>73300</v>
      </c>
      <c r="E1430">
        <v>0.57099999999999995</v>
      </c>
      <c r="F1430">
        <v>30000</v>
      </c>
      <c r="G1430" t="s">
        <v>41</v>
      </c>
      <c r="H1430">
        <v>80334.657500000001</v>
      </c>
      <c r="I1430">
        <v>66351.08</v>
      </c>
      <c r="J1430">
        <v>13983.577499999999</v>
      </c>
      <c r="K1430">
        <v>0.8361180873261318</v>
      </c>
      <c r="L1430">
        <v>275884.09250000003</v>
      </c>
      <c r="M1430">
        <v>25632.871917010001</v>
      </c>
      <c r="N1430">
        <v>0.40927694406548432</v>
      </c>
      <c r="O1430">
        <v>330000</v>
      </c>
      <c r="P1430" t="s">
        <v>31</v>
      </c>
      <c r="Q1430">
        <v>60</v>
      </c>
      <c r="R1430">
        <v>0</v>
      </c>
      <c r="S1430">
        <v>0.47042992853279164</v>
      </c>
      <c r="T1430">
        <v>0.63409460328940437</v>
      </c>
      <c r="U1430">
        <v>0.39994224992864769</v>
      </c>
      <c r="V1430">
        <v>0.81214473343980709</v>
      </c>
      <c r="W1430">
        <v>48.274484245608555</v>
      </c>
      <c r="X1430" t="s">
        <v>28</v>
      </c>
    </row>
    <row r="1431" spans="1:24" x14ac:dyDescent="0.25">
      <c r="A1431" t="s">
        <v>1465</v>
      </c>
      <c r="B1431">
        <v>40</v>
      </c>
      <c r="C1431" t="s">
        <v>30</v>
      </c>
      <c r="D1431">
        <v>233400</v>
      </c>
      <c r="E1431">
        <v>0.45200000000000001</v>
      </c>
      <c r="F1431">
        <v>48000</v>
      </c>
      <c r="G1431" t="s">
        <v>26</v>
      </c>
      <c r="H1431">
        <v>210179.17666666667</v>
      </c>
      <c r="I1431">
        <v>174173.20583333334</v>
      </c>
      <c r="J1431">
        <v>36005.970833333333</v>
      </c>
      <c r="K1431">
        <v>0.86810522027059112</v>
      </c>
      <c r="L1431">
        <v>657040.00249999994</v>
      </c>
      <c r="M1431">
        <v>49574.339343389998</v>
      </c>
      <c r="N1431">
        <v>0.20565552699228792</v>
      </c>
      <c r="O1431">
        <v>240000</v>
      </c>
      <c r="P1431" t="s">
        <v>27</v>
      </c>
      <c r="Q1431">
        <v>0</v>
      </c>
      <c r="R1431">
        <v>0</v>
      </c>
      <c r="S1431">
        <v>0.46283633750207742</v>
      </c>
      <c r="T1431">
        <v>0.1839484190241818</v>
      </c>
      <c r="U1431">
        <v>0.30939541078090549</v>
      </c>
      <c r="V1431">
        <v>0.55837059126543465</v>
      </c>
      <c r="W1431">
        <v>53.420343694446096</v>
      </c>
      <c r="X1431" t="s">
        <v>28</v>
      </c>
    </row>
    <row r="1432" spans="1:24" x14ac:dyDescent="0.25">
      <c r="A1432" t="s">
        <v>1466</v>
      </c>
      <c r="B1432">
        <v>34</v>
      </c>
      <c r="C1432" t="s">
        <v>25</v>
      </c>
      <c r="D1432">
        <v>103600</v>
      </c>
      <c r="E1432">
        <v>0.83099999999999996</v>
      </c>
      <c r="F1432">
        <v>30000</v>
      </c>
      <c r="G1432" t="s">
        <v>43</v>
      </c>
      <c r="H1432">
        <v>98530.143333333326</v>
      </c>
      <c r="I1432">
        <v>72809.34166666666</v>
      </c>
      <c r="J1432">
        <v>25720.801666666666</v>
      </c>
      <c r="K1432">
        <v>0.77691513777423304</v>
      </c>
      <c r="L1432">
        <v>268623.23083333333</v>
      </c>
      <c r="M1432">
        <v>22094.58891002</v>
      </c>
      <c r="N1432">
        <v>0.28957528957528955</v>
      </c>
      <c r="O1432">
        <v>360000</v>
      </c>
      <c r="P1432" t="s">
        <v>31</v>
      </c>
      <c r="Q1432">
        <v>7</v>
      </c>
      <c r="R1432">
        <v>0</v>
      </c>
      <c r="S1432">
        <v>0.71010527013319136</v>
      </c>
      <c r="T1432">
        <v>0.31168431167102334</v>
      </c>
      <c r="U1432">
        <v>0.73156367421083879</v>
      </c>
      <c r="V1432">
        <v>0.49893374061121487</v>
      </c>
      <c r="W1432">
        <v>66.884453111470819</v>
      </c>
      <c r="X1432" t="s">
        <v>28</v>
      </c>
    </row>
    <row r="1433" spans="1:24" x14ac:dyDescent="0.25">
      <c r="A1433" t="s">
        <v>1467</v>
      </c>
      <c r="B1433">
        <v>38</v>
      </c>
      <c r="C1433" t="s">
        <v>33</v>
      </c>
      <c r="D1433">
        <v>289300</v>
      </c>
      <c r="E1433">
        <v>0.49</v>
      </c>
      <c r="F1433">
        <v>88000</v>
      </c>
      <c r="G1433" t="s">
        <v>41</v>
      </c>
      <c r="H1433">
        <v>282514.96166666667</v>
      </c>
      <c r="I1433">
        <v>221580.49333333335</v>
      </c>
      <c r="J1433">
        <v>60934.468333333331</v>
      </c>
      <c r="K1433">
        <v>0.80684516129057438</v>
      </c>
      <c r="L1433">
        <v>1040674.9608333333</v>
      </c>
      <c r="M1433">
        <v>109400.90595205</v>
      </c>
      <c r="N1433">
        <v>0.30418250950570341</v>
      </c>
      <c r="O1433">
        <v>704000</v>
      </c>
      <c r="P1433" t="s">
        <v>27</v>
      </c>
      <c r="Q1433">
        <v>0</v>
      </c>
      <c r="R1433">
        <v>0</v>
      </c>
      <c r="S1433">
        <v>0.58511475680092484</v>
      </c>
      <c r="T1433">
        <v>0.36793500374349725</v>
      </c>
      <c r="U1433">
        <v>0.29251739820817901</v>
      </c>
      <c r="V1433">
        <v>0.76759263958952917</v>
      </c>
      <c r="W1433">
        <v>53.328632968785804</v>
      </c>
      <c r="X1433" t="s">
        <v>28</v>
      </c>
    </row>
    <row r="1434" spans="1:24" x14ac:dyDescent="0.25">
      <c r="A1434" t="s">
        <v>1468</v>
      </c>
      <c r="B1434">
        <v>19</v>
      </c>
      <c r="C1434" t="s">
        <v>25</v>
      </c>
      <c r="D1434">
        <v>193100</v>
      </c>
      <c r="E1434">
        <v>0.96299999999999997</v>
      </c>
      <c r="F1434">
        <v>65000</v>
      </c>
      <c r="G1434" t="s">
        <v>43</v>
      </c>
      <c r="H1434">
        <v>187711.32666666666</v>
      </c>
      <c r="I1434">
        <v>138711.6525</v>
      </c>
      <c r="J1434">
        <v>48999.674166666664</v>
      </c>
      <c r="K1434">
        <v>0.75664402055132185</v>
      </c>
      <c r="L1434">
        <v>421747.75083333335</v>
      </c>
      <c r="M1434">
        <v>26390.725047060001</v>
      </c>
      <c r="N1434">
        <v>0.33661315380631796</v>
      </c>
      <c r="O1434">
        <v>780000</v>
      </c>
      <c r="P1434" t="s">
        <v>27</v>
      </c>
      <c r="Q1434">
        <v>0</v>
      </c>
      <c r="R1434">
        <v>0</v>
      </c>
      <c r="S1434">
        <v>0.71008427994037593</v>
      </c>
      <c r="T1434">
        <v>0.3934249387185465</v>
      </c>
      <c r="U1434">
        <v>0.95476430859829997</v>
      </c>
      <c r="V1434">
        <v>0.38957978122164527</v>
      </c>
      <c r="W1434">
        <v>70.056862462922652</v>
      </c>
      <c r="X1434" t="s">
        <v>38</v>
      </c>
    </row>
    <row r="1435" spans="1:24" x14ac:dyDescent="0.25">
      <c r="A1435" t="s">
        <v>1469</v>
      </c>
      <c r="B1435">
        <v>54</v>
      </c>
      <c r="C1435" t="s">
        <v>33</v>
      </c>
      <c r="D1435">
        <v>315100</v>
      </c>
      <c r="E1435">
        <v>0.31900000000000001</v>
      </c>
      <c r="F1435">
        <v>64000</v>
      </c>
      <c r="G1435" t="s">
        <v>41</v>
      </c>
      <c r="H1435">
        <v>345255.03416666668</v>
      </c>
      <c r="I1435">
        <v>286051.45833333331</v>
      </c>
      <c r="J1435">
        <v>59203.575833333336</v>
      </c>
      <c r="K1435">
        <v>0.82458825244829259</v>
      </c>
      <c r="L1435">
        <v>960975.78749999998</v>
      </c>
      <c r="M1435">
        <v>110127.09425436999</v>
      </c>
      <c r="N1435">
        <v>0.20311012377023166</v>
      </c>
      <c r="O1435">
        <v>384000</v>
      </c>
      <c r="P1435" t="s">
        <v>27</v>
      </c>
      <c r="Q1435">
        <v>0</v>
      </c>
      <c r="R1435">
        <v>0</v>
      </c>
      <c r="S1435">
        <v>0.46329643099098422</v>
      </c>
      <c r="T1435">
        <v>0.15356225275276947</v>
      </c>
      <c r="U1435">
        <v>0.14233594508766081</v>
      </c>
      <c r="V1435">
        <v>0.62114427702635799</v>
      </c>
      <c r="W1435">
        <v>49.747222500876966</v>
      </c>
      <c r="X1435" t="s">
        <v>28</v>
      </c>
    </row>
    <row r="1436" spans="1:24" x14ac:dyDescent="0.25">
      <c r="A1436" t="s">
        <v>1470</v>
      </c>
      <c r="B1436">
        <v>23</v>
      </c>
      <c r="C1436" t="s">
        <v>25</v>
      </c>
      <c r="D1436">
        <v>68600</v>
      </c>
      <c r="E1436">
        <v>0.753</v>
      </c>
      <c r="F1436">
        <v>30000</v>
      </c>
      <c r="G1436" t="s">
        <v>26</v>
      </c>
      <c r="H1436">
        <v>66564.463333333333</v>
      </c>
      <c r="I1436">
        <v>51543.137499999997</v>
      </c>
      <c r="J1436">
        <v>15021.325833333332</v>
      </c>
      <c r="K1436">
        <v>0.80169870631810003</v>
      </c>
      <c r="L1436">
        <v>206740.57833333334</v>
      </c>
      <c r="M1436">
        <v>13977.03509162</v>
      </c>
      <c r="N1436">
        <v>0.43731778425655976</v>
      </c>
      <c r="O1436">
        <v>150000</v>
      </c>
      <c r="P1436" t="s">
        <v>27</v>
      </c>
      <c r="Q1436">
        <v>0</v>
      </c>
      <c r="R1436">
        <v>0</v>
      </c>
      <c r="S1436">
        <v>0.61261545798496775</v>
      </c>
      <c r="T1436">
        <v>0.65717832941561904</v>
      </c>
      <c r="U1436">
        <v>0.65542188858188888</v>
      </c>
      <c r="V1436">
        <v>0.61150419809760748</v>
      </c>
      <c r="W1436">
        <v>54.643732049624205</v>
      </c>
      <c r="X1436" t="s">
        <v>28</v>
      </c>
    </row>
    <row r="1437" spans="1:24" x14ac:dyDescent="0.25">
      <c r="A1437" t="s">
        <v>1471</v>
      </c>
      <c r="B1437">
        <v>35</v>
      </c>
      <c r="C1437" t="s">
        <v>25</v>
      </c>
      <c r="D1437">
        <v>223900</v>
      </c>
      <c r="E1437">
        <v>0.88900000000000001</v>
      </c>
      <c r="F1437">
        <v>54000</v>
      </c>
      <c r="G1437" t="s">
        <v>26</v>
      </c>
      <c r="H1437">
        <v>230171.24666666667</v>
      </c>
      <c r="I1437">
        <v>152232.49833333332</v>
      </c>
      <c r="J1437">
        <v>77938.748333333337</v>
      </c>
      <c r="K1437">
        <v>0.69425148187265084</v>
      </c>
      <c r="L1437">
        <v>770311.62</v>
      </c>
      <c r="M1437">
        <v>44818.75333698</v>
      </c>
      <c r="N1437">
        <v>0.241179097811523</v>
      </c>
      <c r="O1437">
        <v>594000</v>
      </c>
      <c r="P1437" t="s">
        <v>27</v>
      </c>
      <c r="Q1437">
        <v>0</v>
      </c>
      <c r="R1437">
        <v>0</v>
      </c>
      <c r="S1437">
        <v>0.92384671778437444</v>
      </c>
      <c r="T1437">
        <v>0.15344323200384241</v>
      </c>
      <c r="U1437">
        <v>0.81965199928791499</v>
      </c>
      <c r="V1437">
        <v>0.72565111470437282</v>
      </c>
      <c r="W1437">
        <v>82.455246075814813</v>
      </c>
      <c r="X1437" t="s">
        <v>38</v>
      </c>
    </row>
    <row r="1438" spans="1:24" x14ac:dyDescent="0.25">
      <c r="A1438" t="s">
        <v>1472</v>
      </c>
      <c r="B1438">
        <v>47</v>
      </c>
      <c r="C1438" t="s">
        <v>25</v>
      </c>
      <c r="D1438">
        <v>219400</v>
      </c>
      <c r="E1438">
        <v>0.93400000000000005</v>
      </c>
      <c r="F1438">
        <v>74000</v>
      </c>
      <c r="G1438" t="s">
        <v>26</v>
      </c>
      <c r="H1438">
        <v>209135.82416666666</v>
      </c>
      <c r="I1438">
        <v>157718.00750000001</v>
      </c>
      <c r="J1438">
        <v>51417.816666666666</v>
      </c>
      <c r="K1438">
        <v>0.79889037214486625</v>
      </c>
      <c r="L1438">
        <v>587520.03749999998</v>
      </c>
      <c r="M1438">
        <v>51186.783292740001</v>
      </c>
      <c r="N1438">
        <v>0.33728350045578853</v>
      </c>
      <c r="O1438">
        <v>518000</v>
      </c>
      <c r="P1438" t="s">
        <v>27</v>
      </c>
      <c r="Q1438">
        <v>0</v>
      </c>
      <c r="R1438">
        <v>0</v>
      </c>
      <c r="S1438">
        <v>0.66825772447663023</v>
      </c>
      <c r="T1438">
        <v>0.43400856120350578</v>
      </c>
      <c r="U1438">
        <v>0.82806870069932725</v>
      </c>
      <c r="V1438">
        <v>0.52166075625531216</v>
      </c>
      <c r="W1438">
        <v>66.419228680626972</v>
      </c>
      <c r="X1438" t="s">
        <v>28</v>
      </c>
    </row>
    <row r="1439" spans="1:24" x14ac:dyDescent="0.25">
      <c r="A1439" t="s">
        <v>1473</v>
      </c>
      <c r="B1439">
        <v>39</v>
      </c>
      <c r="C1439" t="s">
        <v>33</v>
      </c>
      <c r="D1439">
        <v>375600</v>
      </c>
      <c r="E1439">
        <v>0.45700000000000002</v>
      </c>
      <c r="F1439">
        <v>124000</v>
      </c>
      <c r="G1439" t="s">
        <v>43</v>
      </c>
      <c r="H1439">
        <v>295717.36333333334</v>
      </c>
      <c r="I1439">
        <v>282863.74166666664</v>
      </c>
      <c r="J1439">
        <v>12853.621666666668</v>
      </c>
      <c r="K1439">
        <v>1.0134003013973933</v>
      </c>
      <c r="L1439">
        <v>1006721.7524999999</v>
      </c>
      <c r="M1439">
        <v>156586.44409989999</v>
      </c>
      <c r="N1439">
        <v>0.33013844515441959</v>
      </c>
      <c r="O1439">
        <v>496000</v>
      </c>
      <c r="P1439" t="s">
        <v>31</v>
      </c>
      <c r="Q1439">
        <v>60</v>
      </c>
      <c r="R1439">
        <v>0</v>
      </c>
      <c r="S1439">
        <v>0.11055044316508089</v>
      </c>
      <c r="T1439">
        <v>0.61307850666773156</v>
      </c>
      <c r="U1439">
        <v>0.21911315811238138</v>
      </c>
      <c r="V1439">
        <v>0.52231720514590385</v>
      </c>
      <c r="W1439">
        <v>31.381206084295695</v>
      </c>
      <c r="X1439" t="s">
        <v>34</v>
      </c>
    </row>
    <row r="1440" spans="1:24" x14ac:dyDescent="0.25">
      <c r="A1440" t="s">
        <v>1474</v>
      </c>
      <c r="B1440">
        <v>50</v>
      </c>
      <c r="C1440" t="s">
        <v>25</v>
      </c>
      <c r="D1440">
        <v>117900</v>
      </c>
      <c r="E1440">
        <v>0.77</v>
      </c>
      <c r="F1440">
        <v>30000</v>
      </c>
      <c r="G1440" t="s">
        <v>41</v>
      </c>
      <c r="H1440">
        <v>103418.87083333333</v>
      </c>
      <c r="I1440">
        <v>85057.1</v>
      </c>
      <c r="J1440">
        <v>18361.770833333332</v>
      </c>
      <c r="K1440">
        <v>0.87182497185304098</v>
      </c>
      <c r="L1440">
        <v>359526.32916666666</v>
      </c>
      <c r="M1440">
        <v>28022.622469239999</v>
      </c>
      <c r="N1440">
        <v>0.2544529262086514</v>
      </c>
      <c r="O1440">
        <v>90000</v>
      </c>
      <c r="P1440" t="s">
        <v>27</v>
      </c>
      <c r="Q1440">
        <v>0</v>
      </c>
      <c r="R1440">
        <v>0</v>
      </c>
      <c r="S1440">
        <v>0.48002214390713921</v>
      </c>
      <c r="T1440">
        <v>0.30305667280399468</v>
      </c>
      <c r="U1440">
        <v>0.63319023735022206</v>
      </c>
      <c r="V1440">
        <v>0.62105571781277469</v>
      </c>
      <c r="W1440">
        <v>62.691404638000513</v>
      </c>
      <c r="X1440" t="s">
        <v>28</v>
      </c>
    </row>
    <row r="1441" spans="1:24" x14ac:dyDescent="0.25">
      <c r="A1441" t="s">
        <v>1475</v>
      </c>
      <c r="B1441">
        <v>47</v>
      </c>
      <c r="C1441" t="s">
        <v>33</v>
      </c>
      <c r="D1441">
        <v>279900</v>
      </c>
      <c r="E1441">
        <v>0.39300000000000002</v>
      </c>
      <c r="F1441">
        <v>49000</v>
      </c>
      <c r="G1441" t="s">
        <v>41</v>
      </c>
      <c r="H1441">
        <v>285893.40583333332</v>
      </c>
      <c r="I1441">
        <v>192494.63666666666</v>
      </c>
      <c r="J1441">
        <v>93398.769166666665</v>
      </c>
      <c r="K1441">
        <v>0.69961448854617947</v>
      </c>
      <c r="L1441">
        <v>997310.45333333337</v>
      </c>
      <c r="M1441">
        <v>144642.3727712</v>
      </c>
      <c r="N1441">
        <v>0.17506252232940336</v>
      </c>
      <c r="O1441">
        <v>343000</v>
      </c>
      <c r="P1441" t="s">
        <v>27</v>
      </c>
      <c r="Q1441">
        <v>0</v>
      </c>
      <c r="R1441">
        <v>0</v>
      </c>
      <c r="S1441">
        <v>0.89099719858859849</v>
      </c>
      <c r="T1441">
        <v>2.9783576445671589E-2</v>
      </c>
      <c r="U1441">
        <v>0.16811129195456373</v>
      </c>
      <c r="V1441">
        <v>0.75846505303591316</v>
      </c>
      <c r="W1441">
        <v>63.524646964586815</v>
      </c>
      <c r="X1441" t="s">
        <v>28</v>
      </c>
    </row>
    <row r="1442" spans="1:24" x14ac:dyDescent="0.25">
      <c r="A1442" t="s">
        <v>1476</v>
      </c>
      <c r="B1442">
        <v>34</v>
      </c>
      <c r="C1442" t="s">
        <v>30</v>
      </c>
      <c r="D1442">
        <v>84300</v>
      </c>
      <c r="E1442">
        <v>0.70199999999999996</v>
      </c>
      <c r="F1442">
        <v>30000</v>
      </c>
      <c r="G1442" t="s">
        <v>26</v>
      </c>
      <c r="H1442">
        <v>75996.57666666666</v>
      </c>
      <c r="I1442">
        <v>64604.662499999999</v>
      </c>
      <c r="J1442">
        <v>11391.914166666667</v>
      </c>
      <c r="K1442">
        <v>0.90737832244557037</v>
      </c>
      <c r="L1442">
        <v>193605.97</v>
      </c>
      <c r="M1442">
        <v>23268.81125843</v>
      </c>
      <c r="N1442">
        <v>0.35587188612099646</v>
      </c>
      <c r="O1442">
        <v>90000</v>
      </c>
      <c r="P1442" t="s">
        <v>27</v>
      </c>
      <c r="Q1442">
        <v>0</v>
      </c>
      <c r="R1442">
        <v>0</v>
      </c>
      <c r="S1442">
        <v>0.4038382288507511</v>
      </c>
      <c r="T1442">
        <v>0.58103241190932908</v>
      </c>
      <c r="U1442">
        <v>0.5409544209976509</v>
      </c>
      <c r="V1442">
        <v>0.41968456497548856</v>
      </c>
      <c r="W1442">
        <v>45.953697109908944</v>
      </c>
      <c r="X1442" t="s">
        <v>28</v>
      </c>
    </row>
    <row r="1443" spans="1:24" x14ac:dyDescent="0.25">
      <c r="A1443" t="s">
        <v>1477</v>
      </c>
      <c r="B1443">
        <v>49</v>
      </c>
      <c r="C1443" t="s">
        <v>25</v>
      </c>
      <c r="D1443">
        <v>204500</v>
      </c>
      <c r="E1443">
        <v>0.91100000000000003</v>
      </c>
      <c r="F1443">
        <v>35000</v>
      </c>
      <c r="G1443" t="s">
        <v>26</v>
      </c>
      <c r="H1443">
        <v>202745.85500000001</v>
      </c>
      <c r="I1443">
        <v>141467.51416666666</v>
      </c>
      <c r="J1443">
        <v>61278.340833333335</v>
      </c>
      <c r="K1443">
        <v>0.72209280907545992</v>
      </c>
      <c r="L1443">
        <v>515330.90749999997</v>
      </c>
      <c r="M1443">
        <v>37894.268619690003</v>
      </c>
      <c r="N1443">
        <v>0.17114914425427874</v>
      </c>
      <c r="O1443">
        <v>420000</v>
      </c>
      <c r="P1443" t="s">
        <v>31</v>
      </c>
      <c r="Q1443">
        <v>28</v>
      </c>
      <c r="R1443">
        <v>0</v>
      </c>
      <c r="S1443">
        <v>0.82362693011432919</v>
      </c>
      <c r="T1443">
        <v>3.2834425927628919E-2</v>
      </c>
      <c r="U1443">
        <v>0.85125454721914484</v>
      </c>
      <c r="V1443">
        <v>0.4794241535591951</v>
      </c>
      <c r="W1443">
        <v>80.751763397740035</v>
      </c>
      <c r="X1443" t="s">
        <v>38</v>
      </c>
    </row>
    <row r="1444" spans="1:24" x14ac:dyDescent="0.25">
      <c r="A1444" t="s">
        <v>1478</v>
      </c>
      <c r="B1444">
        <v>31</v>
      </c>
      <c r="C1444" t="s">
        <v>33</v>
      </c>
      <c r="D1444">
        <v>325900</v>
      </c>
      <c r="E1444">
        <v>0.49199999999999999</v>
      </c>
      <c r="F1444">
        <v>71000</v>
      </c>
      <c r="G1444" t="s">
        <v>41</v>
      </c>
      <c r="H1444">
        <v>302817.63166666665</v>
      </c>
      <c r="I1444">
        <v>234209.21333333332</v>
      </c>
      <c r="J1444">
        <v>68608.418333333335</v>
      </c>
      <c r="K1444">
        <v>0.7887135934878251</v>
      </c>
      <c r="L1444">
        <v>1080589.2250000001</v>
      </c>
      <c r="M1444">
        <v>82363.748141510005</v>
      </c>
      <c r="N1444">
        <v>0.21785823872353482</v>
      </c>
      <c r="O1444">
        <v>213000</v>
      </c>
      <c r="P1444" t="s">
        <v>27</v>
      </c>
      <c r="Q1444">
        <v>0</v>
      </c>
      <c r="R1444">
        <v>0</v>
      </c>
      <c r="S1444">
        <v>0.61509807397738292</v>
      </c>
      <c r="T1444">
        <v>0.16551365691868652</v>
      </c>
      <c r="U1444">
        <v>0.33779594844626271</v>
      </c>
      <c r="V1444">
        <v>0.69228864251013267</v>
      </c>
      <c r="W1444">
        <v>59.929692447921987</v>
      </c>
      <c r="X1444" t="s">
        <v>28</v>
      </c>
    </row>
    <row r="1445" spans="1:24" x14ac:dyDescent="0.25">
      <c r="A1445" t="s">
        <v>1479</v>
      </c>
      <c r="B1445">
        <v>27</v>
      </c>
      <c r="C1445" t="s">
        <v>25</v>
      </c>
      <c r="D1445">
        <v>149100</v>
      </c>
      <c r="E1445">
        <v>0.90900000000000003</v>
      </c>
      <c r="F1445">
        <v>30000</v>
      </c>
      <c r="G1445" t="s">
        <v>26</v>
      </c>
      <c r="H1445">
        <v>148832.09916666668</v>
      </c>
      <c r="I1445">
        <v>102554.3175</v>
      </c>
      <c r="J1445">
        <v>46277.781666666669</v>
      </c>
      <c r="K1445">
        <v>0.71336493349004615</v>
      </c>
      <c r="L1445">
        <v>371431.98249999998</v>
      </c>
      <c r="M1445">
        <v>26317.140868800001</v>
      </c>
      <c r="N1445">
        <v>0.2012072434607646</v>
      </c>
      <c r="O1445">
        <v>360000</v>
      </c>
      <c r="P1445" t="s">
        <v>31</v>
      </c>
      <c r="Q1445">
        <v>17</v>
      </c>
      <c r="R1445">
        <v>0</v>
      </c>
      <c r="S1445">
        <v>0.84759319168540814</v>
      </c>
      <c r="T1445">
        <v>8.7698610192068871E-2</v>
      </c>
      <c r="U1445">
        <v>0.85782933197906353</v>
      </c>
      <c r="V1445">
        <v>0.47172136882928573</v>
      </c>
      <c r="W1445">
        <v>79.54139356537199</v>
      </c>
      <c r="X1445" t="s">
        <v>38</v>
      </c>
    </row>
    <row r="1446" spans="1:24" x14ac:dyDescent="0.25">
      <c r="A1446" t="s">
        <v>1480</v>
      </c>
      <c r="B1446">
        <v>53</v>
      </c>
      <c r="C1446" t="s">
        <v>30</v>
      </c>
      <c r="D1446">
        <v>184400</v>
      </c>
      <c r="E1446">
        <v>0.69399999999999995</v>
      </c>
      <c r="F1446">
        <v>51000</v>
      </c>
      <c r="G1446" t="s">
        <v>26</v>
      </c>
      <c r="H1446">
        <v>191776.17749999999</v>
      </c>
      <c r="I1446">
        <v>142879.01333333334</v>
      </c>
      <c r="J1446">
        <v>48897.164166666669</v>
      </c>
      <c r="K1446">
        <v>0.74707913717680896</v>
      </c>
      <c r="L1446">
        <v>394090.8175</v>
      </c>
      <c r="M1446">
        <v>12744.31903124</v>
      </c>
      <c r="N1446">
        <v>0.27657266811279829</v>
      </c>
      <c r="O1446">
        <v>510000</v>
      </c>
      <c r="P1446" t="s">
        <v>27</v>
      </c>
      <c r="Q1446">
        <v>0</v>
      </c>
      <c r="R1446">
        <v>0</v>
      </c>
      <c r="S1446">
        <v>0.69336504840385038</v>
      </c>
      <c r="T1446">
        <v>0.26120645611855625</v>
      </c>
      <c r="U1446">
        <v>0.69375997543476609</v>
      </c>
      <c r="V1446">
        <v>0.37702384665290012</v>
      </c>
      <c r="W1446">
        <v>64.386358115775877</v>
      </c>
      <c r="X1446" t="s">
        <v>28</v>
      </c>
    </row>
    <row r="1447" spans="1:24" x14ac:dyDescent="0.25">
      <c r="A1447" t="s">
        <v>1481</v>
      </c>
      <c r="B1447">
        <v>51</v>
      </c>
      <c r="C1447" t="s">
        <v>25</v>
      </c>
      <c r="D1447">
        <v>181100</v>
      </c>
      <c r="E1447">
        <v>0.84399999999999997</v>
      </c>
      <c r="F1447">
        <v>62000</v>
      </c>
      <c r="G1447" t="s">
        <v>41</v>
      </c>
      <c r="H1447">
        <v>167139.71666666667</v>
      </c>
      <c r="I1447">
        <v>134822.51166666666</v>
      </c>
      <c r="J1447">
        <v>32317.205000000002</v>
      </c>
      <c r="K1447">
        <v>0.84558798976705485</v>
      </c>
      <c r="L1447">
        <v>545026.64</v>
      </c>
      <c r="M1447">
        <v>36543.402933320001</v>
      </c>
      <c r="N1447">
        <v>0.34235229155162894</v>
      </c>
      <c r="O1447">
        <v>620000</v>
      </c>
      <c r="P1447" t="s">
        <v>27</v>
      </c>
      <c r="Q1447">
        <v>0</v>
      </c>
      <c r="R1447">
        <v>0</v>
      </c>
      <c r="S1447">
        <v>0.52357904313184389</v>
      </c>
      <c r="T1447">
        <v>0.48911427260899903</v>
      </c>
      <c r="U1447">
        <v>0.75015756380845799</v>
      </c>
      <c r="V1447">
        <v>0.61038688043788147</v>
      </c>
      <c r="W1447">
        <v>61.643509810761344</v>
      </c>
      <c r="X1447" t="s">
        <v>28</v>
      </c>
    </row>
    <row r="1448" spans="1:24" x14ac:dyDescent="0.25">
      <c r="A1448" t="s">
        <v>1482</v>
      </c>
      <c r="B1448">
        <v>26</v>
      </c>
      <c r="C1448" t="s">
        <v>33</v>
      </c>
      <c r="D1448">
        <v>83900</v>
      </c>
      <c r="E1448">
        <v>0.29199999999999998</v>
      </c>
      <c r="F1448">
        <v>30000</v>
      </c>
      <c r="G1448" t="s">
        <v>26</v>
      </c>
      <c r="H1448">
        <v>63652.11</v>
      </c>
      <c r="I1448">
        <v>49352.761666666665</v>
      </c>
      <c r="J1448">
        <v>14299.348333333333</v>
      </c>
      <c r="K1448">
        <v>0.7911624118136813</v>
      </c>
      <c r="L1448">
        <v>206054.04083333333</v>
      </c>
      <c r="M1448">
        <v>22553.312708109999</v>
      </c>
      <c r="N1448">
        <v>0.35756853396901073</v>
      </c>
      <c r="O1448">
        <v>90000</v>
      </c>
      <c r="P1448" t="s">
        <v>27</v>
      </c>
      <c r="Q1448">
        <v>0</v>
      </c>
      <c r="R1448">
        <v>0</v>
      </c>
      <c r="S1448">
        <v>0.60981197528336073</v>
      </c>
      <c r="T1448">
        <v>0.47097841011598601</v>
      </c>
      <c r="U1448">
        <v>0.10693813519584075</v>
      </c>
      <c r="V1448">
        <v>0.46230209121549926</v>
      </c>
      <c r="W1448">
        <v>38.006703881935245</v>
      </c>
      <c r="X1448" t="s">
        <v>34</v>
      </c>
    </row>
    <row r="1449" spans="1:24" x14ac:dyDescent="0.25">
      <c r="A1449" t="s">
        <v>1483</v>
      </c>
      <c r="B1449">
        <v>45</v>
      </c>
      <c r="C1449" t="s">
        <v>30</v>
      </c>
      <c r="D1449">
        <v>232100</v>
      </c>
      <c r="E1449">
        <v>0.56899999999999995</v>
      </c>
      <c r="F1449">
        <v>52000</v>
      </c>
      <c r="G1449" t="s">
        <v>26</v>
      </c>
      <c r="H1449">
        <v>222730.60083333333</v>
      </c>
      <c r="I1449">
        <v>170114.05249999999</v>
      </c>
      <c r="J1449">
        <v>52616.548333333332</v>
      </c>
      <c r="K1449">
        <v>0.76283010209779267</v>
      </c>
      <c r="L1449">
        <v>612160.91166666662</v>
      </c>
      <c r="M1449">
        <v>30748.721217679999</v>
      </c>
      <c r="N1449">
        <v>0.22404136148211978</v>
      </c>
      <c r="O1449">
        <v>364000</v>
      </c>
      <c r="P1449" t="s">
        <v>27</v>
      </c>
      <c r="Q1449">
        <v>0</v>
      </c>
      <c r="R1449">
        <v>0</v>
      </c>
      <c r="S1449">
        <v>0.6417368622723032</v>
      </c>
      <c r="T1449">
        <v>0.16297719017963302</v>
      </c>
      <c r="U1449">
        <v>0.49042733832049945</v>
      </c>
      <c r="V1449">
        <v>0.51086413159158217</v>
      </c>
      <c r="W1449">
        <v>62.118976701744685</v>
      </c>
      <c r="X1449" t="s">
        <v>28</v>
      </c>
    </row>
    <row r="1450" spans="1:24" x14ac:dyDescent="0.25">
      <c r="A1450" t="s">
        <v>1484</v>
      </c>
      <c r="B1450">
        <v>28</v>
      </c>
      <c r="C1450" t="s">
        <v>30</v>
      </c>
      <c r="D1450">
        <v>87500</v>
      </c>
      <c r="E1450">
        <v>0.63</v>
      </c>
      <c r="F1450">
        <v>30000</v>
      </c>
      <c r="G1450" t="s">
        <v>26</v>
      </c>
      <c r="H1450">
        <v>85035.290833333333</v>
      </c>
      <c r="I1450">
        <v>68105.003333333327</v>
      </c>
      <c r="J1450">
        <v>16930.287499999999</v>
      </c>
      <c r="K1450">
        <v>0.81799605156378619</v>
      </c>
      <c r="L1450">
        <v>264388.46500000003</v>
      </c>
      <c r="M1450">
        <v>15725.180674589999</v>
      </c>
      <c r="N1450">
        <v>0.34285714285714286</v>
      </c>
      <c r="O1450">
        <v>300000</v>
      </c>
      <c r="P1450" t="s">
        <v>27</v>
      </c>
      <c r="Q1450">
        <v>0</v>
      </c>
      <c r="R1450">
        <v>0</v>
      </c>
      <c r="S1450">
        <v>0.5394036258923578</v>
      </c>
      <c r="T1450">
        <v>0.46427050685675003</v>
      </c>
      <c r="U1450">
        <v>0.53317995581535749</v>
      </c>
      <c r="V1450">
        <v>0.61360980540160137</v>
      </c>
      <c r="W1450">
        <v>55.096433744252401</v>
      </c>
      <c r="X1450" t="s">
        <v>28</v>
      </c>
    </row>
    <row r="1451" spans="1:24" x14ac:dyDescent="0.25">
      <c r="A1451" t="s">
        <v>1485</v>
      </c>
      <c r="B1451">
        <v>31</v>
      </c>
      <c r="C1451" t="s">
        <v>33</v>
      </c>
      <c r="D1451">
        <v>200600</v>
      </c>
      <c r="E1451">
        <v>0.27400000000000002</v>
      </c>
      <c r="F1451">
        <v>64000</v>
      </c>
      <c r="G1451" t="s">
        <v>26</v>
      </c>
      <c r="H1451">
        <v>199611.5025</v>
      </c>
      <c r="I1451">
        <v>170189.65416666667</v>
      </c>
      <c r="J1451">
        <v>29421.848333333332</v>
      </c>
      <c r="K1451">
        <v>0.88982790351715346</v>
      </c>
      <c r="L1451">
        <v>691147.32833333337</v>
      </c>
      <c r="M1451">
        <v>65589.290605169997</v>
      </c>
      <c r="N1451">
        <v>0.31904287138584247</v>
      </c>
      <c r="O1451">
        <v>320000</v>
      </c>
      <c r="P1451" t="s">
        <v>27</v>
      </c>
      <c r="Q1451">
        <v>0</v>
      </c>
      <c r="R1451">
        <v>0</v>
      </c>
      <c r="S1451">
        <v>0.3969360621360204</v>
      </c>
      <c r="T1451">
        <v>0.47372446415359876</v>
      </c>
      <c r="U1451">
        <v>9.4299991121538057E-2</v>
      </c>
      <c r="V1451">
        <v>0.72698149690518254</v>
      </c>
      <c r="W1451">
        <v>39.582436634789829</v>
      </c>
      <c r="X1451" t="s">
        <v>34</v>
      </c>
    </row>
    <row r="1452" spans="1:24" x14ac:dyDescent="0.25">
      <c r="A1452" t="s">
        <v>1486</v>
      </c>
      <c r="B1452">
        <v>36</v>
      </c>
      <c r="C1452" t="s">
        <v>25</v>
      </c>
      <c r="D1452">
        <v>250800</v>
      </c>
      <c r="E1452">
        <v>0.85899999999999999</v>
      </c>
      <c r="F1452">
        <v>44000</v>
      </c>
      <c r="G1452" t="s">
        <v>43</v>
      </c>
      <c r="H1452">
        <v>251853.5975</v>
      </c>
      <c r="I1452">
        <v>167990.905</v>
      </c>
      <c r="J1452">
        <v>83862.692500000005</v>
      </c>
      <c r="K1452">
        <v>0.67914677654942279</v>
      </c>
      <c r="L1452">
        <v>766488.71666666667</v>
      </c>
      <c r="M1452">
        <v>32630.171271210002</v>
      </c>
      <c r="N1452">
        <v>0.17543859649122806</v>
      </c>
      <c r="O1452">
        <v>264000</v>
      </c>
      <c r="P1452" t="s">
        <v>27</v>
      </c>
      <c r="Q1452">
        <v>0</v>
      </c>
      <c r="R1452">
        <v>0</v>
      </c>
      <c r="S1452">
        <v>0.90833258124457039</v>
      </c>
      <c r="T1452">
        <v>2.0631435682014365E-2</v>
      </c>
      <c r="U1452">
        <v>0.84172127814055986</v>
      </c>
      <c r="V1452">
        <v>0.62286337015572912</v>
      </c>
      <c r="W1452">
        <v>84.923557786242284</v>
      </c>
      <c r="X1452" t="s">
        <v>38</v>
      </c>
    </row>
    <row r="1453" spans="1:24" x14ac:dyDescent="0.25">
      <c r="A1453" t="s">
        <v>1487</v>
      </c>
      <c r="B1453">
        <v>32</v>
      </c>
      <c r="C1453" t="s">
        <v>33</v>
      </c>
      <c r="D1453">
        <v>238000</v>
      </c>
      <c r="E1453">
        <v>0.48399999999999999</v>
      </c>
      <c r="F1453">
        <v>69000</v>
      </c>
      <c r="G1453" t="s">
        <v>26</v>
      </c>
      <c r="H1453">
        <v>285653.12083333335</v>
      </c>
      <c r="I1453">
        <v>226438.32333333333</v>
      </c>
      <c r="J1453">
        <v>59214.797500000001</v>
      </c>
      <c r="K1453">
        <v>0.79638009660135889</v>
      </c>
      <c r="L1453">
        <v>786870.05</v>
      </c>
      <c r="M1453">
        <v>63140.350435790002</v>
      </c>
      <c r="N1453">
        <v>0.28991596638655465</v>
      </c>
      <c r="O1453">
        <v>552000</v>
      </c>
      <c r="P1453" t="s">
        <v>27</v>
      </c>
      <c r="Q1453">
        <v>0</v>
      </c>
      <c r="R1453">
        <v>0</v>
      </c>
      <c r="S1453">
        <v>0.56199649819627584</v>
      </c>
      <c r="T1453">
        <v>0.32793259803084635</v>
      </c>
      <c r="U1453">
        <v>0.35072693587619652</v>
      </c>
      <c r="V1453">
        <v>0.68973901603549925</v>
      </c>
      <c r="W1453">
        <v>54.662192608395607</v>
      </c>
      <c r="X1453" t="s">
        <v>28</v>
      </c>
    </row>
    <row r="1454" spans="1:24" x14ac:dyDescent="0.25">
      <c r="A1454" t="s">
        <v>1488</v>
      </c>
      <c r="B1454">
        <v>45</v>
      </c>
      <c r="C1454" t="s">
        <v>30</v>
      </c>
      <c r="D1454">
        <v>123100</v>
      </c>
      <c r="E1454">
        <v>0.65200000000000002</v>
      </c>
      <c r="F1454">
        <v>30000</v>
      </c>
      <c r="G1454" t="s">
        <v>26</v>
      </c>
      <c r="H1454">
        <v>115068.22916666667</v>
      </c>
      <c r="I1454">
        <v>87043.4375</v>
      </c>
      <c r="J1454">
        <v>28024.791666666668</v>
      </c>
      <c r="K1454">
        <v>0.77965889449346482</v>
      </c>
      <c r="L1454">
        <v>513428.45416666666</v>
      </c>
      <c r="M1454">
        <v>19610.290331020002</v>
      </c>
      <c r="N1454">
        <v>0.2437043054427295</v>
      </c>
      <c r="O1454">
        <v>210000</v>
      </c>
      <c r="P1454" t="s">
        <v>27</v>
      </c>
      <c r="Q1454">
        <v>0</v>
      </c>
      <c r="R1454">
        <v>0</v>
      </c>
      <c r="S1454">
        <v>0.66189472223728241</v>
      </c>
      <c r="T1454">
        <v>0.21550944251907128</v>
      </c>
      <c r="U1454">
        <v>0.56741224793305944</v>
      </c>
      <c r="V1454">
        <v>0.92103299419563434</v>
      </c>
      <c r="W1454">
        <v>71.743226119556866</v>
      </c>
      <c r="X1454" t="s">
        <v>38</v>
      </c>
    </row>
    <row r="1455" spans="1:24" x14ac:dyDescent="0.25">
      <c r="A1455" t="s">
        <v>1489</v>
      </c>
      <c r="B1455">
        <v>41</v>
      </c>
      <c r="C1455" t="s">
        <v>33</v>
      </c>
      <c r="D1455">
        <v>127600</v>
      </c>
      <c r="E1455">
        <v>0.42399999999999999</v>
      </c>
      <c r="F1455">
        <v>30000</v>
      </c>
      <c r="G1455" t="s">
        <v>26</v>
      </c>
      <c r="H1455">
        <v>112714.28416666666</v>
      </c>
      <c r="I1455">
        <v>82463.289166666669</v>
      </c>
      <c r="J1455">
        <v>30250.994999999999</v>
      </c>
      <c r="K1455">
        <v>0.76079884774132678</v>
      </c>
      <c r="L1455">
        <v>434296.12166666664</v>
      </c>
      <c r="M1455">
        <v>44786.165401439997</v>
      </c>
      <c r="N1455">
        <v>0.23510971786833856</v>
      </c>
      <c r="O1455">
        <v>90000</v>
      </c>
      <c r="P1455" t="s">
        <v>27</v>
      </c>
      <c r="Q1455">
        <v>0</v>
      </c>
      <c r="R1455">
        <v>0</v>
      </c>
      <c r="S1455">
        <v>0.73033535663722271</v>
      </c>
      <c r="T1455">
        <v>0.18488506849927527</v>
      </c>
      <c r="U1455">
        <v>0.22537773306077111</v>
      </c>
      <c r="V1455">
        <v>0.71579305268708993</v>
      </c>
      <c r="W1455">
        <v>57.612560005448863</v>
      </c>
      <c r="X1455" t="s">
        <v>28</v>
      </c>
    </row>
    <row r="1456" spans="1:24" x14ac:dyDescent="0.25">
      <c r="A1456" t="s">
        <v>1490</v>
      </c>
      <c r="B1456">
        <v>25</v>
      </c>
      <c r="C1456" t="s">
        <v>25</v>
      </c>
      <c r="D1456">
        <v>113500</v>
      </c>
      <c r="E1456">
        <v>0.84199999999999997</v>
      </c>
      <c r="F1456">
        <v>30000</v>
      </c>
      <c r="G1456" t="s">
        <v>41</v>
      </c>
      <c r="H1456">
        <v>113122.87583333334</v>
      </c>
      <c r="I1456">
        <v>81469.263333333336</v>
      </c>
      <c r="J1456">
        <v>31653.612499999999</v>
      </c>
      <c r="K1456">
        <v>0.73189938058651272</v>
      </c>
      <c r="L1456">
        <v>282115.56083333335</v>
      </c>
      <c r="M1456">
        <v>13456.157447400001</v>
      </c>
      <c r="N1456">
        <v>0.26431718061674009</v>
      </c>
      <c r="O1456">
        <v>180000</v>
      </c>
      <c r="P1456" t="s">
        <v>36</v>
      </c>
      <c r="Q1456">
        <v>90</v>
      </c>
      <c r="R1456">
        <v>1</v>
      </c>
      <c r="S1456">
        <v>0.76183062891430497</v>
      </c>
      <c r="T1456">
        <v>0.22499060315254632</v>
      </c>
      <c r="U1456">
        <v>0.83095574018910634</v>
      </c>
      <c r="V1456">
        <v>0.47023392397788033</v>
      </c>
      <c r="W1456">
        <v>73.165870725314491</v>
      </c>
      <c r="X1456" t="s">
        <v>38</v>
      </c>
    </row>
    <row r="1457" spans="1:24" x14ac:dyDescent="0.25">
      <c r="A1457" t="s">
        <v>1491</v>
      </c>
      <c r="B1457">
        <v>26</v>
      </c>
      <c r="C1457" t="s">
        <v>30</v>
      </c>
      <c r="D1457">
        <v>237200</v>
      </c>
      <c r="E1457">
        <v>0.47899999999999998</v>
      </c>
      <c r="F1457">
        <v>39000</v>
      </c>
      <c r="G1457" t="s">
        <v>26</v>
      </c>
      <c r="H1457">
        <v>248125.50583333333</v>
      </c>
      <c r="I1457">
        <v>184793.16583333333</v>
      </c>
      <c r="J1457">
        <v>63332.34</v>
      </c>
      <c r="K1457">
        <v>0.73487447333037248</v>
      </c>
      <c r="L1457">
        <v>653217.4341666667</v>
      </c>
      <c r="M1457">
        <v>37240.515690280001</v>
      </c>
      <c r="N1457">
        <v>0.16441821247892074</v>
      </c>
      <c r="O1457">
        <v>273000</v>
      </c>
      <c r="P1457" t="s">
        <v>27</v>
      </c>
      <c r="Q1457">
        <v>0</v>
      </c>
      <c r="R1457">
        <v>0</v>
      </c>
      <c r="S1457">
        <v>0.69411789275766189</v>
      </c>
      <c r="T1457">
        <v>2.5246917888141096E-2</v>
      </c>
      <c r="U1457">
        <v>0.37784125314772166</v>
      </c>
      <c r="V1457">
        <v>0.5419958849357841</v>
      </c>
      <c r="W1457">
        <v>63.718722413606635</v>
      </c>
      <c r="X1457" t="s">
        <v>28</v>
      </c>
    </row>
    <row r="1458" spans="1:24" x14ac:dyDescent="0.25">
      <c r="A1458" t="s">
        <v>1492</v>
      </c>
      <c r="B1458">
        <v>50</v>
      </c>
      <c r="C1458" t="s">
        <v>33</v>
      </c>
      <c r="D1458">
        <v>106800</v>
      </c>
      <c r="E1458">
        <v>0.59199999999999997</v>
      </c>
      <c r="F1458">
        <v>31000</v>
      </c>
      <c r="G1458" t="s">
        <v>41</v>
      </c>
      <c r="H1458">
        <v>97241.555833333332</v>
      </c>
      <c r="I1458">
        <v>80307.085000000006</v>
      </c>
      <c r="J1458">
        <v>16934.470833333333</v>
      </c>
      <c r="K1458">
        <v>0.82858981347913008</v>
      </c>
      <c r="L1458">
        <v>237488.78583333333</v>
      </c>
      <c r="M1458">
        <v>33137.857791490002</v>
      </c>
      <c r="N1458">
        <v>0.29026217228464418</v>
      </c>
      <c r="O1458">
        <v>186000</v>
      </c>
      <c r="P1458" t="s">
        <v>27</v>
      </c>
      <c r="Q1458">
        <v>0</v>
      </c>
      <c r="R1458">
        <v>0</v>
      </c>
      <c r="S1458">
        <v>0.47065571222716723</v>
      </c>
      <c r="T1458">
        <v>0.3544039125675788</v>
      </c>
      <c r="U1458">
        <v>0.4116149507775394</v>
      </c>
      <c r="V1458">
        <v>0.40016958429712679</v>
      </c>
      <c r="W1458">
        <v>48.837633269536553</v>
      </c>
      <c r="X1458" t="s">
        <v>28</v>
      </c>
    </row>
    <row r="1459" spans="1:24" x14ac:dyDescent="0.25">
      <c r="A1459" t="s">
        <v>1493</v>
      </c>
      <c r="B1459">
        <v>50</v>
      </c>
      <c r="C1459" t="s">
        <v>33</v>
      </c>
      <c r="D1459">
        <v>299100</v>
      </c>
      <c r="E1459">
        <v>0.41799999999999998</v>
      </c>
      <c r="F1459">
        <v>60000</v>
      </c>
      <c r="G1459" t="s">
        <v>26</v>
      </c>
      <c r="H1459">
        <v>273451.96583333332</v>
      </c>
      <c r="I1459">
        <v>226955.83916666667</v>
      </c>
      <c r="J1459">
        <v>46496.126666666663</v>
      </c>
      <c r="K1459">
        <v>0.9086506337361554</v>
      </c>
      <c r="L1459">
        <v>750968.86499999999</v>
      </c>
      <c r="M1459">
        <v>123926.16430242</v>
      </c>
      <c r="N1459">
        <v>0.20060180541624875</v>
      </c>
      <c r="O1459">
        <v>480000</v>
      </c>
      <c r="P1459" t="s">
        <v>36</v>
      </c>
      <c r="Q1459">
        <v>180</v>
      </c>
      <c r="R1459">
        <v>1</v>
      </c>
      <c r="S1459">
        <v>0.45931787017626363</v>
      </c>
      <c r="T1459">
        <v>0.19425182809584757</v>
      </c>
      <c r="U1459">
        <v>0.20408346037741645</v>
      </c>
      <c r="V1459">
        <v>0.476964829904857</v>
      </c>
      <c r="W1459">
        <v>47.744430921075242</v>
      </c>
      <c r="X1459" t="s">
        <v>28</v>
      </c>
    </row>
    <row r="1460" spans="1:24" x14ac:dyDescent="0.25">
      <c r="A1460" t="s">
        <v>1494</v>
      </c>
      <c r="B1460">
        <v>36</v>
      </c>
      <c r="C1460" t="s">
        <v>25</v>
      </c>
      <c r="D1460">
        <v>187000</v>
      </c>
      <c r="E1460">
        <v>0.84499999999999997</v>
      </c>
      <c r="F1460">
        <v>40000</v>
      </c>
      <c r="G1460" t="s">
        <v>26</v>
      </c>
      <c r="H1460">
        <v>180942.16500000001</v>
      </c>
      <c r="I1460">
        <v>131154.89416666667</v>
      </c>
      <c r="J1460">
        <v>49787.270833333336</v>
      </c>
      <c r="K1460">
        <v>0.74384535653958617</v>
      </c>
      <c r="L1460">
        <v>502789.44750000001</v>
      </c>
      <c r="M1460">
        <v>33162.022717929998</v>
      </c>
      <c r="N1460">
        <v>0.21390374331550802</v>
      </c>
      <c r="O1460">
        <v>480000</v>
      </c>
      <c r="P1460" t="s">
        <v>27</v>
      </c>
      <c r="Q1460">
        <v>0</v>
      </c>
      <c r="R1460">
        <v>0</v>
      </c>
      <c r="S1460">
        <v>0.74898834714870965</v>
      </c>
      <c r="T1460">
        <v>0.13053994141757946</v>
      </c>
      <c r="U1460">
        <v>0.77921192264276795</v>
      </c>
      <c r="V1460">
        <v>0.52456709303006999</v>
      </c>
      <c r="W1460">
        <v>75.082386117801548</v>
      </c>
      <c r="X1460" t="s">
        <v>38</v>
      </c>
    </row>
    <row r="1461" spans="1:24" x14ac:dyDescent="0.25">
      <c r="A1461" t="s">
        <v>1495</v>
      </c>
      <c r="B1461">
        <v>20</v>
      </c>
      <c r="C1461" t="s">
        <v>33</v>
      </c>
      <c r="D1461">
        <v>60000</v>
      </c>
      <c r="E1461">
        <v>0.45400000000000001</v>
      </c>
      <c r="F1461">
        <v>30000</v>
      </c>
      <c r="G1461" t="s">
        <v>26</v>
      </c>
      <c r="H1461">
        <v>61756.870833333334</v>
      </c>
      <c r="I1461">
        <v>54469.496666666666</v>
      </c>
      <c r="J1461">
        <v>7287.3741666666665</v>
      </c>
      <c r="K1461">
        <v>0.89117366097962869</v>
      </c>
      <c r="L1461">
        <v>188653.75416666668</v>
      </c>
      <c r="M1461">
        <v>20361.28186875</v>
      </c>
      <c r="N1461">
        <v>0.5</v>
      </c>
      <c r="O1461">
        <v>150000</v>
      </c>
      <c r="P1461" t="s">
        <v>27</v>
      </c>
      <c r="Q1461">
        <v>0</v>
      </c>
      <c r="R1461">
        <v>0</v>
      </c>
      <c r="S1461">
        <v>0.3159373289030199</v>
      </c>
      <c r="T1461">
        <v>0.91842610171247152</v>
      </c>
      <c r="U1461">
        <v>0.27661889504523229</v>
      </c>
      <c r="V1461">
        <v>0.64641792903057016</v>
      </c>
      <c r="W1461">
        <v>29.796296789365684</v>
      </c>
      <c r="X1461" t="s">
        <v>34</v>
      </c>
    </row>
    <row r="1462" spans="1:24" x14ac:dyDescent="0.25">
      <c r="A1462" t="s">
        <v>1496</v>
      </c>
      <c r="B1462">
        <v>27</v>
      </c>
      <c r="C1462" t="s">
        <v>25</v>
      </c>
      <c r="D1462">
        <v>105200</v>
      </c>
      <c r="E1462">
        <v>0.92800000000000005</v>
      </c>
      <c r="F1462">
        <v>34000</v>
      </c>
      <c r="G1462" t="s">
        <v>41</v>
      </c>
      <c r="H1462">
        <v>106867.19666666667</v>
      </c>
      <c r="I1462">
        <v>77882.23583333334</v>
      </c>
      <c r="J1462">
        <v>28984.960833333334</v>
      </c>
      <c r="K1462">
        <v>0.73955443242733021</v>
      </c>
      <c r="L1462">
        <v>249199.41500000001</v>
      </c>
      <c r="M1462">
        <v>13425.52443537</v>
      </c>
      <c r="N1462">
        <v>0.32319391634980987</v>
      </c>
      <c r="O1462">
        <v>136000</v>
      </c>
      <c r="P1462" t="s">
        <v>27</v>
      </c>
      <c r="Q1462">
        <v>0</v>
      </c>
      <c r="R1462">
        <v>0</v>
      </c>
      <c r="S1462">
        <v>0.73815454042286188</v>
      </c>
      <c r="T1462">
        <v>0.35030934375999473</v>
      </c>
      <c r="U1462">
        <v>0.92796885011030317</v>
      </c>
      <c r="V1462">
        <v>0.43899411959624268</v>
      </c>
      <c r="W1462">
        <v>71.821829939328538</v>
      </c>
      <c r="X1462" t="s">
        <v>38</v>
      </c>
    </row>
    <row r="1463" spans="1:24" x14ac:dyDescent="0.25">
      <c r="A1463" t="s">
        <v>1497</v>
      </c>
      <c r="B1463">
        <v>18</v>
      </c>
      <c r="C1463" t="s">
        <v>33</v>
      </c>
      <c r="D1463">
        <v>137500</v>
      </c>
      <c r="E1463">
        <v>0.36399999999999999</v>
      </c>
      <c r="F1463">
        <v>34000</v>
      </c>
      <c r="G1463" t="s">
        <v>43</v>
      </c>
      <c r="H1463">
        <v>134474.19750000001</v>
      </c>
      <c r="I1463">
        <v>108972.2975</v>
      </c>
      <c r="J1463">
        <v>25501.9</v>
      </c>
      <c r="K1463">
        <v>0.84462657405959762</v>
      </c>
      <c r="L1463">
        <v>451825.54666666669</v>
      </c>
      <c r="M1463">
        <v>49948.137759329999</v>
      </c>
      <c r="N1463">
        <v>0.24727272727272728</v>
      </c>
      <c r="O1463">
        <v>238000</v>
      </c>
      <c r="P1463" t="s">
        <v>27</v>
      </c>
      <c r="Q1463">
        <v>0</v>
      </c>
      <c r="R1463">
        <v>0</v>
      </c>
      <c r="S1463">
        <v>0.5133480274642418</v>
      </c>
      <c r="T1463">
        <v>0.26734354447857728</v>
      </c>
      <c r="U1463">
        <v>0.17410929283847551</v>
      </c>
      <c r="V1463">
        <v>0.68434279933629627</v>
      </c>
      <c r="W1463">
        <v>49.46059531367888</v>
      </c>
      <c r="X1463" t="s">
        <v>28</v>
      </c>
    </row>
    <row r="1464" spans="1:24" x14ac:dyDescent="0.25">
      <c r="A1464" t="s">
        <v>1498</v>
      </c>
      <c r="B1464">
        <v>46</v>
      </c>
      <c r="C1464" t="s">
        <v>25</v>
      </c>
      <c r="D1464">
        <v>173200</v>
      </c>
      <c r="E1464">
        <v>0.93</v>
      </c>
      <c r="F1464">
        <v>46000</v>
      </c>
      <c r="G1464" t="s">
        <v>26</v>
      </c>
      <c r="H1464">
        <v>163419.70333333334</v>
      </c>
      <c r="I1464">
        <v>119986.72833333333</v>
      </c>
      <c r="J1464">
        <v>43432.974999999999</v>
      </c>
      <c r="K1464">
        <v>0.78384923347132274</v>
      </c>
      <c r="L1464">
        <v>486500.01416666666</v>
      </c>
      <c r="M1464">
        <v>41019.663774460001</v>
      </c>
      <c r="N1464">
        <v>0.26558891454965355</v>
      </c>
      <c r="O1464">
        <v>368000</v>
      </c>
      <c r="P1464" t="s">
        <v>27</v>
      </c>
      <c r="Q1464">
        <v>0</v>
      </c>
      <c r="R1464">
        <v>0</v>
      </c>
      <c r="S1464">
        <v>0.72314085588524435</v>
      </c>
      <c r="T1464">
        <v>0.26549687469392219</v>
      </c>
      <c r="U1464">
        <v>0.81869797375765252</v>
      </c>
      <c r="V1464">
        <v>0.55671479299758653</v>
      </c>
      <c r="W1464">
        <v>72.67093153893056</v>
      </c>
      <c r="X1464" t="s">
        <v>38</v>
      </c>
    </row>
    <row r="1465" spans="1:24" x14ac:dyDescent="0.25">
      <c r="A1465" t="s">
        <v>1499</v>
      </c>
      <c r="B1465">
        <v>51</v>
      </c>
      <c r="C1465" t="s">
        <v>33</v>
      </c>
      <c r="D1465">
        <v>332300</v>
      </c>
      <c r="E1465">
        <v>0.248</v>
      </c>
      <c r="F1465">
        <v>88000</v>
      </c>
      <c r="G1465" t="s">
        <v>26</v>
      </c>
      <c r="H1465">
        <v>274007.97249999997</v>
      </c>
      <c r="I1465">
        <v>254451.84916666668</v>
      </c>
      <c r="J1465">
        <v>19556.123333333333</v>
      </c>
      <c r="K1465">
        <v>0.95422902738925253</v>
      </c>
      <c r="L1465">
        <v>480202.62166666664</v>
      </c>
      <c r="M1465">
        <v>127185.28163002001</v>
      </c>
      <c r="N1465">
        <v>0.26482094492928077</v>
      </c>
      <c r="O1465">
        <v>352000</v>
      </c>
      <c r="P1465" t="s">
        <v>27</v>
      </c>
      <c r="Q1465">
        <v>0</v>
      </c>
      <c r="R1465">
        <v>0</v>
      </c>
      <c r="S1465">
        <v>0.1874439427061082</v>
      </c>
      <c r="T1465">
        <v>0.38793402413349071</v>
      </c>
      <c r="U1465">
        <v>4.4599212354915624E-2</v>
      </c>
      <c r="V1465">
        <v>0.19189602371501294</v>
      </c>
      <c r="W1465">
        <v>26.572531323309207</v>
      </c>
      <c r="X1465" t="s">
        <v>34</v>
      </c>
    </row>
    <row r="1466" spans="1:24" x14ac:dyDescent="0.25">
      <c r="A1466" t="s">
        <v>1500</v>
      </c>
      <c r="B1466">
        <v>30</v>
      </c>
      <c r="C1466" t="s">
        <v>30</v>
      </c>
      <c r="D1466">
        <v>228400</v>
      </c>
      <c r="E1466">
        <v>0.52400000000000002</v>
      </c>
      <c r="F1466">
        <v>53000</v>
      </c>
      <c r="G1466" t="s">
        <v>43</v>
      </c>
      <c r="H1466">
        <v>231579.95833333334</v>
      </c>
      <c r="I1466">
        <v>185118.94333333333</v>
      </c>
      <c r="J1466">
        <v>46461.014999999999</v>
      </c>
      <c r="K1466">
        <v>0.80012565111271439</v>
      </c>
      <c r="L1466">
        <v>448626.57583333331</v>
      </c>
      <c r="M1466">
        <v>26255.694018490001</v>
      </c>
      <c r="N1466">
        <v>0.23204903677758318</v>
      </c>
      <c r="O1466">
        <v>424000</v>
      </c>
      <c r="P1466" t="s">
        <v>27</v>
      </c>
      <c r="Q1466">
        <v>0</v>
      </c>
      <c r="R1466">
        <v>0</v>
      </c>
      <c r="S1466">
        <v>0.54361701595876244</v>
      </c>
      <c r="T1466">
        <v>0.20357918685193682</v>
      </c>
      <c r="U1466">
        <v>0.45086607123855127</v>
      </c>
      <c r="V1466">
        <v>0.33076290763075467</v>
      </c>
      <c r="W1466">
        <v>54.442450279787714</v>
      </c>
      <c r="X1466" t="s">
        <v>28</v>
      </c>
    </row>
    <row r="1467" spans="1:24" x14ac:dyDescent="0.25">
      <c r="A1467" t="s">
        <v>1501</v>
      </c>
      <c r="B1467">
        <v>18</v>
      </c>
      <c r="C1467" t="s">
        <v>25</v>
      </c>
      <c r="D1467">
        <v>207800</v>
      </c>
      <c r="E1467">
        <v>0.78600000000000003</v>
      </c>
      <c r="F1467">
        <v>39000</v>
      </c>
      <c r="G1467" t="s">
        <v>26</v>
      </c>
      <c r="H1467">
        <v>205915.55833333332</v>
      </c>
      <c r="I1467">
        <v>149350.52916666667</v>
      </c>
      <c r="J1467">
        <v>56565.029166666667</v>
      </c>
      <c r="K1467">
        <v>0.7480198442300362</v>
      </c>
      <c r="L1467">
        <v>565111.89500000002</v>
      </c>
      <c r="M1467">
        <v>36370.428363680003</v>
      </c>
      <c r="N1467">
        <v>0.18768046198267566</v>
      </c>
      <c r="O1467">
        <v>429000</v>
      </c>
      <c r="P1467" t="s">
        <v>31</v>
      </c>
      <c r="Q1467">
        <v>30</v>
      </c>
      <c r="R1467">
        <v>0</v>
      </c>
      <c r="S1467">
        <v>0.74773292949154491</v>
      </c>
      <c r="T1467">
        <v>7.9047673355453651E-2</v>
      </c>
      <c r="U1467">
        <v>0.71703067606223858</v>
      </c>
      <c r="V1467">
        <v>0.53280221265836591</v>
      </c>
      <c r="W1467">
        <v>74.596681657055214</v>
      </c>
      <c r="X1467" t="s">
        <v>38</v>
      </c>
    </row>
    <row r="1468" spans="1:24" x14ac:dyDescent="0.25">
      <c r="A1468" t="s">
        <v>1502</v>
      </c>
      <c r="B1468">
        <v>51</v>
      </c>
      <c r="C1468" t="s">
        <v>30</v>
      </c>
      <c r="D1468">
        <v>182100</v>
      </c>
      <c r="E1468">
        <v>0.46100000000000002</v>
      </c>
      <c r="F1468">
        <v>54000</v>
      </c>
      <c r="G1468" t="s">
        <v>41</v>
      </c>
      <c r="H1468">
        <v>181291.625</v>
      </c>
      <c r="I1468">
        <v>142694.54333333333</v>
      </c>
      <c r="J1468">
        <v>38597.081666666665</v>
      </c>
      <c r="K1468">
        <v>0.79635354463447716</v>
      </c>
      <c r="L1468">
        <v>516802.97666666668</v>
      </c>
      <c r="M1468">
        <v>32667.044242700002</v>
      </c>
      <c r="N1468">
        <v>0.29654036243822074</v>
      </c>
      <c r="O1468">
        <v>216000</v>
      </c>
      <c r="P1468" t="s">
        <v>27</v>
      </c>
      <c r="Q1468">
        <v>0</v>
      </c>
      <c r="R1468">
        <v>0</v>
      </c>
      <c r="S1468">
        <v>0.57743969707423148</v>
      </c>
      <c r="T1468">
        <v>0.3424201153504805</v>
      </c>
      <c r="U1468">
        <v>0.34294711204374584</v>
      </c>
      <c r="V1468">
        <v>0.56450599953552072</v>
      </c>
      <c r="W1468">
        <v>51.682260907840572</v>
      </c>
      <c r="X1468" t="s">
        <v>28</v>
      </c>
    </row>
    <row r="1469" spans="1:24" x14ac:dyDescent="0.25">
      <c r="A1469" t="s">
        <v>1503</v>
      </c>
      <c r="B1469">
        <v>46</v>
      </c>
      <c r="C1469" t="s">
        <v>25</v>
      </c>
      <c r="D1469">
        <v>113900</v>
      </c>
      <c r="E1469">
        <v>0.84899999999999998</v>
      </c>
      <c r="F1469">
        <v>30000</v>
      </c>
      <c r="G1469" t="s">
        <v>26</v>
      </c>
      <c r="H1469">
        <v>106348.89333333333</v>
      </c>
      <c r="I1469">
        <v>83028.453333333338</v>
      </c>
      <c r="J1469">
        <v>23320.44</v>
      </c>
      <c r="K1469">
        <v>0.80779681302341322</v>
      </c>
      <c r="L1469">
        <v>336029.10499999998</v>
      </c>
      <c r="M1469">
        <v>21711.26270698</v>
      </c>
      <c r="N1469">
        <v>0.26338893766461807</v>
      </c>
      <c r="O1469">
        <v>90000</v>
      </c>
      <c r="P1469" t="s">
        <v>27</v>
      </c>
      <c r="Q1469">
        <v>0</v>
      </c>
      <c r="R1469">
        <v>0</v>
      </c>
      <c r="S1469">
        <v>0.59502540396117953</v>
      </c>
      <c r="T1469">
        <v>0.27810159273784801</v>
      </c>
      <c r="U1469">
        <v>0.76699494743279684</v>
      </c>
      <c r="V1469">
        <v>0.59451804578668399</v>
      </c>
      <c r="W1469">
        <v>69.317517353163822</v>
      </c>
      <c r="X1469" t="s">
        <v>28</v>
      </c>
    </row>
    <row r="1470" spans="1:24" x14ac:dyDescent="0.25">
      <c r="A1470" t="s">
        <v>1504</v>
      </c>
      <c r="B1470">
        <v>30</v>
      </c>
      <c r="C1470" t="s">
        <v>30</v>
      </c>
      <c r="D1470">
        <v>234800</v>
      </c>
      <c r="E1470">
        <v>0.63100000000000001</v>
      </c>
      <c r="F1470">
        <v>40000</v>
      </c>
      <c r="G1470" t="s">
        <v>43</v>
      </c>
      <c r="H1470">
        <v>209399.91083333333</v>
      </c>
      <c r="I1470">
        <v>173584.82166666666</v>
      </c>
      <c r="J1470">
        <v>35815.089166666665</v>
      </c>
      <c r="K1470">
        <v>0.86164200218364773</v>
      </c>
      <c r="L1470">
        <v>766678.14083333337</v>
      </c>
      <c r="M1470">
        <v>57425.7153292</v>
      </c>
      <c r="N1470">
        <v>0.17035775127768313</v>
      </c>
      <c r="O1470">
        <v>480000</v>
      </c>
      <c r="P1470" t="s">
        <v>27</v>
      </c>
      <c r="Q1470">
        <v>0</v>
      </c>
      <c r="R1470">
        <v>0</v>
      </c>
      <c r="S1470">
        <v>0.4620811870377175</v>
      </c>
      <c r="T1470">
        <v>9.6645806912442678E-2</v>
      </c>
      <c r="U1470">
        <v>0.4839823540384085</v>
      </c>
      <c r="V1470">
        <v>0.67878817657897039</v>
      </c>
      <c r="W1470">
        <v>64.546989521116188</v>
      </c>
      <c r="X1470" t="s">
        <v>28</v>
      </c>
    </row>
    <row r="1471" spans="1:24" x14ac:dyDescent="0.25">
      <c r="A1471" t="s">
        <v>1505</v>
      </c>
      <c r="B1471">
        <v>46</v>
      </c>
      <c r="C1471" t="s">
        <v>33</v>
      </c>
      <c r="D1471">
        <v>228200</v>
      </c>
      <c r="E1471">
        <v>0.56899999999999995</v>
      </c>
      <c r="F1471">
        <v>67000</v>
      </c>
      <c r="G1471" t="s">
        <v>41</v>
      </c>
      <c r="H1471">
        <v>232521.23</v>
      </c>
      <c r="I1471">
        <v>187329.50083333332</v>
      </c>
      <c r="J1471">
        <v>45191.729166666664</v>
      </c>
      <c r="K1471">
        <v>0.81893687795162695</v>
      </c>
      <c r="L1471">
        <v>552104.61250000005</v>
      </c>
      <c r="M1471">
        <v>78632.408701640001</v>
      </c>
      <c r="N1471">
        <v>0.29360210341805432</v>
      </c>
      <c r="O1471">
        <v>469000</v>
      </c>
      <c r="P1471" t="s">
        <v>27</v>
      </c>
      <c r="Q1471">
        <v>0</v>
      </c>
      <c r="R1471">
        <v>0</v>
      </c>
      <c r="S1471">
        <v>0.52633695606572362</v>
      </c>
      <c r="T1471">
        <v>0.35422049883525614</v>
      </c>
      <c r="U1471">
        <v>0.38959595673322556</v>
      </c>
      <c r="V1471">
        <v>0.4525225643198808</v>
      </c>
      <c r="W1471">
        <v>49.954749147988679</v>
      </c>
      <c r="X1471" t="s">
        <v>28</v>
      </c>
    </row>
    <row r="1472" spans="1:24" x14ac:dyDescent="0.25">
      <c r="A1472" t="s">
        <v>1506</v>
      </c>
      <c r="B1472">
        <v>41</v>
      </c>
      <c r="C1472" t="s">
        <v>33</v>
      </c>
      <c r="D1472">
        <v>169400</v>
      </c>
      <c r="E1472">
        <v>0.34200000000000003</v>
      </c>
      <c r="F1472">
        <v>32000</v>
      </c>
      <c r="G1472" t="s">
        <v>43</v>
      </c>
      <c r="H1472">
        <v>153946.31916666665</v>
      </c>
      <c r="I1472">
        <v>130485.31</v>
      </c>
      <c r="J1472">
        <v>23461.009166666667</v>
      </c>
      <c r="K1472">
        <v>0.81324707640925309</v>
      </c>
      <c r="L1472">
        <v>456616.44333333336</v>
      </c>
      <c r="M1472">
        <v>65835.600018290002</v>
      </c>
      <c r="N1472">
        <v>0.18890200708382526</v>
      </c>
      <c r="O1472">
        <v>384000</v>
      </c>
      <c r="P1472" t="s">
        <v>27</v>
      </c>
      <c r="Q1472">
        <v>0</v>
      </c>
      <c r="R1472">
        <v>0</v>
      </c>
      <c r="S1472">
        <v>0.41071883086790378</v>
      </c>
      <c r="T1472">
        <v>0.11544836002751752</v>
      </c>
      <c r="U1472">
        <v>0.13923320263035269</v>
      </c>
      <c r="V1472">
        <v>0.5263804705672902</v>
      </c>
      <c r="W1472">
        <v>48.098103165601174</v>
      </c>
      <c r="X1472" t="s">
        <v>28</v>
      </c>
    </row>
    <row r="1473" spans="1:24" x14ac:dyDescent="0.25">
      <c r="A1473" t="s">
        <v>1507</v>
      </c>
      <c r="B1473">
        <v>43</v>
      </c>
      <c r="C1473" t="s">
        <v>33</v>
      </c>
      <c r="D1473">
        <v>225200</v>
      </c>
      <c r="E1473">
        <v>0.45900000000000002</v>
      </c>
      <c r="F1473">
        <v>48000</v>
      </c>
      <c r="G1473" t="s">
        <v>41</v>
      </c>
      <c r="H1473">
        <v>205769.65</v>
      </c>
      <c r="I1473">
        <v>161703.68333333332</v>
      </c>
      <c r="J1473">
        <v>44065.966666666667</v>
      </c>
      <c r="K1473">
        <v>0.78578495133898896</v>
      </c>
      <c r="L1473">
        <v>765559.97</v>
      </c>
      <c r="M1473">
        <v>86691.488113269996</v>
      </c>
      <c r="N1473">
        <v>0.21314387211367672</v>
      </c>
      <c r="O1473">
        <v>528000</v>
      </c>
      <c r="P1473" t="s">
        <v>27</v>
      </c>
      <c r="Q1473">
        <v>0</v>
      </c>
      <c r="R1473">
        <v>0</v>
      </c>
      <c r="S1473">
        <v>0.58088802691974761</v>
      </c>
      <c r="T1473">
        <v>0.15357057277908492</v>
      </c>
      <c r="U1473">
        <v>0.25168781487102532</v>
      </c>
      <c r="V1473">
        <v>0.71469426222078569</v>
      </c>
      <c r="W1473">
        <v>57.209161985325267</v>
      </c>
      <c r="X1473" t="s">
        <v>28</v>
      </c>
    </row>
    <row r="1474" spans="1:24" x14ac:dyDescent="0.25">
      <c r="A1474" t="s">
        <v>1508</v>
      </c>
      <c r="B1474">
        <v>34</v>
      </c>
      <c r="C1474" t="s">
        <v>30</v>
      </c>
      <c r="D1474">
        <v>157100</v>
      </c>
      <c r="E1474">
        <v>0.52</v>
      </c>
      <c r="F1474">
        <v>38000</v>
      </c>
      <c r="G1474" t="s">
        <v>26</v>
      </c>
      <c r="H1474">
        <v>161038.01416666666</v>
      </c>
      <c r="I1474">
        <v>131981.93416666667</v>
      </c>
      <c r="J1474">
        <v>29056.080000000002</v>
      </c>
      <c r="K1474">
        <v>0.82645899818559154</v>
      </c>
      <c r="L1474">
        <v>310450.56416666665</v>
      </c>
      <c r="M1474">
        <v>26599.095458759999</v>
      </c>
      <c r="N1474">
        <v>0.24188415022278803</v>
      </c>
      <c r="O1474">
        <v>190000</v>
      </c>
      <c r="P1474" t="s">
        <v>27</v>
      </c>
      <c r="Q1474">
        <v>0</v>
      </c>
      <c r="R1474">
        <v>0</v>
      </c>
      <c r="S1474">
        <v>0.48796469103821627</v>
      </c>
      <c r="T1474">
        <v>0.2427401880705215</v>
      </c>
      <c r="U1474">
        <v>0.41802235199817261</v>
      </c>
      <c r="V1474">
        <v>0.33395125476009291</v>
      </c>
      <c r="W1474">
        <v>51.347072138595486</v>
      </c>
      <c r="X1474" t="s">
        <v>28</v>
      </c>
    </row>
    <row r="1475" spans="1:24" x14ac:dyDescent="0.25">
      <c r="A1475" t="s">
        <v>1509</v>
      </c>
      <c r="B1475">
        <v>24</v>
      </c>
      <c r="C1475" t="s">
        <v>25</v>
      </c>
      <c r="D1475">
        <v>152200</v>
      </c>
      <c r="E1475">
        <v>0.98099999999999998</v>
      </c>
      <c r="F1475">
        <v>37000</v>
      </c>
      <c r="G1475" t="s">
        <v>43</v>
      </c>
      <c r="H1475">
        <v>152466.255</v>
      </c>
      <c r="I1475">
        <v>111562.55833333333</v>
      </c>
      <c r="J1475">
        <v>40903.69666666667</v>
      </c>
      <c r="K1475">
        <v>0.75923977967609491</v>
      </c>
      <c r="L1475">
        <v>518420.31416666665</v>
      </c>
      <c r="M1475">
        <v>28426.888518939999</v>
      </c>
      <c r="N1475">
        <v>0.24310118265440211</v>
      </c>
      <c r="O1475">
        <v>148000</v>
      </c>
      <c r="P1475" t="s">
        <v>27</v>
      </c>
      <c r="Q1475">
        <v>0</v>
      </c>
      <c r="R1475">
        <v>0</v>
      </c>
      <c r="S1475">
        <v>0.73004272007102655</v>
      </c>
      <c r="T1475">
        <v>0.20056406628320761</v>
      </c>
      <c r="U1475">
        <v>0.93121860224927255</v>
      </c>
      <c r="V1475">
        <v>0.71648949851549981</v>
      </c>
      <c r="W1475">
        <v>81.8561598616037</v>
      </c>
      <c r="X1475" t="s">
        <v>38</v>
      </c>
    </row>
    <row r="1476" spans="1:24" x14ac:dyDescent="0.25">
      <c r="A1476" t="s">
        <v>1510</v>
      </c>
      <c r="B1476">
        <v>30</v>
      </c>
      <c r="C1476" t="s">
        <v>25</v>
      </c>
      <c r="D1476">
        <v>196400</v>
      </c>
      <c r="E1476">
        <v>0.84799999999999998</v>
      </c>
      <c r="F1476">
        <v>57000</v>
      </c>
      <c r="G1476" t="s">
        <v>26</v>
      </c>
      <c r="H1476">
        <v>189586.43666666668</v>
      </c>
      <c r="I1476">
        <v>144131.8175</v>
      </c>
      <c r="J1476">
        <v>45454.619166666664</v>
      </c>
      <c r="K1476">
        <v>0.79492756424947431</v>
      </c>
      <c r="L1476">
        <v>611064.26583333337</v>
      </c>
      <c r="M1476">
        <v>48738.410246359999</v>
      </c>
      <c r="N1476">
        <v>0.29022403258655805</v>
      </c>
      <c r="O1476">
        <v>513000</v>
      </c>
      <c r="P1476" t="s">
        <v>27</v>
      </c>
      <c r="Q1476">
        <v>0</v>
      </c>
      <c r="R1476">
        <v>0</v>
      </c>
      <c r="S1476">
        <v>0.65144383195832545</v>
      </c>
      <c r="T1476">
        <v>0.3274479392439677</v>
      </c>
      <c r="U1476">
        <v>0.72589045121417228</v>
      </c>
      <c r="V1476">
        <v>0.63761606509689306</v>
      </c>
      <c r="W1476">
        <v>68.106706396489741</v>
      </c>
      <c r="X1476" t="s">
        <v>28</v>
      </c>
    </row>
    <row r="1477" spans="1:24" x14ac:dyDescent="0.25">
      <c r="A1477" t="s">
        <v>1511</v>
      </c>
      <c r="B1477">
        <v>22</v>
      </c>
      <c r="C1477" t="s">
        <v>33</v>
      </c>
      <c r="D1477">
        <v>267500</v>
      </c>
      <c r="E1477">
        <v>0.42699999999999999</v>
      </c>
      <c r="F1477">
        <v>73000</v>
      </c>
      <c r="G1477" t="s">
        <v>26</v>
      </c>
      <c r="H1477">
        <v>249884.58499999999</v>
      </c>
      <c r="I1477">
        <v>203246.63</v>
      </c>
      <c r="J1477">
        <v>46637.955000000002</v>
      </c>
      <c r="K1477">
        <v>0.84719156779504567</v>
      </c>
      <c r="L1477">
        <v>623046.55000000005</v>
      </c>
      <c r="M1477">
        <v>97442.748799980007</v>
      </c>
      <c r="N1477">
        <v>0.27289719626168224</v>
      </c>
      <c r="O1477">
        <v>292000</v>
      </c>
      <c r="P1477" t="s">
        <v>27</v>
      </c>
      <c r="Q1477">
        <v>0</v>
      </c>
      <c r="R1477">
        <v>0</v>
      </c>
      <c r="S1477">
        <v>0.50507138657118722</v>
      </c>
      <c r="T1477">
        <v>0.32879315387098856</v>
      </c>
      <c r="U1477">
        <v>0.23046438400205546</v>
      </c>
      <c r="V1477">
        <v>0.42838242564086404</v>
      </c>
      <c r="W1477">
        <v>44.346178135327378</v>
      </c>
      <c r="X1477" t="s">
        <v>28</v>
      </c>
    </row>
    <row r="1478" spans="1:24" x14ac:dyDescent="0.25">
      <c r="A1478" t="s">
        <v>1512</v>
      </c>
      <c r="B1478">
        <v>43</v>
      </c>
      <c r="C1478" t="s">
        <v>30</v>
      </c>
      <c r="D1478">
        <v>100900</v>
      </c>
      <c r="E1478">
        <v>0.627</v>
      </c>
      <c r="F1478">
        <v>30000</v>
      </c>
      <c r="G1478" t="s">
        <v>41</v>
      </c>
      <c r="H1478">
        <v>99034.981666666674</v>
      </c>
      <c r="I1478">
        <v>73908.22583333333</v>
      </c>
      <c r="J1478">
        <v>25126.755833333333</v>
      </c>
      <c r="K1478">
        <v>0.78016705039948064</v>
      </c>
      <c r="L1478">
        <v>365581.42333333334</v>
      </c>
      <c r="M1478">
        <v>17996.042078800001</v>
      </c>
      <c r="N1478">
        <v>0.29732408325074333</v>
      </c>
      <c r="O1478">
        <v>270000</v>
      </c>
      <c r="P1478" t="s">
        <v>27</v>
      </c>
      <c r="Q1478">
        <v>0</v>
      </c>
      <c r="R1478">
        <v>0</v>
      </c>
      <c r="S1478">
        <v>0.68990957419347954</v>
      </c>
      <c r="T1478">
        <v>0.33090054986474066</v>
      </c>
      <c r="U1478">
        <v>0.53170486952255336</v>
      </c>
      <c r="V1478">
        <v>0.77454447940545079</v>
      </c>
      <c r="W1478">
        <v>64.522187138358362</v>
      </c>
      <c r="X1478" t="s">
        <v>28</v>
      </c>
    </row>
    <row r="1479" spans="1:24" x14ac:dyDescent="0.25">
      <c r="A1479" t="s">
        <v>1513</v>
      </c>
      <c r="B1479">
        <v>20</v>
      </c>
      <c r="C1479" t="s">
        <v>33</v>
      </c>
      <c r="D1479">
        <v>198500</v>
      </c>
      <c r="E1479">
        <v>0.214</v>
      </c>
      <c r="F1479">
        <v>58000</v>
      </c>
      <c r="G1479" t="s">
        <v>41</v>
      </c>
      <c r="H1479">
        <v>180998.14583333334</v>
      </c>
      <c r="I1479">
        <v>142683.67249999999</v>
      </c>
      <c r="J1479">
        <v>38314.473333333335</v>
      </c>
      <c r="K1479">
        <v>0.77503994277377097</v>
      </c>
      <c r="L1479">
        <v>679945.97750000004</v>
      </c>
      <c r="M1479">
        <v>80888.392100149998</v>
      </c>
      <c r="N1479">
        <v>0.29219143576826195</v>
      </c>
      <c r="O1479">
        <v>696000</v>
      </c>
      <c r="P1479" t="s">
        <v>31</v>
      </c>
      <c r="Q1479">
        <v>60</v>
      </c>
      <c r="R1479">
        <v>0</v>
      </c>
      <c r="S1479">
        <v>0.57408842369949764</v>
      </c>
      <c r="T1479">
        <v>0.31576738938616239</v>
      </c>
      <c r="U1479">
        <v>1.5635713110918603E-2</v>
      </c>
      <c r="V1479">
        <v>0.72163685601928773</v>
      </c>
      <c r="W1479">
        <v>44.118291753175498</v>
      </c>
      <c r="X1479" t="s">
        <v>28</v>
      </c>
    </row>
    <row r="1480" spans="1:24" x14ac:dyDescent="0.25">
      <c r="A1480" t="s">
        <v>1514</v>
      </c>
      <c r="B1480">
        <v>24</v>
      </c>
      <c r="C1480" t="s">
        <v>33</v>
      </c>
      <c r="D1480">
        <v>177800</v>
      </c>
      <c r="E1480">
        <v>0.433</v>
      </c>
      <c r="F1480">
        <v>37000</v>
      </c>
      <c r="G1480" t="s">
        <v>43</v>
      </c>
      <c r="H1480">
        <v>183328.55416666667</v>
      </c>
      <c r="I1480">
        <v>156803.95416666666</v>
      </c>
      <c r="J1480">
        <v>26524.6</v>
      </c>
      <c r="K1480">
        <v>0.88080388333027149</v>
      </c>
      <c r="L1480">
        <v>512520.64500000002</v>
      </c>
      <c r="M1480">
        <v>51075.151482380003</v>
      </c>
      <c r="N1480">
        <v>0.20809898762654669</v>
      </c>
      <c r="O1480">
        <v>370000</v>
      </c>
      <c r="P1480" t="s">
        <v>36</v>
      </c>
      <c r="Q1480">
        <v>180</v>
      </c>
      <c r="R1480">
        <v>1</v>
      </c>
      <c r="S1480">
        <v>0.38946254460013635</v>
      </c>
      <c r="T1480">
        <v>0.1970500634783669</v>
      </c>
      <c r="U1480">
        <v>0.27287219146405051</v>
      </c>
      <c r="V1480">
        <v>0.57642339529292852</v>
      </c>
      <c r="W1480">
        <v>51.00943087175137</v>
      </c>
      <c r="X1480" t="s">
        <v>28</v>
      </c>
    </row>
    <row r="1481" spans="1:24" x14ac:dyDescent="0.25">
      <c r="A1481" t="s">
        <v>1515</v>
      </c>
      <c r="B1481">
        <v>18</v>
      </c>
      <c r="C1481" t="s">
        <v>25</v>
      </c>
      <c r="D1481">
        <v>241300</v>
      </c>
      <c r="E1481">
        <v>0.84199999999999997</v>
      </c>
      <c r="F1481">
        <v>52000</v>
      </c>
      <c r="G1481" t="s">
        <v>26</v>
      </c>
      <c r="H1481">
        <v>251294.185</v>
      </c>
      <c r="I1481">
        <v>173173.50666666665</v>
      </c>
      <c r="J1481">
        <v>78120.67833333333</v>
      </c>
      <c r="K1481">
        <v>0.7042838802892919</v>
      </c>
      <c r="L1481">
        <v>675151.54666666663</v>
      </c>
      <c r="M1481">
        <v>39780.218675639997</v>
      </c>
      <c r="N1481">
        <v>0.21549937836717778</v>
      </c>
      <c r="O1481">
        <v>208000</v>
      </c>
      <c r="P1481" t="s">
        <v>27</v>
      </c>
      <c r="Q1481">
        <v>0</v>
      </c>
      <c r="R1481">
        <v>0</v>
      </c>
      <c r="S1481">
        <v>0.84741099678380272</v>
      </c>
      <c r="T1481">
        <v>0.11035686981787612</v>
      </c>
      <c r="U1481">
        <v>0.79648192843165788</v>
      </c>
      <c r="V1481">
        <v>0.55379480822196314</v>
      </c>
      <c r="W1481">
        <v>78.353222516768042</v>
      </c>
      <c r="X1481" t="s">
        <v>38</v>
      </c>
    </row>
    <row r="1482" spans="1:24" x14ac:dyDescent="0.25">
      <c r="A1482" t="s">
        <v>1516</v>
      </c>
      <c r="B1482">
        <v>34</v>
      </c>
      <c r="C1482" t="s">
        <v>30</v>
      </c>
      <c r="D1482">
        <v>249700</v>
      </c>
      <c r="E1482">
        <v>0.71699999999999997</v>
      </c>
      <c r="F1482">
        <v>59000</v>
      </c>
      <c r="G1482" t="s">
        <v>41</v>
      </c>
      <c r="H1482">
        <v>231841.81583333333</v>
      </c>
      <c r="I1482">
        <v>178752.91416666665</v>
      </c>
      <c r="J1482">
        <v>53088.901666666665</v>
      </c>
      <c r="K1482">
        <v>0.79651621306224629</v>
      </c>
      <c r="L1482">
        <v>711929.91083333339</v>
      </c>
      <c r="M1482">
        <v>42489.681132979997</v>
      </c>
      <c r="N1482">
        <v>0.23628354024829795</v>
      </c>
      <c r="O1482">
        <v>590000</v>
      </c>
      <c r="P1482" t="s">
        <v>31</v>
      </c>
      <c r="Q1482">
        <v>13</v>
      </c>
      <c r="R1482">
        <v>0</v>
      </c>
      <c r="S1482">
        <v>0.62176880157334635</v>
      </c>
      <c r="T1482">
        <v>0.21055191241763566</v>
      </c>
      <c r="U1482">
        <v>0.63333551821090706</v>
      </c>
      <c r="V1482">
        <v>0.56801656575196757</v>
      </c>
      <c r="W1482">
        <v>66.537049103492222</v>
      </c>
      <c r="X1482" t="s">
        <v>28</v>
      </c>
    </row>
    <row r="1483" spans="1:24" x14ac:dyDescent="0.25">
      <c r="A1483" t="s">
        <v>1517</v>
      </c>
      <c r="B1483">
        <v>42</v>
      </c>
      <c r="C1483" t="s">
        <v>25</v>
      </c>
      <c r="D1483">
        <v>208100</v>
      </c>
      <c r="E1483">
        <v>0.93100000000000005</v>
      </c>
      <c r="F1483">
        <v>44000</v>
      </c>
      <c r="G1483" t="s">
        <v>41</v>
      </c>
      <c r="H1483">
        <v>210873.215</v>
      </c>
      <c r="I1483">
        <v>148907.83583333335</v>
      </c>
      <c r="J1483">
        <v>61965.379166666666</v>
      </c>
      <c r="K1483">
        <v>0.72074185946465474</v>
      </c>
      <c r="L1483">
        <v>771003.27749999997</v>
      </c>
      <c r="M1483">
        <v>31364.674203639999</v>
      </c>
      <c r="N1483">
        <v>0.21143680922633348</v>
      </c>
      <c r="O1483">
        <v>440000</v>
      </c>
      <c r="P1483" t="s">
        <v>31</v>
      </c>
      <c r="Q1483">
        <v>15</v>
      </c>
      <c r="R1483">
        <v>0</v>
      </c>
      <c r="S1483">
        <v>0.80050551323383068</v>
      </c>
      <c r="T1483">
        <v>0.11205824603720904</v>
      </c>
      <c r="U1483">
        <v>0.90912499638604771</v>
      </c>
      <c r="V1483">
        <v>0.79641532836384066</v>
      </c>
      <c r="W1483">
        <v>86.393516758179672</v>
      </c>
      <c r="X1483" t="s">
        <v>38</v>
      </c>
    </row>
    <row r="1484" spans="1:24" x14ac:dyDescent="0.25">
      <c r="A1484" t="s">
        <v>1518</v>
      </c>
      <c r="B1484">
        <v>20</v>
      </c>
      <c r="C1484" t="s">
        <v>33</v>
      </c>
      <c r="D1484">
        <v>165600</v>
      </c>
      <c r="E1484">
        <v>0.41099999999999998</v>
      </c>
      <c r="F1484">
        <v>57000</v>
      </c>
      <c r="G1484" t="s">
        <v>26</v>
      </c>
      <c r="H1484">
        <v>138786.92749999999</v>
      </c>
      <c r="I1484">
        <v>117193.17</v>
      </c>
      <c r="J1484">
        <v>21593.7575</v>
      </c>
      <c r="K1484">
        <v>0.89116363170562851</v>
      </c>
      <c r="L1484">
        <v>339811.66333333333</v>
      </c>
      <c r="M1484">
        <v>56119.008076300001</v>
      </c>
      <c r="N1484">
        <v>0.34420289855072461</v>
      </c>
      <c r="O1484">
        <v>456000</v>
      </c>
      <c r="P1484" t="s">
        <v>27</v>
      </c>
      <c r="Q1484">
        <v>0</v>
      </c>
      <c r="R1484">
        <v>0</v>
      </c>
      <c r="S1484">
        <v>0.41951444490023226</v>
      </c>
      <c r="T1484">
        <v>0.53656232569274653</v>
      </c>
      <c r="U1484">
        <v>0.21085132660210756</v>
      </c>
      <c r="V1484">
        <v>0.35424637493931188</v>
      </c>
      <c r="W1484">
        <v>34.660570832581087</v>
      </c>
      <c r="X1484" t="s">
        <v>34</v>
      </c>
    </row>
    <row r="1485" spans="1:24" x14ac:dyDescent="0.25">
      <c r="A1485" t="s">
        <v>1519</v>
      </c>
      <c r="B1485">
        <v>32</v>
      </c>
      <c r="C1485" t="s">
        <v>25</v>
      </c>
      <c r="D1485">
        <v>135900</v>
      </c>
      <c r="E1485">
        <v>0.83299999999999996</v>
      </c>
      <c r="F1485">
        <v>43000</v>
      </c>
      <c r="G1485" t="s">
        <v>26</v>
      </c>
      <c r="H1485">
        <v>128683.7</v>
      </c>
      <c r="I1485">
        <v>94362.974166666667</v>
      </c>
      <c r="J1485">
        <v>34320.72583333333</v>
      </c>
      <c r="K1485">
        <v>0.7745955872391902</v>
      </c>
      <c r="L1485">
        <v>289727.37416666665</v>
      </c>
      <c r="M1485">
        <v>31220.578017100001</v>
      </c>
      <c r="N1485">
        <v>0.31640912435614421</v>
      </c>
      <c r="O1485">
        <v>473000</v>
      </c>
      <c r="P1485" t="s">
        <v>31</v>
      </c>
      <c r="Q1485">
        <v>7</v>
      </c>
      <c r="R1485">
        <v>0</v>
      </c>
      <c r="S1485">
        <v>0.72570478483884704</v>
      </c>
      <c r="T1485">
        <v>0.36700245611519783</v>
      </c>
      <c r="U1485">
        <v>0.72019961339152294</v>
      </c>
      <c r="V1485">
        <v>0.37562320819539419</v>
      </c>
      <c r="W1485">
        <v>62.59494872173795</v>
      </c>
      <c r="X1485" t="s">
        <v>28</v>
      </c>
    </row>
    <row r="1486" spans="1:24" x14ac:dyDescent="0.25">
      <c r="A1486" t="s">
        <v>1520</v>
      </c>
      <c r="B1486">
        <v>46</v>
      </c>
      <c r="C1486" t="s">
        <v>25</v>
      </c>
      <c r="D1486">
        <v>148900</v>
      </c>
      <c r="E1486">
        <v>0.78500000000000003</v>
      </c>
      <c r="F1486">
        <v>30000</v>
      </c>
      <c r="G1486" t="s">
        <v>26</v>
      </c>
      <c r="H1486">
        <v>149519.79749999999</v>
      </c>
      <c r="I1486">
        <v>107307.97666666667</v>
      </c>
      <c r="J1486">
        <v>42211.820833333331</v>
      </c>
      <c r="K1486">
        <v>0.74179399748402353</v>
      </c>
      <c r="L1486">
        <v>406845.76416666666</v>
      </c>
      <c r="M1486">
        <v>27922.092665740001</v>
      </c>
      <c r="N1486">
        <v>0.20147750167897918</v>
      </c>
      <c r="O1486">
        <v>360000</v>
      </c>
      <c r="P1486" t="s">
        <v>31</v>
      </c>
      <c r="Q1486">
        <v>60</v>
      </c>
      <c r="R1486">
        <v>0</v>
      </c>
      <c r="S1486">
        <v>0.76871883523517726</v>
      </c>
      <c r="T1486">
        <v>0.10398190809883007</v>
      </c>
      <c r="U1486">
        <v>0.70821440626279264</v>
      </c>
      <c r="V1486">
        <v>0.53623779561858498</v>
      </c>
      <c r="W1486">
        <v>73.923585417132202</v>
      </c>
      <c r="X1486" t="s">
        <v>38</v>
      </c>
    </row>
    <row r="1487" spans="1:24" x14ac:dyDescent="0.25">
      <c r="A1487" t="s">
        <v>1521</v>
      </c>
      <c r="B1487">
        <v>49</v>
      </c>
      <c r="C1487" t="s">
        <v>25</v>
      </c>
      <c r="D1487">
        <v>226500</v>
      </c>
      <c r="E1487">
        <v>0.85</v>
      </c>
      <c r="F1487">
        <v>34000</v>
      </c>
      <c r="G1487" t="s">
        <v>26</v>
      </c>
      <c r="H1487">
        <v>218450.54666666666</v>
      </c>
      <c r="I1487">
        <v>152363.86666666667</v>
      </c>
      <c r="J1487">
        <v>66086.679999999993</v>
      </c>
      <c r="K1487">
        <v>0.74376580580964979</v>
      </c>
      <c r="L1487">
        <v>810067.61416666664</v>
      </c>
      <c r="M1487">
        <v>51849.622733960001</v>
      </c>
      <c r="N1487">
        <v>0.15011037527593818</v>
      </c>
      <c r="O1487">
        <v>238000</v>
      </c>
      <c r="P1487" t="s">
        <v>27</v>
      </c>
      <c r="Q1487">
        <v>0</v>
      </c>
      <c r="R1487">
        <v>0</v>
      </c>
      <c r="S1487">
        <v>0.82440547108569695</v>
      </c>
      <c r="T1487">
        <v>0</v>
      </c>
      <c r="U1487">
        <v>0.74257269624810351</v>
      </c>
      <c r="V1487">
        <v>0.76203936686011875</v>
      </c>
      <c r="W1487">
        <v>83.596913772171462</v>
      </c>
      <c r="X1487" t="s">
        <v>38</v>
      </c>
    </row>
    <row r="1488" spans="1:24" x14ac:dyDescent="0.25">
      <c r="A1488" t="s">
        <v>1522</v>
      </c>
      <c r="B1488">
        <v>43</v>
      </c>
      <c r="C1488" t="s">
        <v>25</v>
      </c>
      <c r="D1488">
        <v>132500</v>
      </c>
      <c r="E1488">
        <v>0.76800000000000002</v>
      </c>
      <c r="F1488">
        <v>30000</v>
      </c>
      <c r="G1488" t="s">
        <v>43</v>
      </c>
      <c r="H1488">
        <v>126633.07916666666</v>
      </c>
      <c r="I1488">
        <v>92140.188333333339</v>
      </c>
      <c r="J1488">
        <v>34492.890833333331</v>
      </c>
      <c r="K1488">
        <v>0.75034757698152621</v>
      </c>
      <c r="L1488">
        <v>365875.55083333334</v>
      </c>
      <c r="M1488">
        <v>22831.114034859998</v>
      </c>
      <c r="N1488">
        <v>0.22641509433962265</v>
      </c>
      <c r="O1488">
        <v>330000</v>
      </c>
      <c r="P1488" t="s">
        <v>27</v>
      </c>
      <c r="Q1488">
        <v>0</v>
      </c>
      <c r="R1488">
        <v>0</v>
      </c>
      <c r="S1488">
        <v>0.74135212735890621</v>
      </c>
      <c r="T1488">
        <v>0.16018434966487416</v>
      </c>
      <c r="U1488">
        <v>0.69366689686924676</v>
      </c>
      <c r="V1488">
        <v>0.54399067810042978</v>
      </c>
      <c r="W1488">
        <v>71.472906372869588</v>
      </c>
      <c r="X1488" t="s">
        <v>38</v>
      </c>
    </row>
    <row r="1489" spans="1:24" x14ac:dyDescent="0.25">
      <c r="A1489" t="s">
        <v>1523</v>
      </c>
      <c r="B1489">
        <v>33</v>
      </c>
      <c r="C1489" t="s">
        <v>33</v>
      </c>
      <c r="D1489">
        <v>399000</v>
      </c>
      <c r="E1489">
        <v>0.42</v>
      </c>
      <c r="F1489">
        <v>79000</v>
      </c>
      <c r="G1489" t="s">
        <v>41</v>
      </c>
      <c r="H1489">
        <v>316389.22666666668</v>
      </c>
      <c r="I1489">
        <v>224881.52333333335</v>
      </c>
      <c r="J1489">
        <v>91507.703333333338</v>
      </c>
      <c r="K1489">
        <v>0.72424164601255459</v>
      </c>
      <c r="L1489">
        <v>1444439.8508333333</v>
      </c>
      <c r="M1489">
        <v>159708.42527817001</v>
      </c>
      <c r="N1489">
        <v>0.19799498746867167</v>
      </c>
      <c r="O1489">
        <v>474000</v>
      </c>
      <c r="P1489" t="s">
        <v>31</v>
      </c>
      <c r="Q1489">
        <v>60</v>
      </c>
      <c r="R1489">
        <v>0</v>
      </c>
      <c r="S1489">
        <v>0.78775752528089338</v>
      </c>
      <c r="T1489">
        <v>8.7319137786958045E-2</v>
      </c>
      <c r="U1489">
        <v>0.19257623398797599</v>
      </c>
      <c r="V1489">
        <v>0.77372716176486867</v>
      </c>
      <c r="W1489">
        <v>61.411500170481204</v>
      </c>
      <c r="X1489" t="s">
        <v>28</v>
      </c>
    </row>
    <row r="1490" spans="1:24" x14ac:dyDescent="0.25">
      <c r="A1490" t="s">
        <v>1524</v>
      </c>
      <c r="B1490">
        <v>42</v>
      </c>
      <c r="C1490" t="s">
        <v>25</v>
      </c>
      <c r="D1490">
        <v>185000</v>
      </c>
      <c r="E1490">
        <v>0.96799999999999997</v>
      </c>
      <c r="F1490">
        <v>32000</v>
      </c>
      <c r="G1490" t="s">
        <v>41</v>
      </c>
      <c r="H1490">
        <v>192462.42416666666</v>
      </c>
      <c r="I1490">
        <v>138173.27333333335</v>
      </c>
      <c r="J1490">
        <v>54289.150833333333</v>
      </c>
      <c r="K1490">
        <v>0.7350067186667697</v>
      </c>
      <c r="L1490">
        <v>399092.15916666668</v>
      </c>
      <c r="M1490">
        <v>26662.952547699999</v>
      </c>
      <c r="N1490">
        <v>0.17297297297297298</v>
      </c>
      <c r="O1490">
        <v>288000</v>
      </c>
      <c r="P1490" t="s">
        <v>27</v>
      </c>
      <c r="Q1490">
        <v>0</v>
      </c>
      <c r="R1490">
        <v>0</v>
      </c>
      <c r="S1490">
        <v>0.76805940732264044</v>
      </c>
      <c r="T1490">
        <v>4.2599908586613E-2</v>
      </c>
      <c r="U1490">
        <v>0.96274290460636469</v>
      </c>
      <c r="V1490">
        <v>0.3824014107229482</v>
      </c>
      <c r="W1490">
        <v>81.586923727922951</v>
      </c>
      <c r="X1490" t="s">
        <v>38</v>
      </c>
    </row>
    <row r="1491" spans="1:24" x14ac:dyDescent="0.25">
      <c r="A1491" t="s">
        <v>1525</v>
      </c>
      <c r="B1491">
        <v>45</v>
      </c>
      <c r="C1491" t="s">
        <v>25</v>
      </c>
      <c r="D1491">
        <v>255900</v>
      </c>
      <c r="E1491">
        <v>0.82199999999999995</v>
      </c>
      <c r="F1491">
        <v>66000</v>
      </c>
      <c r="G1491" t="s">
        <v>43</v>
      </c>
      <c r="H1491">
        <v>249605.39916666667</v>
      </c>
      <c r="I1491">
        <v>190513.48499999999</v>
      </c>
      <c r="J1491">
        <v>59091.914166666669</v>
      </c>
      <c r="K1491">
        <v>0.7775298132389441</v>
      </c>
      <c r="L1491">
        <v>860544.97333333339</v>
      </c>
      <c r="M1491">
        <v>39836.132523630004</v>
      </c>
      <c r="N1491">
        <v>0.25791324736225085</v>
      </c>
      <c r="O1491">
        <v>726000</v>
      </c>
      <c r="P1491" t="s">
        <v>27</v>
      </c>
      <c r="Q1491">
        <v>0</v>
      </c>
      <c r="R1491">
        <v>0</v>
      </c>
      <c r="S1491">
        <v>0.64313475267302356</v>
      </c>
      <c r="T1491">
        <v>0.24446710316459114</v>
      </c>
      <c r="U1491">
        <v>0.77212807625088753</v>
      </c>
      <c r="V1491">
        <v>0.70489046007745693</v>
      </c>
      <c r="W1491">
        <v>73.435300065487823</v>
      </c>
      <c r="X1491" t="s">
        <v>38</v>
      </c>
    </row>
    <row r="1492" spans="1:24" x14ac:dyDescent="0.25">
      <c r="A1492" t="s">
        <v>1526</v>
      </c>
      <c r="B1492">
        <v>26</v>
      </c>
      <c r="C1492" t="s">
        <v>25</v>
      </c>
      <c r="D1492">
        <v>227500</v>
      </c>
      <c r="E1492">
        <v>0.94799999999999995</v>
      </c>
      <c r="F1492">
        <v>73000</v>
      </c>
      <c r="G1492" t="s">
        <v>26</v>
      </c>
      <c r="H1492">
        <v>238731.57416666666</v>
      </c>
      <c r="I1492">
        <v>165300.18166666667</v>
      </c>
      <c r="J1492">
        <v>73431.392500000002</v>
      </c>
      <c r="K1492">
        <v>0.70808330257603702</v>
      </c>
      <c r="L1492">
        <v>580919.4</v>
      </c>
      <c r="M1492">
        <v>37445.268969090001</v>
      </c>
      <c r="N1492">
        <v>0.3208791208791209</v>
      </c>
      <c r="O1492">
        <v>438000</v>
      </c>
      <c r="P1492" t="s">
        <v>27</v>
      </c>
      <c r="Q1492">
        <v>0</v>
      </c>
      <c r="R1492">
        <v>0</v>
      </c>
      <c r="S1492">
        <v>0.83836274069109873</v>
      </c>
      <c r="T1492">
        <v>0.31782765802917351</v>
      </c>
      <c r="U1492">
        <v>0.92127651983483649</v>
      </c>
      <c r="V1492">
        <v>0.48839515204487161</v>
      </c>
      <c r="W1492">
        <v>75.053192604607972</v>
      </c>
      <c r="X1492" t="s">
        <v>38</v>
      </c>
    </row>
    <row r="1493" spans="1:24" x14ac:dyDescent="0.25">
      <c r="A1493" t="s">
        <v>1527</v>
      </c>
      <c r="B1493">
        <v>18</v>
      </c>
      <c r="C1493" t="s">
        <v>25</v>
      </c>
      <c r="D1493">
        <v>104300</v>
      </c>
      <c r="E1493">
        <v>0.83099999999999996</v>
      </c>
      <c r="F1493">
        <v>31000</v>
      </c>
      <c r="G1493" t="s">
        <v>41</v>
      </c>
      <c r="H1493">
        <v>99774.99083333333</v>
      </c>
      <c r="I1493">
        <v>72189.544166666674</v>
      </c>
      <c r="J1493">
        <v>27585.446666666667</v>
      </c>
      <c r="K1493">
        <v>0.74928576554857318</v>
      </c>
      <c r="L1493">
        <v>372255.64333333331</v>
      </c>
      <c r="M1493">
        <v>18743.14498013</v>
      </c>
      <c r="N1493">
        <v>0.2972195589645254</v>
      </c>
      <c r="O1493">
        <v>341000</v>
      </c>
      <c r="P1493" t="s">
        <v>27</v>
      </c>
      <c r="Q1493">
        <v>0</v>
      </c>
      <c r="R1493">
        <v>0</v>
      </c>
      <c r="S1493">
        <v>0.75262804134720207</v>
      </c>
      <c r="T1493">
        <v>0.30543282570259672</v>
      </c>
      <c r="U1493">
        <v>0.75960477180184716</v>
      </c>
      <c r="V1493">
        <v>0.76006742742177069</v>
      </c>
      <c r="W1493">
        <v>73.91395141063019</v>
      </c>
      <c r="X1493" t="s">
        <v>38</v>
      </c>
    </row>
    <row r="1494" spans="1:24" x14ac:dyDescent="0.25">
      <c r="A1494" t="s">
        <v>1528</v>
      </c>
      <c r="B1494">
        <v>46</v>
      </c>
      <c r="C1494" t="s">
        <v>25</v>
      </c>
      <c r="D1494">
        <v>152000</v>
      </c>
      <c r="E1494">
        <v>0.82299999999999995</v>
      </c>
      <c r="F1494">
        <v>30000</v>
      </c>
      <c r="G1494" t="s">
        <v>26</v>
      </c>
      <c r="H1494">
        <v>142607.8075</v>
      </c>
      <c r="I1494">
        <v>114224.61666666667</v>
      </c>
      <c r="J1494">
        <v>28383.190833333334</v>
      </c>
      <c r="K1494">
        <v>0.83256634018794795</v>
      </c>
      <c r="L1494">
        <v>250530.64083333334</v>
      </c>
      <c r="M1494">
        <v>26199.392186360001</v>
      </c>
      <c r="N1494">
        <v>0.19736842105263158</v>
      </c>
      <c r="O1494">
        <v>330000</v>
      </c>
      <c r="P1494" t="s">
        <v>27</v>
      </c>
      <c r="Q1494">
        <v>0</v>
      </c>
      <c r="R1494">
        <v>0</v>
      </c>
      <c r="S1494">
        <v>0.53921768355693356</v>
      </c>
      <c r="T1494">
        <v>0.14487161263749271</v>
      </c>
      <c r="U1494">
        <v>0.75378851664427449</v>
      </c>
      <c r="V1494">
        <v>0.24623622682911808</v>
      </c>
      <c r="W1494">
        <v>65.049439493361177</v>
      </c>
      <c r="X1494" t="s">
        <v>28</v>
      </c>
    </row>
    <row r="1495" spans="1:24" x14ac:dyDescent="0.25">
      <c r="A1495" t="s">
        <v>1529</v>
      </c>
      <c r="B1495">
        <v>39</v>
      </c>
      <c r="C1495" t="s">
        <v>25</v>
      </c>
      <c r="D1495">
        <v>196600</v>
      </c>
      <c r="E1495">
        <v>0.78600000000000003</v>
      </c>
      <c r="F1495">
        <v>45000</v>
      </c>
      <c r="G1495" t="s">
        <v>43</v>
      </c>
      <c r="H1495">
        <v>186596.35916666666</v>
      </c>
      <c r="I1495">
        <v>137744.85750000001</v>
      </c>
      <c r="J1495">
        <v>48851.501666666663</v>
      </c>
      <c r="K1495">
        <v>0.80633449897458331</v>
      </c>
      <c r="L1495">
        <v>287028.95416666666</v>
      </c>
      <c r="M1495">
        <v>55325.791397820001</v>
      </c>
      <c r="N1495">
        <v>0.2288911495422177</v>
      </c>
      <c r="O1495">
        <v>450000</v>
      </c>
      <c r="P1495" t="s">
        <v>31</v>
      </c>
      <c r="Q1495">
        <v>27</v>
      </c>
      <c r="R1495">
        <v>0</v>
      </c>
      <c r="S1495">
        <v>0.71219420453654481</v>
      </c>
      <c r="T1495">
        <v>0.20053860432521992</v>
      </c>
      <c r="U1495">
        <v>0.63373982622429381</v>
      </c>
      <c r="V1495">
        <v>0.19587550750095475</v>
      </c>
      <c r="W1495">
        <v>60.76515900616095</v>
      </c>
      <c r="X1495" t="s">
        <v>28</v>
      </c>
    </row>
    <row r="1496" spans="1:24" x14ac:dyDescent="0.25">
      <c r="A1496" t="s">
        <v>1530</v>
      </c>
      <c r="B1496">
        <v>33</v>
      </c>
      <c r="C1496" t="s">
        <v>33</v>
      </c>
      <c r="D1496">
        <v>168900</v>
      </c>
      <c r="E1496">
        <v>0.52300000000000002</v>
      </c>
      <c r="F1496">
        <v>43000</v>
      </c>
      <c r="G1496" t="s">
        <v>26</v>
      </c>
      <c r="H1496">
        <v>138698.92416666666</v>
      </c>
      <c r="I1496">
        <v>115434.85249999999</v>
      </c>
      <c r="J1496">
        <v>23264.071666666667</v>
      </c>
      <c r="K1496">
        <v>0.88152104916467622</v>
      </c>
      <c r="L1496">
        <v>332231.96583333332</v>
      </c>
      <c r="M1496">
        <v>49943.77358257</v>
      </c>
      <c r="N1496">
        <v>0.2545885139135583</v>
      </c>
      <c r="O1496">
        <v>172000</v>
      </c>
      <c r="P1496" t="s">
        <v>27</v>
      </c>
      <c r="Q1496">
        <v>0</v>
      </c>
      <c r="R1496">
        <v>0</v>
      </c>
      <c r="S1496">
        <v>0.45297109109103745</v>
      </c>
      <c r="T1496">
        <v>0.31017085764885516</v>
      </c>
      <c r="U1496">
        <v>0.33474675902545492</v>
      </c>
      <c r="V1496">
        <v>0.33151702353374035</v>
      </c>
      <c r="W1496">
        <v>45.835917673465637</v>
      </c>
      <c r="X1496" t="s">
        <v>28</v>
      </c>
    </row>
    <row r="1497" spans="1:24" x14ac:dyDescent="0.25">
      <c r="A1497" t="s">
        <v>1531</v>
      </c>
      <c r="B1497">
        <v>24</v>
      </c>
      <c r="C1497" t="s">
        <v>33</v>
      </c>
      <c r="D1497">
        <v>277300</v>
      </c>
      <c r="E1497">
        <v>0.624</v>
      </c>
      <c r="F1497">
        <v>87000</v>
      </c>
      <c r="G1497" t="s">
        <v>43</v>
      </c>
      <c r="H1497">
        <v>269645.38250000001</v>
      </c>
      <c r="I1497">
        <v>231176.5325</v>
      </c>
      <c r="J1497">
        <v>38468.85</v>
      </c>
      <c r="K1497">
        <v>0.90654591627145431</v>
      </c>
      <c r="L1497">
        <v>406129.78499999997</v>
      </c>
      <c r="M1497">
        <v>110045.42610817</v>
      </c>
      <c r="N1497">
        <v>0.31373963216732781</v>
      </c>
      <c r="O1497">
        <v>870000</v>
      </c>
      <c r="P1497" t="s">
        <v>31</v>
      </c>
      <c r="Q1497">
        <v>7</v>
      </c>
      <c r="R1497">
        <v>0</v>
      </c>
      <c r="S1497">
        <v>0.38389956783702522</v>
      </c>
      <c r="T1497">
        <v>0.47517147384192254</v>
      </c>
      <c r="U1497">
        <v>0.41378913964113839</v>
      </c>
      <c r="V1497">
        <v>0.19711193755168169</v>
      </c>
      <c r="W1497">
        <v>39.928207940771173</v>
      </c>
      <c r="X1497" t="s">
        <v>34</v>
      </c>
    </row>
    <row r="1498" spans="1:24" x14ac:dyDescent="0.25">
      <c r="A1498" t="s">
        <v>1532</v>
      </c>
      <c r="B1498">
        <v>31</v>
      </c>
      <c r="C1498" t="s">
        <v>33</v>
      </c>
      <c r="D1498">
        <v>445700</v>
      </c>
      <c r="E1498">
        <v>0.40699999999999997</v>
      </c>
      <c r="F1498">
        <v>142000</v>
      </c>
      <c r="G1498" t="s">
        <v>26</v>
      </c>
      <c r="H1498">
        <v>475738.25</v>
      </c>
      <c r="I1498">
        <v>386953.67583333334</v>
      </c>
      <c r="J1498">
        <v>88784.574166666673</v>
      </c>
      <c r="K1498">
        <v>0.80700937340812229</v>
      </c>
      <c r="L1498">
        <v>831768.86750000005</v>
      </c>
      <c r="M1498">
        <v>137714.45715309001</v>
      </c>
      <c r="N1498">
        <v>0.31859995512676687</v>
      </c>
      <c r="O1498">
        <v>710000</v>
      </c>
      <c r="P1498" t="s">
        <v>36</v>
      </c>
      <c r="Q1498">
        <v>90</v>
      </c>
      <c r="R1498">
        <v>1</v>
      </c>
      <c r="S1498">
        <v>0.50503516568931006</v>
      </c>
      <c r="T1498">
        <v>0.40007185595254485</v>
      </c>
      <c r="U1498">
        <v>0.24182892268700304</v>
      </c>
      <c r="V1498">
        <v>0.30454607660966382</v>
      </c>
      <c r="W1498">
        <v>40.128305633001688</v>
      </c>
      <c r="X1498" t="s">
        <v>28</v>
      </c>
    </row>
    <row r="1499" spans="1:24" x14ac:dyDescent="0.25">
      <c r="A1499" t="s">
        <v>1533</v>
      </c>
      <c r="B1499">
        <v>46</v>
      </c>
      <c r="C1499" t="s">
        <v>25</v>
      </c>
      <c r="D1499">
        <v>249600</v>
      </c>
      <c r="E1499">
        <v>0.83099999999999996</v>
      </c>
      <c r="F1499">
        <v>83000</v>
      </c>
      <c r="G1499" t="s">
        <v>26</v>
      </c>
      <c r="H1499">
        <v>244482.24</v>
      </c>
      <c r="I1499">
        <v>179334.20666666667</v>
      </c>
      <c r="J1499">
        <v>65148.033333333333</v>
      </c>
      <c r="K1499">
        <v>0.76189202578735415</v>
      </c>
      <c r="L1499">
        <v>638316.27833333332</v>
      </c>
      <c r="M1499">
        <v>46899.09647212</v>
      </c>
      <c r="N1499">
        <v>0.33253205128205127</v>
      </c>
      <c r="O1499">
        <v>498000</v>
      </c>
      <c r="P1499" t="s">
        <v>27</v>
      </c>
      <c r="Q1499">
        <v>0</v>
      </c>
      <c r="R1499">
        <v>0</v>
      </c>
      <c r="S1499">
        <v>0.72506382548722459</v>
      </c>
      <c r="T1499">
        <v>0.38973183824994778</v>
      </c>
      <c r="U1499">
        <v>0.75645735703309025</v>
      </c>
      <c r="V1499">
        <v>0.48942904735727255</v>
      </c>
      <c r="W1499">
        <v>65.448590678113533</v>
      </c>
      <c r="X1499" t="s">
        <v>28</v>
      </c>
    </row>
    <row r="1500" spans="1:24" x14ac:dyDescent="0.25">
      <c r="A1500" t="s">
        <v>1534</v>
      </c>
      <c r="B1500">
        <v>36</v>
      </c>
      <c r="C1500" t="s">
        <v>25</v>
      </c>
      <c r="D1500">
        <v>277100</v>
      </c>
      <c r="E1500">
        <v>0.996</v>
      </c>
      <c r="F1500">
        <v>70000</v>
      </c>
      <c r="G1500" t="s">
        <v>41</v>
      </c>
      <c r="H1500">
        <v>264083.41666666669</v>
      </c>
      <c r="I1500">
        <v>189813.22666666665</v>
      </c>
      <c r="J1500">
        <v>74270.19</v>
      </c>
      <c r="K1500">
        <v>0.75868144149707184</v>
      </c>
      <c r="L1500">
        <v>713527.65416666667</v>
      </c>
      <c r="M1500">
        <v>52218.864992700001</v>
      </c>
      <c r="N1500">
        <v>0.25261638397690367</v>
      </c>
      <c r="O1500">
        <v>700000</v>
      </c>
      <c r="P1500" t="s">
        <v>27</v>
      </c>
      <c r="Q1500">
        <v>0</v>
      </c>
      <c r="R1500">
        <v>0</v>
      </c>
      <c r="S1500">
        <v>0.76574745539690814</v>
      </c>
      <c r="T1500">
        <v>0.22004500991884218</v>
      </c>
      <c r="U1500">
        <v>0.93759770673042242</v>
      </c>
      <c r="V1500">
        <v>0.49414391868719643</v>
      </c>
      <c r="W1500">
        <v>77.583659642697071</v>
      </c>
      <c r="X1500" t="s">
        <v>38</v>
      </c>
    </row>
    <row r="1501" spans="1:24" x14ac:dyDescent="0.25">
      <c r="A1501" t="s">
        <v>1535</v>
      </c>
      <c r="B1501">
        <v>36</v>
      </c>
      <c r="C1501" t="s">
        <v>30</v>
      </c>
      <c r="D1501">
        <v>165500</v>
      </c>
      <c r="E1501">
        <v>0.77800000000000002</v>
      </c>
      <c r="F1501">
        <v>48000</v>
      </c>
      <c r="G1501" t="s">
        <v>26</v>
      </c>
      <c r="H1501">
        <v>157539.29083333333</v>
      </c>
      <c r="I1501">
        <v>124401.16250000001</v>
      </c>
      <c r="J1501">
        <v>33138.128333333334</v>
      </c>
      <c r="K1501">
        <v>0.79391871798582403</v>
      </c>
      <c r="L1501">
        <v>442973.64500000002</v>
      </c>
      <c r="M1501">
        <v>21492.16982418</v>
      </c>
      <c r="N1501">
        <v>0.29003021148036257</v>
      </c>
      <c r="O1501">
        <v>336000</v>
      </c>
      <c r="P1501" t="s">
        <v>27</v>
      </c>
      <c r="Q1501">
        <v>0</v>
      </c>
      <c r="R1501">
        <v>0</v>
      </c>
      <c r="S1501">
        <v>0.57040697580182964</v>
      </c>
      <c r="T1501">
        <v>0.32621947540028212</v>
      </c>
      <c r="U1501">
        <v>0.73940702567773298</v>
      </c>
      <c r="V1501">
        <v>0.52132078034104512</v>
      </c>
      <c r="W1501">
        <v>65.075181880560535</v>
      </c>
      <c r="X1501" t="s">
        <v>28</v>
      </c>
    </row>
    <row r="1502" spans="1:24" x14ac:dyDescent="0.25">
      <c r="A1502" t="s">
        <v>1536</v>
      </c>
      <c r="B1502">
        <v>19</v>
      </c>
      <c r="C1502" t="s">
        <v>33</v>
      </c>
      <c r="D1502">
        <v>407900</v>
      </c>
      <c r="E1502">
        <v>0.60299999999999998</v>
      </c>
      <c r="F1502">
        <v>70000</v>
      </c>
      <c r="G1502" t="s">
        <v>41</v>
      </c>
      <c r="H1502">
        <v>356525.06416666665</v>
      </c>
      <c r="I1502">
        <v>295151.34083333332</v>
      </c>
      <c r="J1502">
        <v>61373.723333333335</v>
      </c>
      <c r="K1502">
        <v>0.81477752267239556</v>
      </c>
      <c r="L1502">
        <v>551403.39583333337</v>
      </c>
      <c r="M1502">
        <v>213909.90248553999</v>
      </c>
      <c r="N1502">
        <v>0.17161068889433684</v>
      </c>
      <c r="O1502">
        <v>350000</v>
      </c>
      <c r="P1502" t="s">
        <v>27</v>
      </c>
      <c r="Q1502">
        <v>0</v>
      </c>
      <c r="R1502">
        <v>0</v>
      </c>
      <c r="S1502">
        <v>0.46513273763792662</v>
      </c>
      <c r="T1502">
        <v>7.7496029387780441E-2</v>
      </c>
      <c r="U1502">
        <v>0.32442270644334159</v>
      </c>
      <c r="V1502">
        <v>0.16694423555494212</v>
      </c>
      <c r="W1502">
        <v>49.345789619551283</v>
      </c>
      <c r="X1502" t="s">
        <v>28</v>
      </c>
    </row>
    <row r="1503" spans="1:24" x14ac:dyDescent="0.25">
      <c r="A1503" t="s">
        <v>1537</v>
      </c>
      <c r="B1503">
        <v>32</v>
      </c>
      <c r="C1503" t="s">
        <v>25</v>
      </c>
      <c r="D1503">
        <v>162900</v>
      </c>
      <c r="E1503">
        <v>0.84799999999999998</v>
      </c>
      <c r="F1503">
        <v>43000</v>
      </c>
      <c r="G1503" t="s">
        <v>26</v>
      </c>
      <c r="H1503">
        <v>159350.60083333333</v>
      </c>
      <c r="I1503">
        <v>118543.23583333334</v>
      </c>
      <c r="J1503">
        <v>40807.364999999998</v>
      </c>
      <c r="K1503">
        <v>0.79131567406248526</v>
      </c>
      <c r="L1503">
        <v>568102.79333333333</v>
      </c>
      <c r="M1503">
        <v>39975.189553540004</v>
      </c>
      <c r="N1503">
        <v>0.26396562308164517</v>
      </c>
      <c r="O1503">
        <v>258000</v>
      </c>
      <c r="P1503" t="s">
        <v>27</v>
      </c>
      <c r="Q1503">
        <v>0</v>
      </c>
      <c r="R1503">
        <v>0</v>
      </c>
      <c r="S1503">
        <v>0.69643877109226437</v>
      </c>
      <c r="T1503">
        <v>0.26741785265366397</v>
      </c>
      <c r="U1503">
        <v>0.73040996153742188</v>
      </c>
      <c r="V1503">
        <v>0.73822517482742378</v>
      </c>
      <c r="W1503">
        <v>72.752898137132277</v>
      </c>
      <c r="X1503" t="s">
        <v>38</v>
      </c>
    </row>
    <row r="1504" spans="1:24" x14ac:dyDescent="0.25">
      <c r="A1504" t="s">
        <v>1538</v>
      </c>
      <c r="B1504">
        <v>20</v>
      </c>
      <c r="C1504" t="s">
        <v>25</v>
      </c>
      <c r="D1504">
        <v>176400</v>
      </c>
      <c r="E1504">
        <v>0.9</v>
      </c>
      <c r="F1504">
        <v>35000</v>
      </c>
      <c r="G1504" t="s">
        <v>41</v>
      </c>
      <c r="H1504">
        <v>176152.28416666668</v>
      </c>
      <c r="I1504">
        <v>129918.57166666667</v>
      </c>
      <c r="J1504">
        <v>46233.712500000001</v>
      </c>
      <c r="K1504">
        <v>0.75343185448955929</v>
      </c>
      <c r="L1504">
        <v>666306.23333333328</v>
      </c>
      <c r="M1504">
        <v>24867.731099370001</v>
      </c>
      <c r="N1504">
        <v>0.1984126984126984</v>
      </c>
      <c r="O1504">
        <v>175000</v>
      </c>
      <c r="P1504" t="s">
        <v>27</v>
      </c>
      <c r="Q1504">
        <v>0</v>
      </c>
      <c r="R1504">
        <v>0</v>
      </c>
      <c r="S1504">
        <v>0.71401665712068985</v>
      </c>
      <c r="T1504">
        <v>0.10407994421359906</v>
      </c>
      <c r="U1504">
        <v>0.87973702719560887</v>
      </c>
      <c r="V1504">
        <v>0.81575054146998571</v>
      </c>
      <c r="W1504">
        <v>84.693658311648406</v>
      </c>
      <c r="X1504" t="s">
        <v>38</v>
      </c>
    </row>
    <row r="1505" spans="1:24" x14ac:dyDescent="0.25">
      <c r="A1505" t="s">
        <v>1539</v>
      </c>
      <c r="B1505">
        <v>28</v>
      </c>
      <c r="C1505" t="s">
        <v>25</v>
      </c>
      <c r="D1505">
        <v>199800</v>
      </c>
      <c r="E1505">
        <v>0.92700000000000005</v>
      </c>
      <c r="F1505">
        <v>47000</v>
      </c>
      <c r="G1505" t="s">
        <v>26</v>
      </c>
      <c r="H1505">
        <v>198093.52416666667</v>
      </c>
      <c r="I1505">
        <v>141649.06666666668</v>
      </c>
      <c r="J1505">
        <v>56444.457499999997</v>
      </c>
      <c r="K1505">
        <v>0.77552148245306218</v>
      </c>
      <c r="L1505">
        <v>556169.125</v>
      </c>
      <c r="M1505">
        <v>51938.650285010001</v>
      </c>
      <c r="N1505">
        <v>0.23523523523523523</v>
      </c>
      <c r="O1505">
        <v>470000</v>
      </c>
      <c r="P1505" t="s">
        <v>27</v>
      </c>
      <c r="Q1505">
        <v>0</v>
      </c>
      <c r="R1505">
        <v>0</v>
      </c>
      <c r="S1505">
        <v>0.77594531563315261</v>
      </c>
      <c r="T1505">
        <v>0.19467267703028329</v>
      </c>
      <c r="U1505">
        <v>0.80660923507091487</v>
      </c>
      <c r="V1505">
        <v>0.54995710971768852</v>
      </c>
      <c r="W1505">
        <v>75.02946484542457</v>
      </c>
      <c r="X1505" t="s">
        <v>38</v>
      </c>
    </row>
    <row r="1506" spans="1:24" x14ac:dyDescent="0.25">
      <c r="A1506" t="s">
        <v>1540</v>
      </c>
      <c r="B1506">
        <v>47</v>
      </c>
      <c r="C1506" t="s">
        <v>25</v>
      </c>
      <c r="D1506">
        <v>185700</v>
      </c>
      <c r="E1506">
        <v>0.81699999999999995</v>
      </c>
      <c r="F1506">
        <v>51000</v>
      </c>
      <c r="G1506" t="s">
        <v>26</v>
      </c>
      <c r="H1506">
        <v>169412.51749999999</v>
      </c>
      <c r="I1506">
        <v>135760.42249999999</v>
      </c>
      <c r="J1506">
        <v>33652.095000000001</v>
      </c>
      <c r="K1506">
        <v>0.87450384343661303</v>
      </c>
      <c r="L1506">
        <v>530710.31499999994</v>
      </c>
      <c r="M1506">
        <v>50769.622083410002</v>
      </c>
      <c r="N1506">
        <v>0.27463651050080773</v>
      </c>
      <c r="O1506">
        <v>255000</v>
      </c>
      <c r="P1506" t="s">
        <v>36</v>
      </c>
      <c r="Q1506">
        <v>90</v>
      </c>
      <c r="R1506">
        <v>1</v>
      </c>
      <c r="S1506">
        <v>0.53814368301161219</v>
      </c>
      <c r="T1506">
        <v>0.35347543326273961</v>
      </c>
      <c r="U1506">
        <v>0.66390483088014907</v>
      </c>
      <c r="V1506">
        <v>0.56982213051340258</v>
      </c>
      <c r="W1506">
        <v>62.10100393836526</v>
      </c>
      <c r="X1506" t="s">
        <v>28</v>
      </c>
    </row>
    <row r="1507" spans="1:24" x14ac:dyDescent="0.25">
      <c r="A1507" t="s">
        <v>1541</v>
      </c>
      <c r="B1507">
        <v>35</v>
      </c>
      <c r="C1507" t="s">
        <v>25</v>
      </c>
      <c r="D1507">
        <v>246900</v>
      </c>
      <c r="E1507">
        <v>0.94399999999999995</v>
      </c>
      <c r="F1507">
        <v>50000</v>
      </c>
      <c r="G1507" t="s">
        <v>26</v>
      </c>
      <c r="H1507">
        <v>241209.845</v>
      </c>
      <c r="I1507">
        <v>180595.91166666668</v>
      </c>
      <c r="J1507">
        <v>60613.933333333334</v>
      </c>
      <c r="K1507">
        <v>0.8062082128035597</v>
      </c>
      <c r="L1507">
        <v>695826.90749999997</v>
      </c>
      <c r="M1507">
        <v>65265.96720282</v>
      </c>
      <c r="N1507">
        <v>0.20251113811259619</v>
      </c>
      <c r="O1507">
        <v>150000</v>
      </c>
      <c r="P1507" t="s">
        <v>27</v>
      </c>
      <c r="Q1507">
        <v>0</v>
      </c>
      <c r="R1507">
        <v>0</v>
      </c>
      <c r="S1507">
        <v>0.68322821386418808</v>
      </c>
      <c r="T1507">
        <v>0.14196687989608897</v>
      </c>
      <c r="U1507">
        <v>0.81811638637251738</v>
      </c>
      <c r="V1507">
        <v>0.55921925480551826</v>
      </c>
      <c r="W1507">
        <v>75.80787543022862</v>
      </c>
      <c r="X1507" t="s">
        <v>38</v>
      </c>
    </row>
    <row r="1508" spans="1:24" x14ac:dyDescent="0.25">
      <c r="A1508" t="s">
        <v>1542</v>
      </c>
      <c r="B1508">
        <v>19</v>
      </c>
      <c r="C1508" t="s">
        <v>33</v>
      </c>
      <c r="D1508">
        <v>398200</v>
      </c>
      <c r="E1508">
        <v>0.34499999999999997</v>
      </c>
      <c r="F1508">
        <v>64000</v>
      </c>
      <c r="G1508" t="s">
        <v>26</v>
      </c>
      <c r="H1508">
        <v>382501.34833333333</v>
      </c>
      <c r="I1508">
        <v>306628.1141666667</v>
      </c>
      <c r="J1508">
        <v>75873.234166666662</v>
      </c>
      <c r="K1508">
        <v>0.82153373236461757</v>
      </c>
      <c r="L1508">
        <v>1146836.0641666667</v>
      </c>
      <c r="M1508">
        <v>108709.42848156999</v>
      </c>
      <c r="N1508">
        <v>0.16072325464590659</v>
      </c>
      <c r="O1508">
        <v>640000</v>
      </c>
      <c r="P1508" t="s">
        <v>31</v>
      </c>
      <c r="Q1508">
        <v>30</v>
      </c>
      <c r="R1508">
        <v>0</v>
      </c>
      <c r="S1508">
        <v>0.53737416593899701</v>
      </c>
      <c r="T1508">
        <v>5.6085266100197928E-2</v>
      </c>
      <c r="U1508">
        <v>0.17846852063331978</v>
      </c>
      <c r="V1508">
        <v>0.57574984944874219</v>
      </c>
      <c r="W1508">
        <v>54.139449717220053</v>
      </c>
      <c r="X1508" t="s">
        <v>28</v>
      </c>
    </row>
    <row r="1509" spans="1:24" x14ac:dyDescent="0.25">
      <c r="A1509" t="s">
        <v>1543</v>
      </c>
      <c r="B1509">
        <v>49</v>
      </c>
      <c r="C1509" t="s">
        <v>33</v>
      </c>
      <c r="D1509">
        <v>277800</v>
      </c>
      <c r="E1509">
        <v>0.41699999999999998</v>
      </c>
      <c r="F1509">
        <v>42000</v>
      </c>
      <c r="G1509" t="s">
        <v>26</v>
      </c>
      <c r="H1509">
        <v>288347.38916666666</v>
      </c>
      <c r="I1509">
        <v>246077.16</v>
      </c>
      <c r="J1509">
        <v>42270.229166666664</v>
      </c>
      <c r="K1509">
        <v>0.86487713692667001</v>
      </c>
      <c r="L1509">
        <v>996236.83916666661</v>
      </c>
      <c r="M1509">
        <v>76088.826573219994</v>
      </c>
      <c r="N1509">
        <v>0.15118790496760259</v>
      </c>
      <c r="O1509">
        <v>462000</v>
      </c>
      <c r="P1509" t="s">
        <v>31</v>
      </c>
      <c r="Q1509">
        <v>30</v>
      </c>
      <c r="R1509">
        <v>0</v>
      </c>
      <c r="S1509">
        <v>0.39472953501074498</v>
      </c>
      <c r="T1509">
        <v>5.256322990546114E-2</v>
      </c>
      <c r="U1509">
        <v>0.26111916404182256</v>
      </c>
      <c r="V1509">
        <v>0.76463633782648899</v>
      </c>
      <c r="W1509">
        <v>58.775943625990912</v>
      </c>
      <c r="X1509" t="s">
        <v>28</v>
      </c>
    </row>
    <row r="1510" spans="1:24" x14ac:dyDescent="0.25">
      <c r="A1510" t="s">
        <v>1544</v>
      </c>
      <c r="B1510">
        <v>25</v>
      </c>
      <c r="C1510" t="s">
        <v>33</v>
      </c>
      <c r="D1510">
        <v>96000</v>
      </c>
      <c r="E1510">
        <v>0.28899999999999998</v>
      </c>
      <c r="F1510">
        <v>30000</v>
      </c>
      <c r="G1510" t="s">
        <v>26</v>
      </c>
      <c r="H1510">
        <v>98692.973333333328</v>
      </c>
      <c r="I1510">
        <v>89302.508333333331</v>
      </c>
      <c r="J1510">
        <v>9390.4650000000001</v>
      </c>
      <c r="K1510">
        <v>0.92075729762496628</v>
      </c>
      <c r="L1510">
        <v>230097.54083333333</v>
      </c>
      <c r="M1510">
        <v>40879.726459329999</v>
      </c>
      <c r="N1510">
        <v>0.3125</v>
      </c>
      <c r="O1510">
        <v>150000</v>
      </c>
      <c r="P1510" t="s">
        <v>27</v>
      </c>
      <c r="Q1510">
        <v>0</v>
      </c>
      <c r="R1510">
        <v>0</v>
      </c>
      <c r="S1510">
        <v>0.25296489947204415</v>
      </c>
      <c r="T1510">
        <v>0.4842948837599525</v>
      </c>
      <c r="U1510">
        <v>9.1764327516337479E-2</v>
      </c>
      <c r="V1510">
        <v>0.44649314663829076</v>
      </c>
      <c r="W1510">
        <v>31.40724137511971</v>
      </c>
      <c r="X1510" t="s">
        <v>34</v>
      </c>
    </row>
    <row r="1511" spans="1:24" x14ac:dyDescent="0.25">
      <c r="A1511" t="s">
        <v>1545</v>
      </c>
      <c r="B1511">
        <v>39</v>
      </c>
      <c r="C1511" t="s">
        <v>33</v>
      </c>
      <c r="D1511">
        <v>373000</v>
      </c>
      <c r="E1511">
        <v>0.63300000000000001</v>
      </c>
      <c r="F1511">
        <v>57000</v>
      </c>
      <c r="G1511" t="s">
        <v>26</v>
      </c>
      <c r="H1511">
        <v>393697.46500000003</v>
      </c>
      <c r="I1511">
        <v>330560.27</v>
      </c>
      <c r="J1511">
        <v>63137.195</v>
      </c>
      <c r="K1511">
        <v>0.83963527724340348</v>
      </c>
      <c r="L1511">
        <v>929523.89583333337</v>
      </c>
      <c r="M1511">
        <v>123812.02262050001</v>
      </c>
      <c r="N1511">
        <v>0.15281501340482573</v>
      </c>
      <c r="O1511">
        <v>228000</v>
      </c>
      <c r="P1511" t="s">
        <v>27</v>
      </c>
      <c r="Q1511">
        <v>0</v>
      </c>
      <c r="R1511">
        <v>0</v>
      </c>
      <c r="S1511">
        <v>0.43268760201173756</v>
      </c>
      <c r="T1511">
        <v>4.5824821644358138E-2</v>
      </c>
      <c r="U1511">
        <v>0.46558805188624131</v>
      </c>
      <c r="V1511">
        <v>0.47195168462112869</v>
      </c>
      <c r="W1511">
        <v>60.850184889286332</v>
      </c>
      <c r="X1511" t="s">
        <v>28</v>
      </c>
    </row>
    <row r="1512" spans="1:24" x14ac:dyDescent="0.25">
      <c r="A1512" t="s">
        <v>1546</v>
      </c>
      <c r="B1512">
        <v>23</v>
      </c>
      <c r="C1512" t="s">
        <v>30</v>
      </c>
      <c r="D1512">
        <v>304400</v>
      </c>
      <c r="E1512">
        <v>0.59399999999999997</v>
      </c>
      <c r="F1512">
        <v>52000</v>
      </c>
      <c r="G1512" t="s">
        <v>26</v>
      </c>
      <c r="H1512">
        <v>300688.48</v>
      </c>
      <c r="I1512">
        <v>217622.685</v>
      </c>
      <c r="J1512">
        <v>83065.794999999998</v>
      </c>
      <c r="K1512">
        <v>0.74233700899789512</v>
      </c>
      <c r="L1512">
        <v>882307.01833333331</v>
      </c>
      <c r="M1512">
        <v>52766.628269989997</v>
      </c>
      <c r="N1512">
        <v>0.17082785808147175</v>
      </c>
      <c r="O1512">
        <v>572000</v>
      </c>
      <c r="P1512" t="s">
        <v>27</v>
      </c>
      <c r="Q1512">
        <v>0</v>
      </c>
      <c r="R1512">
        <v>0</v>
      </c>
      <c r="S1512">
        <v>0.75200924773921718</v>
      </c>
      <c r="T1512">
        <v>4.1707565546575398E-2</v>
      </c>
      <c r="U1512">
        <v>0.4976372010653759</v>
      </c>
      <c r="V1512">
        <v>0.58068831719140734</v>
      </c>
      <c r="W1512">
        <v>69.059980130807304</v>
      </c>
      <c r="X1512" t="s">
        <v>28</v>
      </c>
    </row>
    <row r="1513" spans="1:24" x14ac:dyDescent="0.25">
      <c r="A1513" t="s">
        <v>1547</v>
      </c>
      <c r="B1513">
        <v>29</v>
      </c>
      <c r="C1513" t="s">
        <v>33</v>
      </c>
      <c r="D1513">
        <v>227700</v>
      </c>
      <c r="E1513">
        <v>0.36</v>
      </c>
      <c r="F1513">
        <v>45000</v>
      </c>
      <c r="G1513" t="s">
        <v>41</v>
      </c>
      <c r="H1513">
        <v>239153.07916666666</v>
      </c>
      <c r="I1513">
        <v>215497.42583333334</v>
      </c>
      <c r="J1513">
        <v>23655.653333333332</v>
      </c>
      <c r="K1513">
        <v>0.97579793653529645</v>
      </c>
      <c r="L1513">
        <v>524048.71500000003</v>
      </c>
      <c r="M1513">
        <v>120107.34362414</v>
      </c>
      <c r="N1513">
        <v>0.19762845849802371</v>
      </c>
      <c r="O1513">
        <v>540000</v>
      </c>
      <c r="P1513" t="s">
        <v>36</v>
      </c>
      <c r="Q1513">
        <v>90</v>
      </c>
      <c r="R1513">
        <v>1</v>
      </c>
      <c r="S1513">
        <v>0.26334241400309411</v>
      </c>
      <c r="T1513">
        <v>0.22331805496317364</v>
      </c>
      <c r="U1513">
        <v>0.13935644332258015</v>
      </c>
      <c r="V1513">
        <v>0.42098377024335021</v>
      </c>
      <c r="W1513">
        <v>40.547745482308514</v>
      </c>
      <c r="X1513" t="s">
        <v>28</v>
      </c>
    </row>
    <row r="1514" spans="1:24" x14ac:dyDescent="0.25">
      <c r="A1514" t="s">
        <v>1548</v>
      </c>
      <c r="B1514">
        <v>53</v>
      </c>
      <c r="C1514" t="s">
        <v>30</v>
      </c>
      <c r="D1514">
        <v>102600</v>
      </c>
      <c r="E1514">
        <v>0.64</v>
      </c>
      <c r="F1514">
        <v>30000</v>
      </c>
      <c r="G1514" t="s">
        <v>43</v>
      </c>
      <c r="H1514">
        <v>96780.443333333329</v>
      </c>
      <c r="I1514">
        <v>77535.601666666669</v>
      </c>
      <c r="J1514">
        <v>19244.841666666667</v>
      </c>
      <c r="K1514">
        <v>0.83304726783582184</v>
      </c>
      <c r="L1514">
        <v>202515.68</v>
      </c>
      <c r="M1514">
        <v>19534.878321619999</v>
      </c>
      <c r="N1514">
        <v>0.29239766081871343</v>
      </c>
      <c r="O1514">
        <v>180000</v>
      </c>
      <c r="P1514" t="s">
        <v>27</v>
      </c>
      <c r="Q1514">
        <v>0</v>
      </c>
      <c r="R1514">
        <v>0</v>
      </c>
      <c r="S1514">
        <v>0.53872391281674592</v>
      </c>
      <c r="T1514">
        <v>0.3628549357379835</v>
      </c>
      <c r="U1514">
        <v>0.53430529264607318</v>
      </c>
      <c r="V1514">
        <v>0.33333696363854781</v>
      </c>
      <c r="W1514">
        <v>52.562635135495192</v>
      </c>
      <c r="X1514" t="s">
        <v>28</v>
      </c>
    </row>
    <row r="1515" spans="1:24" x14ac:dyDescent="0.25">
      <c r="A1515" t="s">
        <v>1549</v>
      </c>
      <c r="B1515">
        <v>32</v>
      </c>
      <c r="C1515" t="s">
        <v>25</v>
      </c>
      <c r="D1515">
        <v>113600</v>
      </c>
      <c r="E1515">
        <v>0.88600000000000001</v>
      </c>
      <c r="F1515">
        <v>39000</v>
      </c>
      <c r="G1515" t="s">
        <v>26</v>
      </c>
      <c r="H1515">
        <v>115561.905</v>
      </c>
      <c r="I1515">
        <v>82640.159166666665</v>
      </c>
      <c r="J1515">
        <v>32921.745833333334</v>
      </c>
      <c r="K1515">
        <v>0.72588500433493308</v>
      </c>
      <c r="L1515">
        <v>239515.69916666666</v>
      </c>
      <c r="M1515">
        <v>15034.17719599</v>
      </c>
      <c r="N1515">
        <v>0.34330985915492956</v>
      </c>
      <c r="O1515">
        <v>234000</v>
      </c>
      <c r="P1515" t="s">
        <v>27</v>
      </c>
      <c r="Q1515">
        <v>0</v>
      </c>
      <c r="R1515">
        <v>0</v>
      </c>
      <c r="S1515">
        <v>0.77579552649791728</v>
      </c>
      <c r="T1515">
        <v>0.37831809264091226</v>
      </c>
      <c r="U1515">
        <v>0.87345402762317281</v>
      </c>
      <c r="V1515">
        <v>0.36933611318770743</v>
      </c>
      <c r="W1515">
        <v>68.245003348806591</v>
      </c>
      <c r="X1515" t="s">
        <v>28</v>
      </c>
    </row>
    <row r="1516" spans="1:24" x14ac:dyDescent="0.25">
      <c r="A1516" t="s">
        <v>1550</v>
      </c>
      <c r="B1516">
        <v>45</v>
      </c>
      <c r="C1516" t="s">
        <v>25</v>
      </c>
      <c r="D1516">
        <v>135200</v>
      </c>
      <c r="E1516">
        <v>0.874</v>
      </c>
      <c r="F1516">
        <v>30000</v>
      </c>
      <c r="G1516" t="s">
        <v>41</v>
      </c>
      <c r="H1516">
        <v>124010.95</v>
      </c>
      <c r="I1516">
        <v>93265.670833333337</v>
      </c>
      <c r="J1516">
        <v>30745.279166666667</v>
      </c>
      <c r="K1516">
        <v>0.7946976363688395</v>
      </c>
      <c r="L1516">
        <v>430306.36583333334</v>
      </c>
      <c r="M1516">
        <v>30393.672592359999</v>
      </c>
      <c r="N1516">
        <v>0.22189349112426035</v>
      </c>
      <c r="O1516">
        <v>270000</v>
      </c>
      <c r="P1516" t="s">
        <v>27</v>
      </c>
      <c r="Q1516">
        <v>0</v>
      </c>
      <c r="R1516">
        <v>0</v>
      </c>
      <c r="S1516">
        <v>0.67394914438122666</v>
      </c>
      <c r="T1516">
        <v>0.17791870849983654</v>
      </c>
      <c r="U1516">
        <v>0.76281058838987548</v>
      </c>
      <c r="V1516">
        <v>0.65671943041918479</v>
      </c>
      <c r="W1516">
        <v>74.604435112752626</v>
      </c>
      <c r="X1516" t="s">
        <v>38</v>
      </c>
    </row>
    <row r="1517" spans="1:24" x14ac:dyDescent="0.25">
      <c r="A1517" t="s">
        <v>1551</v>
      </c>
      <c r="B1517">
        <v>35</v>
      </c>
      <c r="C1517" t="s">
        <v>25</v>
      </c>
      <c r="D1517">
        <v>179700</v>
      </c>
      <c r="E1517">
        <v>0.79200000000000004</v>
      </c>
      <c r="F1517">
        <v>32000</v>
      </c>
      <c r="G1517" t="s">
        <v>41</v>
      </c>
      <c r="H1517">
        <v>176802.39499999999</v>
      </c>
      <c r="I1517">
        <v>131000.34</v>
      </c>
      <c r="J1517">
        <v>45802.055</v>
      </c>
      <c r="K1517">
        <v>0.78200634217049136</v>
      </c>
      <c r="L1517">
        <v>311611.15749999997</v>
      </c>
      <c r="M1517">
        <v>38063.61428347</v>
      </c>
      <c r="N1517">
        <v>0.17807456872565386</v>
      </c>
      <c r="O1517">
        <v>320000</v>
      </c>
      <c r="P1517" t="s">
        <v>27</v>
      </c>
      <c r="Q1517">
        <v>0</v>
      </c>
      <c r="R1517">
        <v>0</v>
      </c>
      <c r="S1517">
        <v>0.70462962861724809</v>
      </c>
      <c r="T1517">
        <v>7.5930876451934526E-2</v>
      </c>
      <c r="U1517">
        <v>0.69503053529025438</v>
      </c>
      <c r="V1517">
        <v>0.26919724736800021</v>
      </c>
      <c r="W1517">
        <v>68.00153181821959</v>
      </c>
      <c r="X1517" t="s">
        <v>28</v>
      </c>
    </row>
    <row r="1518" spans="1:24" x14ac:dyDescent="0.25">
      <c r="A1518" t="s">
        <v>1552</v>
      </c>
      <c r="B1518">
        <v>19</v>
      </c>
      <c r="C1518" t="s">
        <v>33</v>
      </c>
      <c r="D1518">
        <v>367500</v>
      </c>
      <c r="E1518">
        <v>0.38100000000000001</v>
      </c>
      <c r="F1518">
        <v>95000</v>
      </c>
      <c r="G1518" t="s">
        <v>26</v>
      </c>
      <c r="H1518">
        <v>375784.76416666666</v>
      </c>
      <c r="I1518">
        <v>328150.86333333334</v>
      </c>
      <c r="J1518">
        <v>47633.900833333333</v>
      </c>
      <c r="K1518">
        <v>0.85739652193975668</v>
      </c>
      <c r="L1518">
        <v>1119058.3725000001</v>
      </c>
      <c r="M1518">
        <v>125192.17605326</v>
      </c>
      <c r="N1518">
        <v>0.25850340136054423</v>
      </c>
      <c r="O1518">
        <v>1045000</v>
      </c>
      <c r="P1518" t="s">
        <v>27</v>
      </c>
      <c r="Q1518">
        <v>0</v>
      </c>
      <c r="R1518">
        <v>0</v>
      </c>
      <c r="S1518">
        <v>0.34006908528679008</v>
      </c>
      <c r="T1518">
        <v>0.3025107489508479</v>
      </c>
      <c r="U1518">
        <v>0.20158442972834664</v>
      </c>
      <c r="V1518">
        <v>0.61988921212662085</v>
      </c>
      <c r="W1518">
        <v>45.478953093800968</v>
      </c>
      <c r="X1518" t="s">
        <v>28</v>
      </c>
    </row>
    <row r="1519" spans="1:24" x14ac:dyDescent="0.25">
      <c r="A1519" t="s">
        <v>1553</v>
      </c>
      <c r="B1519">
        <v>30</v>
      </c>
      <c r="C1519" t="s">
        <v>30</v>
      </c>
      <c r="D1519">
        <v>264700</v>
      </c>
      <c r="E1519">
        <v>0.76800000000000002</v>
      </c>
      <c r="F1519">
        <v>85000</v>
      </c>
      <c r="G1519" t="s">
        <v>41</v>
      </c>
      <c r="H1519">
        <v>250948.2775</v>
      </c>
      <c r="I1519">
        <v>186971.96166666667</v>
      </c>
      <c r="J1519">
        <v>63976.315833333334</v>
      </c>
      <c r="K1519">
        <v>0.74856399906853621</v>
      </c>
      <c r="L1519">
        <v>1137720.7016666667</v>
      </c>
      <c r="M1519">
        <v>39135.585387910003</v>
      </c>
      <c r="N1519">
        <v>0.32111824707215714</v>
      </c>
      <c r="O1519">
        <v>340000</v>
      </c>
      <c r="P1519" t="s">
        <v>31</v>
      </c>
      <c r="Q1519">
        <v>30</v>
      </c>
      <c r="R1519">
        <v>0</v>
      </c>
      <c r="S1519">
        <v>0.69327768360274145</v>
      </c>
      <c r="T1519">
        <v>0.35404439678634464</v>
      </c>
      <c r="U1519">
        <v>0.7121454645200761</v>
      </c>
      <c r="V1519">
        <v>0.95509317156729723</v>
      </c>
      <c r="W1519">
        <v>73.804788039999394</v>
      </c>
      <c r="X1519" t="s">
        <v>38</v>
      </c>
    </row>
    <row r="1520" spans="1:24" x14ac:dyDescent="0.25">
      <c r="A1520" t="s">
        <v>1554</v>
      </c>
      <c r="B1520">
        <v>32</v>
      </c>
      <c r="C1520" t="s">
        <v>25</v>
      </c>
      <c r="D1520">
        <v>230500</v>
      </c>
      <c r="E1520">
        <v>0.84199999999999997</v>
      </c>
      <c r="F1520">
        <v>66000</v>
      </c>
      <c r="G1520" t="s">
        <v>26</v>
      </c>
      <c r="H1520">
        <v>237755.77833333332</v>
      </c>
      <c r="I1520">
        <v>163313.00333333333</v>
      </c>
      <c r="J1520">
        <v>74442.774999999994</v>
      </c>
      <c r="K1520">
        <v>0.69266326073887163</v>
      </c>
      <c r="L1520">
        <v>784026.31166666665</v>
      </c>
      <c r="M1520">
        <v>33280.954297199998</v>
      </c>
      <c r="N1520">
        <v>0.28633405639913234</v>
      </c>
      <c r="O1520">
        <v>660000</v>
      </c>
      <c r="P1520" t="s">
        <v>27</v>
      </c>
      <c r="Q1520">
        <v>0</v>
      </c>
      <c r="R1520">
        <v>0</v>
      </c>
      <c r="S1520">
        <v>0.85356324458358401</v>
      </c>
      <c r="T1520">
        <v>0.23841056578100067</v>
      </c>
      <c r="U1520">
        <v>0.81223736721773032</v>
      </c>
      <c r="V1520">
        <v>0.71521553098562207</v>
      </c>
      <c r="W1520">
        <v>78.383750167656743</v>
      </c>
      <c r="X1520" t="s">
        <v>38</v>
      </c>
    </row>
    <row r="1521" spans="1:24" x14ac:dyDescent="0.25">
      <c r="A1521" t="s">
        <v>1555</v>
      </c>
      <c r="B1521">
        <v>37</v>
      </c>
      <c r="C1521" t="s">
        <v>30</v>
      </c>
      <c r="D1521">
        <v>238800</v>
      </c>
      <c r="E1521">
        <v>0.78600000000000003</v>
      </c>
      <c r="F1521">
        <v>50000</v>
      </c>
      <c r="G1521" t="s">
        <v>26</v>
      </c>
      <c r="H1521">
        <v>234776.28583333333</v>
      </c>
      <c r="I1521">
        <v>190989.65416666667</v>
      </c>
      <c r="J1521">
        <v>43786.631666666668</v>
      </c>
      <c r="K1521">
        <v>0.84492865355988001</v>
      </c>
      <c r="L1521">
        <v>914054.9425</v>
      </c>
      <c r="M1521">
        <v>44647.6797802</v>
      </c>
      <c r="N1521">
        <v>0.20938023450586266</v>
      </c>
      <c r="O1521">
        <v>300000</v>
      </c>
      <c r="P1521" t="s">
        <v>27</v>
      </c>
      <c r="Q1521">
        <v>0</v>
      </c>
      <c r="R1521">
        <v>0</v>
      </c>
      <c r="S1521">
        <v>0.50470119133079094</v>
      </c>
      <c r="T1521">
        <v>0.17949496391278896</v>
      </c>
      <c r="U1521">
        <v>0.70677966373730938</v>
      </c>
      <c r="V1521">
        <v>0.82924717722033781</v>
      </c>
      <c r="W1521">
        <v>73.507900727790783</v>
      </c>
      <c r="X1521" t="s">
        <v>38</v>
      </c>
    </row>
    <row r="1522" spans="1:24" x14ac:dyDescent="0.25">
      <c r="A1522" t="s">
        <v>1556</v>
      </c>
      <c r="B1522">
        <v>46</v>
      </c>
      <c r="C1522" t="s">
        <v>25</v>
      </c>
      <c r="D1522">
        <v>192700</v>
      </c>
      <c r="E1522">
        <v>0.79300000000000004</v>
      </c>
      <c r="F1522">
        <v>51000</v>
      </c>
      <c r="G1522" t="s">
        <v>26</v>
      </c>
      <c r="H1522">
        <v>189410.89666666667</v>
      </c>
      <c r="I1522">
        <v>140168.8475</v>
      </c>
      <c r="J1522">
        <v>49242.049166666664</v>
      </c>
      <c r="K1522">
        <v>0.76230526868023452</v>
      </c>
      <c r="L1522">
        <v>723114.67</v>
      </c>
      <c r="M1522">
        <v>34523.84565404</v>
      </c>
      <c r="N1522">
        <v>0.26466009340944474</v>
      </c>
      <c r="O1522">
        <v>153000</v>
      </c>
      <c r="P1522" t="s">
        <v>27</v>
      </c>
      <c r="Q1522">
        <v>0</v>
      </c>
      <c r="R1522">
        <v>0</v>
      </c>
      <c r="S1522">
        <v>0.70715608877088865</v>
      </c>
      <c r="T1522">
        <v>0.24781293393389953</v>
      </c>
      <c r="U1522">
        <v>0.72071643369211014</v>
      </c>
      <c r="V1522">
        <v>0.80914189951257209</v>
      </c>
      <c r="W1522">
        <v>74.580866483021637</v>
      </c>
      <c r="X1522" t="s">
        <v>38</v>
      </c>
    </row>
    <row r="1523" spans="1:24" x14ac:dyDescent="0.25">
      <c r="A1523" t="s">
        <v>1557</v>
      </c>
      <c r="B1523">
        <v>46</v>
      </c>
      <c r="C1523" t="s">
        <v>30</v>
      </c>
      <c r="D1523">
        <v>217300</v>
      </c>
      <c r="E1523">
        <v>0.54500000000000004</v>
      </c>
      <c r="F1523">
        <v>64000</v>
      </c>
      <c r="G1523" t="s">
        <v>41</v>
      </c>
      <c r="H1523">
        <v>209477.76916666667</v>
      </c>
      <c r="I1523">
        <v>153359.99916666668</v>
      </c>
      <c r="J1523">
        <v>56117.77</v>
      </c>
      <c r="K1523">
        <v>0.74362058511302387</v>
      </c>
      <c r="L1523">
        <v>678154.68</v>
      </c>
      <c r="M1523">
        <v>31660.67353787</v>
      </c>
      <c r="N1523">
        <v>0.29452369995398064</v>
      </c>
      <c r="O1523">
        <v>320000</v>
      </c>
      <c r="P1523" t="s">
        <v>36</v>
      </c>
      <c r="Q1523">
        <v>120</v>
      </c>
      <c r="R1523">
        <v>1</v>
      </c>
      <c r="S1523">
        <v>0.7289772819383451</v>
      </c>
      <c r="T1523">
        <v>0.29528844400106741</v>
      </c>
      <c r="U1523">
        <v>0.45464583617928733</v>
      </c>
      <c r="V1523">
        <v>0.64015654545125744</v>
      </c>
      <c r="W1523">
        <v>60.791741084343357</v>
      </c>
      <c r="X1523" t="s">
        <v>28</v>
      </c>
    </row>
    <row r="1524" spans="1:24" x14ac:dyDescent="0.25">
      <c r="A1524" t="s">
        <v>1558</v>
      </c>
      <c r="B1524">
        <v>20</v>
      </c>
      <c r="C1524" t="s">
        <v>25</v>
      </c>
      <c r="D1524">
        <v>140100</v>
      </c>
      <c r="E1524">
        <v>0.96399999999999997</v>
      </c>
      <c r="F1524">
        <v>41000</v>
      </c>
      <c r="G1524" t="s">
        <v>41</v>
      </c>
      <c r="H1524">
        <v>134364.75666666665</v>
      </c>
      <c r="I1524">
        <v>98652.15833333334</v>
      </c>
      <c r="J1524">
        <v>35712.598333333335</v>
      </c>
      <c r="K1524">
        <v>0.78193093176719319</v>
      </c>
      <c r="L1524">
        <v>390847.40166666667</v>
      </c>
      <c r="M1524">
        <v>31341.40746291</v>
      </c>
      <c r="N1524">
        <v>0.29264810849393291</v>
      </c>
      <c r="O1524">
        <v>164000</v>
      </c>
      <c r="P1524" t="s">
        <v>27</v>
      </c>
      <c r="Q1524">
        <v>0</v>
      </c>
      <c r="R1524">
        <v>0</v>
      </c>
      <c r="S1524">
        <v>0.72317613313287044</v>
      </c>
      <c r="T1524">
        <v>0.32228711857918829</v>
      </c>
      <c r="U1524">
        <v>0.87030724780610647</v>
      </c>
      <c r="V1524">
        <v>0.551600957436579</v>
      </c>
      <c r="W1524">
        <v>72.671801261562706</v>
      </c>
      <c r="X1524" t="s">
        <v>38</v>
      </c>
    </row>
    <row r="1525" spans="1:24" x14ac:dyDescent="0.25">
      <c r="A1525" t="s">
        <v>1559</v>
      </c>
      <c r="B1525">
        <v>36</v>
      </c>
      <c r="C1525" t="s">
        <v>25</v>
      </c>
      <c r="D1525">
        <v>142700</v>
      </c>
      <c r="E1525">
        <v>0.75800000000000001</v>
      </c>
      <c r="F1525">
        <v>40000</v>
      </c>
      <c r="G1525" t="s">
        <v>26</v>
      </c>
      <c r="H1525">
        <v>133529.12</v>
      </c>
      <c r="I1525">
        <v>110653.065</v>
      </c>
      <c r="J1525">
        <v>22876.055</v>
      </c>
      <c r="K1525">
        <v>0.86914153525248394</v>
      </c>
      <c r="L1525">
        <v>319667.63416666666</v>
      </c>
      <c r="M1525">
        <v>31548.800427679998</v>
      </c>
      <c r="N1525">
        <v>0.28030833917309039</v>
      </c>
      <c r="O1525">
        <v>200000</v>
      </c>
      <c r="P1525" t="s">
        <v>36</v>
      </c>
      <c r="Q1525">
        <v>180</v>
      </c>
      <c r="R1525">
        <v>1</v>
      </c>
      <c r="S1525">
        <v>0.46285841004273259</v>
      </c>
      <c r="T1525">
        <v>0.36298295490037863</v>
      </c>
      <c r="U1525">
        <v>0.64302796239790605</v>
      </c>
      <c r="V1525">
        <v>0.40457260108867432</v>
      </c>
      <c r="W1525">
        <v>56.65081820932982</v>
      </c>
      <c r="X1525" t="s">
        <v>28</v>
      </c>
    </row>
    <row r="1526" spans="1:24" x14ac:dyDescent="0.25">
      <c r="A1526" t="s">
        <v>1560</v>
      </c>
      <c r="B1526">
        <v>20</v>
      </c>
      <c r="C1526" t="s">
        <v>25</v>
      </c>
      <c r="D1526">
        <v>172500</v>
      </c>
      <c r="E1526">
        <v>0.8</v>
      </c>
      <c r="F1526">
        <v>56000</v>
      </c>
      <c r="G1526" t="s">
        <v>26</v>
      </c>
      <c r="H1526">
        <v>168069.5625</v>
      </c>
      <c r="I1526">
        <v>121653.83833333333</v>
      </c>
      <c r="J1526">
        <v>46415.724166666667</v>
      </c>
      <c r="K1526">
        <v>0.73418635616333217</v>
      </c>
      <c r="L1526">
        <v>457895.79749999999</v>
      </c>
      <c r="M1526">
        <v>22188.906689290001</v>
      </c>
      <c r="N1526">
        <v>0.32463768115942027</v>
      </c>
      <c r="O1526">
        <v>672000</v>
      </c>
      <c r="P1526" t="s">
        <v>27</v>
      </c>
      <c r="Q1526">
        <v>0</v>
      </c>
      <c r="R1526">
        <v>0</v>
      </c>
      <c r="S1526">
        <v>0.7517825123890689</v>
      </c>
      <c r="T1526">
        <v>0.34845308168058181</v>
      </c>
      <c r="U1526">
        <v>0.76920527561245111</v>
      </c>
      <c r="V1526">
        <v>0.51540646276770474</v>
      </c>
      <c r="W1526">
        <v>68.053459137208463</v>
      </c>
      <c r="X1526" t="s">
        <v>28</v>
      </c>
    </row>
    <row r="1527" spans="1:24" x14ac:dyDescent="0.25">
      <c r="A1527" t="s">
        <v>1561</v>
      </c>
      <c r="B1527">
        <v>31</v>
      </c>
      <c r="C1527" t="s">
        <v>25</v>
      </c>
      <c r="D1527">
        <v>165900</v>
      </c>
      <c r="E1527">
        <v>0.80800000000000005</v>
      </c>
      <c r="F1527">
        <v>54000</v>
      </c>
      <c r="G1527" t="s">
        <v>43</v>
      </c>
      <c r="H1527">
        <v>156040.23916666667</v>
      </c>
      <c r="I1527">
        <v>127617.33333333333</v>
      </c>
      <c r="J1527">
        <v>28422.905833333334</v>
      </c>
      <c r="K1527">
        <v>0.86208809737095615</v>
      </c>
      <c r="L1527">
        <v>323745.8858333333</v>
      </c>
      <c r="M1527">
        <v>39596.075821699997</v>
      </c>
      <c r="N1527">
        <v>0.32549728752260398</v>
      </c>
      <c r="O1527">
        <v>270000</v>
      </c>
      <c r="P1527" t="s">
        <v>27</v>
      </c>
      <c r="Q1527">
        <v>0</v>
      </c>
      <c r="R1527">
        <v>0</v>
      </c>
      <c r="S1527">
        <v>0.49270753945283752</v>
      </c>
      <c r="T1527">
        <v>0.4646873058958339</v>
      </c>
      <c r="U1527">
        <v>0.68527632983135034</v>
      </c>
      <c r="V1527">
        <v>0.3273489445491371</v>
      </c>
      <c r="W1527">
        <v>53.981644349997552</v>
      </c>
      <c r="X1527" t="s">
        <v>28</v>
      </c>
    </row>
    <row r="1528" spans="1:24" x14ac:dyDescent="0.25">
      <c r="A1528" t="s">
        <v>1562</v>
      </c>
      <c r="B1528">
        <v>21</v>
      </c>
      <c r="C1528" t="s">
        <v>25</v>
      </c>
      <c r="D1528">
        <v>191700</v>
      </c>
      <c r="E1528">
        <v>0.751</v>
      </c>
      <c r="F1528">
        <v>51000</v>
      </c>
      <c r="G1528" t="s">
        <v>26</v>
      </c>
      <c r="H1528">
        <v>197545.16250000001</v>
      </c>
      <c r="I1528">
        <v>134008.965</v>
      </c>
      <c r="J1528">
        <v>63536.197500000002</v>
      </c>
      <c r="K1528">
        <v>0.6893048783993162</v>
      </c>
      <c r="L1528">
        <v>651891.47916666663</v>
      </c>
      <c r="M1528">
        <v>28870.008314269999</v>
      </c>
      <c r="N1528">
        <v>0.26604068857589985</v>
      </c>
      <c r="O1528">
        <v>612000</v>
      </c>
      <c r="P1528" t="s">
        <v>27</v>
      </c>
      <c r="Q1528">
        <v>0</v>
      </c>
      <c r="R1528">
        <v>0</v>
      </c>
      <c r="S1528">
        <v>0.87704804198415109</v>
      </c>
      <c r="T1528">
        <v>0.19729414497853809</v>
      </c>
      <c r="U1528">
        <v>0.69980953430185966</v>
      </c>
      <c r="V1528">
        <v>0.71499239790971747</v>
      </c>
      <c r="W1528">
        <v>76.030077939165565</v>
      </c>
      <c r="X1528" t="s">
        <v>38</v>
      </c>
    </row>
    <row r="1529" spans="1:24" x14ac:dyDescent="0.25">
      <c r="A1529" t="s">
        <v>1563</v>
      </c>
      <c r="B1529">
        <v>28</v>
      </c>
      <c r="C1529" t="s">
        <v>25</v>
      </c>
      <c r="D1529">
        <v>235100</v>
      </c>
      <c r="E1529">
        <v>0.85699999999999998</v>
      </c>
      <c r="F1529">
        <v>55000</v>
      </c>
      <c r="G1529" t="s">
        <v>26</v>
      </c>
      <c r="H1529">
        <v>215926.70166666666</v>
      </c>
      <c r="I1529">
        <v>166792.27666666667</v>
      </c>
      <c r="J1529">
        <v>49134.425000000003</v>
      </c>
      <c r="K1529">
        <v>0.79185958857384953</v>
      </c>
      <c r="L1529">
        <v>629918.34833333339</v>
      </c>
      <c r="M1529">
        <v>37320.167910240001</v>
      </c>
      <c r="N1529">
        <v>0.2339430029774564</v>
      </c>
      <c r="O1529">
        <v>550000</v>
      </c>
      <c r="P1529" t="s">
        <v>27</v>
      </c>
      <c r="Q1529">
        <v>0</v>
      </c>
      <c r="R1529">
        <v>0</v>
      </c>
      <c r="S1529">
        <v>0.61781126355279126</v>
      </c>
      <c r="T1529">
        <v>0.20242853673011002</v>
      </c>
      <c r="U1529">
        <v>0.80157970228721465</v>
      </c>
      <c r="V1529">
        <v>0.52206591475753483</v>
      </c>
      <c r="W1529">
        <v>71.690920726591784</v>
      </c>
      <c r="X1529" t="s">
        <v>38</v>
      </c>
    </row>
    <row r="1530" spans="1:24" x14ac:dyDescent="0.25">
      <c r="A1530" t="s">
        <v>1564</v>
      </c>
      <c r="B1530">
        <v>48</v>
      </c>
      <c r="C1530" t="s">
        <v>30</v>
      </c>
      <c r="D1530">
        <v>143900</v>
      </c>
      <c r="E1530">
        <v>0.68700000000000006</v>
      </c>
      <c r="F1530">
        <v>40000</v>
      </c>
      <c r="G1530" t="s">
        <v>43</v>
      </c>
      <c r="H1530">
        <v>132808.02499999999</v>
      </c>
      <c r="I1530">
        <v>105309.14333333333</v>
      </c>
      <c r="J1530">
        <v>27498.881666666668</v>
      </c>
      <c r="K1530">
        <v>0.8144375140976039</v>
      </c>
      <c r="L1530">
        <v>478973.12083333335</v>
      </c>
      <c r="M1530">
        <v>21232.4366625</v>
      </c>
      <c r="N1530">
        <v>0.27797081306462823</v>
      </c>
      <c r="O1530">
        <v>360000</v>
      </c>
      <c r="P1530" t="s">
        <v>31</v>
      </c>
      <c r="Q1530">
        <v>6</v>
      </c>
      <c r="R1530">
        <v>0</v>
      </c>
      <c r="S1530">
        <v>0.56133849837274041</v>
      </c>
      <c r="T1530">
        <v>0.31557438706421032</v>
      </c>
      <c r="U1530">
        <v>0.61493893036669167</v>
      </c>
      <c r="V1530">
        <v>0.69571418767666415</v>
      </c>
      <c r="W1530">
        <v>64.38999218003228</v>
      </c>
      <c r="X1530" t="s">
        <v>28</v>
      </c>
    </row>
    <row r="1531" spans="1:24" x14ac:dyDescent="0.25">
      <c r="A1531" t="s">
        <v>1565</v>
      </c>
      <c r="B1531">
        <v>49</v>
      </c>
      <c r="C1531" t="s">
        <v>33</v>
      </c>
      <c r="D1531">
        <v>199900</v>
      </c>
      <c r="E1531">
        <v>0.51600000000000001</v>
      </c>
      <c r="F1531">
        <v>63000</v>
      </c>
      <c r="G1531" t="s">
        <v>41</v>
      </c>
      <c r="H1531">
        <v>171337.49249999999</v>
      </c>
      <c r="I1531">
        <v>137282.29416666666</v>
      </c>
      <c r="J1531">
        <v>34055.198333333334</v>
      </c>
      <c r="K1531">
        <v>0.83925657021233757</v>
      </c>
      <c r="L1531">
        <v>413671.78833333333</v>
      </c>
      <c r="M1531">
        <v>88397.797618940007</v>
      </c>
      <c r="N1531">
        <v>0.31515757878939471</v>
      </c>
      <c r="O1531">
        <v>315000</v>
      </c>
      <c r="P1531" t="s">
        <v>27</v>
      </c>
      <c r="Q1531">
        <v>0</v>
      </c>
      <c r="R1531">
        <v>0</v>
      </c>
      <c r="S1531">
        <v>0.53847701950400628</v>
      </c>
      <c r="T1531">
        <v>0.42038240462144999</v>
      </c>
      <c r="U1531">
        <v>0.27521012706957304</v>
      </c>
      <c r="V1531">
        <v>0.35889844042800512</v>
      </c>
      <c r="W1531">
        <v>42.276006409911751</v>
      </c>
      <c r="X1531" t="s">
        <v>28</v>
      </c>
    </row>
    <row r="1532" spans="1:24" x14ac:dyDescent="0.25">
      <c r="A1532" t="s">
        <v>1566</v>
      </c>
      <c r="B1532">
        <v>44</v>
      </c>
      <c r="C1532" t="s">
        <v>25</v>
      </c>
      <c r="D1532">
        <v>218700</v>
      </c>
      <c r="E1532">
        <v>0.75</v>
      </c>
      <c r="F1532">
        <v>33000</v>
      </c>
      <c r="G1532" t="s">
        <v>41</v>
      </c>
      <c r="H1532">
        <v>198576.82333333333</v>
      </c>
      <c r="I1532">
        <v>153673.23000000001</v>
      </c>
      <c r="J1532">
        <v>44903.593333333331</v>
      </c>
      <c r="K1532">
        <v>0.8038060047034512</v>
      </c>
      <c r="L1532">
        <v>606890.0591666667</v>
      </c>
      <c r="M1532">
        <v>36717.478177839999</v>
      </c>
      <c r="N1532">
        <v>0.15089163237311384</v>
      </c>
      <c r="O1532">
        <v>165000</v>
      </c>
      <c r="P1532" t="s">
        <v>27</v>
      </c>
      <c r="Q1532">
        <v>0</v>
      </c>
      <c r="R1532">
        <v>0</v>
      </c>
      <c r="S1532">
        <v>0.61388637155139869</v>
      </c>
      <c r="T1532">
        <v>2.651438948440632E-2</v>
      </c>
      <c r="U1532">
        <v>0.66976710829586128</v>
      </c>
      <c r="V1532">
        <v>0.54764579096438903</v>
      </c>
      <c r="W1532">
        <v>72.807628498381717</v>
      </c>
      <c r="X1532" t="s">
        <v>38</v>
      </c>
    </row>
    <row r="1533" spans="1:24" x14ac:dyDescent="0.25">
      <c r="A1533" t="s">
        <v>1567</v>
      </c>
      <c r="B1533">
        <v>47</v>
      </c>
      <c r="C1533" t="s">
        <v>33</v>
      </c>
      <c r="D1533">
        <v>304200</v>
      </c>
      <c r="E1533">
        <v>0.629</v>
      </c>
      <c r="F1533">
        <v>106000</v>
      </c>
      <c r="G1533" t="s">
        <v>41</v>
      </c>
      <c r="H1533">
        <v>284738.37333333335</v>
      </c>
      <c r="I1533">
        <v>214223.11</v>
      </c>
      <c r="J1533">
        <v>70515.263333333336</v>
      </c>
      <c r="K1533">
        <v>0.77521327183404887</v>
      </c>
      <c r="L1533">
        <v>768761.12333333329</v>
      </c>
      <c r="M1533">
        <v>67296.581965360005</v>
      </c>
      <c r="N1533">
        <v>0.34845496383957925</v>
      </c>
      <c r="O1533">
        <v>318000</v>
      </c>
      <c r="P1533" t="s">
        <v>27</v>
      </c>
      <c r="Q1533">
        <v>0</v>
      </c>
      <c r="R1533">
        <v>0</v>
      </c>
      <c r="S1533">
        <v>0.67319249009926818</v>
      </c>
      <c r="T1533">
        <v>0.43586326729110331</v>
      </c>
      <c r="U1533">
        <v>0.50226901100488341</v>
      </c>
      <c r="V1533">
        <v>0.48135051942998019</v>
      </c>
      <c r="W1533">
        <v>54.228415106526448</v>
      </c>
      <c r="X1533" t="s">
        <v>28</v>
      </c>
    </row>
    <row r="1534" spans="1:24" x14ac:dyDescent="0.25">
      <c r="A1534" t="s">
        <v>1568</v>
      </c>
      <c r="B1534">
        <v>19</v>
      </c>
      <c r="C1534" t="s">
        <v>33</v>
      </c>
      <c r="D1534">
        <v>259300</v>
      </c>
      <c r="E1534">
        <v>0.24199999999999999</v>
      </c>
      <c r="F1534">
        <v>48000</v>
      </c>
      <c r="G1534" t="s">
        <v>43</v>
      </c>
      <c r="H1534">
        <v>232180.23749999999</v>
      </c>
      <c r="I1534">
        <v>205376.53</v>
      </c>
      <c r="J1534">
        <v>26803.7075</v>
      </c>
      <c r="K1534">
        <v>0.87141179071121921</v>
      </c>
      <c r="L1534">
        <v>439435.09250000003</v>
      </c>
      <c r="M1534">
        <v>107764.67860684</v>
      </c>
      <c r="N1534">
        <v>0.18511376783648284</v>
      </c>
      <c r="O1534">
        <v>528000</v>
      </c>
      <c r="P1534" t="s">
        <v>27</v>
      </c>
      <c r="Q1534">
        <v>0</v>
      </c>
      <c r="R1534">
        <v>0</v>
      </c>
      <c r="S1534">
        <v>0.30888997843349236</v>
      </c>
      <c r="T1534">
        <v>0.13658783143560932</v>
      </c>
      <c r="U1534">
        <v>3.907663060451258E-2</v>
      </c>
      <c r="V1534">
        <v>0.25866691826745591</v>
      </c>
      <c r="W1534">
        <v>37.076735169941159</v>
      </c>
      <c r="X1534" t="s">
        <v>34</v>
      </c>
    </row>
    <row r="1535" spans="1:24" x14ac:dyDescent="0.25">
      <c r="A1535" t="s">
        <v>1569</v>
      </c>
      <c r="B1535">
        <v>26</v>
      </c>
      <c r="C1535" t="s">
        <v>25</v>
      </c>
      <c r="D1535">
        <v>196000</v>
      </c>
      <c r="E1535">
        <v>0.93500000000000005</v>
      </c>
      <c r="F1535">
        <v>48000</v>
      </c>
      <c r="G1535" t="s">
        <v>26</v>
      </c>
      <c r="H1535">
        <v>198124.53750000001</v>
      </c>
      <c r="I1535">
        <v>146438.44166666668</v>
      </c>
      <c r="J1535">
        <v>51686.095833333333</v>
      </c>
      <c r="K1535">
        <v>0.7562384606660234</v>
      </c>
      <c r="L1535">
        <v>528527.9458333333</v>
      </c>
      <c r="M1535">
        <v>27885.602138890001</v>
      </c>
      <c r="N1535">
        <v>0.24489795918367346</v>
      </c>
      <c r="O1535">
        <v>528000</v>
      </c>
      <c r="P1535" t="s">
        <v>27</v>
      </c>
      <c r="Q1535">
        <v>0</v>
      </c>
      <c r="R1535">
        <v>0</v>
      </c>
      <c r="S1535">
        <v>0.70964177857315336</v>
      </c>
      <c r="T1535">
        <v>0.20229444873687924</v>
      </c>
      <c r="U1535">
        <v>0.9215081386341295</v>
      </c>
      <c r="V1535">
        <v>0.52666898915904281</v>
      </c>
      <c r="W1535">
        <v>77.361957851866308</v>
      </c>
      <c r="X1535" t="s">
        <v>38</v>
      </c>
    </row>
    <row r="1536" spans="1:24" x14ac:dyDescent="0.25">
      <c r="A1536" t="s">
        <v>1570</v>
      </c>
      <c r="B1536">
        <v>45</v>
      </c>
      <c r="C1536" t="s">
        <v>25</v>
      </c>
      <c r="D1536">
        <v>183300</v>
      </c>
      <c r="E1536">
        <v>0.89300000000000002</v>
      </c>
      <c r="F1536">
        <v>59000</v>
      </c>
      <c r="G1536" t="s">
        <v>26</v>
      </c>
      <c r="H1536">
        <v>188325.24333333335</v>
      </c>
      <c r="I1536">
        <v>130117.74583333333</v>
      </c>
      <c r="J1536">
        <v>58207.497499999998</v>
      </c>
      <c r="K1536">
        <v>0.70707826040842503</v>
      </c>
      <c r="L1536">
        <v>493626.5575</v>
      </c>
      <c r="M1536">
        <v>26715.618710030001</v>
      </c>
      <c r="N1536">
        <v>0.32187670485542824</v>
      </c>
      <c r="O1536">
        <v>531000</v>
      </c>
      <c r="P1536" t="s">
        <v>36</v>
      </c>
      <c r="Q1536">
        <v>90</v>
      </c>
      <c r="R1536">
        <v>1</v>
      </c>
      <c r="S1536">
        <v>0.84246814203114129</v>
      </c>
      <c r="T1536">
        <v>0.31888066336423343</v>
      </c>
      <c r="U1536">
        <v>0.87082986928928441</v>
      </c>
      <c r="V1536">
        <v>0.52571320290110202</v>
      </c>
      <c r="W1536">
        <v>74.063911712687116</v>
      </c>
      <c r="X1536" t="s">
        <v>38</v>
      </c>
    </row>
    <row r="1537" spans="1:24" x14ac:dyDescent="0.25">
      <c r="A1537" t="s">
        <v>1571</v>
      </c>
      <c r="B1537">
        <v>48</v>
      </c>
      <c r="C1537" t="s">
        <v>25</v>
      </c>
      <c r="D1537">
        <v>188600</v>
      </c>
      <c r="E1537">
        <v>0.98599999999999999</v>
      </c>
      <c r="F1537">
        <v>37000</v>
      </c>
      <c r="G1537" t="s">
        <v>26</v>
      </c>
      <c r="H1537">
        <v>183825.78416666668</v>
      </c>
      <c r="I1537">
        <v>140385.94500000001</v>
      </c>
      <c r="J1537">
        <v>43439.839166666665</v>
      </c>
      <c r="K1537">
        <v>0.77499066075839695</v>
      </c>
      <c r="L1537">
        <v>709656.39249999996</v>
      </c>
      <c r="M1537">
        <v>29256.31227006</v>
      </c>
      <c r="N1537">
        <v>0.19618239660657477</v>
      </c>
      <c r="O1537">
        <v>222000</v>
      </c>
      <c r="P1537" t="s">
        <v>27</v>
      </c>
      <c r="Q1537">
        <v>0</v>
      </c>
      <c r="R1537">
        <v>0</v>
      </c>
      <c r="S1537">
        <v>0.64194571396348643</v>
      </c>
      <c r="T1537">
        <v>0.11109060653551539</v>
      </c>
      <c r="U1537">
        <v>0.96329150196626045</v>
      </c>
      <c r="V1537">
        <v>0.81187526087405071</v>
      </c>
      <c r="W1537">
        <v>86.249175299686968</v>
      </c>
      <c r="X1537" t="s">
        <v>38</v>
      </c>
    </row>
    <row r="1538" spans="1:24" x14ac:dyDescent="0.25">
      <c r="A1538" t="s">
        <v>1572</v>
      </c>
      <c r="B1538">
        <v>51</v>
      </c>
      <c r="C1538" t="s">
        <v>25</v>
      </c>
      <c r="D1538">
        <v>264200</v>
      </c>
      <c r="E1538">
        <v>0.86899999999999999</v>
      </c>
      <c r="F1538">
        <v>65000</v>
      </c>
      <c r="G1538" t="s">
        <v>43</v>
      </c>
      <c r="H1538">
        <v>252415.25166666668</v>
      </c>
      <c r="I1538">
        <v>195638.8125</v>
      </c>
      <c r="J1538">
        <v>56776.439166666663</v>
      </c>
      <c r="K1538">
        <v>0.81674799830217848</v>
      </c>
      <c r="L1538">
        <v>554640.07250000001</v>
      </c>
      <c r="M1538">
        <v>54056.893192689997</v>
      </c>
      <c r="N1538">
        <v>0.24602573807721423</v>
      </c>
      <c r="O1538">
        <v>650000</v>
      </c>
      <c r="P1538" t="s">
        <v>27</v>
      </c>
      <c r="Q1538">
        <v>0</v>
      </c>
      <c r="R1538">
        <v>0</v>
      </c>
      <c r="S1538">
        <v>0.61059517203520719</v>
      </c>
      <c r="T1538">
        <v>0.24558313695746209</v>
      </c>
      <c r="U1538">
        <v>0.78137200054749367</v>
      </c>
      <c r="V1538">
        <v>0.36690349414362211</v>
      </c>
      <c r="W1538">
        <v>66.477523373838963</v>
      </c>
      <c r="X1538" t="s">
        <v>28</v>
      </c>
    </row>
    <row r="1539" spans="1:24" x14ac:dyDescent="0.25">
      <c r="A1539" t="s">
        <v>1573</v>
      </c>
      <c r="B1539">
        <v>32</v>
      </c>
      <c r="C1539" t="s">
        <v>33</v>
      </c>
      <c r="D1539">
        <v>111100</v>
      </c>
      <c r="E1539">
        <v>0.62</v>
      </c>
      <c r="F1539">
        <v>30000</v>
      </c>
      <c r="G1539" t="s">
        <v>41</v>
      </c>
      <c r="H1539">
        <v>108373.33500000001</v>
      </c>
      <c r="I1539">
        <v>80588.609166666662</v>
      </c>
      <c r="J1539">
        <v>27784.725833333334</v>
      </c>
      <c r="K1539">
        <v>0.76338802578609144</v>
      </c>
      <c r="L1539">
        <v>423666.20083333331</v>
      </c>
      <c r="M1539">
        <v>32904.380270109999</v>
      </c>
      <c r="N1539">
        <v>0.27002700270027002</v>
      </c>
      <c r="O1539">
        <v>300000</v>
      </c>
      <c r="P1539" t="s">
        <v>27</v>
      </c>
      <c r="Q1539">
        <v>0</v>
      </c>
      <c r="R1539">
        <v>0</v>
      </c>
      <c r="S1539">
        <v>0.69724975922051169</v>
      </c>
      <c r="T1539">
        <v>0.25986902607861345</v>
      </c>
      <c r="U1539">
        <v>0.45755220241156991</v>
      </c>
      <c r="V1539">
        <v>0.82541559625518701</v>
      </c>
      <c r="W1539">
        <v>65.185314615457941</v>
      </c>
      <c r="X1539" t="s">
        <v>28</v>
      </c>
    </row>
    <row r="1540" spans="1:24" x14ac:dyDescent="0.25">
      <c r="A1540" t="s">
        <v>1574</v>
      </c>
      <c r="B1540">
        <v>42</v>
      </c>
      <c r="C1540" t="s">
        <v>25</v>
      </c>
      <c r="D1540">
        <v>180100</v>
      </c>
      <c r="E1540">
        <v>0.92200000000000004</v>
      </c>
      <c r="F1540">
        <v>41000</v>
      </c>
      <c r="G1540" t="s">
        <v>26</v>
      </c>
      <c r="H1540">
        <v>178472.56916666665</v>
      </c>
      <c r="I1540">
        <v>126105.10833333334</v>
      </c>
      <c r="J1540">
        <v>52367.460833333331</v>
      </c>
      <c r="K1540">
        <v>0.75028288285183731</v>
      </c>
      <c r="L1540">
        <v>611279.21</v>
      </c>
      <c r="M1540">
        <v>41495.820183960001</v>
      </c>
      <c r="N1540">
        <v>0.22765130483064963</v>
      </c>
      <c r="O1540">
        <v>328000</v>
      </c>
      <c r="P1540" t="s">
        <v>27</v>
      </c>
      <c r="Q1540">
        <v>0</v>
      </c>
      <c r="R1540">
        <v>0</v>
      </c>
      <c r="S1540">
        <v>0.79931750520175471</v>
      </c>
      <c r="T1540">
        <v>0.16269496427611729</v>
      </c>
      <c r="U1540">
        <v>0.824994804889704</v>
      </c>
      <c r="V1540">
        <v>0.7132612565192088</v>
      </c>
      <c r="W1540">
        <v>80.248956951266607</v>
      </c>
      <c r="X1540" t="s">
        <v>38</v>
      </c>
    </row>
    <row r="1541" spans="1:24" x14ac:dyDescent="0.25">
      <c r="A1541" t="s">
        <v>1575</v>
      </c>
      <c r="B1541">
        <v>53</v>
      </c>
      <c r="C1541" t="s">
        <v>33</v>
      </c>
      <c r="D1541">
        <v>146900</v>
      </c>
      <c r="E1541">
        <v>0.55600000000000005</v>
      </c>
      <c r="F1541">
        <v>30000</v>
      </c>
      <c r="G1541" t="s">
        <v>43</v>
      </c>
      <c r="H1541">
        <v>134694.405</v>
      </c>
      <c r="I1541">
        <v>109073.06916666667</v>
      </c>
      <c r="J1541">
        <v>25621.335833333334</v>
      </c>
      <c r="K1541">
        <v>0.82265020149827328</v>
      </c>
      <c r="L1541">
        <v>293559.91749999998</v>
      </c>
      <c r="M1541">
        <v>64263.821998710002</v>
      </c>
      <c r="N1541">
        <v>0.20422055820285909</v>
      </c>
      <c r="O1541">
        <v>240000</v>
      </c>
      <c r="P1541" t="s">
        <v>27</v>
      </c>
      <c r="Q1541">
        <v>0</v>
      </c>
      <c r="R1541">
        <v>0</v>
      </c>
      <c r="S1541">
        <v>0.514937105755507</v>
      </c>
      <c r="T1541">
        <v>0.15499201383692968</v>
      </c>
      <c r="U1541">
        <v>0.32379256348616114</v>
      </c>
      <c r="V1541">
        <v>0.33989839605718408</v>
      </c>
      <c r="W1541">
        <v>51.205003814384028</v>
      </c>
      <c r="X1541" t="s">
        <v>28</v>
      </c>
    </row>
    <row r="1542" spans="1:24" x14ac:dyDescent="0.25">
      <c r="A1542" t="s">
        <v>1576</v>
      </c>
      <c r="B1542">
        <v>25</v>
      </c>
      <c r="C1542" t="s">
        <v>33</v>
      </c>
      <c r="D1542">
        <v>295000</v>
      </c>
      <c r="E1542">
        <v>0.624</v>
      </c>
      <c r="F1542">
        <v>66000</v>
      </c>
      <c r="G1542" t="s">
        <v>26</v>
      </c>
      <c r="H1542">
        <v>289505.54083333333</v>
      </c>
      <c r="I1542">
        <v>248831.17166666666</v>
      </c>
      <c r="J1542">
        <v>40674.369166666664</v>
      </c>
      <c r="K1542">
        <v>0.81636686316892626</v>
      </c>
      <c r="L1542">
        <v>745358.37749999994</v>
      </c>
      <c r="M1542">
        <v>132115.94639678</v>
      </c>
      <c r="N1542">
        <v>0.22372881355932203</v>
      </c>
      <c r="O1542">
        <v>792000</v>
      </c>
      <c r="P1542" t="s">
        <v>36</v>
      </c>
      <c r="Q1542">
        <v>120</v>
      </c>
      <c r="R1542">
        <v>1</v>
      </c>
      <c r="S1542">
        <v>0.37792382911001737</v>
      </c>
      <c r="T1542">
        <v>0.19526346713981851</v>
      </c>
      <c r="U1542">
        <v>0.39399459310723106</v>
      </c>
      <c r="V1542">
        <v>0.48121187006505683</v>
      </c>
      <c r="W1542">
        <v>53.225001582509933</v>
      </c>
      <c r="X1542" t="s">
        <v>28</v>
      </c>
    </row>
    <row r="1543" spans="1:24" x14ac:dyDescent="0.25">
      <c r="A1543" t="s">
        <v>1577</v>
      </c>
      <c r="B1543">
        <v>26</v>
      </c>
      <c r="C1543" t="s">
        <v>25</v>
      </c>
      <c r="D1543">
        <v>186800</v>
      </c>
      <c r="E1543">
        <v>0.76600000000000001</v>
      </c>
      <c r="F1543">
        <v>42000</v>
      </c>
      <c r="G1543" t="s">
        <v>26</v>
      </c>
      <c r="H1543">
        <v>183580.07833333334</v>
      </c>
      <c r="I1543">
        <v>139924.04</v>
      </c>
      <c r="J1543">
        <v>43656.03833333333</v>
      </c>
      <c r="K1543">
        <v>0.77917774176539156</v>
      </c>
      <c r="L1543">
        <v>652077.73166666669</v>
      </c>
      <c r="M1543">
        <v>28933.687828049999</v>
      </c>
      <c r="N1543">
        <v>0.22483940042826553</v>
      </c>
      <c r="O1543">
        <v>168000</v>
      </c>
      <c r="P1543" t="s">
        <v>27</v>
      </c>
      <c r="Q1543">
        <v>0</v>
      </c>
      <c r="R1543">
        <v>0</v>
      </c>
      <c r="S1543">
        <v>0.64606243655876983</v>
      </c>
      <c r="T1543">
        <v>0.17476035819754238</v>
      </c>
      <c r="U1543">
        <v>0.7085329344273994</v>
      </c>
      <c r="V1543">
        <v>0.73912060952644332</v>
      </c>
      <c r="W1543">
        <v>74.029190697943122</v>
      </c>
      <c r="X1543" t="s">
        <v>38</v>
      </c>
    </row>
    <row r="1544" spans="1:24" x14ac:dyDescent="0.25">
      <c r="A1544" t="s">
        <v>1578</v>
      </c>
      <c r="B1544">
        <v>54</v>
      </c>
      <c r="C1544" t="s">
        <v>33</v>
      </c>
      <c r="D1544">
        <v>190800</v>
      </c>
      <c r="E1544">
        <v>0.34799999999999998</v>
      </c>
      <c r="F1544">
        <v>67000</v>
      </c>
      <c r="G1544" t="s">
        <v>26</v>
      </c>
      <c r="H1544">
        <v>174657.12916666668</v>
      </c>
      <c r="I1544">
        <v>154632.7775</v>
      </c>
      <c r="J1544">
        <v>20024.351666666666</v>
      </c>
      <c r="K1544">
        <v>0.90020924153653181</v>
      </c>
      <c r="L1544">
        <v>394228.38750000001</v>
      </c>
      <c r="M1544">
        <v>82718.328122210005</v>
      </c>
      <c r="N1544">
        <v>0.35115303983228513</v>
      </c>
      <c r="O1544">
        <v>335000</v>
      </c>
      <c r="P1544" t="s">
        <v>36</v>
      </c>
      <c r="Q1544">
        <v>120</v>
      </c>
      <c r="R1544">
        <v>1</v>
      </c>
      <c r="S1544">
        <v>0.30670194290752184</v>
      </c>
      <c r="T1544">
        <v>0.56233268522940727</v>
      </c>
      <c r="U1544">
        <v>0.13465038562091111</v>
      </c>
      <c r="V1544">
        <v>0.35804053262651214</v>
      </c>
      <c r="W1544">
        <v>29.604122735992743</v>
      </c>
      <c r="X1544" t="s">
        <v>34</v>
      </c>
    </row>
    <row r="1545" spans="1:24" x14ac:dyDescent="0.25">
      <c r="A1545" t="s">
        <v>1579</v>
      </c>
      <c r="B1545">
        <v>49</v>
      </c>
      <c r="C1545" t="s">
        <v>25</v>
      </c>
      <c r="D1545">
        <v>177300</v>
      </c>
      <c r="E1545">
        <v>0.88400000000000001</v>
      </c>
      <c r="F1545">
        <v>62000</v>
      </c>
      <c r="G1545" t="s">
        <v>26</v>
      </c>
      <c r="H1545">
        <v>178547.10666666666</v>
      </c>
      <c r="I1545">
        <v>125844.63833333334</v>
      </c>
      <c r="J1545">
        <v>52702.468333333331</v>
      </c>
      <c r="K1545">
        <v>0.71545491412693685</v>
      </c>
      <c r="L1545">
        <v>679264.23833333328</v>
      </c>
      <c r="M1545">
        <v>19803.318209829999</v>
      </c>
      <c r="N1545">
        <v>0.34968979131415678</v>
      </c>
      <c r="O1545">
        <v>620000</v>
      </c>
      <c r="P1545" t="s">
        <v>27</v>
      </c>
      <c r="Q1545">
        <v>0</v>
      </c>
      <c r="R1545">
        <v>0</v>
      </c>
      <c r="S1545">
        <v>0.80415023887006032</v>
      </c>
      <c r="T1545">
        <v>0.38102381490471088</v>
      </c>
      <c r="U1545">
        <v>0.88928257339096373</v>
      </c>
      <c r="V1545">
        <v>0.83017187763800782</v>
      </c>
      <c r="W1545">
        <v>78.359866757353473</v>
      </c>
      <c r="X1545" t="s">
        <v>38</v>
      </c>
    </row>
    <row r="1546" spans="1:24" x14ac:dyDescent="0.25">
      <c r="A1546" t="s">
        <v>1580</v>
      </c>
      <c r="B1546">
        <v>34</v>
      </c>
      <c r="C1546" t="s">
        <v>30</v>
      </c>
      <c r="D1546">
        <v>252400</v>
      </c>
      <c r="E1546">
        <v>0.54300000000000004</v>
      </c>
      <c r="F1546">
        <v>44000</v>
      </c>
      <c r="G1546" t="s">
        <v>43</v>
      </c>
      <c r="H1546">
        <v>239589.86916666667</v>
      </c>
      <c r="I1546">
        <v>182911.56916666665</v>
      </c>
      <c r="J1546">
        <v>56678.3</v>
      </c>
      <c r="K1546">
        <v>0.77920928910332876</v>
      </c>
      <c r="L1546">
        <v>600320.10750000004</v>
      </c>
      <c r="M1546">
        <v>33182.630847740002</v>
      </c>
      <c r="N1546">
        <v>0.17432646592709986</v>
      </c>
      <c r="O1546">
        <v>132000</v>
      </c>
      <c r="P1546" t="s">
        <v>27</v>
      </c>
      <c r="Q1546">
        <v>0</v>
      </c>
      <c r="R1546">
        <v>0</v>
      </c>
      <c r="S1546">
        <v>0.64264567236127224</v>
      </c>
      <c r="T1546">
        <v>6.6528678578467393E-2</v>
      </c>
      <c r="U1546">
        <v>0.45936715368963332</v>
      </c>
      <c r="V1546">
        <v>0.44157058222820977</v>
      </c>
      <c r="W1546">
        <v>62.553086751766429</v>
      </c>
      <c r="X1546" t="s">
        <v>28</v>
      </c>
    </row>
    <row r="1547" spans="1:24" x14ac:dyDescent="0.25">
      <c r="A1547" t="s">
        <v>1581</v>
      </c>
      <c r="B1547">
        <v>52</v>
      </c>
      <c r="C1547" t="s">
        <v>25</v>
      </c>
      <c r="D1547">
        <v>277000</v>
      </c>
      <c r="E1547">
        <v>0.97499999999999998</v>
      </c>
      <c r="F1547">
        <v>82000</v>
      </c>
      <c r="G1547" t="s">
        <v>26</v>
      </c>
      <c r="H1547">
        <v>274721.04166666669</v>
      </c>
      <c r="I1547">
        <v>199858.77166666667</v>
      </c>
      <c r="J1547">
        <v>74862.27</v>
      </c>
      <c r="K1547">
        <v>0.76110272291081071</v>
      </c>
      <c r="L1547">
        <v>955231.56416666671</v>
      </c>
      <c r="M1547">
        <v>58752.58719962</v>
      </c>
      <c r="N1547">
        <v>0.29602888086642598</v>
      </c>
      <c r="O1547">
        <v>574000</v>
      </c>
      <c r="P1547" t="s">
        <v>27</v>
      </c>
      <c r="Q1547">
        <v>0</v>
      </c>
      <c r="R1547">
        <v>0</v>
      </c>
      <c r="S1547">
        <v>0.74167821858719696</v>
      </c>
      <c r="T1547">
        <v>0.31260004642348543</v>
      </c>
      <c r="U1547">
        <v>0.899369219377391</v>
      </c>
      <c r="V1547">
        <v>0.72780779674368079</v>
      </c>
      <c r="W1547">
        <v>77.781250499185688</v>
      </c>
      <c r="X1547" t="s">
        <v>38</v>
      </c>
    </row>
    <row r="1548" spans="1:24" x14ac:dyDescent="0.25">
      <c r="A1548" t="s">
        <v>1582</v>
      </c>
      <c r="B1548">
        <v>54</v>
      </c>
      <c r="C1548" t="s">
        <v>30</v>
      </c>
      <c r="D1548">
        <v>190300</v>
      </c>
      <c r="E1548">
        <v>0.76200000000000001</v>
      </c>
      <c r="F1548">
        <v>31000</v>
      </c>
      <c r="G1548" t="s">
        <v>41</v>
      </c>
      <c r="H1548">
        <v>185124.87333333332</v>
      </c>
      <c r="I1548">
        <v>142244.39583333334</v>
      </c>
      <c r="J1548">
        <v>42880.477500000001</v>
      </c>
      <c r="K1548">
        <v>0.78487779520786893</v>
      </c>
      <c r="L1548">
        <v>548976.93166666664</v>
      </c>
      <c r="M1548">
        <v>27191.977010940001</v>
      </c>
      <c r="N1548">
        <v>0.16290068313189701</v>
      </c>
      <c r="O1548">
        <v>186000</v>
      </c>
      <c r="P1548" t="s">
        <v>27</v>
      </c>
      <c r="Q1548">
        <v>0</v>
      </c>
      <c r="R1548">
        <v>0</v>
      </c>
      <c r="S1548">
        <v>0.62905016225149346</v>
      </c>
      <c r="T1548">
        <v>4.4582393291356104E-2</v>
      </c>
      <c r="U1548">
        <v>0.71217313795599269</v>
      </c>
      <c r="V1548">
        <v>0.57701966059948273</v>
      </c>
      <c r="W1548">
        <v>74.564733675481122</v>
      </c>
      <c r="X1548" t="s">
        <v>38</v>
      </c>
    </row>
    <row r="1549" spans="1:24" x14ac:dyDescent="0.25">
      <c r="A1549" t="s">
        <v>1583</v>
      </c>
      <c r="B1549">
        <v>36</v>
      </c>
      <c r="C1549" t="s">
        <v>33</v>
      </c>
      <c r="D1549">
        <v>283700</v>
      </c>
      <c r="E1549">
        <v>0.373</v>
      </c>
      <c r="F1549">
        <v>44000</v>
      </c>
      <c r="G1549" t="s">
        <v>41</v>
      </c>
      <c r="H1549">
        <v>256387.74583333332</v>
      </c>
      <c r="I1549">
        <v>216187.02499999999</v>
      </c>
      <c r="J1549">
        <v>40200.720833333333</v>
      </c>
      <c r="K1549">
        <v>0.85429336470149764</v>
      </c>
      <c r="L1549">
        <v>622501.0675</v>
      </c>
      <c r="M1549">
        <v>97338.907154639994</v>
      </c>
      <c r="N1549">
        <v>0.15509340853013748</v>
      </c>
      <c r="O1549">
        <v>176000</v>
      </c>
      <c r="P1549" t="s">
        <v>27</v>
      </c>
      <c r="Q1549">
        <v>0</v>
      </c>
      <c r="R1549">
        <v>0</v>
      </c>
      <c r="S1549">
        <v>0.42284124971116943</v>
      </c>
      <c r="T1549">
        <v>5.7338550929807552E-2</v>
      </c>
      <c r="U1549">
        <v>0.1807733094410954</v>
      </c>
      <c r="V1549">
        <v>0.39229040911300839</v>
      </c>
      <c r="W1549">
        <v>48.795336230471818</v>
      </c>
      <c r="X1549" t="s">
        <v>28</v>
      </c>
    </row>
    <row r="1550" spans="1:24" x14ac:dyDescent="0.25">
      <c r="A1550" t="s">
        <v>1584</v>
      </c>
      <c r="B1550">
        <v>46</v>
      </c>
      <c r="C1550" t="s">
        <v>25</v>
      </c>
      <c r="D1550">
        <v>173000</v>
      </c>
      <c r="E1550">
        <v>0.78100000000000003</v>
      </c>
      <c r="F1550">
        <v>30000</v>
      </c>
      <c r="G1550" t="s">
        <v>26</v>
      </c>
      <c r="H1550">
        <v>164219.65416666667</v>
      </c>
      <c r="I1550">
        <v>132476.33916666667</v>
      </c>
      <c r="J1550">
        <v>31743.314999999999</v>
      </c>
      <c r="K1550">
        <v>0.82938859364292639</v>
      </c>
      <c r="L1550">
        <v>362770.20500000002</v>
      </c>
      <c r="M1550">
        <v>23347.862494270001</v>
      </c>
      <c r="N1550">
        <v>0.17341040462427745</v>
      </c>
      <c r="O1550">
        <v>270000</v>
      </c>
      <c r="P1550" t="s">
        <v>27</v>
      </c>
      <c r="Q1550">
        <v>0</v>
      </c>
      <c r="R1550">
        <v>0</v>
      </c>
      <c r="S1550">
        <v>0.52342327676057987</v>
      </c>
      <c r="T1550">
        <v>8.8497344095476327E-2</v>
      </c>
      <c r="U1550">
        <v>0.73830101634814904</v>
      </c>
      <c r="V1550">
        <v>0.36626647520328615</v>
      </c>
      <c r="W1550">
        <v>68.362293904795351</v>
      </c>
      <c r="X1550" t="s">
        <v>28</v>
      </c>
    </row>
    <row r="1551" spans="1:24" x14ac:dyDescent="0.25">
      <c r="A1551" t="s">
        <v>1585</v>
      </c>
      <c r="B1551">
        <v>24</v>
      </c>
      <c r="C1551" t="s">
        <v>33</v>
      </c>
      <c r="D1551">
        <v>374300</v>
      </c>
      <c r="E1551">
        <v>0.61799999999999999</v>
      </c>
      <c r="F1551">
        <v>128000</v>
      </c>
      <c r="G1551" t="s">
        <v>43</v>
      </c>
      <c r="H1551">
        <v>389341.43416666664</v>
      </c>
      <c r="I1551">
        <v>304729.75750000001</v>
      </c>
      <c r="J1551">
        <v>84611.676666666666</v>
      </c>
      <c r="K1551">
        <v>0.82395154566142925</v>
      </c>
      <c r="L1551">
        <v>705101.86750000005</v>
      </c>
      <c r="M1551">
        <v>139991.37830908</v>
      </c>
      <c r="N1551">
        <v>0.34197168047021104</v>
      </c>
      <c r="O1551">
        <v>384000</v>
      </c>
      <c r="P1551" t="s">
        <v>27</v>
      </c>
      <c r="Q1551">
        <v>0</v>
      </c>
      <c r="R1551">
        <v>0</v>
      </c>
      <c r="S1551">
        <v>0.58961785774566677</v>
      </c>
      <c r="T1551">
        <v>0.46787970667823958</v>
      </c>
      <c r="U1551">
        <v>0.42917932384904744</v>
      </c>
      <c r="V1551">
        <v>0.30924877893054814</v>
      </c>
      <c r="W1551">
        <v>46.01412857916543</v>
      </c>
      <c r="X1551" t="s">
        <v>28</v>
      </c>
    </row>
    <row r="1552" spans="1:24" x14ac:dyDescent="0.25">
      <c r="A1552" t="s">
        <v>1586</v>
      </c>
      <c r="B1552">
        <v>45</v>
      </c>
      <c r="C1552" t="s">
        <v>30</v>
      </c>
      <c r="D1552">
        <v>301200</v>
      </c>
      <c r="E1552">
        <v>0.57899999999999996</v>
      </c>
      <c r="F1552">
        <v>102000</v>
      </c>
      <c r="G1552" t="s">
        <v>26</v>
      </c>
      <c r="H1552">
        <v>283952.74416666664</v>
      </c>
      <c r="I1552">
        <v>208887.32</v>
      </c>
      <c r="J1552">
        <v>75065.424166666664</v>
      </c>
      <c r="K1552">
        <v>0.75363655485090497</v>
      </c>
      <c r="L1552">
        <v>781207.46916666662</v>
      </c>
      <c r="M1552">
        <v>48680.902007320001</v>
      </c>
      <c r="N1552">
        <v>0.3386454183266932</v>
      </c>
      <c r="O1552">
        <v>510000</v>
      </c>
      <c r="P1552" t="s">
        <v>36</v>
      </c>
      <c r="Q1552">
        <v>180</v>
      </c>
      <c r="R1552">
        <v>1</v>
      </c>
      <c r="S1552">
        <v>0.71923684202422999</v>
      </c>
      <c r="T1552">
        <v>0.39485298081517489</v>
      </c>
      <c r="U1552">
        <v>0.48272287507979073</v>
      </c>
      <c r="V1552">
        <v>0.49913756761073591</v>
      </c>
      <c r="W1552">
        <v>55.821015185915599</v>
      </c>
      <c r="X1552" t="s">
        <v>28</v>
      </c>
    </row>
    <row r="1553" spans="1:24" x14ac:dyDescent="0.25">
      <c r="A1553" t="s">
        <v>1587</v>
      </c>
      <c r="B1553">
        <v>26</v>
      </c>
      <c r="C1553" t="s">
        <v>33</v>
      </c>
      <c r="D1553">
        <v>190300</v>
      </c>
      <c r="E1553">
        <v>0.20799999999999999</v>
      </c>
      <c r="F1553">
        <v>36000</v>
      </c>
      <c r="G1553" t="s">
        <v>26</v>
      </c>
      <c r="H1553">
        <v>211910.85083333333</v>
      </c>
      <c r="I1553">
        <v>178175.1525</v>
      </c>
      <c r="J1553">
        <v>33735.698333333334</v>
      </c>
      <c r="K1553">
        <v>0.89434687733785079</v>
      </c>
      <c r="L1553">
        <v>517472.39333333331</v>
      </c>
      <c r="M1553">
        <v>90830.884976390007</v>
      </c>
      <c r="N1553">
        <v>0.18917498686284814</v>
      </c>
      <c r="O1553">
        <v>396000</v>
      </c>
      <c r="P1553" t="s">
        <v>27</v>
      </c>
      <c r="Q1553">
        <v>0</v>
      </c>
      <c r="R1553">
        <v>0</v>
      </c>
      <c r="S1553">
        <v>0.42945743495233762</v>
      </c>
      <c r="T1553">
        <v>0.1582537710802846</v>
      </c>
      <c r="U1553">
        <v>1.2523277924405135E-2</v>
      </c>
      <c r="V1553">
        <v>0.53273436198890778</v>
      </c>
      <c r="W1553">
        <v>42.787250359008851</v>
      </c>
      <c r="X1553" t="s">
        <v>28</v>
      </c>
    </row>
    <row r="1554" spans="1:24" x14ac:dyDescent="0.25">
      <c r="A1554" t="s">
        <v>1588</v>
      </c>
      <c r="B1554">
        <v>45</v>
      </c>
      <c r="C1554" t="s">
        <v>30</v>
      </c>
      <c r="D1554">
        <v>199500</v>
      </c>
      <c r="E1554">
        <v>0.69099999999999995</v>
      </c>
      <c r="F1554">
        <v>36000</v>
      </c>
      <c r="G1554" t="s">
        <v>26</v>
      </c>
      <c r="H1554">
        <v>186906.54</v>
      </c>
      <c r="I1554">
        <v>150505.71</v>
      </c>
      <c r="J1554">
        <v>36400.83</v>
      </c>
      <c r="K1554">
        <v>0.83662880226657854</v>
      </c>
      <c r="L1554">
        <v>618650.03500000003</v>
      </c>
      <c r="M1554">
        <v>38555.578485389997</v>
      </c>
      <c r="N1554">
        <v>0.18045112781954886</v>
      </c>
      <c r="O1554">
        <v>216000</v>
      </c>
      <c r="P1554" t="s">
        <v>27</v>
      </c>
      <c r="Q1554">
        <v>0</v>
      </c>
      <c r="R1554">
        <v>0</v>
      </c>
      <c r="S1554">
        <v>0.5274361498115826</v>
      </c>
      <c r="T1554">
        <v>0.10815079958921908</v>
      </c>
      <c r="U1554">
        <v>0.58867996874824691</v>
      </c>
      <c r="V1554">
        <v>0.63485478686764896</v>
      </c>
      <c r="W1554">
        <v>67.96791290303878</v>
      </c>
      <c r="X1554" t="s">
        <v>28</v>
      </c>
    </row>
    <row r="1555" spans="1:24" x14ac:dyDescent="0.25">
      <c r="A1555" t="s">
        <v>1589</v>
      </c>
      <c r="B1555">
        <v>23</v>
      </c>
      <c r="C1555" t="s">
        <v>30</v>
      </c>
      <c r="D1555">
        <v>143200</v>
      </c>
      <c r="E1555">
        <v>0.56699999999999995</v>
      </c>
      <c r="F1555">
        <v>30000</v>
      </c>
      <c r="G1555" t="s">
        <v>43</v>
      </c>
      <c r="H1555">
        <v>136700.6925</v>
      </c>
      <c r="I1555">
        <v>111826.97500000001</v>
      </c>
      <c r="J1555">
        <v>24873.717499999999</v>
      </c>
      <c r="K1555">
        <v>0.8331670874108853</v>
      </c>
      <c r="L1555">
        <v>488903.46916666668</v>
      </c>
      <c r="M1555">
        <v>19776.87448124</v>
      </c>
      <c r="N1555">
        <v>0.20949720670391062</v>
      </c>
      <c r="O1555">
        <v>210000</v>
      </c>
      <c r="P1555" t="s">
        <v>27</v>
      </c>
      <c r="Q1555">
        <v>0</v>
      </c>
      <c r="R1555">
        <v>0</v>
      </c>
      <c r="S1555">
        <v>0.49217400417705681</v>
      </c>
      <c r="T1555">
        <v>0.17299006531019179</v>
      </c>
      <c r="U1555">
        <v>0.48417208982142435</v>
      </c>
      <c r="V1555">
        <v>0.71861672531830456</v>
      </c>
      <c r="W1555">
        <v>63.511265753466027</v>
      </c>
      <c r="X1555" t="s">
        <v>28</v>
      </c>
    </row>
    <row r="1556" spans="1:24" x14ac:dyDescent="0.25">
      <c r="A1556" t="s">
        <v>1590</v>
      </c>
      <c r="B1556">
        <v>46</v>
      </c>
      <c r="C1556" t="s">
        <v>25</v>
      </c>
      <c r="D1556">
        <v>223600</v>
      </c>
      <c r="E1556">
        <v>0.92600000000000005</v>
      </c>
      <c r="F1556">
        <v>57000</v>
      </c>
      <c r="G1556" t="s">
        <v>26</v>
      </c>
      <c r="H1556">
        <v>231224.01583333334</v>
      </c>
      <c r="I1556">
        <v>170484.33916666667</v>
      </c>
      <c r="J1556">
        <v>60739.676666666666</v>
      </c>
      <c r="K1556">
        <v>0.73983207337916379</v>
      </c>
      <c r="L1556">
        <v>946513.85083333333</v>
      </c>
      <c r="M1556">
        <v>30922.779454790001</v>
      </c>
      <c r="N1556">
        <v>0.25491949910554562</v>
      </c>
      <c r="O1556">
        <v>627000</v>
      </c>
      <c r="P1556" t="s">
        <v>27</v>
      </c>
      <c r="Q1556">
        <v>0</v>
      </c>
      <c r="R1556">
        <v>0</v>
      </c>
      <c r="S1556">
        <v>0.71463150012108778</v>
      </c>
      <c r="T1556">
        <v>0.2116353852461737</v>
      </c>
      <c r="U1556">
        <v>0.91763979270346541</v>
      </c>
      <c r="V1556">
        <v>0.93768309300102204</v>
      </c>
      <c r="W1556">
        <v>85.241465549072842</v>
      </c>
      <c r="X1556" t="s">
        <v>38</v>
      </c>
    </row>
    <row r="1557" spans="1:24" x14ac:dyDescent="0.25">
      <c r="A1557" t="s">
        <v>1591</v>
      </c>
      <c r="B1557">
        <v>34</v>
      </c>
      <c r="C1557" t="s">
        <v>25</v>
      </c>
      <c r="D1557">
        <v>222900</v>
      </c>
      <c r="E1557">
        <v>0.873</v>
      </c>
      <c r="F1557">
        <v>59000</v>
      </c>
      <c r="G1557" t="s">
        <v>26</v>
      </c>
      <c r="H1557">
        <v>217004.5575</v>
      </c>
      <c r="I1557">
        <v>150885.60666666666</v>
      </c>
      <c r="J1557">
        <v>66118.950833333336</v>
      </c>
      <c r="K1557">
        <v>0.73480139032812153</v>
      </c>
      <c r="L1557">
        <v>753846.45333333337</v>
      </c>
      <c r="M1557">
        <v>46638.286006529997</v>
      </c>
      <c r="N1557">
        <v>0.26469268730372364</v>
      </c>
      <c r="O1557">
        <v>354000</v>
      </c>
      <c r="P1557" t="s">
        <v>27</v>
      </c>
      <c r="Q1557">
        <v>0</v>
      </c>
      <c r="R1557">
        <v>0</v>
      </c>
      <c r="S1557">
        <v>0.83037005680453058</v>
      </c>
      <c r="T1557">
        <v>0.22785906697250619</v>
      </c>
      <c r="U1557">
        <v>0.78520830220581928</v>
      </c>
      <c r="V1557">
        <v>0.71002020599179083</v>
      </c>
      <c r="W1557">
        <v>77.302473539932265</v>
      </c>
      <c r="X1557" t="s">
        <v>38</v>
      </c>
    </row>
    <row r="1558" spans="1:24" x14ac:dyDescent="0.25">
      <c r="A1558" t="s">
        <v>1592</v>
      </c>
      <c r="B1558">
        <v>33</v>
      </c>
      <c r="C1558" t="s">
        <v>33</v>
      </c>
      <c r="D1558">
        <v>218000</v>
      </c>
      <c r="E1558">
        <v>0.40300000000000002</v>
      </c>
      <c r="F1558">
        <v>42000</v>
      </c>
      <c r="G1558" t="s">
        <v>26</v>
      </c>
      <c r="H1558">
        <v>212850.05833333332</v>
      </c>
      <c r="I1558">
        <v>171929.26333333334</v>
      </c>
      <c r="J1558">
        <v>40920.794999999998</v>
      </c>
      <c r="K1558">
        <v>0.80411352781836054</v>
      </c>
      <c r="L1558">
        <v>795805.65333333332</v>
      </c>
      <c r="M1558">
        <v>97715.439899279998</v>
      </c>
      <c r="N1558">
        <v>0.19266055045871561</v>
      </c>
      <c r="O1558">
        <v>168000</v>
      </c>
      <c r="P1558" t="s">
        <v>27</v>
      </c>
      <c r="Q1558">
        <v>0</v>
      </c>
      <c r="R1558">
        <v>0</v>
      </c>
      <c r="S1558">
        <v>0.52054050789500694</v>
      </c>
      <c r="T1558">
        <v>0.11901532753322108</v>
      </c>
      <c r="U1558">
        <v>0.18865399878725911</v>
      </c>
      <c r="V1558">
        <v>0.78184170690099231</v>
      </c>
      <c r="W1558">
        <v>56.477371888002395</v>
      </c>
      <c r="X1558" t="s">
        <v>28</v>
      </c>
    </row>
    <row r="1559" spans="1:24" x14ac:dyDescent="0.25">
      <c r="A1559" t="s">
        <v>1593</v>
      </c>
      <c r="B1559">
        <v>40</v>
      </c>
      <c r="C1559" t="s">
        <v>25</v>
      </c>
      <c r="D1559">
        <v>214500</v>
      </c>
      <c r="E1559">
        <v>0.8</v>
      </c>
      <c r="F1559">
        <v>65000</v>
      </c>
      <c r="G1559" t="s">
        <v>26</v>
      </c>
      <c r="H1559">
        <v>212146.17166666666</v>
      </c>
      <c r="I1559">
        <v>155065.62583333332</v>
      </c>
      <c r="J1559">
        <v>57080.54583333333</v>
      </c>
      <c r="K1559">
        <v>0.76845282926334135</v>
      </c>
      <c r="L1559">
        <v>666217.33333333337</v>
      </c>
      <c r="M1559">
        <v>46825.239901579997</v>
      </c>
      <c r="N1559">
        <v>0.30303030303030304</v>
      </c>
      <c r="O1559">
        <v>520000</v>
      </c>
      <c r="P1559" t="s">
        <v>27</v>
      </c>
      <c r="Q1559">
        <v>0</v>
      </c>
      <c r="R1559">
        <v>0</v>
      </c>
      <c r="S1559">
        <v>0.73219762046977499</v>
      </c>
      <c r="T1559">
        <v>0.33338140879544248</v>
      </c>
      <c r="U1559">
        <v>0.69995715699073968</v>
      </c>
      <c r="V1559">
        <v>0.63616704789221679</v>
      </c>
      <c r="W1559">
        <v>68.203363495703584</v>
      </c>
      <c r="X1559" t="s">
        <v>28</v>
      </c>
    </row>
    <row r="1560" spans="1:24" x14ac:dyDescent="0.25">
      <c r="A1560" t="s">
        <v>1594</v>
      </c>
      <c r="B1560">
        <v>48</v>
      </c>
      <c r="C1560" t="s">
        <v>30</v>
      </c>
      <c r="D1560">
        <v>190700</v>
      </c>
      <c r="E1560">
        <v>0.67200000000000004</v>
      </c>
      <c r="F1560">
        <v>40000</v>
      </c>
      <c r="G1560" t="s">
        <v>41</v>
      </c>
      <c r="H1560">
        <v>195395.31916666665</v>
      </c>
      <c r="I1560">
        <v>153719.3475</v>
      </c>
      <c r="J1560">
        <v>41675.971666666665</v>
      </c>
      <c r="K1560">
        <v>0.78999589327199438</v>
      </c>
      <c r="L1560">
        <v>644156.13583333336</v>
      </c>
      <c r="M1560">
        <v>23071.441458329999</v>
      </c>
      <c r="N1560">
        <v>0.20975353959098059</v>
      </c>
      <c r="O1560">
        <v>160000</v>
      </c>
      <c r="P1560" t="s">
        <v>27</v>
      </c>
      <c r="Q1560">
        <v>0</v>
      </c>
      <c r="R1560">
        <v>0</v>
      </c>
      <c r="S1560">
        <v>0.5785143978323648</v>
      </c>
      <c r="T1560">
        <v>0.14867285116916651</v>
      </c>
      <c r="U1560">
        <v>0.62670708407382647</v>
      </c>
      <c r="V1560">
        <v>0.70891189093870977</v>
      </c>
      <c r="W1560">
        <v>70.330516193768602</v>
      </c>
      <c r="X1560" t="s">
        <v>38</v>
      </c>
    </row>
    <row r="1561" spans="1:24" x14ac:dyDescent="0.25">
      <c r="A1561" t="s">
        <v>1595</v>
      </c>
      <c r="B1561">
        <v>20</v>
      </c>
      <c r="C1561" t="s">
        <v>30</v>
      </c>
      <c r="D1561">
        <v>196100</v>
      </c>
      <c r="E1561">
        <v>0.53700000000000003</v>
      </c>
      <c r="F1561">
        <v>66000</v>
      </c>
      <c r="G1561" t="s">
        <v>26</v>
      </c>
      <c r="H1561">
        <v>192959.71166666667</v>
      </c>
      <c r="I1561">
        <v>146702.79166666666</v>
      </c>
      <c r="J1561">
        <v>46256.92</v>
      </c>
      <c r="K1561">
        <v>0.76325421859088649</v>
      </c>
      <c r="L1561">
        <v>584515.54083333339</v>
      </c>
      <c r="M1561">
        <v>21867.14683532</v>
      </c>
      <c r="N1561">
        <v>0.33656297807241203</v>
      </c>
      <c r="O1561">
        <v>330000</v>
      </c>
      <c r="P1561" t="s">
        <v>27</v>
      </c>
      <c r="Q1561">
        <v>0</v>
      </c>
      <c r="R1561">
        <v>0</v>
      </c>
      <c r="S1561">
        <v>0.65135151585235518</v>
      </c>
      <c r="T1561">
        <v>0.39943919031458192</v>
      </c>
      <c r="U1561">
        <v>0.46664211200927619</v>
      </c>
      <c r="V1561">
        <v>0.60267408080903362</v>
      </c>
      <c r="W1561">
        <v>56.173052564853208</v>
      </c>
      <c r="X1561" t="s">
        <v>28</v>
      </c>
    </row>
    <row r="1562" spans="1:24" x14ac:dyDescent="0.25">
      <c r="A1562" t="s">
        <v>1596</v>
      </c>
      <c r="B1562">
        <v>38</v>
      </c>
      <c r="C1562" t="s">
        <v>25</v>
      </c>
      <c r="D1562">
        <v>221100</v>
      </c>
      <c r="E1562">
        <v>0.83199999999999996</v>
      </c>
      <c r="F1562">
        <v>62000</v>
      </c>
      <c r="G1562" t="s">
        <v>26</v>
      </c>
      <c r="H1562">
        <v>207751.30249999999</v>
      </c>
      <c r="I1562">
        <v>160899.32916666666</v>
      </c>
      <c r="J1562">
        <v>46851.973333333335</v>
      </c>
      <c r="K1562">
        <v>0.82496705511015866</v>
      </c>
      <c r="L1562">
        <v>449020.74583333335</v>
      </c>
      <c r="M1562">
        <v>53489.482981100002</v>
      </c>
      <c r="N1562">
        <v>0.2804161013116237</v>
      </c>
      <c r="O1562">
        <v>434000</v>
      </c>
      <c r="P1562" t="s">
        <v>31</v>
      </c>
      <c r="Q1562">
        <v>25</v>
      </c>
      <c r="R1562">
        <v>0</v>
      </c>
      <c r="S1562">
        <v>0.61221224116806239</v>
      </c>
      <c r="T1562">
        <v>0.32917225645820042</v>
      </c>
      <c r="U1562">
        <v>0.7084483830316739</v>
      </c>
      <c r="V1562">
        <v>0.34858775361779226</v>
      </c>
      <c r="W1562">
        <v>61.075464402239355</v>
      </c>
      <c r="X1562" t="s">
        <v>28</v>
      </c>
    </row>
    <row r="1563" spans="1:24" x14ac:dyDescent="0.25">
      <c r="A1563" t="s">
        <v>1597</v>
      </c>
      <c r="B1563">
        <v>43</v>
      </c>
      <c r="C1563" t="s">
        <v>25</v>
      </c>
      <c r="D1563">
        <v>150200</v>
      </c>
      <c r="E1563">
        <v>0.81100000000000005</v>
      </c>
      <c r="F1563">
        <v>36000</v>
      </c>
      <c r="G1563" t="s">
        <v>26</v>
      </c>
      <c r="H1563">
        <v>150256.66583333333</v>
      </c>
      <c r="I1563">
        <v>105654.395</v>
      </c>
      <c r="J1563">
        <v>44602.270833333336</v>
      </c>
      <c r="K1563">
        <v>0.73273226902757882</v>
      </c>
      <c r="L1563">
        <v>336197.56916666665</v>
      </c>
      <c r="M1563">
        <v>32303.226081410001</v>
      </c>
      <c r="N1563">
        <v>0.23968042609853529</v>
      </c>
      <c r="O1563">
        <v>180000</v>
      </c>
      <c r="P1563" t="s">
        <v>27</v>
      </c>
      <c r="Q1563">
        <v>0</v>
      </c>
      <c r="R1563">
        <v>0</v>
      </c>
      <c r="S1563">
        <v>0.80874245581941495</v>
      </c>
      <c r="T1563">
        <v>0.17594772342220122</v>
      </c>
      <c r="U1563">
        <v>0.71633775978342495</v>
      </c>
      <c r="V1563">
        <v>0.40408978702622822</v>
      </c>
      <c r="W1563">
        <v>70.006322467569632</v>
      </c>
      <c r="X1563" t="s">
        <v>38</v>
      </c>
    </row>
    <row r="1564" spans="1:24" x14ac:dyDescent="0.25">
      <c r="A1564" t="s">
        <v>1598</v>
      </c>
      <c r="B1564">
        <v>53</v>
      </c>
      <c r="C1564" t="s">
        <v>33</v>
      </c>
      <c r="D1564">
        <v>264600</v>
      </c>
      <c r="E1564">
        <v>0.25800000000000001</v>
      </c>
      <c r="F1564">
        <v>81000</v>
      </c>
      <c r="G1564" t="s">
        <v>26</v>
      </c>
      <c r="H1564">
        <v>212365.35750000001</v>
      </c>
      <c r="I1564">
        <v>185820.12083333332</v>
      </c>
      <c r="J1564">
        <v>26545.236666666668</v>
      </c>
      <c r="K1564">
        <v>0.83556764449855003</v>
      </c>
      <c r="L1564">
        <v>689743.62250000006</v>
      </c>
      <c r="M1564">
        <v>129929.04401282</v>
      </c>
      <c r="N1564">
        <v>0.30612244897959184</v>
      </c>
      <c r="O1564">
        <v>810000</v>
      </c>
      <c r="P1564" t="s">
        <v>27</v>
      </c>
      <c r="Q1564">
        <v>0</v>
      </c>
      <c r="R1564">
        <v>0</v>
      </c>
      <c r="S1564">
        <v>0.33521788309836653</v>
      </c>
      <c r="T1564">
        <v>0.39642186697155551</v>
      </c>
      <c r="U1564">
        <v>3.2041459213999812E-2</v>
      </c>
      <c r="V1564">
        <v>0.50263929608320579</v>
      </c>
      <c r="W1564">
        <v>34.309849231482943</v>
      </c>
      <c r="X1564" t="s">
        <v>34</v>
      </c>
    </row>
    <row r="1565" spans="1:24" x14ac:dyDescent="0.25">
      <c r="A1565" t="s">
        <v>1599</v>
      </c>
      <c r="B1565">
        <v>54</v>
      </c>
      <c r="C1565" t="s">
        <v>25</v>
      </c>
      <c r="D1565">
        <v>156100</v>
      </c>
      <c r="E1565">
        <v>0.86299999999999999</v>
      </c>
      <c r="F1565">
        <v>49000</v>
      </c>
      <c r="G1565" t="s">
        <v>43</v>
      </c>
      <c r="H1565">
        <v>153139.74083333334</v>
      </c>
      <c r="I1565">
        <v>114478.95083333334</v>
      </c>
      <c r="J1565">
        <v>38660.79</v>
      </c>
      <c r="K1565">
        <v>0.76256087669450423</v>
      </c>
      <c r="L1565">
        <v>455527.64166666666</v>
      </c>
      <c r="M1565">
        <v>21309.419601109999</v>
      </c>
      <c r="N1565">
        <v>0.31390134529147984</v>
      </c>
      <c r="O1565">
        <v>343000</v>
      </c>
      <c r="P1565" t="s">
        <v>27</v>
      </c>
      <c r="Q1565">
        <v>0</v>
      </c>
      <c r="R1565">
        <v>0</v>
      </c>
      <c r="S1565">
        <v>0.68643303944781886</v>
      </c>
      <c r="T1565">
        <v>0.35127026661216126</v>
      </c>
      <c r="U1565">
        <v>0.83782293887030379</v>
      </c>
      <c r="V1565">
        <v>0.58594911589502963</v>
      </c>
      <c r="W1565">
        <v>70.801172771713667</v>
      </c>
      <c r="X1565" t="s">
        <v>38</v>
      </c>
    </row>
    <row r="1566" spans="1:24" x14ac:dyDescent="0.25">
      <c r="A1566" t="s">
        <v>1600</v>
      </c>
      <c r="B1566">
        <v>39</v>
      </c>
      <c r="C1566" t="s">
        <v>30</v>
      </c>
      <c r="D1566">
        <v>318800</v>
      </c>
      <c r="E1566">
        <v>0.67200000000000004</v>
      </c>
      <c r="F1566">
        <v>66000</v>
      </c>
      <c r="G1566" t="s">
        <v>26</v>
      </c>
      <c r="H1566">
        <v>284906.04416666669</v>
      </c>
      <c r="I1566">
        <v>220006.4725</v>
      </c>
      <c r="J1566">
        <v>64899.57166666667</v>
      </c>
      <c r="K1566">
        <v>0.80005016852996591</v>
      </c>
      <c r="L1566">
        <v>999171.36416666664</v>
      </c>
      <c r="M1566">
        <v>53640.103285609999</v>
      </c>
      <c r="N1566">
        <v>0.20702634880803011</v>
      </c>
      <c r="O1566">
        <v>660000</v>
      </c>
      <c r="P1566" t="s">
        <v>27</v>
      </c>
      <c r="Q1566">
        <v>0</v>
      </c>
      <c r="R1566">
        <v>0</v>
      </c>
      <c r="S1566">
        <v>0.61847668910227527</v>
      </c>
      <c r="T1566">
        <v>0.14847216472119118</v>
      </c>
      <c r="U1566">
        <v>0.57882526543574209</v>
      </c>
      <c r="V1566">
        <v>0.64372536944326042</v>
      </c>
      <c r="W1566">
        <v>67.956377074014583</v>
      </c>
      <c r="X1566" t="s">
        <v>28</v>
      </c>
    </row>
    <row r="1567" spans="1:24" x14ac:dyDescent="0.25">
      <c r="A1567" t="s">
        <v>1601</v>
      </c>
      <c r="B1567">
        <v>29</v>
      </c>
      <c r="C1567" t="s">
        <v>25</v>
      </c>
      <c r="D1567">
        <v>182900</v>
      </c>
      <c r="E1567">
        <v>0.95299999999999996</v>
      </c>
      <c r="F1567">
        <v>40000</v>
      </c>
      <c r="G1567" t="s">
        <v>43</v>
      </c>
      <c r="H1567">
        <v>174852.80333333334</v>
      </c>
      <c r="I1567">
        <v>131199.15</v>
      </c>
      <c r="J1567">
        <v>43653.653333333335</v>
      </c>
      <c r="K1567">
        <v>0.79743476737130548</v>
      </c>
      <c r="L1567">
        <v>593406.06083333329</v>
      </c>
      <c r="M1567">
        <v>37862.23537966</v>
      </c>
      <c r="N1567">
        <v>0.21869874248223073</v>
      </c>
      <c r="O1567">
        <v>320000</v>
      </c>
      <c r="P1567" t="s">
        <v>27</v>
      </c>
      <c r="Q1567">
        <v>0</v>
      </c>
      <c r="R1567">
        <v>0</v>
      </c>
      <c r="S1567">
        <v>0.67873153742240744</v>
      </c>
      <c r="T1567">
        <v>0.17258248380775387</v>
      </c>
      <c r="U1567">
        <v>0.87259997290603719</v>
      </c>
      <c r="V1567">
        <v>0.67322145116909227</v>
      </c>
      <c r="W1567">
        <v>79.00892662219664</v>
      </c>
      <c r="X1567" t="s">
        <v>38</v>
      </c>
    </row>
    <row r="1568" spans="1:24" x14ac:dyDescent="0.25">
      <c r="A1568" t="s">
        <v>1602</v>
      </c>
      <c r="B1568">
        <v>30</v>
      </c>
      <c r="C1568" t="s">
        <v>33</v>
      </c>
      <c r="D1568">
        <v>216200</v>
      </c>
      <c r="E1568">
        <v>0.32600000000000001</v>
      </c>
      <c r="F1568">
        <v>73000</v>
      </c>
      <c r="G1568" t="s">
        <v>26</v>
      </c>
      <c r="H1568">
        <v>219271.45083333334</v>
      </c>
      <c r="I1568">
        <v>185238.64166666666</v>
      </c>
      <c r="J1568">
        <v>34032.809166666666</v>
      </c>
      <c r="K1568">
        <v>0.83826434734165545</v>
      </c>
      <c r="L1568">
        <v>489287.09583333333</v>
      </c>
      <c r="M1568">
        <v>60619.844203749999</v>
      </c>
      <c r="N1568">
        <v>0.33765032377428306</v>
      </c>
      <c r="O1568">
        <v>803000</v>
      </c>
      <c r="P1568" t="s">
        <v>27</v>
      </c>
      <c r="Q1568">
        <v>0</v>
      </c>
      <c r="R1568">
        <v>0</v>
      </c>
      <c r="S1568">
        <v>0.41846539412475819</v>
      </c>
      <c r="T1568">
        <v>0.47137842250776035</v>
      </c>
      <c r="U1568">
        <v>0.16059398631103491</v>
      </c>
      <c r="V1568">
        <v>0.41072109906073029</v>
      </c>
      <c r="W1568">
        <v>35.970839738739386</v>
      </c>
      <c r="X1568" t="s">
        <v>34</v>
      </c>
    </row>
    <row r="1569" spans="1:24" x14ac:dyDescent="0.25">
      <c r="A1569" t="s">
        <v>1603</v>
      </c>
      <c r="B1569">
        <v>28</v>
      </c>
      <c r="C1569" t="s">
        <v>25</v>
      </c>
      <c r="D1569">
        <v>176300</v>
      </c>
      <c r="E1569">
        <v>0.78700000000000003</v>
      </c>
      <c r="F1569">
        <v>32000</v>
      </c>
      <c r="G1569" t="s">
        <v>26</v>
      </c>
      <c r="H1569">
        <v>175250.01166666666</v>
      </c>
      <c r="I1569">
        <v>127771.23083333333</v>
      </c>
      <c r="J1569">
        <v>47478.780833333331</v>
      </c>
      <c r="K1569">
        <v>0.74189920054170444</v>
      </c>
      <c r="L1569">
        <v>531871.32666666666</v>
      </c>
      <c r="M1569">
        <v>21405.686203040001</v>
      </c>
      <c r="N1569">
        <v>0.18150879183210436</v>
      </c>
      <c r="O1569">
        <v>96000</v>
      </c>
      <c r="P1569" t="s">
        <v>27</v>
      </c>
      <c r="Q1569">
        <v>0</v>
      </c>
      <c r="R1569">
        <v>0</v>
      </c>
      <c r="S1569">
        <v>0.7373172794433499</v>
      </c>
      <c r="T1569">
        <v>6.3295527979493504E-2</v>
      </c>
      <c r="U1569">
        <v>0.76197196278516965</v>
      </c>
      <c r="V1569">
        <v>0.61234488798487763</v>
      </c>
      <c r="W1569">
        <v>78.076809809443915</v>
      </c>
      <c r="X1569" t="s">
        <v>38</v>
      </c>
    </row>
    <row r="1570" spans="1:24" x14ac:dyDescent="0.25">
      <c r="A1570" t="s">
        <v>1604</v>
      </c>
      <c r="B1570">
        <v>33</v>
      </c>
      <c r="C1570" t="s">
        <v>33</v>
      </c>
      <c r="D1570">
        <v>129300</v>
      </c>
      <c r="E1570">
        <v>0.435</v>
      </c>
      <c r="F1570">
        <v>30000</v>
      </c>
      <c r="G1570" t="s">
        <v>43</v>
      </c>
      <c r="H1570">
        <v>138654.76999999999</v>
      </c>
      <c r="I1570">
        <v>111049.15</v>
      </c>
      <c r="J1570">
        <v>27605.62</v>
      </c>
      <c r="K1570">
        <v>0.80688798217785473</v>
      </c>
      <c r="L1570">
        <v>410990.30333333334</v>
      </c>
      <c r="M1570">
        <v>41774.472290170001</v>
      </c>
      <c r="N1570">
        <v>0.23201856148491878</v>
      </c>
      <c r="O1570">
        <v>300000</v>
      </c>
      <c r="P1570" t="s">
        <v>27</v>
      </c>
      <c r="Q1570">
        <v>0</v>
      </c>
      <c r="R1570">
        <v>0</v>
      </c>
      <c r="S1570">
        <v>0.53940054231692536</v>
      </c>
      <c r="T1570">
        <v>0.20782726615628572</v>
      </c>
      <c r="U1570">
        <v>0.26698343143301162</v>
      </c>
      <c r="V1570">
        <v>0.65560660167617868</v>
      </c>
      <c r="W1570">
        <v>54.312742283744299</v>
      </c>
      <c r="X1570" t="s">
        <v>28</v>
      </c>
    </row>
    <row r="1571" spans="1:24" x14ac:dyDescent="0.25">
      <c r="A1571" t="s">
        <v>1605</v>
      </c>
      <c r="B1571">
        <v>25</v>
      </c>
      <c r="C1571" t="s">
        <v>25</v>
      </c>
      <c r="D1571">
        <v>135300</v>
      </c>
      <c r="E1571">
        <v>0.91600000000000004</v>
      </c>
      <c r="F1571">
        <v>33000</v>
      </c>
      <c r="G1571" t="s">
        <v>26</v>
      </c>
      <c r="H1571">
        <v>138150.51749999999</v>
      </c>
      <c r="I1571">
        <v>101546.24416666667</v>
      </c>
      <c r="J1571">
        <v>36604.273333333331</v>
      </c>
      <c r="K1571">
        <v>0.74965584820824138</v>
      </c>
      <c r="L1571">
        <v>370267.01500000001</v>
      </c>
      <c r="M1571">
        <v>18048.95887916</v>
      </c>
      <c r="N1571">
        <v>0.24390243902439024</v>
      </c>
      <c r="O1571">
        <v>330000</v>
      </c>
      <c r="P1571" t="s">
        <v>27</v>
      </c>
      <c r="Q1571">
        <v>0</v>
      </c>
      <c r="R1571">
        <v>0</v>
      </c>
      <c r="S1571">
        <v>0.72089157135293669</v>
      </c>
      <c r="T1571">
        <v>0.19580829662406191</v>
      </c>
      <c r="U1571">
        <v>0.90872087869852258</v>
      </c>
      <c r="V1571">
        <v>0.53738669659839444</v>
      </c>
      <c r="W1571">
        <v>77.492089357988363</v>
      </c>
      <c r="X1571" t="s">
        <v>38</v>
      </c>
    </row>
    <row r="1572" spans="1:24" x14ac:dyDescent="0.25">
      <c r="A1572" t="s">
        <v>1606</v>
      </c>
      <c r="B1572">
        <v>19</v>
      </c>
      <c r="C1572" t="s">
        <v>33</v>
      </c>
      <c r="D1572">
        <v>351900</v>
      </c>
      <c r="E1572">
        <v>0.35099999999999998</v>
      </c>
      <c r="F1572">
        <v>109000</v>
      </c>
      <c r="G1572" t="s">
        <v>41</v>
      </c>
      <c r="H1572">
        <v>299623.41916666669</v>
      </c>
      <c r="I1572">
        <v>224105.80166666667</v>
      </c>
      <c r="J1572">
        <v>75517.617499999993</v>
      </c>
      <c r="K1572">
        <v>0.75985233794484608</v>
      </c>
      <c r="L1572">
        <v>768954.54833333334</v>
      </c>
      <c r="M1572">
        <v>97397.397623919998</v>
      </c>
      <c r="N1572">
        <v>0.30974708724069339</v>
      </c>
      <c r="O1572">
        <v>436000</v>
      </c>
      <c r="P1572" t="s">
        <v>36</v>
      </c>
      <c r="Q1572">
        <v>120</v>
      </c>
      <c r="R1572">
        <v>1</v>
      </c>
      <c r="S1572">
        <v>0.6852962183155813</v>
      </c>
      <c r="T1572">
        <v>0.34025036831284433</v>
      </c>
      <c r="U1572">
        <v>0.17340349194984303</v>
      </c>
      <c r="V1572">
        <v>0.38986357136966421</v>
      </c>
      <c r="W1572">
        <v>43.938325870986176</v>
      </c>
      <c r="X1572" t="s">
        <v>28</v>
      </c>
    </row>
    <row r="1573" spans="1:24" x14ac:dyDescent="0.25">
      <c r="A1573" t="s">
        <v>1607</v>
      </c>
      <c r="B1573">
        <v>47</v>
      </c>
      <c r="C1573" t="s">
        <v>25</v>
      </c>
      <c r="D1573">
        <v>148200</v>
      </c>
      <c r="E1573">
        <v>0.82299999999999995</v>
      </c>
      <c r="F1573">
        <v>45000</v>
      </c>
      <c r="G1573" t="s">
        <v>43</v>
      </c>
      <c r="H1573">
        <v>144721.68416666667</v>
      </c>
      <c r="I1573">
        <v>101929.3925</v>
      </c>
      <c r="J1573">
        <v>42792.291666666664</v>
      </c>
      <c r="K1573">
        <v>0.75036045356732795</v>
      </c>
      <c r="L1573">
        <v>532642.44833333336</v>
      </c>
      <c r="M1573">
        <v>35664.354049770001</v>
      </c>
      <c r="N1573">
        <v>0.30364372469635625</v>
      </c>
      <c r="O1573">
        <v>225000</v>
      </c>
      <c r="P1573" t="s">
        <v>27</v>
      </c>
      <c r="Q1573">
        <v>0</v>
      </c>
      <c r="R1573">
        <v>0</v>
      </c>
      <c r="S1573">
        <v>0.80556322369311351</v>
      </c>
      <c r="T1573">
        <v>0.31956884364254251</v>
      </c>
      <c r="U1573">
        <v>0.70661029553535515</v>
      </c>
      <c r="V1573">
        <v>0.76675303793201177</v>
      </c>
      <c r="W1573">
        <v>72.562804148498088</v>
      </c>
      <c r="X1573" t="s">
        <v>38</v>
      </c>
    </row>
    <row r="1574" spans="1:24" x14ac:dyDescent="0.25">
      <c r="A1574" t="s">
        <v>1608</v>
      </c>
      <c r="B1574">
        <v>47</v>
      </c>
      <c r="C1574" t="s">
        <v>33</v>
      </c>
      <c r="D1574">
        <v>182000</v>
      </c>
      <c r="E1574">
        <v>0.23599999999999999</v>
      </c>
      <c r="F1574">
        <v>61000</v>
      </c>
      <c r="G1574" t="s">
        <v>26</v>
      </c>
      <c r="H1574">
        <v>174815.38583333333</v>
      </c>
      <c r="I1574">
        <v>144394.20916666667</v>
      </c>
      <c r="J1574">
        <v>30421.176666666666</v>
      </c>
      <c r="K1574">
        <v>0.87854306264420523</v>
      </c>
      <c r="L1574">
        <v>329620.59666666668</v>
      </c>
      <c r="M1574">
        <v>70488.373436809998</v>
      </c>
      <c r="N1574">
        <v>0.33516483516483514</v>
      </c>
      <c r="O1574">
        <v>549000</v>
      </c>
      <c r="P1574" t="s">
        <v>36</v>
      </c>
      <c r="Q1574">
        <v>90</v>
      </c>
      <c r="R1574">
        <v>1</v>
      </c>
      <c r="S1574">
        <v>0.47029852668762345</v>
      </c>
      <c r="T1574">
        <v>0.50277695894747709</v>
      </c>
      <c r="U1574">
        <v>4.298824735415438E-2</v>
      </c>
      <c r="V1574">
        <v>0.28980524295128618</v>
      </c>
      <c r="W1574">
        <v>29.271862648311163</v>
      </c>
      <c r="X1574" t="s">
        <v>34</v>
      </c>
    </row>
    <row r="1575" spans="1:24" x14ac:dyDescent="0.25">
      <c r="A1575" t="s">
        <v>1609</v>
      </c>
      <c r="B1575">
        <v>29</v>
      </c>
      <c r="C1575" t="s">
        <v>30</v>
      </c>
      <c r="D1575">
        <v>202200</v>
      </c>
      <c r="E1575">
        <v>0.59599999999999997</v>
      </c>
      <c r="F1575">
        <v>52000</v>
      </c>
      <c r="G1575" t="s">
        <v>26</v>
      </c>
      <c r="H1575">
        <v>188093.71833333332</v>
      </c>
      <c r="I1575">
        <v>144643.92416666666</v>
      </c>
      <c r="J1575">
        <v>43449.794166666667</v>
      </c>
      <c r="K1575">
        <v>0.79250927131652538</v>
      </c>
      <c r="L1575">
        <v>746647.15749999997</v>
      </c>
      <c r="M1575">
        <v>37391.395008179999</v>
      </c>
      <c r="N1575">
        <v>0.25717111770524231</v>
      </c>
      <c r="O1575">
        <v>156000</v>
      </c>
      <c r="P1575" t="s">
        <v>27</v>
      </c>
      <c r="Q1575">
        <v>0</v>
      </c>
      <c r="R1575">
        <v>0</v>
      </c>
      <c r="S1575">
        <v>0.62731623370789102</v>
      </c>
      <c r="T1575">
        <v>0.25347495440794082</v>
      </c>
      <c r="U1575">
        <v>0.48663912278211618</v>
      </c>
      <c r="V1575">
        <v>0.79311214898365157</v>
      </c>
      <c r="W1575">
        <v>64.700107150427229</v>
      </c>
      <c r="X1575" t="s">
        <v>28</v>
      </c>
    </row>
    <row r="1576" spans="1:24" x14ac:dyDescent="0.25">
      <c r="A1576" t="s">
        <v>1610</v>
      </c>
      <c r="B1576">
        <v>27</v>
      </c>
      <c r="C1576" t="s">
        <v>25</v>
      </c>
      <c r="D1576">
        <v>183500</v>
      </c>
      <c r="E1576">
        <v>0.77200000000000002</v>
      </c>
      <c r="F1576">
        <v>31000</v>
      </c>
      <c r="G1576" t="s">
        <v>41</v>
      </c>
      <c r="H1576">
        <v>181427.14749999999</v>
      </c>
      <c r="I1576">
        <v>137775.38333333333</v>
      </c>
      <c r="J1576">
        <v>43651.764166666668</v>
      </c>
      <c r="K1576">
        <v>0.80176173827828767</v>
      </c>
      <c r="L1576">
        <v>495973.58833333332</v>
      </c>
      <c r="M1576">
        <v>46017.938286110002</v>
      </c>
      <c r="N1576">
        <v>0.16893732970027248</v>
      </c>
      <c r="O1576">
        <v>279000</v>
      </c>
      <c r="P1576" t="s">
        <v>31</v>
      </c>
      <c r="Q1576">
        <v>21</v>
      </c>
      <c r="R1576">
        <v>0</v>
      </c>
      <c r="S1576">
        <v>0.65377355583207308</v>
      </c>
      <c r="T1576">
        <v>6.5457957158802538E-2</v>
      </c>
      <c r="U1576">
        <v>0.64662804864298418</v>
      </c>
      <c r="V1576">
        <v>0.52834948068636622</v>
      </c>
      <c r="W1576">
        <v>71.041835938948793</v>
      </c>
      <c r="X1576" t="s">
        <v>38</v>
      </c>
    </row>
    <row r="1577" spans="1:24" x14ac:dyDescent="0.25">
      <c r="A1577" t="s">
        <v>1611</v>
      </c>
      <c r="B1577">
        <v>28</v>
      </c>
      <c r="C1577" t="s">
        <v>25</v>
      </c>
      <c r="D1577">
        <v>187000</v>
      </c>
      <c r="E1577">
        <v>0.96199999999999997</v>
      </c>
      <c r="F1577">
        <v>50000</v>
      </c>
      <c r="G1577" t="s">
        <v>26</v>
      </c>
      <c r="H1577">
        <v>190893.36916666667</v>
      </c>
      <c r="I1577">
        <v>131725.37166666667</v>
      </c>
      <c r="J1577">
        <v>59167.997499999998</v>
      </c>
      <c r="K1577">
        <v>0.7175907832214643</v>
      </c>
      <c r="L1577">
        <v>497863.28</v>
      </c>
      <c r="M1577">
        <v>35359.820264239999</v>
      </c>
      <c r="N1577">
        <v>0.26737967914438504</v>
      </c>
      <c r="O1577">
        <v>150000</v>
      </c>
      <c r="P1577" t="s">
        <v>27</v>
      </c>
      <c r="Q1577">
        <v>0</v>
      </c>
      <c r="R1577">
        <v>0</v>
      </c>
      <c r="S1577">
        <v>0.8448751230666588</v>
      </c>
      <c r="T1577">
        <v>0.2206331038310218</v>
      </c>
      <c r="U1577">
        <v>0.91074229470166523</v>
      </c>
      <c r="V1577">
        <v>0.51752027894079666</v>
      </c>
      <c r="W1577">
        <v>78.280519624443443</v>
      </c>
      <c r="X1577" t="s">
        <v>38</v>
      </c>
    </row>
    <row r="1578" spans="1:24" x14ac:dyDescent="0.25">
      <c r="A1578" t="s">
        <v>1612</v>
      </c>
      <c r="B1578">
        <v>32</v>
      </c>
      <c r="C1578" t="s">
        <v>25</v>
      </c>
      <c r="D1578">
        <v>208100</v>
      </c>
      <c r="E1578">
        <v>0.95499999999999996</v>
      </c>
      <c r="F1578">
        <v>64000</v>
      </c>
      <c r="G1578" t="s">
        <v>26</v>
      </c>
      <c r="H1578">
        <v>198856.28666666668</v>
      </c>
      <c r="I1578">
        <v>146495.05833333332</v>
      </c>
      <c r="J1578">
        <v>52361.228333333333</v>
      </c>
      <c r="K1578">
        <v>0.77676793229639407</v>
      </c>
      <c r="L1578">
        <v>591868.00416666665</v>
      </c>
      <c r="M1578">
        <v>45967.824509420003</v>
      </c>
      <c r="N1578">
        <v>0.30754444978375783</v>
      </c>
      <c r="O1578">
        <v>448000</v>
      </c>
      <c r="P1578" t="s">
        <v>27</v>
      </c>
      <c r="Q1578">
        <v>0</v>
      </c>
      <c r="R1578">
        <v>0</v>
      </c>
      <c r="S1578">
        <v>0.71635188757466861</v>
      </c>
      <c r="T1578">
        <v>0.34995503416168466</v>
      </c>
      <c r="U1578">
        <v>0.86224293614097913</v>
      </c>
      <c r="V1578">
        <v>0.56614696386257002</v>
      </c>
      <c r="W1578">
        <v>71.748069330955161</v>
      </c>
      <c r="X1578" t="s">
        <v>38</v>
      </c>
    </row>
    <row r="1579" spans="1:24" x14ac:dyDescent="0.25">
      <c r="A1579" t="s">
        <v>1613</v>
      </c>
      <c r="B1579">
        <v>33</v>
      </c>
      <c r="C1579" t="s">
        <v>33</v>
      </c>
      <c r="D1579">
        <v>352300</v>
      </c>
      <c r="E1579">
        <v>0.38200000000000001</v>
      </c>
      <c r="F1579">
        <v>59000</v>
      </c>
      <c r="G1579" t="s">
        <v>26</v>
      </c>
      <c r="H1579">
        <v>343181.00083333335</v>
      </c>
      <c r="I1579">
        <v>309109.32</v>
      </c>
      <c r="J1579">
        <v>34071.680833333332</v>
      </c>
      <c r="K1579">
        <v>0.88325558107713753</v>
      </c>
      <c r="L1579">
        <v>1013256.8824999999</v>
      </c>
      <c r="M1579">
        <v>114773.67053675</v>
      </c>
      <c r="N1579">
        <v>0.16747090547828555</v>
      </c>
      <c r="O1579">
        <v>295000</v>
      </c>
      <c r="P1579" t="s">
        <v>31</v>
      </c>
      <c r="Q1579">
        <v>30</v>
      </c>
      <c r="R1579">
        <v>0</v>
      </c>
      <c r="S1579">
        <v>0.26435558506483231</v>
      </c>
      <c r="T1579">
        <v>9.9759716630019368E-2</v>
      </c>
      <c r="U1579">
        <v>0.20222185832307452</v>
      </c>
      <c r="V1579">
        <v>0.57469832042618696</v>
      </c>
      <c r="W1579">
        <v>49.544273726903249</v>
      </c>
      <c r="X1579" t="s">
        <v>28</v>
      </c>
    </row>
    <row r="1580" spans="1:24" x14ac:dyDescent="0.25">
      <c r="A1580" t="s">
        <v>1614</v>
      </c>
      <c r="B1580">
        <v>34</v>
      </c>
      <c r="C1580" t="s">
        <v>33</v>
      </c>
      <c r="D1580">
        <v>225900</v>
      </c>
      <c r="E1580">
        <v>0.44700000000000001</v>
      </c>
      <c r="F1580">
        <v>42000</v>
      </c>
      <c r="G1580" t="s">
        <v>26</v>
      </c>
      <c r="H1580">
        <v>202974.88416666666</v>
      </c>
      <c r="I1580">
        <v>163326.47833333333</v>
      </c>
      <c r="J1580">
        <v>39648.405833333331</v>
      </c>
      <c r="K1580">
        <v>0.79740924859239271</v>
      </c>
      <c r="L1580">
        <v>812554.89583333337</v>
      </c>
      <c r="M1580">
        <v>79758.958439099995</v>
      </c>
      <c r="N1580">
        <v>0.18592297476759628</v>
      </c>
      <c r="O1580">
        <v>504000</v>
      </c>
      <c r="P1580" t="s">
        <v>27</v>
      </c>
      <c r="Q1580">
        <v>0</v>
      </c>
      <c r="R1580">
        <v>0</v>
      </c>
      <c r="S1580">
        <v>0.529040805584445</v>
      </c>
      <c r="T1580">
        <v>0.10068680006454978</v>
      </c>
      <c r="U1580">
        <v>0.24893505776937888</v>
      </c>
      <c r="V1580">
        <v>0.7675257477048737</v>
      </c>
      <c r="W1580">
        <v>58.978250057855909</v>
      </c>
      <c r="X1580" t="s">
        <v>28</v>
      </c>
    </row>
    <row r="1581" spans="1:24" x14ac:dyDescent="0.25">
      <c r="A1581" t="s">
        <v>1615</v>
      </c>
      <c r="B1581">
        <v>43</v>
      </c>
      <c r="C1581" t="s">
        <v>33</v>
      </c>
      <c r="D1581">
        <v>82500</v>
      </c>
      <c r="E1581">
        <v>0.442</v>
      </c>
      <c r="F1581">
        <v>30000</v>
      </c>
      <c r="G1581" t="s">
        <v>41</v>
      </c>
      <c r="H1581">
        <v>88081.001666666663</v>
      </c>
      <c r="I1581">
        <v>68484.916666666672</v>
      </c>
      <c r="J1581">
        <v>19596.084999999999</v>
      </c>
      <c r="K1581">
        <v>0.82888691867559627</v>
      </c>
      <c r="L1581">
        <v>345172.36749999999</v>
      </c>
      <c r="M1581">
        <v>31182.377918869999</v>
      </c>
      <c r="N1581">
        <v>0.36363636363636365</v>
      </c>
      <c r="O1581">
        <v>240000</v>
      </c>
      <c r="P1581" t="s">
        <v>31</v>
      </c>
      <c r="Q1581">
        <v>24</v>
      </c>
      <c r="R1581">
        <v>0</v>
      </c>
      <c r="S1581">
        <v>0.60383112093366687</v>
      </c>
      <c r="T1581">
        <v>0.52190974599393214</v>
      </c>
      <c r="U1581">
        <v>0.25639770090706016</v>
      </c>
      <c r="V1581">
        <v>0.92453279520047249</v>
      </c>
      <c r="W1581">
        <v>50.864749869943594</v>
      </c>
      <c r="X1581" t="s">
        <v>28</v>
      </c>
    </row>
    <row r="1582" spans="1:24" x14ac:dyDescent="0.25">
      <c r="A1582" t="s">
        <v>1616</v>
      </c>
      <c r="B1582">
        <v>19</v>
      </c>
      <c r="C1582" t="s">
        <v>25</v>
      </c>
      <c r="D1582">
        <v>204800</v>
      </c>
      <c r="E1582">
        <v>0.97599999999999998</v>
      </c>
      <c r="F1582">
        <v>55000</v>
      </c>
      <c r="G1582" t="s">
        <v>26</v>
      </c>
      <c r="H1582">
        <v>198034.53666666668</v>
      </c>
      <c r="I1582">
        <v>147295.88500000001</v>
      </c>
      <c r="J1582">
        <v>50738.651666666665</v>
      </c>
      <c r="K1582">
        <v>0.76456142402882865</v>
      </c>
      <c r="L1582">
        <v>641140.41916666669</v>
      </c>
      <c r="M1582">
        <v>35451.647820819999</v>
      </c>
      <c r="N1582">
        <v>0.2685546875</v>
      </c>
      <c r="O1582">
        <v>330000</v>
      </c>
      <c r="P1582" t="s">
        <v>27</v>
      </c>
      <c r="Q1582">
        <v>0</v>
      </c>
      <c r="R1582">
        <v>0</v>
      </c>
      <c r="S1582">
        <v>0.69678517292210507</v>
      </c>
      <c r="T1582">
        <v>0.25764453249486258</v>
      </c>
      <c r="U1582">
        <v>0.93252603390437305</v>
      </c>
      <c r="V1582">
        <v>0.64276365725770335</v>
      </c>
      <c r="W1582">
        <v>78.216125950792829</v>
      </c>
      <c r="X1582" t="s">
        <v>38</v>
      </c>
    </row>
    <row r="1583" spans="1:24" x14ac:dyDescent="0.25">
      <c r="A1583" t="s">
        <v>1617</v>
      </c>
      <c r="B1583">
        <v>29</v>
      </c>
      <c r="C1583" t="s">
        <v>25</v>
      </c>
      <c r="D1583">
        <v>183600</v>
      </c>
      <c r="E1583">
        <v>0.96899999999999997</v>
      </c>
      <c r="F1583">
        <v>60000</v>
      </c>
      <c r="G1583" t="s">
        <v>26</v>
      </c>
      <c r="H1583">
        <v>189577.35750000001</v>
      </c>
      <c r="I1583">
        <v>129650.06166666666</v>
      </c>
      <c r="J1583">
        <v>59927.29583333333</v>
      </c>
      <c r="K1583">
        <v>0.69296337415765008</v>
      </c>
      <c r="L1583">
        <v>518554.45250000001</v>
      </c>
      <c r="M1583">
        <v>30215.35313421</v>
      </c>
      <c r="N1583">
        <v>0.32679738562091504</v>
      </c>
      <c r="O1583">
        <v>180000</v>
      </c>
      <c r="P1583" t="s">
        <v>31</v>
      </c>
      <c r="Q1583">
        <v>14</v>
      </c>
      <c r="R1583">
        <v>0</v>
      </c>
      <c r="S1583">
        <v>0.86184077824633076</v>
      </c>
      <c r="T1583">
        <v>0.31576349870828296</v>
      </c>
      <c r="U1583">
        <v>0.94328978445502587</v>
      </c>
      <c r="V1583">
        <v>0.56085547139479053</v>
      </c>
      <c r="W1583">
        <v>77.686958596268184</v>
      </c>
      <c r="X1583" t="s">
        <v>38</v>
      </c>
    </row>
    <row r="1584" spans="1:24" x14ac:dyDescent="0.25">
      <c r="A1584" t="s">
        <v>1618</v>
      </c>
      <c r="B1584">
        <v>43</v>
      </c>
      <c r="C1584" t="s">
        <v>33</v>
      </c>
      <c r="D1584">
        <v>195600</v>
      </c>
      <c r="E1584">
        <v>0.42299999999999999</v>
      </c>
      <c r="F1584">
        <v>56000</v>
      </c>
      <c r="G1584" t="s">
        <v>41</v>
      </c>
      <c r="H1584">
        <v>179048.25750000001</v>
      </c>
      <c r="I1584">
        <v>135492.11083333334</v>
      </c>
      <c r="J1584">
        <v>43556.146666666667</v>
      </c>
      <c r="K1584">
        <v>0.78786017232272698</v>
      </c>
      <c r="L1584">
        <v>375311.74833333335</v>
      </c>
      <c r="M1584">
        <v>75096.204554319993</v>
      </c>
      <c r="N1584">
        <v>0.28629856850715746</v>
      </c>
      <c r="O1584">
        <v>560000</v>
      </c>
      <c r="P1584" t="s">
        <v>27</v>
      </c>
      <c r="Q1584">
        <v>0</v>
      </c>
      <c r="R1584">
        <v>0</v>
      </c>
      <c r="S1584">
        <v>0.66111076721977169</v>
      </c>
      <c r="T1584">
        <v>0.31330095986841372</v>
      </c>
      <c r="U1584">
        <v>0.21806337931194006</v>
      </c>
      <c r="V1584">
        <v>0.31860694169450221</v>
      </c>
      <c r="W1584">
        <v>44.521989822052106</v>
      </c>
      <c r="X1584" t="s">
        <v>28</v>
      </c>
    </row>
    <row r="1585" spans="1:24" x14ac:dyDescent="0.25">
      <c r="A1585" t="s">
        <v>1619</v>
      </c>
      <c r="B1585">
        <v>40</v>
      </c>
      <c r="C1585" t="s">
        <v>25</v>
      </c>
      <c r="D1585">
        <v>161400</v>
      </c>
      <c r="E1585">
        <v>0.96199999999999997</v>
      </c>
      <c r="F1585">
        <v>56000</v>
      </c>
      <c r="G1585" t="s">
        <v>26</v>
      </c>
      <c r="H1585">
        <v>155057.25416666668</v>
      </c>
      <c r="I1585">
        <v>115747.18166666667</v>
      </c>
      <c r="J1585">
        <v>39310.072500000002</v>
      </c>
      <c r="K1585">
        <v>0.79848505639901324</v>
      </c>
      <c r="L1585">
        <v>508574.54166666669</v>
      </c>
      <c r="M1585">
        <v>39282.029476980002</v>
      </c>
      <c r="N1585">
        <v>0.34696406443618338</v>
      </c>
      <c r="O1585">
        <v>336000</v>
      </c>
      <c r="P1585" t="s">
        <v>31</v>
      </c>
      <c r="Q1585">
        <v>5</v>
      </c>
      <c r="R1585">
        <v>0</v>
      </c>
      <c r="S1585">
        <v>0.68936882497259366</v>
      </c>
      <c r="T1585">
        <v>0.45489160927073052</v>
      </c>
      <c r="U1585">
        <v>0.8512646631606795</v>
      </c>
      <c r="V1585">
        <v>0.64823432138848047</v>
      </c>
      <c r="W1585">
        <v>69.452733734860388</v>
      </c>
      <c r="X1585" t="s">
        <v>28</v>
      </c>
    </row>
    <row r="1586" spans="1:24" x14ac:dyDescent="0.25">
      <c r="A1586" t="s">
        <v>1620</v>
      </c>
      <c r="B1586">
        <v>35</v>
      </c>
      <c r="C1586" t="s">
        <v>30</v>
      </c>
      <c r="D1586">
        <v>300400</v>
      </c>
      <c r="E1586">
        <v>0.499</v>
      </c>
      <c r="F1586">
        <v>49000</v>
      </c>
      <c r="G1586" t="s">
        <v>26</v>
      </c>
      <c r="H1586">
        <v>272355.73083333333</v>
      </c>
      <c r="I1586">
        <v>217045.36749999999</v>
      </c>
      <c r="J1586">
        <v>55310.363333333335</v>
      </c>
      <c r="K1586">
        <v>0.84626984185743448</v>
      </c>
      <c r="L1586">
        <v>1063040.8708333333</v>
      </c>
      <c r="M1586">
        <v>66100.486862630001</v>
      </c>
      <c r="N1586">
        <v>0.16311584553928096</v>
      </c>
      <c r="O1586">
        <v>441000</v>
      </c>
      <c r="P1586" t="s">
        <v>27</v>
      </c>
      <c r="Q1586">
        <v>0</v>
      </c>
      <c r="R1586">
        <v>0</v>
      </c>
      <c r="S1586">
        <v>0.55038220078506628</v>
      </c>
      <c r="T1586">
        <v>7.2588134922940972E-2</v>
      </c>
      <c r="U1586">
        <v>0.35768741643737045</v>
      </c>
      <c r="V1586">
        <v>0.7519529182511</v>
      </c>
      <c r="W1586">
        <v>63.636206904417726</v>
      </c>
      <c r="X1586" t="s">
        <v>28</v>
      </c>
    </row>
    <row r="1587" spans="1:24" x14ac:dyDescent="0.25">
      <c r="A1587" t="s">
        <v>1621</v>
      </c>
      <c r="B1587">
        <v>49</v>
      </c>
      <c r="C1587" t="s">
        <v>25</v>
      </c>
      <c r="D1587">
        <v>181400</v>
      </c>
      <c r="E1587">
        <v>0.81299999999999994</v>
      </c>
      <c r="F1587">
        <v>60000</v>
      </c>
      <c r="G1587" t="s">
        <v>41</v>
      </c>
      <c r="H1587">
        <v>179191.81083333332</v>
      </c>
      <c r="I1587">
        <v>128451.11500000001</v>
      </c>
      <c r="J1587">
        <v>50740.695833333331</v>
      </c>
      <c r="K1587">
        <v>0.72271145350422861</v>
      </c>
      <c r="L1587">
        <v>439703.68833333335</v>
      </c>
      <c r="M1587">
        <v>19154.50998671</v>
      </c>
      <c r="N1587">
        <v>0.33076074972436603</v>
      </c>
      <c r="O1587">
        <v>180000</v>
      </c>
      <c r="P1587" t="s">
        <v>31</v>
      </c>
      <c r="Q1587">
        <v>15</v>
      </c>
      <c r="R1587">
        <v>0</v>
      </c>
      <c r="S1587">
        <v>0.77105614866485039</v>
      </c>
      <c r="T1587">
        <v>0.3503783449019135</v>
      </c>
      <c r="U1587">
        <v>0.80667865766199509</v>
      </c>
      <c r="V1587">
        <v>0.4537413447052886</v>
      </c>
      <c r="W1587">
        <v>68.363071795190947</v>
      </c>
      <c r="X1587" t="s">
        <v>28</v>
      </c>
    </row>
    <row r="1588" spans="1:24" x14ac:dyDescent="0.25">
      <c r="A1588" t="s">
        <v>1622</v>
      </c>
      <c r="B1588">
        <v>55</v>
      </c>
      <c r="C1588" t="s">
        <v>33</v>
      </c>
      <c r="D1588">
        <v>153100</v>
      </c>
      <c r="E1588">
        <v>0.35799999999999998</v>
      </c>
      <c r="F1588">
        <v>48000</v>
      </c>
      <c r="G1588" t="s">
        <v>26</v>
      </c>
      <c r="H1588">
        <v>131197.29666666666</v>
      </c>
      <c r="I1588">
        <v>113600.50833333333</v>
      </c>
      <c r="J1588">
        <v>17596.788333333334</v>
      </c>
      <c r="K1588">
        <v>0.88548080641785654</v>
      </c>
      <c r="L1588">
        <v>372614.00166666665</v>
      </c>
      <c r="M1588">
        <v>65848.179490750001</v>
      </c>
      <c r="N1588">
        <v>0.31352057478772044</v>
      </c>
      <c r="O1588">
        <v>384000</v>
      </c>
      <c r="P1588" t="s">
        <v>27</v>
      </c>
      <c r="Q1588">
        <v>0</v>
      </c>
      <c r="R1588">
        <v>0</v>
      </c>
      <c r="S1588">
        <v>0.36036706303865274</v>
      </c>
      <c r="T1588">
        <v>0.45646155041466757</v>
      </c>
      <c r="U1588">
        <v>0.13762897891166018</v>
      </c>
      <c r="V1588">
        <v>0.4563761097937139</v>
      </c>
      <c r="W1588">
        <v>35.656195890922149</v>
      </c>
      <c r="X1588" t="s">
        <v>34</v>
      </c>
    </row>
    <row r="1589" spans="1:24" x14ac:dyDescent="0.25">
      <c r="A1589" t="s">
        <v>1623</v>
      </c>
      <c r="B1589">
        <v>20</v>
      </c>
      <c r="C1589" t="s">
        <v>25</v>
      </c>
      <c r="D1589">
        <v>200600</v>
      </c>
      <c r="E1589">
        <v>0.81599999999999995</v>
      </c>
      <c r="F1589">
        <v>43000</v>
      </c>
      <c r="G1589" t="s">
        <v>41</v>
      </c>
      <c r="H1589">
        <v>203548.88250000001</v>
      </c>
      <c r="I1589">
        <v>141461.64666666667</v>
      </c>
      <c r="J1589">
        <v>62087.235833333332</v>
      </c>
      <c r="K1589">
        <v>0.72088562077793483</v>
      </c>
      <c r="L1589">
        <v>571067.92500000005</v>
      </c>
      <c r="M1589">
        <v>39128.070616669997</v>
      </c>
      <c r="N1589">
        <v>0.21435692921236291</v>
      </c>
      <c r="O1589">
        <v>516000</v>
      </c>
      <c r="P1589" t="s">
        <v>27</v>
      </c>
      <c r="Q1589">
        <v>0</v>
      </c>
      <c r="R1589">
        <v>0</v>
      </c>
      <c r="S1589">
        <v>0.83129175643279274</v>
      </c>
      <c r="T1589">
        <v>0.11793137055482356</v>
      </c>
      <c r="U1589">
        <v>0.73917580814294626</v>
      </c>
      <c r="V1589">
        <v>0.56685513429974421</v>
      </c>
      <c r="W1589">
        <v>76.139691200845178</v>
      </c>
      <c r="X1589" t="s">
        <v>38</v>
      </c>
    </row>
    <row r="1590" spans="1:24" x14ac:dyDescent="0.25">
      <c r="A1590" t="s">
        <v>1624</v>
      </c>
      <c r="B1590">
        <v>55</v>
      </c>
      <c r="C1590" t="s">
        <v>25</v>
      </c>
      <c r="D1590">
        <v>233000</v>
      </c>
      <c r="E1590">
        <v>0.84199999999999997</v>
      </c>
      <c r="F1590">
        <v>80000</v>
      </c>
      <c r="G1590" t="s">
        <v>43</v>
      </c>
      <c r="H1590">
        <v>233804.26333333334</v>
      </c>
      <c r="I1590">
        <v>157616.34166666667</v>
      </c>
      <c r="J1590">
        <v>76187.921666666662</v>
      </c>
      <c r="K1590">
        <v>0.68916340746245131</v>
      </c>
      <c r="L1590">
        <v>896698.31416666671</v>
      </c>
      <c r="M1590">
        <v>34838.728365529998</v>
      </c>
      <c r="N1590">
        <v>0.34334763948497854</v>
      </c>
      <c r="O1590">
        <v>880000</v>
      </c>
      <c r="P1590" t="s">
        <v>31</v>
      </c>
      <c r="Q1590">
        <v>20</v>
      </c>
      <c r="R1590">
        <v>0</v>
      </c>
      <c r="S1590">
        <v>0.88871311468177694</v>
      </c>
      <c r="T1590">
        <v>0.34371731068918226</v>
      </c>
      <c r="U1590">
        <v>0.80441069730058645</v>
      </c>
      <c r="V1590">
        <v>0.83480848198926205</v>
      </c>
      <c r="W1590">
        <v>77.86972144485695</v>
      </c>
      <c r="X1590" t="s">
        <v>38</v>
      </c>
    </row>
    <row r="1591" spans="1:24" x14ac:dyDescent="0.25">
      <c r="A1591" t="s">
        <v>1625</v>
      </c>
      <c r="B1591">
        <v>20</v>
      </c>
      <c r="C1591" t="s">
        <v>33</v>
      </c>
      <c r="D1591">
        <v>134100</v>
      </c>
      <c r="E1591">
        <v>0.45</v>
      </c>
      <c r="F1591">
        <v>30000</v>
      </c>
      <c r="G1591" t="s">
        <v>26</v>
      </c>
      <c r="H1591">
        <v>125230.39999999999</v>
      </c>
      <c r="I1591">
        <v>106346.45166666666</v>
      </c>
      <c r="J1591">
        <v>18883.948333333334</v>
      </c>
      <c r="K1591">
        <v>0.85783622864278408</v>
      </c>
      <c r="L1591">
        <v>400809.02166666667</v>
      </c>
      <c r="M1591">
        <v>35301.981329670001</v>
      </c>
      <c r="N1591">
        <v>0.22371364653243847</v>
      </c>
      <c r="O1591">
        <v>90000</v>
      </c>
      <c r="P1591" t="s">
        <v>27</v>
      </c>
      <c r="Q1591">
        <v>0</v>
      </c>
      <c r="R1591">
        <v>0</v>
      </c>
      <c r="S1591">
        <v>0.40629973775446931</v>
      </c>
      <c r="T1591">
        <v>0.2207444279403255</v>
      </c>
      <c r="U1591">
        <v>0.28958150718166886</v>
      </c>
      <c r="V1591">
        <v>0.60486229493700505</v>
      </c>
      <c r="W1591">
        <v>51.704761878205787</v>
      </c>
      <c r="X1591" t="s">
        <v>28</v>
      </c>
    </row>
    <row r="1592" spans="1:24" x14ac:dyDescent="0.25">
      <c r="A1592" t="s">
        <v>1626</v>
      </c>
      <c r="B1592">
        <v>47</v>
      </c>
      <c r="C1592" t="s">
        <v>33</v>
      </c>
      <c r="D1592">
        <v>350500</v>
      </c>
      <c r="E1592">
        <v>0.52600000000000002</v>
      </c>
      <c r="F1592">
        <v>115000</v>
      </c>
      <c r="G1592" t="s">
        <v>26</v>
      </c>
      <c r="H1592">
        <v>353290.74249999999</v>
      </c>
      <c r="I1592">
        <v>296633.83500000002</v>
      </c>
      <c r="J1592">
        <v>56656.907500000001</v>
      </c>
      <c r="K1592">
        <v>0.80459144924992321</v>
      </c>
      <c r="L1592">
        <v>1008864.7458333333</v>
      </c>
      <c r="M1592">
        <v>109298.16986819</v>
      </c>
      <c r="N1592">
        <v>0.32810271041369471</v>
      </c>
      <c r="O1592">
        <v>1265000</v>
      </c>
      <c r="P1592" t="s">
        <v>27</v>
      </c>
      <c r="Q1592">
        <v>0</v>
      </c>
      <c r="R1592">
        <v>0</v>
      </c>
      <c r="S1592">
        <v>0.43268550905943898</v>
      </c>
      <c r="T1592">
        <v>0.41898132329678878</v>
      </c>
      <c r="U1592">
        <v>0.3579221466600615</v>
      </c>
      <c r="V1592">
        <v>0.57529733800901361</v>
      </c>
      <c r="W1592">
        <v>47.954064830270347</v>
      </c>
      <c r="X1592" t="s">
        <v>28</v>
      </c>
    </row>
    <row r="1593" spans="1:24" x14ac:dyDescent="0.25">
      <c r="A1593" t="s">
        <v>1627</v>
      </c>
      <c r="B1593">
        <v>18</v>
      </c>
      <c r="C1593" t="s">
        <v>30</v>
      </c>
      <c r="D1593">
        <v>123800</v>
      </c>
      <c r="E1593">
        <v>0.52300000000000002</v>
      </c>
      <c r="F1593">
        <v>40000</v>
      </c>
      <c r="G1593" t="s">
        <v>26</v>
      </c>
      <c r="H1593">
        <v>116531.02333333333</v>
      </c>
      <c r="I1593">
        <v>90950.753333333327</v>
      </c>
      <c r="J1593">
        <v>25580.27</v>
      </c>
      <c r="K1593">
        <v>0.81997827475615737</v>
      </c>
      <c r="L1593">
        <v>292324.42333333334</v>
      </c>
      <c r="M1593">
        <v>29128.64827233</v>
      </c>
      <c r="N1593">
        <v>0.32310177705977383</v>
      </c>
      <c r="O1593">
        <v>320000</v>
      </c>
      <c r="P1593" t="s">
        <v>31</v>
      </c>
      <c r="Q1593">
        <v>2</v>
      </c>
      <c r="R1593">
        <v>0</v>
      </c>
      <c r="S1593">
        <v>0.59566547584308682</v>
      </c>
      <c r="T1593">
        <v>0.42158803964565467</v>
      </c>
      <c r="U1593">
        <v>0.3804327962070857</v>
      </c>
      <c r="V1593">
        <v>0.43697389515686236</v>
      </c>
      <c r="W1593">
        <v>48.341966718661908</v>
      </c>
      <c r="X1593" t="s">
        <v>28</v>
      </c>
    </row>
    <row r="1594" spans="1:24" x14ac:dyDescent="0.25">
      <c r="A1594" t="s">
        <v>1628</v>
      </c>
      <c r="B1594">
        <v>47</v>
      </c>
      <c r="C1594" t="s">
        <v>25</v>
      </c>
      <c r="D1594">
        <v>190800</v>
      </c>
      <c r="E1594">
        <v>0.85699999999999998</v>
      </c>
      <c r="F1594">
        <v>58000</v>
      </c>
      <c r="G1594" t="s">
        <v>26</v>
      </c>
      <c r="H1594">
        <v>178733.07083333333</v>
      </c>
      <c r="I1594">
        <v>135831.63166666665</v>
      </c>
      <c r="J1594">
        <v>42901.439166666663</v>
      </c>
      <c r="K1594">
        <v>0.78930353466340852</v>
      </c>
      <c r="L1594">
        <v>668390.53249999997</v>
      </c>
      <c r="M1594">
        <v>41254.683431160003</v>
      </c>
      <c r="N1594">
        <v>0.30398322851153042</v>
      </c>
      <c r="O1594">
        <v>348000</v>
      </c>
      <c r="P1594" t="s">
        <v>27</v>
      </c>
      <c r="Q1594">
        <v>0</v>
      </c>
      <c r="R1594">
        <v>0</v>
      </c>
      <c r="S1594">
        <v>0.6521990799666606</v>
      </c>
      <c r="T1594">
        <v>0.35282733881090494</v>
      </c>
      <c r="U1594">
        <v>0.75516056361674588</v>
      </c>
      <c r="V1594">
        <v>0.74241485259099793</v>
      </c>
      <c r="W1594">
        <v>70.477082813578832</v>
      </c>
      <c r="X1594" t="s">
        <v>38</v>
      </c>
    </row>
    <row r="1595" spans="1:24" x14ac:dyDescent="0.25">
      <c r="A1595" t="s">
        <v>1629</v>
      </c>
      <c r="B1595">
        <v>49</v>
      </c>
      <c r="C1595" t="s">
        <v>25</v>
      </c>
      <c r="D1595">
        <v>215800</v>
      </c>
      <c r="E1595">
        <v>0.79600000000000004</v>
      </c>
      <c r="F1595">
        <v>57000</v>
      </c>
      <c r="G1595" t="s">
        <v>43</v>
      </c>
      <c r="H1595">
        <v>204210.92249999999</v>
      </c>
      <c r="I1595">
        <v>153744.54250000001</v>
      </c>
      <c r="J1595">
        <v>50466.38</v>
      </c>
      <c r="K1595">
        <v>0.78536908479463552</v>
      </c>
      <c r="L1595">
        <v>525205.41</v>
      </c>
      <c r="M1595">
        <v>43169.552780049999</v>
      </c>
      <c r="N1595">
        <v>0.26413345690454126</v>
      </c>
      <c r="O1595">
        <v>627000</v>
      </c>
      <c r="P1595" t="s">
        <v>27</v>
      </c>
      <c r="Q1595">
        <v>0</v>
      </c>
      <c r="R1595">
        <v>0</v>
      </c>
      <c r="S1595">
        <v>0.67175789861473889</v>
      </c>
      <c r="T1595">
        <v>0.26346327877797243</v>
      </c>
      <c r="U1595">
        <v>0.7023071104370735</v>
      </c>
      <c r="V1595">
        <v>0.45636677216418975</v>
      </c>
      <c r="W1595">
        <v>65.880554424463284</v>
      </c>
      <c r="X1595" t="s">
        <v>28</v>
      </c>
    </row>
    <row r="1596" spans="1:24" x14ac:dyDescent="0.25">
      <c r="A1596" t="s">
        <v>1630</v>
      </c>
      <c r="B1596">
        <v>45</v>
      </c>
      <c r="C1596" t="s">
        <v>33</v>
      </c>
      <c r="D1596">
        <v>164500</v>
      </c>
      <c r="E1596">
        <v>0.56399999999999995</v>
      </c>
      <c r="F1596">
        <v>30000</v>
      </c>
      <c r="G1596" t="s">
        <v>43</v>
      </c>
      <c r="H1596">
        <v>145912.15166666667</v>
      </c>
      <c r="I1596">
        <v>125999.16250000001</v>
      </c>
      <c r="J1596">
        <v>19912.989166666666</v>
      </c>
      <c r="K1596">
        <v>0.90198028383830109</v>
      </c>
      <c r="L1596">
        <v>515296.59583333333</v>
      </c>
      <c r="M1596">
        <v>61314.722788539999</v>
      </c>
      <c r="N1596">
        <v>0.18237082066869301</v>
      </c>
      <c r="O1596">
        <v>90000</v>
      </c>
      <c r="P1596" t="s">
        <v>31</v>
      </c>
      <c r="Q1596">
        <v>30</v>
      </c>
      <c r="R1596">
        <v>0</v>
      </c>
      <c r="S1596">
        <v>0.36683666729510001</v>
      </c>
      <c r="T1596">
        <v>0.1453462565758557</v>
      </c>
      <c r="U1596">
        <v>0.35172299583186983</v>
      </c>
      <c r="V1596">
        <v>0.64328091020193778</v>
      </c>
      <c r="W1596">
        <v>56.318085370305027</v>
      </c>
      <c r="X1596" t="s">
        <v>28</v>
      </c>
    </row>
    <row r="1597" spans="1:24" x14ac:dyDescent="0.25">
      <c r="A1597" t="s">
        <v>1631</v>
      </c>
      <c r="B1597">
        <v>38</v>
      </c>
      <c r="C1597" t="s">
        <v>33</v>
      </c>
      <c r="D1597">
        <v>120100</v>
      </c>
      <c r="E1597">
        <v>0.51300000000000001</v>
      </c>
      <c r="F1597">
        <v>31000</v>
      </c>
      <c r="G1597" t="s">
        <v>26</v>
      </c>
      <c r="H1597">
        <v>117216.75166666666</v>
      </c>
      <c r="I1597">
        <v>92668.939166666663</v>
      </c>
      <c r="J1597">
        <v>24547.8125</v>
      </c>
      <c r="K1597">
        <v>0.8324105926579044</v>
      </c>
      <c r="L1597">
        <v>303952.73</v>
      </c>
      <c r="M1597">
        <v>61687.846250219998</v>
      </c>
      <c r="N1597">
        <v>0.25811823480432972</v>
      </c>
      <c r="O1597">
        <v>310000</v>
      </c>
      <c r="P1597" t="s">
        <v>27</v>
      </c>
      <c r="Q1597">
        <v>0</v>
      </c>
      <c r="R1597">
        <v>0</v>
      </c>
      <c r="S1597">
        <v>0.56785545889329292</v>
      </c>
      <c r="T1597">
        <v>0.28386508978608321</v>
      </c>
      <c r="U1597">
        <v>0.26944856843959042</v>
      </c>
      <c r="V1597">
        <v>0.48233318663135638</v>
      </c>
      <c r="W1597">
        <v>49.07924281782968</v>
      </c>
      <c r="X1597" t="s">
        <v>28</v>
      </c>
    </row>
    <row r="1598" spans="1:24" x14ac:dyDescent="0.25">
      <c r="A1598" t="s">
        <v>1632</v>
      </c>
      <c r="B1598">
        <v>30</v>
      </c>
      <c r="C1598" t="s">
        <v>25</v>
      </c>
      <c r="D1598">
        <v>166500</v>
      </c>
      <c r="E1598">
        <v>0.92900000000000005</v>
      </c>
      <c r="F1598">
        <v>37000</v>
      </c>
      <c r="G1598" t="s">
        <v>41</v>
      </c>
      <c r="H1598">
        <v>170765.60666666666</v>
      </c>
      <c r="I1598">
        <v>113499.61749999999</v>
      </c>
      <c r="J1598">
        <v>57265.989166666666</v>
      </c>
      <c r="K1598">
        <v>0.69189119099538388</v>
      </c>
      <c r="L1598">
        <v>405025.47083333333</v>
      </c>
      <c r="M1598">
        <v>33341.052910569997</v>
      </c>
      <c r="N1598">
        <v>0.22222222222222221</v>
      </c>
      <c r="O1598">
        <v>333000</v>
      </c>
      <c r="P1598" t="s">
        <v>31</v>
      </c>
      <c r="Q1598">
        <v>30</v>
      </c>
      <c r="R1598">
        <v>0</v>
      </c>
      <c r="S1598">
        <v>0.91485386938319302</v>
      </c>
      <c r="T1598">
        <v>0.11580477630243408</v>
      </c>
      <c r="U1598">
        <v>0.86434160521478387</v>
      </c>
      <c r="V1598">
        <v>0.45605256591390586</v>
      </c>
      <c r="W1598">
        <v>79.621672252470418</v>
      </c>
      <c r="X1598" t="s">
        <v>38</v>
      </c>
    </row>
    <row r="1599" spans="1:24" x14ac:dyDescent="0.25">
      <c r="A1599" t="s">
        <v>1633</v>
      </c>
      <c r="B1599">
        <v>44</v>
      </c>
      <c r="C1599" t="s">
        <v>25</v>
      </c>
      <c r="D1599">
        <v>240900</v>
      </c>
      <c r="E1599">
        <v>0.84699999999999998</v>
      </c>
      <c r="F1599">
        <v>74000</v>
      </c>
      <c r="G1599" t="s">
        <v>43</v>
      </c>
      <c r="H1599">
        <v>227942.57666666666</v>
      </c>
      <c r="I1599">
        <v>163798.07583333334</v>
      </c>
      <c r="J1599">
        <v>64144.500833333332</v>
      </c>
      <c r="K1599">
        <v>0.77842721185335739</v>
      </c>
      <c r="L1599">
        <v>754225.46083333332</v>
      </c>
      <c r="M1599">
        <v>62023.272840329999</v>
      </c>
      <c r="N1599">
        <v>0.30718140307181402</v>
      </c>
      <c r="O1599">
        <v>370000</v>
      </c>
      <c r="P1599" t="s">
        <v>27</v>
      </c>
      <c r="Q1599">
        <v>0</v>
      </c>
      <c r="R1599">
        <v>0</v>
      </c>
      <c r="S1599">
        <v>0.76621256853595665</v>
      </c>
      <c r="T1599">
        <v>0.35058126267136464</v>
      </c>
      <c r="U1599">
        <v>0.71408711046174889</v>
      </c>
      <c r="V1599">
        <v>0.64284307528171569</v>
      </c>
      <c r="W1599">
        <v>68.825661019693939</v>
      </c>
      <c r="X1599" t="s">
        <v>28</v>
      </c>
    </row>
    <row r="1600" spans="1:24" x14ac:dyDescent="0.25">
      <c r="A1600" t="s">
        <v>1634</v>
      </c>
      <c r="B1600">
        <v>53</v>
      </c>
      <c r="C1600" t="s">
        <v>25</v>
      </c>
      <c r="D1600">
        <v>202500</v>
      </c>
      <c r="E1600">
        <v>0.99399999999999999</v>
      </c>
      <c r="F1600">
        <v>61000</v>
      </c>
      <c r="G1600" t="s">
        <v>43</v>
      </c>
      <c r="H1600">
        <v>190969.23833333334</v>
      </c>
      <c r="I1600">
        <v>139804.42083333334</v>
      </c>
      <c r="J1600">
        <v>51164.817499999997</v>
      </c>
      <c r="K1600">
        <v>0.79180025308236202</v>
      </c>
      <c r="L1600">
        <v>643310.8175</v>
      </c>
      <c r="M1600">
        <v>52065.505930829997</v>
      </c>
      <c r="N1600">
        <v>0.3012345679012346</v>
      </c>
      <c r="O1600">
        <v>305000</v>
      </c>
      <c r="P1600" t="s">
        <v>27</v>
      </c>
      <c r="Q1600">
        <v>0</v>
      </c>
      <c r="R1600">
        <v>0</v>
      </c>
      <c r="S1600">
        <v>0.72905470859923815</v>
      </c>
      <c r="T1600">
        <v>0.34892901904937895</v>
      </c>
      <c r="U1600">
        <v>0.86947672939056475</v>
      </c>
      <c r="V1600">
        <v>0.65514228549855702</v>
      </c>
      <c r="W1600">
        <v>74.002481296148105</v>
      </c>
      <c r="X1600" t="s">
        <v>38</v>
      </c>
    </row>
    <row r="1601" spans="1:24" x14ac:dyDescent="0.25">
      <c r="A1601" t="s">
        <v>1635</v>
      </c>
      <c r="B1601">
        <v>24</v>
      </c>
      <c r="C1601" t="s">
        <v>30</v>
      </c>
      <c r="D1601">
        <v>126600</v>
      </c>
      <c r="E1601">
        <v>0.55900000000000005</v>
      </c>
      <c r="F1601">
        <v>42000</v>
      </c>
      <c r="G1601" t="s">
        <v>26</v>
      </c>
      <c r="H1601">
        <v>123011.93083333333</v>
      </c>
      <c r="I1601">
        <v>99423.005833333329</v>
      </c>
      <c r="J1601">
        <v>23588.924999999999</v>
      </c>
      <c r="K1601">
        <v>0.84013514325971672</v>
      </c>
      <c r="L1601">
        <v>387208.75166666665</v>
      </c>
      <c r="M1601">
        <v>24977.247857440001</v>
      </c>
      <c r="N1601">
        <v>0.33175355450236965</v>
      </c>
      <c r="O1601">
        <v>252000</v>
      </c>
      <c r="P1601" t="s">
        <v>27</v>
      </c>
      <c r="Q1601">
        <v>0</v>
      </c>
      <c r="R1601">
        <v>0</v>
      </c>
      <c r="S1601">
        <v>0.51918899120194195</v>
      </c>
      <c r="T1601">
        <v>0.45949061587028411</v>
      </c>
      <c r="U1601">
        <v>0.44279209580291734</v>
      </c>
      <c r="V1601">
        <v>0.62349088417241871</v>
      </c>
      <c r="W1601">
        <v>51.970657428471092</v>
      </c>
      <c r="X1601" t="s">
        <v>28</v>
      </c>
    </row>
    <row r="1602" spans="1:24" x14ac:dyDescent="0.25">
      <c r="A1602" t="s">
        <v>1636</v>
      </c>
      <c r="B1602">
        <v>39</v>
      </c>
      <c r="C1602" t="s">
        <v>25</v>
      </c>
      <c r="D1602">
        <v>259300</v>
      </c>
      <c r="E1602">
        <v>0.88500000000000001</v>
      </c>
      <c r="F1602">
        <v>40000</v>
      </c>
      <c r="G1602" t="s">
        <v>26</v>
      </c>
      <c r="H1602">
        <v>239875.29916666666</v>
      </c>
      <c r="I1602">
        <v>184685.38583333333</v>
      </c>
      <c r="J1602">
        <v>55189.91333333333</v>
      </c>
      <c r="K1602">
        <v>0.80234269792520119</v>
      </c>
      <c r="L1602">
        <v>816463.26500000001</v>
      </c>
      <c r="M1602">
        <v>49760.441610479997</v>
      </c>
      <c r="N1602">
        <v>0.15426147319706904</v>
      </c>
      <c r="O1602">
        <v>160000</v>
      </c>
      <c r="P1602" t="s">
        <v>27</v>
      </c>
      <c r="Q1602">
        <v>0</v>
      </c>
      <c r="R1602">
        <v>0</v>
      </c>
      <c r="S1602">
        <v>0.62477213926122499</v>
      </c>
      <c r="T1602">
        <v>3.3343227275961396E-2</v>
      </c>
      <c r="U1602">
        <v>0.80461015295619109</v>
      </c>
      <c r="V1602">
        <v>0.6476193867528548</v>
      </c>
      <c r="W1602">
        <v>79.485028359163309</v>
      </c>
      <c r="X1602" t="s">
        <v>38</v>
      </c>
    </row>
    <row r="1603" spans="1:24" x14ac:dyDescent="0.25">
      <c r="A1603" t="s">
        <v>1637</v>
      </c>
      <c r="B1603">
        <v>27</v>
      </c>
      <c r="C1603" t="s">
        <v>25</v>
      </c>
      <c r="D1603">
        <v>162200</v>
      </c>
      <c r="E1603">
        <v>0.96099999999999997</v>
      </c>
      <c r="F1603">
        <v>51000</v>
      </c>
      <c r="G1603" t="s">
        <v>26</v>
      </c>
      <c r="H1603">
        <v>149371.14833333335</v>
      </c>
      <c r="I1603">
        <v>110637.40416666666</v>
      </c>
      <c r="J1603">
        <v>38733.744166666664</v>
      </c>
      <c r="K1603">
        <v>0.7933241418288981</v>
      </c>
      <c r="L1603">
        <v>522718.73166666669</v>
      </c>
      <c r="M1603">
        <v>38685.822615019999</v>
      </c>
      <c r="N1603">
        <v>0.31442663378545005</v>
      </c>
      <c r="O1603">
        <v>255000</v>
      </c>
      <c r="P1603" t="s">
        <v>27</v>
      </c>
      <c r="Q1603">
        <v>0</v>
      </c>
      <c r="R1603">
        <v>0</v>
      </c>
      <c r="S1603">
        <v>0.70533009201826746</v>
      </c>
      <c r="T1603">
        <v>0.37897475028140087</v>
      </c>
      <c r="U1603">
        <v>0.84554639083115068</v>
      </c>
      <c r="V1603">
        <v>0.66740363771682198</v>
      </c>
      <c r="W1603">
        <v>72.152905305258699</v>
      </c>
      <c r="X1603" t="s">
        <v>38</v>
      </c>
    </row>
    <row r="1604" spans="1:24" x14ac:dyDescent="0.25">
      <c r="A1604" t="s">
        <v>1638</v>
      </c>
      <c r="B1604">
        <v>32</v>
      </c>
      <c r="C1604" t="s">
        <v>25</v>
      </c>
      <c r="D1604">
        <v>195000</v>
      </c>
      <c r="E1604">
        <v>0.96399999999999997</v>
      </c>
      <c r="F1604">
        <v>66000</v>
      </c>
      <c r="G1604" t="s">
        <v>43</v>
      </c>
      <c r="H1604">
        <v>198403.53166666668</v>
      </c>
      <c r="I1604">
        <v>139064.43</v>
      </c>
      <c r="J1604">
        <v>59339.101666666669</v>
      </c>
      <c r="K1604">
        <v>0.72057870703939331</v>
      </c>
      <c r="L1604">
        <v>702188.99416666664</v>
      </c>
      <c r="M1604">
        <v>38194.576870299999</v>
      </c>
      <c r="N1604">
        <v>0.33846153846153848</v>
      </c>
      <c r="O1604">
        <v>528000</v>
      </c>
      <c r="P1604" t="s">
        <v>27</v>
      </c>
      <c r="Q1604">
        <v>0</v>
      </c>
      <c r="R1604">
        <v>0</v>
      </c>
      <c r="S1604">
        <v>0.81492139401779895</v>
      </c>
      <c r="T1604">
        <v>0.36369955943376991</v>
      </c>
      <c r="U1604">
        <v>0.90632544566235351</v>
      </c>
      <c r="V1604">
        <v>0.76859628019197501</v>
      </c>
      <c r="W1604">
        <v>78.406150329275746</v>
      </c>
      <c r="X1604" t="s">
        <v>38</v>
      </c>
    </row>
    <row r="1605" spans="1:24" x14ac:dyDescent="0.25">
      <c r="A1605" t="s">
        <v>1639</v>
      </c>
      <c r="B1605">
        <v>32</v>
      </c>
      <c r="C1605" t="s">
        <v>25</v>
      </c>
      <c r="D1605">
        <v>216000</v>
      </c>
      <c r="E1605">
        <v>0.77800000000000002</v>
      </c>
      <c r="F1605">
        <v>67000</v>
      </c>
      <c r="G1605" t="s">
        <v>26</v>
      </c>
      <c r="H1605">
        <v>201688.51583333334</v>
      </c>
      <c r="I1605">
        <v>156659.47666666665</v>
      </c>
      <c r="J1605">
        <v>45029.039166666669</v>
      </c>
      <c r="K1605">
        <v>0.85170081157890531</v>
      </c>
      <c r="L1605">
        <v>409937.45666666667</v>
      </c>
      <c r="M1605">
        <v>57231.027605269999</v>
      </c>
      <c r="N1605">
        <v>0.31018518518518517</v>
      </c>
      <c r="O1605">
        <v>402000</v>
      </c>
      <c r="P1605" t="s">
        <v>36</v>
      </c>
      <c r="Q1605">
        <v>180</v>
      </c>
      <c r="R1605">
        <v>1</v>
      </c>
      <c r="S1605">
        <v>0.60598681588711167</v>
      </c>
      <c r="T1605">
        <v>0.41952130846626184</v>
      </c>
      <c r="U1605">
        <v>0.6334497046434775</v>
      </c>
      <c r="V1605">
        <v>0.31301266227344104</v>
      </c>
      <c r="W1605">
        <v>54.935155892309353</v>
      </c>
      <c r="X1605" t="s">
        <v>28</v>
      </c>
    </row>
    <row r="1606" spans="1:24" x14ac:dyDescent="0.25">
      <c r="A1606" t="s">
        <v>1640</v>
      </c>
      <c r="B1606">
        <v>21</v>
      </c>
      <c r="C1606" t="s">
        <v>25</v>
      </c>
      <c r="D1606">
        <v>213800</v>
      </c>
      <c r="E1606">
        <v>0.8</v>
      </c>
      <c r="F1606">
        <v>38000</v>
      </c>
      <c r="G1606" t="s">
        <v>41</v>
      </c>
      <c r="H1606">
        <v>196787.01</v>
      </c>
      <c r="I1606">
        <v>161904.49916666668</v>
      </c>
      <c r="J1606">
        <v>34882.510833333334</v>
      </c>
      <c r="K1606">
        <v>0.85083608591065329</v>
      </c>
      <c r="L1606">
        <v>305490.9266666667</v>
      </c>
      <c r="M1606">
        <v>33666.979615800003</v>
      </c>
      <c r="N1606">
        <v>0.17773620205799812</v>
      </c>
      <c r="O1606">
        <v>266000</v>
      </c>
      <c r="P1606" t="s">
        <v>27</v>
      </c>
      <c r="Q1606">
        <v>0</v>
      </c>
      <c r="R1606">
        <v>0</v>
      </c>
      <c r="S1606">
        <v>0.47923031714989023</v>
      </c>
      <c r="T1606">
        <v>0.10884871885551622</v>
      </c>
      <c r="U1606">
        <v>0.7374174093801511</v>
      </c>
      <c r="V1606">
        <v>0.18755594042304349</v>
      </c>
      <c r="W1606">
        <v>63.483721328349027</v>
      </c>
      <c r="X1606" t="s">
        <v>28</v>
      </c>
    </row>
    <row r="1607" spans="1:24" x14ac:dyDescent="0.25">
      <c r="A1607" t="s">
        <v>1641</v>
      </c>
      <c r="B1607">
        <v>49</v>
      </c>
      <c r="C1607" t="s">
        <v>33</v>
      </c>
      <c r="D1607">
        <v>189200</v>
      </c>
      <c r="E1607">
        <v>0.23499999999999999</v>
      </c>
      <c r="F1607">
        <v>31000</v>
      </c>
      <c r="G1607" t="s">
        <v>26</v>
      </c>
      <c r="H1607">
        <v>163936.56416666668</v>
      </c>
      <c r="I1607">
        <v>129532.66499999999</v>
      </c>
      <c r="J1607">
        <v>34403.89916666667</v>
      </c>
      <c r="K1607">
        <v>0.79615690686029561</v>
      </c>
      <c r="L1607">
        <v>413651.26666666666</v>
      </c>
      <c r="M1607">
        <v>78572.052908490004</v>
      </c>
      <c r="N1607">
        <v>0.16384778012684989</v>
      </c>
      <c r="O1607">
        <v>217000</v>
      </c>
      <c r="P1607" t="s">
        <v>27</v>
      </c>
      <c r="Q1607">
        <v>0</v>
      </c>
      <c r="R1607">
        <v>0</v>
      </c>
      <c r="S1607">
        <v>0.56906420744391062</v>
      </c>
      <c r="T1607">
        <v>5.1709488325485331E-2</v>
      </c>
      <c r="U1607">
        <v>3.0413835289679891E-2</v>
      </c>
      <c r="V1607">
        <v>0.39017567236659778</v>
      </c>
      <c r="W1607">
        <v>45.852676144364843</v>
      </c>
      <c r="X1607" t="s">
        <v>28</v>
      </c>
    </row>
    <row r="1608" spans="1:24" x14ac:dyDescent="0.25">
      <c r="A1608" t="s">
        <v>1642</v>
      </c>
      <c r="B1608">
        <v>40</v>
      </c>
      <c r="C1608" t="s">
        <v>25</v>
      </c>
      <c r="D1608">
        <v>201300</v>
      </c>
      <c r="E1608">
        <v>0.79100000000000004</v>
      </c>
      <c r="F1608">
        <v>31000</v>
      </c>
      <c r="G1608" t="s">
        <v>26</v>
      </c>
      <c r="H1608">
        <v>174754.06916666665</v>
      </c>
      <c r="I1608">
        <v>142186.78416666668</v>
      </c>
      <c r="J1608">
        <v>32567.285</v>
      </c>
      <c r="K1608">
        <v>0.85273748481889922</v>
      </c>
      <c r="L1608">
        <v>599913.15833333333</v>
      </c>
      <c r="M1608">
        <v>41407.502915659999</v>
      </c>
      <c r="N1608">
        <v>0.15399900645802286</v>
      </c>
      <c r="O1608">
        <v>248000</v>
      </c>
      <c r="P1608" t="s">
        <v>27</v>
      </c>
      <c r="Q1608">
        <v>0</v>
      </c>
      <c r="R1608">
        <v>0</v>
      </c>
      <c r="S1608">
        <v>0.50430722335702949</v>
      </c>
      <c r="T1608">
        <v>5.4108232152595637E-2</v>
      </c>
      <c r="U1608">
        <v>0.67855213979049211</v>
      </c>
      <c r="V1608">
        <v>0.60253849694624984</v>
      </c>
      <c r="W1608">
        <v>71.741456217369787</v>
      </c>
      <c r="X1608" t="s">
        <v>38</v>
      </c>
    </row>
    <row r="1609" spans="1:24" x14ac:dyDescent="0.25">
      <c r="A1609" t="s">
        <v>1643</v>
      </c>
      <c r="B1609">
        <v>23</v>
      </c>
      <c r="C1609" t="s">
        <v>30</v>
      </c>
      <c r="D1609">
        <v>227400</v>
      </c>
      <c r="E1609">
        <v>0.749</v>
      </c>
      <c r="F1609">
        <v>63000</v>
      </c>
      <c r="G1609" t="s">
        <v>26</v>
      </c>
      <c r="H1609">
        <v>211856.51583333334</v>
      </c>
      <c r="I1609">
        <v>173139.68166666667</v>
      </c>
      <c r="J1609">
        <v>38716.834166666667</v>
      </c>
      <c r="K1609">
        <v>0.83515001602141492</v>
      </c>
      <c r="L1609">
        <v>414395.64500000002</v>
      </c>
      <c r="M1609">
        <v>41992.903844779998</v>
      </c>
      <c r="N1609">
        <v>0.27704485488126651</v>
      </c>
      <c r="O1609">
        <v>441000</v>
      </c>
      <c r="P1609" t="s">
        <v>27</v>
      </c>
      <c r="Q1609">
        <v>0</v>
      </c>
      <c r="R1609">
        <v>0</v>
      </c>
      <c r="S1609">
        <v>0.49435849674952481</v>
      </c>
      <c r="T1609">
        <v>0.32928218404890036</v>
      </c>
      <c r="U1609">
        <v>0.65915930261381417</v>
      </c>
      <c r="V1609">
        <v>0.29280611060145589</v>
      </c>
      <c r="W1609">
        <v>56.463609733288479</v>
      </c>
      <c r="X1609" t="s">
        <v>28</v>
      </c>
    </row>
    <row r="1610" spans="1:24" x14ac:dyDescent="0.25">
      <c r="A1610" t="s">
        <v>1644</v>
      </c>
      <c r="B1610">
        <v>41</v>
      </c>
      <c r="C1610" t="s">
        <v>25</v>
      </c>
      <c r="D1610">
        <v>188500</v>
      </c>
      <c r="E1610">
        <v>0.95799999999999996</v>
      </c>
      <c r="F1610">
        <v>52000</v>
      </c>
      <c r="G1610" t="s">
        <v>43</v>
      </c>
      <c r="H1610">
        <v>189115.64749999999</v>
      </c>
      <c r="I1610">
        <v>136162.82583333334</v>
      </c>
      <c r="J1610">
        <v>52952.82166666667</v>
      </c>
      <c r="K1610">
        <v>0.74622527038823316</v>
      </c>
      <c r="L1610">
        <v>576452.76333333331</v>
      </c>
      <c r="M1610">
        <v>40521.399528560003</v>
      </c>
      <c r="N1610">
        <v>0.27586206896551724</v>
      </c>
      <c r="O1610">
        <v>208000</v>
      </c>
      <c r="P1610" t="s">
        <v>27</v>
      </c>
      <c r="Q1610">
        <v>0</v>
      </c>
      <c r="R1610">
        <v>0</v>
      </c>
      <c r="S1610">
        <v>0.76234353774614227</v>
      </c>
      <c r="T1610">
        <v>0.25909858223145704</v>
      </c>
      <c r="U1610">
        <v>0.88012778303809491</v>
      </c>
      <c r="V1610">
        <v>0.62337957705781322</v>
      </c>
      <c r="W1610">
        <v>76.934259546738005</v>
      </c>
      <c r="X1610" t="s">
        <v>38</v>
      </c>
    </row>
    <row r="1611" spans="1:24" x14ac:dyDescent="0.25">
      <c r="A1611" t="s">
        <v>1645</v>
      </c>
      <c r="B1611">
        <v>37</v>
      </c>
      <c r="C1611" t="s">
        <v>33</v>
      </c>
      <c r="D1611">
        <v>397100</v>
      </c>
      <c r="E1611">
        <v>0.38900000000000001</v>
      </c>
      <c r="F1611">
        <v>138000</v>
      </c>
      <c r="G1611" t="s">
        <v>26</v>
      </c>
      <c r="H1611">
        <v>360823.75166666665</v>
      </c>
      <c r="I1611">
        <v>298085.01750000002</v>
      </c>
      <c r="J1611">
        <v>62738.734166666669</v>
      </c>
      <c r="K1611">
        <v>0.83413366972774761</v>
      </c>
      <c r="L1611">
        <v>882671.56916666671</v>
      </c>
      <c r="M1611">
        <v>114508.83503153</v>
      </c>
      <c r="N1611">
        <v>0.34751951649458573</v>
      </c>
      <c r="O1611">
        <v>690000</v>
      </c>
      <c r="P1611" t="s">
        <v>36</v>
      </c>
      <c r="Q1611">
        <v>180</v>
      </c>
      <c r="R1611">
        <v>1</v>
      </c>
      <c r="S1611">
        <v>0.46990592215051186</v>
      </c>
      <c r="T1611">
        <v>0.49018342396325715</v>
      </c>
      <c r="U1611">
        <v>0.21439477918851954</v>
      </c>
      <c r="V1611">
        <v>0.39993322337894721</v>
      </c>
      <c r="W1611">
        <v>37.845567852537094</v>
      </c>
      <c r="X1611" t="s">
        <v>34</v>
      </c>
    </row>
    <row r="1612" spans="1:24" x14ac:dyDescent="0.25">
      <c r="A1612" t="s">
        <v>1646</v>
      </c>
      <c r="B1612">
        <v>54</v>
      </c>
      <c r="C1612" t="s">
        <v>30</v>
      </c>
      <c r="D1612">
        <v>162800</v>
      </c>
      <c r="E1612">
        <v>0.627</v>
      </c>
      <c r="F1612">
        <v>37000</v>
      </c>
      <c r="G1612" t="s">
        <v>41</v>
      </c>
      <c r="H1612">
        <v>141781.82583333334</v>
      </c>
      <c r="I1612">
        <v>113958.72166666666</v>
      </c>
      <c r="J1612">
        <v>27823.104166666668</v>
      </c>
      <c r="K1612">
        <v>0.84547895305985044</v>
      </c>
      <c r="L1612">
        <v>465188.38500000001</v>
      </c>
      <c r="M1612">
        <v>31902.915820769998</v>
      </c>
      <c r="N1612">
        <v>0.22727272727272727</v>
      </c>
      <c r="O1612">
        <v>296000</v>
      </c>
      <c r="P1612" t="s">
        <v>27</v>
      </c>
      <c r="Q1612">
        <v>0</v>
      </c>
      <c r="R1612">
        <v>0</v>
      </c>
      <c r="S1612">
        <v>0.53152729685275546</v>
      </c>
      <c r="T1612">
        <v>0.22141724580857264</v>
      </c>
      <c r="U1612">
        <v>0.50641351083541486</v>
      </c>
      <c r="V1612">
        <v>0.56969687257835167</v>
      </c>
      <c r="W1612">
        <v>60.448802409340708</v>
      </c>
      <c r="X1612" t="s">
        <v>28</v>
      </c>
    </row>
    <row r="1613" spans="1:24" x14ac:dyDescent="0.25">
      <c r="A1613" t="s">
        <v>1647</v>
      </c>
      <c r="B1613">
        <v>37</v>
      </c>
      <c r="C1613" t="s">
        <v>33</v>
      </c>
      <c r="D1613">
        <v>140700</v>
      </c>
      <c r="E1613">
        <v>0.439</v>
      </c>
      <c r="F1613">
        <v>30000</v>
      </c>
      <c r="G1613" t="s">
        <v>26</v>
      </c>
      <c r="H1613">
        <v>145149.32500000001</v>
      </c>
      <c r="I1613">
        <v>112153.67416666666</v>
      </c>
      <c r="J1613">
        <v>32995.650833333333</v>
      </c>
      <c r="K1613">
        <v>0.78452152553420995</v>
      </c>
      <c r="L1613">
        <v>360861.36583333334</v>
      </c>
      <c r="M1613">
        <v>45677.98597519</v>
      </c>
      <c r="N1613">
        <v>0.21321961620469082</v>
      </c>
      <c r="O1613">
        <v>330000</v>
      </c>
      <c r="P1613" t="s">
        <v>31</v>
      </c>
      <c r="Q1613">
        <v>60</v>
      </c>
      <c r="R1613">
        <v>0</v>
      </c>
      <c r="S1613">
        <v>0.61717941650031394</v>
      </c>
      <c r="T1613">
        <v>0.1529933766485656</v>
      </c>
      <c r="U1613">
        <v>0.26648739440769387</v>
      </c>
      <c r="V1613">
        <v>0.49140869128780962</v>
      </c>
      <c r="W1613">
        <v>53.82312257807321</v>
      </c>
      <c r="X1613" t="s">
        <v>28</v>
      </c>
    </row>
    <row r="1614" spans="1:24" x14ac:dyDescent="0.25">
      <c r="A1614" t="s">
        <v>1648</v>
      </c>
      <c r="B1614">
        <v>29</v>
      </c>
      <c r="C1614" t="s">
        <v>33</v>
      </c>
      <c r="D1614">
        <v>271100</v>
      </c>
      <c r="E1614">
        <v>0.46200000000000002</v>
      </c>
      <c r="F1614">
        <v>75000</v>
      </c>
      <c r="G1614" t="s">
        <v>26</v>
      </c>
      <c r="H1614">
        <v>253440.57333333333</v>
      </c>
      <c r="I1614">
        <v>199066.71416666667</v>
      </c>
      <c r="J1614">
        <v>54373.859166666669</v>
      </c>
      <c r="K1614">
        <v>0.80676846925674428</v>
      </c>
      <c r="L1614">
        <v>929192.06083333329</v>
      </c>
      <c r="M1614">
        <v>58599.100103910001</v>
      </c>
      <c r="N1614">
        <v>0.27665068240501661</v>
      </c>
      <c r="O1614">
        <v>225000</v>
      </c>
      <c r="P1614" t="s">
        <v>31</v>
      </c>
      <c r="Q1614">
        <v>60</v>
      </c>
      <c r="R1614">
        <v>0</v>
      </c>
      <c r="S1614">
        <v>0.58196520794852258</v>
      </c>
      <c r="T1614">
        <v>0.3067822827670334</v>
      </c>
      <c r="U1614">
        <v>0.32221228249016065</v>
      </c>
      <c r="V1614">
        <v>0.72218996619333098</v>
      </c>
      <c r="W1614">
        <v>55.247238847239075</v>
      </c>
      <c r="X1614" t="s">
        <v>28</v>
      </c>
    </row>
    <row r="1615" spans="1:24" x14ac:dyDescent="0.25">
      <c r="A1615" t="s">
        <v>1649</v>
      </c>
      <c r="B1615">
        <v>50</v>
      </c>
      <c r="C1615" t="s">
        <v>25</v>
      </c>
      <c r="D1615">
        <v>203800</v>
      </c>
      <c r="E1615">
        <v>0.94499999999999995</v>
      </c>
      <c r="F1615">
        <v>64000</v>
      </c>
      <c r="G1615" t="s">
        <v>26</v>
      </c>
      <c r="H1615">
        <v>178368.50333333333</v>
      </c>
      <c r="I1615">
        <v>146982.65083333332</v>
      </c>
      <c r="J1615">
        <v>31385.852500000001</v>
      </c>
      <c r="K1615">
        <v>0.86748968694952</v>
      </c>
      <c r="L1615">
        <v>416550.49083333334</v>
      </c>
      <c r="M1615">
        <v>44326.470402190003</v>
      </c>
      <c r="N1615">
        <v>0.31403336604514231</v>
      </c>
      <c r="O1615">
        <v>576000</v>
      </c>
      <c r="P1615" t="s">
        <v>27</v>
      </c>
      <c r="Q1615">
        <v>0</v>
      </c>
      <c r="R1615">
        <v>0</v>
      </c>
      <c r="S1615">
        <v>0.47564945602578729</v>
      </c>
      <c r="T1615">
        <v>0.44217182852691578</v>
      </c>
      <c r="U1615">
        <v>0.83690530152763598</v>
      </c>
      <c r="V1615">
        <v>0.35208368742526852</v>
      </c>
      <c r="W1615">
        <v>60.202946286551963</v>
      </c>
      <c r="X1615" t="s">
        <v>28</v>
      </c>
    </row>
    <row r="1616" spans="1:24" x14ac:dyDescent="0.25">
      <c r="A1616" t="s">
        <v>1650</v>
      </c>
      <c r="B1616">
        <v>45</v>
      </c>
      <c r="C1616" t="s">
        <v>25</v>
      </c>
      <c r="D1616">
        <v>212600</v>
      </c>
      <c r="E1616">
        <v>0.85199999999999998</v>
      </c>
      <c r="F1616">
        <v>72000</v>
      </c>
      <c r="G1616" t="s">
        <v>26</v>
      </c>
      <c r="H1616">
        <v>199031.05416666667</v>
      </c>
      <c r="I1616">
        <v>152358.68083333335</v>
      </c>
      <c r="J1616">
        <v>46672.373333333337</v>
      </c>
      <c r="K1616">
        <v>0.82201397514898611</v>
      </c>
      <c r="L1616">
        <v>502336.59833333333</v>
      </c>
      <c r="M1616">
        <v>53180.740007</v>
      </c>
      <c r="N1616">
        <v>0.33866415804327377</v>
      </c>
      <c r="O1616">
        <v>576000</v>
      </c>
      <c r="P1616" t="s">
        <v>31</v>
      </c>
      <c r="Q1616">
        <v>15</v>
      </c>
      <c r="R1616">
        <v>0</v>
      </c>
      <c r="S1616">
        <v>0.63695294638806277</v>
      </c>
      <c r="T1616">
        <v>0.45857986474105755</v>
      </c>
      <c r="U1616">
        <v>0.72288171932280754</v>
      </c>
      <c r="V1616">
        <v>0.43739159761118673</v>
      </c>
      <c r="W1616">
        <v>59.845590382111226</v>
      </c>
      <c r="X1616" t="s">
        <v>28</v>
      </c>
    </row>
    <row r="1617" spans="1:24" x14ac:dyDescent="0.25">
      <c r="A1617" t="s">
        <v>1651</v>
      </c>
      <c r="B1617">
        <v>25</v>
      </c>
      <c r="C1617" t="s">
        <v>33</v>
      </c>
      <c r="D1617">
        <v>124700</v>
      </c>
      <c r="E1617">
        <v>0.59399999999999997</v>
      </c>
      <c r="F1617">
        <v>39000</v>
      </c>
      <c r="G1617" t="s">
        <v>26</v>
      </c>
      <c r="H1617">
        <v>89421.57666666666</v>
      </c>
      <c r="I1617">
        <v>78564.877500000002</v>
      </c>
      <c r="J1617">
        <v>10856.699166666667</v>
      </c>
      <c r="K1617">
        <v>0.91902256892996581</v>
      </c>
      <c r="L1617">
        <v>222098.12583333332</v>
      </c>
      <c r="M1617">
        <v>45072.573218860001</v>
      </c>
      <c r="N1617">
        <v>0.31275060144346434</v>
      </c>
      <c r="O1617">
        <v>234000</v>
      </c>
      <c r="P1617" t="s">
        <v>31</v>
      </c>
      <c r="Q1617">
        <v>30</v>
      </c>
      <c r="R1617">
        <v>0</v>
      </c>
      <c r="S1617">
        <v>0.3253317864090664</v>
      </c>
      <c r="T1617">
        <v>0.48343736393554221</v>
      </c>
      <c r="U1617">
        <v>0.34877273099837136</v>
      </c>
      <c r="V1617">
        <v>0.28176881244540941</v>
      </c>
      <c r="W1617">
        <v>38.219277711920917</v>
      </c>
      <c r="X1617" t="s">
        <v>34</v>
      </c>
    </row>
    <row r="1618" spans="1:24" x14ac:dyDescent="0.25">
      <c r="A1618" t="s">
        <v>1652</v>
      </c>
      <c r="B1618">
        <v>18</v>
      </c>
      <c r="C1618" t="s">
        <v>30</v>
      </c>
      <c r="D1618">
        <v>240300</v>
      </c>
      <c r="E1618">
        <v>0.58199999999999996</v>
      </c>
      <c r="F1618">
        <v>57000</v>
      </c>
      <c r="G1618" t="s">
        <v>26</v>
      </c>
      <c r="H1618">
        <v>250686.19916666666</v>
      </c>
      <c r="I1618">
        <v>194158.74416666667</v>
      </c>
      <c r="J1618">
        <v>56527.455000000002</v>
      </c>
      <c r="K1618">
        <v>0.77391800947570055</v>
      </c>
      <c r="L1618">
        <v>864047.66583333339</v>
      </c>
      <c r="M1618">
        <v>22389.326298439999</v>
      </c>
      <c r="N1618">
        <v>0.23720349563046192</v>
      </c>
      <c r="O1618">
        <v>684000</v>
      </c>
      <c r="P1618" t="s">
        <v>27</v>
      </c>
      <c r="Q1618">
        <v>0</v>
      </c>
      <c r="R1618">
        <v>0</v>
      </c>
      <c r="S1618">
        <v>0.61213336747054603</v>
      </c>
      <c r="T1618">
        <v>0.19782470771930755</v>
      </c>
      <c r="U1618">
        <v>0.53669030631573411</v>
      </c>
      <c r="V1618">
        <v>0.76718782825597043</v>
      </c>
      <c r="W1618">
        <v>67.37517656664906</v>
      </c>
      <c r="X1618" t="s">
        <v>28</v>
      </c>
    </row>
    <row r="1619" spans="1:24" x14ac:dyDescent="0.25">
      <c r="A1619" t="s">
        <v>1653</v>
      </c>
      <c r="B1619">
        <v>54</v>
      </c>
      <c r="C1619" t="s">
        <v>33</v>
      </c>
      <c r="D1619">
        <v>65600</v>
      </c>
      <c r="E1619">
        <v>0.441</v>
      </c>
      <c r="F1619">
        <v>30000</v>
      </c>
      <c r="G1619" t="s">
        <v>26</v>
      </c>
      <c r="H1619">
        <v>69682.051666666666</v>
      </c>
      <c r="I1619">
        <v>52662.68</v>
      </c>
      <c r="J1619">
        <v>17019.371666666666</v>
      </c>
      <c r="K1619">
        <v>0.7684785677193462</v>
      </c>
      <c r="L1619">
        <v>220729.32166666666</v>
      </c>
      <c r="M1619">
        <v>23858.784693090001</v>
      </c>
      <c r="N1619">
        <v>0.45731707317073172</v>
      </c>
      <c r="O1619">
        <v>120000</v>
      </c>
      <c r="P1619" t="s">
        <v>27</v>
      </c>
      <c r="Q1619">
        <v>0</v>
      </c>
      <c r="R1619">
        <v>0</v>
      </c>
      <c r="S1619">
        <v>0.66380686711469927</v>
      </c>
      <c r="T1619">
        <v>0.65949204545978501</v>
      </c>
      <c r="U1619">
        <v>0.25920512859736089</v>
      </c>
      <c r="V1619">
        <v>0.70541445215028065</v>
      </c>
      <c r="W1619">
        <v>43.352810186840188</v>
      </c>
      <c r="X1619" t="s">
        <v>28</v>
      </c>
    </row>
    <row r="1620" spans="1:24" x14ac:dyDescent="0.25">
      <c r="A1620" t="s">
        <v>1654</v>
      </c>
      <c r="B1620">
        <v>39</v>
      </c>
      <c r="C1620" t="s">
        <v>33</v>
      </c>
      <c r="D1620">
        <v>195200</v>
      </c>
      <c r="E1620">
        <v>0.44700000000000001</v>
      </c>
      <c r="F1620">
        <v>63000</v>
      </c>
      <c r="G1620" t="s">
        <v>26</v>
      </c>
      <c r="H1620">
        <v>157511.88500000001</v>
      </c>
      <c r="I1620">
        <v>129885.31666666667</v>
      </c>
      <c r="J1620">
        <v>27626.568333333333</v>
      </c>
      <c r="K1620">
        <v>0.85659137484824632</v>
      </c>
      <c r="L1620">
        <v>574365.23083333333</v>
      </c>
      <c r="M1620">
        <v>77926.574740020005</v>
      </c>
      <c r="N1620">
        <v>0.32274590163934425</v>
      </c>
      <c r="O1620">
        <v>693000</v>
      </c>
      <c r="P1620" t="s">
        <v>36</v>
      </c>
      <c r="Q1620">
        <v>120</v>
      </c>
      <c r="R1620">
        <v>1</v>
      </c>
      <c r="S1620">
        <v>0.47408653796273637</v>
      </c>
      <c r="T1620">
        <v>0.45328472062802622</v>
      </c>
      <c r="U1620">
        <v>0.21946648562404911</v>
      </c>
      <c r="V1620">
        <v>0.59244041902281297</v>
      </c>
      <c r="W1620">
        <v>43.042891827898238</v>
      </c>
      <c r="X1620" t="s">
        <v>28</v>
      </c>
    </row>
    <row r="1621" spans="1:24" x14ac:dyDescent="0.25">
      <c r="A1621" t="s">
        <v>1655</v>
      </c>
      <c r="B1621">
        <v>23</v>
      </c>
      <c r="C1621" t="s">
        <v>33</v>
      </c>
      <c r="D1621">
        <v>66500</v>
      </c>
      <c r="E1621">
        <v>0.627</v>
      </c>
      <c r="F1621">
        <v>30000</v>
      </c>
      <c r="G1621" t="s">
        <v>43</v>
      </c>
      <c r="H1621">
        <v>69642.056666666671</v>
      </c>
      <c r="I1621">
        <v>55370.059166666666</v>
      </c>
      <c r="J1621">
        <v>14271.997499999999</v>
      </c>
      <c r="K1621">
        <v>0.78510428131615317</v>
      </c>
      <c r="L1621">
        <v>158367.87666666668</v>
      </c>
      <c r="M1621">
        <v>19962.35838021</v>
      </c>
      <c r="N1621">
        <v>0.45112781954887216</v>
      </c>
      <c r="O1621">
        <v>300000</v>
      </c>
      <c r="P1621" t="s">
        <v>31</v>
      </c>
      <c r="Q1621">
        <v>60</v>
      </c>
      <c r="R1621">
        <v>0</v>
      </c>
      <c r="S1621">
        <v>0.55548627549294172</v>
      </c>
      <c r="T1621">
        <v>0.6670388332757955</v>
      </c>
      <c r="U1621">
        <v>0.47335247608525122</v>
      </c>
      <c r="V1621">
        <v>0.4423796370909121</v>
      </c>
      <c r="W1621">
        <v>43.736058538922293</v>
      </c>
      <c r="X1621" t="s">
        <v>28</v>
      </c>
    </row>
    <row r="1622" spans="1:24" x14ac:dyDescent="0.25">
      <c r="A1622" t="s">
        <v>1656</v>
      </c>
      <c r="B1622">
        <v>38</v>
      </c>
      <c r="C1622" t="s">
        <v>25</v>
      </c>
      <c r="D1622">
        <v>149200</v>
      </c>
      <c r="E1622">
        <v>0.752</v>
      </c>
      <c r="F1622">
        <v>30000</v>
      </c>
      <c r="G1622" t="s">
        <v>43</v>
      </c>
      <c r="H1622">
        <v>142488.99916666668</v>
      </c>
      <c r="I1622">
        <v>112563.58916666667</v>
      </c>
      <c r="J1622">
        <v>29925.41</v>
      </c>
      <c r="K1622">
        <v>0.83993832795183221</v>
      </c>
      <c r="L1622">
        <v>234654.38916666666</v>
      </c>
      <c r="M1622">
        <v>33716.720135429998</v>
      </c>
      <c r="N1622">
        <v>0.20107238605898123</v>
      </c>
      <c r="O1622">
        <v>150000</v>
      </c>
      <c r="P1622" t="s">
        <v>31</v>
      </c>
      <c r="Q1622">
        <v>60</v>
      </c>
      <c r="R1622">
        <v>0</v>
      </c>
      <c r="S1622">
        <v>0.5694997045867688</v>
      </c>
      <c r="T1622">
        <v>0.15742963767599022</v>
      </c>
      <c r="U1622">
        <v>0.63624568429121631</v>
      </c>
      <c r="V1622">
        <v>0.22604598053563632</v>
      </c>
      <c r="W1622">
        <v>60.609124999427124</v>
      </c>
      <c r="X1622" t="s">
        <v>28</v>
      </c>
    </row>
    <row r="1623" spans="1:24" x14ac:dyDescent="0.25">
      <c r="A1623" t="s">
        <v>1657</v>
      </c>
      <c r="B1623">
        <v>49</v>
      </c>
      <c r="C1623" t="s">
        <v>25</v>
      </c>
      <c r="D1623">
        <v>237400</v>
      </c>
      <c r="E1623">
        <v>0.752</v>
      </c>
      <c r="F1623">
        <v>44000</v>
      </c>
      <c r="G1623" t="s">
        <v>26</v>
      </c>
      <c r="H1623">
        <v>215501.48916666667</v>
      </c>
      <c r="I1623">
        <v>171962.11499999999</v>
      </c>
      <c r="J1623">
        <v>43539.374166666668</v>
      </c>
      <c r="K1623">
        <v>0.83390628789744137</v>
      </c>
      <c r="L1623">
        <v>478459.76166666666</v>
      </c>
      <c r="M1623">
        <v>47661.358729729996</v>
      </c>
      <c r="N1623">
        <v>0.18534119629317608</v>
      </c>
      <c r="O1623">
        <v>528000</v>
      </c>
      <c r="P1623" t="s">
        <v>27</v>
      </c>
      <c r="Q1623">
        <v>0</v>
      </c>
      <c r="R1623">
        <v>0</v>
      </c>
      <c r="S1623">
        <v>0.54750575793033829</v>
      </c>
      <c r="T1623">
        <v>0.11801487165403074</v>
      </c>
      <c r="U1623">
        <v>0.64662905000013216</v>
      </c>
      <c r="V1623">
        <v>0.34445937728996523</v>
      </c>
      <c r="W1623">
        <v>64.193344515138079</v>
      </c>
      <c r="X1623" t="s">
        <v>28</v>
      </c>
    </row>
    <row r="1624" spans="1:24" x14ac:dyDescent="0.25">
      <c r="A1624" t="s">
        <v>1658</v>
      </c>
      <c r="B1624">
        <v>52</v>
      </c>
      <c r="C1624" t="s">
        <v>33</v>
      </c>
      <c r="D1624">
        <v>139300</v>
      </c>
      <c r="E1624">
        <v>0.21</v>
      </c>
      <c r="F1624">
        <v>30000</v>
      </c>
      <c r="G1624" t="s">
        <v>41</v>
      </c>
      <c r="H1624">
        <v>117716.87</v>
      </c>
      <c r="I1624">
        <v>92876.325833333336</v>
      </c>
      <c r="J1624">
        <v>24840.544166666667</v>
      </c>
      <c r="K1624">
        <v>0.75695388097255223</v>
      </c>
      <c r="L1624">
        <v>242170.88750000001</v>
      </c>
      <c r="M1624">
        <v>54583.324032279997</v>
      </c>
      <c r="N1624">
        <v>0.21536252692031588</v>
      </c>
      <c r="O1624">
        <v>90000</v>
      </c>
      <c r="P1624" t="s">
        <v>36</v>
      </c>
      <c r="Q1624">
        <v>120</v>
      </c>
      <c r="R1624">
        <v>1</v>
      </c>
      <c r="S1624">
        <v>0.57225615021103271</v>
      </c>
      <c r="T1624">
        <v>0.14128854639231686</v>
      </c>
      <c r="U1624">
        <v>9.6635661745743395E-3</v>
      </c>
      <c r="V1624">
        <v>0.27037994197475257</v>
      </c>
      <c r="W1624">
        <v>40.09100951700114</v>
      </c>
      <c r="X1624" t="s">
        <v>28</v>
      </c>
    </row>
    <row r="1625" spans="1:24" x14ac:dyDescent="0.25">
      <c r="A1625" t="s">
        <v>1659</v>
      </c>
      <c r="B1625">
        <v>32</v>
      </c>
      <c r="C1625" t="s">
        <v>30</v>
      </c>
      <c r="D1625">
        <v>60000</v>
      </c>
      <c r="E1625">
        <v>0.69</v>
      </c>
      <c r="F1625">
        <v>30000</v>
      </c>
      <c r="G1625" t="s">
        <v>43</v>
      </c>
      <c r="H1625">
        <v>56094.38</v>
      </c>
      <c r="I1625">
        <v>44244.605000000003</v>
      </c>
      <c r="J1625">
        <v>11849.775</v>
      </c>
      <c r="K1625">
        <v>0.80917254113739201</v>
      </c>
      <c r="L1625">
        <v>132783.09083333332</v>
      </c>
      <c r="M1625">
        <v>12132.73347587</v>
      </c>
      <c r="N1625">
        <v>0.5</v>
      </c>
      <c r="O1625">
        <v>180000</v>
      </c>
      <c r="P1625" t="s">
        <v>31</v>
      </c>
      <c r="Q1625">
        <v>20</v>
      </c>
      <c r="R1625">
        <v>0</v>
      </c>
      <c r="S1625">
        <v>0.5728835681004556</v>
      </c>
      <c r="T1625">
        <v>0.80566333146328639</v>
      </c>
      <c r="U1625">
        <v>0.58121439596346047</v>
      </c>
      <c r="V1625">
        <v>0.39732705124146883</v>
      </c>
      <c r="W1625">
        <v>42.712398461158735</v>
      </c>
      <c r="X1625" t="s">
        <v>28</v>
      </c>
    </row>
    <row r="1626" spans="1:24" x14ac:dyDescent="0.25">
      <c r="A1626" t="s">
        <v>1660</v>
      </c>
      <c r="B1626">
        <v>22</v>
      </c>
      <c r="C1626" t="s">
        <v>25</v>
      </c>
      <c r="D1626">
        <v>200500</v>
      </c>
      <c r="E1626">
        <v>0.82499999999999996</v>
      </c>
      <c r="F1626">
        <v>35000</v>
      </c>
      <c r="G1626" t="s">
        <v>26</v>
      </c>
      <c r="H1626">
        <v>199354.39916666667</v>
      </c>
      <c r="I1626">
        <v>147177.87</v>
      </c>
      <c r="J1626">
        <v>52176.529166666667</v>
      </c>
      <c r="K1626">
        <v>0.7615674688541223</v>
      </c>
      <c r="L1626">
        <v>725971.7</v>
      </c>
      <c r="M1626">
        <v>37548.948339310002</v>
      </c>
      <c r="N1626">
        <v>0.1745635910224439</v>
      </c>
      <c r="O1626">
        <v>385000</v>
      </c>
      <c r="P1626" t="s">
        <v>36</v>
      </c>
      <c r="Q1626">
        <v>180</v>
      </c>
      <c r="R1626">
        <v>1</v>
      </c>
      <c r="S1626">
        <v>0.71198594575764051</v>
      </c>
      <c r="T1626">
        <v>5.8567049750838263E-2</v>
      </c>
      <c r="U1626">
        <v>0.75240006927844594</v>
      </c>
      <c r="V1626">
        <v>0.77390277121029827</v>
      </c>
      <c r="W1626">
        <v>80.734835542791046</v>
      </c>
      <c r="X1626" t="s">
        <v>38</v>
      </c>
    </row>
    <row r="1627" spans="1:24" x14ac:dyDescent="0.25">
      <c r="A1627" t="s">
        <v>1661</v>
      </c>
      <c r="B1627">
        <v>23</v>
      </c>
      <c r="C1627" t="s">
        <v>33</v>
      </c>
      <c r="D1627">
        <v>61000</v>
      </c>
      <c r="E1627">
        <v>0.27500000000000002</v>
      </c>
      <c r="F1627">
        <v>30000</v>
      </c>
      <c r="G1627" t="s">
        <v>41</v>
      </c>
      <c r="H1627">
        <v>54023.427499999998</v>
      </c>
      <c r="I1627">
        <v>48000.349166666667</v>
      </c>
      <c r="J1627">
        <v>6023.0783333333329</v>
      </c>
      <c r="K1627">
        <v>0.893768772428296</v>
      </c>
      <c r="L1627">
        <v>139957.51833333334</v>
      </c>
      <c r="M1627">
        <v>25828.813463009999</v>
      </c>
      <c r="N1627">
        <v>0.49180327868852458</v>
      </c>
      <c r="O1627">
        <v>240000</v>
      </c>
      <c r="P1627" t="s">
        <v>36</v>
      </c>
      <c r="Q1627">
        <v>90</v>
      </c>
      <c r="R1627">
        <v>1</v>
      </c>
      <c r="S1627">
        <v>0.29799605414153735</v>
      </c>
      <c r="T1627">
        <v>0.90184630146270184</v>
      </c>
      <c r="U1627">
        <v>6.7078956006700136E-2</v>
      </c>
      <c r="V1627">
        <v>0.41908397806736986</v>
      </c>
      <c r="W1627">
        <v>18.143994789823907</v>
      </c>
      <c r="X1627" t="s">
        <v>34</v>
      </c>
    </row>
    <row r="1628" spans="1:24" x14ac:dyDescent="0.25">
      <c r="A1628" t="s">
        <v>1662</v>
      </c>
      <c r="B1628">
        <v>42</v>
      </c>
      <c r="C1628" t="s">
        <v>25</v>
      </c>
      <c r="D1628">
        <v>123000</v>
      </c>
      <c r="E1628">
        <v>0.88400000000000001</v>
      </c>
      <c r="F1628">
        <v>30000</v>
      </c>
      <c r="G1628" t="s">
        <v>43</v>
      </c>
      <c r="H1628">
        <v>110849.545</v>
      </c>
      <c r="I1628">
        <v>96095.624166666661</v>
      </c>
      <c r="J1628">
        <v>14753.920833333334</v>
      </c>
      <c r="K1628">
        <v>0.92231912314581876</v>
      </c>
      <c r="L1628">
        <v>289928.85666666669</v>
      </c>
      <c r="M1628">
        <v>29829.3203737</v>
      </c>
      <c r="N1628">
        <v>0.24390243902439024</v>
      </c>
      <c r="O1628">
        <v>210000</v>
      </c>
      <c r="P1628" t="s">
        <v>31</v>
      </c>
      <c r="Q1628">
        <v>60</v>
      </c>
      <c r="R1628">
        <v>0</v>
      </c>
      <c r="S1628">
        <v>0.35753981444672744</v>
      </c>
      <c r="T1628">
        <v>0.31163056498687219</v>
      </c>
      <c r="U1628">
        <v>0.75552838408970469</v>
      </c>
      <c r="V1628">
        <v>0.4358722354317105</v>
      </c>
      <c r="W1628">
        <v>61.175118418868614</v>
      </c>
      <c r="X1628" t="s">
        <v>28</v>
      </c>
    </row>
    <row r="1629" spans="1:24" x14ac:dyDescent="0.25">
      <c r="A1629" t="s">
        <v>1663</v>
      </c>
      <c r="B1629">
        <v>46</v>
      </c>
      <c r="C1629" t="s">
        <v>33</v>
      </c>
      <c r="D1629">
        <v>175600</v>
      </c>
      <c r="E1629">
        <v>0.28899999999999998</v>
      </c>
      <c r="F1629">
        <v>46000</v>
      </c>
      <c r="G1629" t="s">
        <v>26</v>
      </c>
      <c r="H1629">
        <v>183174.14499999999</v>
      </c>
      <c r="I1629">
        <v>154239.31416666668</v>
      </c>
      <c r="J1629">
        <v>28934.830833333333</v>
      </c>
      <c r="K1629">
        <v>0.87962562462250293</v>
      </c>
      <c r="L1629">
        <v>532255.88083333336</v>
      </c>
      <c r="M1629">
        <v>75115.502028119998</v>
      </c>
      <c r="N1629">
        <v>0.26195899772209569</v>
      </c>
      <c r="O1629">
        <v>552000</v>
      </c>
      <c r="P1629" t="s">
        <v>36</v>
      </c>
      <c r="Q1629">
        <v>180</v>
      </c>
      <c r="R1629">
        <v>1</v>
      </c>
      <c r="S1629">
        <v>0.42605681757651759</v>
      </c>
      <c r="T1629">
        <v>0.32667446234725922</v>
      </c>
      <c r="U1629">
        <v>9.2572293410736278E-2</v>
      </c>
      <c r="V1629">
        <v>0.61614771463405826</v>
      </c>
      <c r="W1629">
        <v>42.153602955286914</v>
      </c>
      <c r="X1629" t="s">
        <v>28</v>
      </c>
    </row>
    <row r="1630" spans="1:24" x14ac:dyDescent="0.25">
      <c r="A1630" t="s">
        <v>1664</v>
      </c>
      <c r="B1630">
        <v>24</v>
      </c>
      <c r="C1630" t="s">
        <v>25</v>
      </c>
      <c r="D1630">
        <v>130900</v>
      </c>
      <c r="E1630">
        <v>0.91800000000000004</v>
      </c>
      <c r="F1630">
        <v>30000</v>
      </c>
      <c r="G1630" t="s">
        <v>26</v>
      </c>
      <c r="H1630">
        <v>128971.35833333334</v>
      </c>
      <c r="I1630">
        <v>92652.735000000001</v>
      </c>
      <c r="J1630">
        <v>36318.623333333337</v>
      </c>
      <c r="K1630">
        <v>0.74653284482519888</v>
      </c>
      <c r="L1630">
        <v>313015.02500000002</v>
      </c>
      <c r="M1630">
        <v>27449.26923206</v>
      </c>
      <c r="N1630">
        <v>0.22918258212375858</v>
      </c>
      <c r="O1630">
        <v>300000</v>
      </c>
      <c r="P1630" t="s">
        <v>27</v>
      </c>
      <c r="Q1630">
        <v>0</v>
      </c>
      <c r="R1630">
        <v>0</v>
      </c>
      <c r="S1630">
        <v>0.76675220702268099</v>
      </c>
      <c r="T1630">
        <v>0.16349102485452638</v>
      </c>
      <c r="U1630">
        <v>0.83691087040861345</v>
      </c>
      <c r="V1630">
        <v>0.44499612389072474</v>
      </c>
      <c r="W1630">
        <v>74.788355301820374</v>
      </c>
      <c r="X1630" t="s">
        <v>38</v>
      </c>
    </row>
    <row r="1631" spans="1:24" x14ac:dyDescent="0.25">
      <c r="A1631" t="s">
        <v>1665</v>
      </c>
      <c r="B1631">
        <v>30</v>
      </c>
      <c r="C1631" t="s">
        <v>25</v>
      </c>
      <c r="D1631">
        <v>181200</v>
      </c>
      <c r="E1631">
        <v>0.93799999999999994</v>
      </c>
      <c r="F1631">
        <v>52000</v>
      </c>
      <c r="G1631" t="s">
        <v>43</v>
      </c>
      <c r="H1631">
        <v>169459.38750000001</v>
      </c>
      <c r="I1631">
        <v>133451.38750000001</v>
      </c>
      <c r="J1631">
        <v>36008</v>
      </c>
      <c r="K1631">
        <v>0.81725791540070492</v>
      </c>
      <c r="L1631">
        <v>320950.26333333331</v>
      </c>
      <c r="M1631">
        <v>33902.22020838</v>
      </c>
      <c r="N1631">
        <v>0.28697571743929362</v>
      </c>
      <c r="O1631">
        <v>468000</v>
      </c>
      <c r="P1631" t="s">
        <v>27</v>
      </c>
      <c r="Q1631">
        <v>0</v>
      </c>
      <c r="R1631">
        <v>0</v>
      </c>
      <c r="S1631">
        <v>0.57630155822032125</v>
      </c>
      <c r="T1631">
        <v>0.33797074380894471</v>
      </c>
      <c r="U1631">
        <v>0.87024842433751726</v>
      </c>
      <c r="V1631">
        <v>0.27914439972790417</v>
      </c>
      <c r="W1631">
        <v>64.546983905407657</v>
      </c>
      <c r="X1631" t="s">
        <v>28</v>
      </c>
    </row>
    <row r="1632" spans="1:24" x14ac:dyDescent="0.25">
      <c r="A1632" t="s">
        <v>1666</v>
      </c>
      <c r="B1632">
        <v>55</v>
      </c>
      <c r="C1632" t="s">
        <v>33</v>
      </c>
      <c r="D1632">
        <v>212600</v>
      </c>
      <c r="E1632">
        <v>0.23200000000000001</v>
      </c>
      <c r="F1632">
        <v>34000</v>
      </c>
      <c r="G1632" t="s">
        <v>26</v>
      </c>
      <c r="H1632">
        <v>228158.39916666667</v>
      </c>
      <c r="I1632">
        <v>180899.84416666668</v>
      </c>
      <c r="J1632">
        <v>47258.555</v>
      </c>
      <c r="K1632">
        <v>0.79930107728334265</v>
      </c>
      <c r="L1632">
        <v>511849.21083333332</v>
      </c>
      <c r="M1632">
        <v>69733.166785769994</v>
      </c>
      <c r="N1632">
        <v>0.1599247412982126</v>
      </c>
      <c r="O1632">
        <v>340000</v>
      </c>
      <c r="P1632" t="s">
        <v>27</v>
      </c>
      <c r="Q1632">
        <v>0</v>
      </c>
      <c r="R1632">
        <v>0</v>
      </c>
      <c r="S1632">
        <v>0.56153988623313122</v>
      </c>
      <c r="T1632">
        <v>4.4502330038688309E-2</v>
      </c>
      <c r="U1632">
        <v>5.5807957696189098E-2</v>
      </c>
      <c r="V1632">
        <v>0.44936070577318166</v>
      </c>
      <c r="W1632">
        <v>48.028521027166562</v>
      </c>
      <c r="X1632" t="s">
        <v>28</v>
      </c>
    </row>
    <row r="1633" spans="1:24" x14ac:dyDescent="0.25">
      <c r="A1633" t="s">
        <v>1667</v>
      </c>
      <c r="B1633">
        <v>35</v>
      </c>
      <c r="C1633" t="s">
        <v>25</v>
      </c>
      <c r="D1633">
        <v>140500</v>
      </c>
      <c r="E1633">
        <v>0.9</v>
      </c>
      <c r="F1633">
        <v>30000</v>
      </c>
      <c r="G1633" t="s">
        <v>26</v>
      </c>
      <c r="H1633">
        <v>143632.86833333335</v>
      </c>
      <c r="I1633">
        <v>99813.955000000002</v>
      </c>
      <c r="J1633">
        <v>43818.91333333333</v>
      </c>
      <c r="K1633">
        <v>0.70970678193885928</v>
      </c>
      <c r="L1633">
        <v>471442.67916666664</v>
      </c>
      <c r="M1633">
        <v>21462.882912739999</v>
      </c>
      <c r="N1633">
        <v>0.21352313167259787</v>
      </c>
      <c r="O1633">
        <v>240000</v>
      </c>
      <c r="P1633" t="s">
        <v>27</v>
      </c>
      <c r="Q1633">
        <v>0</v>
      </c>
      <c r="R1633">
        <v>0</v>
      </c>
      <c r="S1633">
        <v>0.83143530852435721</v>
      </c>
      <c r="T1633">
        <v>0.1097135154381832</v>
      </c>
      <c r="U1633">
        <v>0.87209690940275886</v>
      </c>
      <c r="V1633">
        <v>0.70292339382950897</v>
      </c>
      <c r="W1633">
        <v>83.761983870406581</v>
      </c>
      <c r="X1633" t="s">
        <v>38</v>
      </c>
    </row>
    <row r="1634" spans="1:24" x14ac:dyDescent="0.25">
      <c r="A1634" t="s">
        <v>1668</v>
      </c>
      <c r="B1634">
        <v>19</v>
      </c>
      <c r="C1634" t="s">
        <v>33</v>
      </c>
      <c r="D1634">
        <v>238100</v>
      </c>
      <c r="E1634">
        <v>0.433</v>
      </c>
      <c r="F1634">
        <v>59000</v>
      </c>
      <c r="G1634" t="s">
        <v>26</v>
      </c>
      <c r="H1634">
        <v>247232.89499999999</v>
      </c>
      <c r="I1634">
        <v>173930.31333333332</v>
      </c>
      <c r="J1634">
        <v>73302.581666666665</v>
      </c>
      <c r="K1634">
        <v>0.69233158839263886</v>
      </c>
      <c r="L1634">
        <v>856252.0708333333</v>
      </c>
      <c r="M1634">
        <v>89488.197855339997</v>
      </c>
      <c r="N1634">
        <v>0.24779504409911801</v>
      </c>
      <c r="O1634">
        <v>472000</v>
      </c>
      <c r="P1634" t="s">
        <v>36</v>
      </c>
      <c r="Q1634">
        <v>120</v>
      </c>
      <c r="R1634">
        <v>1</v>
      </c>
      <c r="S1634">
        <v>0.80778207902903543</v>
      </c>
      <c r="T1634">
        <v>0.16476718346619962</v>
      </c>
      <c r="U1634">
        <v>0.24491996099162786</v>
      </c>
      <c r="V1634">
        <v>0.7673169766461263</v>
      </c>
      <c r="W1634">
        <v>61.092253849079036</v>
      </c>
      <c r="X1634" t="s">
        <v>28</v>
      </c>
    </row>
    <row r="1635" spans="1:24" x14ac:dyDescent="0.25">
      <c r="A1635" t="s">
        <v>1669</v>
      </c>
      <c r="B1635">
        <v>25</v>
      </c>
      <c r="C1635" t="s">
        <v>33</v>
      </c>
      <c r="D1635">
        <v>65600</v>
      </c>
      <c r="E1635">
        <v>0.61599999999999999</v>
      </c>
      <c r="F1635">
        <v>30000</v>
      </c>
      <c r="G1635" t="s">
        <v>26</v>
      </c>
      <c r="H1635">
        <v>64683.702499999999</v>
      </c>
      <c r="I1635">
        <v>49995.179166666669</v>
      </c>
      <c r="J1635">
        <v>14688.523333333333</v>
      </c>
      <c r="K1635">
        <v>0.79664572087511099</v>
      </c>
      <c r="L1635">
        <v>226171.32916666666</v>
      </c>
      <c r="M1635">
        <v>17975.92640222</v>
      </c>
      <c r="N1635">
        <v>0.45731707317073172</v>
      </c>
      <c r="O1635">
        <v>210000</v>
      </c>
      <c r="P1635" t="s">
        <v>36</v>
      </c>
      <c r="Q1635">
        <v>120</v>
      </c>
      <c r="R1635">
        <v>1</v>
      </c>
      <c r="S1635">
        <v>0.61651857698279677</v>
      </c>
      <c r="T1635">
        <v>0.69491920389507045</v>
      </c>
      <c r="U1635">
        <v>0.46623752184605394</v>
      </c>
      <c r="V1635">
        <v>0.72760563962612457</v>
      </c>
      <c r="W1635">
        <v>49.270628595024213</v>
      </c>
      <c r="X1635" t="s">
        <v>28</v>
      </c>
    </row>
    <row r="1636" spans="1:24" x14ac:dyDescent="0.25">
      <c r="A1636" t="s">
        <v>1670</v>
      </c>
      <c r="B1636">
        <v>28</v>
      </c>
      <c r="C1636" t="s">
        <v>30</v>
      </c>
      <c r="D1636">
        <v>332500</v>
      </c>
      <c r="E1636">
        <v>0.59099999999999997</v>
      </c>
      <c r="F1636">
        <v>70000</v>
      </c>
      <c r="G1636" t="s">
        <v>41</v>
      </c>
      <c r="H1636">
        <v>312492.70250000001</v>
      </c>
      <c r="I1636">
        <v>257022.535</v>
      </c>
      <c r="J1636">
        <v>55470.167500000003</v>
      </c>
      <c r="K1636">
        <v>0.84731186250936696</v>
      </c>
      <c r="L1636">
        <v>802410.47</v>
      </c>
      <c r="M1636">
        <v>69752.292860899994</v>
      </c>
      <c r="N1636">
        <v>0.21052631578947367</v>
      </c>
      <c r="O1636">
        <v>770000</v>
      </c>
      <c r="P1636" t="s">
        <v>31</v>
      </c>
      <c r="Q1636">
        <v>60</v>
      </c>
      <c r="R1636">
        <v>0</v>
      </c>
      <c r="S1636">
        <v>0.47991493969073445</v>
      </c>
      <c r="T1636">
        <v>0.18353810065214132</v>
      </c>
      <c r="U1636">
        <v>0.4677411881406297</v>
      </c>
      <c r="V1636">
        <v>0.45088422411753748</v>
      </c>
      <c r="W1636">
        <v>57.08120714306957</v>
      </c>
      <c r="X1636" t="s">
        <v>28</v>
      </c>
    </row>
    <row r="1637" spans="1:24" x14ac:dyDescent="0.25">
      <c r="A1637" t="s">
        <v>1671</v>
      </c>
      <c r="B1637">
        <v>50</v>
      </c>
      <c r="C1637" t="s">
        <v>25</v>
      </c>
      <c r="D1637">
        <v>232200</v>
      </c>
      <c r="E1637">
        <v>0.98699999999999999</v>
      </c>
      <c r="F1637">
        <v>38000</v>
      </c>
      <c r="G1637" t="s">
        <v>41</v>
      </c>
      <c r="H1637">
        <v>239642.28083333332</v>
      </c>
      <c r="I1637">
        <v>169575.22916666666</v>
      </c>
      <c r="J1637">
        <v>70067.051666666666</v>
      </c>
      <c r="K1637">
        <v>0.7198535427050472</v>
      </c>
      <c r="L1637">
        <v>726442.3208333333</v>
      </c>
      <c r="M1637">
        <v>30207.937122650001</v>
      </c>
      <c r="N1637">
        <v>0.16365202411714039</v>
      </c>
      <c r="O1637">
        <v>304000</v>
      </c>
      <c r="P1637" t="s">
        <v>27</v>
      </c>
      <c r="Q1637">
        <v>0</v>
      </c>
      <c r="R1637">
        <v>0</v>
      </c>
      <c r="S1637">
        <v>0.79645617713980499</v>
      </c>
      <c r="T1637">
        <v>1.69376309182383E-2</v>
      </c>
      <c r="U1637">
        <v>0.99820608733627481</v>
      </c>
      <c r="V1637">
        <v>0.64221566756017179</v>
      </c>
      <c r="W1637">
        <v>89.220240137522993</v>
      </c>
      <c r="X1637" t="s">
        <v>38</v>
      </c>
    </row>
    <row r="1638" spans="1:24" x14ac:dyDescent="0.25">
      <c r="A1638" t="s">
        <v>1672</v>
      </c>
      <c r="B1638">
        <v>55</v>
      </c>
      <c r="C1638" t="s">
        <v>25</v>
      </c>
      <c r="D1638">
        <v>150800</v>
      </c>
      <c r="E1638">
        <v>0.96099999999999997</v>
      </c>
      <c r="F1638">
        <v>50000</v>
      </c>
      <c r="G1638" t="s">
        <v>43</v>
      </c>
      <c r="H1638">
        <v>144042.44333333333</v>
      </c>
      <c r="I1638">
        <v>107971.92166666666</v>
      </c>
      <c r="J1638">
        <v>36070.521666666667</v>
      </c>
      <c r="K1638">
        <v>0.80540350488717216</v>
      </c>
      <c r="L1638">
        <v>402088.8775</v>
      </c>
      <c r="M1638">
        <v>36938.587216369997</v>
      </c>
      <c r="N1638">
        <v>0.33156498673740054</v>
      </c>
      <c r="O1638">
        <v>500000</v>
      </c>
      <c r="P1638" t="s">
        <v>27</v>
      </c>
      <c r="Q1638">
        <v>0</v>
      </c>
      <c r="R1638">
        <v>0</v>
      </c>
      <c r="S1638">
        <v>0.68081607988587367</v>
      </c>
      <c r="T1638">
        <v>0.42738331972241156</v>
      </c>
      <c r="U1638">
        <v>0.84763461318370692</v>
      </c>
      <c r="V1638">
        <v>0.51859065313973918</v>
      </c>
      <c r="W1638">
        <v>67.429766130840278</v>
      </c>
      <c r="X1638" t="s">
        <v>28</v>
      </c>
    </row>
    <row r="1639" spans="1:24" x14ac:dyDescent="0.25">
      <c r="A1639" t="s">
        <v>1673</v>
      </c>
      <c r="B1639">
        <v>44</v>
      </c>
      <c r="C1639" t="s">
        <v>25</v>
      </c>
      <c r="D1639">
        <v>217700</v>
      </c>
      <c r="E1639">
        <v>0.85799999999999998</v>
      </c>
      <c r="F1639">
        <v>63000</v>
      </c>
      <c r="G1639" t="s">
        <v>26</v>
      </c>
      <c r="H1639">
        <v>220386.45666666667</v>
      </c>
      <c r="I1639">
        <v>160629.53833333333</v>
      </c>
      <c r="J1639">
        <v>59756.918333333335</v>
      </c>
      <c r="K1639">
        <v>0.74805232042966119</v>
      </c>
      <c r="L1639">
        <v>834726.53749999998</v>
      </c>
      <c r="M1639">
        <v>32830.915281690002</v>
      </c>
      <c r="N1639">
        <v>0.28938906752411575</v>
      </c>
      <c r="O1639">
        <v>189000</v>
      </c>
      <c r="P1639" t="s">
        <v>27</v>
      </c>
      <c r="Q1639">
        <v>0</v>
      </c>
      <c r="R1639">
        <v>0</v>
      </c>
      <c r="S1639">
        <v>0.7379394410341843</v>
      </c>
      <c r="T1639">
        <v>0.28831451223325172</v>
      </c>
      <c r="U1639">
        <v>0.82322301080745586</v>
      </c>
      <c r="V1639">
        <v>0.831011775254485</v>
      </c>
      <c r="W1639">
        <v>77.852697131865852</v>
      </c>
      <c r="X1639" t="s">
        <v>38</v>
      </c>
    </row>
    <row r="1640" spans="1:24" x14ac:dyDescent="0.25">
      <c r="A1640" t="s">
        <v>1674</v>
      </c>
      <c r="B1640">
        <v>37</v>
      </c>
      <c r="C1640" t="s">
        <v>30</v>
      </c>
      <c r="D1640">
        <v>224000</v>
      </c>
      <c r="E1640">
        <v>0.51600000000000001</v>
      </c>
      <c r="F1640">
        <v>39000</v>
      </c>
      <c r="G1640" t="s">
        <v>26</v>
      </c>
      <c r="H1640">
        <v>225005.33583333335</v>
      </c>
      <c r="I1640">
        <v>168620.85500000001</v>
      </c>
      <c r="J1640">
        <v>56384.480833333335</v>
      </c>
      <c r="K1640">
        <v>0.75785743373517755</v>
      </c>
      <c r="L1640">
        <v>787480.68333333335</v>
      </c>
      <c r="M1640">
        <v>36413.63313491</v>
      </c>
      <c r="N1640">
        <v>0.17410714285714285</v>
      </c>
      <c r="O1640">
        <v>312000</v>
      </c>
      <c r="P1640" t="s">
        <v>27</v>
      </c>
      <c r="Q1640">
        <v>0</v>
      </c>
      <c r="R1640">
        <v>0</v>
      </c>
      <c r="S1640">
        <v>0.68130057826987045</v>
      </c>
      <c r="T1640">
        <v>5.5834488461818543E-2</v>
      </c>
      <c r="U1640">
        <v>0.41510874432871303</v>
      </c>
      <c r="V1640">
        <v>0.74574356177016543</v>
      </c>
      <c r="W1640">
        <v>67.988151307101759</v>
      </c>
      <c r="X1640" t="s">
        <v>28</v>
      </c>
    </row>
    <row r="1641" spans="1:24" x14ac:dyDescent="0.25">
      <c r="A1641" t="s">
        <v>1675</v>
      </c>
      <c r="B1641">
        <v>29</v>
      </c>
      <c r="C1641" t="s">
        <v>30</v>
      </c>
      <c r="D1641">
        <v>224500</v>
      </c>
      <c r="E1641">
        <v>0.69499999999999995</v>
      </c>
      <c r="F1641">
        <v>37000</v>
      </c>
      <c r="G1641" t="s">
        <v>26</v>
      </c>
      <c r="H1641">
        <v>212225.28333333333</v>
      </c>
      <c r="I1641">
        <v>174738.3175</v>
      </c>
      <c r="J1641">
        <v>37486.965833333335</v>
      </c>
      <c r="K1641">
        <v>0.84685123630767123</v>
      </c>
      <c r="L1641">
        <v>608924.1958333333</v>
      </c>
      <c r="M1641">
        <v>46266.217368320002</v>
      </c>
      <c r="N1641">
        <v>0.16481069042316257</v>
      </c>
      <c r="O1641">
        <v>407000</v>
      </c>
      <c r="P1641" t="s">
        <v>27</v>
      </c>
      <c r="Q1641">
        <v>0</v>
      </c>
      <c r="R1641">
        <v>0</v>
      </c>
      <c r="S1641">
        <v>0.4775146276222707</v>
      </c>
      <c r="T1641">
        <v>7.6796373401822715E-2</v>
      </c>
      <c r="U1641">
        <v>0.58567388055460889</v>
      </c>
      <c r="V1641">
        <v>0.53089177641620722</v>
      </c>
      <c r="W1641">
        <v>65.975249560014831</v>
      </c>
      <c r="X1641" t="s">
        <v>28</v>
      </c>
    </row>
    <row r="1642" spans="1:24" x14ac:dyDescent="0.25">
      <c r="A1642" t="s">
        <v>1676</v>
      </c>
      <c r="B1642">
        <v>48</v>
      </c>
      <c r="C1642" t="s">
        <v>33</v>
      </c>
      <c r="D1642">
        <v>128000</v>
      </c>
      <c r="E1642">
        <v>0.33300000000000002</v>
      </c>
      <c r="F1642">
        <v>44000</v>
      </c>
      <c r="G1642" t="s">
        <v>26</v>
      </c>
      <c r="H1642">
        <v>112489.20666666667</v>
      </c>
      <c r="I1642">
        <v>86094.231666666674</v>
      </c>
      <c r="J1642">
        <v>26394.974999999999</v>
      </c>
      <c r="K1642">
        <v>0.80449468663772727</v>
      </c>
      <c r="L1642">
        <v>419638.34833333333</v>
      </c>
      <c r="M1642">
        <v>49441.079249889997</v>
      </c>
      <c r="N1642">
        <v>0.34375</v>
      </c>
      <c r="O1642">
        <v>132000</v>
      </c>
      <c r="P1642" t="s">
        <v>31</v>
      </c>
      <c r="Q1642">
        <v>30</v>
      </c>
      <c r="R1642">
        <v>0</v>
      </c>
      <c r="S1642">
        <v>0.63735682024443086</v>
      </c>
      <c r="T1642">
        <v>0.4535148990819084</v>
      </c>
      <c r="U1642">
        <v>0.12813910664147352</v>
      </c>
      <c r="V1642">
        <v>0.68231530853229982</v>
      </c>
      <c r="W1642">
        <v>44.086080234306777</v>
      </c>
      <c r="X1642" t="s">
        <v>28</v>
      </c>
    </row>
    <row r="1643" spans="1:24" x14ac:dyDescent="0.25">
      <c r="A1643" t="s">
        <v>1677</v>
      </c>
      <c r="B1643">
        <v>44</v>
      </c>
      <c r="C1643" t="s">
        <v>30</v>
      </c>
      <c r="D1643">
        <v>136600</v>
      </c>
      <c r="E1643">
        <v>0.70399999999999996</v>
      </c>
      <c r="F1643">
        <v>39000</v>
      </c>
      <c r="G1643" t="s">
        <v>26</v>
      </c>
      <c r="H1643">
        <v>121200.12666666666</v>
      </c>
      <c r="I1643">
        <v>107323.16499999999</v>
      </c>
      <c r="J1643">
        <v>13876.961666666666</v>
      </c>
      <c r="K1643">
        <v>0.92578683346361801</v>
      </c>
      <c r="L1643">
        <v>349024.85666666669</v>
      </c>
      <c r="M1643">
        <v>30215.116932540001</v>
      </c>
      <c r="N1643">
        <v>0.28550512445095166</v>
      </c>
      <c r="O1643">
        <v>390000</v>
      </c>
      <c r="P1643" t="s">
        <v>27</v>
      </c>
      <c r="Q1643">
        <v>0</v>
      </c>
      <c r="R1643">
        <v>0</v>
      </c>
      <c r="S1643">
        <v>0.306279702993564</v>
      </c>
      <c r="T1643">
        <v>0.41988410023609685</v>
      </c>
      <c r="U1643">
        <v>0.57611361368106073</v>
      </c>
      <c r="V1643">
        <v>0.48882179733561604</v>
      </c>
      <c r="W1643">
        <v>51.938084963370002</v>
      </c>
      <c r="X1643" t="s">
        <v>28</v>
      </c>
    </row>
    <row r="1644" spans="1:24" x14ac:dyDescent="0.25">
      <c r="A1644" t="s">
        <v>1678</v>
      </c>
      <c r="B1644">
        <v>49</v>
      </c>
      <c r="C1644" t="s">
        <v>33</v>
      </c>
      <c r="D1644">
        <v>146100</v>
      </c>
      <c r="E1644">
        <v>0.247</v>
      </c>
      <c r="F1644">
        <v>34000</v>
      </c>
      <c r="G1644" t="s">
        <v>43</v>
      </c>
      <c r="H1644">
        <v>148744.08916666667</v>
      </c>
      <c r="I1644">
        <v>123414.41666666667</v>
      </c>
      <c r="J1644">
        <v>25329.672500000001</v>
      </c>
      <c r="K1644">
        <v>0.82721943595987324</v>
      </c>
      <c r="L1644">
        <v>444260.50333333336</v>
      </c>
      <c r="M1644">
        <v>64170.28488521</v>
      </c>
      <c r="N1644">
        <v>0.2327173169062286</v>
      </c>
      <c r="O1644">
        <v>374000</v>
      </c>
      <c r="P1644" t="s">
        <v>27</v>
      </c>
      <c r="Q1644">
        <v>0</v>
      </c>
      <c r="R1644">
        <v>0</v>
      </c>
      <c r="S1644">
        <v>0.46002411568203311</v>
      </c>
      <c r="T1644">
        <v>0.22239078808536344</v>
      </c>
      <c r="U1644">
        <v>4.8883551087440968E-2</v>
      </c>
      <c r="V1644">
        <v>0.61874982573623072</v>
      </c>
      <c r="W1644">
        <v>44.314558895454638</v>
      </c>
      <c r="X1644" t="s">
        <v>28</v>
      </c>
    </row>
    <row r="1645" spans="1:24" x14ac:dyDescent="0.25">
      <c r="A1645" t="s">
        <v>1679</v>
      </c>
      <c r="B1645">
        <v>27</v>
      </c>
      <c r="C1645" t="s">
        <v>33</v>
      </c>
      <c r="D1645">
        <v>268400</v>
      </c>
      <c r="E1645">
        <v>0.307</v>
      </c>
      <c r="F1645">
        <v>78000</v>
      </c>
      <c r="G1645" t="s">
        <v>43</v>
      </c>
      <c r="H1645">
        <v>228428.77249999999</v>
      </c>
      <c r="I1645">
        <v>202351.89249999999</v>
      </c>
      <c r="J1645">
        <v>26076.880000000001</v>
      </c>
      <c r="K1645">
        <v>0.87134909919523496</v>
      </c>
      <c r="L1645">
        <v>380589.66333333333</v>
      </c>
      <c r="M1645">
        <v>73248.375891799995</v>
      </c>
      <c r="N1645">
        <v>0.29061102831594637</v>
      </c>
      <c r="O1645">
        <v>702000</v>
      </c>
      <c r="P1645" t="s">
        <v>31</v>
      </c>
      <c r="Q1645">
        <v>8</v>
      </c>
      <c r="R1645">
        <v>0</v>
      </c>
      <c r="S1645">
        <v>0.30534648549422183</v>
      </c>
      <c r="T1645">
        <v>0.38937468643904755</v>
      </c>
      <c r="U1645">
        <v>0.12966547355620947</v>
      </c>
      <c r="V1645">
        <v>0.18464852503495191</v>
      </c>
      <c r="W1645">
        <v>31.130218764408273</v>
      </c>
      <c r="X1645" t="s">
        <v>34</v>
      </c>
    </row>
    <row r="1646" spans="1:24" x14ac:dyDescent="0.25">
      <c r="A1646" t="s">
        <v>1680</v>
      </c>
      <c r="B1646">
        <v>20</v>
      </c>
      <c r="C1646" t="s">
        <v>25</v>
      </c>
      <c r="D1646">
        <v>161300</v>
      </c>
      <c r="E1646">
        <v>0.76100000000000001</v>
      </c>
      <c r="F1646">
        <v>49000</v>
      </c>
      <c r="G1646" t="s">
        <v>26</v>
      </c>
      <c r="H1646">
        <v>156405.34666666668</v>
      </c>
      <c r="I1646">
        <v>111734.56416666666</v>
      </c>
      <c r="J1646">
        <v>44670.782500000001</v>
      </c>
      <c r="K1646">
        <v>0.72708979943650442</v>
      </c>
      <c r="L1646">
        <v>352387.02750000003</v>
      </c>
      <c r="M1646">
        <v>22094.539737129999</v>
      </c>
      <c r="N1646">
        <v>0.30378177309361437</v>
      </c>
      <c r="O1646">
        <v>196000</v>
      </c>
      <c r="P1646" t="s">
        <v>27</v>
      </c>
      <c r="Q1646">
        <v>0</v>
      </c>
      <c r="R1646">
        <v>0</v>
      </c>
      <c r="S1646">
        <v>0.77779326131319659</v>
      </c>
      <c r="T1646">
        <v>0.30041149577455023</v>
      </c>
      <c r="U1646">
        <v>0.71540362054469309</v>
      </c>
      <c r="V1646">
        <v>0.38973456694037212</v>
      </c>
      <c r="W1646">
        <v>65.488372104333138</v>
      </c>
      <c r="X1646" t="s">
        <v>28</v>
      </c>
    </row>
    <row r="1647" spans="1:24" x14ac:dyDescent="0.25">
      <c r="A1647" t="s">
        <v>1681</v>
      </c>
      <c r="B1647">
        <v>44</v>
      </c>
      <c r="C1647" t="s">
        <v>33</v>
      </c>
      <c r="D1647">
        <v>60000</v>
      </c>
      <c r="E1647">
        <v>0.63700000000000001</v>
      </c>
      <c r="F1647">
        <v>30000</v>
      </c>
      <c r="G1647" t="s">
        <v>41</v>
      </c>
      <c r="H1647">
        <v>57918.620833333334</v>
      </c>
      <c r="I1647">
        <v>47775.526666666665</v>
      </c>
      <c r="J1647">
        <v>10143.094166666666</v>
      </c>
      <c r="K1647">
        <v>0.86141919876552331</v>
      </c>
      <c r="L1647">
        <v>147606.20583333334</v>
      </c>
      <c r="M1647">
        <v>29971.2684104</v>
      </c>
      <c r="N1647">
        <v>0.5</v>
      </c>
      <c r="O1647">
        <v>240000</v>
      </c>
      <c r="P1647" t="s">
        <v>36</v>
      </c>
      <c r="Q1647">
        <v>180</v>
      </c>
      <c r="R1647">
        <v>1</v>
      </c>
      <c r="S1647">
        <v>0.47335108795025721</v>
      </c>
      <c r="T1647">
        <v>0.8775096411447092</v>
      </c>
      <c r="U1647">
        <v>0.38227395949320853</v>
      </c>
      <c r="V1647">
        <v>0.46341366104042414</v>
      </c>
      <c r="W1647">
        <v>33.42283888798336</v>
      </c>
      <c r="X1647" t="s">
        <v>34</v>
      </c>
    </row>
    <row r="1648" spans="1:24" x14ac:dyDescent="0.25">
      <c r="A1648" t="s">
        <v>1682</v>
      </c>
      <c r="B1648">
        <v>52</v>
      </c>
      <c r="C1648" t="s">
        <v>25</v>
      </c>
      <c r="D1648">
        <v>141300</v>
      </c>
      <c r="E1648">
        <v>0.83</v>
      </c>
      <c r="F1648">
        <v>35000</v>
      </c>
      <c r="G1648" t="s">
        <v>26</v>
      </c>
      <c r="H1648">
        <v>138568.12333333332</v>
      </c>
      <c r="I1648">
        <v>98293.069166666668</v>
      </c>
      <c r="J1648">
        <v>40275.054166666669</v>
      </c>
      <c r="K1648">
        <v>0.73093249705206109</v>
      </c>
      <c r="L1648">
        <v>368989.22666666668</v>
      </c>
      <c r="M1648">
        <v>21920.779418149999</v>
      </c>
      <c r="N1648">
        <v>0.24769992922859166</v>
      </c>
      <c r="O1648">
        <v>105000</v>
      </c>
      <c r="P1648" t="s">
        <v>27</v>
      </c>
      <c r="Q1648">
        <v>0</v>
      </c>
      <c r="R1648">
        <v>0</v>
      </c>
      <c r="S1648">
        <v>0.79168851653806649</v>
      </c>
      <c r="T1648">
        <v>0.19088266051694547</v>
      </c>
      <c r="U1648">
        <v>0.78259969379002914</v>
      </c>
      <c r="V1648">
        <v>0.5038826129713726</v>
      </c>
      <c r="W1648">
        <v>73.61748947464109</v>
      </c>
      <c r="X1648" t="s">
        <v>38</v>
      </c>
    </row>
    <row r="1649" spans="1:24" x14ac:dyDescent="0.25">
      <c r="A1649" t="s">
        <v>1683</v>
      </c>
      <c r="B1649">
        <v>48</v>
      </c>
      <c r="C1649" t="s">
        <v>30</v>
      </c>
      <c r="D1649">
        <v>270900</v>
      </c>
      <c r="E1649">
        <v>0.60699999999999998</v>
      </c>
      <c r="F1649">
        <v>64000</v>
      </c>
      <c r="G1649" t="s">
        <v>26</v>
      </c>
      <c r="H1649">
        <v>271637.03083333332</v>
      </c>
      <c r="I1649">
        <v>195242.52</v>
      </c>
      <c r="J1649">
        <v>76394.510833333334</v>
      </c>
      <c r="K1649">
        <v>0.72900716311633473</v>
      </c>
      <c r="L1649">
        <v>656677.97166666668</v>
      </c>
      <c r="M1649">
        <v>38838.216246570002</v>
      </c>
      <c r="N1649">
        <v>0.23624953857511996</v>
      </c>
      <c r="O1649">
        <v>704000</v>
      </c>
      <c r="P1649" t="s">
        <v>31</v>
      </c>
      <c r="Q1649">
        <v>60</v>
      </c>
      <c r="R1649">
        <v>0</v>
      </c>
      <c r="S1649">
        <v>0.76574705376349428</v>
      </c>
      <c r="T1649">
        <v>0.16661335825852186</v>
      </c>
      <c r="U1649">
        <v>0.53235681033743032</v>
      </c>
      <c r="V1649">
        <v>0.45377212715534088</v>
      </c>
      <c r="W1649">
        <v>64.195735963613629</v>
      </c>
      <c r="X1649" t="s">
        <v>28</v>
      </c>
    </row>
    <row r="1650" spans="1:24" x14ac:dyDescent="0.25">
      <c r="A1650" t="s">
        <v>1684</v>
      </c>
      <c r="B1650">
        <v>32</v>
      </c>
      <c r="C1650" t="s">
        <v>33</v>
      </c>
      <c r="D1650">
        <v>129300</v>
      </c>
      <c r="E1650">
        <v>0.28499999999999998</v>
      </c>
      <c r="F1650">
        <v>30000</v>
      </c>
      <c r="G1650" t="s">
        <v>41</v>
      </c>
      <c r="H1650">
        <v>102377.15583333334</v>
      </c>
      <c r="I1650">
        <v>85640.960000000006</v>
      </c>
      <c r="J1650">
        <v>16736.195833333331</v>
      </c>
      <c r="K1650">
        <v>0.85792825916730442</v>
      </c>
      <c r="L1650">
        <v>282303.20583333331</v>
      </c>
      <c r="M1650">
        <v>58765.32976547</v>
      </c>
      <c r="N1650">
        <v>0.23201856148491878</v>
      </c>
      <c r="O1650">
        <v>120000</v>
      </c>
      <c r="P1650" t="s">
        <v>27</v>
      </c>
      <c r="Q1650">
        <v>0</v>
      </c>
      <c r="R1650">
        <v>0</v>
      </c>
      <c r="S1650">
        <v>0.44124655449985067</v>
      </c>
      <c r="T1650">
        <v>0.24039681190261292</v>
      </c>
      <c r="U1650">
        <v>6.0359422760678044E-2</v>
      </c>
      <c r="V1650">
        <v>0.38937369938510391</v>
      </c>
      <c r="W1650">
        <v>39.306847744745177</v>
      </c>
      <c r="X1650" t="s">
        <v>34</v>
      </c>
    </row>
    <row r="1651" spans="1:24" x14ac:dyDescent="0.25">
      <c r="A1651" t="s">
        <v>1685</v>
      </c>
      <c r="B1651">
        <v>33</v>
      </c>
      <c r="C1651" t="s">
        <v>33</v>
      </c>
      <c r="D1651">
        <v>252400</v>
      </c>
      <c r="E1651">
        <v>0.58699999999999997</v>
      </c>
      <c r="F1651">
        <v>85000</v>
      </c>
      <c r="G1651" t="s">
        <v>26</v>
      </c>
      <c r="H1651">
        <v>265403.35833333334</v>
      </c>
      <c r="I1651">
        <v>210540.6875</v>
      </c>
      <c r="J1651">
        <v>54862.67083333333</v>
      </c>
      <c r="K1651">
        <v>0.81553348152725913</v>
      </c>
      <c r="L1651">
        <v>690108.33416666661</v>
      </c>
      <c r="M1651">
        <v>80486.321631550003</v>
      </c>
      <c r="N1651">
        <v>0.33676703645007922</v>
      </c>
      <c r="O1651">
        <v>510000</v>
      </c>
      <c r="P1651" t="s">
        <v>27</v>
      </c>
      <c r="Q1651">
        <v>0</v>
      </c>
      <c r="R1651">
        <v>0</v>
      </c>
      <c r="S1651">
        <v>0.5603931320143648</v>
      </c>
      <c r="T1651">
        <v>0.44828867779506759</v>
      </c>
      <c r="U1651">
        <v>0.42358257950482048</v>
      </c>
      <c r="V1651">
        <v>0.53673076982590995</v>
      </c>
      <c r="W1651">
        <v>50.517242325550349</v>
      </c>
      <c r="X1651" t="s">
        <v>28</v>
      </c>
    </row>
    <row r="1652" spans="1:24" x14ac:dyDescent="0.25">
      <c r="A1652" t="s">
        <v>1686</v>
      </c>
      <c r="B1652">
        <v>30</v>
      </c>
      <c r="C1652" t="s">
        <v>25</v>
      </c>
      <c r="D1652">
        <v>152400</v>
      </c>
      <c r="E1652">
        <v>0.96799999999999997</v>
      </c>
      <c r="F1652">
        <v>41000</v>
      </c>
      <c r="G1652" t="s">
        <v>43</v>
      </c>
      <c r="H1652">
        <v>155890.93583333332</v>
      </c>
      <c r="I1652">
        <v>104375.60583333333</v>
      </c>
      <c r="J1652">
        <v>51515.33</v>
      </c>
      <c r="K1652">
        <v>0.70078021418720293</v>
      </c>
      <c r="L1652">
        <v>600346.49</v>
      </c>
      <c r="M1652">
        <v>30591.580449190002</v>
      </c>
      <c r="N1652">
        <v>0.26902887139107612</v>
      </c>
      <c r="O1652">
        <v>205000</v>
      </c>
      <c r="P1652" t="s">
        <v>27</v>
      </c>
      <c r="Q1652">
        <v>0</v>
      </c>
      <c r="R1652">
        <v>0</v>
      </c>
      <c r="S1652">
        <v>0.90137640116758611</v>
      </c>
      <c r="T1652">
        <v>0.2114497102609591</v>
      </c>
      <c r="U1652">
        <v>0.9074378503801761</v>
      </c>
      <c r="V1652">
        <v>0.85909510573799919</v>
      </c>
      <c r="W1652">
        <v>86.119381587751164</v>
      </c>
      <c r="X1652" t="s">
        <v>38</v>
      </c>
    </row>
    <row r="1653" spans="1:24" x14ac:dyDescent="0.25">
      <c r="A1653" t="s">
        <v>1687</v>
      </c>
      <c r="B1653">
        <v>52</v>
      </c>
      <c r="C1653" t="s">
        <v>25</v>
      </c>
      <c r="D1653">
        <v>123900</v>
      </c>
      <c r="E1653">
        <v>0.91600000000000004</v>
      </c>
      <c r="F1653">
        <v>30000</v>
      </c>
      <c r="G1653" t="s">
        <v>41</v>
      </c>
      <c r="H1653">
        <v>122130.23833333333</v>
      </c>
      <c r="I1653">
        <v>86334.133333333331</v>
      </c>
      <c r="J1653">
        <v>35796.105000000003</v>
      </c>
      <c r="K1653">
        <v>0.72794070158448521</v>
      </c>
      <c r="L1653">
        <v>368859.07500000001</v>
      </c>
      <c r="M1653">
        <v>21287.12470715</v>
      </c>
      <c r="N1653">
        <v>0.24213075060532688</v>
      </c>
      <c r="O1653">
        <v>240000</v>
      </c>
      <c r="P1653" t="s">
        <v>31</v>
      </c>
      <c r="Q1653">
        <v>18</v>
      </c>
      <c r="R1653">
        <v>0</v>
      </c>
      <c r="S1653">
        <v>0.79842906750198961</v>
      </c>
      <c r="T1653">
        <v>0.17769482396137259</v>
      </c>
      <c r="U1653">
        <v>0.86810855922546781</v>
      </c>
      <c r="V1653">
        <v>0.60170290331947651</v>
      </c>
      <c r="W1653">
        <v>79.063448932969578</v>
      </c>
      <c r="X1653" t="s">
        <v>38</v>
      </c>
    </row>
    <row r="1654" spans="1:24" x14ac:dyDescent="0.25">
      <c r="A1654" t="s">
        <v>1688</v>
      </c>
      <c r="B1654">
        <v>28</v>
      </c>
      <c r="C1654" t="s">
        <v>25</v>
      </c>
      <c r="D1654">
        <v>231600</v>
      </c>
      <c r="E1654">
        <v>0.755</v>
      </c>
      <c r="F1654">
        <v>77000</v>
      </c>
      <c r="G1654" t="s">
        <v>26</v>
      </c>
      <c r="H1654">
        <v>223739.10083333333</v>
      </c>
      <c r="I1654">
        <v>167474.33083333334</v>
      </c>
      <c r="J1654">
        <v>56264.77</v>
      </c>
      <c r="K1654">
        <v>0.76725992717364389</v>
      </c>
      <c r="L1654">
        <v>752829.39583333337</v>
      </c>
      <c r="M1654">
        <v>30714.890886090001</v>
      </c>
      <c r="N1654">
        <v>0.33246977547495682</v>
      </c>
      <c r="O1654">
        <v>924000</v>
      </c>
      <c r="P1654" t="s">
        <v>31</v>
      </c>
      <c r="Q1654">
        <v>25</v>
      </c>
      <c r="R1654">
        <v>0</v>
      </c>
      <c r="S1654">
        <v>0.6837341863798676</v>
      </c>
      <c r="T1654">
        <v>0.39450966229289547</v>
      </c>
      <c r="U1654">
        <v>0.71143957212108255</v>
      </c>
      <c r="V1654">
        <v>0.67486115726205176</v>
      </c>
      <c r="W1654">
        <v>66.818331096390068</v>
      </c>
      <c r="X1654" t="s">
        <v>28</v>
      </c>
    </row>
    <row r="1655" spans="1:24" x14ac:dyDescent="0.25">
      <c r="A1655" t="s">
        <v>1689</v>
      </c>
      <c r="B1655">
        <v>38</v>
      </c>
      <c r="C1655" t="s">
        <v>25</v>
      </c>
      <c r="D1655">
        <v>135600</v>
      </c>
      <c r="E1655">
        <v>0.93400000000000005</v>
      </c>
      <c r="F1655">
        <v>45000</v>
      </c>
      <c r="G1655" t="s">
        <v>41</v>
      </c>
      <c r="H1655">
        <v>132390.48333333334</v>
      </c>
      <c r="I1655">
        <v>98270.633333333331</v>
      </c>
      <c r="J1655">
        <v>34119.85</v>
      </c>
      <c r="K1655">
        <v>0.77501092214497835</v>
      </c>
      <c r="L1655">
        <v>277340.02500000002</v>
      </c>
      <c r="M1655">
        <v>27929.230003379998</v>
      </c>
      <c r="N1655">
        <v>0.33185840707964603</v>
      </c>
      <c r="O1655">
        <v>135000</v>
      </c>
      <c r="P1655" t="s">
        <v>27</v>
      </c>
      <c r="Q1655">
        <v>0</v>
      </c>
      <c r="R1655">
        <v>0</v>
      </c>
      <c r="S1655">
        <v>0.70094661776560008</v>
      </c>
      <c r="T1655">
        <v>0.40029391289656996</v>
      </c>
      <c r="U1655">
        <v>0.85630617030282252</v>
      </c>
      <c r="V1655">
        <v>0.35244813290081489</v>
      </c>
      <c r="W1655">
        <v>65.525060498201995</v>
      </c>
      <c r="X1655" t="s">
        <v>28</v>
      </c>
    </row>
    <row r="1656" spans="1:24" x14ac:dyDescent="0.25">
      <c r="A1656" t="s">
        <v>1690</v>
      </c>
      <c r="B1656">
        <v>28</v>
      </c>
      <c r="C1656" t="s">
        <v>25</v>
      </c>
      <c r="D1656">
        <v>234600</v>
      </c>
      <c r="E1656">
        <v>0.98899999999999999</v>
      </c>
      <c r="F1656">
        <v>82000</v>
      </c>
      <c r="G1656" t="s">
        <v>26</v>
      </c>
      <c r="H1656">
        <v>231570.4975</v>
      </c>
      <c r="I1656">
        <v>167547.61416666667</v>
      </c>
      <c r="J1656">
        <v>64022.883333333331</v>
      </c>
      <c r="K1656">
        <v>0.74453677727824397</v>
      </c>
      <c r="L1656">
        <v>588814.37333333329</v>
      </c>
      <c r="M1656">
        <v>35375.18019159</v>
      </c>
      <c r="N1656">
        <v>0.34953111679454391</v>
      </c>
      <c r="O1656">
        <v>574000</v>
      </c>
      <c r="P1656" t="s">
        <v>27</v>
      </c>
      <c r="Q1656">
        <v>0</v>
      </c>
      <c r="R1656">
        <v>0</v>
      </c>
      <c r="S1656">
        <v>0.75261694859046113</v>
      </c>
      <c r="T1656">
        <v>0.40866817012203988</v>
      </c>
      <c r="U1656">
        <v>0.97316006411691314</v>
      </c>
      <c r="V1656">
        <v>0.4767249761513932</v>
      </c>
      <c r="W1656">
        <v>72.624310892315549</v>
      </c>
      <c r="X1656" t="s">
        <v>38</v>
      </c>
    </row>
    <row r="1657" spans="1:24" x14ac:dyDescent="0.25">
      <c r="A1657" t="s">
        <v>1691</v>
      </c>
      <c r="B1657">
        <v>47</v>
      </c>
      <c r="C1657" t="s">
        <v>30</v>
      </c>
      <c r="D1657">
        <v>196600</v>
      </c>
      <c r="E1657">
        <v>0.77400000000000002</v>
      </c>
      <c r="F1657">
        <v>64000</v>
      </c>
      <c r="G1657" t="s">
        <v>26</v>
      </c>
      <c r="H1657">
        <v>203521.53750000001</v>
      </c>
      <c r="I1657">
        <v>158168.18833333332</v>
      </c>
      <c r="J1657">
        <v>45353.349166666667</v>
      </c>
      <c r="K1657">
        <v>0.77772134286386696</v>
      </c>
      <c r="L1657">
        <v>386747.01750000002</v>
      </c>
      <c r="M1657">
        <v>28830.53426407</v>
      </c>
      <c r="N1657">
        <v>0.32553407934893186</v>
      </c>
      <c r="O1657">
        <v>704000</v>
      </c>
      <c r="P1657" t="s">
        <v>27</v>
      </c>
      <c r="Q1657">
        <v>0</v>
      </c>
      <c r="R1657">
        <v>0</v>
      </c>
      <c r="S1657">
        <v>0.60483689636892934</v>
      </c>
      <c r="T1657">
        <v>0.3892403179565212</v>
      </c>
      <c r="U1657">
        <v>0.73044937726722037</v>
      </c>
      <c r="V1657">
        <v>0.3315554240042724</v>
      </c>
      <c r="W1657">
        <v>59.592180591276453</v>
      </c>
      <c r="X1657" t="s">
        <v>28</v>
      </c>
    </row>
    <row r="1658" spans="1:24" x14ac:dyDescent="0.25">
      <c r="A1658" t="s">
        <v>1692</v>
      </c>
      <c r="B1658">
        <v>52</v>
      </c>
      <c r="C1658" t="s">
        <v>33</v>
      </c>
      <c r="D1658">
        <v>222400</v>
      </c>
      <c r="E1658">
        <v>0.36199999999999999</v>
      </c>
      <c r="F1658">
        <v>78000</v>
      </c>
      <c r="G1658" t="s">
        <v>26</v>
      </c>
      <c r="H1658">
        <v>167177.47416666668</v>
      </c>
      <c r="I1658">
        <v>156978.42916666667</v>
      </c>
      <c r="J1658">
        <v>10199.045</v>
      </c>
      <c r="K1658">
        <v>0.95908522386300321</v>
      </c>
      <c r="L1658">
        <v>295304.88416666666</v>
      </c>
      <c r="M1658">
        <v>66393.150929120005</v>
      </c>
      <c r="N1658">
        <v>0.35071942446043164</v>
      </c>
      <c r="O1658">
        <v>936000</v>
      </c>
      <c r="P1658" t="s">
        <v>27</v>
      </c>
      <c r="Q1658">
        <v>0</v>
      </c>
      <c r="R1658">
        <v>0</v>
      </c>
      <c r="S1658">
        <v>0.15888700448447404</v>
      </c>
      <c r="T1658">
        <v>0.61804940096098737</v>
      </c>
      <c r="U1658">
        <v>0.16559260054351391</v>
      </c>
      <c r="V1658">
        <v>0.16052407850945918</v>
      </c>
      <c r="W1658">
        <v>22.848045627649661</v>
      </c>
      <c r="X1658" t="s">
        <v>34</v>
      </c>
    </row>
    <row r="1659" spans="1:24" x14ac:dyDescent="0.25">
      <c r="A1659" t="s">
        <v>1693</v>
      </c>
      <c r="B1659">
        <v>39</v>
      </c>
      <c r="C1659" t="s">
        <v>25</v>
      </c>
      <c r="D1659">
        <v>215700</v>
      </c>
      <c r="E1659">
        <v>0.86599999999999999</v>
      </c>
      <c r="F1659">
        <v>43000</v>
      </c>
      <c r="G1659" t="s">
        <v>26</v>
      </c>
      <c r="H1659">
        <v>220401.43833333332</v>
      </c>
      <c r="I1659">
        <v>153592.83833333332</v>
      </c>
      <c r="J1659">
        <v>66808.600000000006</v>
      </c>
      <c r="K1659">
        <v>0.71806103575769498</v>
      </c>
      <c r="L1659">
        <v>508844.53749999998</v>
      </c>
      <c r="M1659">
        <v>38550.023836519998</v>
      </c>
      <c r="N1659">
        <v>0.19935095039406583</v>
      </c>
      <c r="O1659">
        <v>344000</v>
      </c>
      <c r="P1659" t="s">
        <v>31</v>
      </c>
      <c r="Q1659">
        <v>3</v>
      </c>
      <c r="R1659">
        <v>0</v>
      </c>
      <c r="S1659">
        <v>0.82605239127844055</v>
      </c>
      <c r="T1659">
        <v>8.6631388596362713E-2</v>
      </c>
      <c r="U1659">
        <v>0.81017290193789826</v>
      </c>
      <c r="V1659">
        <v>0.43637861823493174</v>
      </c>
      <c r="W1659">
        <v>76.875468143810792</v>
      </c>
      <c r="X1659" t="s">
        <v>38</v>
      </c>
    </row>
    <row r="1660" spans="1:24" x14ac:dyDescent="0.25">
      <c r="A1660" t="s">
        <v>1694</v>
      </c>
      <c r="B1660">
        <v>55</v>
      </c>
      <c r="C1660" t="s">
        <v>25</v>
      </c>
      <c r="D1660">
        <v>208200</v>
      </c>
      <c r="E1660">
        <v>0.80200000000000005</v>
      </c>
      <c r="F1660">
        <v>66000</v>
      </c>
      <c r="G1660" t="s">
        <v>41</v>
      </c>
      <c r="H1660">
        <v>205999.39333333334</v>
      </c>
      <c r="I1660">
        <v>146629.77666666667</v>
      </c>
      <c r="J1660">
        <v>59369.616666666669</v>
      </c>
      <c r="K1660">
        <v>0.72909109089845003</v>
      </c>
      <c r="L1660">
        <v>652755.46499999997</v>
      </c>
      <c r="M1660">
        <v>36886.057021100001</v>
      </c>
      <c r="N1660">
        <v>0.31700288184438041</v>
      </c>
      <c r="O1660">
        <v>726000</v>
      </c>
      <c r="P1660" t="s">
        <v>27</v>
      </c>
      <c r="Q1660">
        <v>0</v>
      </c>
      <c r="R1660">
        <v>0</v>
      </c>
      <c r="S1660">
        <v>0.78494072185902453</v>
      </c>
      <c r="T1660">
        <v>0.32859451092107267</v>
      </c>
      <c r="U1660">
        <v>0.73347324409174119</v>
      </c>
      <c r="V1660">
        <v>0.64401136919546798</v>
      </c>
      <c r="W1660">
        <v>70.468066427373486</v>
      </c>
      <c r="X1660" t="s">
        <v>38</v>
      </c>
    </row>
    <row r="1661" spans="1:24" x14ac:dyDescent="0.25">
      <c r="A1661" t="s">
        <v>1695</v>
      </c>
      <c r="B1661">
        <v>48</v>
      </c>
      <c r="C1661" t="s">
        <v>25</v>
      </c>
      <c r="D1661">
        <v>193900</v>
      </c>
      <c r="E1661">
        <v>0.98</v>
      </c>
      <c r="F1661">
        <v>61000</v>
      </c>
      <c r="G1661" t="s">
        <v>26</v>
      </c>
      <c r="H1661">
        <v>193305.00750000001</v>
      </c>
      <c r="I1661">
        <v>137942.25083333332</v>
      </c>
      <c r="J1661">
        <v>55362.756666666668</v>
      </c>
      <c r="K1661">
        <v>0.76169551083706055</v>
      </c>
      <c r="L1661">
        <v>622260.80833333335</v>
      </c>
      <c r="M1661">
        <v>45062.604632379996</v>
      </c>
      <c r="N1661">
        <v>0.3145951521402785</v>
      </c>
      <c r="O1661">
        <v>305000</v>
      </c>
      <c r="P1661" t="s">
        <v>36</v>
      </c>
      <c r="Q1661">
        <v>120</v>
      </c>
      <c r="R1661">
        <v>1</v>
      </c>
      <c r="S1661">
        <v>0.77997566727641987</v>
      </c>
      <c r="T1661">
        <v>0.35197661961256582</v>
      </c>
      <c r="U1661">
        <v>0.88792440368089132</v>
      </c>
      <c r="V1661">
        <v>0.66379342916194639</v>
      </c>
      <c r="W1661">
        <v>75.493559132839437</v>
      </c>
      <c r="X1661" t="s">
        <v>38</v>
      </c>
    </row>
    <row r="1662" spans="1:24" x14ac:dyDescent="0.25">
      <c r="A1662" t="s">
        <v>1696</v>
      </c>
      <c r="B1662">
        <v>31</v>
      </c>
      <c r="C1662" t="s">
        <v>33</v>
      </c>
      <c r="D1662">
        <v>187600</v>
      </c>
      <c r="E1662">
        <v>0.248</v>
      </c>
      <c r="F1662">
        <v>37000</v>
      </c>
      <c r="G1662" t="s">
        <v>41</v>
      </c>
      <c r="H1662">
        <v>136714.38416666666</v>
      </c>
      <c r="I1662">
        <v>117741.32833333334</v>
      </c>
      <c r="J1662">
        <v>18973.055833333332</v>
      </c>
      <c r="K1662">
        <v>0.86321024397462376</v>
      </c>
      <c r="L1662">
        <v>214238.83</v>
      </c>
      <c r="M1662">
        <v>59670.672733270003</v>
      </c>
      <c r="N1662">
        <v>0.19722814498933902</v>
      </c>
      <c r="O1662">
        <v>259000</v>
      </c>
      <c r="P1662" t="s">
        <v>31</v>
      </c>
      <c r="Q1662">
        <v>30</v>
      </c>
      <c r="R1662">
        <v>0</v>
      </c>
      <c r="S1662">
        <v>0.37319192643210108</v>
      </c>
      <c r="T1662">
        <v>0.16117262683520273</v>
      </c>
      <c r="U1662">
        <v>4.9004550951778358E-2</v>
      </c>
      <c r="V1662">
        <v>0.11081928085305923</v>
      </c>
      <c r="W1662">
        <v>34.694244991798861</v>
      </c>
      <c r="X1662" t="s">
        <v>34</v>
      </c>
    </row>
    <row r="1663" spans="1:24" x14ac:dyDescent="0.25">
      <c r="A1663" t="s">
        <v>1697</v>
      </c>
      <c r="B1663">
        <v>41</v>
      </c>
      <c r="C1663" t="s">
        <v>33</v>
      </c>
      <c r="D1663">
        <v>276000</v>
      </c>
      <c r="E1663">
        <v>0.251</v>
      </c>
      <c r="F1663">
        <v>47000</v>
      </c>
      <c r="G1663" t="s">
        <v>41</v>
      </c>
      <c r="H1663">
        <v>332229.82833333331</v>
      </c>
      <c r="I1663">
        <v>291726.07500000001</v>
      </c>
      <c r="J1663">
        <v>40503.753333333334</v>
      </c>
      <c r="K1663">
        <v>0.86284915433466691</v>
      </c>
      <c r="L1663">
        <v>804082.73750000005</v>
      </c>
      <c r="M1663">
        <v>124913.79172066999</v>
      </c>
      <c r="N1663">
        <v>0.17028985507246377</v>
      </c>
      <c r="O1663">
        <v>282000</v>
      </c>
      <c r="P1663" t="s">
        <v>31</v>
      </c>
      <c r="Q1663">
        <v>60</v>
      </c>
      <c r="R1663">
        <v>0</v>
      </c>
      <c r="S1663">
        <v>0.32672217990812408</v>
      </c>
      <c r="T1663">
        <v>9.7050271936891863E-2</v>
      </c>
      <c r="U1663">
        <v>6.2177595870891278E-2</v>
      </c>
      <c r="V1663">
        <v>0.58465572067240845</v>
      </c>
      <c r="W1663">
        <v>45.858654809444467</v>
      </c>
      <c r="X1663" t="s">
        <v>28</v>
      </c>
    </row>
    <row r="1664" spans="1:24" x14ac:dyDescent="0.25">
      <c r="A1664" t="s">
        <v>1698</v>
      </c>
      <c r="B1664">
        <v>49</v>
      </c>
      <c r="C1664" t="s">
        <v>30</v>
      </c>
      <c r="D1664">
        <v>249600</v>
      </c>
      <c r="E1664">
        <v>0.73199999999999998</v>
      </c>
      <c r="F1664">
        <v>86000</v>
      </c>
      <c r="G1664" t="s">
        <v>26</v>
      </c>
      <c r="H1664">
        <v>223310.05916666667</v>
      </c>
      <c r="I1664">
        <v>192864.5925</v>
      </c>
      <c r="J1664">
        <v>30445.466666666667</v>
      </c>
      <c r="K1664">
        <v>0.89145675511888955</v>
      </c>
      <c r="L1664">
        <v>549816.41666666663</v>
      </c>
      <c r="M1664">
        <v>48231.414214110002</v>
      </c>
      <c r="N1664">
        <v>0.34455128205128205</v>
      </c>
      <c r="O1664">
        <v>344000</v>
      </c>
      <c r="P1664" t="s">
        <v>27</v>
      </c>
      <c r="Q1664">
        <v>0</v>
      </c>
      <c r="R1664">
        <v>0</v>
      </c>
      <c r="S1664">
        <v>0.36646395081828598</v>
      </c>
      <c r="T1664">
        <v>0.53769396096844568</v>
      </c>
      <c r="U1664">
        <v>0.62798676910980777</v>
      </c>
      <c r="V1664">
        <v>0.39458212206093191</v>
      </c>
      <c r="W1664">
        <v>49.237319793282829</v>
      </c>
      <c r="X1664" t="s">
        <v>28</v>
      </c>
    </row>
    <row r="1665" spans="1:24" x14ac:dyDescent="0.25">
      <c r="A1665" t="s">
        <v>1699</v>
      </c>
      <c r="B1665">
        <v>53</v>
      </c>
      <c r="C1665" t="s">
        <v>25</v>
      </c>
      <c r="D1665">
        <v>119500</v>
      </c>
      <c r="E1665">
        <v>0.97499999999999998</v>
      </c>
      <c r="F1665">
        <v>30000</v>
      </c>
      <c r="G1665" t="s">
        <v>41</v>
      </c>
      <c r="H1665">
        <v>121108.16250000001</v>
      </c>
      <c r="I1665">
        <v>88753.011666666673</v>
      </c>
      <c r="J1665">
        <v>32355.150833333333</v>
      </c>
      <c r="K1665">
        <v>0.75637959879065353</v>
      </c>
      <c r="L1665">
        <v>376218.245</v>
      </c>
      <c r="M1665">
        <v>21930.727692029999</v>
      </c>
      <c r="N1665">
        <v>0.2510460251046025</v>
      </c>
      <c r="O1665">
        <v>330000</v>
      </c>
      <c r="P1665" t="s">
        <v>27</v>
      </c>
      <c r="Q1665">
        <v>0</v>
      </c>
      <c r="R1665">
        <v>0</v>
      </c>
      <c r="S1665">
        <v>0.72695317148539085</v>
      </c>
      <c r="T1665">
        <v>0.21517903116220455</v>
      </c>
      <c r="U1665">
        <v>0.92943118976275341</v>
      </c>
      <c r="V1665">
        <v>0.64749879223332163</v>
      </c>
      <c r="W1665">
        <v>79.928994123777514</v>
      </c>
      <c r="X1665" t="s">
        <v>38</v>
      </c>
    </row>
    <row r="1666" spans="1:24" x14ac:dyDescent="0.25">
      <c r="A1666" t="s">
        <v>1700</v>
      </c>
      <c r="B1666">
        <v>49</v>
      </c>
      <c r="C1666" t="s">
        <v>30</v>
      </c>
      <c r="D1666">
        <v>201400</v>
      </c>
      <c r="E1666">
        <v>0.46500000000000002</v>
      </c>
      <c r="F1666">
        <v>65000</v>
      </c>
      <c r="G1666" t="s">
        <v>26</v>
      </c>
      <c r="H1666">
        <v>200346.22666666665</v>
      </c>
      <c r="I1666">
        <v>142741.64583333334</v>
      </c>
      <c r="J1666">
        <v>57604.580833333333</v>
      </c>
      <c r="K1666">
        <v>0.73621599424982531</v>
      </c>
      <c r="L1666">
        <v>609056.48750000005</v>
      </c>
      <c r="M1666">
        <v>34545.237646820002</v>
      </c>
      <c r="N1666">
        <v>0.3227408142999007</v>
      </c>
      <c r="O1666">
        <v>325000</v>
      </c>
      <c r="P1666" t="s">
        <v>31</v>
      </c>
      <c r="Q1666">
        <v>30</v>
      </c>
      <c r="R1666">
        <v>0</v>
      </c>
      <c r="S1666">
        <v>0.78307323884992042</v>
      </c>
      <c r="T1666">
        <v>0.34642446116556708</v>
      </c>
      <c r="U1666">
        <v>0.3510358386206327</v>
      </c>
      <c r="V1666">
        <v>0.61428689962792327</v>
      </c>
      <c r="W1666">
        <v>55.925357092062399</v>
      </c>
      <c r="X1666" t="s">
        <v>28</v>
      </c>
    </row>
    <row r="1667" spans="1:24" x14ac:dyDescent="0.25">
      <c r="A1667" t="s">
        <v>1701</v>
      </c>
      <c r="B1667">
        <v>32</v>
      </c>
      <c r="C1667" t="s">
        <v>30</v>
      </c>
      <c r="D1667">
        <v>63300</v>
      </c>
      <c r="E1667">
        <v>0.57199999999999995</v>
      </c>
      <c r="F1667">
        <v>30000</v>
      </c>
      <c r="G1667" t="s">
        <v>26</v>
      </c>
      <c r="H1667">
        <v>61714.64916666667</v>
      </c>
      <c r="I1667">
        <v>49928.791666666664</v>
      </c>
      <c r="J1667">
        <v>11785.8575</v>
      </c>
      <c r="K1667">
        <v>0.82595091396037901</v>
      </c>
      <c r="L1667">
        <v>121624.96166666667</v>
      </c>
      <c r="M1667">
        <v>9963.0381133024584</v>
      </c>
      <c r="N1667">
        <v>0.47393364928909953</v>
      </c>
      <c r="O1667">
        <v>300000</v>
      </c>
      <c r="P1667" t="s">
        <v>36</v>
      </c>
      <c r="Q1667">
        <v>120</v>
      </c>
      <c r="R1667">
        <v>1</v>
      </c>
      <c r="S1667">
        <v>0.51701798828319123</v>
      </c>
      <c r="T1667">
        <v>0.76952379779202507</v>
      </c>
      <c r="U1667">
        <v>0.48033576283655555</v>
      </c>
      <c r="V1667">
        <v>0.31931145294904495</v>
      </c>
      <c r="W1667">
        <v>37.867536648747461</v>
      </c>
      <c r="X1667" t="s">
        <v>34</v>
      </c>
    </row>
    <row r="1668" spans="1:24" x14ac:dyDescent="0.25">
      <c r="A1668" t="s">
        <v>1702</v>
      </c>
      <c r="B1668">
        <v>52</v>
      </c>
      <c r="C1668" t="s">
        <v>25</v>
      </c>
      <c r="D1668">
        <v>199700</v>
      </c>
      <c r="E1668">
        <v>0.86599999999999999</v>
      </c>
      <c r="F1668">
        <v>31000</v>
      </c>
      <c r="G1668" t="s">
        <v>26</v>
      </c>
      <c r="H1668">
        <v>201966.96333333332</v>
      </c>
      <c r="I1668">
        <v>144777.61916666667</v>
      </c>
      <c r="J1668">
        <v>57189.344166666669</v>
      </c>
      <c r="K1668">
        <v>0.74581548091650052</v>
      </c>
      <c r="L1668">
        <v>455942.33833333332</v>
      </c>
      <c r="M1668">
        <v>40395.079959100003</v>
      </c>
      <c r="N1668">
        <v>0.15523284927391087</v>
      </c>
      <c r="O1668">
        <v>372000</v>
      </c>
      <c r="P1668" t="s">
        <v>27</v>
      </c>
      <c r="Q1668">
        <v>0</v>
      </c>
      <c r="R1668">
        <v>0</v>
      </c>
      <c r="S1668">
        <v>0.77104989655437206</v>
      </c>
      <c r="T1668">
        <v>1.1353399973923317E-2</v>
      </c>
      <c r="U1668">
        <v>0.78938194849017107</v>
      </c>
      <c r="V1668">
        <v>0.41607482027976561</v>
      </c>
      <c r="W1668">
        <v>77.175011051849168</v>
      </c>
      <c r="X1668" t="s">
        <v>38</v>
      </c>
    </row>
    <row r="1669" spans="1:24" x14ac:dyDescent="0.25">
      <c r="A1669" t="s">
        <v>1703</v>
      </c>
      <c r="B1669">
        <v>20</v>
      </c>
      <c r="C1669" t="s">
        <v>30</v>
      </c>
      <c r="D1669">
        <v>135600</v>
      </c>
      <c r="E1669">
        <v>0.623</v>
      </c>
      <c r="F1669">
        <v>33000</v>
      </c>
      <c r="G1669" t="s">
        <v>26</v>
      </c>
      <c r="H1669">
        <v>130059.19666666667</v>
      </c>
      <c r="I1669">
        <v>99571.381666666668</v>
      </c>
      <c r="J1669">
        <v>30487.814999999999</v>
      </c>
      <c r="K1669">
        <v>0.80164184528385118</v>
      </c>
      <c r="L1669">
        <v>384340.065</v>
      </c>
      <c r="M1669">
        <v>32559.786375669999</v>
      </c>
      <c r="N1669">
        <v>0.24336283185840707</v>
      </c>
      <c r="O1669">
        <v>297000</v>
      </c>
      <c r="P1669" t="s">
        <v>27</v>
      </c>
      <c r="Q1669">
        <v>0</v>
      </c>
      <c r="R1669">
        <v>0</v>
      </c>
      <c r="S1669">
        <v>0.63672413806470651</v>
      </c>
      <c r="T1669">
        <v>0.22949073562753025</v>
      </c>
      <c r="U1669">
        <v>0.48811536408906575</v>
      </c>
      <c r="V1669">
        <v>0.5635293046494565</v>
      </c>
      <c r="W1669">
        <v>61.020763838251128</v>
      </c>
      <c r="X1669" t="s">
        <v>28</v>
      </c>
    </row>
    <row r="1670" spans="1:24" x14ac:dyDescent="0.25">
      <c r="A1670" t="s">
        <v>1704</v>
      </c>
      <c r="B1670">
        <v>33</v>
      </c>
      <c r="C1670" t="s">
        <v>25</v>
      </c>
      <c r="D1670">
        <v>202300</v>
      </c>
      <c r="E1670">
        <v>0.80400000000000005</v>
      </c>
      <c r="F1670">
        <v>40000</v>
      </c>
      <c r="G1670" t="s">
        <v>26</v>
      </c>
      <c r="H1670">
        <v>186989.03333333333</v>
      </c>
      <c r="I1670">
        <v>146458.96416666667</v>
      </c>
      <c r="J1670">
        <v>40530.069166666668</v>
      </c>
      <c r="K1670">
        <v>0.84225280918507484</v>
      </c>
      <c r="L1670">
        <v>426939.7391666667</v>
      </c>
      <c r="M1670">
        <v>54370.806703189999</v>
      </c>
      <c r="N1670">
        <v>0.1977261492832427</v>
      </c>
      <c r="O1670">
        <v>120000</v>
      </c>
      <c r="P1670" t="s">
        <v>27</v>
      </c>
      <c r="Q1670">
        <v>0</v>
      </c>
      <c r="R1670">
        <v>0</v>
      </c>
      <c r="S1670">
        <v>0.58805009998170688</v>
      </c>
      <c r="T1670">
        <v>0.15095824574946498</v>
      </c>
      <c r="U1670">
        <v>0.65617484659923009</v>
      </c>
      <c r="V1670">
        <v>0.36987537366907608</v>
      </c>
      <c r="W1670">
        <v>64.655631231596217</v>
      </c>
      <c r="X1670" t="s">
        <v>28</v>
      </c>
    </row>
    <row r="1671" spans="1:24" x14ac:dyDescent="0.25">
      <c r="A1671" t="s">
        <v>1705</v>
      </c>
      <c r="B1671">
        <v>22</v>
      </c>
      <c r="C1671" t="s">
        <v>30</v>
      </c>
      <c r="D1671">
        <v>194700</v>
      </c>
      <c r="E1671">
        <v>0.63100000000000001</v>
      </c>
      <c r="F1671">
        <v>56000</v>
      </c>
      <c r="G1671" t="s">
        <v>41</v>
      </c>
      <c r="H1671">
        <v>181104.30583333335</v>
      </c>
      <c r="I1671">
        <v>135244.82416666666</v>
      </c>
      <c r="J1671">
        <v>45859.481666666667</v>
      </c>
      <c r="K1671">
        <v>0.78611907968718309</v>
      </c>
      <c r="L1671">
        <v>420542.47333333333</v>
      </c>
      <c r="M1671">
        <v>38002.533502259997</v>
      </c>
      <c r="N1671">
        <v>0.28762198253723675</v>
      </c>
      <c r="O1671">
        <v>336000</v>
      </c>
      <c r="P1671" t="s">
        <v>27</v>
      </c>
      <c r="Q1671">
        <v>0</v>
      </c>
      <c r="R1671">
        <v>0</v>
      </c>
      <c r="S1671">
        <v>0.68854670394678086</v>
      </c>
      <c r="T1671">
        <v>0.31479130219516643</v>
      </c>
      <c r="U1671">
        <v>0.51953047748551606</v>
      </c>
      <c r="V1671">
        <v>0.38312263477179109</v>
      </c>
      <c r="W1671">
        <v>56.730480900775603</v>
      </c>
      <c r="X1671" t="s">
        <v>28</v>
      </c>
    </row>
    <row r="1672" spans="1:24" x14ac:dyDescent="0.25">
      <c r="A1672" t="s">
        <v>1706</v>
      </c>
      <c r="B1672">
        <v>38</v>
      </c>
      <c r="C1672" t="s">
        <v>25</v>
      </c>
      <c r="D1672">
        <v>195900</v>
      </c>
      <c r="E1672">
        <v>0.98199999999999998</v>
      </c>
      <c r="F1672">
        <v>52000</v>
      </c>
      <c r="G1672" t="s">
        <v>26</v>
      </c>
      <c r="H1672">
        <v>183686.05499999999</v>
      </c>
      <c r="I1672">
        <v>130525.15166666667</v>
      </c>
      <c r="J1672">
        <v>53160.903333333335</v>
      </c>
      <c r="K1672">
        <v>0.77371220096800675</v>
      </c>
      <c r="L1672">
        <v>659579.8075</v>
      </c>
      <c r="M1672">
        <v>49873.124745779998</v>
      </c>
      <c r="N1672">
        <v>0.26544155181214907</v>
      </c>
      <c r="O1672">
        <v>572000</v>
      </c>
      <c r="P1672" t="s">
        <v>27</v>
      </c>
      <c r="Q1672">
        <v>0</v>
      </c>
      <c r="R1672">
        <v>0</v>
      </c>
      <c r="S1672">
        <v>0.78827188412508387</v>
      </c>
      <c r="T1672">
        <v>0.25777878155011907</v>
      </c>
      <c r="U1672">
        <v>0.85768183634122241</v>
      </c>
      <c r="V1672">
        <v>0.70598815366843093</v>
      </c>
      <c r="W1672">
        <v>78.229342160684084</v>
      </c>
      <c r="X1672" t="s">
        <v>38</v>
      </c>
    </row>
    <row r="1673" spans="1:24" x14ac:dyDescent="0.25">
      <c r="A1673" t="s">
        <v>1707</v>
      </c>
      <c r="B1673">
        <v>27</v>
      </c>
      <c r="C1673" t="s">
        <v>30</v>
      </c>
      <c r="D1673">
        <v>299200</v>
      </c>
      <c r="E1673">
        <v>0.58199999999999996</v>
      </c>
      <c r="F1673">
        <v>50000</v>
      </c>
      <c r="G1673" t="s">
        <v>26</v>
      </c>
      <c r="H1673">
        <v>281702.77250000002</v>
      </c>
      <c r="I1673">
        <v>231880.38750000001</v>
      </c>
      <c r="J1673">
        <v>49822.385000000002</v>
      </c>
      <c r="K1673">
        <v>0.84316274780054101</v>
      </c>
      <c r="L1673">
        <v>757576.55833333335</v>
      </c>
      <c r="M1673">
        <v>51927.734792039999</v>
      </c>
      <c r="N1673">
        <v>0.16711229946524064</v>
      </c>
      <c r="O1673">
        <v>450000</v>
      </c>
      <c r="P1673" t="s">
        <v>27</v>
      </c>
      <c r="Q1673">
        <v>0</v>
      </c>
      <c r="R1673">
        <v>0</v>
      </c>
      <c r="S1673">
        <v>0.47813168432528236</v>
      </c>
      <c r="T1673">
        <v>8.0461742283329363E-2</v>
      </c>
      <c r="U1673">
        <v>0.47888155299946278</v>
      </c>
      <c r="V1673">
        <v>0.48264798766532757</v>
      </c>
      <c r="W1673">
        <v>61.171937104667109</v>
      </c>
      <c r="X1673" t="s">
        <v>28</v>
      </c>
    </row>
    <row r="1674" spans="1:24" x14ac:dyDescent="0.25">
      <c r="A1674" t="s">
        <v>1708</v>
      </c>
      <c r="B1674">
        <v>36</v>
      </c>
      <c r="C1674" t="s">
        <v>30</v>
      </c>
      <c r="D1674">
        <v>147800</v>
      </c>
      <c r="E1674">
        <v>0.66300000000000003</v>
      </c>
      <c r="F1674">
        <v>30000</v>
      </c>
      <c r="G1674" t="s">
        <v>43</v>
      </c>
      <c r="H1674">
        <v>148821.4425</v>
      </c>
      <c r="I1674">
        <v>111570.17083333334</v>
      </c>
      <c r="J1674">
        <v>37251.271666666667</v>
      </c>
      <c r="K1674">
        <v>0.75047917820951893</v>
      </c>
      <c r="L1674">
        <v>531427.34083333332</v>
      </c>
      <c r="M1674">
        <v>19411.05209995</v>
      </c>
      <c r="N1674">
        <v>0.20297699594046009</v>
      </c>
      <c r="O1674">
        <v>330000</v>
      </c>
      <c r="P1674" t="s">
        <v>31</v>
      </c>
      <c r="Q1674">
        <v>60</v>
      </c>
      <c r="R1674">
        <v>0</v>
      </c>
      <c r="S1674">
        <v>0.68052005605994537</v>
      </c>
      <c r="T1674">
        <v>0.11188951691921872</v>
      </c>
      <c r="U1674">
        <v>0.60711108375745648</v>
      </c>
      <c r="V1674">
        <v>0.76715578051561184</v>
      </c>
      <c r="W1674">
        <v>73.443118875145842</v>
      </c>
      <c r="X1674" t="s">
        <v>38</v>
      </c>
    </row>
    <row r="1675" spans="1:24" x14ac:dyDescent="0.25">
      <c r="A1675" t="s">
        <v>1709</v>
      </c>
      <c r="B1675">
        <v>42</v>
      </c>
      <c r="C1675" t="s">
        <v>30</v>
      </c>
      <c r="D1675">
        <v>195400</v>
      </c>
      <c r="E1675">
        <v>0.55100000000000005</v>
      </c>
      <c r="F1675">
        <v>44000</v>
      </c>
      <c r="G1675" t="s">
        <v>41</v>
      </c>
      <c r="H1675">
        <v>184755.27499999999</v>
      </c>
      <c r="I1675">
        <v>140962.5975</v>
      </c>
      <c r="J1675">
        <v>43792.677499999998</v>
      </c>
      <c r="K1675">
        <v>0.78084934134156248</v>
      </c>
      <c r="L1675">
        <v>601704.18500000006</v>
      </c>
      <c r="M1675">
        <v>24054.349665329999</v>
      </c>
      <c r="N1675">
        <v>0.22517911975435004</v>
      </c>
      <c r="O1675">
        <v>484000</v>
      </c>
      <c r="P1675" t="s">
        <v>27</v>
      </c>
      <c r="Q1675">
        <v>0</v>
      </c>
      <c r="R1675">
        <v>0</v>
      </c>
      <c r="S1675">
        <v>0.64393221216233643</v>
      </c>
      <c r="T1675">
        <v>0.17652358921512562</v>
      </c>
      <c r="U1675">
        <v>0.47363734030939342</v>
      </c>
      <c r="V1675">
        <v>0.6290615730087995</v>
      </c>
      <c r="W1675">
        <v>63.52181387698603</v>
      </c>
      <c r="X1675" t="s">
        <v>28</v>
      </c>
    </row>
    <row r="1676" spans="1:24" x14ac:dyDescent="0.25">
      <c r="A1676" t="s">
        <v>1710</v>
      </c>
      <c r="B1676">
        <v>21</v>
      </c>
      <c r="C1676" t="s">
        <v>33</v>
      </c>
      <c r="D1676">
        <v>234400</v>
      </c>
      <c r="E1676">
        <v>0.44</v>
      </c>
      <c r="F1676">
        <v>44000</v>
      </c>
      <c r="G1676" t="s">
        <v>43</v>
      </c>
      <c r="H1676">
        <v>208319.31583333333</v>
      </c>
      <c r="I1676">
        <v>183267.33249999999</v>
      </c>
      <c r="J1676">
        <v>25051.983333333334</v>
      </c>
      <c r="K1676">
        <v>0.8879863383783092</v>
      </c>
      <c r="L1676">
        <v>385418.15833333333</v>
      </c>
      <c r="M1676">
        <v>79722.998853490004</v>
      </c>
      <c r="N1676">
        <v>0.18771331058020477</v>
      </c>
      <c r="O1676">
        <v>308000</v>
      </c>
      <c r="P1676" t="s">
        <v>27</v>
      </c>
      <c r="Q1676">
        <v>0</v>
      </c>
      <c r="R1676">
        <v>0</v>
      </c>
      <c r="S1676">
        <v>0.32215550984949942</v>
      </c>
      <c r="T1676">
        <v>0.15137477650384717</v>
      </c>
      <c r="U1676">
        <v>0.24531709726119796</v>
      </c>
      <c r="V1676">
        <v>0.24517893468646154</v>
      </c>
      <c r="W1676">
        <v>43.780766450498234</v>
      </c>
      <c r="X1676" t="s">
        <v>28</v>
      </c>
    </row>
    <row r="1677" spans="1:24" x14ac:dyDescent="0.25">
      <c r="A1677" t="s">
        <v>1711</v>
      </c>
      <c r="B1677">
        <v>46</v>
      </c>
      <c r="C1677" t="s">
        <v>25</v>
      </c>
      <c r="D1677">
        <v>131200</v>
      </c>
      <c r="E1677">
        <v>0.76900000000000002</v>
      </c>
      <c r="F1677">
        <v>40000</v>
      </c>
      <c r="G1677" t="s">
        <v>26</v>
      </c>
      <c r="H1677">
        <v>119989.34583333334</v>
      </c>
      <c r="I1677">
        <v>91266.707500000004</v>
      </c>
      <c r="J1677">
        <v>28722.638333333332</v>
      </c>
      <c r="K1677">
        <v>0.7857145596437729</v>
      </c>
      <c r="L1677">
        <v>398539.08416666667</v>
      </c>
      <c r="M1677">
        <v>24303.07795988</v>
      </c>
      <c r="N1677">
        <v>0.3048780487804878</v>
      </c>
      <c r="O1677">
        <v>440000</v>
      </c>
      <c r="P1677" t="s">
        <v>27</v>
      </c>
      <c r="Q1677">
        <v>0</v>
      </c>
      <c r="R1677">
        <v>0</v>
      </c>
      <c r="S1677">
        <v>0.65039635230792625</v>
      </c>
      <c r="T1677">
        <v>0.35176046658229593</v>
      </c>
      <c r="U1677">
        <v>0.67855254949294186</v>
      </c>
      <c r="V1677">
        <v>0.61790667272806576</v>
      </c>
      <c r="W1677">
        <v>65.310603973964291</v>
      </c>
      <c r="X1677" t="s">
        <v>28</v>
      </c>
    </row>
    <row r="1678" spans="1:24" x14ac:dyDescent="0.25">
      <c r="A1678" t="s">
        <v>1712</v>
      </c>
      <c r="B1678">
        <v>36</v>
      </c>
      <c r="C1678" t="s">
        <v>25</v>
      </c>
      <c r="D1678">
        <v>217000</v>
      </c>
      <c r="E1678">
        <v>0.79700000000000004</v>
      </c>
      <c r="F1678">
        <v>51000</v>
      </c>
      <c r="G1678" t="s">
        <v>41</v>
      </c>
      <c r="H1678">
        <v>205507.80666666667</v>
      </c>
      <c r="I1678">
        <v>153721.01333333334</v>
      </c>
      <c r="J1678">
        <v>51786.793333333335</v>
      </c>
      <c r="K1678">
        <v>0.79190322246243594</v>
      </c>
      <c r="L1678">
        <v>597508.37083333335</v>
      </c>
      <c r="M1678">
        <v>45611.992084570003</v>
      </c>
      <c r="N1678">
        <v>0.23502304147465439</v>
      </c>
      <c r="O1678">
        <v>204000</v>
      </c>
      <c r="P1678" t="s">
        <v>31</v>
      </c>
      <c r="Q1678">
        <v>60</v>
      </c>
      <c r="R1678">
        <v>0</v>
      </c>
      <c r="S1678">
        <v>0.68516537158810142</v>
      </c>
      <c r="T1678">
        <v>0.20480888177299289</v>
      </c>
      <c r="U1678">
        <v>0.69575951099196331</v>
      </c>
      <c r="V1678">
        <v>0.5418961151698175</v>
      </c>
      <c r="W1678">
        <v>69.322719308746798</v>
      </c>
      <c r="X1678" t="s">
        <v>28</v>
      </c>
    </row>
    <row r="1679" spans="1:24" x14ac:dyDescent="0.25">
      <c r="A1679" t="s">
        <v>1713</v>
      </c>
      <c r="B1679">
        <v>19</v>
      </c>
      <c r="C1679" t="s">
        <v>25</v>
      </c>
      <c r="D1679">
        <v>239200</v>
      </c>
      <c r="E1679">
        <v>0.86699999999999999</v>
      </c>
      <c r="F1679">
        <v>40000</v>
      </c>
      <c r="G1679" t="s">
        <v>43</v>
      </c>
      <c r="H1679">
        <v>242225.10250000001</v>
      </c>
      <c r="I1679">
        <v>175073.10750000001</v>
      </c>
      <c r="J1679">
        <v>67151.994999999995</v>
      </c>
      <c r="K1679">
        <v>0.74435247868317722</v>
      </c>
      <c r="L1679">
        <v>641997.49916666665</v>
      </c>
      <c r="M1679">
        <v>43201.329808900002</v>
      </c>
      <c r="N1679">
        <v>0.16722408026755853</v>
      </c>
      <c r="O1679">
        <v>120000</v>
      </c>
      <c r="P1679" t="s">
        <v>27</v>
      </c>
      <c r="Q1679">
        <v>0</v>
      </c>
      <c r="R1679">
        <v>0</v>
      </c>
      <c r="S1679">
        <v>0.75470338930910175</v>
      </c>
      <c r="T1679">
        <v>3.5276923002455385E-2</v>
      </c>
      <c r="U1679">
        <v>0.80841237243638087</v>
      </c>
      <c r="V1679">
        <v>0.52328908349333347</v>
      </c>
      <c r="W1679">
        <v>79.02245785470285</v>
      </c>
      <c r="X1679" t="s">
        <v>38</v>
      </c>
    </row>
    <row r="1680" spans="1:24" x14ac:dyDescent="0.25">
      <c r="A1680" t="s">
        <v>1714</v>
      </c>
      <c r="B1680">
        <v>27</v>
      </c>
      <c r="C1680" t="s">
        <v>25</v>
      </c>
      <c r="D1680">
        <v>189500</v>
      </c>
      <c r="E1680">
        <v>0.84899999999999998</v>
      </c>
      <c r="F1680">
        <v>47000</v>
      </c>
      <c r="G1680" t="s">
        <v>41</v>
      </c>
      <c r="H1680">
        <v>157994.81166666668</v>
      </c>
      <c r="I1680">
        <v>130854.8625</v>
      </c>
      <c r="J1680">
        <v>27139.949166666665</v>
      </c>
      <c r="K1680">
        <v>0.87773694937180313</v>
      </c>
      <c r="L1680">
        <v>489748.54249999998</v>
      </c>
      <c r="M1680">
        <v>43504.445502199997</v>
      </c>
      <c r="N1680">
        <v>0.24802110817941952</v>
      </c>
      <c r="O1680">
        <v>470000</v>
      </c>
      <c r="P1680" t="s">
        <v>27</v>
      </c>
      <c r="Q1680">
        <v>0</v>
      </c>
      <c r="R1680">
        <v>0</v>
      </c>
      <c r="S1680">
        <v>0.46412217866633276</v>
      </c>
      <c r="T1680">
        <v>0.29166744652779492</v>
      </c>
      <c r="U1680">
        <v>0.71391150350770671</v>
      </c>
      <c r="V1680">
        <v>0.49666979968542024</v>
      </c>
      <c r="W1680">
        <v>63.132107900639291</v>
      </c>
      <c r="X1680" t="s">
        <v>28</v>
      </c>
    </row>
    <row r="1681" spans="1:24" x14ac:dyDescent="0.25">
      <c r="A1681" t="s">
        <v>1715</v>
      </c>
      <c r="B1681">
        <v>42</v>
      </c>
      <c r="C1681" t="s">
        <v>33</v>
      </c>
      <c r="D1681">
        <v>380600</v>
      </c>
      <c r="E1681">
        <v>0.34499999999999997</v>
      </c>
      <c r="F1681">
        <v>64000</v>
      </c>
      <c r="G1681" t="s">
        <v>41</v>
      </c>
      <c r="H1681">
        <v>371970.09583333333</v>
      </c>
      <c r="I1681">
        <v>272346.44583333336</v>
      </c>
      <c r="J1681">
        <v>99623.65</v>
      </c>
      <c r="K1681">
        <v>0.74376153222140629</v>
      </c>
      <c r="L1681">
        <v>1125614.1841666666</v>
      </c>
      <c r="M1681">
        <v>156586.37019756</v>
      </c>
      <c r="N1681">
        <v>0.16815554387808723</v>
      </c>
      <c r="O1681">
        <v>448000</v>
      </c>
      <c r="P1681" t="s">
        <v>27</v>
      </c>
      <c r="Q1681">
        <v>0</v>
      </c>
      <c r="R1681">
        <v>0</v>
      </c>
      <c r="S1681">
        <v>0.72879365865104306</v>
      </c>
      <c r="T1681">
        <v>3.6910493085761109E-2</v>
      </c>
      <c r="U1681">
        <v>0.1436008287290815</v>
      </c>
      <c r="V1681">
        <v>0.5964604401279423</v>
      </c>
      <c r="W1681">
        <v>56.779827895269506</v>
      </c>
      <c r="X1681" t="s">
        <v>28</v>
      </c>
    </row>
    <row r="1682" spans="1:24" x14ac:dyDescent="0.25">
      <c r="A1682" t="s">
        <v>1716</v>
      </c>
      <c r="B1682">
        <v>37</v>
      </c>
      <c r="C1682" t="s">
        <v>25</v>
      </c>
      <c r="D1682">
        <v>204400</v>
      </c>
      <c r="E1682">
        <v>0.91800000000000004</v>
      </c>
      <c r="F1682">
        <v>36000</v>
      </c>
      <c r="G1682" t="s">
        <v>26</v>
      </c>
      <c r="H1682">
        <v>195354.76416666666</v>
      </c>
      <c r="I1682">
        <v>151683.63583333333</v>
      </c>
      <c r="J1682">
        <v>43671.128333333334</v>
      </c>
      <c r="K1682">
        <v>0.81636325582543023</v>
      </c>
      <c r="L1682">
        <v>618827.97499999998</v>
      </c>
      <c r="M1682">
        <v>42627.586719059997</v>
      </c>
      <c r="N1682">
        <v>0.17612524461839529</v>
      </c>
      <c r="O1682">
        <v>252000</v>
      </c>
      <c r="P1682" t="s">
        <v>27</v>
      </c>
      <c r="Q1682">
        <v>0</v>
      </c>
      <c r="R1682">
        <v>0</v>
      </c>
      <c r="S1682">
        <v>0.60677904259982063</v>
      </c>
      <c r="T1682">
        <v>8.8380640389711607E-2</v>
      </c>
      <c r="U1682">
        <v>0.83240823875089887</v>
      </c>
      <c r="V1682">
        <v>0.61520188170741141</v>
      </c>
      <c r="W1682">
        <v>77.888592417735651</v>
      </c>
      <c r="X1682" t="s">
        <v>38</v>
      </c>
    </row>
    <row r="1683" spans="1:24" x14ac:dyDescent="0.25">
      <c r="A1683" t="s">
        <v>1717</v>
      </c>
      <c r="B1683">
        <v>36</v>
      </c>
      <c r="C1683" t="s">
        <v>30</v>
      </c>
      <c r="D1683">
        <v>209200</v>
      </c>
      <c r="E1683">
        <v>0.47599999999999998</v>
      </c>
      <c r="F1683">
        <v>41000</v>
      </c>
      <c r="G1683" t="s">
        <v>26</v>
      </c>
      <c r="H1683">
        <v>203399.64083333334</v>
      </c>
      <c r="I1683">
        <v>146894.29916666666</v>
      </c>
      <c r="J1683">
        <v>56505.341666666667</v>
      </c>
      <c r="K1683">
        <v>0.7345512993629274</v>
      </c>
      <c r="L1683">
        <v>704978.07916666672</v>
      </c>
      <c r="M1683">
        <v>31514.710279340001</v>
      </c>
      <c r="N1683">
        <v>0.1959847036328872</v>
      </c>
      <c r="O1683">
        <v>328000</v>
      </c>
      <c r="P1683" t="s">
        <v>36</v>
      </c>
      <c r="Q1683">
        <v>90</v>
      </c>
      <c r="R1683">
        <v>1</v>
      </c>
      <c r="S1683">
        <v>0.75628734673438969</v>
      </c>
      <c r="T1683">
        <v>8.8871950913612607E-2</v>
      </c>
      <c r="U1683">
        <v>0.37197853663638636</v>
      </c>
      <c r="V1683">
        <v>0.70677866675009859</v>
      </c>
      <c r="W1683">
        <v>65.83297379088296</v>
      </c>
      <c r="X1683" t="s">
        <v>28</v>
      </c>
    </row>
    <row r="1684" spans="1:24" x14ac:dyDescent="0.25">
      <c r="A1684" t="s">
        <v>1718</v>
      </c>
      <c r="B1684">
        <v>40</v>
      </c>
      <c r="C1684" t="s">
        <v>33</v>
      </c>
      <c r="D1684">
        <v>308000</v>
      </c>
      <c r="E1684">
        <v>0.24299999999999999</v>
      </c>
      <c r="F1684">
        <v>99000</v>
      </c>
      <c r="G1684" t="s">
        <v>26</v>
      </c>
      <c r="H1684">
        <v>311030.29499999998</v>
      </c>
      <c r="I1684">
        <v>245004.63</v>
      </c>
      <c r="J1684">
        <v>66025.664999999994</v>
      </c>
      <c r="K1684">
        <v>0.79827308474092962</v>
      </c>
      <c r="L1684">
        <v>1085641.1575</v>
      </c>
      <c r="M1684">
        <v>124242.56284158</v>
      </c>
      <c r="N1684">
        <v>0.32142857142857145</v>
      </c>
      <c r="O1684">
        <v>693000</v>
      </c>
      <c r="P1684" t="s">
        <v>31</v>
      </c>
      <c r="Q1684">
        <v>60</v>
      </c>
      <c r="R1684">
        <v>0</v>
      </c>
      <c r="S1684">
        <v>0.57573116728723428</v>
      </c>
      <c r="T1684">
        <v>0.39862693652709619</v>
      </c>
      <c r="U1684">
        <v>5.0343222290803236E-2</v>
      </c>
      <c r="V1684">
        <v>0.7482233454047259</v>
      </c>
      <c r="W1684">
        <v>43.403639101768256</v>
      </c>
      <c r="X1684" t="s">
        <v>28</v>
      </c>
    </row>
    <row r="1685" spans="1:24" x14ac:dyDescent="0.25">
      <c r="A1685" t="s">
        <v>1719</v>
      </c>
      <c r="B1685">
        <v>41</v>
      </c>
      <c r="C1685" t="s">
        <v>30</v>
      </c>
      <c r="D1685">
        <v>194100</v>
      </c>
      <c r="E1685">
        <v>0.79600000000000004</v>
      </c>
      <c r="F1685">
        <v>65000</v>
      </c>
      <c r="G1685" t="s">
        <v>26</v>
      </c>
      <c r="H1685">
        <v>183761.62166666667</v>
      </c>
      <c r="I1685">
        <v>157214.90666666668</v>
      </c>
      <c r="J1685">
        <v>26546.715</v>
      </c>
      <c r="K1685">
        <v>0.87511763806793419</v>
      </c>
      <c r="L1685">
        <v>293200.61333333334</v>
      </c>
      <c r="M1685">
        <v>34137.024408199999</v>
      </c>
      <c r="N1685">
        <v>0.33487892838742916</v>
      </c>
      <c r="O1685">
        <v>780000</v>
      </c>
      <c r="P1685" t="s">
        <v>27</v>
      </c>
      <c r="Q1685">
        <v>0</v>
      </c>
      <c r="R1685">
        <v>0</v>
      </c>
      <c r="S1685">
        <v>0.38885459247646992</v>
      </c>
      <c r="T1685">
        <v>0.49893129514356011</v>
      </c>
      <c r="U1685">
        <v>0.72145962250539519</v>
      </c>
      <c r="V1685">
        <v>0.20941120399436694</v>
      </c>
      <c r="W1685">
        <v>50.304190900416415</v>
      </c>
      <c r="X1685" t="s">
        <v>28</v>
      </c>
    </row>
    <row r="1686" spans="1:24" x14ac:dyDescent="0.25">
      <c r="A1686" t="s">
        <v>1720</v>
      </c>
      <c r="B1686">
        <v>28</v>
      </c>
      <c r="C1686" t="s">
        <v>25</v>
      </c>
      <c r="D1686">
        <v>172600</v>
      </c>
      <c r="E1686">
        <v>0.96099999999999997</v>
      </c>
      <c r="F1686">
        <v>54000</v>
      </c>
      <c r="G1686" t="s">
        <v>43</v>
      </c>
      <c r="H1686">
        <v>163335.82666666666</v>
      </c>
      <c r="I1686">
        <v>122803.15083333333</v>
      </c>
      <c r="J1686">
        <v>40532.675833333335</v>
      </c>
      <c r="K1686">
        <v>0.787873707040326</v>
      </c>
      <c r="L1686">
        <v>394461.47833333333</v>
      </c>
      <c r="M1686">
        <v>35601.59269813</v>
      </c>
      <c r="N1686">
        <v>0.31286210892236382</v>
      </c>
      <c r="O1686">
        <v>216000</v>
      </c>
      <c r="P1686" t="s">
        <v>31</v>
      </c>
      <c r="Q1686">
        <v>28</v>
      </c>
      <c r="R1686">
        <v>0</v>
      </c>
      <c r="S1686">
        <v>0.67458718372502524</v>
      </c>
      <c r="T1686">
        <v>0.37087131609617269</v>
      </c>
      <c r="U1686">
        <v>0.88021927096694141</v>
      </c>
      <c r="V1686">
        <v>0.41668256548898741</v>
      </c>
      <c r="W1686">
        <v>68.1339940666129</v>
      </c>
      <c r="X1686" t="s">
        <v>28</v>
      </c>
    </row>
    <row r="1687" spans="1:24" x14ac:dyDescent="0.25">
      <c r="A1687" t="s">
        <v>1721</v>
      </c>
      <c r="B1687">
        <v>51</v>
      </c>
      <c r="C1687" t="s">
        <v>30</v>
      </c>
      <c r="D1687">
        <v>235300</v>
      </c>
      <c r="E1687">
        <v>0.59599999999999997</v>
      </c>
      <c r="F1687">
        <v>51000</v>
      </c>
      <c r="G1687" t="s">
        <v>26</v>
      </c>
      <c r="H1687">
        <v>240573.27499999999</v>
      </c>
      <c r="I1687">
        <v>187007.62583333332</v>
      </c>
      <c r="J1687">
        <v>53565.64916666667</v>
      </c>
      <c r="K1687">
        <v>0.78008927305048026</v>
      </c>
      <c r="L1687">
        <v>856964.10916666663</v>
      </c>
      <c r="M1687">
        <v>24188.874393689999</v>
      </c>
      <c r="N1687">
        <v>0.21674458138546537</v>
      </c>
      <c r="O1687">
        <v>204000</v>
      </c>
      <c r="P1687" t="s">
        <v>36</v>
      </c>
      <c r="Q1687">
        <v>180</v>
      </c>
      <c r="R1687">
        <v>1</v>
      </c>
      <c r="S1687">
        <v>0.60432809910481289</v>
      </c>
      <c r="T1687">
        <v>0.15795691795392447</v>
      </c>
      <c r="U1687">
        <v>0.54649008146788425</v>
      </c>
      <c r="V1687">
        <v>0.77957377154525542</v>
      </c>
      <c r="W1687">
        <v>69.044842230235531</v>
      </c>
      <c r="X1687" t="s">
        <v>28</v>
      </c>
    </row>
    <row r="1688" spans="1:24" x14ac:dyDescent="0.25">
      <c r="A1688" t="s">
        <v>1722</v>
      </c>
      <c r="B1688">
        <v>45</v>
      </c>
      <c r="C1688" t="s">
        <v>30</v>
      </c>
      <c r="D1688">
        <v>321600</v>
      </c>
      <c r="E1688">
        <v>0.72099999999999997</v>
      </c>
      <c r="F1688">
        <v>66000</v>
      </c>
      <c r="G1688" t="s">
        <v>43</v>
      </c>
      <c r="H1688">
        <v>300662.21583333332</v>
      </c>
      <c r="I1688">
        <v>235631.59916666668</v>
      </c>
      <c r="J1688">
        <v>65030.616666666669</v>
      </c>
      <c r="K1688">
        <v>0.80534583389481151</v>
      </c>
      <c r="L1688">
        <v>937438.84416666662</v>
      </c>
      <c r="M1688">
        <v>66493.154746729997</v>
      </c>
      <c r="N1688">
        <v>0.20522388059701493</v>
      </c>
      <c r="O1688">
        <v>396000</v>
      </c>
      <c r="P1688" t="s">
        <v>27</v>
      </c>
      <c r="Q1688">
        <v>0</v>
      </c>
      <c r="R1688">
        <v>0</v>
      </c>
      <c r="S1688">
        <v>0.58678318352598058</v>
      </c>
      <c r="T1688">
        <v>0.14749508041115134</v>
      </c>
      <c r="U1688">
        <v>0.61240116659607136</v>
      </c>
      <c r="V1688">
        <v>0.58507797814783802</v>
      </c>
      <c r="W1688">
        <v>67.51249573437444</v>
      </c>
      <c r="X1688" t="s">
        <v>28</v>
      </c>
    </row>
    <row r="1689" spans="1:24" x14ac:dyDescent="0.25">
      <c r="A1689" t="s">
        <v>1723</v>
      </c>
      <c r="B1689">
        <v>22</v>
      </c>
      <c r="C1689" t="s">
        <v>25</v>
      </c>
      <c r="D1689">
        <v>144300</v>
      </c>
      <c r="E1689">
        <v>0.75800000000000001</v>
      </c>
      <c r="F1689">
        <v>37000</v>
      </c>
      <c r="G1689" t="s">
        <v>43</v>
      </c>
      <c r="H1689">
        <v>142765.79749999999</v>
      </c>
      <c r="I1689">
        <v>103295.38083333333</v>
      </c>
      <c r="J1689">
        <v>39470.416666666664</v>
      </c>
      <c r="K1689">
        <v>0.75291641680737431</v>
      </c>
      <c r="L1689">
        <v>417181.52250000002</v>
      </c>
      <c r="M1689">
        <v>33503.98103884</v>
      </c>
      <c r="N1689">
        <v>0.25641025641025639</v>
      </c>
      <c r="O1689">
        <v>333000</v>
      </c>
      <c r="P1689" t="s">
        <v>27</v>
      </c>
      <c r="Q1689">
        <v>0</v>
      </c>
      <c r="R1689">
        <v>0</v>
      </c>
      <c r="S1689">
        <v>0.75260911593906943</v>
      </c>
      <c r="T1689">
        <v>0.22389574858447253</v>
      </c>
      <c r="U1689">
        <v>0.64409352749434434</v>
      </c>
      <c r="V1689">
        <v>0.57869783102461425</v>
      </c>
      <c r="W1689">
        <v>68.689494364346189</v>
      </c>
      <c r="X1689" t="s">
        <v>28</v>
      </c>
    </row>
    <row r="1690" spans="1:24" x14ac:dyDescent="0.25">
      <c r="A1690" t="s">
        <v>1724</v>
      </c>
      <c r="B1690">
        <v>22</v>
      </c>
      <c r="C1690" t="s">
        <v>33</v>
      </c>
      <c r="D1690">
        <v>107500</v>
      </c>
      <c r="E1690">
        <v>0.35599999999999998</v>
      </c>
      <c r="F1690">
        <v>32000</v>
      </c>
      <c r="G1690" t="s">
        <v>26</v>
      </c>
      <c r="H1690">
        <v>98505.481666666674</v>
      </c>
      <c r="I1690">
        <v>77419.48583333334</v>
      </c>
      <c r="J1690">
        <v>21085.995833333334</v>
      </c>
      <c r="K1690">
        <v>0.8000941024741639</v>
      </c>
      <c r="L1690">
        <v>247724.26333333334</v>
      </c>
      <c r="M1690">
        <v>29189.728898509999</v>
      </c>
      <c r="N1690">
        <v>0.29767441860465116</v>
      </c>
      <c r="O1690">
        <v>256000</v>
      </c>
      <c r="P1690" t="s">
        <v>27</v>
      </c>
      <c r="Q1690">
        <v>0</v>
      </c>
      <c r="R1690">
        <v>0</v>
      </c>
      <c r="S1690">
        <v>0.58063227109176818</v>
      </c>
      <c r="T1690">
        <v>0.34796625728888048</v>
      </c>
      <c r="U1690">
        <v>0.18652471057677386</v>
      </c>
      <c r="V1690">
        <v>0.42176599704910867</v>
      </c>
      <c r="W1690">
        <v>43.234181158879366</v>
      </c>
      <c r="X1690" t="s">
        <v>28</v>
      </c>
    </row>
    <row r="1691" spans="1:24" x14ac:dyDescent="0.25">
      <c r="A1691" t="s">
        <v>1725</v>
      </c>
      <c r="B1691">
        <v>38</v>
      </c>
      <c r="C1691" t="s">
        <v>33</v>
      </c>
      <c r="D1691">
        <v>253500</v>
      </c>
      <c r="E1691">
        <v>0.35699999999999998</v>
      </c>
      <c r="F1691">
        <v>88000</v>
      </c>
      <c r="G1691" t="s">
        <v>26</v>
      </c>
      <c r="H1691">
        <v>246215.4075</v>
      </c>
      <c r="I1691">
        <v>213108.72583333333</v>
      </c>
      <c r="J1691">
        <v>33106.681666666664</v>
      </c>
      <c r="K1691">
        <v>0.90618129152985372</v>
      </c>
      <c r="L1691">
        <v>497377.20333333331</v>
      </c>
      <c r="M1691">
        <v>118630.8286155</v>
      </c>
      <c r="N1691">
        <v>0.34714003944773175</v>
      </c>
      <c r="O1691">
        <v>264000</v>
      </c>
      <c r="P1691" t="s">
        <v>31</v>
      </c>
      <c r="Q1691">
        <v>60</v>
      </c>
      <c r="R1691">
        <v>0</v>
      </c>
      <c r="S1691">
        <v>0.36129745514132278</v>
      </c>
      <c r="T1691">
        <v>0.55809890707555598</v>
      </c>
      <c r="U1691">
        <v>0.14107584582180252</v>
      </c>
      <c r="V1691">
        <v>0.33018131245729321</v>
      </c>
      <c r="W1691">
        <v>30.217775467762113</v>
      </c>
      <c r="X1691" t="s">
        <v>34</v>
      </c>
    </row>
    <row r="1692" spans="1:24" x14ac:dyDescent="0.25">
      <c r="A1692" t="s">
        <v>1726</v>
      </c>
      <c r="B1692">
        <v>29</v>
      </c>
      <c r="C1692" t="s">
        <v>25</v>
      </c>
      <c r="D1692">
        <v>98000</v>
      </c>
      <c r="E1692">
        <v>0.77700000000000002</v>
      </c>
      <c r="F1692">
        <v>30000</v>
      </c>
      <c r="G1692" t="s">
        <v>43</v>
      </c>
      <c r="H1692">
        <v>94234.989166666666</v>
      </c>
      <c r="I1692">
        <v>70218.539166666669</v>
      </c>
      <c r="J1692">
        <v>24016.45</v>
      </c>
      <c r="K1692">
        <v>0.77242040931379141</v>
      </c>
      <c r="L1692">
        <v>247376.98083333333</v>
      </c>
      <c r="M1692">
        <v>17768.526532780001</v>
      </c>
      <c r="N1692">
        <v>0.30612244897959184</v>
      </c>
      <c r="O1692">
        <v>120000</v>
      </c>
      <c r="P1692" t="s">
        <v>27</v>
      </c>
      <c r="Q1692">
        <v>0</v>
      </c>
      <c r="R1692">
        <v>0</v>
      </c>
      <c r="S1692">
        <v>0.69305387944959973</v>
      </c>
      <c r="T1692">
        <v>0.34325690980170914</v>
      </c>
      <c r="U1692">
        <v>0.69777873950133573</v>
      </c>
      <c r="V1692">
        <v>0.48057423851538095</v>
      </c>
      <c r="W1692">
        <v>64.13184155054708</v>
      </c>
      <c r="X1692" t="s">
        <v>28</v>
      </c>
    </row>
    <row r="1693" spans="1:24" x14ac:dyDescent="0.25">
      <c r="A1693" t="s">
        <v>1727</v>
      </c>
      <c r="B1693">
        <v>21</v>
      </c>
      <c r="C1693" t="s">
        <v>33</v>
      </c>
      <c r="D1693">
        <v>185600</v>
      </c>
      <c r="E1693">
        <v>0.26600000000000001</v>
      </c>
      <c r="F1693">
        <v>30000</v>
      </c>
      <c r="G1693" t="s">
        <v>43</v>
      </c>
      <c r="H1693">
        <v>163809.44833333333</v>
      </c>
      <c r="I1693">
        <v>121291.92916666667</v>
      </c>
      <c r="J1693">
        <v>42517.519166666665</v>
      </c>
      <c r="K1693">
        <v>0.75242208152269929</v>
      </c>
      <c r="L1693">
        <v>330316.26500000001</v>
      </c>
      <c r="M1693">
        <v>78218.218898980005</v>
      </c>
      <c r="N1693">
        <v>0.16163793103448276</v>
      </c>
      <c r="O1693">
        <v>240000</v>
      </c>
      <c r="P1693" t="s">
        <v>31</v>
      </c>
      <c r="Q1693">
        <v>30</v>
      </c>
      <c r="R1693">
        <v>0</v>
      </c>
      <c r="S1693">
        <v>0.70599874724580847</v>
      </c>
      <c r="T1693">
        <v>2.7428438510645137E-2</v>
      </c>
      <c r="U1693">
        <v>5.8967757909947432E-2</v>
      </c>
      <c r="V1693">
        <v>0.2814108175444362</v>
      </c>
      <c r="W1693">
        <v>47.459215931104659</v>
      </c>
      <c r="X1693" t="s">
        <v>28</v>
      </c>
    </row>
    <row r="1694" spans="1:24" x14ac:dyDescent="0.25">
      <c r="A1694" t="s">
        <v>1728</v>
      </c>
      <c r="B1694">
        <v>37</v>
      </c>
      <c r="C1694" t="s">
        <v>25</v>
      </c>
      <c r="D1694">
        <v>178700</v>
      </c>
      <c r="E1694">
        <v>0.98899999999999999</v>
      </c>
      <c r="F1694">
        <v>52000</v>
      </c>
      <c r="G1694" t="s">
        <v>26</v>
      </c>
      <c r="H1694">
        <v>181484.67</v>
      </c>
      <c r="I1694">
        <v>125838.08416666667</v>
      </c>
      <c r="J1694">
        <v>55646.585833333331</v>
      </c>
      <c r="K1694">
        <v>0.71829274124731868</v>
      </c>
      <c r="L1694">
        <v>566490.45333333337</v>
      </c>
      <c r="M1694">
        <v>29338.204534299999</v>
      </c>
      <c r="N1694">
        <v>0.29099048684946838</v>
      </c>
      <c r="O1694">
        <v>312000</v>
      </c>
      <c r="P1694" t="s">
        <v>27</v>
      </c>
      <c r="Q1694">
        <v>0</v>
      </c>
      <c r="R1694">
        <v>0</v>
      </c>
      <c r="S1694">
        <v>0.83568674096515216</v>
      </c>
      <c r="T1694">
        <v>0.26779249363956764</v>
      </c>
      <c r="U1694">
        <v>0.96430126242087977</v>
      </c>
      <c r="V1694">
        <v>0.65332877634455133</v>
      </c>
      <c r="W1694">
        <v>81.318646016912069</v>
      </c>
      <c r="X1694" t="s">
        <v>38</v>
      </c>
    </row>
    <row r="1695" spans="1:24" x14ac:dyDescent="0.25">
      <c r="A1695" t="s">
        <v>1729</v>
      </c>
      <c r="B1695">
        <v>55</v>
      </c>
      <c r="C1695" t="s">
        <v>25</v>
      </c>
      <c r="D1695">
        <v>159300</v>
      </c>
      <c r="E1695">
        <v>0.77900000000000003</v>
      </c>
      <c r="F1695">
        <v>50000</v>
      </c>
      <c r="G1695" t="s">
        <v>26</v>
      </c>
      <c r="H1695">
        <v>158500.005</v>
      </c>
      <c r="I1695">
        <v>113946.33833333333</v>
      </c>
      <c r="J1695">
        <v>44553.666666666664</v>
      </c>
      <c r="K1695">
        <v>0.73602776985482121</v>
      </c>
      <c r="L1695">
        <v>595716.06166666665</v>
      </c>
      <c r="M1695">
        <v>26127.190692519998</v>
      </c>
      <c r="N1695">
        <v>0.31387319522912743</v>
      </c>
      <c r="O1695">
        <v>550000</v>
      </c>
      <c r="P1695" t="s">
        <v>27</v>
      </c>
      <c r="Q1695">
        <v>0</v>
      </c>
      <c r="R1695">
        <v>0</v>
      </c>
      <c r="S1695">
        <v>0.7653563457539071</v>
      </c>
      <c r="T1695">
        <v>0.32830686241261359</v>
      </c>
      <c r="U1695">
        <v>0.71804277423428708</v>
      </c>
      <c r="V1695">
        <v>0.80567641850159655</v>
      </c>
      <c r="W1695">
        <v>72.876164782162164</v>
      </c>
      <c r="X1695" t="s">
        <v>38</v>
      </c>
    </row>
    <row r="1696" spans="1:24" x14ac:dyDescent="0.25">
      <c r="A1696" t="s">
        <v>1730</v>
      </c>
      <c r="B1696">
        <v>42</v>
      </c>
      <c r="C1696" t="s">
        <v>25</v>
      </c>
      <c r="D1696">
        <v>235600</v>
      </c>
      <c r="E1696">
        <v>0.95699999999999996</v>
      </c>
      <c r="F1696">
        <v>75000</v>
      </c>
      <c r="G1696" t="s">
        <v>26</v>
      </c>
      <c r="H1696">
        <v>220482.63583333333</v>
      </c>
      <c r="I1696">
        <v>170016.17499999999</v>
      </c>
      <c r="J1696">
        <v>50466.460833333331</v>
      </c>
      <c r="K1696">
        <v>0.79486839640262053</v>
      </c>
      <c r="L1696">
        <v>555991.86083333334</v>
      </c>
      <c r="M1696">
        <v>41197.699170259999</v>
      </c>
      <c r="N1696">
        <v>0.31833616298811546</v>
      </c>
      <c r="O1696">
        <v>300000</v>
      </c>
      <c r="P1696" t="s">
        <v>31</v>
      </c>
      <c r="Q1696">
        <v>60</v>
      </c>
      <c r="R1696">
        <v>0</v>
      </c>
      <c r="S1696">
        <v>0.62150222826714829</v>
      </c>
      <c r="T1696">
        <v>0.38885680340420975</v>
      </c>
      <c r="U1696">
        <v>0.90356797244968434</v>
      </c>
      <c r="V1696">
        <v>0.4366084957001467</v>
      </c>
      <c r="W1696">
        <v>68.013878271622829</v>
      </c>
      <c r="X1696" t="s">
        <v>28</v>
      </c>
    </row>
    <row r="1697" spans="1:24" x14ac:dyDescent="0.25">
      <c r="A1697" t="s">
        <v>1731</v>
      </c>
      <c r="B1697">
        <v>31</v>
      </c>
      <c r="C1697" t="s">
        <v>25</v>
      </c>
      <c r="D1697">
        <v>232600</v>
      </c>
      <c r="E1697">
        <v>0.77700000000000002</v>
      </c>
      <c r="F1697">
        <v>66000</v>
      </c>
      <c r="G1697" t="s">
        <v>41</v>
      </c>
      <c r="H1697">
        <v>225237.94</v>
      </c>
      <c r="I1697">
        <v>165258.83499999999</v>
      </c>
      <c r="J1697">
        <v>59979.105000000003</v>
      </c>
      <c r="K1697">
        <v>0.76494451090363114</v>
      </c>
      <c r="L1697">
        <v>768983.94</v>
      </c>
      <c r="M1697">
        <v>45256.833317500001</v>
      </c>
      <c r="N1697">
        <v>0.28374892519346517</v>
      </c>
      <c r="O1697">
        <v>660000</v>
      </c>
      <c r="P1697" t="s">
        <v>27</v>
      </c>
      <c r="Q1697">
        <v>0</v>
      </c>
      <c r="R1697">
        <v>0</v>
      </c>
      <c r="S1697">
        <v>0.72456427580596994</v>
      </c>
      <c r="T1697">
        <v>0.28989322262910339</v>
      </c>
      <c r="U1697">
        <v>0.68869541125925138</v>
      </c>
      <c r="V1697">
        <v>0.68970134518762605</v>
      </c>
      <c r="W1697">
        <v>70.070033756042776</v>
      </c>
      <c r="X1697" t="s">
        <v>38</v>
      </c>
    </row>
    <row r="1698" spans="1:24" x14ac:dyDescent="0.25">
      <c r="A1698" t="s">
        <v>1732</v>
      </c>
      <c r="B1698">
        <v>28</v>
      </c>
      <c r="C1698" t="s">
        <v>25</v>
      </c>
      <c r="D1698">
        <v>257200</v>
      </c>
      <c r="E1698">
        <v>0.89700000000000002</v>
      </c>
      <c r="F1698">
        <v>88000</v>
      </c>
      <c r="G1698" t="s">
        <v>26</v>
      </c>
      <c r="H1698">
        <v>266215.6225</v>
      </c>
      <c r="I1698">
        <v>185040.82500000001</v>
      </c>
      <c r="J1698">
        <v>81174.797500000001</v>
      </c>
      <c r="K1698">
        <v>0.70450370924257688</v>
      </c>
      <c r="L1698">
        <v>854186.63666666672</v>
      </c>
      <c r="M1698">
        <v>39057.282216380001</v>
      </c>
      <c r="N1698">
        <v>0.34214618973561428</v>
      </c>
      <c r="O1698">
        <v>528000</v>
      </c>
      <c r="P1698" t="s">
        <v>27</v>
      </c>
      <c r="Q1698">
        <v>0</v>
      </c>
      <c r="R1698">
        <v>0</v>
      </c>
      <c r="S1698">
        <v>0.83100938358680709</v>
      </c>
      <c r="T1698">
        <v>0.35587525569522421</v>
      </c>
      <c r="U1698">
        <v>0.87106962517982067</v>
      </c>
      <c r="V1698">
        <v>0.69373072269030844</v>
      </c>
      <c r="W1698">
        <v>76.150934418045267</v>
      </c>
      <c r="X1698" t="s">
        <v>38</v>
      </c>
    </row>
    <row r="1699" spans="1:24" x14ac:dyDescent="0.25">
      <c r="A1699" t="s">
        <v>1733</v>
      </c>
      <c r="B1699">
        <v>49</v>
      </c>
      <c r="C1699" t="s">
        <v>25</v>
      </c>
      <c r="D1699">
        <v>181900</v>
      </c>
      <c r="E1699">
        <v>0.95799999999999996</v>
      </c>
      <c r="F1699">
        <v>46000</v>
      </c>
      <c r="G1699" t="s">
        <v>41</v>
      </c>
      <c r="H1699">
        <v>187161.245</v>
      </c>
      <c r="I1699">
        <v>132264.50083333332</v>
      </c>
      <c r="J1699">
        <v>54896.744166666664</v>
      </c>
      <c r="K1699">
        <v>0.72043595893578194</v>
      </c>
      <c r="L1699">
        <v>587161.03166666662</v>
      </c>
      <c r="M1699">
        <v>30281.77189262</v>
      </c>
      <c r="N1699">
        <v>0.25288620120945576</v>
      </c>
      <c r="O1699">
        <v>552000</v>
      </c>
      <c r="P1699" t="s">
        <v>31</v>
      </c>
      <c r="Q1699">
        <v>13</v>
      </c>
      <c r="R1699">
        <v>0</v>
      </c>
      <c r="S1699">
        <v>0.7990208392095578</v>
      </c>
      <c r="T1699">
        <v>0.19400803075230072</v>
      </c>
      <c r="U1699">
        <v>0.92818115763867914</v>
      </c>
      <c r="V1699">
        <v>0.66880878900971552</v>
      </c>
      <c r="W1699">
        <v>82.027587963122429</v>
      </c>
      <c r="X1699" t="s">
        <v>38</v>
      </c>
    </row>
    <row r="1700" spans="1:24" x14ac:dyDescent="0.25">
      <c r="A1700" t="s">
        <v>1734</v>
      </c>
      <c r="B1700">
        <v>28</v>
      </c>
      <c r="C1700" t="s">
        <v>30</v>
      </c>
      <c r="D1700">
        <v>212500</v>
      </c>
      <c r="E1700">
        <v>0.63700000000000001</v>
      </c>
      <c r="F1700">
        <v>71000</v>
      </c>
      <c r="G1700" t="s">
        <v>26</v>
      </c>
      <c r="H1700">
        <v>201999.41833333333</v>
      </c>
      <c r="I1700">
        <v>149281.09833333333</v>
      </c>
      <c r="J1700">
        <v>52718.32</v>
      </c>
      <c r="K1700">
        <v>0.76026952583595164</v>
      </c>
      <c r="L1700">
        <v>549681.14249999996</v>
      </c>
      <c r="M1700">
        <v>31688.924682360001</v>
      </c>
      <c r="N1700">
        <v>0.33411764705882352</v>
      </c>
      <c r="O1700">
        <v>568000</v>
      </c>
      <c r="P1700" t="s">
        <v>27</v>
      </c>
      <c r="Q1700">
        <v>0</v>
      </c>
      <c r="R1700">
        <v>0</v>
      </c>
      <c r="S1700">
        <v>0.70993312853462731</v>
      </c>
      <c r="T1700">
        <v>0.39156337466841634</v>
      </c>
      <c r="U1700">
        <v>0.5587237418196902</v>
      </c>
      <c r="V1700">
        <v>0.49728766305670524</v>
      </c>
      <c r="W1700">
        <v>58.403179912790172</v>
      </c>
      <c r="X1700" t="s">
        <v>28</v>
      </c>
    </row>
    <row r="1701" spans="1:24" x14ac:dyDescent="0.25">
      <c r="A1701" t="s">
        <v>1735</v>
      </c>
      <c r="B1701">
        <v>35</v>
      </c>
      <c r="C1701" t="s">
        <v>33</v>
      </c>
      <c r="D1701">
        <v>177900</v>
      </c>
      <c r="E1701">
        <v>0.371</v>
      </c>
      <c r="F1701">
        <v>61000</v>
      </c>
      <c r="G1701" t="s">
        <v>26</v>
      </c>
      <c r="H1701">
        <v>188608.03583333333</v>
      </c>
      <c r="I1701">
        <v>151452.69166666668</v>
      </c>
      <c r="J1701">
        <v>37155.344166666669</v>
      </c>
      <c r="K1701">
        <v>0.84476986017831956</v>
      </c>
      <c r="L1701">
        <v>319453.16833333333</v>
      </c>
      <c r="M1701">
        <v>66426.844945100005</v>
      </c>
      <c r="N1701">
        <v>0.34288926363125349</v>
      </c>
      <c r="O1701">
        <v>244000</v>
      </c>
      <c r="P1701" t="s">
        <v>31</v>
      </c>
      <c r="Q1701">
        <v>30</v>
      </c>
      <c r="R1701">
        <v>0</v>
      </c>
      <c r="S1701">
        <v>0.53361825472587221</v>
      </c>
      <c r="T1701">
        <v>0.48959152568553771</v>
      </c>
      <c r="U1701">
        <v>0.18618268789569845</v>
      </c>
      <c r="V1701">
        <v>0.28568234678102089</v>
      </c>
      <c r="W1701">
        <v>35.546569062291823</v>
      </c>
      <c r="X1701" t="s">
        <v>34</v>
      </c>
    </row>
    <row r="1702" spans="1:24" x14ac:dyDescent="0.25">
      <c r="A1702" t="s">
        <v>1736</v>
      </c>
      <c r="B1702">
        <v>44</v>
      </c>
      <c r="C1702" t="s">
        <v>30</v>
      </c>
      <c r="D1702">
        <v>269200</v>
      </c>
      <c r="E1702">
        <v>0.76200000000000001</v>
      </c>
      <c r="F1702">
        <v>86000</v>
      </c>
      <c r="G1702" t="s">
        <v>26</v>
      </c>
      <c r="H1702">
        <v>227611.50416666668</v>
      </c>
      <c r="I1702">
        <v>197666.48083333333</v>
      </c>
      <c r="J1702">
        <v>29945.023333333334</v>
      </c>
      <c r="K1702">
        <v>0.93003777831686596</v>
      </c>
      <c r="L1702">
        <v>785331.27166666661</v>
      </c>
      <c r="M1702">
        <v>67061.842427309995</v>
      </c>
      <c r="N1702">
        <v>0.31946508172362553</v>
      </c>
      <c r="O1702">
        <v>602000</v>
      </c>
      <c r="P1702" t="s">
        <v>27</v>
      </c>
      <c r="Q1702">
        <v>0</v>
      </c>
      <c r="R1702">
        <v>0</v>
      </c>
      <c r="S1702">
        <v>0.35330554687679849</v>
      </c>
      <c r="T1702">
        <v>0.51008678567964716</v>
      </c>
      <c r="U1702">
        <v>0.60991916954681946</v>
      </c>
      <c r="V1702">
        <v>0.58570830320165057</v>
      </c>
      <c r="W1702">
        <v>53.058316630934257</v>
      </c>
      <c r="X1702" t="s">
        <v>28</v>
      </c>
    </row>
    <row r="1703" spans="1:24" x14ac:dyDescent="0.25">
      <c r="A1703" t="s">
        <v>1737</v>
      </c>
      <c r="B1703">
        <v>35</v>
      </c>
      <c r="C1703" t="s">
        <v>25</v>
      </c>
      <c r="D1703">
        <v>119000</v>
      </c>
      <c r="E1703">
        <v>0.874</v>
      </c>
      <c r="F1703">
        <v>30000</v>
      </c>
      <c r="G1703" t="s">
        <v>26</v>
      </c>
      <c r="H1703">
        <v>108924.4175</v>
      </c>
      <c r="I1703">
        <v>84423.25</v>
      </c>
      <c r="J1703">
        <v>24501.1675</v>
      </c>
      <c r="K1703">
        <v>0.84733783301124843</v>
      </c>
      <c r="L1703">
        <v>227408.55583333335</v>
      </c>
      <c r="M1703">
        <v>32359.185817850001</v>
      </c>
      <c r="N1703">
        <v>0.25210084033613445</v>
      </c>
      <c r="O1703">
        <v>240000</v>
      </c>
      <c r="P1703" t="s">
        <v>27</v>
      </c>
      <c r="Q1703">
        <v>0</v>
      </c>
      <c r="R1703">
        <v>0</v>
      </c>
      <c r="S1703">
        <v>0.61060798030526675</v>
      </c>
      <c r="T1703">
        <v>0.28043887264529072</v>
      </c>
      <c r="U1703">
        <v>0.72486698439213293</v>
      </c>
      <c r="V1703">
        <v>0.31652700129771416</v>
      </c>
      <c r="W1703">
        <v>62.446838004899206</v>
      </c>
      <c r="X1703" t="s">
        <v>28</v>
      </c>
    </row>
    <row r="1704" spans="1:24" x14ac:dyDescent="0.25">
      <c r="A1704" t="s">
        <v>1738</v>
      </c>
      <c r="B1704">
        <v>40</v>
      </c>
      <c r="C1704" t="s">
        <v>25</v>
      </c>
      <c r="D1704">
        <v>165600</v>
      </c>
      <c r="E1704">
        <v>0.77600000000000002</v>
      </c>
      <c r="F1704">
        <v>31000</v>
      </c>
      <c r="G1704" t="s">
        <v>26</v>
      </c>
      <c r="H1704">
        <v>160513.22833333333</v>
      </c>
      <c r="I1704">
        <v>109479.52583333333</v>
      </c>
      <c r="J1704">
        <v>51033.702499999999</v>
      </c>
      <c r="K1704">
        <v>0.72934252615599893</v>
      </c>
      <c r="L1704">
        <v>529990.01500000001</v>
      </c>
      <c r="M1704">
        <v>39288.437355030001</v>
      </c>
      <c r="N1704">
        <v>0.18719806763285024</v>
      </c>
      <c r="O1704">
        <v>124000</v>
      </c>
      <c r="P1704" t="s">
        <v>27</v>
      </c>
      <c r="Q1704">
        <v>0</v>
      </c>
      <c r="R1704">
        <v>0</v>
      </c>
      <c r="S1704">
        <v>0.86688568779926145</v>
      </c>
      <c r="T1704">
        <v>6.8439321234278594E-2</v>
      </c>
      <c r="U1704">
        <v>0.65688356983445995</v>
      </c>
      <c r="V1704">
        <v>0.66144975678836948</v>
      </c>
      <c r="W1704">
        <v>77.170025759934049</v>
      </c>
      <c r="X1704" t="s">
        <v>38</v>
      </c>
    </row>
    <row r="1705" spans="1:24" x14ac:dyDescent="0.25">
      <c r="A1705" t="s">
        <v>1739</v>
      </c>
      <c r="B1705">
        <v>28</v>
      </c>
      <c r="C1705" t="s">
        <v>33</v>
      </c>
      <c r="D1705">
        <v>327400</v>
      </c>
      <c r="E1705">
        <v>0.22800000000000001</v>
      </c>
      <c r="F1705">
        <v>85000</v>
      </c>
      <c r="G1705" t="s">
        <v>26</v>
      </c>
      <c r="H1705">
        <v>311725.64916666667</v>
      </c>
      <c r="I1705">
        <v>253959.625</v>
      </c>
      <c r="J1705">
        <v>57766.02416666667</v>
      </c>
      <c r="K1705">
        <v>0.86673479423033228</v>
      </c>
      <c r="L1705">
        <v>754606.34083333332</v>
      </c>
      <c r="M1705">
        <v>149452.18954741</v>
      </c>
      <c r="N1705">
        <v>0.25962125839951128</v>
      </c>
      <c r="O1705">
        <v>510000</v>
      </c>
      <c r="P1705" t="s">
        <v>27</v>
      </c>
      <c r="Q1705">
        <v>0</v>
      </c>
      <c r="R1705">
        <v>0</v>
      </c>
      <c r="S1705">
        <v>0.50141330732345735</v>
      </c>
      <c r="T1705">
        <v>0.31181454258708957</v>
      </c>
      <c r="U1705">
        <v>2.4011125239976089E-2</v>
      </c>
      <c r="V1705">
        <v>0.42188196305905612</v>
      </c>
      <c r="W1705">
        <v>37.444791976819459</v>
      </c>
      <c r="X1705" t="s">
        <v>34</v>
      </c>
    </row>
    <row r="1706" spans="1:24" x14ac:dyDescent="0.25">
      <c r="A1706" t="s">
        <v>1740</v>
      </c>
      <c r="B1706">
        <v>38</v>
      </c>
      <c r="C1706" t="s">
        <v>25</v>
      </c>
      <c r="D1706">
        <v>174400</v>
      </c>
      <c r="E1706">
        <v>0.83399999999999996</v>
      </c>
      <c r="F1706">
        <v>42000</v>
      </c>
      <c r="G1706" t="s">
        <v>26</v>
      </c>
      <c r="H1706">
        <v>173866.83166666667</v>
      </c>
      <c r="I1706">
        <v>121064.1825</v>
      </c>
      <c r="J1706">
        <v>52802.64916666667</v>
      </c>
      <c r="K1706">
        <v>0.73326906919030199</v>
      </c>
      <c r="L1706">
        <v>514012.95750000002</v>
      </c>
      <c r="M1706">
        <v>34664.535346440003</v>
      </c>
      <c r="N1706">
        <v>0.24082568807339449</v>
      </c>
      <c r="O1706">
        <v>378000</v>
      </c>
      <c r="P1706" t="s">
        <v>27</v>
      </c>
      <c r="Q1706">
        <v>0</v>
      </c>
      <c r="R1706">
        <v>0</v>
      </c>
      <c r="S1706">
        <v>0.8276329566940821</v>
      </c>
      <c r="T1706">
        <v>0.17861121429276261</v>
      </c>
      <c r="U1706">
        <v>0.75391639367745755</v>
      </c>
      <c r="V1706">
        <v>0.5937450674321415</v>
      </c>
      <c r="W1706">
        <v>75.31813304898219</v>
      </c>
      <c r="X1706" t="s">
        <v>38</v>
      </c>
    </row>
    <row r="1707" spans="1:24" x14ac:dyDescent="0.25">
      <c r="A1707" t="s">
        <v>1741</v>
      </c>
      <c r="B1707">
        <v>22</v>
      </c>
      <c r="C1707" t="s">
        <v>25</v>
      </c>
      <c r="D1707">
        <v>159000</v>
      </c>
      <c r="E1707">
        <v>0.92900000000000005</v>
      </c>
      <c r="F1707">
        <v>52000</v>
      </c>
      <c r="G1707" t="s">
        <v>26</v>
      </c>
      <c r="H1707">
        <v>148556.12916666668</v>
      </c>
      <c r="I1707">
        <v>110404.66</v>
      </c>
      <c r="J1707">
        <v>38151.469166666669</v>
      </c>
      <c r="K1707">
        <v>0.78631373641253433</v>
      </c>
      <c r="L1707">
        <v>553327.32416666672</v>
      </c>
      <c r="M1707">
        <v>32878.180525869997</v>
      </c>
      <c r="N1707">
        <v>0.32704402515723269</v>
      </c>
      <c r="O1707">
        <v>208000</v>
      </c>
      <c r="P1707" t="s">
        <v>27</v>
      </c>
      <c r="Q1707">
        <v>0</v>
      </c>
      <c r="R1707">
        <v>0</v>
      </c>
      <c r="S1707">
        <v>0.6984496886167636</v>
      </c>
      <c r="T1707">
        <v>0.4001985314733279</v>
      </c>
      <c r="U1707">
        <v>0.84196463019462442</v>
      </c>
      <c r="V1707">
        <v>0.73624923236217055</v>
      </c>
      <c r="W1707">
        <v>72.664536089106889</v>
      </c>
      <c r="X1707" t="s">
        <v>38</v>
      </c>
    </row>
    <row r="1708" spans="1:24" x14ac:dyDescent="0.25">
      <c r="A1708" t="s">
        <v>1742</v>
      </c>
      <c r="B1708">
        <v>40</v>
      </c>
      <c r="C1708" t="s">
        <v>33</v>
      </c>
      <c r="D1708">
        <v>154800</v>
      </c>
      <c r="E1708">
        <v>0.44600000000000001</v>
      </c>
      <c r="F1708">
        <v>30000</v>
      </c>
      <c r="G1708" t="s">
        <v>26</v>
      </c>
      <c r="H1708">
        <v>167384.55333333334</v>
      </c>
      <c r="I1708">
        <v>135549.95166666666</v>
      </c>
      <c r="J1708">
        <v>31834.601666666666</v>
      </c>
      <c r="K1708">
        <v>0.7904900276571003</v>
      </c>
      <c r="L1708">
        <v>544465.8783333333</v>
      </c>
      <c r="M1708">
        <v>51131.150530940002</v>
      </c>
      <c r="N1708">
        <v>0.19379844961240311</v>
      </c>
      <c r="O1708">
        <v>360000</v>
      </c>
      <c r="P1708" t="s">
        <v>36</v>
      </c>
      <c r="Q1708">
        <v>120</v>
      </c>
      <c r="R1708">
        <v>1</v>
      </c>
      <c r="S1708">
        <v>0.51485483564188561</v>
      </c>
      <c r="T1708">
        <v>0.11427051893635687</v>
      </c>
      <c r="U1708">
        <v>0.27690058913897408</v>
      </c>
      <c r="V1708">
        <v>0.74619367787721347</v>
      </c>
      <c r="W1708">
        <v>58.910101143945937</v>
      </c>
      <c r="X1708" t="s">
        <v>28</v>
      </c>
    </row>
    <row r="1709" spans="1:24" x14ac:dyDescent="0.25">
      <c r="A1709" t="s">
        <v>1743</v>
      </c>
      <c r="B1709">
        <v>42</v>
      </c>
      <c r="C1709" t="s">
        <v>25</v>
      </c>
      <c r="D1709">
        <v>144200</v>
      </c>
      <c r="E1709">
        <v>0.78600000000000003</v>
      </c>
      <c r="F1709">
        <v>30000</v>
      </c>
      <c r="G1709" t="s">
        <v>43</v>
      </c>
      <c r="H1709">
        <v>143285.81333333332</v>
      </c>
      <c r="I1709">
        <v>102003.30166666667</v>
      </c>
      <c r="J1709">
        <v>41282.511666666665</v>
      </c>
      <c r="K1709">
        <v>0.74286471448933677</v>
      </c>
      <c r="L1709">
        <v>360113.90166666667</v>
      </c>
      <c r="M1709">
        <v>28710.21373761</v>
      </c>
      <c r="N1709">
        <v>0.20804438280166435</v>
      </c>
      <c r="O1709">
        <v>120000</v>
      </c>
      <c r="P1709" t="s">
        <v>31</v>
      </c>
      <c r="Q1709">
        <v>18</v>
      </c>
      <c r="R1709">
        <v>0</v>
      </c>
      <c r="S1709">
        <v>0.78469319263437953</v>
      </c>
      <c r="T1709">
        <v>0.11799188496302698</v>
      </c>
      <c r="U1709">
        <v>0.69921259479814546</v>
      </c>
      <c r="V1709">
        <v>0.47336979031936499</v>
      </c>
      <c r="W1709">
        <v>72.170477964947281</v>
      </c>
      <c r="X1709" t="s">
        <v>38</v>
      </c>
    </row>
    <row r="1710" spans="1:24" x14ac:dyDescent="0.25">
      <c r="A1710" t="s">
        <v>1744</v>
      </c>
      <c r="B1710">
        <v>27</v>
      </c>
      <c r="C1710" t="s">
        <v>33</v>
      </c>
      <c r="D1710">
        <v>173800</v>
      </c>
      <c r="E1710">
        <v>0.38300000000000001</v>
      </c>
      <c r="F1710">
        <v>52000</v>
      </c>
      <c r="G1710" t="s">
        <v>26</v>
      </c>
      <c r="H1710">
        <v>163197.28083333332</v>
      </c>
      <c r="I1710">
        <v>125605.07416666667</v>
      </c>
      <c r="J1710">
        <v>37592.206666666665</v>
      </c>
      <c r="K1710">
        <v>0.77122195806787663</v>
      </c>
      <c r="L1710">
        <v>430743.05416666664</v>
      </c>
      <c r="M1710">
        <v>42901.009073330002</v>
      </c>
      <c r="N1710">
        <v>0.29919447640966629</v>
      </c>
      <c r="O1710">
        <v>260000</v>
      </c>
      <c r="P1710" t="s">
        <v>27</v>
      </c>
      <c r="Q1710">
        <v>0</v>
      </c>
      <c r="R1710">
        <v>0</v>
      </c>
      <c r="S1710">
        <v>0.62551813891627217</v>
      </c>
      <c r="T1710">
        <v>0.32755318295550667</v>
      </c>
      <c r="U1710">
        <v>0.225165120348744</v>
      </c>
      <c r="V1710">
        <v>0.46830359892296947</v>
      </c>
      <c r="W1710">
        <v>46.803027785744312</v>
      </c>
      <c r="X1710" t="s">
        <v>28</v>
      </c>
    </row>
    <row r="1711" spans="1:24" x14ac:dyDescent="0.25">
      <c r="A1711" t="s">
        <v>1745</v>
      </c>
      <c r="B1711">
        <v>39</v>
      </c>
      <c r="C1711" t="s">
        <v>33</v>
      </c>
      <c r="D1711">
        <v>264000</v>
      </c>
      <c r="E1711">
        <v>0.36</v>
      </c>
      <c r="F1711">
        <v>45000</v>
      </c>
      <c r="G1711" t="s">
        <v>26</v>
      </c>
      <c r="H1711">
        <v>235018.95583333334</v>
      </c>
      <c r="I1711">
        <v>180377.13666666666</v>
      </c>
      <c r="J1711">
        <v>54641.819166666668</v>
      </c>
      <c r="K1711">
        <v>0.78899306461088947</v>
      </c>
      <c r="L1711">
        <v>569431.96083333332</v>
      </c>
      <c r="M1711">
        <v>118035.43197275</v>
      </c>
      <c r="N1711">
        <v>0.17045454545454544</v>
      </c>
      <c r="O1711">
        <v>405000</v>
      </c>
      <c r="P1711" t="s">
        <v>27</v>
      </c>
      <c r="Q1711">
        <v>0</v>
      </c>
      <c r="R1711">
        <v>0</v>
      </c>
      <c r="S1711">
        <v>0.63144643112461418</v>
      </c>
      <c r="T1711">
        <v>6.2817603650871801E-2</v>
      </c>
      <c r="U1711">
        <v>0.13935248364908906</v>
      </c>
      <c r="V1711">
        <v>0.38231696902618384</v>
      </c>
      <c r="W1711">
        <v>50.11084466558485</v>
      </c>
      <c r="X1711" t="s">
        <v>28</v>
      </c>
    </row>
    <row r="1712" spans="1:24" x14ac:dyDescent="0.25">
      <c r="A1712" t="s">
        <v>1746</v>
      </c>
      <c r="B1712">
        <v>36</v>
      </c>
      <c r="C1712" t="s">
        <v>25</v>
      </c>
      <c r="D1712">
        <v>182100</v>
      </c>
      <c r="E1712">
        <v>0.78200000000000003</v>
      </c>
      <c r="F1712">
        <v>39000</v>
      </c>
      <c r="G1712" t="s">
        <v>41</v>
      </c>
      <c r="H1712">
        <v>181590.60166666665</v>
      </c>
      <c r="I1712">
        <v>132545.3775</v>
      </c>
      <c r="J1712">
        <v>49045.224166666667</v>
      </c>
      <c r="K1712">
        <v>0.75502287251801603</v>
      </c>
      <c r="L1712">
        <v>629830.01666666672</v>
      </c>
      <c r="M1712">
        <v>34397.355553360001</v>
      </c>
      <c r="N1712">
        <v>0.21416803953871499</v>
      </c>
      <c r="O1712">
        <v>468000</v>
      </c>
      <c r="P1712" t="s">
        <v>31</v>
      </c>
      <c r="Q1712">
        <v>12</v>
      </c>
      <c r="R1712">
        <v>0</v>
      </c>
      <c r="S1712">
        <v>0.73502058220918776</v>
      </c>
      <c r="T1712">
        <v>0.13766442202784479</v>
      </c>
      <c r="U1712">
        <v>0.70280503826880658</v>
      </c>
      <c r="V1712">
        <v>0.73054023790547129</v>
      </c>
      <c r="W1712">
        <v>76.104357169820119</v>
      </c>
      <c r="X1712" t="s">
        <v>38</v>
      </c>
    </row>
    <row r="1713" spans="1:24" x14ac:dyDescent="0.25">
      <c r="A1713" t="s">
        <v>1747</v>
      </c>
      <c r="B1713">
        <v>18</v>
      </c>
      <c r="C1713" t="s">
        <v>25</v>
      </c>
      <c r="D1713">
        <v>238800</v>
      </c>
      <c r="E1713">
        <v>0.93500000000000005</v>
      </c>
      <c r="F1713">
        <v>54000</v>
      </c>
      <c r="G1713" t="s">
        <v>43</v>
      </c>
      <c r="H1713">
        <v>246862.65</v>
      </c>
      <c r="I1713">
        <v>177505.02416666667</v>
      </c>
      <c r="J1713">
        <v>69357.625833333339</v>
      </c>
      <c r="K1713">
        <v>0.74195129066762511</v>
      </c>
      <c r="L1713">
        <v>893464.75166666671</v>
      </c>
      <c r="M1713">
        <v>38897.672764269999</v>
      </c>
      <c r="N1713">
        <v>0.22613065326633167</v>
      </c>
      <c r="O1713">
        <v>324000</v>
      </c>
      <c r="P1713" t="s">
        <v>27</v>
      </c>
      <c r="Q1713">
        <v>0</v>
      </c>
      <c r="R1713">
        <v>0</v>
      </c>
      <c r="S1713">
        <v>0.76497237585908662</v>
      </c>
      <c r="T1713">
        <v>0.15437553084977212</v>
      </c>
      <c r="U1713">
        <v>0.90544701101103953</v>
      </c>
      <c r="V1713">
        <v>0.80618229213765824</v>
      </c>
      <c r="W1713">
        <v>84.657610940532678</v>
      </c>
      <c r="X1713" t="s">
        <v>38</v>
      </c>
    </row>
    <row r="1714" spans="1:24" x14ac:dyDescent="0.25">
      <c r="A1714" t="s">
        <v>1748</v>
      </c>
      <c r="B1714">
        <v>24</v>
      </c>
      <c r="C1714" t="s">
        <v>33</v>
      </c>
      <c r="D1714">
        <v>85900</v>
      </c>
      <c r="E1714">
        <v>0.36899999999999999</v>
      </c>
      <c r="F1714">
        <v>30000</v>
      </c>
      <c r="G1714" t="s">
        <v>26</v>
      </c>
      <c r="H1714">
        <v>92325.41</v>
      </c>
      <c r="I1714">
        <v>71411.738333333327</v>
      </c>
      <c r="J1714">
        <v>20913.671666666665</v>
      </c>
      <c r="K1714">
        <v>0.77786539135539423</v>
      </c>
      <c r="L1714">
        <v>318550.3</v>
      </c>
      <c r="M1714">
        <v>30229.347685479999</v>
      </c>
      <c r="N1714">
        <v>0.34924330616996507</v>
      </c>
      <c r="O1714">
        <v>120000</v>
      </c>
      <c r="P1714" t="s">
        <v>31</v>
      </c>
      <c r="Q1714">
        <v>60</v>
      </c>
      <c r="R1714">
        <v>0</v>
      </c>
      <c r="S1714">
        <v>0.61497272006915726</v>
      </c>
      <c r="T1714">
        <v>0.44009145156674673</v>
      </c>
      <c r="U1714">
        <v>0.19105611776060419</v>
      </c>
      <c r="V1714">
        <v>0.79733019177796405</v>
      </c>
      <c r="W1714">
        <v>48.655415211215384</v>
      </c>
      <c r="X1714" t="s">
        <v>28</v>
      </c>
    </row>
    <row r="1715" spans="1:24" x14ac:dyDescent="0.25">
      <c r="A1715" t="s">
        <v>1749</v>
      </c>
      <c r="B1715">
        <v>21</v>
      </c>
      <c r="C1715" t="s">
        <v>25</v>
      </c>
      <c r="D1715">
        <v>154100</v>
      </c>
      <c r="E1715">
        <v>0.874</v>
      </c>
      <c r="F1715">
        <v>30000</v>
      </c>
      <c r="G1715" t="s">
        <v>41</v>
      </c>
      <c r="H1715">
        <v>144420.41416666665</v>
      </c>
      <c r="I1715">
        <v>106656.82249999999</v>
      </c>
      <c r="J1715">
        <v>37763.591666666667</v>
      </c>
      <c r="K1715">
        <v>0.74876427318565641</v>
      </c>
      <c r="L1715">
        <v>342155.79583333334</v>
      </c>
      <c r="M1715">
        <v>23428.266744709999</v>
      </c>
      <c r="N1715">
        <v>0.19467878001297861</v>
      </c>
      <c r="O1715">
        <v>150000</v>
      </c>
      <c r="P1715" t="s">
        <v>27</v>
      </c>
      <c r="Q1715">
        <v>0</v>
      </c>
      <c r="R1715">
        <v>0</v>
      </c>
      <c r="S1715">
        <v>0.71131426973857304</v>
      </c>
      <c r="T1715">
        <v>9.3843611468690025E-2</v>
      </c>
      <c r="U1715">
        <v>0.83030481196620332</v>
      </c>
      <c r="V1715">
        <v>0.39927916125901197</v>
      </c>
      <c r="W1715">
        <v>74.900657346015237</v>
      </c>
      <c r="X1715" t="s">
        <v>38</v>
      </c>
    </row>
    <row r="1716" spans="1:24" x14ac:dyDescent="0.25">
      <c r="A1716" t="s">
        <v>1750</v>
      </c>
      <c r="B1716">
        <v>18</v>
      </c>
      <c r="C1716" t="s">
        <v>25</v>
      </c>
      <c r="D1716">
        <v>131500</v>
      </c>
      <c r="E1716">
        <v>0.85</v>
      </c>
      <c r="F1716">
        <v>42000</v>
      </c>
      <c r="G1716" t="s">
        <v>41</v>
      </c>
      <c r="H1716">
        <v>130251.66</v>
      </c>
      <c r="I1716">
        <v>97179.09166666666</v>
      </c>
      <c r="J1716">
        <v>33072.568333333336</v>
      </c>
      <c r="K1716">
        <v>0.7899029067714689</v>
      </c>
      <c r="L1716">
        <v>219263.46166666667</v>
      </c>
      <c r="M1716">
        <v>30287.733796870001</v>
      </c>
      <c r="N1716">
        <v>0.3193916349809886</v>
      </c>
      <c r="O1716">
        <v>420000</v>
      </c>
      <c r="P1716" t="s">
        <v>27</v>
      </c>
      <c r="Q1716">
        <v>0</v>
      </c>
      <c r="R1716">
        <v>0</v>
      </c>
      <c r="S1716">
        <v>0.69045206831110517</v>
      </c>
      <c r="T1716">
        <v>0.3868024188666514</v>
      </c>
      <c r="U1716">
        <v>0.74619499311642379</v>
      </c>
      <c r="V1716">
        <v>0.25136551646770267</v>
      </c>
      <c r="W1716">
        <v>59.896843547095912</v>
      </c>
      <c r="X1716" t="s">
        <v>28</v>
      </c>
    </row>
    <row r="1717" spans="1:24" x14ac:dyDescent="0.25">
      <c r="A1717" t="s">
        <v>1751</v>
      </c>
      <c r="B1717">
        <v>32</v>
      </c>
      <c r="C1717" t="s">
        <v>30</v>
      </c>
      <c r="D1717">
        <v>155700</v>
      </c>
      <c r="E1717">
        <v>0.45700000000000002</v>
      </c>
      <c r="F1717">
        <v>37000</v>
      </c>
      <c r="G1717" t="s">
        <v>41</v>
      </c>
      <c r="H1717">
        <v>151202.10666666666</v>
      </c>
      <c r="I1717">
        <v>108262.08333333333</v>
      </c>
      <c r="J1717">
        <v>42940.023333333331</v>
      </c>
      <c r="K1717">
        <v>0.72633005915533955</v>
      </c>
      <c r="L1717">
        <v>435739.3175</v>
      </c>
      <c r="M1717">
        <v>30502.995337839999</v>
      </c>
      <c r="N1717">
        <v>0.23763648041104687</v>
      </c>
      <c r="O1717">
        <v>333000</v>
      </c>
      <c r="P1717" t="s">
        <v>27</v>
      </c>
      <c r="Q1717">
        <v>0</v>
      </c>
      <c r="R1717">
        <v>0</v>
      </c>
      <c r="S1717">
        <v>0.77333435033377296</v>
      </c>
      <c r="T1717">
        <v>0.16764447161909402</v>
      </c>
      <c r="U1717">
        <v>0.32901401724282353</v>
      </c>
      <c r="V1717">
        <v>0.55395715462378148</v>
      </c>
      <c r="W1717">
        <v>59.165314802408218</v>
      </c>
      <c r="X1717" t="s">
        <v>28</v>
      </c>
    </row>
    <row r="1718" spans="1:24" x14ac:dyDescent="0.25">
      <c r="A1718" t="s">
        <v>1752</v>
      </c>
      <c r="B1718">
        <v>29</v>
      </c>
      <c r="C1718" t="s">
        <v>25</v>
      </c>
      <c r="D1718">
        <v>155600</v>
      </c>
      <c r="E1718">
        <v>0.76100000000000001</v>
      </c>
      <c r="F1718">
        <v>52000</v>
      </c>
      <c r="G1718" t="s">
        <v>26</v>
      </c>
      <c r="H1718">
        <v>149637.79</v>
      </c>
      <c r="I1718">
        <v>110791.44916666667</v>
      </c>
      <c r="J1718">
        <v>38846.340833333335</v>
      </c>
      <c r="K1718">
        <v>0.78419567973199811</v>
      </c>
      <c r="L1718">
        <v>382084.94500000001</v>
      </c>
      <c r="M1718">
        <v>32432.332280459999</v>
      </c>
      <c r="N1718">
        <v>0.33419023136246789</v>
      </c>
      <c r="O1718">
        <v>624000</v>
      </c>
      <c r="P1718" t="s">
        <v>27</v>
      </c>
      <c r="Q1718">
        <v>0</v>
      </c>
      <c r="R1718">
        <v>0</v>
      </c>
      <c r="S1718">
        <v>0.70613028142441125</v>
      </c>
      <c r="T1718">
        <v>0.41370602392337025</v>
      </c>
      <c r="U1718">
        <v>0.65962487016713145</v>
      </c>
      <c r="V1718">
        <v>0.46219796092336274</v>
      </c>
      <c r="W1718">
        <v>60.511603177981918</v>
      </c>
      <c r="X1718" t="s">
        <v>28</v>
      </c>
    </row>
    <row r="1719" spans="1:24" x14ac:dyDescent="0.25">
      <c r="A1719" t="s">
        <v>1753</v>
      </c>
      <c r="B1719">
        <v>39</v>
      </c>
      <c r="C1719" t="s">
        <v>33</v>
      </c>
      <c r="D1719">
        <v>265500</v>
      </c>
      <c r="E1719">
        <v>0.49399999999999999</v>
      </c>
      <c r="F1719">
        <v>65000</v>
      </c>
      <c r="G1719" t="s">
        <v>41</v>
      </c>
      <c r="H1719">
        <v>310152.41416666668</v>
      </c>
      <c r="I1719">
        <v>237672.5325</v>
      </c>
      <c r="J1719">
        <v>72479.881666666668</v>
      </c>
      <c r="K1719">
        <v>0.74613984618959095</v>
      </c>
      <c r="L1719">
        <v>1147950.5633333332</v>
      </c>
      <c r="M1719">
        <v>88991.644633860007</v>
      </c>
      <c r="N1719">
        <v>0.2448210922787194</v>
      </c>
      <c r="O1719">
        <v>715000</v>
      </c>
      <c r="P1719" t="s">
        <v>27</v>
      </c>
      <c r="Q1719">
        <v>0</v>
      </c>
      <c r="R1719">
        <v>0</v>
      </c>
      <c r="S1719">
        <v>0.63472982802585887</v>
      </c>
      <c r="T1719">
        <v>0.19533492588658813</v>
      </c>
      <c r="U1719">
        <v>0.33383729583540167</v>
      </c>
      <c r="V1719">
        <v>0.96193569390367961</v>
      </c>
      <c r="W1719">
        <v>64.583918876102885</v>
      </c>
      <c r="X1719" t="s">
        <v>28</v>
      </c>
    </row>
    <row r="1720" spans="1:24" x14ac:dyDescent="0.25">
      <c r="A1720" t="s">
        <v>1754</v>
      </c>
      <c r="B1720">
        <v>39</v>
      </c>
      <c r="C1720" t="s">
        <v>30</v>
      </c>
      <c r="D1720">
        <v>238600</v>
      </c>
      <c r="E1720">
        <v>0.623</v>
      </c>
      <c r="F1720">
        <v>49000</v>
      </c>
      <c r="G1720" t="s">
        <v>26</v>
      </c>
      <c r="H1720">
        <v>236007.73250000001</v>
      </c>
      <c r="I1720">
        <v>171985.23666666666</v>
      </c>
      <c r="J1720">
        <v>64022.495833333334</v>
      </c>
      <c r="K1720">
        <v>0.74779457470288402</v>
      </c>
      <c r="L1720">
        <v>667281.92749999999</v>
      </c>
      <c r="M1720">
        <v>40882.352428999999</v>
      </c>
      <c r="N1720">
        <v>0.20536462699077954</v>
      </c>
      <c r="O1720">
        <v>490000</v>
      </c>
      <c r="P1720" t="s">
        <v>27</v>
      </c>
      <c r="Q1720">
        <v>0</v>
      </c>
      <c r="R1720">
        <v>0</v>
      </c>
      <c r="S1720">
        <v>0.7382888989147568</v>
      </c>
      <c r="T1720">
        <v>0.11530135489149623</v>
      </c>
      <c r="U1720">
        <v>0.53228456899784771</v>
      </c>
      <c r="V1720">
        <v>0.5534415583044946</v>
      </c>
      <c r="W1720">
        <v>67.314083917991027</v>
      </c>
      <c r="X1720" t="s">
        <v>28</v>
      </c>
    </row>
    <row r="1721" spans="1:24" x14ac:dyDescent="0.25">
      <c r="A1721" t="s">
        <v>1755</v>
      </c>
      <c r="B1721">
        <v>34</v>
      </c>
      <c r="C1721" t="s">
        <v>25</v>
      </c>
      <c r="D1721">
        <v>202500</v>
      </c>
      <c r="E1721">
        <v>0.80100000000000005</v>
      </c>
      <c r="F1721">
        <v>36000</v>
      </c>
      <c r="G1721" t="s">
        <v>41</v>
      </c>
      <c r="H1721">
        <v>187995.72666666665</v>
      </c>
      <c r="I1721">
        <v>144752.29749999999</v>
      </c>
      <c r="J1721">
        <v>43243.429166666669</v>
      </c>
      <c r="K1721">
        <v>0.78806668514228218</v>
      </c>
      <c r="L1721">
        <v>599662.78</v>
      </c>
      <c r="M1721">
        <v>32907.40288057</v>
      </c>
      <c r="N1721">
        <v>0.17777777777777778</v>
      </c>
      <c r="O1721">
        <v>108000</v>
      </c>
      <c r="P1721" t="s">
        <v>27</v>
      </c>
      <c r="Q1721">
        <v>0</v>
      </c>
      <c r="R1721">
        <v>0</v>
      </c>
      <c r="S1721">
        <v>0.62462320427731244</v>
      </c>
      <c r="T1721">
        <v>7.8255688220670416E-2</v>
      </c>
      <c r="U1721">
        <v>0.73546041702125187</v>
      </c>
      <c r="V1721">
        <v>0.59748357305788269</v>
      </c>
      <c r="W1721">
        <v>74.712463474441037</v>
      </c>
      <c r="X1721" t="s">
        <v>38</v>
      </c>
    </row>
    <row r="1722" spans="1:24" x14ac:dyDescent="0.25">
      <c r="A1722" t="s">
        <v>1756</v>
      </c>
      <c r="B1722">
        <v>46</v>
      </c>
      <c r="C1722" t="s">
        <v>25</v>
      </c>
      <c r="D1722">
        <v>215600</v>
      </c>
      <c r="E1722">
        <v>0.81200000000000006</v>
      </c>
      <c r="F1722">
        <v>33000</v>
      </c>
      <c r="G1722" t="s">
        <v>41</v>
      </c>
      <c r="H1722">
        <v>186442.26083333333</v>
      </c>
      <c r="I1722">
        <v>150282.90583333332</v>
      </c>
      <c r="J1722">
        <v>36159.355000000003</v>
      </c>
      <c r="K1722">
        <v>0.83287698074225225</v>
      </c>
      <c r="L1722">
        <v>737673.52749999997</v>
      </c>
      <c r="M1722">
        <v>30954.683850580001</v>
      </c>
      <c r="N1722">
        <v>0.15306122448979592</v>
      </c>
      <c r="O1722">
        <v>264000</v>
      </c>
      <c r="P1722" t="s">
        <v>36</v>
      </c>
      <c r="Q1722">
        <v>90</v>
      </c>
      <c r="R1722">
        <v>1</v>
      </c>
      <c r="S1722">
        <v>0.52520359783111947</v>
      </c>
      <c r="T1722">
        <v>4.3548404457764534E-2</v>
      </c>
      <c r="U1722">
        <v>0.75528969390150735</v>
      </c>
      <c r="V1722">
        <v>0.72058578436442855</v>
      </c>
      <c r="W1722">
        <v>77.418456807575183</v>
      </c>
      <c r="X1722" t="s">
        <v>38</v>
      </c>
    </row>
    <row r="1723" spans="1:24" x14ac:dyDescent="0.25">
      <c r="A1723" t="s">
        <v>1757</v>
      </c>
      <c r="B1723">
        <v>31</v>
      </c>
      <c r="C1723" t="s">
        <v>25</v>
      </c>
      <c r="D1723">
        <v>222300</v>
      </c>
      <c r="E1723">
        <v>0.97599999999999998</v>
      </c>
      <c r="F1723">
        <v>57000</v>
      </c>
      <c r="G1723" t="s">
        <v>26</v>
      </c>
      <c r="H1723">
        <v>216841.345</v>
      </c>
      <c r="I1723">
        <v>163581.93583333332</v>
      </c>
      <c r="J1723">
        <v>53259.409166666665</v>
      </c>
      <c r="K1723">
        <v>0.77727453546562864</v>
      </c>
      <c r="L1723">
        <v>394091.55499999999</v>
      </c>
      <c r="M1723">
        <v>42063.10723075</v>
      </c>
      <c r="N1723">
        <v>0.25641025641025639</v>
      </c>
      <c r="O1723">
        <v>171000</v>
      </c>
      <c r="P1723" t="s">
        <v>27</v>
      </c>
      <c r="Q1723">
        <v>0</v>
      </c>
      <c r="R1723">
        <v>0</v>
      </c>
      <c r="S1723">
        <v>0.66758579853834366</v>
      </c>
      <c r="T1723">
        <v>0.24107305582655209</v>
      </c>
      <c r="U1723">
        <v>0.9185354811605102</v>
      </c>
      <c r="V1723">
        <v>0.27955710722373295</v>
      </c>
      <c r="W1723">
        <v>70.521479288371097</v>
      </c>
      <c r="X1723" t="s">
        <v>38</v>
      </c>
    </row>
    <row r="1724" spans="1:24" x14ac:dyDescent="0.25">
      <c r="A1724" t="s">
        <v>1758</v>
      </c>
      <c r="B1724">
        <v>37</v>
      </c>
      <c r="C1724" t="s">
        <v>25</v>
      </c>
      <c r="D1724">
        <v>196900</v>
      </c>
      <c r="E1724">
        <v>0.98499999999999999</v>
      </c>
      <c r="F1724">
        <v>34000</v>
      </c>
      <c r="G1724" t="s">
        <v>41</v>
      </c>
      <c r="H1724">
        <v>188546.285</v>
      </c>
      <c r="I1724">
        <v>136237.31833333333</v>
      </c>
      <c r="J1724">
        <v>52308.966666666667</v>
      </c>
      <c r="K1724">
        <v>0.75663915138053361</v>
      </c>
      <c r="L1724">
        <v>613335.45250000001</v>
      </c>
      <c r="M1724">
        <v>36197.616301080001</v>
      </c>
      <c r="N1724">
        <v>0.17267648552564754</v>
      </c>
      <c r="O1724">
        <v>238000</v>
      </c>
      <c r="P1724" t="s">
        <v>31</v>
      </c>
      <c r="Q1724">
        <v>60</v>
      </c>
      <c r="R1724">
        <v>0</v>
      </c>
      <c r="S1724">
        <v>0.75526364429536907</v>
      </c>
      <c r="T1724">
        <v>5.2273975581778709E-2</v>
      </c>
      <c r="U1724">
        <v>0.93056578456589989</v>
      </c>
      <c r="V1724">
        <v>0.63858814906545813</v>
      </c>
      <c r="W1724">
        <v>85.10230083809283</v>
      </c>
      <c r="X1724" t="s">
        <v>38</v>
      </c>
    </row>
    <row r="1725" spans="1:24" x14ac:dyDescent="0.25">
      <c r="A1725" t="s">
        <v>1759</v>
      </c>
      <c r="B1725">
        <v>50</v>
      </c>
      <c r="C1725" t="s">
        <v>25</v>
      </c>
      <c r="D1725">
        <v>212300</v>
      </c>
      <c r="E1725">
        <v>0.93100000000000005</v>
      </c>
      <c r="F1725">
        <v>48000</v>
      </c>
      <c r="G1725" t="s">
        <v>26</v>
      </c>
      <c r="H1725">
        <v>210695.44833333333</v>
      </c>
      <c r="I1725">
        <v>147381.74083333334</v>
      </c>
      <c r="J1725">
        <v>63313.707499999997</v>
      </c>
      <c r="K1725">
        <v>0.71656540066395424</v>
      </c>
      <c r="L1725">
        <v>582440.53333333333</v>
      </c>
      <c r="M1725">
        <v>37814.203122990002</v>
      </c>
      <c r="N1725">
        <v>0.22609514837494113</v>
      </c>
      <c r="O1725">
        <v>288000</v>
      </c>
      <c r="P1725" t="s">
        <v>27</v>
      </c>
      <c r="Q1725">
        <v>0</v>
      </c>
      <c r="R1725">
        <v>0</v>
      </c>
      <c r="S1725">
        <v>0.81882274890407114</v>
      </c>
      <c r="T1725">
        <v>0.13851753545843404</v>
      </c>
      <c r="U1725">
        <v>0.88064373087165171</v>
      </c>
      <c r="V1725">
        <v>0.53921680706827091</v>
      </c>
      <c r="W1725">
        <v>79.733681891681258</v>
      </c>
      <c r="X1725" t="s">
        <v>38</v>
      </c>
    </row>
    <row r="1726" spans="1:24" x14ac:dyDescent="0.25">
      <c r="A1726" t="s">
        <v>1760</v>
      </c>
      <c r="B1726">
        <v>32</v>
      </c>
      <c r="C1726" t="s">
        <v>33</v>
      </c>
      <c r="D1726">
        <v>197500</v>
      </c>
      <c r="E1726">
        <v>0.23200000000000001</v>
      </c>
      <c r="F1726">
        <v>53000</v>
      </c>
      <c r="G1726" t="s">
        <v>41</v>
      </c>
      <c r="H1726">
        <v>182574.93916666668</v>
      </c>
      <c r="I1726">
        <v>142946.17499999999</v>
      </c>
      <c r="J1726">
        <v>39628.764166666668</v>
      </c>
      <c r="K1726">
        <v>0.8279441681278582</v>
      </c>
      <c r="L1726">
        <v>310862.42083333334</v>
      </c>
      <c r="M1726">
        <v>72953.420958169998</v>
      </c>
      <c r="N1726">
        <v>0.26835443037974682</v>
      </c>
      <c r="O1726">
        <v>477000</v>
      </c>
      <c r="P1726" t="s">
        <v>31</v>
      </c>
      <c r="Q1726">
        <v>30</v>
      </c>
      <c r="R1726">
        <v>0</v>
      </c>
      <c r="S1726">
        <v>0.58888706571903249</v>
      </c>
      <c r="T1726">
        <v>0.30400296063294846</v>
      </c>
      <c r="U1726">
        <v>3.9723203822278536E-2</v>
      </c>
      <c r="V1726">
        <v>0.2263767034788656</v>
      </c>
      <c r="W1726">
        <v>35.631063370154095</v>
      </c>
      <c r="X1726" t="s">
        <v>34</v>
      </c>
    </row>
    <row r="1727" spans="1:24" x14ac:dyDescent="0.25">
      <c r="A1727" t="s">
        <v>1761</v>
      </c>
      <c r="B1727">
        <v>29</v>
      </c>
      <c r="C1727" t="s">
        <v>25</v>
      </c>
      <c r="D1727">
        <v>126500</v>
      </c>
      <c r="E1727">
        <v>0.84699999999999998</v>
      </c>
      <c r="F1727">
        <v>30000</v>
      </c>
      <c r="G1727" t="s">
        <v>26</v>
      </c>
      <c r="H1727">
        <v>126410.44333333333</v>
      </c>
      <c r="I1727">
        <v>93020.331666666665</v>
      </c>
      <c r="J1727">
        <v>33390.111666666664</v>
      </c>
      <c r="K1727">
        <v>0.77459998032408484</v>
      </c>
      <c r="L1727">
        <v>323551.93416666664</v>
      </c>
      <c r="M1727">
        <v>29413.40312354</v>
      </c>
      <c r="N1727">
        <v>0.23715415019762845</v>
      </c>
      <c r="O1727">
        <v>300000</v>
      </c>
      <c r="P1727" t="s">
        <v>27</v>
      </c>
      <c r="Q1727">
        <v>0</v>
      </c>
      <c r="R1727">
        <v>0</v>
      </c>
      <c r="S1727">
        <v>0.71863499957899935</v>
      </c>
      <c r="T1727">
        <v>0.19816448452804653</v>
      </c>
      <c r="U1727">
        <v>0.74280032654872541</v>
      </c>
      <c r="V1727">
        <v>0.48952693005256187</v>
      </c>
      <c r="W1727">
        <v>70.623140488100205</v>
      </c>
      <c r="X1727" t="s">
        <v>38</v>
      </c>
    </row>
    <row r="1728" spans="1:24" x14ac:dyDescent="0.25">
      <c r="A1728" t="s">
        <v>1762</v>
      </c>
      <c r="B1728">
        <v>37</v>
      </c>
      <c r="C1728" t="s">
        <v>33</v>
      </c>
      <c r="D1728">
        <v>159300</v>
      </c>
      <c r="E1728">
        <v>0.34899999999999998</v>
      </c>
      <c r="F1728">
        <v>30000</v>
      </c>
      <c r="G1728" t="s">
        <v>26</v>
      </c>
      <c r="H1728">
        <v>132486.17749999999</v>
      </c>
      <c r="I1728">
        <v>102360.10666666667</v>
      </c>
      <c r="J1728">
        <v>30126.070833333331</v>
      </c>
      <c r="K1728">
        <v>0.78117881565472869</v>
      </c>
      <c r="L1728">
        <v>583565.96499999997</v>
      </c>
      <c r="M1728">
        <v>43824.743454570002</v>
      </c>
      <c r="N1728">
        <v>0.18832391713747645</v>
      </c>
      <c r="O1728">
        <v>300000</v>
      </c>
      <c r="P1728" t="s">
        <v>27</v>
      </c>
      <c r="Q1728">
        <v>0</v>
      </c>
      <c r="R1728">
        <v>0</v>
      </c>
      <c r="S1728">
        <v>0.617367301825966</v>
      </c>
      <c r="T1728">
        <v>9.7545863341321815E-2</v>
      </c>
      <c r="U1728">
        <v>0.16984103849686491</v>
      </c>
      <c r="V1728">
        <v>0.78527364523841314</v>
      </c>
      <c r="W1728">
        <v>57.984042879308376</v>
      </c>
      <c r="X1728" t="s">
        <v>28</v>
      </c>
    </row>
    <row r="1729" spans="1:24" x14ac:dyDescent="0.25">
      <c r="A1729" t="s">
        <v>1763</v>
      </c>
      <c r="B1729">
        <v>47</v>
      </c>
      <c r="C1729" t="s">
        <v>30</v>
      </c>
      <c r="D1729">
        <v>286000</v>
      </c>
      <c r="E1729">
        <v>0.65800000000000003</v>
      </c>
      <c r="F1729">
        <v>87000</v>
      </c>
      <c r="G1729" t="s">
        <v>26</v>
      </c>
      <c r="H1729">
        <v>255581.02333333335</v>
      </c>
      <c r="I1729">
        <v>208731.30416666667</v>
      </c>
      <c r="J1729">
        <v>46849.719166666669</v>
      </c>
      <c r="K1729">
        <v>0.85289516133667642</v>
      </c>
      <c r="L1729">
        <v>708243.60499999998</v>
      </c>
      <c r="M1729">
        <v>58951.809081840001</v>
      </c>
      <c r="N1729">
        <v>0.30419580419580422</v>
      </c>
      <c r="O1729">
        <v>783000</v>
      </c>
      <c r="P1729" t="s">
        <v>27</v>
      </c>
      <c r="Q1729">
        <v>0</v>
      </c>
      <c r="R1729">
        <v>0</v>
      </c>
      <c r="S1729">
        <v>0.49589185251133727</v>
      </c>
      <c r="T1729">
        <v>0.4064909384457171</v>
      </c>
      <c r="U1729">
        <v>0.53721787296350731</v>
      </c>
      <c r="V1729">
        <v>0.46776665253218686</v>
      </c>
      <c r="W1729">
        <v>53.401608238665041</v>
      </c>
      <c r="X1729" t="s">
        <v>28</v>
      </c>
    </row>
    <row r="1730" spans="1:24" x14ac:dyDescent="0.25">
      <c r="A1730" t="s">
        <v>1764</v>
      </c>
      <c r="B1730">
        <v>55</v>
      </c>
      <c r="C1730" t="s">
        <v>30</v>
      </c>
      <c r="D1730">
        <v>134900</v>
      </c>
      <c r="E1730">
        <v>0.69299999999999995</v>
      </c>
      <c r="F1730">
        <v>46000</v>
      </c>
      <c r="G1730" t="s">
        <v>43</v>
      </c>
      <c r="H1730">
        <v>122847.20916666667</v>
      </c>
      <c r="I1730">
        <v>97927.319166666668</v>
      </c>
      <c r="J1730">
        <v>24919.89</v>
      </c>
      <c r="K1730">
        <v>0.83240359826268362</v>
      </c>
      <c r="L1730">
        <v>319813.92166666669</v>
      </c>
      <c r="M1730">
        <v>22770.469313379999</v>
      </c>
      <c r="N1730">
        <v>0.34099332839140106</v>
      </c>
      <c r="O1730">
        <v>276000</v>
      </c>
      <c r="P1730" t="s">
        <v>27</v>
      </c>
      <c r="Q1730">
        <v>0</v>
      </c>
      <c r="R1730">
        <v>0</v>
      </c>
      <c r="S1730">
        <v>0.54975224503773024</v>
      </c>
      <c r="T1730">
        <v>0.47358921712167973</v>
      </c>
      <c r="U1730">
        <v>0.60459325857014889</v>
      </c>
      <c r="V1730">
        <v>0.43951103569224659</v>
      </c>
      <c r="W1730">
        <v>53.989591925715708</v>
      </c>
      <c r="X1730" t="s">
        <v>28</v>
      </c>
    </row>
    <row r="1731" spans="1:24" x14ac:dyDescent="0.25">
      <c r="A1731" t="s">
        <v>1765</v>
      </c>
      <c r="B1731">
        <v>20</v>
      </c>
      <c r="C1731" t="s">
        <v>33</v>
      </c>
      <c r="D1731">
        <v>187300</v>
      </c>
      <c r="E1731">
        <v>0.248</v>
      </c>
      <c r="F1731">
        <v>32000</v>
      </c>
      <c r="G1731" t="s">
        <v>26</v>
      </c>
      <c r="H1731">
        <v>155083.29833333334</v>
      </c>
      <c r="I1731">
        <v>137415.57500000001</v>
      </c>
      <c r="J1731">
        <v>17667.723333333332</v>
      </c>
      <c r="K1731">
        <v>0.94250553282099092</v>
      </c>
      <c r="L1731">
        <v>521599.50916666666</v>
      </c>
      <c r="M1731">
        <v>77613.672654070004</v>
      </c>
      <c r="N1731">
        <v>0.17084890549919915</v>
      </c>
      <c r="O1731">
        <v>288000</v>
      </c>
      <c r="P1731" t="s">
        <v>36</v>
      </c>
      <c r="Q1731">
        <v>180</v>
      </c>
      <c r="R1731">
        <v>1</v>
      </c>
      <c r="S1731">
        <v>0.3047030318474217</v>
      </c>
      <c r="T1731">
        <v>0.13580598025084245</v>
      </c>
      <c r="U1731">
        <v>3.9073506745082115E-2</v>
      </c>
      <c r="V1731">
        <v>0.55027952448777306</v>
      </c>
      <c r="W1731">
        <v>42.86952929601938</v>
      </c>
      <c r="X1731" t="s">
        <v>28</v>
      </c>
    </row>
    <row r="1732" spans="1:24" x14ac:dyDescent="0.25">
      <c r="A1732" t="s">
        <v>1766</v>
      </c>
      <c r="B1732">
        <v>45</v>
      </c>
      <c r="C1732" t="s">
        <v>25</v>
      </c>
      <c r="D1732">
        <v>130300</v>
      </c>
      <c r="E1732">
        <v>0.8</v>
      </c>
      <c r="F1732">
        <v>30000</v>
      </c>
      <c r="G1732" t="s">
        <v>26</v>
      </c>
      <c r="H1732">
        <v>128663.80916666667</v>
      </c>
      <c r="I1732">
        <v>95628.08666666667</v>
      </c>
      <c r="J1732">
        <v>33035.722500000003</v>
      </c>
      <c r="K1732">
        <v>0.78350783474478725</v>
      </c>
      <c r="L1732">
        <v>371035.41333333333</v>
      </c>
      <c r="M1732">
        <v>29618.685213469998</v>
      </c>
      <c r="N1732">
        <v>0.23023791250959325</v>
      </c>
      <c r="O1732">
        <v>120000</v>
      </c>
      <c r="P1732" t="s">
        <v>27</v>
      </c>
      <c r="Q1732">
        <v>0</v>
      </c>
      <c r="R1732">
        <v>0</v>
      </c>
      <c r="S1732">
        <v>0.69829769525921925</v>
      </c>
      <c r="T1732">
        <v>0.18907100150571166</v>
      </c>
      <c r="U1732">
        <v>0.69314633407566439</v>
      </c>
      <c r="V1732">
        <v>0.56705524470891455</v>
      </c>
      <c r="W1732">
        <v>70.403561970543478</v>
      </c>
      <c r="X1732" t="s">
        <v>38</v>
      </c>
    </row>
    <row r="1733" spans="1:24" x14ac:dyDescent="0.25">
      <c r="A1733" t="s">
        <v>1767</v>
      </c>
      <c r="B1733">
        <v>43</v>
      </c>
      <c r="C1733" t="s">
        <v>33</v>
      </c>
      <c r="D1733">
        <v>306300</v>
      </c>
      <c r="E1733">
        <v>0.621</v>
      </c>
      <c r="F1733">
        <v>105000</v>
      </c>
      <c r="G1733" t="s">
        <v>26</v>
      </c>
      <c r="H1733">
        <v>299281.04499999998</v>
      </c>
      <c r="I1733">
        <v>249412.26083333333</v>
      </c>
      <c r="J1733">
        <v>49868.784166666665</v>
      </c>
      <c r="K1733">
        <v>0.83615601566073916</v>
      </c>
      <c r="L1733">
        <v>735849.52916666667</v>
      </c>
      <c r="M1733">
        <v>119214.75178582</v>
      </c>
      <c r="N1733">
        <v>0.34280117531831539</v>
      </c>
      <c r="O1733">
        <v>945000</v>
      </c>
      <c r="P1733" t="s">
        <v>27</v>
      </c>
      <c r="Q1733">
        <v>0</v>
      </c>
      <c r="R1733">
        <v>0</v>
      </c>
      <c r="S1733">
        <v>0.44993411970543884</v>
      </c>
      <c r="T1733">
        <v>0.48126575795597509</v>
      </c>
      <c r="U1733">
        <v>0.41507328917088926</v>
      </c>
      <c r="V1733">
        <v>0.4479730588525288</v>
      </c>
      <c r="W1733">
        <v>45.798065354934025</v>
      </c>
      <c r="X1733" t="s">
        <v>28</v>
      </c>
    </row>
    <row r="1734" spans="1:24" x14ac:dyDescent="0.25">
      <c r="A1734" t="s">
        <v>1768</v>
      </c>
      <c r="B1734">
        <v>47</v>
      </c>
      <c r="C1734" t="s">
        <v>33</v>
      </c>
      <c r="D1734">
        <v>216000</v>
      </c>
      <c r="E1734">
        <v>0.21</v>
      </c>
      <c r="F1734">
        <v>34000</v>
      </c>
      <c r="G1734" t="s">
        <v>41</v>
      </c>
      <c r="H1734">
        <v>221371.1575</v>
      </c>
      <c r="I1734">
        <v>182394.59833333333</v>
      </c>
      <c r="J1734">
        <v>38976.559166666666</v>
      </c>
      <c r="K1734">
        <v>0.85834702797294171</v>
      </c>
      <c r="L1734">
        <v>751458.12083333335</v>
      </c>
      <c r="M1734">
        <v>96191.858649600006</v>
      </c>
      <c r="N1734">
        <v>0.15740740740740741</v>
      </c>
      <c r="O1734">
        <v>136000</v>
      </c>
      <c r="P1734" t="s">
        <v>31</v>
      </c>
      <c r="Q1734">
        <v>30</v>
      </c>
      <c r="R1734">
        <v>0</v>
      </c>
      <c r="S1734">
        <v>0.47594730741800306</v>
      </c>
      <c r="T1734">
        <v>6.4530271090428359E-2</v>
      </c>
      <c r="U1734">
        <v>1.3595932461568094E-2</v>
      </c>
      <c r="V1734">
        <v>0.73596212838060848</v>
      </c>
      <c r="W1734">
        <v>50.398401682324248</v>
      </c>
      <c r="X1734" t="s">
        <v>28</v>
      </c>
    </row>
    <row r="1735" spans="1:24" x14ac:dyDescent="0.25">
      <c r="A1735" t="s">
        <v>1769</v>
      </c>
      <c r="B1735">
        <v>30</v>
      </c>
      <c r="C1735" t="s">
        <v>25</v>
      </c>
      <c r="D1735">
        <v>166400</v>
      </c>
      <c r="E1735">
        <v>0.871</v>
      </c>
      <c r="F1735">
        <v>57000</v>
      </c>
      <c r="G1735" t="s">
        <v>26</v>
      </c>
      <c r="H1735">
        <v>156047.39833333335</v>
      </c>
      <c r="I1735">
        <v>118929.60166666667</v>
      </c>
      <c r="J1735">
        <v>37117.796666666669</v>
      </c>
      <c r="K1735">
        <v>0.82895899482752011</v>
      </c>
      <c r="L1735">
        <v>372174.41416666668</v>
      </c>
      <c r="M1735">
        <v>44741.809002200003</v>
      </c>
      <c r="N1735">
        <v>0.34254807692307693</v>
      </c>
      <c r="O1735">
        <v>342000</v>
      </c>
      <c r="P1735" t="s">
        <v>27</v>
      </c>
      <c r="Q1735">
        <v>0</v>
      </c>
      <c r="R1735">
        <v>0</v>
      </c>
      <c r="S1735">
        <v>0.64622372939996464</v>
      </c>
      <c r="T1735">
        <v>0.47390339738369486</v>
      </c>
      <c r="U1735">
        <v>0.72903901854036091</v>
      </c>
      <c r="V1735">
        <v>0.40363300274190628</v>
      </c>
      <c r="W1735">
        <v>59.065279723239385</v>
      </c>
      <c r="X1735" t="s">
        <v>28</v>
      </c>
    </row>
    <row r="1736" spans="1:24" x14ac:dyDescent="0.25">
      <c r="A1736" t="s">
        <v>1770</v>
      </c>
      <c r="B1736">
        <v>30</v>
      </c>
      <c r="C1736" t="s">
        <v>25</v>
      </c>
      <c r="D1736">
        <v>98800</v>
      </c>
      <c r="E1736">
        <v>0.78300000000000003</v>
      </c>
      <c r="F1736">
        <v>30000</v>
      </c>
      <c r="G1736" t="s">
        <v>26</v>
      </c>
      <c r="H1736">
        <v>98001.805833333332</v>
      </c>
      <c r="I1736">
        <v>67944.126666666663</v>
      </c>
      <c r="J1736">
        <v>30057.679166666669</v>
      </c>
      <c r="K1736">
        <v>0.72070887689222984</v>
      </c>
      <c r="L1736">
        <v>347519.69666666666</v>
      </c>
      <c r="M1736">
        <v>20466.419311869999</v>
      </c>
      <c r="N1736">
        <v>0.30364372469635625</v>
      </c>
      <c r="O1736">
        <v>300000</v>
      </c>
      <c r="P1736" t="s">
        <v>31</v>
      </c>
      <c r="Q1736">
        <v>5</v>
      </c>
      <c r="R1736">
        <v>0</v>
      </c>
      <c r="S1736">
        <v>0.83592565729897683</v>
      </c>
      <c r="T1736">
        <v>0.29480671073104364</v>
      </c>
      <c r="U1736">
        <v>0.68968093966510979</v>
      </c>
      <c r="V1736">
        <v>0.74624300516210307</v>
      </c>
      <c r="W1736">
        <v>72.758376529074255</v>
      </c>
      <c r="X1736" t="s">
        <v>38</v>
      </c>
    </row>
    <row r="1737" spans="1:24" x14ac:dyDescent="0.25">
      <c r="A1737" t="s">
        <v>1771</v>
      </c>
      <c r="B1737">
        <v>19</v>
      </c>
      <c r="C1737" t="s">
        <v>30</v>
      </c>
      <c r="D1737">
        <v>200700</v>
      </c>
      <c r="E1737">
        <v>0.58199999999999996</v>
      </c>
      <c r="F1737">
        <v>65000</v>
      </c>
      <c r="G1737" t="s">
        <v>26</v>
      </c>
      <c r="H1737">
        <v>185148.11666666667</v>
      </c>
      <c r="I1737">
        <v>141144.22416666668</v>
      </c>
      <c r="J1737">
        <v>44003.892500000002</v>
      </c>
      <c r="K1737">
        <v>0.76261882514162316</v>
      </c>
      <c r="L1737">
        <v>438215.14</v>
      </c>
      <c r="M1737">
        <v>27209.70333756</v>
      </c>
      <c r="N1737">
        <v>0.3238664673642252</v>
      </c>
      <c r="O1737">
        <v>325000</v>
      </c>
      <c r="P1737" t="s">
        <v>36</v>
      </c>
      <c r="Q1737">
        <v>180</v>
      </c>
      <c r="R1737">
        <v>1</v>
      </c>
      <c r="S1737">
        <v>0.64568989418459577</v>
      </c>
      <c r="T1737">
        <v>0.37222124760203074</v>
      </c>
      <c r="U1737">
        <v>0.50047542188749339</v>
      </c>
      <c r="V1737">
        <v>0.3894042546159675</v>
      </c>
      <c r="W1737">
        <v>53.823435843089626</v>
      </c>
      <c r="X1737" t="s">
        <v>28</v>
      </c>
    </row>
    <row r="1738" spans="1:24" x14ac:dyDescent="0.25">
      <c r="A1738" t="s">
        <v>1772</v>
      </c>
      <c r="B1738">
        <v>54</v>
      </c>
      <c r="C1738" t="s">
        <v>25</v>
      </c>
      <c r="D1738">
        <v>223900</v>
      </c>
      <c r="E1738">
        <v>0.88300000000000001</v>
      </c>
      <c r="F1738">
        <v>47000</v>
      </c>
      <c r="G1738" t="s">
        <v>26</v>
      </c>
      <c r="H1738">
        <v>223876.63250000001</v>
      </c>
      <c r="I1738">
        <v>158006.4375</v>
      </c>
      <c r="J1738">
        <v>65870.195000000007</v>
      </c>
      <c r="K1738">
        <v>0.73100562038545747</v>
      </c>
      <c r="L1738">
        <v>889070.57916666672</v>
      </c>
      <c r="M1738">
        <v>35787.516292339998</v>
      </c>
      <c r="N1738">
        <v>0.20991514068780706</v>
      </c>
      <c r="O1738">
        <v>470000</v>
      </c>
      <c r="P1738" t="s">
        <v>27</v>
      </c>
      <c r="Q1738">
        <v>0</v>
      </c>
      <c r="R1738">
        <v>0</v>
      </c>
      <c r="S1738">
        <v>0.80153627147145523</v>
      </c>
      <c r="T1738">
        <v>0.11496745444191403</v>
      </c>
      <c r="U1738">
        <v>0.84284035661365642</v>
      </c>
      <c r="V1738">
        <v>0.86753645788006151</v>
      </c>
      <c r="W1738">
        <v>85.424162077893612</v>
      </c>
      <c r="X1738" t="s">
        <v>38</v>
      </c>
    </row>
    <row r="1739" spans="1:24" x14ac:dyDescent="0.25">
      <c r="A1739" t="s">
        <v>1773</v>
      </c>
      <c r="B1739">
        <v>55</v>
      </c>
      <c r="C1739" t="s">
        <v>25</v>
      </c>
      <c r="D1739">
        <v>206800</v>
      </c>
      <c r="E1739">
        <v>0.89700000000000002</v>
      </c>
      <c r="F1739">
        <v>70000</v>
      </c>
      <c r="G1739" t="s">
        <v>26</v>
      </c>
      <c r="H1739">
        <v>194801.55416666667</v>
      </c>
      <c r="I1739">
        <v>140191.48749999999</v>
      </c>
      <c r="J1739">
        <v>54610.066666666666</v>
      </c>
      <c r="K1739">
        <v>0.75766991515859783</v>
      </c>
      <c r="L1739">
        <v>740189.33916666661</v>
      </c>
      <c r="M1739">
        <v>44928.703961120002</v>
      </c>
      <c r="N1739">
        <v>0.33849129593810445</v>
      </c>
      <c r="O1739">
        <v>350000</v>
      </c>
      <c r="P1739" t="s">
        <v>27</v>
      </c>
      <c r="Q1739">
        <v>0</v>
      </c>
      <c r="R1739">
        <v>0</v>
      </c>
      <c r="S1739">
        <v>0.76326551376272855</v>
      </c>
      <c r="T1739">
        <v>0.39828836195946488</v>
      </c>
      <c r="U1739">
        <v>0.79912982263095589</v>
      </c>
      <c r="V1739">
        <v>0.76278694251148838</v>
      </c>
      <c r="W1739">
        <v>72.725614489970198</v>
      </c>
      <c r="X1739" t="s">
        <v>38</v>
      </c>
    </row>
    <row r="1740" spans="1:24" x14ac:dyDescent="0.25">
      <c r="A1740" t="s">
        <v>1774</v>
      </c>
      <c r="B1740">
        <v>19</v>
      </c>
      <c r="C1740" t="s">
        <v>25</v>
      </c>
      <c r="D1740">
        <v>154300</v>
      </c>
      <c r="E1740">
        <v>0.79</v>
      </c>
      <c r="F1740">
        <v>33000</v>
      </c>
      <c r="G1740" t="s">
        <v>26</v>
      </c>
      <c r="H1740">
        <v>157766.64499999999</v>
      </c>
      <c r="I1740">
        <v>114677.19083333333</v>
      </c>
      <c r="J1740">
        <v>43089.45416666667</v>
      </c>
      <c r="K1740">
        <v>0.73545607254439316</v>
      </c>
      <c r="L1740">
        <v>563333.83750000002</v>
      </c>
      <c r="M1740">
        <v>23398.8250424</v>
      </c>
      <c r="N1740">
        <v>0.21386908619572262</v>
      </c>
      <c r="O1740">
        <v>330000</v>
      </c>
      <c r="P1740" t="s">
        <v>27</v>
      </c>
      <c r="Q1740">
        <v>0</v>
      </c>
      <c r="R1740">
        <v>0</v>
      </c>
      <c r="S1740">
        <v>0.74338277142770826</v>
      </c>
      <c r="T1740">
        <v>0.12553447579587651</v>
      </c>
      <c r="U1740">
        <v>0.74394126003603289</v>
      </c>
      <c r="V1740">
        <v>0.78195275750594984</v>
      </c>
      <c r="W1740">
        <v>79.061706548919474</v>
      </c>
      <c r="X1740" t="s">
        <v>38</v>
      </c>
    </row>
    <row r="1741" spans="1:24" x14ac:dyDescent="0.25">
      <c r="A1741" t="s">
        <v>1775</v>
      </c>
      <c r="B1741">
        <v>53</v>
      </c>
      <c r="C1741" t="s">
        <v>25</v>
      </c>
      <c r="D1741">
        <v>143800</v>
      </c>
      <c r="E1741">
        <v>0.81200000000000006</v>
      </c>
      <c r="F1741">
        <v>40000</v>
      </c>
      <c r="G1741" t="s">
        <v>41</v>
      </c>
      <c r="H1741">
        <v>143155.12333333332</v>
      </c>
      <c r="I1741">
        <v>100486.49083333333</v>
      </c>
      <c r="J1741">
        <v>42668.6325</v>
      </c>
      <c r="K1741">
        <v>0.70966124111582574</v>
      </c>
      <c r="L1741">
        <v>523233.14250000002</v>
      </c>
      <c r="M1741">
        <v>19133.445761260002</v>
      </c>
      <c r="N1741">
        <v>0.27816411682892905</v>
      </c>
      <c r="O1741">
        <v>320000</v>
      </c>
      <c r="P1741" t="s">
        <v>27</v>
      </c>
      <c r="Q1741">
        <v>0</v>
      </c>
      <c r="R1741">
        <v>0</v>
      </c>
      <c r="S1741">
        <v>0.81209921349811998</v>
      </c>
      <c r="T1741">
        <v>0.23585064167449238</v>
      </c>
      <c r="U1741">
        <v>0.78210708852931621</v>
      </c>
      <c r="V1741">
        <v>0.77866713360542994</v>
      </c>
      <c r="W1741">
        <v>78.053059722871694</v>
      </c>
      <c r="X1741" t="s">
        <v>38</v>
      </c>
    </row>
    <row r="1742" spans="1:24" x14ac:dyDescent="0.25">
      <c r="A1742" t="s">
        <v>1776</v>
      </c>
      <c r="B1742">
        <v>43</v>
      </c>
      <c r="C1742" t="s">
        <v>30</v>
      </c>
      <c r="D1742">
        <v>206500</v>
      </c>
      <c r="E1742">
        <v>0.64700000000000002</v>
      </c>
      <c r="F1742">
        <v>34000</v>
      </c>
      <c r="G1742" t="s">
        <v>26</v>
      </c>
      <c r="H1742">
        <v>198592.07916666666</v>
      </c>
      <c r="I1742">
        <v>153092.97666666665</v>
      </c>
      <c r="J1742">
        <v>45499.102500000001</v>
      </c>
      <c r="K1742">
        <v>0.78492064849029175</v>
      </c>
      <c r="L1742">
        <v>404038.3175</v>
      </c>
      <c r="M1742">
        <v>29033.235369599999</v>
      </c>
      <c r="N1742">
        <v>0.16464891041162227</v>
      </c>
      <c r="O1742">
        <v>170000</v>
      </c>
      <c r="P1742" t="s">
        <v>31</v>
      </c>
      <c r="Q1742">
        <v>24</v>
      </c>
      <c r="R1742">
        <v>0</v>
      </c>
      <c r="S1742">
        <v>0.62210151378759859</v>
      </c>
      <c r="T1742">
        <v>4.8375572495764074E-2</v>
      </c>
      <c r="U1742">
        <v>0.57740871903702162</v>
      </c>
      <c r="V1742">
        <v>0.32872658156679102</v>
      </c>
      <c r="W1742">
        <v>64.664092329572625</v>
      </c>
      <c r="X1742" t="s">
        <v>28</v>
      </c>
    </row>
    <row r="1743" spans="1:24" x14ac:dyDescent="0.25">
      <c r="A1743" t="s">
        <v>1777</v>
      </c>
      <c r="B1743">
        <v>28</v>
      </c>
      <c r="C1743" t="s">
        <v>33</v>
      </c>
      <c r="D1743">
        <v>81500</v>
      </c>
      <c r="E1743">
        <v>0.625</v>
      </c>
      <c r="F1743">
        <v>30000</v>
      </c>
      <c r="G1743" t="s">
        <v>26</v>
      </c>
      <c r="H1743">
        <v>80883.38916666666</v>
      </c>
      <c r="I1743">
        <v>63108.38416666667</v>
      </c>
      <c r="J1743">
        <v>17775.005000000001</v>
      </c>
      <c r="K1743">
        <v>0.79051801546355693</v>
      </c>
      <c r="L1743">
        <v>205342.05249999999</v>
      </c>
      <c r="M1743">
        <v>40861.534980019998</v>
      </c>
      <c r="N1743">
        <v>0.36809815950920244</v>
      </c>
      <c r="O1743">
        <v>300000</v>
      </c>
      <c r="P1743" t="s">
        <v>27</v>
      </c>
      <c r="Q1743">
        <v>0</v>
      </c>
      <c r="R1743">
        <v>0</v>
      </c>
      <c r="S1743">
        <v>0.59634391210315929</v>
      </c>
      <c r="T1743">
        <v>0.49323759476679591</v>
      </c>
      <c r="U1743">
        <v>0.37614167004461108</v>
      </c>
      <c r="V1743">
        <v>0.47931149518263549</v>
      </c>
      <c r="W1743">
        <v>46.89921919375761</v>
      </c>
      <c r="X1743" t="s">
        <v>28</v>
      </c>
    </row>
    <row r="1744" spans="1:24" x14ac:dyDescent="0.25">
      <c r="A1744" t="s">
        <v>1778</v>
      </c>
      <c r="B1744">
        <v>25</v>
      </c>
      <c r="C1744" t="s">
        <v>33</v>
      </c>
      <c r="D1744">
        <v>267900</v>
      </c>
      <c r="E1744">
        <v>0.56799999999999995</v>
      </c>
      <c r="F1744">
        <v>82000</v>
      </c>
      <c r="G1744" t="s">
        <v>26</v>
      </c>
      <c r="H1744">
        <v>279939.28333333333</v>
      </c>
      <c r="I1744">
        <v>221001.83166666667</v>
      </c>
      <c r="J1744">
        <v>58937.451666666668</v>
      </c>
      <c r="K1744">
        <v>0.79183402137597536</v>
      </c>
      <c r="L1744">
        <v>679205.23083333333</v>
      </c>
      <c r="M1744">
        <v>71112.399901940007</v>
      </c>
      <c r="N1744">
        <v>0.3060843598357596</v>
      </c>
      <c r="O1744">
        <v>410000</v>
      </c>
      <c r="P1744" t="s">
        <v>36</v>
      </c>
      <c r="Q1744">
        <v>90</v>
      </c>
      <c r="R1744">
        <v>1</v>
      </c>
      <c r="S1744">
        <v>0.57092560890344224</v>
      </c>
      <c r="T1744">
        <v>0.3595186803895048</v>
      </c>
      <c r="U1744">
        <v>0.42699660956552987</v>
      </c>
      <c r="V1744">
        <v>0.48352717424103753</v>
      </c>
      <c r="W1744">
        <v>52.39374854148079</v>
      </c>
      <c r="X1744" t="s">
        <v>28</v>
      </c>
    </row>
    <row r="1745" spans="1:24" x14ac:dyDescent="0.25">
      <c r="A1745" t="s">
        <v>1779</v>
      </c>
      <c r="B1745">
        <v>39</v>
      </c>
      <c r="C1745" t="s">
        <v>25</v>
      </c>
      <c r="D1745">
        <v>134200</v>
      </c>
      <c r="E1745">
        <v>0.89</v>
      </c>
      <c r="F1745">
        <v>34000</v>
      </c>
      <c r="G1745" t="s">
        <v>43</v>
      </c>
      <c r="H1745">
        <v>132923.45833333334</v>
      </c>
      <c r="I1745">
        <v>93241.679166666669</v>
      </c>
      <c r="J1745">
        <v>39681.779166666667</v>
      </c>
      <c r="K1745">
        <v>0.70688305555586395</v>
      </c>
      <c r="L1745">
        <v>289090.92083333334</v>
      </c>
      <c r="M1745">
        <v>14814.004788939999</v>
      </c>
      <c r="N1745">
        <v>0.25335320417287632</v>
      </c>
      <c r="O1745">
        <v>340000</v>
      </c>
      <c r="P1745" t="s">
        <v>27</v>
      </c>
      <c r="Q1745">
        <v>0</v>
      </c>
      <c r="R1745">
        <v>0</v>
      </c>
      <c r="S1745">
        <v>0.81340075020821734</v>
      </c>
      <c r="T1745">
        <v>0.18548981152521593</v>
      </c>
      <c r="U1745">
        <v>0.89604704416487713</v>
      </c>
      <c r="V1745">
        <v>0.38157879825513008</v>
      </c>
      <c r="W1745">
        <v>75.629539418240071</v>
      </c>
      <c r="X1745" t="s">
        <v>38</v>
      </c>
    </row>
    <row r="1746" spans="1:24" x14ac:dyDescent="0.25">
      <c r="A1746" t="s">
        <v>1780</v>
      </c>
      <c r="B1746">
        <v>37</v>
      </c>
      <c r="C1746" t="s">
        <v>25</v>
      </c>
      <c r="D1746">
        <v>145600</v>
      </c>
      <c r="E1746">
        <v>0.76</v>
      </c>
      <c r="F1746">
        <v>49000</v>
      </c>
      <c r="G1746" t="s">
        <v>43</v>
      </c>
      <c r="H1746">
        <v>139826.63083333333</v>
      </c>
      <c r="I1746">
        <v>102312.54166666667</v>
      </c>
      <c r="J1746">
        <v>37514.089166666665</v>
      </c>
      <c r="K1746">
        <v>0.77273414205315039</v>
      </c>
      <c r="L1746">
        <v>337730.66833333333</v>
      </c>
      <c r="M1746">
        <v>32280.78636681</v>
      </c>
      <c r="N1746">
        <v>0.33653846153846156</v>
      </c>
      <c r="O1746">
        <v>539000</v>
      </c>
      <c r="P1746" t="s">
        <v>27</v>
      </c>
      <c r="Q1746">
        <v>0</v>
      </c>
      <c r="R1746">
        <v>0</v>
      </c>
      <c r="S1746">
        <v>0.73006942309450151</v>
      </c>
      <c r="T1746">
        <v>0.40816208696169615</v>
      </c>
      <c r="U1746">
        <v>0.64885082937965655</v>
      </c>
      <c r="V1746">
        <v>0.42582318695214694</v>
      </c>
      <c r="W1746">
        <v>59.932421504897547</v>
      </c>
      <c r="X1746" t="s">
        <v>28</v>
      </c>
    </row>
    <row r="1747" spans="1:24" x14ac:dyDescent="0.25">
      <c r="A1747" t="s">
        <v>1781</v>
      </c>
      <c r="B1747">
        <v>25</v>
      </c>
      <c r="C1747" t="s">
        <v>25</v>
      </c>
      <c r="D1747">
        <v>144500</v>
      </c>
      <c r="E1747">
        <v>0.82599999999999996</v>
      </c>
      <c r="F1747">
        <v>34000</v>
      </c>
      <c r="G1747" t="s">
        <v>41</v>
      </c>
      <c r="H1747">
        <v>132225.94</v>
      </c>
      <c r="I1747">
        <v>100245.05250000001</v>
      </c>
      <c r="J1747">
        <v>31980.887500000001</v>
      </c>
      <c r="K1747">
        <v>0.81550594752079419</v>
      </c>
      <c r="L1747">
        <v>373697.85749999998</v>
      </c>
      <c r="M1747">
        <v>36599.546460010002</v>
      </c>
      <c r="N1747">
        <v>0.23529411764705882</v>
      </c>
      <c r="O1747">
        <v>102000</v>
      </c>
      <c r="P1747" t="s">
        <v>31</v>
      </c>
      <c r="Q1747">
        <v>21</v>
      </c>
      <c r="R1747">
        <v>0</v>
      </c>
      <c r="S1747">
        <v>0.65725465426961294</v>
      </c>
      <c r="T1747">
        <v>0.22067314502242869</v>
      </c>
      <c r="U1747">
        <v>0.68860503528965655</v>
      </c>
      <c r="V1747">
        <v>0.49712971830792319</v>
      </c>
      <c r="W1747">
        <v>67.282396064667765</v>
      </c>
      <c r="X1747" t="s">
        <v>28</v>
      </c>
    </row>
    <row r="1748" spans="1:24" x14ac:dyDescent="0.25">
      <c r="A1748" t="s">
        <v>1782</v>
      </c>
      <c r="B1748">
        <v>46</v>
      </c>
      <c r="C1748" t="s">
        <v>25</v>
      </c>
      <c r="D1748">
        <v>208500</v>
      </c>
      <c r="E1748">
        <v>0.94599999999999995</v>
      </c>
      <c r="F1748">
        <v>68000</v>
      </c>
      <c r="G1748" t="s">
        <v>26</v>
      </c>
      <c r="H1748">
        <v>203474.00333333333</v>
      </c>
      <c r="I1748">
        <v>142316.13750000001</v>
      </c>
      <c r="J1748">
        <v>61157.86583333333</v>
      </c>
      <c r="K1748">
        <v>0.73800722780852124</v>
      </c>
      <c r="L1748">
        <v>676997.57916666672</v>
      </c>
      <c r="M1748">
        <v>49958.306612829998</v>
      </c>
      <c r="N1748">
        <v>0.32613908872901681</v>
      </c>
      <c r="O1748">
        <v>680000</v>
      </c>
      <c r="P1748" t="s">
        <v>27</v>
      </c>
      <c r="Q1748">
        <v>0</v>
      </c>
      <c r="R1748">
        <v>0</v>
      </c>
      <c r="S1748">
        <v>0.81901496124765638</v>
      </c>
      <c r="T1748">
        <v>0.35491195845444529</v>
      </c>
      <c r="U1748">
        <v>0.84043336780221156</v>
      </c>
      <c r="V1748">
        <v>0.67390673637122045</v>
      </c>
      <c r="W1748">
        <v>74.53116826558329</v>
      </c>
      <c r="X1748" t="s">
        <v>38</v>
      </c>
    </row>
    <row r="1749" spans="1:24" x14ac:dyDescent="0.25">
      <c r="A1749" t="s">
        <v>1783</v>
      </c>
      <c r="B1749">
        <v>43</v>
      </c>
      <c r="C1749" t="s">
        <v>25</v>
      </c>
      <c r="D1749">
        <v>141200</v>
      </c>
      <c r="E1749">
        <v>0.86399999999999999</v>
      </c>
      <c r="F1749">
        <v>34000</v>
      </c>
      <c r="G1749" t="s">
        <v>26</v>
      </c>
      <c r="H1749">
        <v>135882.33833333332</v>
      </c>
      <c r="I1749">
        <v>97088.590833333335</v>
      </c>
      <c r="J1749">
        <v>38793.747499999998</v>
      </c>
      <c r="K1749">
        <v>0.75511304997903028</v>
      </c>
      <c r="L1749">
        <v>278427.10249999998</v>
      </c>
      <c r="M1749">
        <v>28393.381684150001</v>
      </c>
      <c r="N1749">
        <v>0.24079320113314448</v>
      </c>
      <c r="O1749">
        <v>170000</v>
      </c>
      <c r="P1749" t="s">
        <v>27</v>
      </c>
      <c r="Q1749">
        <v>0</v>
      </c>
      <c r="R1749">
        <v>0</v>
      </c>
      <c r="S1749">
        <v>0.77747937968249015</v>
      </c>
      <c r="T1749">
        <v>0.19301181457813427</v>
      </c>
      <c r="U1749">
        <v>0.77994850155405104</v>
      </c>
      <c r="V1749">
        <v>0.33280899580777268</v>
      </c>
      <c r="W1749">
        <v>69.82621372844055</v>
      </c>
      <c r="X1749" t="s">
        <v>28</v>
      </c>
    </row>
    <row r="1750" spans="1:24" x14ac:dyDescent="0.25">
      <c r="A1750" t="s">
        <v>1784</v>
      </c>
      <c r="B1750">
        <v>47</v>
      </c>
      <c r="C1750" t="s">
        <v>33</v>
      </c>
      <c r="D1750">
        <v>141400</v>
      </c>
      <c r="E1750">
        <v>0.27200000000000002</v>
      </c>
      <c r="F1750">
        <v>49000</v>
      </c>
      <c r="G1750" t="s">
        <v>26</v>
      </c>
      <c r="H1750">
        <v>150408.72833333333</v>
      </c>
      <c r="I1750">
        <v>122255.80833333333</v>
      </c>
      <c r="J1750">
        <v>28152.92</v>
      </c>
      <c r="K1750">
        <v>0.8600998093475194</v>
      </c>
      <c r="L1750">
        <v>467390.8775</v>
      </c>
      <c r="M1750">
        <v>56033.3240209</v>
      </c>
      <c r="N1750">
        <v>0.34653465346534651</v>
      </c>
      <c r="O1750">
        <v>392000</v>
      </c>
      <c r="P1750" t="s">
        <v>31</v>
      </c>
      <c r="Q1750">
        <v>60</v>
      </c>
      <c r="R1750">
        <v>0</v>
      </c>
      <c r="S1750">
        <v>0.50655422087263702</v>
      </c>
      <c r="T1750">
        <v>0.51267147803376778</v>
      </c>
      <c r="U1750">
        <v>8.3428183992133448E-2</v>
      </c>
      <c r="V1750">
        <v>0.68954509652357132</v>
      </c>
      <c r="W1750">
        <v>38.929057342272621</v>
      </c>
      <c r="X1750" t="s">
        <v>34</v>
      </c>
    </row>
    <row r="1751" spans="1:24" x14ac:dyDescent="0.25">
      <c r="A1751" t="s">
        <v>1785</v>
      </c>
      <c r="B1751">
        <v>34</v>
      </c>
      <c r="C1751" t="s">
        <v>25</v>
      </c>
      <c r="D1751">
        <v>241800</v>
      </c>
      <c r="E1751">
        <v>0.85</v>
      </c>
      <c r="F1751">
        <v>83000</v>
      </c>
      <c r="G1751" t="s">
        <v>26</v>
      </c>
      <c r="H1751">
        <v>253231.68833333332</v>
      </c>
      <c r="I1751">
        <v>181984.74249999999</v>
      </c>
      <c r="J1751">
        <v>71246.945833333331</v>
      </c>
      <c r="K1751">
        <v>0.73553282362705907</v>
      </c>
      <c r="L1751">
        <v>536111.6333333333</v>
      </c>
      <c r="M1751">
        <v>41276.97868018</v>
      </c>
      <c r="N1751">
        <v>0.34325889164598844</v>
      </c>
      <c r="O1751">
        <v>332000</v>
      </c>
      <c r="P1751" t="s">
        <v>31</v>
      </c>
      <c r="Q1751">
        <v>3</v>
      </c>
      <c r="R1751">
        <v>0</v>
      </c>
      <c r="S1751">
        <v>0.76605943171651392</v>
      </c>
      <c r="T1751">
        <v>0.38732442343314671</v>
      </c>
      <c r="U1751">
        <v>0.80179711358012962</v>
      </c>
      <c r="V1751">
        <v>0.39842866958815937</v>
      </c>
      <c r="W1751">
        <v>65.90263113982104</v>
      </c>
      <c r="X1751" t="s">
        <v>28</v>
      </c>
    </row>
    <row r="1752" spans="1:24" x14ac:dyDescent="0.25">
      <c r="A1752" t="s">
        <v>1786</v>
      </c>
      <c r="B1752">
        <v>37</v>
      </c>
      <c r="C1752" t="s">
        <v>33</v>
      </c>
      <c r="D1752">
        <v>274300</v>
      </c>
      <c r="E1752">
        <v>0.23100000000000001</v>
      </c>
      <c r="F1752">
        <v>59000</v>
      </c>
      <c r="G1752" t="s">
        <v>26</v>
      </c>
      <c r="H1752">
        <v>280944.87666666665</v>
      </c>
      <c r="I1752">
        <v>232831.81416666668</v>
      </c>
      <c r="J1752">
        <v>48113.0625</v>
      </c>
      <c r="K1752">
        <v>0.84766206010427236</v>
      </c>
      <c r="L1752">
        <v>844377.09833333339</v>
      </c>
      <c r="M1752">
        <v>107391.99916923</v>
      </c>
      <c r="N1752">
        <v>0.21509296390812979</v>
      </c>
      <c r="O1752">
        <v>649000</v>
      </c>
      <c r="P1752" t="s">
        <v>31</v>
      </c>
      <c r="Q1752">
        <v>30</v>
      </c>
      <c r="R1752">
        <v>0</v>
      </c>
      <c r="S1752">
        <v>0.46268097824511045</v>
      </c>
      <c r="T1752">
        <v>0.1943871065893103</v>
      </c>
      <c r="U1752">
        <v>4.1549879017597519E-2</v>
      </c>
      <c r="V1752">
        <v>0.62878122210191323</v>
      </c>
      <c r="W1752">
        <v>45.138471683651524</v>
      </c>
      <c r="X1752" t="s">
        <v>28</v>
      </c>
    </row>
    <row r="1753" spans="1:24" x14ac:dyDescent="0.25">
      <c r="A1753" t="s">
        <v>1787</v>
      </c>
      <c r="B1753">
        <v>33</v>
      </c>
      <c r="C1753" t="s">
        <v>25</v>
      </c>
      <c r="D1753">
        <v>184300</v>
      </c>
      <c r="E1753">
        <v>0.877</v>
      </c>
      <c r="F1753">
        <v>60000</v>
      </c>
      <c r="G1753" t="s">
        <v>41</v>
      </c>
      <c r="H1753">
        <v>188947.53666666668</v>
      </c>
      <c r="I1753">
        <v>130246.45416666666</v>
      </c>
      <c r="J1753">
        <v>58701.082499999997</v>
      </c>
      <c r="K1753">
        <v>0.71458984773386358</v>
      </c>
      <c r="L1753">
        <v>724518.99250000005</v>
      </c>
      <c r="M1753">
        <v>34139.118508040003</v>
      </c>
      <c r="N1753">
        <v>0.32555615843733043</v>
      </c>
      <c r="O1753">
        <v>360000</v>
      </c>
      <c r="P1753" t="s">
        <v>27</v>
      </c>
      <c r="Q1753">
        <v>0</v>
      </c>
      <c r="R1753">
        <v>0</v>
      </c>
      <c r="S1753">
        <v>0.84686146301752752</v>
      </c>
      <c r="T1753">
        <v>0.33276158498344138</v>
      </c>
      <c r="U1753">
        <v>0.81787744347693581</v>
      </c>
      <c r="V1753">
        <v>0.85693162126932099</v>
      </c>
      <c r="W1753">
        <v>78.484417342838839</v>
      </c>
      <c r="X1753" t="s">
        <v>38</v>
      </c>
    </row>
    <row r="1754" spans="1:24" x14ac:dyDescent="0.25">
      <c r="A1754" t="s">
        <v>1788</v>
      </c>
      <c r="B1754">
        <v>24</v>
      </c>
      <c r="C1754" t="s">
        <v>25</v>
      </c>
      <c r="D1754">
        <v>184000</v>
      </c>
      <c r="E1754">
        <v>0.75600000000000001</v>
      </c>
      <c r="F1754">
        <v>59000</v>
      </c>
      <c r="G1754" t="s">
        <v>43</v>
      </c>
      <c r="H1754">
        <v>169550.0625</v>
      </c>
      <c r="I1754">
        <v>132879.12416666668</v>
      </c>
      <c r="J1754">
        <v>36670.938333333332</v>
      </c>
      <c r="K1754">
        <v>0.8409326240618894</v>
      </c>
      <c r="L1754">
        <v>554681.29583333328</v>
      </c>
      <c r="M1754">
        <v>41532.340669060002</v>
      </c>
      <c r="N1754">
        <v>0.32065217391304346</v>
      </c>
      <c r="O1754">
        <v>708000</v>
      </c>
      <c r="P1754" t="s">
        <v>27</v>
      </c>
      <c r="Q1754">
        <v>0</v>
      </c>
      <c r="R1754">
        <v>0</v>
      </c>
      <c r="S1754">
        <v>0.58676266730628934</v>
      </c>
      <c r="T1754">
        <v>0.43454302969481357</v>
      </c>
      <c r="U1754">
        <v>0.63509190363812729</v>
      </c>
      <c r="V1754">
        <v>0.61173457135428444</v>
      </c>
      <c r="W1754">
        <v>60.228057173170079</v>
      </c>
      <c r="X1754" t="s">
        <v>28</v>
      </c>
    </row>
    <row r="1755" spans="1:24" x14ac:dyDescent="0.25">
      <c r="A1755" t="s">
        <v>1789</v>
      </c>
      <c r="B1755">
        <v>33</v>
      </c>
      <c r="C1755" t="s">
        <v>25</v>
      </c>
      <c r="D1755">
        <v>97300</v>
      </c>
      <c r="E1755">
        <v>0.82799999999999996</v>
      </c>
      <c r="F1755">
        <v>30000</v>
      </c>
      <c r="G1755" t="s">
        <v>41</v>
      </c>
      <c r="H1755">
        <v>89836.863333333327</v>
      </c>
      <c r="I1755">
        <v>72047.189166666663</v>
      </c>
      <c r="J1755">
        <v>17789.674166666668</v>
      </c>
      <c r="K1755">
        <v>0.86494120048686174</v>
      </c>
      <c r="L1755">
        <v>243371.27916666667</v>
      </c>
      <c r="M1755">
        <v>25681.81267073</v>
      </c>
      <c r="N1755">
        <v>0.30832476875642345</v>
      </c>
      <c r="O1755">
        <v>270000</v>
      </c>
      <c r="P1755" t="s">
        <v>27</v>
      </c>
      <c r="Q1755">
        <v>0</v>
      </c>
      <c r="R1755">
        <v>0</v>
      </c>
      <c r="S1755">
        <v>0.53644082495424972</v>
      </c>
      <c r="T1755">
        <v>0.42639100222637055</v>
      </c>
      <c r="U1755">
        <v>0.68454465175797752</v>
      </c>
      <c r="V1755">
        <v>0.47441945457778201</v>
      </c>
      <c r="W1755">
        <v>58.702334210607475</v>
      </c>
      <c r="X1755" t="s">
        <v>28</v>
      </c>
    </row>
    <row r="1756" spans="1:24" x14ac:dyDescent="0.25">
      <c r="A1756" t="s">
        <v>1790</v>
      </c>
      <c r="B1756">
        <v>44</v>
      </c>
      <c r="C1756" t="s">
        <v>30</v>
      </c>
      <c r="D1756">
        <v>213100</v>
      </c>
      <c r="E1756">
        <v>0.60799999999999998</v>
      </c>
      <c r="F1756">
        <v>59000</v>
      </c>
      <c r="G1756" t="s">
        <v>26</v>
      </c>
      <c r="H1756">
        <v>195095.67666666667</v>
      </c>
      <c r="I1756">
        <v>163042.55166666667</v>
      </c>
      <c r="J1756">
        <v>32053.125</v>
      </c>
      <c r="K1756">
        <v>0.87116462191873079</v>
      </c>
      <c r="L1756">
        <v>702877.92083333328</v>
      </c>
      <c r="M1756">
        <v>46445.63132154</v>
      </c>
      <c r="N1756">
        <v>0.27686532144533083</v>
      </c>
      <c r="O1756">
        <v>354000</v>
      </c>
      <c r="P1756" t="s">
        <v>27</v>
      </c>
      <c r="Q1756">
        <v>0</v>
      </c>
      <c r="R1756">
        <v>0</v>
      </c>
      <c r="S1756">
        <v>0.44350200968895004</v>
      </c>
      <c r="T1756">
        <v>0.35629333392847989</v>
      </c>
      <c r="U1756">
        <v>0.4784414106256567</v>
      </c>
      <c r="V1756">
        <v>0.68764478925904249</v>
      </c>
      <c r="W1756">
        <v>56.462075284558679</v>
      </c>
      <c r="X1756" t="s">
        <v>28</v>
      </c>
    </row>
    <row r="1757" spans="1:24" x14ac:dyDescent="0.25">
      <c r="A1757" t="s">
        <v>1791</v>
      </c>
      <c r="B1757">
        <v>40</v>
      </c>
      <c r="C1757" t="s">
        <v>30</v>
      </c>
      <c r="D1757">
        <v>277800</v>
      </c>
      <c r="E1757">
        <v>0.55000000000000004</v>
      </c>
      <c r="F1757">
        <v>46000</v>
      </c>
      <c r="G1757" t="s">
        <v>41</v>
      </c>
      <c r="H1757">
        <v>268262.04583333334</v>
      </c>
      <c r="I1757">
        <v>180376.74083333334</v>
      </c>
      <c r="J1757">
        <v>87885.304999999993</v>
      </c>
      <c r="K1757">
        <v>0.67592090223275292</v>
      </c>
      <c r="L1757">
        <v>1153114.2191666667</v>
      </c>
      <c r="M1757">
        <v>32746.497378389999</v>
      </c>
      <c r="N1757">
        <v>0.16558675305975523</v>
      </c>
      <c r="O1757">
        <v>230000</v>
      </c>
      <c r="P1757" t="s">
        <v>27</v>
      </c>
      <c r="Q1757">
        <v>0</v>
      </c>
      <c r="R1757">
        <v>0</v>
      </c>
      <c r="S1757">
        <v>0.89352964686010394</v>
      </c>
      <c r="T1757">
        <v>7.6067982967276127E-4</v>
      </c>
      <c r="U1757">
        <v>0.4771971699137334</v>
      </c>
      <c r="V1757">
        <v>0.91569767755657239</v>
      </c>
      <c r="W1757">
        <v>78.395978806123495</v>
      </c>
      <c r="X1757" t="s">
        <v>38</v>
      </c>
    </row>
    <row r="1758" spans="1:24" x14ac:dyDescent="0.25">
      <c r="A1758" t="s">
        <v>1792</v>
      </c>
      <c r="B1758">
        <v>41</v>
      </c>
      <c r="C1758" t="s">
        <v>30</v>
      </c>
      <c r="D1758">
        <v>147500</v>
      </c>
      <c r="E1758">
        <v>0.74199999999999999</v>
      </c>
      <c r="F1758">
        <v>47000</v>
      </c>
      <c r="G1758" t="s">
        <v>26</v>
      </c>
      <c r="H1758">
        <v>147955.52166666667</v>
      </c>
      <c r="I1758">
        <v>114418.21333333333</v>
      </c>
      <c r="J1758">
        <v>33537.308333333334</v>
      </c>
      <c r="K1758">
        <v>0.77376290347593768</v>
      </c>
      <c r="L1758">
        <v>404071.09250000003</v>
      </c>
      <c r="M1758">
        <v>15334.23921845</v>
      </c>
      <c r="N1758">
        <v>0.31864406779661014</v>
      </c>
      <c r="O1758">
        <v>282000</v>
      </c>
      <c r="P1758" t="s">
        <v>27</v>
      </c>
      <c r="Q1758">
        <v>0</v>
      </c>
      <c r="R1758">
        <v>0</v>
      </c>
      <c r="S1758">
        <v>0.61538676844987472</v>
      </c>
      <c r="T1758">
        <v>0.37103393848491656</v>
      </c>
      <c r="U1758">
        <v>0.7228422269088679</v>
      </c>
      <c r="V1758">
        <v>0.53814314107045602</v>
      </c>
      <c r="W1758">
        <v>64.162124135420129</v>
      </c>
      <c r="X1758" t="s">
        <v>28</v>
      </c>
    </row>
    <row r="1759" spans="1:24" x14ac:dyDescent="0.25">
      <c r="A1759" t="s">
        <v>1793</v>
      </c>
      <c r="B1759">
        <v>26</v>
      </c>
      <c r="C1759" t="s">
        <v>25</v>
      </c>
      <c r="D1759">
        <v>119600</v>
      </c>
      <c r="E1759">
        <v>0.99199999999999999</v>
      </c>
      <c r="F1759">
        <v>30000</v>
      </c>
      <c r="G1759" t="s">
        <v>26</v>
      </c>
      <c r="H1759">
        <v>115815.16</v>
      </c>
      <c r="I1759">
        <v>87158.324999999997</v>
      </c>
      <c r="J1759">
        <v>28656.834999999999</v>
      </c>
      <c r="K1759">
        <v>0.78436461668125224</v>
      </c>
      <c r="L1759">
        <v>250641.04749999999</v>
      </c>
      <c r="M1759">
        <v>22224.1830247</v>
      </c>
      <c r="N1759">
        <v>0.25083612040133779</v>
      </c>
      <c r="O1759">
        <v>120000</v>
      </c>
      <c r="P1759" t="s">
        <v>27</v>
      </c>
      <c r="Q1759">
        <v>0</v>
      </c>
      <c r="R1759">
        <v>0</v>
      </c>
      <c r="S1759">
        <v>0.67260456586167949</v>
      </c>
      <c r="T1759">
        <v>0.23404834605281094</v>
      </c>
      <c r="U1759">
        <v>0.93856916294270754</v>
      </c>
      <c r="V1759">
        <v>0.36592496512972017</v>
      </c>
      <c r="W1759">
        <v>73.236038111930029</v>
      </c>
      <c r="X1759" t="s">
        <v>38</v>
      </c>
    </row>
    <row r="1760" spans="1:24" x14ac:dyDescent="0.25">
      <c r="A1760" t="s">
        <v>1794</v>
      </c>
      <c r="B1760">
        <v>52</v>
      </c>
      <c r="C1760" t="s">
        <v>25</v>
      </c>
      <c r="D1760">
        <v>97900</v>
      </c>
      <c r="E1760">
        <v>0.96199999999999997</v>
      </c>
      <c r="F1760">
        <v>30000</v>
      </c>
      <c r="G1760" t="s">
        <v>41</v>
      </c>
      <c r="H1760">
        <v>91355.816666666666</v>
      </c>
      <c r="I1760">
        <v>69933.166666666672</v>
      </c>
      <c r="J1760">
        <v>21422.65</v>
      </c>
      <c r="K1760">
        <v>0.81470298834282784</v>
      </c>
      <c r="L1760">
        <v>327998.755</v>
      </c>
      <c r="M1760">
        <v>22559.535954859999</v>
      </c>
      <c r="N1760">
        <v>0.30643513789581206</v>
      </c>
      <c r="O1760">
        <v>240000</v>
      </c>
      <c r="P1760" t="s">
        <v>27</v>
      </c>
      <c r="Q1760">
        <v>0</v>
      </c>
      <c r="R1760">
        <v>0</v>
      </c>
      <c r="S1760">
        <v>0.63694988977067679</v>
      </c>
      <c r="T1760">
        <v>0.37955611187405297</v>
      </c>
      <c r="U1760">
        <v>0.85657516374171716</v>
      </c>
      <c r="V1760">
        <v>0.7015540251473904</v>
      </c>
      <c r="W1760">
        <v>72.178776224246462</v>
      </c>
      <c r="X1760" t="s">
        <v>38</v>
      </c>
    </row>
    <row r="1761" spans="1:24" x14ac:dyDescent="0.25">
      <c r="A1761" t="s">
        <v>1795</v>
      </c>
      <c r="B1761">
        <v>37</v>
      </c>
      <c r="C1761" t="s">
        <v>33</v>
      </c>
      <c r="D1761">
        <v>113700</v>
      </c>
      <c r="E1761">
        <v>0.39200000000000002</v>
      </c>
      <c r="F1761">
        <v>30000</v>
      </c>
      <c r="G1761" t="s">
        <v>26</v>
      </c>
      <c r="H1761">
        <v>97787.416666666672</v>
      </c>
      <c r="I1761">
        <v>76532.645833333328</v>
      </c>
      <c r="J1761">
        <v>21254.770833333332</v>
      </c>
      <c r="K1761">
        <v>0.78504696793646056</v>
      </c>
      <c r="L1761">
        <v>354035.1875</v>
      </c>
      <c r="M1761">
        <v>18238.595892689998</v>
      </c>
      <c r="N1761">
        <v>0.26385224274406333</v>
      </c>
      <c r="O1761">
        <v>210000</v>
      </c>
      <c r="P1761" t="s">
        <v>27</v>
      </c>
      <c r="Q1761">
        <v>0</v>
      </c>
      <c r="R1761">
        <v>0</v>
      </c>
      <c r="S1761">
        <v>0.58971959593226342</v>
      </c>
      <c r="T1761">
        <v>0.26262211255400386</v>
      </c>
      <c r="U1761">
        <v>0.2617169788081023</v>
      </c>
      <c r="V1761">
        <v>0.63826897022248896</v>
      </c>
      <c r="W1761">
        <v>52.892604225097195</v>
      </c>
      <c r="X1761" t="s">
        <v>28</v>
      </c>
    </row>
    <row r="1762" spans="1:24" x14ac:dyDescent="0.25">
      <c r="A1762" t="s">
        <v>1796</v>
      </c>
      <c r="B1762">
        <v>54</v>
      </c>
      <c r="C1762" t="s">
        <v>25</v>
      </c>
      <c r="D1762">
        <v>119100</v>
      </c>
      <c r="E1762">
        <v>0.93600000000000005</v>
      </c>
      <c r="F1762">
        <v>32000</v>
      </c>
      <c r="G1762" t="s">
        <v>26</v>
      </c>
      <c r="H1762">
        <v>108330.9075</v>
      </c>
      <c r="I1762">
        <v>85705.95</v>
      </c>
      <c r="J1762">
        <v>22624.9575</v>
      </c>
      <c r="K1762">
        <v>0.85390377447235555</v>
      </c>
      <c r="L1762">
        <v>170591.17499999999</v>
      </c>
      <c r="M1762">
        <v>28913.423871030001</v>
      </c>
      <c r="N1762">
        <v>0.2686817800167926</v>
      </c>
      <c r="O1762">
        <v>160000</v>
      </c>
      <c r="P1762" t="s">
        <v>27</v>
      </c>
      <c r="Q1762">
        <v>0</v>
      </c>
      <c r="R1762">
        <v>0</v>
      </c>
      <c r="S1762">
        <v>0.5662793995040678</v>
      </c>
      <c r="T1762">
        <v>0.32393117163431956</v>
      </c>
      <c r="U1762">
        <v>0.81250986202368425</v>
      </c>
      <c r="V1762">
        <v>0.18848485376112481</v>
      </c>
      <c r="W1762">
        <v>60.983798089582862</v>
      </c>
      <c r="X1762" t="s">
        <v>28</v>
      </c>
    </row>
    <row r="1763" spans="1:24" x14ac:dyDescent="0.25">
      <c r="A1763" t="s">
        <v>1797</v>
      </c>
      <c r="B1763">
        <v>34</v>
      </c>
      <c r="C1763" t="s">
        <v>30</v>
      </c>
      <c r="D1763">
        <v>217700</v>
      </c>
      <c r="E1763">
        <v>0.63600000000000001</v>
      </c>
      <c r="F1763">
        <v>70000</v>
      </c>
      <c r="G1763" t="s">
        <v>26</v>
      </c>
      <c r="H1763">
        <v>197631.68583333332</v>
      </c>
      <c r="I1763">
        <v>158195.4075</v>
      </c>
      <c r="J1763">
        <v>39436.278333333335</v>
      </c>
      <c r="K1763">
        <v>0.81763472095569578</v>
      </c>
      <c r="L1763">
        <v>378086.84333333332</v>
      </c>
      <c r="M1763">
        <v>28235.798724510001</v>
      </c>
      <c r="N1763">
        <v>0.32154340836012862</v>
      </c>
      <c r="O1763">
        <v>560000</v>
      </c>
      <c r="P1763" t="s">
        <v>36</v>
      </c>
      <c r="Q1763">
        <v>90</v>
      </c>
      <c r="R1763">
        <v>1</v>
      </c>
      <c r="S1763">
        <v>0.54063569499107156</v>
      </c>
      <c r="T1763">
        <v>0.41600118065474517</v>
      </c>
      <c r="U1763">
        <v>0.56664338385234103</v>
      </c>
      <c r="V1763">
        <v>0.26991150565439992</v>
      </c>
      <c r="W1763">
        <v>50.860248553143649</v>
      </c>
      <c r="X1763" t="s">
        <v>28</v>
      </c>
    </row>
    <row r="1764" spans="1:24" x14ac:dyDescent="0.25">
      <c r="A1764" t="s">
        <v>1798</v>
      </c>
      <c r="B1764">
        <v>48</v>
      </c>
      <c r="C1764" t="s">
        <v>25</v>
      </c>
      <c r="D1764">
        <v>202800</v>
      </c>
      <c r="E1764">
        <v>0.80400000000000005</v>
      </c>
      <c r="F1764">
        <v>70000</v>
      </c>
      <c r="G1764" t="s">
        <v>41</v>
      </c>
      <c r="H1764">
        <v>200569.65666666668</v>
      </c>
      <c r="I1764">
        <v>145627.42833333334</v>
      </c>
      <c r="J1764">
        <v>54942.228333333333</v>
      </c>
      <c r="K1764">
        <v>0.75415484339793881</v>
      </c>
      <c r="L1764">
        <v>600873.57166666666</v>
      </c>
      <c r="M1764">
        <v>34616.031096459999</v>
      </c>
      <c r="N1764">
        <v>0.34516765285996054</v>
      </c>
      <c r="O1764">
        <v>840000</v>
      </c>
      <c r="P1764" t="s">
        <v>27</v>
      </c>
      <c r="Q1764">
        <v>0</v>
      </c>
      <c r="R1764">
        <v>0</v>
      </c>
      <c r="S1764">
        <v>0.74561330511898616</v>
      </c>
      <c r="T1764">
        <v>0.40886367590608891</v>
      </c>
      <c r="U1764">
        <v>0.7408351024753923</v>
      </c>
      <c r="V1764">
        <v>0.597908834014098</v>
      </c>
      <c r="W1764">
        <v>66.805694566522817</v>
      </c>
      <c r="X1764" t="s">
        <v>28</v>
      </c>
    </row>
    <row r="1765" spans="1:24" x14ac:dyDescent="0.25">
      <c r="A1765" t="s">
        <v>1799</v>
      </c>
      <c r="B1765">
        <v>25</v>
      </c>
      <c r="C1765" t="s">
        <v>25</v>
      </c>
      <c r="D1765">
        <v>205100</v>
      </c>
      <c r="E1765">
        <v>0.92900000000000005</v>
      </c>
      <c r="F1765">
        <v>49000</v>
      </c>
      <c r="G1765" t="s">
        <v>41</v>
      </c>
      <c r="H1765">
        <v>208291.95083333334</v>
      </c>
      <c r="I1765">
        <v>152344.71166666667</v>
      </c>
      <c r="J1765">
        <v>55947.239166666666</v>
      </c>
      <c r="K1765">
        <v>0.75327972364787632</v>
      </c>
      <c r="L1765">
        <v>447279.81583333336</v>
      </c>
      <c r="M1765">
        <v>40023.907566820002</v>
      </c>
      <c r="N1765">
        <v>0.23890784982935154</v>
      </c>
      <c r="O1765">
        <v>490000</v>
      </c>
      <c r="P1765" t="s">
        <v>27</v>
      </c>
      <c r="Q1765">
        <v>0</v>
      </c>
      <c r="R1765">
        <v>0</v>
      </c>
      <c r="S1765">
        <v>0.73092388352612836</v>
      </c>
      <c r="T1765">
        <v>0.18789176873458924</v>
      </c>
      <c r="U1765">
        <v>0.86705980653668324</v>
      </c>
      <c r="V1765">
        <v>0.38869678925245355</v>
      </c>
      <c r="W1765">
        <v>73.448134204687221</v>
      </c>
      <c r="X1765" t="s">
        <v>38</v>
      </c>
    </row>
    <row r="1766" spans="1:24" x14ac:dyDescent="0.25">
      <c r="A1766" t="s">
        <v>1800</v>
      </c>
      <c r="B1766">
        <v>32</v>
      </c>
      <c r="C1766" t="s">
        <v>25</v>
      </c>
      <c r="D1766">
        <v>157100</v>
      </c>
      <c r="E1766">
        <v>0.79300000000000004</v>
      </c>
      <c r="F1766">
        <v>30000</v>
      </c>
      <c r="G1766" t="s">
        <v>26</v>
      </c>
      <c r="H1766">
        <v>150054.14249999999</v>
      </c>
      <c r="I1766">
        <v>113341.44916666667</v>
      </c>
      <c r="J1766">
        <v>36712.693333333336</v>
      </c>
      <c r="K1766">
        <v>0.77973339938157116</v>
      </c>
      <c r="L1766">
        <v>535398.66</v>
      </c>
      <c r="M1766">
        <v>26353.636281880001</v>
      </c>
      <c r="N1766">
        <v>0.19096117122851686</v>
      </c>
      <c r="O1766">
        <v>120000</v>
      </c>
      <c r="P1766" t="s">
        <v>27</v>
      </c>
      <c r="Q1766">
        <v>0</v>
      </c>
      <c r="R1766">
        <v>0</v>
      </c>
      <c r="S1766">
        <v>0.66496342151517307</v>
      </c>
      <c r="T1766">
        <v>0.10245276080580357</v>
      </c>
      <c r="U1766">
        <v>0.72582688310188692</v>
      </c>
      <c r="V1766">
        <v>0.71698001259276911</v>
      </c>
      <c r="W1766">
        <v>76.644409658974908</v>
      </c>
      <c r="X1766" t="s">
        <v>38</v>
      </c>
    </row>
    <row r="1767" spans="1:24" x14ac:dyDescent="0.25">
      <c r="A1767" t="s">
        <v>1801</v>
      </c>
      <c r="B1767">
        <v>48</v>
      </c>
      <c r="C1767" t="s">
        <v>25</v>
      </c>
      <c r="D1767">
        <v>224700</v>
      </c>
      <c r="E1767">
        <v>0.751</v>
      </c>
      <c r="F1767">
        <v>67000</v>
      </c>
      <c r="G1767" t="s">
        <v>41</v>
      </c>
      <c r="H1767">
        <v>202118.5325</v>
      </c>
      <c r="I1767">
        <v>161733.05416666667</v>
      </c>
      <c r="J1767">
        <v>40385.478333333333</v>
      </c>
      <c r="K1767">
        <v>0.86397602785579664</v>
      </c>
      <c r="L1767">
        <v>702373.13083333336</v>
      </c>
      <c r="M1767">
        <v>55013.424871149997</v>
      </c>
      <c r="N1767">
        <v>0.29817534490431685</v>
      </c>
      <c r="O1767">
        <v>536000</v>
      </c>
      <c r="P1767" t="s">
        <v>27</v>
      </c>
      <c r="Q1767">
        <v>0</v>
      </c>
      <c r="R1767">
        <v>0</v>
      </c>
      <c r="S1767">
        <v>0.54137020060161634</v>
      </c>
      <c r="T1767">
        <v>0.40145579361977773</v>
      </c>
      <c r="U1767">
        <v>0.61226511372400705</v>
      </c>
      <c r="V1767">
        <v>0.64149508091442908</v>
      </c>
      <c r="W1767">
        <v>60.33605979905974</v>
      </c>
      <c r="X1767" t="s">
        <v>28</v>
      </c>
    </row>
    <row r="1768" spans="1:24" x14ac:dyDescent="0.25">
      <c r="A1768" t="s">
        <v>1802</v>
      </c>
      <c r="B1768">
        <v>47</v>
      </c>
      <c r="C1768" t="s">
        <v>33</v>
      </c>
      <c r="D1768">
        <v>60000</v>
      </c>
      <c r="E1768">
        <v>0.45</v>
      </c>
      <c r="F1768">
        <v>30000</v>
      </c>
      <c r="G1768" t="s">
        <v>26</v>
      </c>
      <c r="H1768">
        <v>64709.078333333331</v>
      </c>
      <c r="I1768">
        <v>52938.5625</v>
      </c>
      <c r="J1768">
        <v>11770.515833333333</v>
      </c>
      <c r="K1768">
        <v>0.86406544847211209</v>
      </c>
      <c r="L1768">
        <v>172515.09166666667</v>
      </c>
      <c r="M1768">
        <v>29247.950638319999</v>
      </c>
      <c r="N1768">
        <v>0.5</v>
      </c>
      <c r="O1768">
        <v>150000</v>
      </c>
      <c r="P1768" t="s">
        <v>27</v>
      </c>
      <c r="Q1768">
        <v>0</v>
      </c>
      <c r="R1768">
        <v>0</v>
      </c>
      <c r="S1768">
        <v>0.49201274380483151</v>
      </c>
      <c r="T1768">
        <v>0.88114859690848579</v>
      </c>
      <c r="U1768">
        <v>0.23412450974185836</v>
      </c>
      <c r="V1768">
        <v>0.57446615025029824</v>
      </c>
      <c r="W1768">
        <v>30.62941409578891</v>
      </c>
      <c r="X1768" t="s">
        <v>34</v>
      </c>
    </row>
    <row r="1769" spans="1:24" x14ac:dyDescent="0.25">
      <c r="A1769" t="s">
        <v>1803</v>
      </c>
      <c r="B1769">
        <v>37</v>
      </c>
      <c r="C1769" t="s">
        <v>25</v>
      </c>
      <c r="D1769">
        <v>152700</v>
      </c>
      <c r="E1769">
        <v>0.79700000000000004</v>
      </c>
      <c r="F1769">
        <v>37000</v>
      </c>
      <c r="G1769" t="s">
        <v>26</v>
      </c>
      <c r="H1769">
        <v>142380.05499999999</v>
      </c>
      <c r="I1769">
        <v>108274.73583333334</v>
      </c>
      <c r="J1769">
        <v>34105.319166666668</v>
      </c>
      <c r="K1769">
        <v>0.79130756460023111</v>
      </c>
      <c r="L1769">
        <v>535265.82499999995</v>
      </c>
      <c r="M1769">
        <v>32012.706794400001</v>
      </c>
      <c r="N1769">
        <v>0.24230517354289458</v>
      </c>
      <c r="O1769">
        <v>333000</v>
      </c>
      <c r="P1769" t="s">
        <v>27</v>
      </c>
      <c r="Q1769">
        <v>0</v>
      </c>
      <c r="R1769">
        <v>0</v>
      </c>
      <c r="S1769">
        <v>0.65083896258260721</v>
      </c>
      <c r="T1769">
        <v>0.22027205719977544</v>
      </c>
      <c r="U1769">
        <v>0.69368265124227613</v>
      </c>
      <c r="V1769">
        <v>0.74301609598156382</v>
      </c>
      <c r="W1769">
        <v>72.29363743585678</v>
      </c>
      <c r="X1769" t="s">
        <v>38</v>
      </c>
    </row>
    <row r="1770" spans="1:24" x14ac:dyDescent="0.25">
      <c r="A1770" t="s">
        <v>1804</v>
      </c>
      <c r="B1770">
        <v>29</v>
      </c>
      <c r="C1770" t="s">
        <v>25</v>
      </c>
      <c r="D1770">
        <v>163100</v>
      </c>
      <c r="E1770">
        <v>0.80700000000000005</v>
      </c>
      <c r="F1770">
        <v>35000</v>
      </c>
      <c r="G1770" t="s">
        <v>41</v>
      </c>
      <c r="H1770">
        <v>158513.63916666666</v>
      </c>
      <c r="I1770">
        <v>119741.24916666666</v>
      </c>
      <c r="J1770">
        <v>38772.39</v>
      </c>
      <c r="K1770">
        <v>0.78101792303730411</v>
      </c>
      <c r="L1770">
        <v>497915.26833333331</v>
      </c>
      <c r="M1770">
        <v>27134.811042590001</v>
      </c>
      <c r="N1770">
        <v>0.21459227467811159</v>
      </c>
      <c r="O1770">
        <v>210000</v>
      </c>
      <c r="P1770" t="s">
        <v>27</v>
      </c>
      <c r="Q1770">
        <v>0</v>
      </c>
      <c r="R1770">
        <v>0</v>
      </c>
      <c r="S1770">
        <v>0.66478907961291278</v>
      </c>
      <c r="T1770">
        <v>0.15388730942679812</v>
      </c>
      <c r="U1770">
        <v>0.74539929660256599</v>
      </c>
      <c r="V1770">
        <v>0.62196641141777198</v>
      </c>
      <c r="W1770">
        <v>73.883520520835006</v>
      </c>
      <c r="X1770" t="s">
        <v>38</v>
      </c>
    </row>
    <row r="1771" spans="1:24" x14ac:dyDescent="0.25">
      <c r="A1771" t="s">
        <v>1805</v>
      </c>
      <c r="B1771">
        <v>34</v>
      </c>
      <c r="C1771" t="s">
        <v>25</v>
      </c>
      <c r="D1771">
        <v>205000</v>
      </c>
      <c r="E1771">
        <v>0.87</v>
      </c>
      <c r="F1771">
        <v>51000</v>
      </c>
      <c r="G1771" t="s">
        <v>41</v>
      </c>
      <c r="H1771">
        <v>197634.83083333334</v>
      </c>
      <c r="I1771">
        <v>140157.01916666667</v>
      </c>
      <c r="J1771">
        <v>57477.811666666668</v>
      </c>
      <c r="K1771">
        <v>0.72081927337331109</v>
      </c>
      <c r="L1771">
        <v>656489.37749999994</v>
      </c>
      <c r="M1771">
        <v>29140.018108979999</v>
      </c>
      <c r="N1771">
        <v>0.24878048780487805</v>
      </c>
      <c r="O1771">
        <v>153000</v>
      </c>
      <c r="P1771" t="s">
        <v>31</v>
      </c>
      <c r="Q1771">
        <v>20</v>
      </c>
      <c r="R1771">
        <v>0</v>
      </c>
      <c r="S1771">
        <v>0.7921754152558903</v>
      </c>
      <c r="T1771">
        <v>0.18613525501538869</v>
      </c>
      <c r="U1771">
        <v>0.83866552845461873</v>
      </c>
      <c r="V1771">
        <v>0.66197523861005025</v>
      </c>
      <c r="W1771">
        <v>78.891371846489349</v>
      </c>
      <c r="X1771" t="s">
        <v>38</v>
      </c>
    </row>
    <row r="1772" spans="1:24" x14ac:dyDescent="0.25">
      <c r="A1772" t="s">
        <v>1806</v>
      </c>
      <c r="B1772">
        <v>47</v>
      </c>
      <c r="C1772" t="s">
        <v>25</v>
      </c>
      <c r="D1772">
        <v>120000</v>
      </c>
      <c r="E1772">
        <v>0.81799999999999995</v>
      </c>
      <c r="F1772">
        <v>30000</v>
      </c>
      <c r="G1772" t="s">
        <v>43</v>
      </c>
      <c r="H1772">
        <v>112863.43416666667</v>
      </c>
      <c r="I1772">
        <v>78231.310833333337</v>
      </c>
      <c r="J1772">
        <v>34632.123333333337</v>
      </c>
      <c r="K1772">
        <v>0.71355857475106588</v>
      </c>
      <c r="L1772">
        <v>303824.8125</v>
      </c>
      <c r="M1772">
        <v>18064.106901120002</v>
      </c>
      <c r="N1772">
        <v>0.25</v>
      </c>
      <c r="O1772">
        <v>180000</v>
      </c>
      <c r="P1772" t="s">
        <v>27</v>
      </c>
      <c r="Q1772">
        <v>0</v>
      </c>
      <c r="R1772">
        <v>0</v>
      </c>
      <c r="S1772">
        <v>0.83632369893361946</v>
      </c>
      <c r="T1772">
        <v>0.18356065000753496</v>
      </c>
      <c r="U1772">
        <v>0.76710204288628192</v>
      </c>
      <c r="V1772">
        <v>0.48261220241666969</v>
      </c>
      <c r="W1772">
        <v>73.538851533131506</v>
      </c>
      <c r="X1772" t="s">
        <v>38</v>
      </c>
    </row>
    <row r="1773" spans="1:24" x14ac:dyDescent="0.25">
      <c r="A1773" t="s">
        <v>1807</v>
      </c>
      <c r="B1773">
        <v>46</v>
      </c>
      <c r="C1773" t="s">
        <v>33</v>
      </c>
      <c r="D1773">
        <v>219500</v>
      </c>
      <c r="E1773">
        <v>0.27600000000000002</v>
      </c>
      <c r="F1773">
        <v>66000</v>
      </c>
      <c r="G1773" t="s">
        <v>26</v>
      </c>
      <c r="H1773">
        <v>227237.16416666665</v>
      </c>
      <c r="I1773">
        <v>186354.80249999999</v>
      </c>
      <c r="J1773">
        <v>40882.361666666664</v>
      </c>
      <c r="K1773">
        <v>0.83230299619915715</v>
      </c>
      <c r="L1773">
        <v>511326.29333333333</v>
      </c>
      <c r="M1773">
        <v>77977.259798159997</v>
      </c>
      <c r="N1773">
        <v>0.30068337129840544</v>
      </c>
      <c r="O1773">
        <v>528000</v>
      </c>
      <c r="P1773" t="s">
        <v>31</v>
      </c>
      <c r="Q1773">
        <v>60</v>
      </c>
      <c r="R1773">
        <v>0</v>
      </c>
      <c r="S1773">
        <v>0.4865334431025834</v>
      </c>
      <c r="T1773">
        <v>0.38122291059716823</v>
      </c>
      <c r="U1773">
        <v>9.3291338349044489E-2</v>
      </c>
      <c r="V1773">
        <v>0.42847839745161753</v>
      </c>
      <c r="W1773">
        <v>37.696079119872614</v>
      </c>
      <c r="X1773" t="s">
        <v>34</v>
      </c>
    </row>
    <row r="1774" spans="1:24" x14ac:dyDescent="0.25">
      <c r="A1774" t="s">
        <v>1808</v>
      </c>
      <c r="B1774">
        <v>36</v>
      </c>
      <c r="C1774" t="s">
        <v>30</v>
      </c>
      <c r="D1774">
        <v>256300</v>
      </c>
      <c r="E1774">
        <v>0.61199999999999999</v>
      </c>
      <c r="F1774">
        <v>66000</v>
      </c>
      <c r="G1774" t="s">
        <v>41</v>
      </c>
      <c r="H1774">
        <v>220565.14</v>
      </c>
      <c r="I1774">
        <v>191313.30499999999</v>
      </c>
      <c r="J1774">
        <v>29251.834999999999</v>
      </c>
      <c r="K1774">
        <v>0.89547854057942755</v>
      </c>
      <c r="L1774">
        <v>544095.0541666667</v>
      </c>
      <c r="M1774">
        <v>59188.950290009998</v>
      </c>
      <c r="N1774">
        <v>0.25751072961373389</v>
      </c>
      <c r="O1774">
        <v>462000</v>
      </c>
      <c r="P1774" t="s">
        <v>31</v>
      </c>
      <c r="Q1774">
        <v>30</v>
      </c>
      <c r="R1774">
        <v>0</v>
      </c>
      <c r="S1774">
        <v>0.35622703183210935</v>
      </c>
      <c r="T1774">
        <v>0.32714059345948393</v>
      </c>
      <c r="U1774">
        <v>0.46688104771122885</v>
      </c>
      <c r="V1774">
        <v>0.37320704015834516</v>
      </c>
      <c r="W1774">
        <v>49.334165146757023</v>
      </c>
      <c r="X1774" t="s">
        <v>28</v>
      </c>
    </row>
    <row r="1775" spans="1:24" x14ac:dyDescent="0.25">
      <c r="A1775" t="s">
        <v>1809</v>
      </c>
      <c r="B1775">
        <v>28</v>
      </c>
      <c r="C1775" t="s">
        <v>30</v>
      </c>
      <c r="D1775">
        <v>245500</v>
      </c>
      <c r="E1775">
        <v>0.7</v>
      </c>
      <c r="F1775">
        <v>80000</v>
      </c>
      <c r="G1775" t="s">
        <v>41</v>
      </c>
      <c r="H1775">
        <v>226336.17166666666</v>
      </c>
      <c r="I1775">
        <v>191556.51916666667</v>
      </c>
      <c r="J1775">
        <v>34779.652499999997</v>
      </c>
      <c r="K1775">
        <v>0.88094727360586689</v>
      </c>
      <c r="L1775">
        <v>524748.10916666663</v>
      </c>
      <c r="M1775">
        <v>45763.162760140003</v>
      </c>
      <c r="N1775">
        <v>0.32586558044806518</v>
      </c>
      <c r="O1775">
        <v>320000</v>
      </c>
      <c r="P1775" t="s">
        <v>27</v>
      </c>
      <c r="Q1775">
        <v>0</v>
      </c>
      <c r="R1775">
        <v>0</v>
      </c>
      <c r="S1775">
        <v>0.41420837027004959</v>
      </c>
      <c r="T1775">
        <v>0.48246248392666297</v>
      </c>
      <c r="U1775">
        <v>0.60140482654930538</v>
      </c>
      <c r="V1775">
        <v>0.37710808297022547</v>
      </c>
      <c r="W1775">
        <v>50.330581624881056</v>
      </c>
      <c r="X1775" t="s">
        <v>28</v>
      </c>
    </row>
    <row r="1776" spans="1:24" x14ac:dyDescent="0.25">
      <c r="A1776" t="s">
        <v>1810</v>
      </c>
      <c r="B1776">
        <v>51</v>
      </c>
      <c r="C1776" t="s">
        <v>33</v>
      </c>
      <c r="D1776">
        <v>162300</v>
      </c>
      <c r="E1776">
        <v>0.63500000000000001</v>
      </c>
      <c r="F1776">
        <v>42000</v>
      </c>
      <c r="G1776" t="s">
        <v>43</v>
      </c>
      <c r="H1776">
        <v>134428.80416666667</v>
      </c>
      <c r="I1776">
        <v>124786.245</v>
      </c>
      <c r="J1776">
        <v>9642.559166666666</v>
      </c>
      <c r="K1776">
        <v>0.95876103050426909</v>
      </c>
      <c r="L1776">
        <v>472463.67249999999</v>
      </c>
      <c r="M1776">
        <v>41056.271739219999</v>
      </c>
      <c r="N1776">
        <v>0.25878003696857671</v>
      </c>
      <c r="O1776">
        <v>336000</v>
      </c>
      <c r="P1776" t="s">
        <v>36</v>
      </c>
      <c r="Q1776">
        <v>90</v>
      </c>
      <c r="R1776">
        <v>1</v>
      </c>
      <c r="S1776">
        <v>0.18843380674366242</v>
      </c>
      <c r="T1776">
        <v>0.37530581750898001</v>
      </c>
      <c r="U1776">
        <v>0.47216743412548812</v>
      </c>
      <c r="V1776">
        <v>0.58404269815964616</v>
      </c>
      <c r="W1776">
        <v>49.774046733470534</v>
      </c>
      <c r="X1776" t="s">
        <v>28</v>
      </c>
    </row>
    <row r="1777" spans="1:24" x14ac:dyDescent="0.25">
      <c r="A1777" t="s">
        <v>1811</v>
      </c>
      <c r="B1777">
        <v>24</v>
      </c>
      <c r="C1777" t="s">
        <v>25</v>
      </c>
      <c r="D1777">
        <v>196700</v>
      </c>
      <c r="E1777">
        <v>0.95499999999999996</v>
      </c>
      <c r="F1777">
        <v>39000</v>
      </c>
      <c r="G1777" t="s">
        <v>26</v>
      </c>
      <c r="H1777">
        <v>189759.12166666667</v>
      </c>
      <c r="I1777">
        <v>140722.54833333334</v>
      </c>
      <c r="J1777">
        <v>49036.573333333334</v>
      </c>
      <c r="K1777">
        <v>0.77860431299084409</v>
      </c>
      <c r="L1777">
        <v>542662.86583333334</v>
      </c>
      <c r="M1777">
        <v>39569.06091855</v>
      </c>
      <c r="N1777">
        <v>0.19827147941026946</v>
      </c>
      <c r="O1777">
        <v>156000</v>
      </c>
      <c r="P1777" t="s">
        <v>27</v>
      </c>
      <c r="Q1777">
        <v>0</v>
      </c>
      <c r="R1777">
        <v>0</v>
      </c>
      <c r="S1777">
        <v>0.70285766828799556</v>
      </c>
      <c r="T1777">
        <v>0.11751388180422107</v>
      </c>
      <c r="U1777">
        <v>0.88183811689206015</v>
      </c>
      <c r="V1777">
        <v>0.54332465342767855</v>
      </c>
      <c r="W1777">
        <v>78.748275729968981</v>
      </c>
      <c r="X1777" t="s">
        <v>38</v>
      </c>
    </row>
    <row r="1778" spans="1:24" x14ac:dyDescent="0.25">
      <c r="A1778" t="s">
        <v>1812</v>
      </c>
      <c r="B1778">
        <v>51</v>
      </c>
      <c r="C1778" t="s">
        <v>33</v>
      </c>
      <c r="D1778">
        <v>169500</v>
      </c>
      <c r="E1778">
        <v>0.25700000000000001</v>
      </c>
      <c r="F1778">
        <v>54000</v>
      </c>
      <c r="G1778" t="s">
        <v>41</v>
      </c>
      <c r="H1778">
        <v>170609.76250000001</v>
      </c>
      <c r="I1778">
        <v>140833.61249999999</v>
      </c>
      <c r="J1778">
        <v>29776.15</v>
      </c>
      <c r="K1778">
        <v>0.84880125828760455</v>
      </c>
      <c r="L1778">
        <v>417349.98583333334</v>
      </c>
      <c r="M1778">
        <v>54382.907022619998</v>
      </c>
      <c r="N1778">
        <v>0.31858407079646017</v>
      </c>
      <c r="O1778">
        <v>486000</v>
      </c>
      <c r="P1778" t="s">
        <v>27</v>
      </c>
      <c r="Q1778">
        <v>0</v>
      </c>
      <c r="R1778">
        <v>0</v>
      </c>
      <c r="S1778">
        <v>0.47170096415464452</v>
      </c>
      <c r="T1778">
        <v>0.43665437686386516</v>
      </c>
      <c r="U1778">
        <v>7.8988651967681373E-2</v>
      </c>
      <c r="V1778">
        <v>0.46398567794645806</v>
      </c>
      <c r="W1778">
        <v>36.020199534201723</v>
      </c>
      <c r="X1778" t="s">
        <v>34</v>
      </c>
    </row>
    <row r="1779" spans="1:24" x14ac:dyDescent="0.25">
      <c r="A1779" t="s">
        <v>1813</v>
      </c>
      <c r="B1779">
        <v>37</v>
      </c>
      <c r="C1779" t="s">
        <v>25</v>
      </c>
      <c r="D1779">
        <v>158900</v>
      </c>
      <c r="E1779">
        <v>0.78500000000000003</v>
      </c>
      <c r="F1779">
        <v>42000</v>
      </c>
      <c r="G1779" t="s">
        <v>41</v>
      </c>
      <c r="H1779">
        <v>158574.73416666666</v>
      </c>
      <c r="I1779">
        <v>113050.27499999999</v>
      </c>
      <c r="J1779">
        <v>45524.459166666667</v>
      </c>
      <c r="K1779">
        <v>0.73312930151549838</v>
      </c>
      <c r="L1779">
        <v>328031.435</v>
      </c>
      <c r="M1779">
        <v>29819.3553459</v>
      </c>
      <c r="N1779">
        <v>0.26431718061674009</v>
      </c>
      <c r="O1779">
        <v>252000</v>
      </c>
      <c r="P1779" t="s">
        <v>27</v>
      </c>
      <c r="Q1779">
        <v>0</v>
      </c>
      <c r="R1779">
        <v>0</v>
      </c>
      <c r="S1779">
        <v>0.78186089626762167</v>
      </c>
      <c r="T1779">
        <v>0.22588468758666996</v>
      </c>
      <c r="U1779">
        <v>0.70723760213115983</v>
      </c>
      <c r="V1779">
        <v>0.3575597336851426</v>
      </c>
      <c r="W1779">
        <v>66.855883564707668</v>
      </c>
      <c r="X1779" t="s">
        <v>28</v>
      </c>
    </row>
    <row r="1780" spans="1:24" x14ac:dyDescent="0.25">
      <c r="A1780" t="s">
        <v>1814</v>
      </c>
      <c r="B1780">
        <v>55</v>
      </c>
      <c r="C1780" t="s">
        <v>25</v>
      </c>
      <c r="D1780">
        <v>171900</v>
      </c>
      <c r="E1780">
        <v>0.94599999999999995</v>
      </c>
      <c r="F1780">
        <v>33000</v>
      </c>
      <c r="G1780" t="s">
        <v>26</v>
      </c>
      <c r="H1780">
        <v>172229.83916666667</v>
      </c>
      <c r="I1780">
        <v>122373.4225</v>
      </c>
      <c r="J1780">
        <v>49856.416666666664</v>
      </c>
      <c r="K1780">
        <v>0.73395034314944041</v>
      </c>
      <c r="L1780">
        <v>471637.19750000001</v>
      </c>
      <c r="M1780">
        <v>27160.918151189999</v>
      </c>
      <c r="N1780">
        <v>0.19197207678883071</v>
      </c>
      <c r="O1780">
        <v>165000</v>
      </c>
      <c r="P1780" t="s">
        <v>27</v>
      </c>
      <c r="Q1780">
        <v>0</v>
      </c>
      <c r="R1780">
        <v>0</v>
      </c>
      <c r="S1780">
        <v>0.78844910692808112</v>
      </c>
      <c r="T1780">
        <v>8.0448282514028746E-2</v>
      </c>
      <c r="U1780">
        <v>0.91813480848584028</v>
      </c>
      <c r="V1780">
        <v>0.5392684782510172</v>
      </c>
      <c r="W1780">
        <v>82.333375990525099</v>
      </c>
      <c r="X1780" t="s">
        <v>38</v>
      </c>
    </row>
    <row r="1781" spans="1:24" x14ac:dyDescent="0.25">
      <c r="A1781" t="s">
        <v>1815</v>
      </c>
      <c r="B1781">
        <v>41</v>
      </c>
      <c r="C1781" t="s">
        <v>30</v>
      </c>
      <c r="D1781">
        <v>299200</v>
      </c>
      <c r="E1781">
        <v>0.71099999999999997</v>
      </c>
      <c r="F1781">
        <v>82000</v>
      </c>
      <c r="G1781" t="s">
        <v>26</v>
      </c>
      <c r="H1781">
        <v>267945.45333333331</v>
      </c>
      <c r="I1781">
        <v>237797.14083333334</v>
      </c>
      <c r="J1781">
        <v>30148.3125</v>
      </c>
      <c r="K1781">
        <v>0.91018274300122648</v>
      </c>
      <c r="L1781">
        <v>682940.61250000005</v>
      </c>
      <c r="M1781">
        <v>44774.03364981</v>
      </c>
      <c r="N1781">
        <v>0.27406417112299464</v>
      </c>
      <c r="O1781">
        <v>902000</v>
      </c>
      <c r="P1781" t="s">
        <v>27</v>
      </c>
      <c r="Q1781">
        <v>0</v>
      </c>
      <c r="R1781">
        <v>0</v>
      </c>
      <c r="S1781">
        <v>0.30082460894286484</v>
      </c>
      <c r="T1781">
        <v>0.37899191093200107</v>
      </c>
      <c r="U1781">
        <v>0.63772339759680463</v>
      </c>
      <c r="V1781">
        <v>0.41591943617669946</v>
      </c>
      <c r="W1781">
        <v>53.781319445605078</v>
      </c>
      <c r="X1781" t="s">
        <v>28</v>
      </c>
    </row>
    <row r="1782" spans="1:24" x14ac:dyDescent="0.25">
      <c r="A1782" t="s">
        <v>1816</v>
      </c>
      <c r="B1782">
        <v>27</v>
      </c>
      <c r="C1782" t="s">
        <v>25</v>
      </c>
      <c r="D1782">
        <v>244300</v>
      </c>
      <c r="E1782">
        <v>0.755</v>
      </c>
      <c r="F1782">
        <v>54000</v>
      </c>
      <c r="G1782" t="s">
        <v>26</v>
      </c>
      <c r="H1782">
        <v>222371.86833333335</v>
      </c>
      <c r="I1782">
        <v>174302.46583333332</v>
      </c>
      <c r="J1782">
        <v>48069.402499999997</v>
      </c>
      <c r="K1782">
        <v>0.83779210854303621</v>
      </c>
      <c r="L1782">
        <v>442586.30499999999</v>
      </c>
      <c r="M1782">
        <v>55903.033886030003</v>
      </c>
      <c r="N1782">
        <v>0.22103970528039296</v>
      </c>
      <c r="O1782">
        <v>216000</v>
      </c>
      <c r="P1782" t="s">
        <v>31</v>
      </c>
      <c r="Q1782">
        <v>10</v>
      </c>
      <c r="R1782">
        <v>0</v>
      </c>
      <c r="S1782">
        <v>0.58644000213547254</v>
      </c>
      <c r="T1782">
        <v>0.20225062335666527</v>
      </c>
      <c r="U1782">
        <v>0.62980114504203266</v>
      </c>
      <c r="V1782">
        <v>0.28995201537440241</v>
      </c>
      <c r="W1782">
        <v>60.571161715291325</v>
      </c>
      <c r="X1782" t="s">
        <v>28</v>
      </c>
    </row>
    <row r="1783" spans="1:24" x14ac:dyDescent="0.25">
      <c r="A1783" t="s">
        <v>1817</v>
      </c>
      <c r="B1783">
        <v>49</v>
      </c>
      <c r="C1783" t="s">
        <v>30</v>
      </c>
      <c r="D1783">
        <v>254200</v>
      </c>
      <c r="E1783">
        <v>0.55900000000000005</v>
      </c>
      <c r="F1783">
        <v>81000</v>
      </c>
      <c r="G1783" t="s">
        <v>41</v>
      </c>
      <c r="H1783">
        <v>231918.88833333334</v>
      </c>
      <c r="I1783">
        <v>178724.78666666668</v>
      </c>
      <c r="J1783">
        <v>53194.101666666669</v>
      </c>
      <c r="K1783">
        <v>0.80113592489275931</v>
      </c>
      <c r="L1783">
        <v>639364.21666666667</v>
      </c>
      <c r="M1783">
        <v>49835.480025739998</v>
      </c>
      <c r="N1783">
        <v>0.31864673485444533</v>
      </c>
      <c r="O1783">
        <v>324000</v>
      </c>
      <c r="P1783" t="s">
        <v>27</v>
      </c>
      <c r="Q1783">
        <v>0</v>
      </c>
      <c r="R1783">
        <v>0</v>
      </c>
      <c r="S1783">
        <v>0.622809053342538</v>
      </c>
      <c r="T1783">
        <v>0.39502839399445827</v>
      </c>
      <c r="U1783">
        <v>0.4366874077734817</v>
      </c>
      <c r="V1783">
        <v>0.47815243927218831</v>
      </c>
      <c r="W1783">
        <v>52.338392037819951</v>
      </c>
      <c r="X1783" t="s">
        <v>28</v>
      </c>
    </row>
    <row r="1784" spans="1:24" x14ac:dyDescent="0.25">
      <c r="A1784" t="s">
        <v>1818</v>
      </c>
      <c r="B1784">
        <v>32</v>
      </c>
      <c r="C1784" t="s">
        <v>25</v>
      </c>
      <c r="D1784">
        <v>134700</v>
      </c>
      <c r="E1784">
        <v>0.92200000000000004</v>
      </c>
      <c r="F1784">
        <v>32000</v>
      </c>
      <c r="G1784" t="s">
        <v>43</v>
      </c>
      <c r="H1784">
        <v>127449.71833333334</v>
      </c>
      <c r="I1784">
        <v>98858.335833333331</v>
      </c>
      <c r="J1784">
        <v>28591.3825</v>
      </c>
      <c r="K1784">
        <v>0.81529442502086746</v>
      </c>
      <c r="L1784">
        <v>308106.22749999998</v>
      </c>
      <c r="M1784">
        <v>28270.777797660001</v>
      </c>
      <c r="N1784">
        <v>0.23756495916852263</v>
      </c>
      <c r="O1784">
        <v>256000</v>
      </c>
      <c r="P1784" t="s">
        <v>27</v>
      </c>
      <c r="Q1784">
        <v>0</v>
      </c>
      <c r="R1784">
        <v>0</v>
      </c>
      <c r="S1784">
        <v>0.60894713803968981</v>
      </c>
      <c r="T1784">
        <v>0.22562813319781122</v>
      </c>
      <c r="U1784">
        <v>0.8338180627659515</v>
      </c>
      <c r="V1784">
        <v>0.41720232549478686</v>
      </c>
      <c r="W1784">
        <v>69.893041781365056</v>
      </c>
      <c r="X1784" t="s">
        <v>28</v>
      </c>
    </row>
    <row r="1785" spans="1:24" x14ac:dyDescent="0.25">
      <c r="A1785" t="s">
        <v>1819</v>
      </c>
      <c r="B1785">
        <v>54</v>
      </c>
      <c r="C1785" t="s">
        <v>33</v>
      </c>
      <c r="D1785">
        <v>299900</v>
      </c>
      <c r="E1785">
        <v>0.55700000000000005</v>
      </c>
      <c r="F1785">
        <v>89000</v>
      </c>
      <c r="G1785" t="s">
        <v>41</v>
      </c>
      <c r="H1785">
        <v>365008.10083333333</v>
      </c>
      <c r="I1785">
        <v>303053.755</v>
      </c>
      <c r="J1785">
        <v>61954.345833333333</v>
      </c>
      <c r="K1785">
        <v>0.82993696136693895</v>
      </c>
      <c r="L1785">
        <v>664443.1825</v>
      </c>
      <c r="M1785">
        <v>106678.54581679001</v>
      </c>
      <c r="N1785">
        <v>0.29676558852950985</v>
      </c>
      <c r="O1785">
        <v>267000</v>
      </c>
      <c r="P1785" t="s">
        <v>27</v>
      </c>
      <c r="Q1785">
        <v>0</v>
      </c>
      <c r="R1785">
        <v>0</v>
      </c>
      <c r="S1785">
        <v>0.45849170730085459</v>
      </c>
      <c r="T1785">
        <v>0.37032373995268936</v>
      </c>
      <c r="U1785">
        <v>0.39744461083313565</v>
      </c>
      <c r="V1785">
        <v>0.39799516438090476</v>
      </c>
      <c r="W1785">
        <v>47.638128077709986</v>
      </c>
      <c r="X1785" t="s">
        <v>28</v>
      </c>
    </row>
    <row r="1786" spans="1:24" x14ac:dyDescent="0.25">
      <c r="A1786" t="s">
        <v>1820</v>
      </c>
      <c r="B1786">
        <v>37</v>
      </c>
      <c r="C1786" t="s">
        <v>33</v>
      </c>
      <c r="D1786">
        <v>202400</v>
      </c>
      <c r="E1786">
        <v>0.248</v>
      </c>
      <c r="F1786">
        <v>34000</v>
      </c>
      <c r="G1786" t="s">
        <v>41</v>
      </c>
      <c r="H1786">
        <v>245866.38416666666</v>
      </c>
      <c r="I1786">
        <v>222398.72</v>
      </c>
      <c r="J1786">
        <v>23467.664166666666</v>
      </c>
      <c r="K1786">
        <v>0.91287641601757308</v>
      </c>
      <c r="L1786">
        <v>603088.81999999995</v>
      </c>
      <c r="M1786">
        <v>69372.919076079997</v>
      </c>
      <c r="N1786">
        <v>0.16798418972332016</v>
      </c>
      <c r="O1786">
        <v>238000</v>
      </c>
      <c r="P1786" t="s">
        <v>27</v>
      </c>
      <c r="Q1786">
        <v>0</v>
      </c>
      <c r="R1786">
        <v>0</v>
      </c>
      <c r="S1786">
        <v>0.25379319413899126</v>
      </c>
      <c r="T1786">
        <v>0.11469148484955627</v>
      </c>
      <c r="U1786">
        <v>7.7024400960232303E-2</v>
      </c>
      <c r="V1786">
        <v>0.60240295921898834</v>
      </c>
      <c r="W1786">
        <v>45.110066584586072</v>
      </c>
      <c r="X1786" t="s">
        <v>28</v>
      </c>
    </row>
    <row r="1787" spans="1:24" x14ac:dyDescent="0.25">
      <c r="A1787" t="s">
        <v>1821</v>
      </c>
      <c r="B1787">
        <v>20</v>
      </c>
      <c r="C1787" t="s">
        <v>30</v>
      </c>
      <c r="D1787">
        <v>232800</v>
      </c>
      <c r="E1787">
        <v>0.622</v>
      </c>
      <c r="F1787">
        <v>53000</v>
      </c>
      <c r="G1787" t="s">
        <v>26</v>
      </c>
      <c r="H1787">
        <v>238878.76</v>
      </c>
      <c r="I1787">
        <v>194258.78833333333</v>
      </c>
      <c r="J1787">
        <v>44619.971666666665</v>
      </c>
      <c r="K1787">
        <v>0.83014261348725726</v>
      </c>
      <c r="L1787">
        <v>440147.90500000003</v>
      </c>
      <c r="M1787">
        <v>42136.466528650002</v>
      </c>
      <c r="N1787">
        <v>0.22766323024054982</v>
      </c>
      <c r="O1787">
        <v>477000</v>
      </c>
      <c r="P1787" t="s">
        <v>27</v>
      </c>
      <c r="Q1787">
        <v>0</v>
      </c>
      <c r="R1787">
        <v>0</v>
      </c>
      <c r="S1787">
        <v>0.50548806570777438</v>
      </c>
      <c r="T1787">
        <v>0.21272264382204314</v>
      </c>
      <c r="U1787">
        <v>0.52920973642353175</v>
      </c>
      <c r="V1787">
        <v>0.31108962488384317</v>
      </c>
      <c r="W1787">
        <v>55.944774943455798</v>
      </c>
      <c r="X1787" t="s">
        <v>28</v>
      </c>
    </row>
    <row r="1788" spans="1:24" x14ac:dyDescent="0.25">
      <c r="A1788" t="s">
        <v>1822</v>
      </c>
      <c r="B1788">
        <v>54</v>
      </c>
      <c r="C1788" t="s">
        <v>33</v>
      </c>
      <c r="D1788">
        <v>154300</v>
      </c>
      <c r="E1788">
        <v>0.32100000000000001</v>
      </c>
      <c r="F1788">
        <v>53000</v>
      </c>
      <c r="G1788" t="s">
        <v>26</v>
      </c>
      <c r="H1788">
        <v>155470.32666666666</v>
      </c>
      <c r="I1788">
        <v>123274.1275</v>
      </c>
      <c r="J1788">
        <v>32196.199166666665</v>
      </c>
      <c r="K1788">
        <v>0.82077086242901465</v>
      </c>
      <c r="L1788">
        <v>264407.84250000003</v>
      </c>
      <c r="M1788">
        <v>55616.224385870002</v>
      </c>
      <c r="N1788">
        <v>0.34348671419313026</v>
      </c>
      <c r="O1788">
        <v>212000</v>
      </c>
      <c r="P1788" t="s">
        <v>27</v>
      </c>
      <c r="Q1788">
        <v>0</v>
      </c>
      <c r="R1788">
        <v>0</v>
      </c>
      <c r="S1788">
        <v>0.56142571331519464</v>
      </c>
      <c r="T1788">
        <v>0.46830817720089907</v>
      </c>
      <c r="U1788">
        <v>0.13501251208556167</v>
      </c>
      <c r="V1788">
        <v>0.26372221709105814</v>
      </c>
      <c r="W1788">
        <v>34.372022648516769</v>
      </c>
      <c r="X1788" t="s">
        <v>34</v>
      </c>
    </row>
    <row r="1789" spans="1:24" x14ac:dyDescent="0.25">
      <c r="A1789" t="s">
        <v>1823</v>
      </c>
      <c r="B1789">
        <v>25</v>
      </c>
      <c r="C1789" t="s">
        <v>33</v>
      </c>
      <c r="D1789">
        <v>283300</v>
      </c>
      <c r="E1789">
        <v>0.309</v>
      </c>
      <c r="F1789">
        <v>88000</v>
      </c>
      <c r="G1789" t="s">
        <v>26</v>
      </c>
      <c r="H1789">
        <v>290969.03249999997</v>
      </c>
      <c r="I1789">
        <v>229176.68666666668</v>
      </c>
      <c r="J1789">
        <v>61792.345833333333</v>
      </c>
      <c r="K1789">
        <v>0.79710955348146884</v>
      </c>
      <c r="L1789">
        <v>1115032.4975000001</v>
      </c>
      <c r="M1789">
        <v>84984.088145500005</v>
      </c>
      <c r="N1789">
        <v>0.31062477938581007</v>
      </c>
      <c r="O1789">
        <v>968000</v>
      </c>
      <c r="P1789" t="s">
        <v>27</v>
      </c>
      <c r="Q1789">
        <v>0</v>
      </c>
      <c r="R1789">
        <v>0</v>
      </c>
      <c r="S1789">
        <v>0.57597072457777665</v>
      </c>
      <c r="T1789">
        <v>0.37391353061200755</v>
      </c>
      <c r="U1789">
        <v>0.13868923508812062</v>
      </c>
      <c r="V1789">
        <v>0.85818304216498986</v>
      </c>
      <c r="W1789">
        <v>49.439939021690442</v>
      </c>
      <c r="X1789" t="s">
        <v>28</v>
      </c>
    </row>
    <row r="1790" spans="1:24" x14ac:dyDescent="0.25">
      <c r="A1790" t="s">
        <v>1824</v>
      </c>
      <c r="B1790">
        <v>40</v>
      </c>
      <c r="C1790" t="s">
        <v>25</v>
      </c>
      <c r="D1790">
        <v>210100</v>
      </c>
      <c r="E1790">
        <v>0.78700000000000003</v>
      </c>
      <c r="F1790">
        <v>38000</v>
      </c>
      <c r="G1790" t="s">
        <v>26</v>
      </c>
      <c r="H1790">
        <v>210096.72666666665</v>
      </c>
      <c r="I1790">
        <v>147983.80249999999</v>
      </c>
      <c r="J1790">
        <v>62112.924166666664</v>
      </c>
      <c r="K1790">
        <v>0.73194732159406606</v>
      </c>
      <c r="L1790">
        <v>547654.8833333333</v>
      </c>
      <c r="M1790">
        <v>39358.916770470001</v>
      </c>
      <c r="N1790">
        <v>0.18086625416468349</v>
      </c>
      <c r="O1790">
        <v>266000</v>
      </c>
      <c r="P1790" t="s">
        <v>36</v>
      </c>
      <c r="Q1790">
        <v>90</v>
      </c>
      <c r="R1790">
        <v>1</v>
      </c>
      <c r="S1790">
        <v>0.80543331751438996</v>
      </c>
      <c r="T1790">
        <v>5.7034096945576929E-2</v>
      </c>
      <c r="U1790">
        <v>0.71004120259966008</v>
      </c>
      <c r="V1790">
        <v>0.50261209507166249</v>
      </c>
      <c r="W1790">
        <v>75.274160846769888</v>
      </c>
      <c r="X1790" t="s">
        <v>38</v>
      </c>
    </row>
    <row r="1791" spans="1:24" x14ac:dyDescent="0.25">
      <c r="A1791" t="s">
        <v>1825</v>
      </c>
      <c r="B1791">
        <v>28</v>
      </c>
      <c r="C1791" t="s">
        <v>33</v>
      </c>
      <c r="D1791">
        <v>232000</v>
      </c>
      <c r="E1791">
        <v>0.63700000000000001</v>
      </c>
      <c r="F1791">
        <v>48000</v>
      </c>
      <c r="G1791" t="s">
        <v>26</v>
      </c>
      <c r="H1791">
        <v>197066.44583333333</v>
      </c>
      <c r="I1791">
        <v>150924.65916666668</v>
      </c>
      <c r="J1791">
        <v>46141.786666666667</v>
      </c>
      <c r="K1791">
        <v>0.82163725831190249</v>
      </c>
      <c r="L1791">
        <v>807145.70666666667</v>
      </c>
      <c r="M1791">
        <v>107472.75281678</v>
      </c>
      <c r="N1791">
        <v>0.20689655172413793</v>
      </c>
      <c r="O1791">
        <v>144000</v>
      </c>
      <c r="P1791" t="s">
        <v>27</v>
      </c>
      <c r="Q1791">
        <v>0</v>
      </c>
      <c r="R1791">
        <v>0</v>
      </c>
      <c r="S1791">
        <v>0.63597567681126221</v>
      </c>
      <c r="T1791">
        <v>0.16047009785193173</v>
      </c>
      <c r="U1791">
        <v>0.37205703085248498</v>
      </c>
      <c r="V1791">
        <v>0.73598982547806413</v>
      </c>
      <c r="W1791">
        <v>62.467324806009238</v>
      </c>
      <c r="X1791" t="s">
        <v>28</v>
      </c>
    </row>
    <row r="1792" spans="1:24" x14ac:dyDescent="0.25">
      <c r="A1792" t="s">
        <v>1826</v>
      </c>
      <c r="B1792">
        <v>25</v>
      </c>
      <c r="C1792" t="s">
        <v>25</v>
      </c>
      <c r="D1792">
        <v>203100</v>
      </c>
      <c r="E1792">
        <v>0.94</v>
      </c>
      <c r="F1792">
        <v>44000</v>
      </c>
      <c r="G1792" t="s">
        <v>26</v>
      </c>
      <c r="H1792">
        <v>193100.55</v>
      </c>
      <c r="I1792">
        <v>144950.90833333333</v>
      </c>
      <c r="J1792">
        <v>48149.64166666667</v>
      </c>
      <c r="K1792">
        <v>0.79824169538063761</v>
      </c>
      <c r="L1792">
        <v>468216.86333333334</v>
      </c>
      <c r="M1792">
        <v>47801.594854789997</v>
      </c>
      <c r="N1792">
        <v>0.21664204825209257</v>
      </c>
      <c r="O1792">
        <v>396000</v>
      </c>
      <c r="P1792" t="s">
        <v>27</v>
      </c>
      <c r="Q1792">
        <v>0</v>
      </c>
      <c r="R1792">
        <v>0</v>
      </c>
      <c r="S1792">
        <v>0.67787912607425038</v>
      </c>
      <c r="T1792">
        <v>0.16855260384930026</v>
      </c>
      <c r="U1792">
        <v>0.83228834647803751</v>
      </c>
      <c r="V1792">
        <v>0.4220173458390889</v>
      </c>
      <c r="W1792">
        <v>72.682047819147826</v>
      </c>
      <c r="X1792" t="s">
        <v>38</v>
      </c>
    </row>
    <row r="1793" spans="1:24" x14ac:dyDescent="0.25">
      <c r="A1793" t="s">
        <v>1827</v>
      </c>
      <c r="B1793">
        <v>46</v>
      </c>
      <c r="C1793" t="s">
        <v>33</v>
      </c>
      <c r="D1793">
        <v>109400</v>
      </c>
      <c r="E1793">
        <v>0.64400000000000002</v>
      </c>
      <c r="F1793">
        <v>31000</v>
      </c>
      <c r="G1793" t="s">
        <v>26</v>
      </c>
      <c r="H1793">
        <v>117663.96833333334</v>
      </c>
      <c r="I1793">
        <v>94306.604999999996</v>
      </c>
      <c r="J1793">
        <v>23357.363333333335</v>
      </c>
      <c r="K1793">
        <v>0.84150623027763283</v>
      </c>
      <c r="L1793">
        <v>394039.38416666666</v>
      </c>
      <c r="M1793">
        <v>53790.30731453</v>
      </c>
      <c r="N1793">
        <v>0.28336380255941501</v>
      </c>
      <c r="O1793">
        <v>217000</v>
      </c>
      <c r="P1793" t="s">
        <v>27</v>
      </c>
      <c r="Q1793">
        <v>0</v>
      </c>
      <c r="R1793">
        <v>0</v>
      </c>
      <c r="S1793">
        <v>0.53778298030065264</v>
      </c>
      <c r="T1793">
        <v>0.34874969620572299</v>
      </c>
      <c r="U1793">
        <v>0.41218620209640799</v>
      </c>
      <c r="V1793">
        <v>0.76882454500086361</v>
      </c>
      <c r="W1793">
        <v>57.407261791729645</v>
      </c>
      <c r="X1793" t="s">
        <v>28</v>
      </c>
    </row>
    <row r="1794" spans="1:24" x14ac:dyDescent="0.25">
      <c r="A1794" t="s">
        <v>1828</v>
      </c>
      <c r="B1794">
        <v>47</v>
      </c>
      <c r="C1794" t="s">
        <v>33</v>
      </c>
      <c r="D1794">
        <v>269400</v>
      </c>
      <c r="E1794">
        <v>0.35199999999999998</v>
      </c>
      <c r="F1794">
        <v>81000</v>
      </c>
      <c r="G1794" t="s">
        <v>26</v>
      </c>
      <c r="H1794">
        <v>275916.99666666664</v>
      </c>
      <c r="I1794">
        <v>220964.405</v>
      </c>
      <c r="J1794">
        <v>54952.591666666667</v>
      </c>
      <c r="K1794">
        <v>0.8417474073359128</v>
      </c>
      <c r="L1794">
        <v>702453.2533333333</v>
      </c>
      <c r="M1794">
        <v>80575.247113139994</v>
      </c>
      <c r="N1794">
        <v>0.30066815144766146</v>
      </c>
      <c r="O1794">
        <v>486000</v>
      </c>
      <c r="P1794" t="s">
        <v>27</v>
      </c>
      <c r="Q1794">
        <v>0</v>
      </c>
      <c r="R1794">
        <v>0</v>
      </c>
      <c r="S1794">
        <v>0.53958631547124258</v>
      </c>
      <c r="T1794">
        <v>0.38899784173586088</v>
      </c>
      <c r="U1794">
        <v>0.18358190454045484</v>
      </c>
      <c r="V1794">
        <v>0.5028351802887171</v>
      </c>
      <c r="W1794">
        <v>42.905929744683071</v>
      </c>
      <c r="X1794" t="s">
        <v>28</v>
      </c>
    </row>
    <row r="1795" spans="1:24" x14ac:dyDescent="0.25">
      <c r="A1795" t="s">
        <v>1829</v>
      </c>
      <c r="B1795">
        <v>27</v>
      </c>
      <c r="C1795" t="s">
        <v>33</v>
      </c>
      <c r="D1795">
        <v>160600</v>
      </c>
      <c r="E1795">
        <v>0.27900000000000003</v>
      </c>
      <c r="F1795">
        <v>48000</v>
      </c>
      <c r="G1795" t="s">
        <v>26</v>
      </c>
      <c r="H1795">
        <v>163495.26</v>
      </c>
      <c r="I1795">
        <v>153915.0025</v>
      </c>
      <c r="J1795">
        <v>9580.2574999999997</v>
      </c>
      <c r="K1795">
        <v>0.9598903569584234</v>
      </c>
      <c r="L1795">
        <v>442370.07166666666</v>
      </c>
      <c r="M1795">
        <v>78976.114053509998</v>
      </c>
      <c r="N1795">
        <v>0.298879202988792</v>
      </c>
      <c r="O1795">
        <v>480000</v>
      </c>
      <c r="P1795" t="s">
        <v>27</v>
      </c>
      <c r="Q1795">
        <v>0</v>
      </c>
      <c r="R1795">
        <v>0</v>
      </c>
      <c r="S1795">
        <v>0.15224402025326836</v>
      </c>
      <c r="T1795">
        <v>0.48196982787447556</v>
      </c>
      <c r="U1795">
        <v>6.9879729398410778E-2</v>
      </c>
      <c r="V1795">
        <v>0.54216063017589389</v>
      </c>
      <c r="W1795">
        <v>31.113568600027016</v>
      </c>
      <c r="X1795" t="s">
        <v>34</v>
      </c>
    </row>
    <row r="1796" spans="1:24" x14ac:dyDescent="0.25">
      <c r="A1796" t="s">
        <v>1830</v>
      </c>
      <c r="B1796">
        <v>45</v>
      </c>
      <c r="C1796" t="s">
        <v>25</v>
      </c>
      <c r="D1796">
        <v>234500</v>
      </c>
      <c r="E1796">
        <v>0.86599999999999999</v>
      </c>
      <c r="F1796">
        <v>59000</v>
      </c>
      <c r="G1796" t="s">
        <v>26</v>
      </c>
      <c r="H1796">
        <v>239252.79</v>
      </c>
      <c r="I1796">
        <v>165403.4375</v>
      </c>
      <c r="J1796">
        <v>73849.352499999994</v>
      </c>
      <c r="K1796">
        <v>0.71037849779184137</v>
      </c>
      <c r="L1796">
        <v>786779.59166666667</v>
      </c>
      <c r="M1796">
        <v>40686.224018380002</v>
      </c>
      <c r="N1796">
        <v>0.25159914712153519</v>
      </c>
      <c r="O1796">
        <v>413000</v>
      </c>
      <c r="P1796" t="s">
        <v>27</v>
      </c>
      <c r="Q1796">
        <v>0</v>
      </c>
      <c r="R1796">
        <v>0</v>
      </c>
      <c r="S1796">
        <v>0.84133007776398305</v>
      </c>
      <c r="T1796">
        <v>0.18449843975340391</v>
      </c>
      <c r="U1796">
        <v>0.81429551429271552</v>
      </c>
      <c r="V1796">
        <v>0.70283590573381483</v>
      </c>
      <c r="W1796">
        <v>79.642059088778964</v>
      </c>
      <c r="X1796" t="s">
        <v>38</v>
      </c>
    </row>
    <row r="1797" spans="1:24" x14ac:dyDescent="0.25">
      <c r="A1797" t="s">
        <v>1831</v>
      </c>
      <c r="B1797">
        <v>53</v>
      </c>
      <c r="C1797" t="s">
        <v>25</v>
      </c>
      <c r="D1797">
        <v>165400</v>
      </c>
      <c r="E1797">
        <v>0.88400000000000001</v>
      </c>
      <c r="F1797">
        <v>52000</v>
      </c>
      <c r="G1797" t="s">
        <v>26</v>
      </c>
      <c r="H1797">
        <v>172453.05916666667</v>
      </c>
      <c r="I1797">
        <v>116217.39666666667</v>
      </c>
      <c r="J1797">
        <v>56235.662499999999</v>
      </c>
      <c r="K1797">
        <v>0.68709179552160515</v>
      </c>
      <c r="L1797">
        <v>571164.10083333333</v>
      </c>
      <c r="M1797">
        <v>23122.410141140001</v>
      </c>
      <c r="N1797">
        <v>0.31438935912938332</v>
      </c>
      <c r="O1797">
        <v>520000</v>
      </c>
      <c r="P1797" t="s">
        <v>27</v>
      </c>
      <c r="Q1797">
        <v>0</v>
      </c>
      <c r="R1797">
        <v>0</v>
      </c>
      <c r="S1797">
        <v>0.889348524159154</v>
      </c>
      <c r="T1797">
        <v>0.28703889610880623</v>
      </c>
      <c r="U1797">
        <v>0.86736241725762664</v>
      </c>
      <c r="V1797">
        <v>0.72907568284280844</v>
      </c>
      <c r="W1797">
        <v>79.668259239996232</v>
      </c>
      <c r="X1797" t="s">
        <v>38</v>
      </c>
    </row>
    <row r="1798" spans="1:24" x14ac:dyDescent="0.25">
      <c r="A1798" t="s">
        <v>1832</v>
      </c>
      <c r="B1798">
        <v>30</v>
      </c>
      <c r="C1798" t="s">
        <v>33</v>
      </c>
      <c r="D1798">
        <v>80800</v>
      </c>
      <c r="E1798">
        <v>0.377</v>
      </c>
      <c r="F1798">
        <v>30000</v>
      </c>
      <c r="G1798" t="s">
        <v>43</v>
      </c>
      <c r="H1798">
        <v>89186.338333333333</v>
      </c>
      <c r="I1798">
        <v>66095.189166666663</v>
      </c>
      <c r="J1798">
        <v>23091.149166666666</v>
      </c>
      <c r="K1798">
        <v>0.79835063095588188</v>
      </c>
      <c r="L1798">
        <v>196853.04416666666</v>
      </c>
      <c r="M1798">
        <v>33609.606486199998</v>
      </c>
      <c r="N1798">
        <v>0.37128712871287128</v>
      </c>
      <c r="O1798">
        <v>120000</v>
      </c>
      <c r="P1798" t="s">
        <v>31</v>
      </c>
      <c r="Q1798">
        <v>4</v>
      </c>
      <c r="R1798">
        <v>0</v>
      </c>
      <c r="S1798">
        <v>0.70421946569557758</v>
      </c>
      <c r="T1798">
        <v>0.50816907088582686</v>
      </c>
      <c r="U1798">
        <v>0.18543469132879717</v>
      </c>
      <c r="V1798">
        <v>0.45704623576279546</v>
      </c>
      <c r="W1798">
        <v>40.949358770622666</v>
      </c>
      <c r="X1798" t="s">
        <v>28</v>
      </c>
    </row>
    <row r="1799" spans="1:24" x14ac:dyDescent="0.25">
      <c r="A1799" t="s">
        <v>1833</v>
      </c>
      <c r="B1799">
        <v>49</v>
      </c>
      <c r="C1799" t="s">
        <v>25</v>
      </c>
      <c r="D1799">
        <v>233000</v>
      </c>
      <c r="E1799">
        <v>0.92400000000000004</v>
      </c>
      <c r="F1799">
        <v>41000</v>
      </c>
      <c r="G1799" t="s">
        <v>43</v>
      </c>
      <c r="H1799">
        <v>237494.69750000001</v>
      </c>
      <c r="I1799">
        <v>176827.21666666667</v>
      </c>
      <c r="J1799">
        <v>60667.480833333335</v>
      </c>
      <c r="K1799">
        <v>0.75535230963076416</v>
      </c>
      <c r="L1799">
        <v>660357.95083333331</v>
      </c>
      <c r="M1799">
        <v>27263.756597480002</v>
      </c>
      <c r="N1799">
        <v>0.17596566523605151</v>
      </c>
      <c r="O1799">
        <v>205000</v>
      </c>
      <c r="P1799" t="s">
        <v>27</v>
      </c>
      <c r="Q1799">
        <v>0</v>
      </c>
      <c r="R1799">
        <v>0</v>
      </c>
      <c r="S1799">
        <v>0.69468157376678286</v>
      </c>
      <c r="T1799">
        <v>5.8495871239374664E-2</v>
      </c>
      <c r="U1799">
        <v>0.93393164912637294</v>
      </c>
      <c r="V1799">
        <v>0.56347260365022978</v>
      </c>
      <c r="W1799">
        <v>82.622407261748151</v>
      </c>
      <c r="X1799" t="s">
        <v>38</v>
      </c>
    </row>
    <row r="1800" spans="1:24" x14ac:dyDescent="0.25">
      <c r="A1800" t="s">
        <v>1834</v>
      </c>
      <c r="B1800">
        <v>53</v>
      </c>
      <c r="C1800" t="s">
        <v>25</v>
      </c>
      <c r="D1800">
        <v>182800</v>
      </c>
      <c r="E1800">
        <v>0.94199999999999995</v>
      </c>
      <c r="F1800">
        <v>48000</v>
      </c>
      <c r="G1800" t="s">
        <v>41</v>
      </c>
      <c r="H1800">
        <v>187760.33916666667</v>
      </c>
      <c r="I1800">
        <v>132390.24916666668</v>
      </c>
      <c r="J1800">
        <v>55370.09</v>
      </c>
      <c r="K1800">
        <v>0.7256933315326527</v>
      </c>
      <c r="L1800">
        <v>497044.48833333334</v>
      </c>
      <c r="M1800">
        <v>28711.242049619999</v>
      </c>
      <c r="N1800">
        <v>0.26258205689277897</v>
      </c>
      <c r="O1800">
        <v>288000</v>
      </c>
      <c r="P1800" t="s">
        <v>31</v>
      </c>
      <c r="Q1800">
        <v>10</v>
      </c>
      <c r="R1800">
        <v>0</v>
      </c>
      <c r="S1800">
        <v>0.80338877045510493</v>
      </c>
      <c r="T1800">
        <v>0.2170160929037323</v>
      </c>
      <c r="U1800">
        <v>0.91803170813399149</v>
      </c>
      <c r="V1800">
        <v>0.53268524491997427</v>
      </c>
      <c r="W1800">
        <v>78.325163452803778</v>
      </c>
      <c r="X1800" t="s">
        <v>38</v>
      </c>
    </row>
    <row r="1801" spans="1:24" x14ac:dyDescent="0.25">
      <c r="A1801" t="s">
        <v>1835</v>
      </c>
      <c r="B1801">
        <v>54</v>
      </c>
      <c r="C1801" t="s">
        <v>25</v>
      </c>
      <c r="D1801">
        <v>208500</v>
      </c>
      <c r="E1801">
        <v>0.77200000000000002</v>
      </c>
      <c r="F1801">
        <v>71000</v>
      </c>
      <c r="G1801" t="s">
        <v>26</v>
      </c>
      <c r="H1801">
        <v>192766.70749999999</v>
      </c>
      <c r="I1801">
        <v>151765.79416666666</v>
      </c>
      <c r="J1801">
        <v>41000.91333333333</v>
      </c>
      <c r="K1801">
        <v>0.82722040473220193</v>
      </c>
      <c r="L1801">
        <v>443651.02166666667</v>
      </c>
      <c r="M1801">
        <v>47445.498421889999</v>
      </c>
      <c r="N1801">
        <v>0.34052757793764987</v>
      </c>
      <c r="O1801">
        <v>710000</v>
      </c>
      <c r="P1801" t="s">
        <v>36</v>
      </c>
      <c r="Q1801">
        <v>120</v>
      </c>
      <c r="R1801">
        <v>1</v>
      </c>
      <c r="S1801">
        <v>0.57687906163257885</v>
      </c>
      <c r="T1801">
        <v>0.46766866756759412</v>
      </c>
      <c r="U1801">
        <v>0.65163624197207692</v>
      </c>
      <c r="V1801">
        <v>0.37452825243234222</v>
      </c>
      <c r="W1801">
        <v>54.920959415130397</v>
      </c>
      <c r="X1801" t="s">
        <v>28</v>
      </c>
    </row>
    <row r="1802" spans="1:24" x14ac:dyDescent="0.25">
      <c r="A1802" t="s">
        <v>1836</v>
      </c>
      <c r="B1802">
        <v>43</v>
      </c>
      <c r="C1802" t="s">
        <v>30</v>
      </c>
      <c r="D1802">
        <v>200700</v>
      </c>
      <c r="E1802">
        <v>0.45700000000000002</v>
      </c>
      <c r="F1802">
        <v>62000</v>
      </c>
      <c r="G1802" t="s">
        <v>41</v>
      </c>
      <c r="H1802">
        <v>202829.20416666666</v>
      </c>
      <c r="I1802">
        <v>157715.48583333334</v>
      </c>
      <c r="J1802">
        <v>45113.718333333331</v>
      </c>
      <c r="K1802">
        <v>0.78648948419987308</v>
      </c>
      <c r="L1802">
        <v>745154.03</v>
      </c>
      <c r="M1802">
        <v>29486.523200899999</v>
      </c>
      <c r="N1802">
        <v>0.3089187842551071</v>
      </c>
      <c r="O1802">
        <v>744000</v>
      </c>
      <c r="P1802" t="s">
        <v>27</v>
      </c>
      <c r="Q1802">
        <v>0</v>
      </c>
      <c r="R1802">
        <v>0</v>
      </c>
      <c r="S1802">
        <v>0.60367736985055365</v>
      </c>
      <c r="T1802">
        <v>0.36115059875673833</v>
      </c>
      <c r="U1802">
        <v>0.35424894145059327</v>
      </c>
      <c r="V1802">
        <v>0.79850454859612108</v>
      </c>
      <c r="W1802">
        <v>56.589446507749344</v>
      </c>
      <c r="X1802" t="s">
        <v>28</v>
      </c>
    </row>
    <row r="1803" spans="1:24" x14ac:dyDescent="0.25">
      <c r="A1803" t="s">
        <v>1837</v>
      </c>
      <c r="B1803">
        <v>39</v>
      </c>
      <c r="C1803" t="s">
        <v>33</v>
      </c>
      <c r="D1803">
        <v>86700</v>
      </c>
      <c r="E1803">
        <v>0.314</v>
      </c>
      <c r="F1803">
        <v>30000</v>
      </c>
      <c r="G1803" t="s">
        <v>41</v>
      </c>
      <c r="H1803">
        <v>78817.500833333339</v>
      </c>
      <c r="I1803">
        <v>59626.208333333336</v>
      </c>
      <c r="J1803">
        <v>19191.2925</v>
      </c>
      <c r="K1803">
        <v>0.75749054861557663</v>
      </c>
      <c r="L1803">
        <v>177780.4675</v>
      </c>
      <c r="M1803">
        <v>36125.114324800001</v>
      </c>
      <c r="N1803">
        <v>0.34602076124567471</v>
      </c>
      <c r="O1803">
        <v>90000</v>
      </c>
      <c r="P1803" t="s">
        <v>27</v>
      </c>
      <c r="Q1803">
        <v>0</v>
      </c>
      <c r="R1803">
        <v>0</v>
      </c>
      <c r="S1803">
        <v>0.66173186910719084</v>
      </c>
      <c r="T1803">
        <v>0.41380756575582484</v>
      </c>
      <c r="U1803">
        <v>0.10654351256913366</v>
      </c>
      <c r="V1803">
        <v>0.35385090840270172</v>
      </c>
      <c r="W1803">
        <v>38.317792171906831</v>
      </c>
      <c r="X1803" t="s">
        <v>34</v>
      </c>
    </row>
    <row r="1804" spans="1:24" x14ac:dyDescent="0.25">
      <c r="A1804" t="s">
        <v>1838</v>
      </c>
      <c r="B1804">
        <v>21</v>
      </c>
      <c r="C1804" t="s">
        <v>25</v>
      </c>
      <c r="D1804">
        <v>166200</v>
      </c>
      <c r="E1804">
        <v>0.81599999999999995</v>
      </c>
      <c r="F1804">
        <v>46000</v>
      </c>
      <c r="G1804" t="s">
        <v>41</v>
      </c>
      <c r="H1804">
        <v>168664.35916666666</v>
      </c>
      <c r="I1804">
        <v>116325.4825</v>
      </c>
      <c r="J1804">
        <v>52338.876666666663</v>
      </c>
      <c r="K1804">
        <v>0.70681034385578023</v>
      </c>
      <c r="L1804">
        <v>426777.51666666666</v>
      </c>
      <c r="M1804">
        <v>28051.147343500001</v>
      </c>
      <c r="N1804">
        <v>0.27677496991576411</v>
      </c>
      <c r="O1804">
        <v>184000</v>
      </c>
      <c r="P1804" t="s">
        <v>27</v>
      </c>
      <c r="Q1804">
        <v>0</v>
      </c>
      <c r="R1804">
        <v>0</v>
      </c>
      <c r="S1804">
        <v>0.84586894645942701</v>
      </c>
      <c r="T1804">
        <v>0.23096923352064908</v>
      </c>
      <c r="U1804">
        <v>0.7596850972116026</v>
      </c>
      <c r="V1804">
        <v>0.49223732794721464</v>
      </c>
      <c r="W1804">
        <v>72.192682152622311</v>
      </c>
      <c r="X1804" t="s">
        <v>38</v>
      </c>
    </row>
    <row r="1805" spans="1:24" x14ac:dyDescent="0.25">
      <c r="A1805" t="s">
        <v>1839</v>
      </c>
      <c r="B1805">
        <v>48</v>
      </c>
      <c r="C1805" t="s">
        <v>25</v>
      </c>
      <c r="D1805">
        <v>180500</v>
      </c>
      <c r="E1805">
        <v>0.879</v>
      </c>
      <c r="F1805">
        <v>61000</v>
      </c>
      <c r="G1805" t="s">
        <v>26</v>
      </c>
      <c r="H1805">
        <v>176235.315</v>
      </c>
      <c r="I1805">
        <v>131205.62666666668</v>
      </c>
      <c r="J1805">
        <v>45029.688333333332</v>
      </c>
      <c r="K1805">
        <v>0.77683047966884988</v>
      </c>
      <c r="L1805">
        <v>364478.94083333336</v>
      </c>
      <c r="M1805">
        <v>35925.415403270003</v>
      </c>
      <c r="N1805">
        <v>0.33795013850415512</v>
      </c>
      <c r="O1805">
        <v>366000</v>
      </c>
      <c r="P1805" t="s">
        <v>27</v>
      </c>
      <c r="Q1805">
        <v>0</v>
      </c>
      <c r="R1805">
        <v>0</v>
      </c>
      <c r="S1805">
        <v>0.69485008908981227</v>
      </c>
      <c r="T1805">
        <v>0.41496958929351752</v>
      </c>
      <c r="U1805">
        <v>0.80083967475725593</v>
      </c>
      <c r="V1805">
        <v>0.3454913681183146</v>
      </c>
      <c r="W1805">
        <v>62.912879636411901</v>
      </c>
      <c r="X1805" t="s">
        <v>28</v>
      </c>
    </row>
    <row r="1806" spans="1:24" x14ac:dyDescent="0.25">
      <c r="A1806" t="s">
        <v>1840</v>
      </c>
      <c r="B1806">
        <v>35</v>
      </c>
      <c r="C1806" t="s">
        <v>25</v>
      </c>
      <c r="D1806">
        <v>210100</v>
      </c>
      <c r="E1806">
        <v>0.91100000000000003</v>
      </c>
      <c r="F1806">
        <v>50000</v>
      </c>
      <c r="G1806" t="s">
        <v>41</v>
      </c>
      <c r="H1806">
        <v>214189.04083333333</v>
      </c>
      <c r="I1806">
        <v>143472.96583333332</v>
      </c>
      <c r="J1806">
        <v>70716.074999999997</v>
      </c>
      <c r="K1806">
        <v>0.69550553792592473</v>
      </c>
      <c r="L1806">
        <v>871412.22333333339</v>
      </c>
      <c r="M1806">
        <v>36431.727800120003</v>
      </c>
      <c r="N1806">
        <v>0.23798191337458352</v>
      </c>
      <c r="O1806">
        <v>500000</v>
      </c>
      <c r="P1806" t="s">
        <v>31</v>
      </c>
      <c r="Q1806">
        <v>24</v>
      </c>
      <c r="R1806">
        <v>0</v>
      </c>
      <c r="S1806">
        <v>0.90054915429617954</v>
      </c>
      <c r="T1806">
        <v>0.14815938548694918</v>
      </c>
      <c r="U1806">
        <v>0.8661281854558982</v>
      </c>
      <c r="V1806">
        <v>0.91482237349140161</v>
      </c>
      <c r="W1806">
        <v>87.674389710618684</v>
      </c>
      <c r="X1806" t="s">
        <v>38</v>
      </c>
    </row>
    <row r="1807" spans="1:24" x14ac:dyDescent="0.25">
      <c r="A1807" t="s">
        <v>1841</v>
      </c>
      <c r="B1807">
        <v>55</v>
      </c>
      <c r="C1807" t="s">
        <v>33</v>
      </c>
      <c r="D1807">
        <v>231700</v>
      </c>
      <c r="E1807">
        <v>0.38700000000000001</v>
      </c>
      <c r="F1807">
        <v>50000</v>
      </c>
      <c r="G1807" t="s">
        <v>41</v>
      </c>
      <c r="H1807">
        <v>259747.11916666667</v>
      </c>
      <c r="I1807">
        <v>218811.32333333333</v>
      </c>
      <c r="J1807">
        <v>40935.79583333333</v>
      </c>
      <c r="K1807">
        <v>0.82163249675444727</v>
      </c>
      <c r="L1807">
        <v>731996.58499999996</v>
      </c>
      <c r="M1807">
        <v>89500.548718420003</v>
      </c>
      <c r="N1807">
        <v>0.21579628830384118</v>
      </c>
      <c r="O1807">
        <v>500000</v>
      </c>
      <c r="P1807" t="s">
        <v>31</v>
      </c>
      <c r="Q1807">
        <v>30</v>
      </c>
      <c r="R1807">
        <v>0</v>
      </c>
      <c r="S1807">
        <v>0.42505142588007655</v>
      </c>
      <c r="T1807">
        <v>0.18057825149887902</v>
      </c>
      <c r="U1807">
        <v>0.20432900111825206</v>
      </c>
      <c r="V1807">
        <v>0.65043410347096764</v>
      </c>
      <c r="W1807">
        <v>51.118620951792948</v>
      </c>
      <c r="X1807" t="s">
        <v>28</v>
      </c>
    </row>
    <row r="1808" spans="1:24" x14ac:dyDescent="0.25">
      <c r="A1808" t="s">
        <v>1842</v>
      </c>
      <c r="B1808">
        <v>41</v>
      </c>
      <c r="C1808" t="s">
        <v>33</v>
      </c>
      <c r="D1808">
        <v>188800</v>
      </c>
      <c r="E1808">
        <v>0.504</v>
      </c>
      <c r="F1808">
        <v>65000</v>
      </c>
      <c r="G1808" t="s">
        <v>41</v>
      </c>
      <c r="H1808">
        <v>160864.83333333334</v>
      </c>
      <c r="I1808">
        <v>146321.18583333332</v>
      </c>
      <c r="J1808">
        <v>14543.647499999999</v>
      </c>
      <c r="K1808">
        <v>0.94401359617543934</v>
      </c>
      <c r="L1808">
        <v>230525.77416666667</v>
      </c>
      <c r="M1808">
        <v>63631.35240258</v>
      </c>
      <c r="N1808">
        <v>0.34427966101694918</v>
      </c>
      <c r="O1808">
        <v>585000</v>
      </c>
      <c r="P1808" t="s">
        <v>27</v>
      </c>
      <c r="Q1808">
        <v>0</v>
      </c>
      <c r="R1808">
        <v>0</v>
      </c>
      <c r="S1808">
        <v>0.23990584156435468</v>
      </c>
      <c r="T1808">
        <v>0.58679216163916714</v>
      </c>
      <c r="U1808">
        <v>0.30320656464673912</v>
      </c>
      <c r="V1808">
        <v>0.13195375970430137</v>
      </c>
      <c r="W1808">
        <v>29.246127731012205</v>
      </c>
      <c r="X1808" t="s">
        <v>34</v>
      </c>
    </row>
    <row r="1809" spans="1:24" x14ac:dyDescent="0.25">
      <c r="A1809" t="s">
        <v>1843</v>
      </c>
      <c r="B1809">
        <v>40</v>
      </c>
      <c r="C1809" t="s">
        <v>25</v>
      </c>
      <c r="D1809">
        <v>168700</v>
      </c>
      <c r="E1809">
        <v>0.89</v>
      </c>
      <c r="F1809">
        <v>54000</v>
      </c>
      <c r="G1809" t="s">
        <v>41</v>
      </c>
      <c r="H1809">
        <v>161752.63166666665</v>
      </c>
      <c r="I1809">
        <v>119811.9675</v>
      </c>
      <c r="J1809">
        <v>41940.664166666669</v>
      </c>
      <c r="K1809">
        <v>0.76197442385259062</v>
      </c>
      <c r="L1809">
        <v>352362.68833333335</v>
      </c>
      <c r="M1809">
        <v>28474.715216019998</v>
      </c>
      <c r="N1809">
        <v>0.32009484291641965</v>
      </c>
      <c r="O1809">
        <v>432000</v>
      </c>
      <c r="P1809" t="s">
        <v>31</v>
      </c>
      <c r="Q1809">
        <v>29</v>
      </c>
      <c r="R1809">
        <v>0</v>
      </c>
      <c r="S1809">
        <v>0.70526623739561878</v>
      </c>
      <c r="T1809">
        <v>0.36374330458168685</v>
      </c>
      <c r="U1809">
        <v>0.83673808968084051</v>
      </c>
      <c r="V1809">
        <v>0.36406132118563106</v>
      </c>
      <c r="W1809">
        <v>66.233753986025704</v>
      </c>
      <c r="X1809" t="s">
        <v>28</v>
      </c>
    </row>
    <row r="1810" spans="1:24" x14ac:dyDescent="0.25">
      <c r="A1810" t="s">
        <v>1844</v>
      </c>
      <c r="B1810">
        <v>39</v>
      </c>
      <c r="C1810" t="s">
        <v>25</v>
      </c>
      <c r="D1810">
        <v>207200</v>
      </c>
      <c r="E1810">
        <v>0.90600000000000003</v>
      </c>
      <c r="F1810">
        <v>44000</v>
      </c>
      <c r="G1810" t="s">
        <v>26</v>
      </c>
      <c r="H1810">
        <v>203116.03750000001</v>
      </c>
      <c r="I1810">
        <v>150073.26916666667</v>
      </c>
      <c r="J1810">
        <v>53042.768333333333</v>
      </c>
      <c r="K1810">
        <v>0.75952067103622967</v>
      </c>
      <c r="L1810">
        <v>672161.80083333328</v>
      </c>
      <c r="M1810">
        <v>34428.953731790003</v>
      </c>
      <c r="N1810">
        <v>0.21235521235521235</v>
      </c>
      <c r="O1810">
        <v>352000</v>
      </c>
      <c r="P1810" t="s">
        <v>36</v>
      </c>
      <c r="Q1810">
        <v>90</v>
      </c>
      <c r="R1810">
        <v>1</v>
      </c>
      <c r="S1810">
        <v>0.71038123288219035</v>
      </c>
      <c r="T1810">
        <v>0.13652692241300107</v>
      </c>
      <c r="U1810">
        <v>0.86089021331398552</v>
      </c>
      <c r="V1810">
        <v>0.6731131542744887</v>
      </c>
      <c r="W1810">
        <v>80.153331372322086</v>
      </c>
      <c r="X1810" t="s">
        <v>38</v>
      </c>
    </row>
    <row r="1811" spans="1:24" x14ac:dyDescent="0.25">
      <c r="A1811" t="s">
        <v>1845</v>
      </c>
      <c r="B1811">
        <v>19</v>
      </c>
      <c r="C1811" t="s">
        <v>25</v>
      </c>
      <c r="D1811">
        <v>213000</v>
      </c>
      <c r="E1811">
        <v>0.997</v>
      </c>
      <c r="F1811">
        <v>52000</v>
      </c>
      <c r="G1811" t="s">
        <v>26</v>
      </c>
      <c r="H1811">
        <v>213071.52499999999</v>
      </c>
      <c r="I1811">
        <v>146292.93833333332</v>
      </c>
      <c r="J1811">
        <v>66778.58666666667</v>
      </c>
      <c r="K1811">
        <v>0.70399595813291471</v>
      </c>
      <c r="L1811">
        <v>540159.05249999999</v>
      </c>
      <c r="M1811">
        <v>39259.514937159998</v>
      </c>
      <c r="N1811">
        <v>0.24413145539906103</v>
      </c>
      <c r="O1811">
        <v>468000</v>
      </c>
      <c r="P1811" t="s">
        <v>31</v>
      </c>
      <c r="Q1811">
        <v>22</v>
      </c>
      <c r="R1811">
        <v>0</v>
      </c>
      <c r="S1811">
        <v>0.85439870400757822</v>
      </c>
      <c r="T1811">
        <v>0.16562312749983382</v>
      </c>
      <c r="U1811">
        <v>0.9515022615576807</v>
      </c>
      <c r="V1811">
        <v>0.48370482467348264</v>
      </c>
      <c r="W1811">
        <v>80.82396238310713</v>
      </c>
      <c r="X1811" t="s">
        <v>38</v>
      </c>
    </row>
    <row r="1812" spans="1:24" x14ac:dyDescent="0.25">
      <c r="A1812" t="s">
        <v>1846</v>
      </c>
      <c r="B1812">
        <v>48</v>
      </c>
      <c r="C1812" t="s">
        <v>33</v>
      </c>
      <c r="D1812">
        <v>129900</v>
      </c>
      <c r="E1812">
        <v>0.57299999999999995</v>
      </c>
      <c r="F1812">
        <v>30000</v>
      </c>
      <c r="G1812" t="s">
        <v>26</v>
      </c>
      <c r="H1812">
        <v>119484.30583333333</v>
      </c>
      <c r="I1812">
        <v>100883.54416666667</v>
      </c>
      <c r="J1812">
        <v>18600.761666666665</v>
      </c>
      <c r="K1812">
        <v>0.84457613019910427</v>
      </c>
      <c r="L1812">
        <v>336457.47249999997</v>
      </c>
      <c r="M1812">
        <v>44249.347215239999</v>
      </c>
      <c r="N1812">
        <v>0.23094688221709006</v>
      </c>
      <c r="O1812">
        <v>120000</v>
      </c>
      <c r="P1812" t="s">
        <v>31</v>
      </c>
      <c r="Q1812">
        <v>2</v>
      </c>
      <c r="R1812">
        <v>0</v>
      </c>
      <c r="S1812">
        <v>0.4197516417060928</v>
      </c>
      <c r="T1812">
        <v>0.22938731009194263</v>
      </c>
      <c r="U1812">
        <v>0.38007381782582106</v>
      </c>
      <c r="V1812">
        <v>0.49819503168301271</v>
      </c>
      <c r="W1812">
        <v>52.681139580397108</v>
      </c>
      <c r="X1812" t="s">
        <v>28</v>
      </c>
    </row>
    <row r="1813" spans="1:24" x14ac:dyDescent="0.25">
      <c r="A1813" t="s">
        <v>1847</v>
      </c>
      <c r="B1813">
        <v>28</v>
      </c>
      <c r="C1813" t="s">
        <v>33</v>
      </c>
      <c r="D1813">
        <v>227800</v>
      </c>
      <c r="E1813">
        <v>0.313</v>
      </c>
      <c r="F1813">
        <v>41000</v>
      </c>
      <c r="G1813" t="s">
        <v>41</v>
      </c>
      <c r="H1813">
        <v>200417.26083333333</v>
      </c>
      <c r="I1813">
        <v>131501.06166666668</v>
      </c>
      <c r="J1813">
        <v>68916.199166666673</v>
      </c>
      <c r="K1813">
        <v>0.65332865762465397</v>
      </c>
      <c r="L1813">
        <v>668185.1825</v>
      </c>
      <c r="M1813">
        <v>65199.742419020004</v>
      </c>
      <c r="N1813">
        <v>0.17998244073748904</v>
      </c>
      <c r="O1813">
        <v>123000</v>
      </c>
      <c r="P1813" t="s">
        <v>27</v>
      </c>
      <c r="Q1813">
        <v>0</v>
      </c>
      <c r="R1813">
        <v>0</v>
      </c>
      <c r="S1813">
        <v>0.93831782987525747</v>
      </c>
      <c r="T1813">
        <v>1.6338613206330899E-2</v>
      </c>
      <c r="U1813">
        <v>0.13466883387970782</v>
      </c>
      <c r="V1813">
        <v>0.58997002849976643</v>
      </c>
      <c r="W1813">
        <v>60.097418807724033</v>
      </c>
      <c r="X1813" t="s">
        <v>28</v>
      </c>
    </row>
    <row r="1814" spans="1:24" x14ac:dyDescent="0.25">
      <c r="A1814" t="s">
        <v>1848</v>
      </c>
      <c r="B1814">
        <v>45</v>
      </c>
      <c r="C1814" t="s">
        <v>25</v>
      </c>
      <c r="D1814">
        <v>211900</v>
      </c>
      <c r="E1814">
        <v>0.86499999999999999</v>
      </c>
      <c r="F1814">
        <v>72000</v>
      </c>
      <c r="G1814" t="s">
        <v>26</v>
      </c>
      <c r="H1814">
        <v>208458.5925</v>
      </c>
      <c r="I1814">
        <v>145523.51833333334</v>
      </c>
      <c r="J1814">
        <v>62935.074166666665</v>
      </c>
      <c r="K1814">
        <v>0.71952313476841956</v>
      </c>
      <c r="L1814">
        <v>480035.255</v>
      </c>
      <c r="M1814">
        <v>37959.870953789999</v>
      </c>
      <c r="N1814">
        <v>0.33978291647003306</v>
      </c>
      <c r="O1814">
        <v>504000</v>
      </c>
      <c r="P1814" t="s">
        <v>27</v>
      </c>
      <c r="Q1814">
        <v>0</v>
      </c>
      <c r="R1814">
        <v>0</v>
      </c>
      <c r="S1814">
        <v>0.82270298029329714</v>
      </c>
      <c r="T1814">
        <v>0.36533182343530896</v>
      </c>
      <c r="U1814">
        <v>0.80298650149444939</v>
      </c>
      <c r="V1814">
        <v>0.41132652484711774</v>
      </c>
      <c r="W1814">
        <v>67.711648050588266</v>
      </c>
      <c r="X1814" t="s">
        <v>28</v>
      </c>
    </row>
    <row r="1815" spans="1:24" x14ac:dyDescent="0.25">
      <c r="A1815" t="s">
        <v>1849</v>
      </c>
      <c r="B1815">
        <v>49</v>
      </c>
      <c r="C1815" t="s">
        <v>25</v>
      </c>
      <c r="D1815">
        <v>245300</v>
      </c>
      <c r="E1815">
        <v>0.84099999999999997</v>
      </c>
      <c r="F1815">
        <v>57000</v>
      </c>
      <c r="G1815" t="s">
        <v>26</v>
      </c>
      <c r="H1815">
        <v>235659.48083333333</v>
      </c>
      <c r="I1815">
        <v>183325.50083333332</v>
      </c>
      <c r="J1815">
        <v>52333.98</v>
      </c>
      <c r="K1815">
        <v>0.79071970436945438</v>
      </c>
      <c r="L1815">
        <v>676297.65</v>
      </c>
      <c r="M1815">
        <v>28920.991839260001</v>
      </c>
      <c r="N1815">
        <v>0.2323685283326539</v>
      </c>
      <c r="O1815">
        <v>285000</v>
      </c>
      <c r="P1815" t="s">
        <v>27</v>
      </c>
      <c r="Q1815">
        <v>0</v>
      </c>
      <c r="R1815">
        <v>0</v>
      </c>
      <c r="S1815">
        <v>0.60271946828234202</v>
      </c>
      <c r="T1815">
        <v>0.19827112351415593</v>
      </c>
      <c r="U1815">
        <v>0.82634530681768248</v>
      </c>
      <c r="V1815">
        <v>0.54283981256920977</v>
      </c>
      <c r="W1815">
        <v>72.871540308813536</v>
      </c>
      <c r="X1815" t="s">
        <v>38</v>
      </c>
    </row>
    <row r="1816" spans="1:24" x14ac:dyDescent="0.25">
      <c r="A1816" t="s">
        <v>1850</v>
      </c>
      <c r="B1816">
        <v>22</v>
      </c>
      <c r="C1816" t="s">
        <v>25</v>
      </c>
      <c r="D1816">
        <v>232000</v>
      </c>
      <c r="E1816">
        <v>0.93799999999999994</v>
      </c>
      <c r="F1816">
        <v>75000</v>
      </c>
      <c r="G1816" t="s">
        <v>26</v>
      </c>
      <c r="H1816">
        <v>235292.53416666668</v>
      </c>
      <c r="I1816">
        <v>162321.28083333332</v>
      </c>
      <c r="J1816">
        <v>72971.253333333327</v>
      </c>
      <c r="K1816">
        <v>0.72628675439692147</v>
      </c>
      <c r="L1816">
        <v>777026.32166666666</v>
      </c>
      <c r="M1816">
        <v>47997.091893160003</v>
      </c>
      <c r="N1816">
        <v>0.32327586206896552</v>
      </c>
      <c r="O1816">
        <v>900000</v>
      </c>
      <c r="P1816" t="s">
        <v>27</v>
      </c>
      <c r="Q1816">
        <v>0</v>
      </c>
      <c r="R1816">
        <v>0</v>
      </c>
      <c r="S1816">
        <v>0.84536226011665472</v>
      </c>
      <c r="T1816">
        <v>0.33867976451063048</v>
      </c>
      <c r="U1816">
        <v>0.86680956072232473</v>
      </c>
      <c r="V1816">
        <v>0.70126153856546236</v>
      </c>
      <c r="W1816">
        <v>76.883606363021514</v>
      </c>
      <c r="X1816" t="s">
        <v>38</v>
      </c>
    </row>
    <row r="1817" spans="1:24" x14ac:dyDescent="0.25">
      <c r="A1817" t="s">
        <v>1851</v>
      </c>
      <c r="B1817">
        <v>55</v>
      </c>
      <c r="C1817" t="s">
        <v>30</v>
      </c>
      <c r="D1817">
        <v>115900</v>
      </c>
      <c r="E1817">
        <v>0.68700000000000006</v>
      </c>
      <c r="F1817">
        <v>30000</v>
      </c>
      <c r="G1817" t="s">
        <v>26</v>
      </c>
      <c r="H1817">
        <v>114610.12666666666</v>
      </c>
      <c r="I1817">
        <v>94684.651666666672</v>
      </c>
      <c r="J1817">
        <v>19925.474999999999</v>
      </c>
      <c r="K1817">
        <v>0.85563313265148477</v>
      </c>
      <c r="L1817">
        <v>327798.08750000002</v>
      </c>
      <c r="M1817">
        <v>23691.775963640001</v>
      </c>
      <c r="N1817">
        <v>0.25884383088869717</v>
      </c>
      <c r="O1817">
        <v>90000</v>
      </c>
      <c r="P1817" t="s">
        <v>27</v>
      </c>
      <c r="Q1817">
        <v>0</v>
      </c>
      <c r="R1817">
        <v>0</v>
      </c>
      <c r="S1817">
        <v>0.46984531041501842</v>
      </c>
      <c r="T1817">
        <v>0.30205816567675531</v>
      </c>
      <c r="U1817">
        <v>0.58393223298594965</v>
      </c>
      <c r="V1817">
        <v>0.56190222949195912</v>
      </c>
      <c r="W1817">
        <v>59.661607430270038</v>
      </c>
      <c r="X1817" t="s">
        <v>28</v>
      </c>
    </row>
    <row r="1818" spans="1:24" x14ac:dyDescent="0.25">
      <c r="A1818" t="s">
        <v>1852</v>
      </c>
      <c r="B1818">
        <v>27</v>
      </c>
      <c r="C1818" t="s">
        <v>25</v>
      </c>
      <c r="D1818">
        <v>178900</v>
      </c>
      <c r="E1818">
        <v>0.94799999999999995</v>
      </c>
      <c r="F1818">
        <v>46000</v>
      </c>
      <c r="G1818" t="s">
        <v>26</v>
      </c>
      <c r="H1818">
        <v>165538.03333333333</v>
      </c>
      <c r="I1818">
        <v>134356.95583333334</v>
      </c>
      <c r="J1818">
        <v>31181.077499999999</v>
      </c>
      <c r="K1818">
        <v>0.86166969212221256</v>
      </c>
      <c r="L1818">
        <v>239572.15</v>
      </c>
      <c r="M1818">
        <v>40958.822681940001</v>
      </c>
      <c r="N1818">
        <v>0.25712688652878701</v>
      </c>
      <c r="O1818">
        <v>506000</v>
      </c>
      <c r="P1818" t="s">
        <v>27</v>
      </c>
      <c r="Q1818">
        <v>0</v>
      </c>
      <c r="R1818">
        <v>0</v>
      </c>
      <c r="S1818">
        <v>0.50982207932696644</v>
      </c>
      <c r="T1818">
        <v>0.30228667840238116</v>
      </c>
      <c r="U1818">
        <v>0.84103400090417102</v>
      </c>
      <c r="V1818">
        <v>0.16355494164277259</v>
      </c>
      <c r="W1818">
        <v>61.286019702334492</v>
      </c>
      <c r="X1818" t="s">
        <v>28</v>
      </c>
    </row>
    <row r="1819" spans="1:24" x14ac:dyDescent="0.25">
      <c r="A1819" t="s">
        <v>1853</v>
      </c>
      <c r="B1819">
        <v>41</v>
      </c>
      <c r="C1819" t="s">
        <v>33</v>
      </c>
      <c r="D1819">
        <v>92100</v>
      </c>
      <c r="E1819">
        <v>0.41399999999999998</v>
      </c>
      <c r="F1819">
        <v>30000</v>
      </c>
      <c r="G1819" t="s">
        <v>41</v>
      </c>
      <c r="H1819">
        <v>97742.781666666662</v>
      </c>
      <c r="I1819">
        <v>84438.27</v>
      </c>
      <c r="J1819">
        <v>13304.511666666667</v>
      </c>
      <c r="K1819">
        <v>0.88076473033219271</v>
      </c>
      <c r="L1819">
        <v>295484.00916666666</v>
      </c>
      <c r="M1819">
        <v>35082.068028000002</v>
      </c>
      <c r="N1819">
        <v>0.32573289902280128</v>
      </c>
      <c r="O1819">
        <v>270000</v>
      </c>
      <c r="P1819" t="s">
        <v>27</v>
      </c>
      <c r="Q1819">
        <v>0</v>
      </c>
      <c r="R1819">
        <v>0</v>
      </c>
      <c r="S1819">
        <v>0.36585881258807695</v>
      </c>
      <c r="T1819">
        <v>0.481977484977471</v>
      </c>
      <c r="U1819">
        <v>0.22702300735145456</v>
      </c>
      <c r="V1819">
        <v>0.66355569367392631</v>
      </c>
      <c r="W1819">
        <v>42.245476770276454</v>
      </c>
      <c r="X1819" t="s">
        <v>28</v>
      </c>
    </row>
    <row r="1820" spans="1:24" x14ac:dyDescent="0.25">
      <c r="A1820" t="s">
        <v>1854</v>
      </c>
      <c r="B1820">
        <v>52</v>
      </c>
      <c r="C1820" t="s">
        <v>33</v>
      </c>
      <c r="D1820">
        <v>358500</v>
      </c>
      <c r="E1820">
        <v>0.498</v>
      </c>
      <c r="F1820">
        <v>109000</v>
      </c>
      <c r="G1820" t="s">
        <v>41</v>
      </c>
      <c r="H1820">
        <v>384116.10499999998</v>
      </c>
      <c r="I1820">
        <v>285336.73499999999</v>
      </c>
      <c r="J1820">
        <v>98779.37</v>
      </c>
      <c r="K1820">
        <v>0.7484420285824136</v>
      </c>
      <c r="L1820">
        <v>1051946.1108333333</v>
      </c>
      <c r="M1820">
        <v>134361.67822505001</v>
      </c>
      <c r="N1820">
        <v>0.30404463040446306</v>
      </c>
      <c r="O1820">
        <v>654000</v>
      </c>
      <c r="P1820" t="s">
        <v>36</v>
      </c>
      <c r="Q1820">
        <v>90</v>
      </c>
      <c r="R1820">
        <v>1</v>
      </c>
      <c r="S1820">
        <v>0.69940038239443336</v>
      </c>
      <c r="T1820">
        <v>0.31879199295013444</v>
      </c>
      <c r="U1820">
        <v>0.31372417762801397</v>
      </c>
      <c r="V1820">
        <v>0.59026134196044555</v>
      </c>
      <c r="W1820">
        <v>53.712819003601865</v>
      </c>
      <c r="X1820" t="s">
        <v>28</v>
      </c>
    </row>
    <row r="1821" spans="1:24" x14ac:dyDescent="0.25">
      <c r="A1821" t="s">
        <v>1855</v>
      </c>
      <c r="B1821">
        <v>40</v>
      </c>
      <c r="C1821" t="s">
        <v>25</v>
      </c>
      <c r="D1821">
        <v>188300</v>
      </c>
      <c r="E1821">
        <v>0.85199999999999998</v>
      </c>
      <c r="F1821">
        <v>50000</v>
      </c>
      <c r="G1821" t="s">
        <v>26</v>
      </c>
      <c r="H1821">
        <v>187100.19333333333</v>
      </c>
      <c r="I1821">
        <v>128841.32666666666</v>
      </c>
      <c r="J1821">
        <v>58258.866666666669</v>
      </c>
      <c r="K1821">
        <v>0.699524364057593</v>
      </c>
      <c r="L1821">
        <v>426990.7</v>
      </c>
      <c r="M1821">
        <v>27718.13915142</v>
      </c>
      <c r="N1821">
        <v>0.26553372278279341</v>
      </c>
      <c r="O1821">
        <v>200000</v>
      </c>
      <c r="P1821" t="s">
        <v>27</v>
      </c>
      <c r="Q1821">
        <v>0</v>
      </c>
      <c r="R1821">
        <v>0</v>
      </c>
      <c r="S1821">
        <v>0.84880119596345771</v>
      </c>
      <c r="T1821">
        <v>0.20379624375972244</v>
      </c>
      <c r="U1821">
        <v>0.81689825037606489</v>
      </c>
      <c r="V1821">
        <v>0.41192112170179096</v>
      </c>
      <c r="W1821">
        <v>73.447991823858288</v>
      </c>
      <c r="X1821" t="s">
        <v>38</v>
      </c>
    </row>
    <row r="1822" spans="1:24" x14ac:dyDescent="0.25">
      <c r="A1822" t="s">
        <v>1856</v>
      </c>
      <c r="B1822">
        <v>34</v>
      </c>
      <c r="C1822" t="s">
        <v>25</v>
      </c>
      <c r="D1822">
        <v>212800</v>
      </c>
      <c r="E1822">
        <v>0.95299999999999996</v>
      </c>
      <c r="F1822">
        <v>59000</v>
      </c>
      <c r="G1822" t="s">
        <v>26</v>
      </c>
      <c r="H1822">
        <v>219140.3425</v>
      </c>
      <c r="I1822">
        <v>156580.07250000001</v>
      </c>
      <c r="J1822">
        <v>62560.27</v>
      </c>
      <c r="K1822">
        <v>0.7235874851429076</v>
      </c>
      <c r="L1822">
        <v>461808.15749999997</v>
      </c>
      <c r="M1822">
        <v>28941.647905500002</v>
      </c>
      <c r="N1822">
        <v>0.27725563909774437</v>
      </c>
      <c r="O1822">
        <v>413000</v>
      </c>
      <c r="P1822" t="s">
        <v>36</v>
      </c>
      <c r="Q1822">
        <v>180</v>
      </c>
      <c r="R1822">
        <v>1</v>
      </c>
      <c r="S1822">
        <v>0.77743872348403875</v>
      </c>
      <c r="T1822">
        <v>0.24469667288156433</v>
      </c>
      <c r="U1822">
        <v>0.95142411114702008</v>
      </c>
      <c r="V1822">
        <v>0.38585115625941235</v>
      </c>
      <c r="W1822">
        <v>75.337547681147598</v>
      </c>
      <c r="X1822" t="s">
        <v>38</v>
      </c>
    </row>
    <row r="1823" spans="1:24" x14ac:dyDescent="0.25">
      <c r="A1823" t="s">
        <v>1857</v>
      </c>
      <c r="B1823">
        <v>18</v>
      </c>
      <c r="C1823" t="s">
        <v>25</v>
      </c>
      <c r="D1823">
        <v>143500</v>
      </c>
      <c r="E1823">
        <v>0.96499999999999997</v>
      </c>
      <c r="F1823">
        <v>30000</v>
      </c>
      <c r="G1823" t="s">
        <v>26</v>
      </c>
      <c r="H1823">
        <v>147931.00083333332</v>
      </c>
      <c r="I1823">
        <v>109685.91666666667</v>
      </c>
      <c r="J1823">
        <v>38245.084166666667</v>
      </c>
      <c r="K1823">
        <v>0.76462997920149767</v>
      </c>
      <c r="L1823">
        <v>365662.46833333332</v>
      </c>
      <c r="M1823">
        <v>24175.41053755</v>
      </c>
      <c r="N1823">
        <v>0.20905923344947736</v>
      </c>
      <c r="O1823">
        <v>330000</v>
      </c>
      <c r="P1823" t="s">
        <v>31</v>
      </c>
      <c r="Q1823">
        <v>7</v>
      </c>
      <c r="R1823">
        <v>0</v>
      </c>
      <c r="S1823">
        <v>0.70318398414051819</v>
      </c>
      <c r="T1823">
        <v>0.13257968512315182</v>
      </c>
      <c r="U1823">
        <v>0.93473856173475034</v>
      </c>
      <c r="V1823">
        <v>0.48697168423740167</v>
      </c>
      <c r="W1823">
        <v>79.025652553877521</v>
      </c>
      <c r="X1823" t="s">
        <v>38</v>
      </c>
    </row>
    <row r="1824" spans="1:24" x14ac:dyDescent="0.25">
      <c r="A1824" t="s">
        <v>1858</v>
      </c>
      <c r="B1824">
        <v>48</v>
      </c>
      <c r="C1824" t="s">
        <v>33</v>
      </c>
      <c r="D1824">
        <v>162700</v>
      </c>
      <c r="E1824">
        <v>0.38300000000000001</v>
      </c>
      <c r="F1824">
        <v>31000</v>
      </c>
      <c r="G1824" t="s">
        <v>43</v>
      </c>
      <c r="H1824">
        <v>172467.84583333333</v>
      </c>
      <c r="I1824">
        <v>130437.89416666667</v>
      </c>
      <c r="J1824">
        <v>42029.951666666668</v>
      </c>
      <c r="K1824">
        <v>0.74724498850825727</v>
      </c>
      <c r="L1824">
        <v>487007.3725</v>
      </c>
      <c r="M1824">
        <v>59873.623409400003</v>
      </c>
      <c r="N1824">
        <v>0.19053472649047326</v>
      </c>
      <c r="O1824">
        <v>341000</v>
      </c>
      <c r="P1824" t="s">
        <v>31</v>
      </c>
      <c r="Q1824">
        <v>24</v>
      </c>
      <c r="R1824">
        <v>0</v>
      </c>
      <c r="S1824">
        <v>0.66230247982629209</v>
      </c>
      <c r="T1824">
        <v>8.4513594043053974E-2</v>
      </c>
      <c r="U1824">
        <v>0.19957856579505387</v>
      </c>
      <c r="V1824">
        <v>0.6060400506963346</v>
      </c>
      <c r="W1824">
        <v>56.505180192856344</v>
      </c>
      <c r="X1824" t="s">
        <v>28</v>
      </c>
    </row>
    <row r="1825" spans="1:24" x14ac:dyDescent="0.25">
      <c r="A1825" t="s">
        <v>1859</v>
      </c>
      <c r="B1825">
        <v>48</v>
      </c>
      <c r="C1825" t="s">
        <v>33</v>
      </c>
      <c r="D1825">
        <v>251300</v>
      </c>
      <c r="E1825">
        <v>0.58199999999999996</v>
      </c>
      <c r="F1825">
        <v>41000</v>
      </c>
      <c r="G1825" t="s">
        <v>26</v>
      </c>
      <c r="H1825">
        <v>271269.72833333333</v>
      </c>
      <c r="I1825">
        <v>229959.15166666667</v>
      </c>
      <c r="J1825">
        <v>41310.576666666668</v>
      </c>
      <c r="K1825">
        <v>0.86483377061904898</v>
      </c>
      <c r="L1825">
        <v>585468.44999999995</v>
      </c>
      <c r="M1825">
        <v>118010.65823428</v>
      </c>
      <c r="N1825">
        <v>0.1631516116195782</v>
      </c>
      <c r="O1825">
        <v>123000</v>
      </c>
      <c r="P1825" t="s">
        <v>27</v>
      </c>
      <c r="Q1825">
        <v>0</v>
      </c>
      <c r="R1825">
        <v>0</v>
      </c>
      <c r="S1825">
        <v>0.41041197961882714</v>
      </c>
      <c r="T1825">
        <v>8.1001230103616539E-2</v>
      </c>
      <c r="U1825">
        <v>0.36310984844682137</v>
      </c>
      <c r="V1825">
        <v>0.42854642284937439</v>
      </c>
      <c r="W1825">
        <v>55.00591594380014</v>
      </c>
      <c r="X1825" t="s">
        <v>28</v>
      </c>
    </row>
    <row r="1826" spans="1:24" x14ac:dyDescent="0.25">
      <c r="A1826" t="s">
        <v>1860</v>
      </c>
      <c r="B1826">
        <v>51</v>
      </c>
      <c r="C1826" t="s">
        <v>33</v>
      </c>
      <c r="D1826">
        <v>328700</v>
      </c>
      <c r="E1826">
        <v>0.42699999999999999</v>
      </c>
      <c r="F1826">
        <v>68000</v>
      </c>
      <c r="G1826" t="s">
        <v>26</v>
      </c>
      <c r="H1826">
        <v>384549.28083333332</v>
      </c>
      <c r="I1826">
        <v>278155.73499999999</v>
      </c>
      <c r="J1826">
        <v>106393.54583333334</v>
      </c>
      <c r="K1826">
        <v>0.72976731980960052</v>
      </c>
      <c r="L1826">
        <v>827557.38</v>
      </c>
      <c r="M1826">
        <v>155436.13147584</v>
      </c>
      <c r="N1826">
        <v>0.20687557042896257</v>
      </c>
      <c r="O1826">
        <v>204000</v>
      </c>
      <c r="P1826" t="s">
        <v>27</v>
      </c>
      <c r="Q1826">
        <v>0</v>
      </c>
      <c r="R1826">
        <v>0</v>
      </c>
      <c r="S1826">
        <v>0.75316319058980385</v>
      </c>
      <c r="T1826">
        <v>0.1081519536885957</v>
      </c>
      <c r="U1826">
        <v>0.22625949199486753</v>
      </c>
      <c r="V1826">
        <v>0.47881216056982345</v>
      </c>
      <c r="W1826">
        <v>55.548214679406016</v>
      </c>
      <c r="X1826" t="s">
        <v>28</v>
      </c>
    </row>
    <row r="1827" spans="1:24" x14ac:dyDescent="0.25">
      <c r="A1827" t="s">
        <v>1861</v>
      </c>
      <c r="B1827">
        <v>26</v>
      </c>
      <c r="C1827" t="s">
        <v>33</v>
      </c>
      <c r="D1827">
        <v>62000</v>
      </c>
      <c r="E1827">
        <v>0.49099999999999999</v>
      </c>
      <c r="F1827">
        <v>30000</v>
      </c>
      <c r="G1827" t="s">
        <v>26</v>
      </c>
      <c r="H1827">
        <v>65577.066666666666</v>
      </c>
      <c r="I1827">
        <v>55671.353333333333</v>
      </c>
      <c r="J1827">
        <v>9905.7133333333331</v>
      </c>
      <c r="K1827">
        <v>0.86735241996959778</v>
      </c>
      <c r="L1827">
        <v>211453.1925</v>
      </c>
      <c r="M1827">
        <v>23867.8880666</v>
      </c>
      <c r="N1827">
        <v>0.4838709677419355</v>
      </c>
      <c r="O1827">
        <v>330000</v>
      </c>
      <c r="P1827" t="s">
        <v>27</v>
      </c>
      <c r="Q1827">
        <v>0</v>
      </c>
      <c r="R1827">
        <v>0</v>
      </c>
      <c r="S1827">
        <v>0.4070186430068406</v>
      </c>
      <c r="T1827">
        <v>0.84719352431263051</v>
      </c>
      <c r="U1827">
        <v>0.30163346010703218</v>
      </c>
      <c r="V1827">
        <v>0.71765505734691215</v>
      </c>
      <c r="W1827">
        <v>35.59974616640806</v>
      </c>
      <c r="X1827" t="s">
        <v>34</v>
      </c>
    </row>
    <row r="1828" spans="1:24" x14ac:dyDescent="0.25">
      <c r="A1828" t="s">
        <v>1862</v>
      </c>
      <c r="B1828">
        <v>39</v>
      </c>
      <c r="C1828" t="s">
        <v>25</v>
      </c>
      <c r="D1828">
        <v>222900</v>
      </c>
      <c r="E1828">
        <v>0.87</v>
      </c>
      <c r="F1828">
        <v>59000</v>
      </c>
      <c r="G1828" t="s">
        <v>41</v>
      </c>
      <c r="H1828">
        <v>203398.94916666666</v>
      </c>
      <c r="I1828">
        <v>151343.92000000001</v>
      </c>
      <c r="J1828">
        <v>52055.029166666667</v>
      </c>
      <c r="K1828">
        <v>0.82758674373569385</v>
      </c>
      <c r="L1828">
        <v>539807.72250000003</v>
      </c>
      <c r="M1828">
        <v>59468.103960859997</v>
      </c>
      <c r="N1828">
        <v>0.26469268730372364</v>
      </c>
      <c r="O1828">
        <v>236000</v>
      </c>
      <c r="P1828" t="s">
        <v>27</v>
      </c>
      <c r="Q1828">
        <v>0</v>
      </c>
      <c r="R1828">
        <v>0</v>
      </c>
      <c r="S1828">
        <v>0.69599880579737583</v>
      </c>
      <c r="T1828">
        <v>0.29540470656908607</v>
      </c>
      <c r="U1828">
        <v>0.72400302397352478</v>
      </c>
      <c r="V1828">
        <v>0.45315366085543396</v>
      </c>
      <c r="W1828">
        <v>65.981019946070106</v>
      </c>
      <c r="X1828" t="s">
        <v>28</v>
      </c>
    </row>
    <row r="1829" spans="1:24" x14ac:dyDescent="0.25">
      <c r="A1829" t="s">
        <v>1863</v>
      </c>
      <c r="B1829">
        <v>30</v>
      </c>
      <c r="C1829" t="s">
        <v>30</v>
      </c>
      <c r="D1829">
        <v>213100</v>
      </c>
      <c r="E1829">
        <v>0.47699999999999998</v>
      </c>
      <c r="F1829">
        <v>58000</v>
      </c>
      <c r="G1829" t="s">
        <v>43</v>
      </c>
      <c r="H1829">
        <v>212412.77249999999</v>
      </c>
      <c r="I1829">
        <v>170893.87666666668</v>
      </c>
      <c r="J1829">
        <v>41518.895833333336</v>
      </c>
      <c r="K1829">
        <v>0.80226662574002516</v>
      </c>
      <c r="L1829">
        <v>645505.02749999997</v>
      </c>
      <c r="M1829">
        <v>31220.540994849998</v>
      </c>
      <c r="N1829">
        <v>0.2721726888784608</v>
      </c>
      <c r="O1829">
        <v>174000</v>
      </c>
      <c r="P1829" t="s">
        <v>27</v>
      </c>
      <c r="Q1829">
        <v>0</v>
      </c>
      <c r="R1829">
        <v>0</v>
      </c>
      <c r="S1829">
        <v>0.52939010668677466</v>
      </c>
      <c r="T1829">
        <v>0.29347650479138526</v>
      </c>
      <c r="U1829">
        <v>0.37701116440778804</v>
      </c>
      <c r="V1829">
        <v>0.61562554691837701</v>
      </c>
      <c r="W1829">
        <v>54.644458149200183</v>
      </c>
      <c r="X1829" t="s">
        <v>28</v>
      </c>
    </row>
    <row r="1830" spans="1:24" x14ac:dyDescent="0.25">
      <c r="A1830" t="s">
        <v>1864</v>
      </c>
      <c r="B1830">
        <v>42</v>
      </c>
      <c r="C1830" t="s">
        <v>33</v>
      </c>
      <c r="D1830">
        <v>60000</v>
      </c>
      <c r="E1830">
        <v>0.27</v>
      </c>
      <c r="F1830">
        <v>30000</v>
      </c>
      <c r="G1830" t="s">
        <v>41</v>
      </c>
      <c r="H1830">
        <v>54300.015833333331</v>
      </c>
      <c r="I1830">
        <v>40296.822500000002</v>
      </c>
      <c r="J1830">
        <v>14003.193333333333</v>
      </c>
      <c r="K1830">
        <v>0.72624711149180565</v>
      </c>
      <c r="L1830">
        <v>126081.37</v>
      </c>
      <c r="M1830">
        <v>29360.09500297</v>
      </c>
      <c r="N1830">
        <v>0.5</v>
      </c>
      <c r="O1830">
        <v>270000</v>
      </c>
      <c r="P1830" t="s">
        <v>27</v>
      </c>
      <c r="Q1830">
        <v>0</v>
      </c>
      <c r="R1830">
        <v>0</v>
      </c>
      <c r="S1830">
        <v>0.7013993649721354</v>
      </c>
      <c r="T1830">
        <v>0.69162950864561545</v>
      </c>
      <c r="U1830">
        <v>5.250875541662825E-2</v>
      </c>
      <c r="V1830">
        <v>0.36744844544949939</v>
      </c>
      <c r="W1830">
        <v>28.958880563785545</v>
      </c>
      <c r="X1830" t="s">
        <v>34</v>
      </c>
    </row>
    <row r="1831" spans="1:24" x14ac:dyDescent="0.25">
      <c r="A1831" t="s">
        <v>1865</v>
      </c>
      <c r="B1831">
        <v>35</v>
      </c>
      <c r="C1831" t="s">
        <v>25</v>
      </c>
      <c r="D1831">
        <v>207500</v>
      </c>
      <c r="E1831">
        <v>0.96199999999999997</v>
      </c>
      <c r="F1831">
        <v>42000</v>
      </c>
      <c r="G1831" t="s">
        <v>41</v>
      </c>
      <c r="H1831">
        <v>206687.42</v>
      </c>
      <c r="I1831">
        <v>151637.56416666668</v>
      </c>
      <c r="J1831">
        <v>55049.855833333335</v>
      </c>
      <c r="K1831">
        <v>0.75559502125073308</v>
      </c>
      <c r="L1831">
        <v>776363.91166666662</v>
      </c>
      <c r="M1831">
        <v>34333.355369260003</v>
      </c>
      <c r="N1831">
        <v>0.20240963855421687</v>
      </c>
      <c r="O1831">
        <v>210000</v>
      </c>
      <c r="P1831" t="s">
        <v>27</v>
      </c>
      <c r="Q1831">
        <v>0</v>
      </c>
      <c r="R1831">
        <v>0</v>
      </c>
      <c r="S1831">
        <v>0.72470572225005414</v>
      </c>
      <c r="T1831">
        <v>0.1135663755225465</v>
      </c>
      <c r="U1831">
        <v>0.92868995676148702</v>
      </c>
      <c r="V1831">
        <v>0.80619182661213462</v>
      </c>
      <c r="W1831">
        <v>86.091579586969161</v>
      </c>
      <c r="X1831" t="s">
        <v>38</v>
      </c>
    </row>
    <row r="1832" spans="1:24" x14ac:dyDescent="0.25">
      <c r="A1832" t="s">
        <v>1866</v>
      </c>
      <c r="B1832">
        <v>29</v>
      </c>
      <c r="C1832" t="s">
        <v>30</v>
      </c>
      <c r="D1832">
        <v>245200</v>
      </c>
      <c r="E1832">
        <v>0.73199999999999998</v>
      </c>
      <c r="F1832">
        <v>49000</v>
      </c>
      <c r="G1832" t="s">
        <v>26</v>
      </c>
      <c r="H1832">
        <v>217615.60500000001</v>
      </c>
      <c r="I1832">
        <v>184453.70499999999</v>
      </c>
      <c r="J1832">
        <v>33161.9</v>
      </c>
      <c r="K1832">
        <v>0.87118063220525299</v>
      </c>
      <c r="L1832">
        <v>626162.5591666667</v>
      </c>
      <c r="M1832">
        <v>40444.900453449998</v>
      </c>
      <c r="N1832">
        <v>0.199836867862969</v>
      </c>
      <c r="O1832">
        <v>588000</v>
      </c>
      <c r="P1832" t="s">
        <v>27</v>
      </c>
      <c r="Q1832">
        <v>0</v>
      </c>
      <c r="R1832">
        <v>0</v>
      </c>
      <c r="S1832">
        <v>0.4106917480296437</v>
      </c>
      <c r="T1832">
        <v>0.17174647767620255</v>
      </c>
      <c r="U1832">
        <v>0.64861249439737501</v>
      </c>
      <c r="V1832">
        <v>0.48844572095235816</v>
      </c>
      <c r="W1832">
        <v>63.478333613113861</v>
      </c>
      <c r="X1832" t="s">
        <v>28</v>
      </c>
    </row>
    <row r="1833" spans="1:24" x14ac:dyDescent="0.25">
      <c r="A1833" t="s">
        <v>1867</v>
      </c>
      <c r="B1833">
        <v>34</v>
      </c>
      <c r="C1833" t="s">
        <v>33</v>
      </c>
      <c r="D1833">
        <v>223400</v>
      </c>
      <c r="E1833">
        <v>0.51200000000000001</v>
      </c>
      <c r="F1833">
        <v>40000</v>
      </c>
      <c r="G1833" t="s">
        <v>26</v>
      </c>
      <c r="H1833">
        <v>252394.40166666667</v>
      </c>
      <c r="I1833">
        <v>179268.38416666666</v>
      </c>
      <c r="J1833">
        <v>73126.017500000002</v>
      </c>
      <c r="K1833">
        <v>0.72053360658614252</v>
      </c>
      <c r="L1833">
        <v>997710.41583333339</v>
      </c>
      <c r="M1833">
        <v>101156.50188385999</v>
      </c>
      <c r="N1833">
        <v>0.17905102954341987</v>
      </c>
      <c r="O1833">
        <v>440000</v>
      </c>
      <c r="P1833" t="s">
        <v>27</v>
      </c>
      <c r="Q1833">
        <v>0</v>
      </c>
      <c r="R1833">
        <v>0</v>
      </c>
      <c r="S1833">
        <v>0.78914651429197813</v>
      </c>
      <c r="T1833">
        <v>4.7759386129981263E-2</v>
      </c>
      <c r="U1833">
        <v>0.30909005710967696</v>
      </c>
      <c r="V1833">
        <v>1</v>
      </c>
      <c r="W1833">
        <v>71.22256812931893</v>
      </c>
      <c r="X1833" t="s">
        <v>38</v>
      </c>
    </row>
    <row r="1834" spans="1:24" x14ac:dyDescent="0.25">
      <c r="A1834" t="s">
        <v>1868</v>
      </c>
      <c r="B1834">
        <v>32</v>
      </c>
      <c r="C1834" t="s">
        <v>33</v>
      </c>
      <c r="D1834">
        <v>170600</v>
      </c>
      <c r="E1834">
        <v>0.433</v>
      </c>
      <c r="F1834">
        <v>55000</v>
      </c>
      <c r="G1834" t="s">
        <v>26</v>
      </c>
      <c r="H1834">
        <v>165130.21333333332</v>
      </c>
      <c r="I1834">
        <v>126941.55916666667</v>
      </c>
      <c r="J1834">
        <v>38188.654166666667</v>
      </c>
      <c r="K1834">
        <v>0.77956029201401289</v>
      </c>
      <c r="L1834">
        <v>380819.82416666666</v>
      </c>
      <c r="M1834">
        <v>61467.689373130001</v>
      </c>
      <c r="N1834">
        <v>0.32239155920281359</v>
      </c>
      <c r="O1834">
        <v>330000</v>
      </c>
      <c r="P1834" t="s">
        <v>31</v>
      </c>
      <c r="Q1834">
        <v>60</v>
      </c>
      <c r="R1834">
        <v>0</v>
      </c>
      <c r="S1834">
        <v>0.62804125177480141</v>
      </c>
      <c r="T1834">
        <v>0.38414916682316963</v>
      </c>
      <c r="U1834">
        <v>0.24170854534233957</v>
      </c>
      <c r="V1834">
        <v>0.40245948702708489</v>
      </c>
      <c r="W1834">
        <v>44.405132599450511</v>
      </c>
      <c r="X1834" t="s">
        <v>28</v>
      </c>
    </row>
    <row r="1835" spans="1:24" x14ac:dyDescent="0.25">
      <c r="A1835" t="s">
        <v>1869</v>
      </c>
      <c r="B1835">
        <v>32</v>
      </c>
      <c r="C1835" t="s">
        <v>33</v>
      </c>
      <c r="D1835">
        <v>144800</v>
      </c>
      <c r="E1835">
        <v>0.31900000000000001</v>
      </c>
      <c r="F1835">
        <v>40000</v>
      </c>
      <c r="G1835" t="s">
        <v>26</v>
      </c>
      <c r="H1835">
        <v>154356.69666666666</v>
      </c>
      <c r="I1835">
        <v>109977.255</v>
      </c>
      <c r="J1835">
        <v>44379.441666666666</v>
      </c>
      <c r="K1835">
        <v>0.73616807915499072</v>
      </c>
      <c r="L1835">
        <v>548226.29249999998</v>
      </c>
      <c r="M1835">
        <v>53881.631386629997</v>
      </c>
      <c r="N1835">
        <v>0.27624309392265195</v>
      </c>
      <c r="O1835">
        <v>280000</v>
      </c>
      <c r="P1835" t="s">
        <v>27</v>
      </c>
      <c r="Q1835">
        <v>0</v>
      </c>
      <c r="R1835">
        <v>0</v>
      </c>
      <c r="S1835">
        <v>0.78303767405297109</v>
      </c>
      <c r="T1835">
        <v>0.25223967640772299</v>
      </c>
      <c r="U1835">
        <v>0.13505914136076771</v>
      </c>
      <c r="V1835">
        <v>0.81811711109952334</v>
      </c>
      <c r="W1835">
        <v>55.267786988180212</v>
      </c>
      <c r="X1835" t="s">
        <v>28</v>
      </c>
    </row>
    <row r="1836" spans="1:24" x14ac:dyDescent="0.25">
      <c r="A1836" t="s">
        <v>1870</v>
      </c>
      <c r="B1836">
        <v>32</v>
      </c>
      <c r="C1836" t="s">
        <v>30</v>
      </c>
      <c r="D1836">
        <v>227100</v>
      </c>
      <c r="E1836">
        <v>0.48099999999999998</v>
      </c>
      <c r="F1836">
        <v>43000</v>
      </c>
      <c r="G1836" t="s">
        <v>26</v>
      </c>
      <c r="H1836">
        <v>222503.89249999999</v>
      </c>
      <c r="I1836">
        <v>165157.3475</v>
      </c>
      <c r="J1836">
        <v>57346.544999999998</v>
      </c>
      <c r="K1836">
        <v>0.7518310750684114</v>
      </c>
      <c r="L1836">
        <v>863949.29333333333</v>
      </c>
      <c r="M1836">
        <v>28916.399421120001</v>
      </c>
      <c r="N1836">
        <v>0.18934390136503743</v>
      </c>
      <c r="O1836">
        <v>301000</v>
      </c>
      <c r="P1836" t="s">
        <v>27</v>
      </c>
      <c r="Q1836">
        <v>0</v>
      </c>
      <c r="R1836">
        <v>0</v>
      </c>
      <c r="S1836">
        <v>0.70097817713721444</v>
      </c>
      <c r="T1836">
        <v>8.4454489045411862E-2</v>
      </c>
      <c r="U1836">
        <v>0.39023319974575399</v>
      </c>
      <c r="V1836">
        <v>0.82297892768670233</v>
      </c>
      <c r="W1836">
        <v>68.098778530531305</v>
      </c>
      <c r="X1836" t="s">
        <v>28</v>
      </c>
    </row>
    <row r="1837" spans="1:24" x14ac:dyDescent="0.25">
      <c r="A1837" t="s">
        <v>1871</v>
      </c>
      <c r="B1837">
        <v>30</v>
      </c>
      <c r="C1837" t="s">
        <v>33</v>
      </c>
      <c r="D1837">
        <v>100900</v>
      </c>
      <c r="E1837">
        <v>0.22600000000000001</v>
      </c>
      <c r="F1837">
        <v>30000</v>
      </c>
      <c r="G1837" t="s">
        <v>26</v>
      </c>
      <c r="H1837">
        <v>95768.002500000002</v>
      </c>
      <c r="I1837">
        <v>80803.927500000005</v>
      </c>
      <c r="J1837">
        <v>14964.075000000001</v>
      </c>
      <c r="K1837">
        <v>0.84172033705903171</v>
      </c>
      <c r="L1837">
        <v>344949.71500000003</v>
      </c>
      <c r="M1837">
        <v>31942.552179490001</v>
      </c>
      <c r="N1837">
        <v>0.29732408325074333</v>
      </c>
      <c r="O1837">
        <v>180000</v>
      </c>
      <c r="P1837" t="s">
        <v>36</v>
      </c>
      <c r="Q1837">
        <v>180</v>
      </c>
      <c r="R1837">
        <v>1</v>
      </c>
      <c r="S1837">
        <v>0.42134445874906767</v>
      </c>
      <c r="T1837">
        <v>0.38123406771765361</v>
      </c>
      <c r="U1837">
        <v>4.4725906626953332E-2</v>
      </c>
      <c r="V1837">
        <v>0.7198467536738693</v>
      </c>
      <c r="W1837">
        <v>40.845486655127168</v>
      </c>
      <c r="X1837" t="s">
        <v>28</v>
      </c>
    </row>
    <row r="1838" spans="1:24" x14ac:dyDescent="0.25">
      <c r="A1838" t="s">
        <v>1872</v>
      </c>
      <c r="B1838">
        <v>34</v>
      </c>
      <c r="C1838" t="s">
        <v>25</v>
      </c>
      <c r="D1838">
        <v>236800</v>
      </c>
      <c r="E1838">
        <v>0.88900000000000001</v>
      </c>
      <c r="F1838">
        <v>77000</v>
      </c>
      <c r="G1838" t="s">
        <v>26</v>
      </c>
      <c r="H1838">
        <v>215955.54500000001</v>
      </c>
      <c r="I1838">
        <v>169565.76250000001</v>
      </c>
      <c r="J1838">
        <v>46389.782500000001</v>
      </c>
      <c r="K1838">
        <v>0.84294650405158145</v>
      </c>
      <c r="L1838">
        <v>404309.245</v>
      </c>
      <c r="M1838">
        <v>62797.644252810001</v>
      </c>
      <c r="N1838">
        <v>0.32516891891891891</v>
      </c>
      <c r="O1838">
        <v>924000</v>
      </c>
      <c r="P1838" t="s">
        <v>27</v>
      </c>
      <c r="Q1838">
        <v>0</v>
      </c>
      <c r="R1838">
        <v>0</v>
      </c>
      <c r="S1838">
        <v>0.58270614475689453</v>
      </c>
      <c r="T1838">
        <v>0.44679035532678518</v>
      </c>
      <c r="U1838">
        <v>0.74496598359673172</v>
      </c>
      <c r="V1838">
        <v>0.26206134304312589</v>
      </c>
      <c r="W1838">
        <v>56.651917798297987</v>
      </c>
      <c r="X1838" t="s">
        <v>28</v>
      </c>
    </row>
    <row r="1839" spans="1:24" x14ac:dyDescent="0.25">
      <c r="A1839" t="s">
        <v>1873</v>
      </c>
      <c r="B1839">
        <v>49</v>
      </c>
      <c r="C1839" t="s">
        <v>25</v>
      </c>
      <c r="D1839">
        <v>147100</v>
      </c>
      <c r="E1839">
        <v>0.85599999999999998</v>
      </c>
      <c r="F1839">
        <v>44000</v>
      </c>
      <c r="G1839" t="s">
        <v>43</v>
      </c>
      <c r="H1839">
        <v>149386.09833333333</v>
      </c>
      <c r="I1839">
        <v>107339.85583333333</v>
      </c>
      <c r="J1839">
        <v>42046.2425</v>
      </c>
      <c r="K1839">
        <v>0.74247254014326791</v>
      </c>
      <c r="L1839">
        <v>387976.27333333332</v>
      </c>
      <c r="M1839">
        <v>25657.20031556</v>
      </c>
      <c r="N1839">
        <v>0.2991162474507138</v>
      </c>
      <c r="O1839">
        <v>132000</v>
      </c>
      <c r="P1839" t="s">
        <v>27</v>
      </c>
      <c r="Q1839">
        <v>0</v>
      </c>
      <c r="R1839">
        <v>0</v>
      </c>
      <c r="S1839">
        <v>0.76636083265488841</v>
      </c>
      <c r="T1839">
        <v>0.30373649874635228</v>
      </c>
      <c r="U1839">
        <v>0.80134233646427866</v>
      </c>
      <c r="V1839">
        <v>0.51086744527142469</v>
      </c>
      <c r="W1839">
        <v>70.647648209110997</v>
      </c>
      <c r="X1839" t="s">
        <v>38</v>
      </c>
    </row>
    <row r="1840" spans="1:24" x14ac:dyDescent="0.25">
      <c r="A1840" t="s">
        <v>1874</v>
      </c>
      <c r="B1840">
        <v>26</v>
      </c>
      <c r="C1840" t="s">
        <v>30</v>
      </c>
      <c r="D1840">
        <v>81600</v>
      </c>
      <c r="E1840">
        <v>0.77800000000000002</v>
      </c>
      <c r="F1840">
        <v>30000</v>
      </c>
      <c r="G1840" t="s">
        <v>41</v>
      </c>
      <c r="H1840">
        <v>79988.264999999999</v>
      </c>
      <c r="I1840">
        <v>62708.485000000001</v>
      </c>
      <c r="J1840">
        <v>17279.78</v>
      </c>
      <c r="K1840">
        <v>0.78876507519407446</v>
      </c>
      <c r="L1840">
        <v>172517.92749999999</v>
      </c>
      <c r="M1840">
        <v>7600.3906654239581</v>
      </c>
      <c r="N1840">
        <v>0.36764705882352944</v>
      </c>
      <c r="O1840">
        <v>90000</v>
      </c>
      <c r="P1840" t="s">
        <v>27</v>
      </c>
      <c r="Q1840">
        <v>0</v>
      </c>
      <c r="R1840">
        <v>0</v>
      </c>
      <c r="S1840">
        <v>0.58606027277902495</v>
      </c>
      <c r="T1840">
        <v>0.4904843875433415</v>
      </c>
      <c r="U1840">
        <v>0.77431646748553307</v>
      </c>
      <c r="V1840">
        <v>0.37088158444094832</v>
      </c>
      <c r="W1840">
        <v>58.595080516197754</v>
      </c>
      <c r="X1840" t="s">
        <v>28</v>
      </c>
    </row>
    <row r="1841" spans="1:24" x14ac:dyDescent="0.25">
      <c r="A1841" t="s">
        <v>1875</v>
      </c>
      <c r="B1841">
        <v>37</v>
      </c>
      <c r="C1841" t="s">
        <v>25</v>
      </c>
      <c r="D1841">
        <v>218600</v>
      </c>
      <c r="E1841">
        <v>0.76400000000000001</v>
      </c>
      <c r="F1841">
        <v>51000</v>
      </c>
      <c r="G1841" t="s">
        <v>41</v>
      </c>
      <c r="H1841">
        <v>220585.81833333333</v>
      </c>
      <c r="I1841">
        <v>158640.10666666666</v>
      </c>
      <c r="J1841">
        <v>61945.71166666667</v>
      </c>
      <c r="K1841">
        <v>0.75382219982899012</v>
      </c>
      <c r="L1841">
        <v>675111.9408333333</v>
      </c>
      <c r="M1841">
        <v>44674.93450879</v>
      </c>
      <c r="N1841">
        <v>0.23330283623055809</v>
      </c>
      <c r="O1841">
        <v>255000</v>
      </c>
      <c r="P1841" t="s">
        <v>31</v>
      </c>
      <c r="Q1841">
        <v>17</v>
      </c>
      <c r="R1841">
        <v>0</v>
      </c>
      <c r="S1841">
        <v>0.7646067107254122</v>
      </c>
      <c r="T1841">
        <v>0.17662779678996127</v>
      </c>
      <c r="U1841">
        <v>0.67295617292327348</v>
      </c>
      <c r="V1841">
        <v>0.63146850768771723</v>
      </c>
      <c r="W1841">
        <v>72.35310296325126</v>
      </c>
      <c r="X1841" t="s">
        <v>38</v>
      </c>
    </row>
    <row r="1842" spans="1:24" x14ac:dyDescent="0.25">
      <c r="A1842" t="s">
        <v>1876</v>
      </c>
      <c r="B1842">
        <v>43</v>
      </c>
      <c r="C1842" t="s">
        <v>25</v>
      </c>
      <c r="D1842">
        <v>208800</v>
      </c>
      <c r="E1842">
        <v>0.95099999999999996</v>
      </c>
      <c r="F1842">
        <v>42000</v>
      </c>
      <c r="G1842" t="s">
        <v>41</v>
      </c>
      <c r="H1842">
        <v>204664.15333333332</v>
      </c>
      <c r="I1842">
        <v>147372.65666666668</v>
      </c>
      <c r="J1842">
        <v>57291.496666666666</v>
      </c>
      <c r="K1842">
        <v>0.73860176098448649</v>
      </c>
      <c r="L1842">
        <v>723125.57583333331</v>
      </c>
      <c r="M1842">
        <v>33439.539212030002</v>
      </c>
      <c r="N1842">
        <v>0.20114942528735633</v>
      </c>
      <c r="O1842">
        <v>504000</v>
      </c>
      <c r="P1842" t="s">
        <v>27</v>
      </c>
      <c r="Q1842">
        <v>0</v>
      </c>
      <c r="R1842">
        <v>0</v>
      </c>
      <c r="S1842">
        <v>0.76214234929199964</v>
      </c>
      <c r="T1842">
        <v>0.10154659105946173</v>
      </c>
      <c r="U1842">
        <v>0.91854507154953158</v>
      </c>
      <c r="V1842">
        <v>0.73175495806350088</v>
      </c>
      <c r="W1842">
        <v>85.169914173099755</v>
      </c>
      <c r="X1842" t="s">
        <v>38</v>
      </c>
    </row>
    <row r="1843" spans="1:24" x14ac:dyDescent="0.25">
      <c r="A1843" t="s">
        <v>1877</v>
      </c>
      <c r="B1843">
        <v>44</v>
      </c>
      <c r="C1843" t="s">
        <v>25</v>
      </c>
      <c r="D1843">
        <v>192800</v>
      </c>
      <c r="E1843">
        <v>0.79600000000000004</v>
      </c>
      <c r="F1843">
        <v>67000</v>
      </c>
      <c r="G1843" t="s">
        <v>26</v>
      </c>
      <c r="H1843">
        <v>191098.095</v>
      </c>
      <c r="I1843">
        <v>149553.37166666667</v>
      </c>
      <c r="J1843">
        <v>41544.723333333335</v>
      </c>
      <c r="K1843">
        <v>0.80698994459330531</v>
      </c>
      <c r="L1843">
        <v>554004.88749999995</v>
      </c>
      <c r="M1843">
        <v>35494.961445809997</v>
      </c>
      <c r="N1843">
        <v>0.34751037344398339</v>
      </c>
      <c r="O1843">
        <v>469000</v>
      </c>
      <c r="P1843" t="s">
        <v>27</v>
      </c>
      <c r="Q1843">
        <v>0</v>
      </c>
      <c r="R1843">
        <v>0</v>
      </c>
      <c r="S1843">
        <v>0.58983829409206834</v>
      </c>
      <c r="T1843">
        <v>0.46421986854832326</v>
      </c>
      <c r="U1843">
        <v>0.72147937767161763</v>
      </c>
      <c r="V1843">
        <v>0.57398941168053019</v>
      </c>
      <c r="W1843">
        <v>61.652544807048535</v>
      </c>
      <c r="X1843" t="s">
        <v>28</v>
      </c>
    </row>
    <row r="1844" spans="1:24" x14ac:dyDescent="0.25">
      <c r="A1844" t="s">
        <v>1878</v>
      </c>
      <c r="B1844">
        <v>38</v>
      </c>
      <c r="C1844" t="s">
        <v>25</v>
      </c>
      <c r="D1844">
        <v>221900</v>
      </c>
      <c r="E1844">
        <v>0.77100000000000002</v>
      </c>
      <c r="F1844">
        <v>69000</v>
      </c>
      <c r="G1844" t="s">
        <v>41</v>
      </c>
      <c r="H1844">
        <v>214525.47333333333</v>
      </c>
      <c r="I1844">
        <v>159791.00416666668</v>
      </c>
      <c r="J1844">
        <v>54734.469166666669</v>
      </c>
      <c r="K1844">
        <v>0.77282804372858094</v>
      </c>
      <c r="L1844">
        <v>742216.99416666664</v>
      </c>
      <c r="M1844">
        <v>37477.31258826</v>
      </c>
      <c r="N1844">
        <v>0.31095087877422262</v>
      </c>
      <c r="O1844">
        <v>345000</v>
      </c>
      <c r="P1844" t="s">
        <v>27</v>
      </c>
      <c r="Q1844">
        <v>0</v>
      </c>
      <c r="R1844">
        <v>0</v>
      </c>
      <c r="S1844">
        <v>0.6938392583303975</v>
      </c>
      <c r="T1844">
        <v>0.35386287908383934</v>
      </c>
      <c r="U1844">
        <v>0.70129013574723031</v>
      </c>
      <c r="V1844">
        <v>0.70007786999641797</v>
      </c>
      <c r="W1844">
        <v>68.338414653522193</v>
      </c>
      <c r="X1844" t="s">
        <v>28</v>
      </c>
    </row>
    <row r="1845" spans="1:24" x14ac:dyDescent="0.25">
      <c r="A1845" t="s">
        <v>1879</v>
      </c>
      <c r="B1845">
        <v>35</v>
      </c>
      <c r="C1845" t="s">
        <v>33</v>
      </c>
      <c r="D1845">
        <v>131300</v>
      </c>
      <c r="E1845">
        <v>0.56499999999999995</v>
      </c>
      <c r="F1845">
        <v>30000</v>
      </c>
      <c r="G1845" t="s">
        <v>26</v>
      </c>
      <c r="H1845">
        <v>139818.07416666666</v>
      </c>
      <c r="I1845">
        <v>104594.38</v>
      </c>
      <c r="J1845">
        <v>35223.694166666668</v>
      </c>
      <c r="K1845">
        <v>0.74397004847964121</v>
      </c>
      <c r="L1845">
        <v>445148.53499999997</v>
      </c>
      <c r="M1845">
        <v>40696.143265289997</v>
      </c>
      <c r="N1845">
        <v>0.22848438690022849</v>
      </c>
      <c r="O1845">
        <v>120000</v>
      </c>
      <c r="P1845" t="s">
        <v>27</v>
      </c>
      <c r="Q1845">
        <v>0</v>
      </c>
      <c r="R1845">
        <v>0</v>
      </c>
      <c r="S1845">
        <v>0.68497495379607987</v>
      </c>
      <c r="T1845">
        <v>0.16044706399494463</v>
      </c>
      <c r="U1845">
        <v>0.40634044928312774</v>
      </c>
      <c r="V1845">
        <v>0.71224644964364026</v>
      </c>
      <c r="W1845">
        <v>63.928057104875123</v>
      </c>
      <c r="X1845" t="s">
        <v>28</v>
      </c>
    </row>
    <row r="1846" spans="1:24" x14ac:dyDescent="0.25">
      <c r="A1846" t="s">
        <v>1880</v>
      </c>
      <c r="B1846">
        <v>30</v>
      </c>
      <c r="C1846" t="s">
        <v>30</v>
      </c>
      <c r="D1846">
        <v>258600</v>
      </c>
      <c r="E1846">
        <v>0.48499999999999999</v>
      </c>
      <c r="F1846">
        <v>83000</v>
      </c>
      <c r="G1846" t="s">
        <v>41</v>
      </c>
      <c r="H1846">
        <v>248298.77</v>
      </c>
      <c r="I1846">
        <v>198434.07583333334</v>
      </c>
      <c r="J1846">
        <v>49864.694166666668</v>
      </c>
      <c r="K1846">
        <v>0.80856146629813108</v>
      </c>
      <c r="L1846">
        <v>863523.78166666662</v>
      </c>
      <c r="M1846">
        <v>51458.113894369999</v>
      </c>
      <c r="N1846">
        <v>0.32095901005413768</v>
      </c>
      <c r="O1846">
        <v>996000</v>
      </c>
      <c r="P1846" t="s">
        <v>31</v>
      </c>
      <c r="Q1846">
        <v>30</v>
      </c>
      <c r="R1846">
        <v>0</v>
      </c>
      <c r="S1846">
        <v>0.5441657685217165</v>
      </c>
      <c r="T1846">
        <v>0.40667784236716448</v>
      </c>
      <c r="U1846">
        <v>0.35795253281748907</v>
      </c>
      <c r="V1846">
        <v>0.69857967460074288</v>
      </c>
      <c r="W1846">
        <v>52.462083397437794</v>
      </c>
      <c r="X1846" t="s">
        <v>28</v>
      </c>
    </row>
    <row r="1847" spans="1:24" x14ac:dyDescent="0.25">
      <c r="A1847" t="s">
        <v>1881</v>
      </c>
      <c r="B1847">
        <v>33</v>
      </c>
      <c r="C1847" t="s">
        <v>25</v>
      </c>
      <c r="D1847">
        <v>217200</v>
      </c>
      <c r="E1847">
        <v>0.92900000000000005</v>
      </c>
      <c r="F1847">
        <v>66000</v>
      </c>
      <c r="G1847" t="s">
        <v>26</v>
      </c>
      <c r="H1847">
        <v>207484.8175</v>
      </c>
      <c r="I1847">
        <v>156558.85250000001</v>
      </c>
      <c r="J1847">
        <v>50925.964999999997</v>
      </c>
      <c r="K1847">
        <v>0.78906883746290057</v>
      </c>
      <c r="L1847">
        <v>575833.52500000002</v>
      </c>
      <c r="M1847">
        <v>46238.938217850002</v>
      </c>
      <c r="N1847">
        <v>0.30386740331491713</v>
      </c>
      <c r="O1847">
        <v>462000</v>
      </c>
      <c r="P1847" t="s">
        <v>31</v>
      </c>
      <c r="Q1847">
        <v>16</v>
      </c>
      <c r="R1847">
        <v>0</v>
      </c>
      <c r="S1847">
        <v>0.66711640040632425</v>
      </c>
      <c r="T1847">
        <v>0.35237976455388292</v>
      </c>
      <c r="U1847">
        <v>0.8406758936026828</v>
      </c>
      <c r="V1847">
        <v>0.51452340240748717</v>
      </c>
      <c r="W1847">
        <v>69.149477393722009</v>
      </c>
      <c r="X1847" t="s">
        <v>28</v>
      </c>
    </row>
    <row r="1848" spans="1:24" x14ac:dyDescent="0.25">
      <c r="A1848" t="s">
        <v>1882</v>
      </c>
      <c r="B1848">
        <v>26</v>
      </c>
      <c r="C1848" t="s">
        <v>25</v>
      </c>
      <c r="D1848">
        <v>217400</v>
      </c>
      <c r="E1848">
        <v>0.76</v>
      </c>
      <c r="F1848">
        <v>46000</v>
      </c>
      <c r="G1848" t="s">
        <v>43</v>
      </c>
      <c r="H1848">
        <v>208679.07833333334</v>
      </c>
      <c r="I1848">
        <v>156682.0575</v>
      </c>
      <c r="J1848">
        <v>51997.020833333336</v>
      </c>
      <c r="K1848">
        <v>0.80515173541117047</v>
      </c>
      <c r="L1848">
        <v>507316.85583333333</v>
      </c>
      <c r="M1848">
        <v>52481.721137530003</v>
      </c>
      <c r="N1848">
        <v>0.21159153633854647</v>
      </c>
      <c r="O1848">
        <v>368000</v>
      </c>
      <c r="P1848" t="s">
        <v>27</v>
      </c>
      <c r="Q1848">
        <v>0</v>
      </c>
      <c r="R1848">
        <v>0</v>
      </c>
      <c r="S1848">
        <v>0.67738885122807002</v>
      </c>
      <c r="T1848">
        <v>0.16148598624140148</v>
      </c>
      <c r="U1848">
        <v>0.63512356942274939</v>
      </c>
      <c r="V1848">
        <v>0.4295643015787135</v>
      </c>
      <c r="W1848">
        <v>66.136864142549499</v>
      </c>
      <c r="X1848" t="s">
        <v>28</v>
      </c>
    </row>
    <row r="1849" spans="1:24" x14ac:dyDescent="0.25">
      <c r="A1849" t="s">
        <v>1883</v>
      </c>
      <c r="B1849">
        <v>29</v>
      </c>
      <c r="C1849" t="s">
        <v>25</v>
      </c>
      <c r="D1849">
        <v>200300</v>
      </c>
      <c r="E1849">
        <v>0.75600000000000001</v>
      </c>
      <c r="F1849">
        <v>47000</v>
      </c>
      <c r="G1849" t="s">
        <v>26</v>
      </c>
      <c r="H1849">
        <v>194761.595</v>
      </c>
      <c r="I1849">
        <v>143770.44666666666</v>
      </c>
      <c r="J1849">
        <v>50991.148333333331</v>
      </c>
      <c r="K1849">
        <v>0.77440170997596813</v>
      </c>
      <c r="L1849">
        <v>572238.20583333331</v>
      </c>
      <c r="M1849">
        <v>43311.423329789999</v>
      </c>
      <c r="N1849">
        <v>0.23464802795806292</v>
      </c>
      <c r="O1849">
        <v>376000</v>
      </c>
      <c r="P1849" t="s">
        <v>31</v>
      </c>
      <c r="Q1849">
        <v>60</v>
      </c>
      <c r="R1849">
        <v>0</v>
      </c>
      <c r="S1849">
        <v>0.71222197467869952</v>
      </c>
      <c r="T1849">
        <v>0.19269758360390826</v>
      </c>
      <c r="U1849">
        <v>0.65021522060671977</v>
      </c>
      <c r="V1849">
        <v>0.56955861697921994</v>
      </c>
      <c r="W1849">
        <v>69.051107172882837</v>
      </c>
      <c r="X1849" t="s">
        <v>28</v>
      </c>
    </row>
    <row r="1850" spans="1:24" x14ac:dyDescent="0.25">
      <c r="A1850" t="s">
        <v>1884</v>
      </c>
      <c r="B1850">
        <v>55</v>
      </c>
      <c r="C1850" t="s">
        <v>30</v>
      </c>
      <c r="D1850">
        <v>139000</v>
      </c>
      <c r="E1850">
        <v>0.64500000000000002</v>
      </c>
      <c r="F1850">
        <v>30000</v>
      </c>
      <c r="G1850" t="s">
        <v>26</v>
      </c>
      <c r="H1850">
        <v>127373.43</v>
      </c>
      <c r="I1850">
        <v>109778.46249999999</v>
      </c>
      <c r="J1850">
        <v>17594.967499999999</v>
      </c>
      <c r="K1850">
        <v>0.8974833592227196</v>
      </c>
      <c r="L1850">
        <v>358409.83916666667</v>
      </c>
      <c r="M1850">
        <v>26689.394696570002</v>
      </c>
      <c r="N1850">
        <v>0.21582733812949639</v>
      </c>
      <c r="O1850">
        <v>300000</v>
      </c>
      <c r="P1850" t="s">
        <v>27</v>
      </c>
      <c r="Q1850">
        <v>0</v>
      </c>
      <c r="R1850">
        <v>0</v>
      </c>
      <c r="S1850">
        <v>0.37142310159763253</v>
      </c>
      <c r="T1850">
        <v>0.22567229612307921</v>
      </c>
      <c r="U1850">
        <v>0.53531473967218413</v>
      </c>
      <c r="V1850">
        <v>0.49508165358221634</v>
      </c>
      <c r="W1850">
        <v>57.43882660044288</v>
      </c>
      <c r="X1850" t="s">
        <v>28</v>
      </c>
    </row>
    <row r="1851" spans="1:24" x14ac:dyDescent="0.25">
      <c r="A1851" t="s">
        <v>1885</v>
      </c>
      <c r="B1851">
        <v>36</v>
      </c>
      <c r="C1851" t="s">
        <v>33</v>
      </c>
      <c r="D1851">
        <v>186900</v>
      </c>
      <c r="E1851">
        <v>0.61299999999999999</v>
      </c>
      <c r="F1851">
        <v>32000</v>
      </c>
      <c r="G1851" t="s">
        <v>43</v>
      </c>
      <c r="H1851">
        <v>202216.30499999999</v>
      </c>
      <c r="I1851">
        <v>182266.86666666667</v>
      </c>
      <c r="J1851">
        <v>19949.438333333332</v>
      </c>
      <c r="K1851">
        <v>0.92231212109407279</v>
      </c>
      <c r="L1851">
        <v>493921.09166666667</v>
      </c>
      <c r="M1851">
        <v>46780.648050219999</v>
      </c>
      <c r="N1851">
        <v>0.17121455323702514</v>
      </c>
      <c r="O1851">
        <v>192000</v>
      </c>
      <c r="P1851" t="s">
        <v>31</v>
      </c>
      <c r="Q1851">
        <v>60</v>
      </c>
      <c r="R1851">
        <v>0</v>
      </c>
      <c r="S1851">
        <v>0.26262508587945022</v>
      </c>
      <c r="T1851">
        <v>0.12724498001302842</v>
      </c>
      <c r="U1851">
        <v>0.4875350170113254</v>
      </c>
      <c r="V1851">
        <v>0.51225906827553247</v>
      </c>
      <c r="W1851">
        <v>57.43093384870793</v>
      </c>
      <c r="X1851" t="s">
        <v>28</v>
      </c>
    </row>
    <row r="1852" spans="1:24" x14ac:dyDescent="0.25">
      <c r="A1852" t="s">
        <v>1886</v>
      </c>
      <c r="B1852">
        <v>24</v>
      </c>
      <c r="C1852" t="s">
        <v>25</v>
      </c>
      <c r="D1852">
        <v>223400</v>
      </c>
      <c r="E1852">
        <v>0.75</v>
      </c>
      <c r="F1852">
        <v>66000</v>
      </c>
      <c r="G1852" t="s">
        <v>26</v>
      </c>
      <c r="H1852">
        <v>212547.15083333332</v>
      </c>
      <c r="I1852">
        <v>158248.30333333334</v>
      </c>
      <c r="J1852">
        <v>54298.847500000003</v>
      </c>
      <c r="K1852">
        <v>0.79252757969352106</v>
      </c>
      <c r="L1852">
        <v>386160.60916666669</v>
      </c>
      <c r="M1852">
        <v>52434.107039349998</v>
      </c>
      <c r="N1852">
        <v>0.29543419874664278</v>
      </c>
      <c r="O1852">
        <v>264000</v>
      </c>
      <c r="P1852" t="s">
        <v>27</v>
      </c>
      <c r="Q1852">
        <v>0</v>
      </c>
      <c r="R1852">
        <v>0</v>
      </c>
      <c r="S1852">
        <v>0.69473551623017604</v>
      </c>
      <c r="T1852">
        <v>0.33688871423293149</v>
      </c>
      <c r="U1852">
        <v>0.62746017788789477</v>
      </c>
      <c r="V1852">
        <v>0.26772550114501259</v>
      </c>
      <c r="W1852">
        <v>57.629987565441269</v>
      </c>
      <c r="X1852" t="s">
        <v>28</v>
      </c>
    </row>
    <row r="1853" spans="1:24" x14ac:dyDescent="0.25">
      <c r="A1853" t="s">
        <v>1887</v>
      </c>
      <c r="B1853">
        <v>52</v>
      </c>
      <c r="C1853" t="s">
        <v>30</v>
      </c>
      <c r="D1853">
        <v>179500</v>
      </c>
      <c r="E1853">
        <v>0.50900000000000001</v>
      </c>
      <c r="F1853">
        <v>37000</v>
      </c>
      <c r="G1853" t="s">
        <v>41</v>
      </c>
      <c r="H1853">
        <v>159967.86333333334</v>
      </c>
      <c r="I1853">
        <v>131019.31416666666</v>
      </c>
      <c r="J1853">
        <v>28948.549166666668</v>
      </c>
      <c r="K1853">
        <v>0.86058713787260155</v>
      </c>
      <c r="L1853">
        <v>454908.75083333335</v>
      </c>
      <c r="M1853">
        <v>39084.877599259999</v>
      </c>
      <c r="N1853">
        <v>0.20612813370473537</v>
      </c>
      <c r="O1853">
        <v>222000</v>
      </c>
      <c r="P1853" t="s">
        <v>27</v>
      </c>
      <c r="Q1853">
        <v>0</v>
      </c>
      <c r="R1853">
        <v>0</v>
      </c>
      <c r="S1853">
        <v>0.48943846742491492</v>
      </c>
      <c r="T1853">
        <v>0.18081471309299058</v>
      </c>
      <c r="U1853">
        <v>0.36781547328580777</v>
      </c>
      <c r="V1853">
        <v>0.48326414279452889</v>
      </c>
      <c r="W1853">
        <v>54.455960039477858</v>
      </c>
      <c r="X1853" t="s">
        <v>28</v>
      </c>
    </row>
    <row r="1854" spans="1:24" x14ac:dyDescent="0.25">
      <c r="A1854" t="s">
        <v>1888</v>
      </c>
      <c r="B1854">
        <v>35</v>
      </c>
      <c r="C1854" t="s">
        <v>30</v>
      </c>
      <c r="D1854">
        <v>140000</v>
      </c>
      <c r="E1854">
        <v>0.77800000000000002</v>
      </c>
      <c r="F1854">
        <v>44000</v>
      </c>
      <c r="G1854" t="s">
        <v>41</v>
      </c>
      <c r="H1854">
        <v>142075.3425</v>
      </c>
      <c r="I1854">
        <v>103876.63499999999</v>
      </c>
      <c r="J1854">
        <v>38198.707499999997</v>
      </c>
      <c r="K1854">
        <v>0.72795754257770906</v>
      </c>
      <c r="L1854">
        <v>504568.63666666666</v>
      </c>
      <c r="M1854">
        <v>16103.8632566</v>
      </c>
      <c r="N1854">
        <v>0.31428571428571428</v>
      </c>
      <c r="O1854">
        <v>132000</v>
      </c>
      <c r="P1854" t="s">
        <v>31</v>
      </c>
      <c r="Q1854">
        <v>60</v>
      </c>
      <c r="R1854">
        <v>0</v>
      </c>
      <c r="S1854">
        <v>0.73164647022761087</v>
      </c>
      <c r="T1854">
        <v>0.32216623877170375</v>
      </c>
      <c r="U1854">
        <v>0.75854312948816682</v>
      </c>
      <c r="V1854">
        <v>0.76942352394575853</v>
      </c>
      <c r="W1854">
        <v>73.247189901264065</v>
      </c>
      <c r="X1854" t="s">
        <v>38</v>
      </c>
    </row>
    <row r="1855" spans="1:24" x14ac:dyDescent="0.25">
      <c r="A1855" t="s">
        <v>1889</v>
      </c>
      <c r="B1855">
        <v>33</v>
      </c>
      <c r="C1855" t="s">
        <v>30</v>
      </c>
      <c r="D1855">
        <v>331600</v>
      </c>
      <c r="E1855">
        <v>0.49299999999999999</v>
      </c>
      <c r="F1855">
        <v>116000</v>
      </c>
      <c r="G1855" t="s">
        <v>41</v>
      </c>
      <c r="H1855">
        <v>346164.36333333334</v>
      </c>
      <c r="I1855">
        <v>266786.98499999999</v>
      </c>
      <c r="J1855">
        <v>79377.378333333327</v>
      </c>
      <c r="K1855">
        <v>0.778449324804663</v>
      </c>
      <c r="L1855">
        <v>1170247.5625</v>
      </c>
      <c r="M1855">
        <v>41799.927693099999</v>
      </c>
      <c r="N1855">
        <v>0.34981905910735828</v>
      </c>
      <c r="O1855">
        <v>1160000</v>
      </c>
      <c r="P1855" t="s">
        <v>27</v>
      </c>
      <c r="Q1855">
        <v>0</v>
      </c>
      <c r="R1855">
        <v>0</v>
      </c>
      <c r="S1855">
        <v>0.62264467764960307</v>
      </c>
      <c r="T1855">
        <v>0.44188498585941421</v>
      </c>
      <c r="U1855">
        <v>0.40938836507671017</v>
      </c>
      <c r="V1855">
        <v>0.74936959297725991</v>
      </c>
      <c r="W1855">
        <v>55.399105226191672</v>
      </c>
      <c r="X1855" t="s">
        <v>28</v>
      </c>
    </row>
    <row r="1856" spans="1:24" x14ac:dyDescent="0.25">
      <c r="A1856" t="s">
        <v>1890</v>
      </c>
      <c r="B1856">
        <v>21</v>
      </c>
      <c r="C1856" t="s">
        <v>30</v>
      </c>
      <c r="D1856">
        <v>99100</v>
      </c>
      <c r="E1856">
        <v>0.754</v>
      </c>
      <c r="F1856">
        <v>30000</v>
      </c>
      <c r="G1856" t="s">
        <v>43</v>
      </c>
      <c r="H1856">
        <v>96253.418333333335</v>
      </c>
      <c r="I1856">
        <v>69869.621666666673</v>
      </c>
      <c r="J1856">
        <v>26383.796666666665</v>
      </c>
      <c r="K1856">
        <v>0.731988092247151</v>
      </c>
      <c r="L1856">
        <v>289204.92749999999</v>
      </c>
      <c r="M1856">
        <v>16989.930561630001</v>
      </c>
      <c r="N1856">
        <v>0.30272452068617556</v>
      </c>
      <c r="O1856">
        <v>330000</v>
      </c>
      <c r="P1856" t="s">
        <v>27</v>
      </c>
      <c r="Q1856">
        <v>0</v>
      </c>
      <c r="R1856">
        <v>0</v>
      </c>
      <c r="S1856">
        <v>0.74610028123813754</v>
      </c>
      <c r="T1856">
        <v>0.30237551010969882</v>
      </c>
      <c r="U1856">
        <v>0.68043963387716022</v>
      </c>
      <c r="V1856">
        <v>0.58598542754428484</v>
      </c>
      <c r="W1856">
        <v>67.655334651867392</v>
      </c>
      <c r="X1856" t="s">
        <v>28</v>
      </c>
    </row>
    <row r="1857" spans="1:24" x14ac:dyDescent="0.25">
      <c r="A1857" t="s">
        <v>1891</v>
      </c>
      <c r="B1857">
        <v>42</v>
      </c>
      <c r="C1857" t="s">
        <v>25</v>
      </c>
      <c r="D1857">
        <v>160000</v>
      </c>
      <c r="E1857">
        <v>0.90100000000000002</v>
      </c>
      <c r="F1857">
        <v>39000</v>
      </c>
      <c r="G1857" t="s">
        <v>43</v>
      </c>
      <c r="H1857">
        <v>155344.01500000001</v>
      </c>
      <c r="I1857">
        <v>107362.30499999999</v>
      </c>
      <c r="J1857">
        <v>47981.71</v>
      </c>
      <c r="K1857">
        <v>0.7354063814859606</v>
      </c>
      <c r="L1857">
        <v>454087.43166666664</v>
      </c>
      <c r="M1857">
        <v>32994.22907876</v>
      </c>
      <c r="N1857">
        <v>0.24374999999999999</v>
      </c>
      <c r="O1857">
        <v>390000</v>
      </c>
      <c r="P1857" t="s">
        <v>27</v>
      </c>
      <c r="Q1857">
        <v>0</v>
      </c>
      <c r="R1857">
        <v>0</v>
      </c>
      <c r="S1857">
        <v>0.84190119292571164</v>
      </c>
      <c r="T1857">
        <v>0.18594145706946652</v>
      </c>
      <c r="U1857">
        <v>0.81837014762810534</v>
      </c>
      <c r="V1857">
        <v>0.5645137579414472</v>
      </c>
      <c r="W1857">
        <v>76.983504507614299</v>
      </c>
      <c r="X1857" t="s">
        <v>38</v>
      </c>
    </row>
    <row r="1858" spans="1:24" x14ac:dyDescent="0.25">
      <c r="A1858" t="s">
        <v>1892</v>
      </c>
      <c r="B1858">
        <v>49</v>
      </c>
      <c r="C1858" t="s">
        <v>33</v>
      </c>
      <c r="D1858">
        <v>278200</v>
      </c>
      <c r="E1858">
        <v>0.24099999999999999</v>
      </c>
      <c r="F1858">
        <v>86000</v>
      </c>
      <c r="G1858" t="s">
        <v>26</v>
      </c>
      <c r="H1858">
        <v>274143.46999999997</v>
      </c>
      <c r="I1858">
        <v>247383.54083333333</v>
      </c>
      <c r="J1858">
        <v>26759.929166666669</v>
      </c>
      <c r="K1858">
        <v>0.91252856187455067</v>
      </c>
      <c r="L1858">
        <v>358657.2525</v>
      </c>
      <c r="M1858">
        <v>127362.85608857</v>
      </c>
      <c r="N1858">
        <v>0.30913012221423436</v>
      </c>
      <c r="O1858">
        <v>774000</v>
      </c>
      <c r="P1858" t="s">
        <v>31</v>
      </c>
      <c r="Q1858">
        <v>21</v>
      </c>
      <c r="R1858">
        <v>0</v>
      </c>
      <c r="S1858">
        <v>0.25975628298445752</v>
      </c>
      <c r="T1858">
        <v>0.46876521556046119</v>
      </c>
      <c r="U1858">
        <v>3.8088534347531261E-2</v>
      </c>
      <c r="V1858">
        <v>0.15019768356184551</v>
      </c>
      <c r="W1858">
        <v>24.170440151353535</v>
      </c>
      <c r="X1858" t="s">
        <v>34</v>
      </c>
    </row>
    <row r="1859" spans="1:24" x14ac:dyDescent="0.25">
      <c r="A1859" t="s">
        <v>1893</v>
      </c>
      <c r="B1859">
        <v>30</v>
      </c>
      <c r="C1859" t="s">
        <v>25</v>
      </c>
      <c r="D1859">
        <v>272500</v>
      </c>
      <c r="E1859">
        <v>0.86099999999999999</v>
      </c>
      <c r="F1859">
        <v>84000</v>
      </c>
      <c r="G1859" t="s">
        <v>41</v>
      </c>
      <c r="H1859">
        <v>247930.48833333334</v>
      </c>
      <c r="I1859">
        <v>188191.06666666668</v>
      </c>
      <c r="J1859">
        <v>59739.421666666669</v>
      </c>
      <c r="K1859">
        <v>0.83236620666114958</v>
      </c>
      <c r="L1859">
        <v>699447.78833333333</v>
      </c>
      <c r="M1859">
        <v>72645.672164959993</v>
      </c>
      <c r="N1859">
        <v>0.30825688073394497</v>
      </c>
      <c r="O1859">
        <v>924000</v>
      </c>
      <c r="P1859" t="s">
        <v>27</v>
      </c>
      <c r="Q1859">
        <v>0</v>
      </c>
      <c r="R1859">
        <v>0</v>
      </c>
      <c r="S1859">
        <v>0.6547383855943476</v>
      </c>
      <c r="T1859">
        <v>0.39861272656465235</v>
      </c>
      <c r="U1859">
        <v>0.71416951011203367</v>
      </c>
      <c r="V1859">
        <v>0.4919499732261714</v>
      </c>
      <c r="W1859">
        <v>62.697626305420251</v>
      </c>
      <c r="X1859" t="s">
        <v>28</v>
      </c>
    </row>
    <row r="1860" spans="1:24" x14ac:dyDescent="0.25">
      <c r="A1860" t="s">
        <v>1894</v>
      </c>
      <c r="B1860">
        <v>34</v>
      </c>
      <c r="C1860" t="s">
        <v>30</v>
      </c>
      <c r="D1860">
        <v>186800</v>
      </c>
      <c r="E1860">
        <v>0.45100000000000001</v>
      </c>
      <c r="F1860">
        <v>56000</v>
      </c>
      <c r="G1860" t="s">
        <v>41</v>
      </c>
      <c r="H1860">
        <v>155434.89083333334</v>
      </c>
      <c r="I1860">
        <v>132289.93333333332</v>
      </c>
      <c r="J1860">
        <v>23144.9575</v>
      </c>
      <c r="K1860">
        <v>0.88799278927736147</v>
      </c>
      <c r="L1860">
        <v>452854.37083333335</v>
      </c>
      <c r="M1860">
        <v>38744.721025960003</v>
      </c>
      <c r="N1860">
        <v>0.29978586723768735</v>
      </c>
      <c r="O1860">
        <v>224000</v>
      </c>
      <c r="P1860" t="s">
        <v>36</v>
      </c>
      <c r="Q1860">
        <v>120</v>
      </c>
      <c r="R1860">
        <v>1</v>
      </c>
      <c r="S1860">
        <v>0.40109411602977002</v>
      </c>
      <c r="T1860">
        <v>0.42508432730708495</v>
      </c>
      <c r="U1860">
        <v>0.30302576137221804</v>
      </c>
      <c r="V1860">
        <v>0.45382923844818257</v>
      </c>
      <c r="W1860">
        <v>42.946368338225284</v>
      </c>
      <c r="X1860" t="s">
        <v>28</v>
      </c>
    </row>
    <row r="1861" spans="1:24" x14ac:dyDescent="0.25">
      <c r="A1861" t="s">
        <v>1895</v>
      </c>
      <c r="B1861">
        <v>54</v>
      </c>
      <c r="C1861" t="s">
        <v>33</v>
      </c>
      <c r="D1861">
        <v>191200</v>
      </c>
      <c r="E1861">
        <v>0.33700000000000002</v>
      </c>
      <c r="F1861">
        <v>42000</v>
      </c>
      <c r="G1861" t="s">
        <v>41</v>
      </c>
      <c r="H1861">
        <v>186588.9</v>
      </c>
      <c r="I1861">
        <v>158966.38833333334</v>
      </c>
      <c r="J1861">
        <v>27622.511666666665</v>
      </c>
      <c r="K1861">
        <v>0.87495727466938256</v>
      </c>
      <c r="L1861">
        <v>403293.71583333332</v>
      </c>
      <c r="M1861">
        <v>46669.34629745</v>
      </c>
      <c r="N1861">
        <v>0.21966527196652719</v>
      </c>
      <c r="O1861">
        <v>336000</v>
      </c>
      <c r="P1861" t="s">
        <v>27</v>
      </c>
      <c r="Q1861">
        <v>0</v>
      </c>
      <c r="R1861">
        <v>0</v>
      </c>
      <c r="S1861">
        <v>0.39871026361337197</v>
      </c>
      <c r="T1861">
        <v>0.22153666321258086</v>
      </c>
      <c r="U1861">
        <v>0.17971739226438291</v>
      </c>
      <c r="V1861">
        <v>0.36956721033699169</v>
      </c>
      <c r="W1861">
        <v>43.01600699381639</v>
      </c>
      <c r="X1861" t="s">
        <v>28</v>
      </c>
    </row>
    <row r="1862" spans="1:24" x14ac:dyDescent="0.25">
      <c r="A1862" t="s">
        <v>1896</v>
      </c>
      <c r="B1862">
        <v>23</v>
      </c>
      <c r="C1862" t="s">
        <v>33</v>
      </c>
      <c r="D1862">
        <v>213900</v>
      </c>
      <c r="E1862">
        <v>0.505</v>
      </c>
      <c r="F1862">
        <v>51000</v>
      </c>
      <c r="G1862" t="s">
        <v>26</v>
      </c>
      <c r="H1862">
        <v>218960.69</v>
      </c>
      <c r="I1862">
        <v>195503.87833333333</v>
      </c>
      <c r="J1862">
        <v>23456.811666666668</v>
      </c>
      <c r="K1862">
        <v>0.90211730781878607</v>
      </c>
      <c r="L1862">
        <v>215092.80666666667</v>
      </c>
      <c r="M1862">
        <v>83950.231293110002</v>
      </c>
      <c r="N1862">
        <v>0.23842917251051893</v>
      </c>
      <c r="O1862">
        <v>255000</v>
      </c>
      <c r="P1862" t="s">
        <v>31</v>
      </c>
      <c r="Q1862">
        <v>8</v>
      </c>
      <c r="R1862">
        <v>0</v>
      </c>
      <c r="S1862">
        <v>0.28597580878555318</v>
      </c>
      <c r="T1862">
        <v>0.28449966158921941</v>
      </c>
      <c r="U1862">
        <v>0.3084604093372274</v>
      </c>
      <c r="V1862">
        <v>7.4326391192291313E-2</v>
      </c>
      <c r="W1862">
        <v>38.037289434755493</v>
      </c>
      <c r="X1862" t="s">
        <v>34</v>
      </c>
    </row>
    <row r="1863" spans="1:24" x14ac:dyDescent="0.25">
      <c r="A1863" t="s">
        <v>1897</v>
      </c>
      <c r="B1863">
        <v>36</v>
      </c>
      <c r="C1863" t="s">
        <v>33</v>
      </c>
      <c r="D1863">
        <v>131600</v>
      </c>
      <c r="E1863">
        <v>0.59399999999999997</v>
      </c>
      <c r="F1863">
        <v>35000</v>
      </c>
      <c r="G1863" t="s">
        <v>41</v>
      </c>
      <c r="H1863">
        <v>114939.51833333333</v>
      </c>
      <c r="I1863">
        <v>95851.671666666662</v>
      </c>
      <c r="J1863">
        <v>19087.846666666668</v>
      </c>
      <c r="K1863">
        <v>0.92584367140492152</v>
      </c>
      <c r="L1863">
        <v>255000.83583333335</v>
      </c>
      <c r="M1863">
        <v>61735.76842937</v>
      </c>
      <c r="N1863">
        <v>0.26595744680851063</v>
      </c>
      <c r="O1863">
        <v>280000</v>
      </c>
      <c r="P1863" t="s">
        <v>27</v>
      </c>
      <c r="Q1863">
        <v>0</v>
      </c>
      <c r="R1863">
        <v>0</v>
      </c>
      <c r="S1863">
        <v>0.44839101779154128</v>
      </c>
      <c r="T1863">
        <v>0.37015401562180755</v>
      </c>
      <c r="U1863">
        <v>0.33731458836693007</v>
      </c>
      <c r="V1863">
        <v>0.32366928958859198</v>
      </c>
      <c r="W1863">
        <v>43.90064118283329</v>
      </c>
      <c r="X1863" t="s">
        <v>28</v>
      </c>
    </row>
    <row r="1864" spans="1:24" x14ac:dyDescent="0.25">
      <c r="A1864" t="s">
        <v>1898</v>
      </c>
      <c r="B1864">
        <v>30</v>
      </c>
      <c r="C1864" t="s">
        <v>25</v>
      </c>
      <c r="D1864">
        <v>129400</v>
      </c>
      <c r="E1864">
        <v>0.81299999999999994</v>
      </c>
      <c r="F1864">
        <v>45000</v>
      </c>
      <c r="G1864" t="s">
        <v>43</v>
      </c>
      <c r="H1864">
        <v>119139.59</v>
      </c>
      <c r="I1864">
        <v>95939.914999999994</v>
      </c>
      <c r="J1864">
        <v>23199.674999999999</v>
      </c>
      <c r="K1864">
        <v>0.84431111538198644</v>
      </c>
      <c r="L1864">
        <v>361255.74666666664</v>
      </c>
      <c r="M1864">
        <v>25656.984379279998</v>
      </c>
      <c r="N1864">
        <v>0.34775888717156106</v>
      </c>
      <c r="O1864">
        <v>540000</v>
      </c>
      <c r="P1864" t="s">
        <v>27</v>
      </c>
      <c r="Q1864">
        <v>0</v>
      </c>
      <c r="R1864">
        <v>0</v>
      </c>
      <c r="S1864">
        <v>0.52736079116808066</v>
      </c>
      <c r="T1864">
        <v>0.50046659997271203</v>
      </c>
      <c r="U1864">
        <v>0.71828638284860946</v>
      </c>
      <c r="V1864">
        <v>0.55213623150722291</v>
      </c>
      <c r="W1864">
        <v>59.079161898185632</v>
      </c>
      <c r="X1864" t="s">
        <v>28</v>
      </c>
    </row>
    <row r="1865" spans="1:24" x14ac:dyDescent="0.25">
      <c r="A1865" t="s">
        <v>1899</v>
      </c>
      <c r="B1865">
        <v>43</v>
      </c>
      <c r="C1865" t="s">
        <v>33</v>
      </c>
      <c r="D1865">
        <v>307100</v>
      </c>
      <c r="E1865">
        <v>0.34899999999999998</v>
      </c>
      <c r="F1865">
        <v>66000</v>
      </c>
      <c r="G1865" t="s">
        <v>43</v>
      </c>
      <c r="H1865">
        <v>305238.90500000003</v>
      </c>
      <c r="I1865">
        <v>262575.65916666668</v>
      </c>
      <c r="J1865">
        <v>42663.245833333334</v>
      </c>
      <c r="K1865">
        <v>0.92218981648681386</v>
      </c>
      <c r="L1865">
        <v>578137.51583333337</v>
      </c>
      <c r="M1865">
        <v>138257.56275638999</v>
      </c>
      <c r="N1865">
        <v>0.2149137088896125</v>
      </c>
      <c r="O1865">
        <v>264000</v>
      </c>
      <c r="P1865" t="s">
        <v>27</v>
      </c>
      <c r="Q1865">
        <v>0</v>
      </c>
      <c r="R1865">
        <v>0</v>
      </c>
      <c r="S1865">
        <v>0.37592333323104765</v>
      </c>
      <c r="T1865">
        <v>0.23802044656492222</v>
      </c>
      <c r="U1865">
        <v>0.1401059494286799</v>
      </c>
      <c r="V1865">
        <v>0.30892318335395696</v>
      </c>
      <c r="W1865">
        <v>39.580408498600981</v>
      </c>
      <c r="X1865" t="s">
        <v>34</v>
      </c>
    </row>
    <row r="1866" spans="1:24" x14ac:dyDescent="0.25">
      <c r="A1866" t="s">
        <v>1900</v>
      </c>
      <c r="B1866">
        <v>31</v>
      </c>
      <c r="C1866" t="s">
        <v>30</v>
      </c>
      <c r="D1866">
        <v>205200</v>
      </c>
      <c r="E1866">
        <v>0.60399999999999998</v>
      </c>
      <c r="F1866">
        <v>69000</v>
      </c>
      <c r="G1866" t="s">
        <v>26</v>
      </c>
      <c r="H1866">
        <v>180075.69416666665</v>
      </c>
      <c r="I1866">
        <v>149007.27083333334</v>
      </c>
      <c r="J1866">
        <v>31068.423333333332</v>
      </c>
      <c r="K1866">
        <v>0.86515045956676495</v>
      </c>
      <c r="L1866">
        <v>425262.13250000001</v>
      </c>
      <c r="M1866">
        <v>36843.424217319996</v>
      </c>
      <c r="N1866">
        <v>0.33625730994152048</v>
      </c>
      <c r="O1866">
        <v>552000</v>
      </c>
      <c r="P1866" t="s">
        <v>27</v>
      </c>
      <c r="Q1866">
        <v>0</v>
      </c>
      <c r="R1866">
        <v>0</v>
      </c>
      <c r="S1866">
        <v>0.46619527287380208</v>
      </c>
      <c r="T1866">
        <v>0.49303115832038497</v>
      </c>
      <c r="U1866">
        <v>0.49236234241075083</v>
      </c>
      <c r="V1866">
        <v>0.35971001349465548</v>
      </c>
      <c r="W1866">
        <v>46.628876597764865</v>
      </c>
      <c r="X1866" t="s">
        <v>28</v>
      </c>
    </row>
    <row r="1867" spans="1:24" x14ac:dyDescent="0.25">
      <c r="A1867" t="s">
        <v>1901</v>
      </c>
      <c r="B1867">
        <v>48</v>
      </c>
      <c r="C1867" t="s">
        <v>30</v>
      </c>
      <c r="D1867">
        <v>94500</v>
      </c>
      <c r="E1867">
        <v>0.629</v>
      </c>
      <c r="F1867">
        <v>30000</v>
      </c>
      <c r="G1867" t="s">
        <v>26</v>
      </c>
      <c r="H1867">
        <v>97754.804999999993</v>
      </c>
      <c r="I1867">
        <v>74518.486666666664</v>
      </c>
      <c r="J1867">
        <v>23236.318333333333</v>
      </c>
      <c r="K1867">
        <v>0.76913403921953116</v>
      </c>
      <c r="L1867">
        <v>223346.44666666666</v>
      </c>
      <c r="M1867">
        <v>14992.20209608</v>
      </c>
      <c r="N1867">
        <v>0.31746031746031744</v>
      </c>
      <c r="O1867">
        <v>300000</v>
      </c>
      <c r="P1867" t="s">
        <v>27</v>
      </c>
      <c r="Q1867">
        <v>0</v>
      </c>
      <c r="R1867">
        <v>0</v>
      </c>
      <c r="S1867">
        <v>0.64577647010995187</v>
      </c>
      <c r="T1867">
        <v>0.36447337235641414</v>
      </c>
      <c r="U1867">
        <v>0.55163022466315403</v>
      </c>
      <c r="V1867">
        <v>0.43755997508963307</v>
      </c>
      <c r="W1867">
        <v>56.810703245959907</v>
      </c>
      <c r="X1867" t="s">
        <v>28</v>
      </c>
    </row>
    <row r="1868" spans="1:24" x14ac:dyDescent="0.25">
      <c r="A1868" t="s">
        <v>1902</v>
      </c>
      <c r="B1868">
        <v>21</v>
      </c>
      <c r="C1868" t="s">
        <v>25</v>
      </c>
      <c r="D1868">
        <v>138800</v>
      </c>
      <c r="E1868">
        <v>0.81299999999999994</v>
      </c>
      <c r="F1868">
        <v>48000</v>
      </c>
      <c r="G1868" t="s">
        <v>26</v>
      </c>
      <c r="H1868">
        <v>144034.30666666667</v>
      </c>
      <c r="I1868">
        <v>103104.05083333333</v>
      </c>
      <c r="J1868">
        <v>40930.255833333336</v>
      </c>
      <c r="K1868">
        <v>0.73036026984997826</v>
      </c>
      <c r="L1868">
        <v>542888.75083333335</v>
      </c>
      <c r="M1868">
        <v>21179.107185379999</v>
      </c>
      <c r="N1868">
        <v>0.345821325648415</v>
      </c>
      <c r="O1868">
        <v>432000</v>
      </c>
      <c r="P1868" t="s">
        <v>27</v>
      </c>
      <c r="Q1868">
        <v>0</v>
      </c>
      <c r="R1868">
        <v>0</v>
      </c>
      <c r="S1868">
        <v>0.7738283701712706</v>
      </c>
      <c r="T1868">
        <v>0.38758838073235019</v>
      </c>
      <c r="U1868">
        <v>0.77200975362177293</v>
      </c>
      <c r="V1868">
        <v>0.85161064698976574</v>
      </c>
      <c r="W1868">
        <v>74.032328447155919</v>
      </c>
      <c r="X1868" t="s">
        <v>38</v>
      </c>
    </row>
    <row r="1869" spans="1:24" x14ac:dyDescent="0.25">
      <c r="A1869" t="s">
        <v>1903</v>
      </c>
      <c r="B1869">
        <v>25</v>
      </c>
      <c r="C1869" t="s">
        <v>25</v>
      </c>
      <c r="D1869">
        <v>243000</v>
      </c>
      <c r="E1869">
        <v>0.79200000000000004</v>
      </c>
      <c r="F1869">
        <v>69000</v>
      </c>
      <c r="G1869" t="s">
        <v>41</v>
      </c>
      <c r="H1869">
        <v>241998.76666666666</v>
      </c>
      <c r="I1869">
        <v>178744.29749999999</v>
      </c>
      <c r="J1869">
        <v>63254.469166666669</v>
      </c>
      <c r="K1869">
        <v>0.76267453500478499</v>
      </c>
      <c r="L1869">
        <v>714145.70666666667</v>
      </c>
      <c r="M1869">
        <v>42199.084424330002</v>
      </c>
      <c r="N1869">
        <v>0.2839506172839506</v>
      </c>
      <c r="O1869">
        <v>276000</v>
      </c>
      <c r="P1869" t="s">
        <v>27</v>
      </c>
      <c r="Q1869">
        <v>0</v>
      </c>
      <c r="R1869">
        <v>0</v>
      </c>
      <c r="S1869">
        <v>0.71103784393116387</v>
      </c>
      <c r="T1869">
        <v>0.28854482438656265</v>
      </c>
      <c r="U1869">
        <v>0.72564697898356068</v>
      </c>
      <c r="V1869">
        <v>0.59148447533901927</v>
      </c>
      <c r="W1869">
        <v>69.236556698575583</v>
      </c>
      <c r="X1869" t="s">
        <v>28</v>
      </c>
    </row>
    <row r="1870" spans="1:24" x14ac:dyDescent="0.25">
      <c r="A1870" t="s">
        <v>1904</v>
      </c>
      <c r="B1870">
        <v>42</v>
      </c>
      <c r="C1870" t="s">
        <v>25</v>
      </c>
      <c r="D1870">
        <v>230900</v>
      </c>
      <c r="E1870">
        <v>0.93899999999999995</v>
      </c>
      <c r="F1870">
        <v>56000</v>
      </c>
      <c r="G1870" t="s">
        <v>41</v>
      </c>
      <c r="H1870">
        <v>232764.19750000001</v>
      </c>
      <c r="I1870">
        <v>168416.57666666666</v>
      </c>
      <c r="J1870">
        <v>64347.620833333334</v>
      </c>
      <c r="K1870">
        <v>0.73886850220957823</v>
      </c>
      <c r="L1870">
        <v>901844.8041666667</v>
      </c>
      <c r="M1870">
        <v>34581.93480522</v>
      </c>
      <c r="N1870">
        <v>0.24252923343438718</v>
      </c>
      <c r="O1870">
        <v>616000</v>
      </c>
      <c r="P1870" t="s">
        <v>27</v>
      </c>
      <c r="Q1870">
        <v>0</v>
      </c>
      <c r="R1870">
        <v>0</v>
      </c>
      <c r="S1870">
        <v>0.75255434949566102</v>
      </c>
      <c r="T1870">
        <v>0.18578168255379962</v>
      </c>
      <c r="U1870">
        <v>0.91867630237283349</v>
      </c>
      <c r="V1870">
        <v>0.85013367719001187</v>
      </c>
      <c r="W1870">
        <v>84.871208892670325</v>
      </c>
      <c r="X1870" t="s">
        <v>38</v>
      </c>
    </row>
    <row r="1871" spans="1:24" x14ac:dyDescent="0.25">
      <c r="A1871" t="s">
        <v>1905</v>
      </c>
      <c r="B1871">
        <v>30</v>
      </c>
      <c r="C1871" t="s">
        <v>33</v>
      </c>
      <c r="D1871">
        <v>148600</v>
      </c>
      <c r="E1871">
        <v>0.5</v>
      </c>
      <c r="F1871">
        <v>41000</v>
      </c>
      <c r="G1871" t="s">
        <v>26</v>
      </c>
      <c r="H1871">
        <v>129035.6125</v>
      </c>
      <c r="I1871">
        <v>97180.718333333338</v>
      </c>
      <c r="J1871">
        <v>31854.894166666669</v>
      </c>
      <c r="K1871">
        <v>0.76139061721504842</v>
      </c>
      <c r="L1871">
        <v>330930.03583333333</v>
      </c>
      <c r="M1871">
        <v>45104.62116373</v>
      </c>
      <c r="N1871">
        <v>0.27590847913862721</v>
      </c>
      <c r="O1871">
        <v>287000</v>
      </c>
      <c r="P1871" t="s">
        <v>27</v>
      </c>
      <c r="Q1871">
        <v>0</v>
      </c>
      <c r="R1871">
        <v>0</v>
      </c>
      <c r="S1871">
        <v>0.67104230696003953</v>
      </c>
      <c r="T1871">
        <v>0.27070165843729993</v>
      </c>
      <c r="U1871">
        <v>0.31581218288754453</v>
      </c>
      <c r="V1871">
        <v>0.40105438801100268</v>
      </c>
      <c r="W1871">
        <v>51.019099012565704</v>
      </c>
      <c r="X1871" t="s">
        <v>28</v>
      </c>
    </row>
    <row r="1872" spans="1:24" x14ac:dyDescent="0.25">
      <c r="A1872" t="s">
        <v>1906</v>
      </c>
      <c r="B1872">
        <v>49</v>
      </c>
      <c r="C1872" t="s">
        <v>30</v>
      </c>
      <c r="D1872">
        <v>228700</v>
      </c>
      <c r="E1872">
        <v>0.65</v>
      </c>
      <c r="F1872">
        <v>47000</v>
      </c>
      <c r="G1872" t="s">
        <v>26</v>
      </c>
      <c r="H1872">
        <v>236201.53750000001</v>
      </c>
      <c r="I1872">
        <v>187429.21083333335</v>
      </c>
      <c r="J1872">
        <v>48772.326666666668</v>
      </c>
      <c r="K1872">
        <v>0.78962672071478401</v>
      </c>
      <c r="L1872">
        <v>755479.15166666661</v>
      </c>
      <c r="M1872">
        <v>23211.372577850001</v>
      </c>
      <c r="N1872">
        <v>0.20550940096195891</v>
      </c>
      <c r="O1872">
        <v>470000</v>
      </c>
      <c r="P1872" t="s">
        <v>31</v>
      </c>
      <c r="Q1872">
        <v>30</v>
      </c>
      <c r="R1872">
        <v>0</v>
      </c>
      <c r="S1872">
        <v>0.55976420706783458</v>
      </c>
      <c r="T1872">
        <v>0.13924293058225784</v>
      </c>
      <c r="U1872">
        <v>0.61431062381819057</v>
      </c>
      <c r="V1872">
        <v>0.6889863931878083</v>
      </c>
      <c r="W1872">
        <v>69.499774885942628</v>
      </c>
      <c r="X1872" t="s">
        <v>28</v>
      </c>
    </row>
    <row r="1873" spans="1:24" x14ac:dyDescent="0.25">
      <c r="A1873" t="s">
        <v>1907</v>
      </c>
      <c r="B1873">
        <v>55</v>
      </c>
      <c r="C1873" t="s">
        <v>25</v>
      </c>
      <c r="D1873">
        <v>122200</v>
      </c>
      <c r="E1873">
        <v>0.871</v>
      </c>
      <c r="F1873">
        <v>30000</v>
      </c>
      <c r="G1873" t="s">
        <v>26</v>
      </c>
      <c r="H1873">
        <v>123914.00583333333</v>
      </c>
      <c r="I1873">
        <v>85823.09166666666</v>
      </c>
      <c r="J1873">
        <v>38090.914166666669</v>
      </c>
      <c r="K1873">
        <v>0.70770714454983119</v>
      </c>
      <c r="L1873">
        <v>460233.495</v>
      </c>
      <c r="M1873">
        <v>19700.880930880001</v>
      </c>
      <c r="N1873">
        <v>0.24549918166939444</v>
      </c>
      <c r="O1873">
        <v>270000</v>
      </c>
      <c r="P1873" t="s">
        <v>27</v>
      </c>
      <c r="Q1873">
        <v>0</v>
      </c>
      <c r="R1873">
        <v>0</v>
      </c>
      <c r="S1873">
        <v>0.83783420014834098</v>
      </c>
      <c r="T1873">
        <v>0.17077705003319543</v>
      </c>
      <c r="U1873">
        <v>0.8296442053427675</v>
      </c>
      <c r="V1873">
        <v>0.8128041062556326</v>
      </c>
      <c r="W1873">
        <v>82.737830813338761</v>
      </c>
      <c r="X1873" t="s">
        <v>38</v>
      </c>
    </row>
    <row r="1874" spans="1:24" x14ac:dyDescent="0.25">
      <c r="A1874" t="s">
        <v>1908</v>
      </c>
      <c r="B1874">
        <v>55</v>
      </c>
      <c r="C1874" t="s">
        <v>33</v>
      </c>
      <c r="D1874">
        <v>175900</v>
      </c>
      <c r="E1874">
        <v>0.45400000000000001</v>
      </c>
      <c r="F1874">
        <v>30000</v>
      </c>
      <c r="G1874" t="s">
        <v>26</v>
      </c>
      <c r="H1874">
        <v>193924.11083333334</v>
      </c>
      <c r="I1874">
        <v>157839.03416666668</v>
      </c>
      <c r="J1874">
        <v>36085.076666666668</v>
      </c>
      <c r="K1874">
        <v>0.82370412042812269</v>
      </c>
      <c r="L1874">
        <v>473112.54083333333</v>
      </c>
      <c r="M1874">
        <v>86276.578716429998</v>
      </c>
      <c r="N1874">
        <v>0.17055144968732233</v>
      </c>
      <c r="O1874">
        <v>180000</v>
      </c>
      <c r="P1874" t="s">
        <v>31</v>
      </c>
      <c r="Q1874">
        <v>22</v>
      </c>
      <c r="R1874">
        <v>0</v>
      </c>
      <c r="S1874">
        <v>0.50352924985725311</v>
      </c>
      <c r="T1874">
        <v>7.9309559704315469E-2</v>
      </c>
      <c r="U1874">
        <v>0.23990941586629774</v>
      </c>
      <c r="V1874">
        <v>0.52482229793400781</v>
      </c>
      <c r="W1874">
        <v>54.066927470729908</v>
      </c>
      <c r="X1874" t="s">
        <v>28</v>
      </c>
    </row>
    <row r="1875" spans="1:24" x14ac:dyDescent="0.25">
      <c r="A1875" t="s">
        <v>1909</v>
      </c>
      <c r="B1875">
        <v>45</v>
      </c>
      <c r="C1875" t="s">
        <v>30</v>
      </c>
      <c r="D1875">
        <v>379200</v>
      </c>
      <c r="E1875">
        <v>0.7</v>
      </c>
      <c r="F1875">
        <v>66000</v>
      </c>
      <c r="G1875" t="s">
        <v>43</v>
      </c>
      <c r="H1875">
        <v>395162.66749999998</v>
      </c>
      <c r="I1875">
        <v>303755.5575</v>
      </c>
      <c r="J1875">
        <v>91407.11</v>
      </c>
      <c r="K1875">
        <v>0.76709095006014538</v>
      </c>
      <c r="L1875">
        <v>1299585.1525000001</v>
      </c>
      <c r="M1875">
        <v>28574.788150119999</v>
      </c>
      <c r="N1875">
        <v>0.17405063291139242</v>
      </c>
      <c r="O1875">
        <v>462000</v>
      </c>
      <c r="P1875" t="s">
        <v>27</v>
      </c>
      <c r="Q1875">
        <v>0</v>
      </c>
      <c r="R1875">
        <v>0</v>
      </c>
      <c r="S1875">
        <v>0.62818251259374758</v>
      </c>
      <c r="T1875">
        <v>6.0136667346108508E-2</v>
      </c>
      <c r="U1875">
        <v>0.69651203652480442</v>
      </c>
      <c r="V1875">
        <v>0.72210645211190605</v>
      </c>
      <c r="W1875">
        <v>76.438687989129221</v>
      </c>
      <c r="X1875" t="s">
        <v>38</v>
      </c>
    </row>
    <row r="1876" spans="1:24" x14ac:dyDescent="0.25">
      <c r="A1876" t="s">
        <v>1910</v>
      </c>
      <c r="B1876">
        <v>47</v>
      </c>
      <c r="C1876" t="s">
        <v>33</v>
      </c>
      <c r="D1876">
        <v>246800</v>
      </c>
      <c r="E1876">
        <v>0.26100000000000001</v>
      </c>
      <c r="F1876">
        <v>54000</v>
      </c>
      <c r="G1876" t="s">
        <v>41</v>
      </c>
      <c r="H1876">
        <v>265707.50416666665</v>
      </c>
      <c r="I1876">
        <v>209986.84083333332</v>
      </c>
      <c r="J1876">
        <v>55720.66333333333</v>
      </c>
      <c r="K1876">
        <v>0.79703812710543165</v>
      </c>
      <c r="L1876">
        <v>479002.74</v>
      </c>
      <c r="M1876">
        <v>106665.61282531</v>
      </c>
      <c r="N1876">
        <v>0.21880064829821719</v>
      </c>
      <c r="O1876">
        <v>486000</v>
      </c>
      <c r="P1876" t="s">
        <v>27</v>
      </c>
      <c r="Q1876">
        <v>0</v>
      </c>
      <c r="R1876">
        <v>0</v>
      </c>
      <c r="S1876">
        <v>0.56863909228126164</v>
      </c>
      <c r="T1876">
        <v>0.17256729705196211</v>
      </c>
      <c r="U1876">
        <v>6.7332288286545999E-2</v>
      </c>
      <c r="V1876">
        <v>0.32451394209913809</v>
      </c>
      <c r="W1876">
        <v>42.199476404671934</v>
      </c>
      <c r="X1876" t="s">
        <v>28</v>
      </c>
    </row>
    <row r="1877" spans="1:24" x14ac:dyDescent="0.25">
      <c r="A1877" t="s">
        <v>1911</v>
      </c>
      <c r="B1877">
        <v>20</v>
      </c>
      <c r="C1877" t="s">
        <v>33</v>
      </c>
      <c r="D1877">
        <v>178200</v>
      </c>
      <c r="E1877">
        <v>0.23</v>
      </c>
      <c r="F1877">
        <v>54000</v>
      </c>
      <c r="G1877" t="s">
        <v>26</v>
      </c>
      <c r="H1877">
        <v>177445.85500000001</v>
      </c>
      <c r="I1877">
        <v>154594.73499999999</v>
      </c>
      <c r="J1877">
        <v>22851.119999999999</v>
      </c>
      <c r="K1877">
        <v>0.85992761307460708</v>
      </c>
      <c r="L1877">
        <v>486497.10583333333</v>
      </c>
      <c r="M1877">
        <v>58325.409363450002</v>
      </c>
      <c r="N1877">
        <v>0.30303030303030304</v>
      </c>
      <c r="O1877">
        <v>486000</v>
      </c>
      <c r="P1877" t="s">
        <v>31</v>
      </c>
      <c r="Q1877">
        <v>16</v>
      </c>
      <c r="R1877">
        <v>0</v>
      </c>
      <c r="S1877">
        <v>0.34563401588554826</v>
      </c>
      <c r="T1877">
        <v>0.4096179879909369</v>
      </c>
      <c r="U1877">
        <v>4.9619388695954475E-2</v>
      </c>
      <c r="V1877">
        <v>0.53562790726442555</v>
      </c>
      <c r="W1877">
        <v>35.345207348202038</v>
      </c>
      <c r="X1877" t="s">
        <v>34</v>
      </c>
    </row>
    <row r="1878" spans="1:24" x14ac:dyDescent="0.25">
      <c r="A1878" t="s">
        <v>1912</v>
      </c>
      <c r="B1878">
        <v>45</v>
      </c>
      <c r="C1878" t="s">
        <v>33</v>
      </c>
      <c r="D1878">
        <v>212000</v>
      </c>
      <c r="E1878">
        <v>0.28399999999999997</v>
      </c>
      <c r="F1878">
        <v>58000</v>
      </c>
      <c r="G1878" t="s">
        <v>26</v>
      </c>
      <c r="H1878">
        <v>219731.4725</v>
      </c>
      <c r="I1878">
        <v>194534.42</v>
      </c>
      <c r="J1878">
        <v>25197.052500000002</v>
      </c>
      <c r="K1878">
        <v>0.92517433390681447</v>
      </c>
      <c r="L1878">
        <v>615013.0658333333</v>
      </c>
      <c r="M1878">
        <v>110147.54313621001</v>
      </c>
      <c r="N1878">
        <v>0.27358490566037735</v>
      </c>
      <c r="O1878">
        <v>348000</v>
      </c>
      <c r="P1878" t="s">
        <v>27</v>
      </c>
      <c r="Q1878">
        <v>0</v>
      </c>
      <c r="R1878">
        <v>0</v>
      </c>
      <c r="S1878">
        <v>0.30676402067382319</v>
      </c>
      <c r="T1878">
        <v>0.38907236291500996</v>
      </c>
      <c r="U1878">
        <v>7.128972290955557E-2</v>
      </c>
      <c r="V1878">
        <v>0.58135523458165128</v>
      </c>
      <c r="W1878">
        <v>37.051534416124518</v>
      </c>
      <c r="X1878" t="s">
        <v>34</v>
      </c>
    </row>
    <row r="1879" spans="1:24" x14ac:dyDescent="0.25">
      <c r="A1879" t="s">
        <v>1913</v>
      </c>
      <c r="B1879">
        <v>20</v>
      </c>
      <c r="C1879" t="s">
        <v>33</v>
      </c>
      <c r="D1879">
        <v>158000</v>
      </c>
      <c r="E1879">
        <v>0.41799999999999998</v>
      </c>
      <c r="F1879">
        <v>30000</v>
      </c>
      <c r="G1879" t="s">
        <v>26</v>
      </c>
      <c r="H1879">
        <v>174764.57250000001</v>
      </c>
      <c r="I1879">
        <v>143219.0675</v>
      </c>
      <c r="J1879">
        <v>31545.505000000001</v>
      </c>
      <c r="K1879">
        <v>0.82889940382395633</v>
      </c>
      <c r="L1879">
        <v>328853.55499999999</v>
      </c>
      <c r="M1879">
        <v>61416.258809259998</v>
      </c>
      <c r="N1879">
        <v>0.189873417721519</v>
      </c>
      <c r="O1879">
        <v>330000</v>
      </c>
      <c r="P1879" t="s">
        <v>27</v>
      </c>
      <c r="Q1879">
        <v>0</v>
      </c>
      <c r="R1879">
        <v>0</v>
      </c>
      <c r="S1879">
        <v>0.48816561164993627</v>
      </c>
      <c r="T1879">
        <v>0.12579477431283365</v>
      </c>
      <c r="U1879">
        <v>0.23329442461539165</v>
      </c>
      <c r="V1879">
        <v>0.36209720960748959</v>
      </c>
      <c r="W1879">
        <v>48.95588999905253</v>
      </c>
      <c r="X1879" t="s">
        <v>28</v>
      </c>
    </row>
    <row r="1880" spans="1:24" x14ac:dyDescent="0.25">
      <c r="A1880" t="s">
        <v>1914</v>
      </c>
      <c r="B1880">
        <v>51</v>
      </c>
      <c r="C1880" t="s">
        <v>25</v>
      </c>
      <c r="D1880">
        <v>123400</v>
      </c>
      <c r="E1880">
        <v>0.90100000000000002</v>
      </c>
      <c r="F1880">
        <v>40000</v>
      </c>
      <c r="G1880" t="s">
        <v>43</v>
      </c>
      <c r="H1880">
        <v>129592.245</v>
      </c>
      <c r="I1880">
        <v>90670.037500000006</v>
      </c>
      <c r="J1880">
        <v>38922.207499999997</v>
      </c>
      <c r="K1880">
        <v>0.71114859586642765</v>
      </c>
      <c r="L1880">
        <v>298854.15000000002</v>
      </c>
      <c r="M1880">
        <v>18609.792942470001</v>
      </c>
      <c r="N1880">
        <v>0.32414910858995138</v>
      </c>
      <c r="O1880">
        <v>440000</v>
      </c>
      <c r="P1880" t="s">
        <v>27</v>
      </c>
      <c r="Q1880">
        <v>0</v>
      </c>
      <c r="R1880">
        <v>0</v>
      </c>
      <c r="S1880">
        <v>0.81839550025783669</v>
      </c>
      <c r="T1880">
        <v>0.32692841281700241</v>
      </c>
      <c r="U1880">
        <v>0.8786554990040818</v>
      </c>
      <c r="V1880">
        <v>0.4531761949838603</v>
      </c>
      <c r="W1880">
        <v>72.284546484177554</v>
      </c>
      <c r="X1880" t="s">
        <v>38</v>
      </c>
    </row>
    <row r="1881" spans="1:24" x14ac:dyDescent="0.25">
      <c r="A1881" t="s">
        <v>1915</v>
      </c>
      <c r="B1881">
        <v>33</v>
      </c>
      <c r="C1881" t="s">
        <v>33</v>
      </c>
      <c r="D1881">
        <v>337100</v>
      </c>
      <c r="E1881">
        <v>0.34</v>
      </c>
      <c r="F1881">
        <v>91000</v>
      </c>
      <c r="G1881" t="s">
        <v>26</v>
      </c>
      <c r="H1881">
        <v>267148.72333333333</v>
      </c>
      <c r="I1881">
        <v>239623.93333333332</v>
      </c>
      <c r="J1881">
        <v>27524.79</v>
      </c>
      <c r="K1881">
        <v>0.88598845305413876</v>
      </c>
      <c r="L1881">
        <v>714483.46333333338</v>
      </c>
      <c r="M1881">
        <v>157702.76169129001</v>
      </c>
      <c r="N1881">
        <v>0.2699495698605755</v>
      </c>
      <c r="O1881">
        <v>1092000</v>
      </c>
      <c r="P1881" t="s">
        <v>36</v>
      </c>
      <c r="Q1881">
        <v>90</v>
      </c>
      <c r="R1881">
        <v>1</v>
      </c>
      <c r="S1881">
        <v>0.27468830492254076</v>
      </c>
      <c r="T1881">
        <v>0.35072933378008936</v>
      </c>
      <c r="U1881">
        <v>0.10449398019346637</v>
      </c>
      <c r="V1881">
        <v>0.37230194775728409</v>
      </c>
      <c r="W1881">
        <v>34.701772822352432</v>
      </c>
      <c r="X1881" t="s">
        <v>34</v>
      </c>
    </row>
    <row r="1882" spans="1:24" x14ac:dyDescent="0.25">
      <c r="A1882" t="s">
        <v>1916</v>
      </c>
      <c r="B1882">
        <v>39</v>
      </c>
      <c r="C1882" t="s">
        <v>33</v>
      </c>
      <c r="D1882">
        <v>60000</v>
      </c>
      <c r="E1882">
        <v>0.33200000000000002</v>
      </c>
      <c r="F1882">
        <v>30000</v>
      </c>
      <c r="G1882" t="s">
        <v>26</v>
      </c>
      <c r="H1882">
        <v>58890.00916666667</v>
      </c>
      <c r="I1882">
        <v>43803.49</v>
      </c>
      <c r="J1882">
        <v>15086.519166666667</v>
      </c>
      <c r="K1882">
        <v>0.77564062788270938</v>
      </c>
      <c r="L1882">
        <v>150824.23916666667</v>
      </c>
      <c r="M1882">
        <v>23730.949398119999</v>
      </c>
      <c r="N1882">
        <v>0.5</v>
      </c>
      <c r="O1882">
        <v>360000</v>
      </c>
      <c r="P1882" t="s">
        <v>31</v>
      </c>
      <c r="Q1882">
        <v>60</v>
      </c>
      <c r="R1882">
        <v>0</v>
      </c>
      <c r="S1882">
        <v>0.69670298754724902</v>
      </c>
      <c r="T1882">
        <v>0.75955235837379664</v>
      </c>
      <c r="U1882">
        <v>0.13530446230318635</v>
      </c>
      <c r="V1882">
        <v>0.47776077453310295</v>
      </c>
      <c r="W1882">
        <v>31.954845733268417</v>
      </c>
      <c r="X1882" t="s">
        <v>34</v>
      </c>
    </row>
    <row r="1883" spans="1:24" x14ac:dyDescent="0.25">
      <c r="A1883" t="s">
        <v>1917</v>
      </c>
      <c r="B1883">
        <v>49</v>
      </c>
      <c r="C1883" t="s">
        <v>30</v>
      </c>
      <c r="D1883">
        <v>237800</v>
      </c>
      <c r="E1883">
        <v>0.46200000000000002</v>
      </c>
      <c r="F1883">
        <v>68000</v>
      </c>
      <c r="G1883" t="s">
        <v>26</v>
      </c>
      <c r="H1883">
        <v>227765.23250000001</v>
      </c>
      <c r="I1883">
        <v>183492.46833333332</v>
      </c>
      <c r="J1883">
        <v>44272.764166666668</v>
      </c>
      <c r="K1883">
        <v>0.82373981081553327</v>
      </c>
      <c r="L1883">
        <v>719682.6908333333</v>
      </c>
      <c r="M1883">
        <v>41543.622100300003</v>
      </c>
      <c r="N1883">
        <v>0.28595458368376786</v>
      </c>
      <c r="O1883">
        <v>476000</v>
      </c>
      <c r="P1883" t="s">
        <v>27</v>
      </c>
      <c r="Q1883">
        <v>0</v>
      </c>
      <c r="R1883">
        <v>0</v>
      </c>
      <c r="S1883">
        <v>0.5264021445289615</v>
      </c>
      <c r="T1883">
        <v>0.34077326758898902</v>
      </c>
      <c r="U1883">
        <v>0.34310480960704803</v>
      </c>
      <c r="V1883">
        <v>0.61490386915065731</v>
      </c>
      <c r="W1883">
        <v>51.979579859524584</v>
      </c>
      <c r="X1883" t="s">
        <v>28</v>
      </c>
    </row>
    <row r="1884" spans="1:24" x14ac:dyDescent="0.25">
      <c r="A1884" t="s">
        <v>1918</v>
      </c>
      <c r="B1884">
        <v>55</v>
      </c>
      <c r="C1884" t="s">
        <v>33</v>
      </c>
      <c r="D1884">
        <v>201300</v>
      </c>
      <c r="E1884">
        <v>0.34599999999999997</v>
      </c>
      <c r="F1884">
        <v>37000</v>
      </c>
      <c r="G1884" t="s">
        <v>41</v>
      </c>
      <c r="H1884">
        <v>217949.3</v>
      </c>
      <c r="I1884">
        <v>177906.92249999999</v>
      </c>
      <c r="J1884">
        <v>40042.377500000002</v>
      </c>
      <c r="K1884">
        <v>0.813584940811242</v>
      </c>
      <c r="L1884">
        <v>523405.21916666668</v>
      </c>
      <c r="M1884">
        <v>62529.907117750001</v>
      </c>
      <c r="N1884">
        <v>0.18380526577247888</v>
      </c>
      <c r="O1884">
        <v>111000</v>
      </c>
      <c r="P1884" t="s">
        <v>27</v>
      </c>
      <c r="Q1884">
        <v>0</v>
      </c>
      <c r="R1884">
        <v>0</v>
      </c>
      <c r="S1884">
        <v>0.49703993040183159</v>
      </c>
      <c r="T1884">
        <v>0.10421951774033328</v>
      </c>
      <c r="U1884">
        <v>0.17875787483334568</v>
      </c>
      <c r="V1884">
        <v>0.5008696320435293</v>
      </c>
      <c r="W1884">
        <v>50.602931683855154</v>
      </c>
      <c r="X1884" t="s">
        <v>28</v>
      </c>
    </row>
    <row r="1885" spans="1:24" x14ac:dyDescent="0.25">
      <c r="A1885" t="s">
        <v>1919</v>
      </c>
      <c r="B1885">
        <v>25</v>
      </c>
      <c r="C1885" t="s">
        <v>33</v>
      </c>
      <c r="D1885">
        <v>338900</v>
      </c>
      <c r="E1885">
        <v>0.41199999999999998</v>
      </c>
      <c r="F1885">
        <v>83000</v>
      </c>
      <c r="G1885" t="s">
        <v>41</v>
      </c>
      <c r="H1885">
        <v>328956.35499999998</v>
      </c>
      <c r="I1885">
        <v>275449.34416666668</v>
      </c>
      <c r="J1885">
        <v>53507.010833333334</v>
      </c>
      <c r="K1885">
        <v>0.84202718148935662</v>
      </c>
      <c r="L1885">
        <v>555542.57916666672</v>
      </c>
      <c r="M1885">
        <v>108581.65238381</v>
      </c>
      <c r="N1885">
        <v>0.24491000295072293</v>
      </c>
      <c r="O1885">
        <v>249000</v>
      </c>
      <c r="P1885" t="s">
        <v>27</v>
      </c>
      <c r="Q1885">
        <v>0</v>
      </c>
      <c r="R1885">
        <v>0</v>
      </c>
      <c r="S1885">
        <v>0.43898970654381197</v>
      </c>
      <c r="T1885">
        <v>0.26010417175549544</v>
      </c>
      <c r="U1885">
        <v>0.23390443963057603</v>
      </c>
      <c r="V1885">
        <v>0.24383522572926683</v>
      </c>
      <c r="W1885">
        <v>41.845080347147814</v>
      </c>
      <c r="X1885" t="s">
        <v>28</v>
      </c>
    </row>
    <row r="1886" spans="1:24" x14ac:dyDescent="0.25">
      <c r="A1886" t="s">
        <v>1920</v>
      </c>
      <c r="B1886">
        <v>25</v>
      </c>
      <c r="C1886" t="s">
        <v>25</v>
      </c>
      <c r="D1886">
        <v>172500</v>
      </c>
      <c r="E1886">
        <v>0.96399999999999997</v>
      </c>
      <c r="F1886">
        <v>48000</v>
      </c>
      <c r="G1886" t="s">
        <v>41</v>
      </c>
      <c r="H1886">
        <v>161601.23250000001</v>
      </c>
      <c r="I1886">
        <v>117788.05916666667</v>
      </c>
      <c r="J1886">
        <v>43813.173333333332</v>
      </c>
      <c r="K1886">
        <v>0.77039520284746432</v>
      </c>
      <c r="L1886">
        <v>502217.39250000002</v>
      </c>
      <c r="M1886">
        <v>44881.923625529998</v>
      </c>
      <c r="N1886">
        <v>0.27826086956521739</v>
      </c>
      <c r="O1886">
        <v>480000</v>
      </c>
      <c r="P1886" t="s">
        <v>27</v>
      </c>
      <c r="Q1886">
        <v>0</v>
      </c>
      <c r="R1886">
        <v>0</v>
      </c>
      <c r="S1886">
        <v>0.73786503833095329</v>
      </c>
      <c r="T1886">
        <v>0.28251879287412646</v>
      </c>
      <c r="U1886">
        <v>0.83361434341765683</v>
      </c>
      <c r="V1886">
        <v>0.58413728309228508</v>
      </c>
      <c r="W1886">
        <v>73.451659470204206</v>
      </c>
      <c r="X1886" t="s">
        <v>38</v>
      </c>
    </row>
    <row r="1887" spans="1:24" x14ac:dyDescent="0.25">
      <c r="A1887" t="s">
        <v>1921</v>
      </c>
      <c r="B1887">
        <v>23</v>
      </c>
      <c r="C1887" t="s">
        <v>25</v>
      </c>
      <c r="D1887">
        <v>186400</v>
      </c>
      <c r="E1887">
        <v>0.97399999999999998</v>
      </c>
      <c r="F1887">
        <v>30000</v>
      </c>
      <c r="G1887" t="s">
        <v>26</v>
      </c>
      <c r="H1887">
        <v>186164.54666666666</v>
      </c>
      <c r="I1887">
        <v>131562.78833333333</v>
      </c>
      <c r="J1887">
        <v>54601.758333333331</v>
      </c>
      <c r="K1887">
        <v>0.72977586040466458</v>
      </c>
      <c r="L1887">
        <v>528342.16333333333</v>
      </c>
      <c r="M1887">
        <v>34961.792614060003</v>
      </c>
      <c r="N1887">
        <v>0.1609442060085837</v>
      </c>
      <c r="O1887">
        <v>210000</v>
      </c>
      <c r="P1887" t="s">
        <v>36</v>
      </c>
      <c r="Q1887">
        <v>120</v>
      </c>
      <c r="R1887">
        <v>1</v>
      </c>
      <c r="S1887">
        <v>0.79898173739025125</v>
      </c>
      <c r="T1887">
        <v>1.5968728906744667E-2</v>
      </c>
      <c r="U1887">
        <v>0.92200073889808754</v>
      </c>
      <c r="V1887">
        <v>0.56355268553594817</v>
      </c>
      <c r="W1887">
        <v>85.046743765803456</v>
      </c>
      <c r="X1887" t="s">
        <v>38</v>
      </c>
    </row>
    <row r="1888" spans="1:24" x14ac:dyDescent="0.25">
      <c r="A1888" t="s">
        <v>1922</v>
      </c>
      <c r="B1888">
        <v>31</v>
      </c>
      <c r="C1888" t="s">
        <v>25</v>
      </c>
      <c r="D1888">
        <v>174700</v>
      </c>
      <c r="E1888">
        <v>0.80400000000000005</v>
      </c>
      <c r="F1888">
        <v>30000</v>
      </c>
      <c r="G1888" t="s">
        <v>26</v>
      </c>
      <c r="H1888">
        <v>178028.74</v>
      </c>
      <c r="I1888">
        <v>118552.04583333334</v>
      </c>
      <c r="J1888">
        <v>59476.694166666668</v>
      </c>
      <c r="K1888">
        <v>0.69061318043491515</v>
      </c>
      <c r="L1888">
        <v>507245.42333333334</v>
      </c>
      <c r="M1888">
        <v>38467.141969949997</v>
      </c>
      <c r="N1888">
        <v>0.17172295363480253</v>
      </c>
      <c r="O1888">
        <v>180000</v>
      </c>
      <c r="P1888" t="s">
        <v>27</v>
      </c>
      <c r="Q1888">
        <v>0</v>
      </c>
      <c r="R1888">
        <v>0</v>
      </c>
      <c r="S1888">
        <v>0.91137163925458842</v>
      </c>
      <c r="T1888">
        <v>1.9106622973811882E-2</v>
      </c>
      <c r="U1888">
        <v>0.70777152385684328</v>
      </c>
      <c r="V1888">
        <v>0.58202872593797395</v>
      </c>
      <c r="W1888">
        <v>79.509953753353471</v>
      </c>
      <c r="X1888" t="s">
        <v>38</v>
      </c>
    </row>
    <row r="1889" spans="1:24" x14ac:dyDescent="0.25">
      <c r="A1889" t="s">
        <v>1923</v>
      </c>
      <c r="B1889">
        <v>49</v>
      </c>
      <c r="C1889" t="s">
        <v>25</v>
      </c>
      <c r="D1889">
        <v>203000</v>
      </c>
      <c r="E1889">
        <v>0.84299999999999997</v>
      </c>
      <c r="F1889">
        <v>36000</v>
      </c>
      <c r="G1889" t="s">
        <v>26</v>
      </c>
      <c r="H1889">
        <v>188363.86</v>
      </c>
      <c r="I1889">
        <v>143369.13333333333</v>
      </c>
      <c r="J1889">
        <v>44994.726666666669</v>
      </c>
      <c r="K1889">
        <v>0.80637843843678925</v>
      </c>
      <c r="L1889">
        <v>639770.14916666667</v>
      </c>
      <c r="M1889">
        <v>42637.70091788</v>
      </c>
      <c r="N1889">
        <v>0.17733990147783252</v>
      </c>
      <c r="O1889">
        <v>432000</v>
      </c>
      <c r="P1889" t="s">
        <v>27</v>
      </c>
      <c r="Q1889">
        <v>0</v>
      </c>
      <c r="R1889">
        <v>0</v>
      </c>
      <c r="S1889">
        <v>0.64900413378770261</v>
      </c>
      <c r="T1889">
        <v>8.6237887400314905E-2</v>
      </c>
      <c r="U1889">
        <v>0.74317975618221677</v>
      </c>
      <c r="V1889">
        <v>0.6483834864151331</v>
      </c>
      <c r="W1889">
        <v>76.126886579486339</v>
      </c>
      <c r="X1889" t="s">
        <v>38</v>
      </c>
    </row>
    <row r="1890" spans="1:24" x14ac:dyDescent="0.25">
      <c r="A1890" t="s">
        <v>1924</v>
      </c>
      <c r="B1890">
        <v>52</v>
      </c>
      <c r="C1890" t="s">
        <v>33</v>
      </c>
      <c r="D1890">
        <v>130000</v>
      </c>
      <c r="E1890">
        <v>0.47299999999999998</v>
      </c>
      <c r="F1890">
        <v>30000</v>
      </c>
      <c r="G1890" t="s">
        <v>41</v>
      </c>
      <c r="H1890">
        <v>97395.454166666663</v>
      </c>
      <c r="I1890">
        <v>89262.060833333337</v>
      </c>
      <c r="J1890">
        <v>8133.3933333333334</v>
      </c>
      <c r="K1890">
        <v>0.96628833491427135</v>
      </c>
      <c r="L1890">
        <v>201795.23416666666</v>
      </c>
      <c r="M1890">
        <v>50194.243313070001</v>
      </c>
      <c r="N1890">
        <v>0.23076923076923078</v>
      </c>
      <c r="O1890">
        <v>240000</v>
      </c>
      <c r="P1890" t="s">
        <v>27</v>
      </c>
      <c r="Q1890">
        <v>0</v>
      </c>
      <c r="R1890">
        <v>0</v>
      </c>
      <c r="S1890">
        <v>0.22089197158941634</v>
      </c>
      <c r="T1890">
        <v>0.30622278955848709</v>
      </c>
      <c r="U1890">
        <v>0.23711394262990074</v>
      </c>
      <c r="V1890">
        <v>0.22056767833246479</v>
      </c>
      <c r="W1890">
        <v>36.837037445782457</v>
      </c>
      <c r="X1890" t="s">
        <v>34</v>
      </c>
    </row>
    <row r="1891" spans="1:24" x14ac:dyDescent="0.25">
      <c r="A1891" t="s">
        <v>1925</v>
      </c>
      <c r="B1891">
        <v>27</v>
      </c>
      <c r="C1891" t="s">
        <v>30</v>
      </c>
      <c r="D1891">
        <v>169100</v>
      </c>
      <c r="E1891">
        <v>0.61699999999999999</v>
      </c>
      <c r="F1891">
        <v>40000</v>
      </c>
      <c r="G1891" t="s">
        <v>26</v>
      </c>
      <c r="H1891">
        <v>155313.58749999999</v>
      </c>
      <c r="I1891">
        <v>129823.11416666667</v>
      </c>
      <c r="J1891">
        <v>25490.473333333332</v>
      </c>
      <c r="K1891">
        <v>0.86768317208267565</v>
      </c>
      <c r="L1891">
        <v>563021.62250000006</v>
      </c>
      <c r="M1891">
        <v>36176.393717649997</v>
      </c>
      <c r="N1891">
        <v>0.23654642223536368</v>
      </c>
      <c r="O1891">
        <v>200000</v>
      </c>
      <c r="P1891" t="s">
        <v>36</v>
      </c>
      <c r="Q1891">
        <v>90</v>
      </c>
      <c r="R1891">
        <v>1</v>
      </c>
      <c r="S1891">
        <v>0.44302869546019125</v>
      </c>
      <c r="T1891">
        <v>0.25742669893477427</v>
      </c>
      <c r="U1891">
        <v>0.49104698179750073</v>
      </c>
      <c r="V1891">
        <v>0.69598304353041296</v>
      </c>
      <c r="W1891">
        <v>60.028934697380421</v>
      </c>
      <c r="X1891" t="s">
        <v>28</v>
      </c>
    </row>
    <row r="1892" spans="1:24" x14ac:dyDescent="0.25">
      <c r="A1892" t="s">
        <v>1926</v>
      </c>
      <c r="B1892">
        <v>20</v>
      </c>
      <c r="C1892" t="s">
        <v>25</v>
      </c>
      <c r="D1892">
        <v>230200</v>
      </c>
      <c r="E1892">
        <v>0.94</v>
      </c>
      <c r="F1892">
        <v>57000</v>
      </c>
      <c r="G1892" t="s">
        <v>41</v>
      </c>
      <c r="H1892">
        <v>221246.74833333332</v>
      </c>
      <c r="I1892">
        <v>169875.30166666667</v>
      </c>
      <c r="J1892">
        <v>51371.44666666667</v>
      </c>
      <c r="K1892">
        <v>0.82534301080558559</v>
      </c>
      <c r="L1892">
        <v>408592.12833333336</v>
      </c>
      <c r="M1892">
        <v>58775.201867399999</v>
      </c>
      <c r="N1892">
        <v>0.2476107732406603</v>
      </c>
      <c r="O1892">
        <v>684000</v>
      </c>
      <c r="P1892" t="s">
        <v>31</v>
      </c>
      <c r="Q1892">
        <v>22</v>
      </c>
      <c r="R1892">
        <v>0</v>
      </c>
      <c r="S1892">
        <v>0.63059528114317609</v>
      </c>
      <c r="T1892">
        <v>0.25499675246429826</v>
      </c>
      <c r="U1892">
        <v>0.81775160596020946</v>
      </c>
      <c r="V1892">
        <v>0.28013292013204161</v>
      </c>
      <c r="W1892">
        <v>66.03299125446685</v>
      </c>
      <c r="X1892" t="s">
        <v>28</v>
      </c>
    </row>
    <row r="1893" spans="1:24" x14ac:dyDescent="0.25">
      <c r="A1893" t="s">
        <v>1927</v>
      </c>
      <c r="B1893">
        <v>29</v>
      </c>
      <c r="C1893" t="s">
        <v>25</v>
      </c>
      <c r="D1893">
        <v>207500</v>
      </c>
      <c r="E1893">
        <v>0.97199999999999998</v>
      </c>
      <c r="F1893">
        <v>37000</v>
      </c>
      <c r="G1893" t="s">
        <v>43</v>
      </c>
      <c r="H1893">
        <v>197530.78166666668</v>
      </c>
      <c r="I1893">
        <v>156994.33333333334</v>
      </c>
      <c r="J1893">
        <v>40536.448333333334</v>
      </c>
      <c r="K1893">
        <v>0.81633345708789051</v>
      </c>
      <c r="L1893">
        <v>597493.92083333328</v>
      </c>
      <c r="M1893">
        <v>34075.55828569</v>
      </c>
      <c r="N1893">
        <v>0.1783132530120482</v>
      </c>
      <c r="O1893">
        <v>185000</v>
      </c>
      <c r="P1893" t="s">
        <v>27</v>
      </c>
      <c r="Q1893">
        <v>0</v>
      </c>
      <c r="R1893">
        <v>0</v>
      </c>
      <c r="S1893">
        <v>0.55626404599101631</v>
      </c>
      <c r="T1893">
        <v>9.3278592597115184E-2</v>
      </c>
      <c r="U1893">
        <v>0.9341235398287866</v>
      </c>
      <c r="V1893">
        <v>0.57559961771823009</v>
      </c>
      <c r="W1893">
        <v>79.751919160323908</v>
      </c>
      <c r="X1893" t="s">
        <v>38</v>
      </c>
    </row>
    <row r="1894" spans="1:24" x14ac:dyDescent="0.25">
      <c r="A1894" t="s">
        <v>1928</v>
      </c>
      <c r="B1894">
        <v>48</v>
      </c>
      <c r="C1894" t="s">
        <v>30</v>
      </c>
      <c r="D1894">
        <v>218300</v>
      </c>
      <c r="E1894">
        <v>0.56599999999999995</v>
      </c>
      <c r="F1894">
        <v>62000</v>
      </c>
      <c r="G1894" t="s">
        <v>43</v>
      </c>
      <c r="H1894">
        <v>202752.66750000001</v>
      </c>
      <c r="I1894">
        <v>153515.55499999999</v>
      </c>
      <c r="J1894">
        <v>49237.112500000003</v>
      </c>
      <c r="K1894">
        <v>0.78325087607918642</v>
      </c>
      <c r="L1894">
        <v>728314.07250000001</v>
      </c>
      <c r="M1894">
        <v>38962.091658160003</v>
      </c>
      <c r="N1894">
        <v>0.28401282638570774</v>
      </c>
      <c r="O1894">
        <v>496000</v>
      </c>
      <c r="P1894" t="s">
        <v>27</v>
      </c>
      <c r="Q1894">
        <v>0</v>
      </c>
      <c r="R1894">
        <v>0</v>
      </c>
      <c r="S1894">
        <v>0.65994897367526684</v>
      </c>
      <c r="T1894">
        <v>0.3047477608257893</v>
      </c>
      <c r="U1894">
        <v>0.45642988437284449</v>
      </c>
      <c r="V1894">
        <v>0.69779676451483441</v>
      </c>
      <c r="W1894">
        <v>60.68778302370157</v>
      </c>
      <c r="X1894" t="s">
        <v>28</v>
      </c>
    </row>
    <row r="1895" spans="1:24" x14ac:dyDescent="0.25">
      <c r="A1895" t="s">
        <v>1929</v>
      </c>
      <c r="B1895">
        <v>46</v>
      </c>
      <c r="C1895" t="s">
        <v>25</v>
      </c>
      <c r="D1895">
        <v>186500</v>
      </c>
      <c r="E1895">
        <v>0.876</v>
      </c>
      <c r="F1895">
        <v>50000</v>
      </c>
      <c r="G1895" t="s">
        <v>26</v>
      </c>
      <c r="H1895">
        <v>190749.75583333333</v>
      </c>
      <c r="I1895">
        <v>133403.46249999999</v>
      </c>
      <c r="J1895">
        <v>57346.293333333335</v>
      </c>
      <c r="K1895">
        <v>0.7220773820953299</v>
      </c>
      <c r="L1895">
        <v>547110.41749999998</v>
      </c>
      <c r="M1895">
        <v>31575.07161391</v>
      </c>
      <c r="N1895">
        <v>0.26809651474530832</v>
      </c>
      <c r="O1895">
        <v>200000</v>
      </c>
      <c r="P1895" t="s">
        <v>27</v>
      </c>
      <c r="Q1895">
        <v>0</v>
      </c>
      <c r="R1895">
        <v>0</v>
      </c>
      <c r="S1895">
        <v>0.81920181815351689</v>
      </c>
      <c r="T1895">
        <v>0.22535597358827891</v>
      </c>
      <c r="U1895">
        <v>0.82973998300967589</v>
      </c>
      <c r="V1895">
        <v>0.59006583819645753</v>
      </c>
      <c r="W1895">
        <v>76.369564233922176</v>
      </c>
      <c r="X1895" t="s">
        <v>38</v>
      </c>
    </row>
    <row r="1896" spans="1:24" x14ac:dyDescent="0.25">
      <c r="A1896" t="s">
        <v>1930</v>
      </c>
      <c r="B1896">
        <v>22</v>
      </c>
      <c r="C1896" t="s">
        <v>33</v>
      </c>
      <c r="D1896">
        <v>186800</v>
      </c>
      <c r="E1896">
        <v>0.317</v>
      </c>
      <c r="F1896">
        <v>39000</v>
      </c>
      <c r="G1896" t="s">
        <v>26</v>
      </c>
      <c r="H1896">
        <v>196150.00666666665</v>
      </c>
      <c r="I1896">
        <v>154653.48666666666</v>
      </c>
      <c r="J1896">
        <v>41496.519999999997</v>
      </c>
      <c r="K1896">
        <v>0.81524505806287351</v>
      </c>
      <c r="L1896">
        <v>680113.77249999996</v>
      </c>
      <c r="M1896">
        <v>73489.418749889999</v>
      </c>
      <c r="N1896">
        <v>0.20877944325481798</v>
      </c>
      <c r="O1896">
        <v>351000</v>
      </c>
      <c r="P1896" t="s">
        <v>27</v>
      </c>
      <c r="Q1896">
        <v>0</v>
      </c>
      <c r="R1896">
        <v>0</v>
      </c>
      <c r="S1896">
        <v>0.57373208862751346</v>
      </c>
      <c r="T1896">
        <v>0.16105451407708271</v>
      </c>
      <c r="U1896">
        <v>0.1271617232371752</v>
      </c>
      <c r="V1896">
        <v>0.77926871512756868</v>
      </c>
      <c r="W1896">
        <v>53.810380522952727</v>
      </c>
      <c r="X1896" t="s">
        <v>28</v>
      </c>
    </row>
    <row r="1897" spans="1:24" x14ac:dyDescent="0.25">
      <c r="A1897" t="s">
        <v>1931</v>
      </c>
      <c r="B1897">
        <v>42</v>
      </c>
      <c r="C1897" t="s">
        <v>33</v>
      </c>
      <c r="D1897">
        <v>198400</v>
      </c>
      <c r="E1897">
        <v>0.28000000000000003</v>
      </c>
      <c r="F1897">
        <v>30000</v>
      </c>
      <c r="G1897" t="s">
        <v>26</v>
      </c>
      <c r="H1897">
        <v>172849.2525</v>
      </c>
      <c r="I1897">
        <v>140122.33583333335</v>
      </c>
      <c r="J1897">
        <v>32726.916666666668</v>
      </c>
      <c r="K1897">
        <v>0.79042821734239566</v>
      </c>
      <c r="L1897">
        <v>484085.15416666667</v>
      </c>
      <c r="M1897">
        <v>90632.682424219995</v>
      </c>
      <c r="N1897">
        <v>0.15120967741935484</v>
      </c>
      <c r="O1897">
        <v>270000</v>
      </c>
      <c r="P1897" t="s">
        <v>27</v>
      </c>
      <c r="Q1897">
        <v>0</v>
      </c>
      <c r="R1897">
        <v>0</v>
      </c>
      <c r="S1897">
        <v>0.51251123553062872</v>
      </c>
      <c r="T1897">
        <v>2.1654093347165837E-2</v>
      </c>
      <c r="U1897">
        <v>6.3891322852045712E-2</v>
      </c>
      <c r="V1897">
        <v>0.45802135195703175</v>
      </c>
      <c r="W1897">
        <v>48.43466907150669</v>
      </c>
      <c r="X1897" t="s">
        <v>28</v>
      </c>
    </row>
    <row r="1898" spans="1:24" x14ac:dyDescent="0.25">
      <c r="A1898" t="s">
        <v>1932</v>
      </c>
      <c r="B1898">
        <v>48</v>
      </c>
      <c r="C1898" t="s">
        <v>33</v>
      </c>
      <c r="D1898">
        <v>247100</v>
      </c>
      <c r="E1898">
        <v>0.503</v>
      </c>
      <c r="F1898">
        <v>41000</v>
      </c>
      <c r="G1898" t="s">
        <v>41</v>
      </c>
      <c r="H1898">
        <v>261202.41916666666</v>
      </c>
      <c r="I1898">
        <v>234220.22833333333</v>
      </c>
      <c r="J1898">
        <v>26982.190833333334</v>
      </c>
      <c r="K1898">
        <v>0.88740236835544695</v>
      </c>
      <c r="L1898">
        <v>510254.9325</v>
      </c>
      <c r="M1898">
        <v>90248.942546189995</v>
      </c>
      <c r="N1898">
        <v>0.1659247268312424</v>
      </c>
      <c r="O1898">
        <v>328000</v>
      </c>
      <c r="P1898" t="s">
        <v>31</v>
      </c>
      <c r="Q1898">
        <v>60</v>
      </c>
      <c r="R1898">
        <v>0</v>
      </c>
      <c r="S1898">
        <v>0.27542739394724608</v>
      </c>
      <c r="T1898">
        <v>9.7896085998426696E-2</v>
      </c>
      <c r="U1898">
        <v>0.32031851127071842</v>
      </c>
      <c r="V1898">
        <v>0.35771602846192041</v>
      </c>
      <c r="W1898">
        <v>49.559996792969443</v>
      </c>
      <c r="X1898" t="s">
        <v>28</v>
      </c>
    </row>
    <row r="1899" spans="1:24" x14ac:dyDescent="0.25">
      <c r="A1899" t="s">
        <v>1933</v>
      </c>
      <c r="B1899">
        <v>38</v>
      </c>
      <c r="C1899" t="s">
        <v>25</v>
      </c>
      <c r="D1899">
        <v>210700</v>
      </c>
      <c r="E1899">
        <v>0.751</v>
      </c>
      <c r="F1899">
        <v>48000</v>
      </c>
      <c r="G1899" t="s">
        <v>41</v>
      </c>
      <c r="H1899">
        <v>211062.1925</v>
      </c>
      <c r="I1899">
        <v>152543.50833333333</v>
      </c>
      <c r="J1899">
        <v>58518.684166666666</v>
      </c>
      <c r="K1899">
        <v>0.74415301072693518</v>
      </c>
      <c r="L1899">
        <v>487231.44583333336</v>
      </c>
      <c r="M1899">
        <v>34470.791268549998</v>
      </c>
      <c r="N1899">
        <v>0.22781205505457996</v>
      </c>
      <c r="O1899">
        <v>480000</v>
      </c>
      <c r="P1899" t="s">
        <v>27</v>
      </c>
      <c r="Q1899">
        <v>0</v>
      </c>
      <c r="R1899">
        <v>0</v>
      </c>
      <c r="S1899">
        <v>0.75478138006902951</v>
      </c>
      <c r="T1899">
        <v>0.15918602559023037</v>
      </c>
      <c r="U1899">
        <v>0.68676255675618281</v>
      </c>
      <c r="V1899">
        <v>0.42391398952987225</v>
      </c>
      <c r="W1899">
        <v>69.061109210392374</v>
      </c>
      <c r="X1899" t="s">
        <v>28</v>
      </c>
    </row>
    <row r="1900" spans="1:24" x14ac:dyDescent="0.25">
      <c r="A1900" t="s">
        <v>1934</v>
      </c>
      <c r="B1900">
        <v>37</v>
      </c>
      <c r="C1900" t="s">
        <v>25</v>
      </c>
      <c r="D1900">
        <v>192000</v>
      </c>
      <c r="E1900">
        <v>0.83599999999999997</v>
      </c>
      <c r="F1900">
        <v>35000</v>
      </c>
      <c r="G1900" t="s">
        <v>26</v>
      </c>
      <c r="H1900">
        <v>195708.58249999999</v>
      </c>
      <c r="I1900">
        <v>130828.15916666666</v>
      </c>
      <c r="J1900">
        <v>64880.423333333332</v>
      </c>
      <c r="K1900">
        <v>0.6996717915865619</v>
      </c>
      <c r="L1900">
        <v>513325.27916666667</v>
      </c>
      <c r="M1900">
        <v>40734.006656379999</v>
      </c>
      <c r="N1900">
        <v>0.18229166666666666</v>
      </c>
      <c r="O1900">
        <v>420000</v>
      </c>
      <c r="P1900" t="s">
        <v>27</v>
      </c>
      <c r="Q1900">
        <v>0</v>
      </c>
      <c r="R1900">
        <v>0</v>
      </c>
      <c r="S1900">
        <v>0.90429170322224117</v>
      </c>
      <c r="T1900">
        <v>4.3722129596733661E-2</v>
      </c>
      <c r="U1900">
        <v>0.74934795426943357</v>
      </c>
      <c r="V1900">
        <v>0.5205159361869941</v>
      </c>
      <c r="W1900">
        <v>78.890208783601665</v>
      </c>
      <c r="X1900" t="s">
        <v>38</v>
      </c>
    </row>
    <row r="1901" spans="1:24" x14ac:dyDescent="0.25">
      <c r="A1901" t="s">
        <v>1935</v>
      </c>
      <c r="B1901">
        <v>39</v>
      </c>
      <c r="C1901" t="s">
        <v>33</v>
      </c>
      <c r="D1901">
        <v>286800</v>
      </c>
      <c r="E1901">
        <v>0.60199999999999998</v>
      </c>
      <c r="F1901">
        <v>65000</v>
      </c>
      <c r="G1901" t="s">
        <v>26</v>
      </c>
      <c r="H1901">
        <v>275871.42</v>
      </c>
      <c r="I1901">
        <v>237637.66416666665</v>
      </c>
      <c r="J1901">
        <v>38233.755833333336</v>
      </c>
      <c r="K1901">
        <v>0.90897269625496879</v>
      </c>
      <c r="L1901">
        <v>694601.53916666668</v>
      </c>
      <c r="M1901">
        <v>142327.64620101001</v>
      </c>
      <c r="N1901">
        <v>0.22663877266387727</v>
      </c>
      <c r="O1901">
        <v>325000</v>
      </c>
      <c r="P1901" t="s">
        <v>27</v>
      </c>
      <c r="Q1901">
        <v>0</v>
      </c>
      <c r="R1901">
        <v>0</v>
      </c>
      <c r="S1901">
        <v>0.3726790707085052</v>
      </c>
      <c r="T1901">
        <v>0.25951994966353092</v>
      </c>
      <c r="U1901">
        <v>0.35171763646010235</v>
      </c>
      <c r="V1901">
        <v>0.45319478652555989</v>
      </c>
      <c r="W1901">
        <v>49.178600577336425</v>
      </c>
      <c r="X1901" t="s">
        <v>28</v>
      </c>
    </row>
    <row r="1902" spans="1:24" x14ac:dyDescent="0.25">
      <c r="A1902" t="s">
        <v>1936</v>
      </c>
      <c r="B1902">
        <v>21</v>
      </c>
      <c r="C1902" t="s">
        <v>33</v>
      </c>
      <c r="D1902">
        <v>267300</v>
      </c>
      <c r="E1902">
        <v>0.245</v>
      </c>
      <c r="F1902">
        <v>74000</v>
      </c>
      <c r="G1902" t="s">
        <v>41</v>
      </c>
      <c r="H1902">
        <v>265440.96750000003</v>
      </c>
      <c r="I1902">
        <v>195802.17499999999</v>
      </c>
      <c r="J1902">
        <v>69638.792499999996</v>
      </c>
      <c r="K1902">
        <v>0.74979544476463744</v>
      </c>
      <c r="L1902">
        <v>537487.19333333336</v>
      </c>
      <c r="M1902">
        <v>98730.166530610004</v>
      </c>
      <c r="N1902">
        <v>0.2768424990647213</v>
      </c>
      <c r="O1902">
        <v>740000</v>
      </c>
      <c r="P1902" t="s">
        <v>27</v>
      </c>
      <c r="Q1902">
        <v>0</v>
      </c>
      <c r="R1902">
        <v>0</v>
      </c>
      <c r="S1902">
        <v>0.71370496199309319</v>
      </c>
      <c r="T1902">
        <v>0.26382904706506921</v>
      </c>
      <c r="U1902">
        <v>5.7003992912685375E-2</v>
      </c>
      <c r="V1902">
        <v>0.34322494305838369</v>
      </c>
      <c r="W1902">
        <v>41.65034163105598</v>
      </c>
      <c r="X1902" t="s">
        <v>28</v>
      </c>
    </row>
    <row r="1903" spans="1:24" x14ac:dyDescent="0.25">
      <c r="A1903" t="s">
        <v>1937</v>
      </c>
      <c r="B1903">
        <v>30</v>
      </c>
      <c r="C1903" t="s">
        <v>25</v>
      </c>
      <c r="D1903">
        <v>110100</v>
      </c>
      <c r="E1903">
        <v>0.98</v>
      </c>
      <c r="F1903">
        <v>30000</v>
      </c>
      <c r="G1903" t="s">
        <v>43</v>
      </c>
      <c r="H1903">
        <v>105400.58166666667</v>
      </c>
      <c r="I1903">
        <v>79649.650833333333</v>
      </c>
      <c r="J1903">
        <v>25750.930833333332</v>
      </c>
      <c r="K1903">
        <v>0.80267853323468452</v>
      </c>
      <c r="L1903">
        <v>410322.65416666667</v>
      </c>
      <c r="M1903">
        <v>25093.223222879999</v>
      </c>
      <c r="N1903">
        <v>0.27247956403269757</v>
      </c>
      <c r="O1903">
        <v>150000</v>
      </c>
      <c r="P1903" t="s">
        <v>27</v>
      </c>
      <c r="Q1903">
        <v>0</v>
      </c>
      <c r="R1903">
        <v>0</v>
      </c>
      <c r="S1903">
        <v>0.6640042228037365</v>
      </c>
      <c r="T1903">
        <v>0.29446229115950612</v>
      </c>
      <c r="U1903">
        <v>0.88363231023349598</v>
      </c>
      <c r="V1903">
        <v>0.80226092855072129</v>
      </c>
      <c r="W1903">
        <v>78.098544036457653</v>
      </c>
      <c r="X1903" t="s">
        <v>38</v>
      </c>
    </row>
    <row r="1904" spans="1:24" x14ac:dyDescent="0.25">
      <c r="A1904" t="s">
        <v>1938</v>
      </c>
      <c r="B1904">
        <v>37</v>
      </c>
      <c r="C1904" t="s">
        <v>33</v>
      </c>
      <c r="D1904">
        <v>185400</v>
      </c>
      <c r="E1904">
        <v>0.45100000000000001</v>
      </c>
      <c r="F1904">
        <v>36000</v>
      </c>
      <c r="G1904" t="s">
        <v>26</v>
      </c>
      <c r="H1904">
        <v>146588.595</v>
      </c>
      <c r="I1904">
        <v>127295.53833333333</v>
      </c>
      <c r="J1904">
        <v>19293.056666666667</v>
      </c>
      <c r="K1904">
        <v>0.84963913421331394</v>
      </c>
      <c r="L1904">
        <v>522443.87916666665</v>
      </c>
      <c r="M1904">
        <v>69374.584967970004</v>
      </c>
      <c r="N1904">
        <v>0.1941747572815534</v>
      </c>
      <c r="O1904">
        <v>180000</v>
      </c>
      <c r="P1904" t="s">
        <v>31</v>
      </c>
      <c r="Q1904">
        <v>30</v>
      </c>
      <c r="R1904">
        <v>0</v>
      </c>
      <c r="S1904">
        <v>0.353447825495116</v>
      </c>
      <c r="T1904">
        <v>0.14667625623406827</v>
      </c>
      <c r="U1904">
        <v>0.22900615113619668</v>
      </c>
      <c r="V1904">
        <v>0.55913209538916964</v>
      </c>
      <c r="W1904">
        <v>50.099286892954964</v>
      </c>
      <c r="X1904" t="s">
        <v>28</v>
      </c>
    </row>
    <row r="1905" spans="1:24" x14ac:dyDescent="0.25">
      <c r="A1905" t="s">
        <v>1939</v>
      </c>
      <c r="B1905">
        <v>30</v>
      </c>
      <c r="C1905" t="s">
        <v>25</v>
      </c>
      <c r="D1905">
        <v>159900</v>
      </c>
      <c r="E1905">
        <v>0.94099999999999995</v>
      </c>
      <c r="F1905">
        <v>35000</v>
      </c>
      <c r="G1905" t="s">
        <v>41</v>
      </c>
      <c r="H1905">
        <v>161075.19583333333</v>
      </c>
      <c r="I1905">
        <v>111834.06833333333</v>
      </c>
      <c r="J1905">
        <v>49241.127500000002</v>
      </c>
      <c r="K1905">
        <v>0.70619421587613096</v>
      </c>
      <c r="L1905">
        <v>550297.84416666662</v>
      </c>
      <c r="M1905">
        <v>25493.58909519</v>
      </c>
      <c r="N1905">
        <v>0.21888680425265791</v>
      </c>
      <c r="O1905">
        <v>105000</v>
      </c>
      <c r="P1905" t="s">
        <v>31</v>
      </c>
      <c r="Q1905">
        <v>30</v>
      </c>
      <c r="R1905">
        <v>0</v>
      </c>
      <c r="S1905">
        <v>0.83316284443916022</v>
      </c>
      <c r="T1905">
        <v>0.11806824374324898</v>
      </c>
      <c r="U1905">
        <v>0.91177132881816614</v>
      </c>
      <c r="V1905">
        <v>0.72594146170003215</v>
      </c>
      <c r="W1905">
        <v>85.386221096926391</v>
      </c>
      <c r="X1905" t="s">
        <v>38</v>
      </c>
    </row>
    <row r="1906" spans="1:24" x14ac:dyDescent="0.25">
      <c r="A1906" t="s">
        <v>1940</v>
      </c>
      <c r="B1906">
        <v>34</v>
      </c>
      <c r="C1906" t="s">
        <v>33</v>
      </c>
      <c r="D1906">
        <v>99900</v>
      </c>
      <c r="E1906">
        <v>0.2</v>
      </c>
      <c r="F1906">
        <v>30000</v>
      </c>
      <c r="G1906" t="s">
        <v>26</v>
      </c>
      <c r="H1906">
        <v>107100.20833333333</v>
      </c>
      <c r="I1906">
        <v>91172.121666666673</v>
      </c>
      <c r="J1906">
        <v>15928.086666666666</v>
      </c>
      <c r="K1906">
        <v>0.88958683363933699</v>
      </c>
      <c r="L1906">
        <v>285805.49833333335</v>
      </c>
      <c r="M1906">
        <v>41358.41881517</v>
      </c>
      <c r="N1906">
        <v>0.3003003003003003</v>
      </c>
      <c r="O1906">
        <v>330000</v>
      </c>
      <c r="P1906" t="s">
        <v>27</v>
      </c>
      <c r="Q1906">
        <v>0</v>
      </c>
      <c r="R1906">
        <v>0</v>
      </c>
      <c r="S1906">
        <v>0.40058936025806574</v>
      </c>
      <c r="T1906">
        <v>0.42765722189086947</v>
      </c>
      <c r="U1906">
        <v>1.0754849334274175E-2</v>
      </c>
      <c r="V1906">
        <v>0.57063135672724918</v>
      </c>
      <c r="W1906">
        <v>34.968170608389485</v>
      </c>
      <c r="X1906" t="s">
        <v>34</v>
      </c>
    </row>
    <row r="1907" spans="1:24" x14ac:dyDescent="0.25">
      <c r="A1907" t="s">
        <v>1941</v>
      </c>
      <c r="B1907">
        <v>53</v>
      </c>
      <c r="C1907" t="s">
        <v>25</v>
      </c>
      <c r="D1907">
        <v>203800</v>
      </c>
      <c r="E1907">
        <v>0.93899999999999995</v>
      </c>
      <c r="F1907">
        <v>66000</v>
      </c>
      <c r="G1907" t="s">
        <v>26</v>
      </c>
      <c r="H1907">
        <v>198752.83833333332</v>
      </c>
      <c r="I1907">
        <v>143411.19</v>
      </c>
      <c r="J1907">
        <v>55341.648333333331</v>
      </c>
      <c r="K1907">
        <v>0.76276873303948556</v>
      </c>
      <c r="L1907">
        <v>495411.97333333333</v>
      </c>
      <c r="M1907">
        <v>44314.288036749997</v>
      </c>
      <c r="N1907">
        <v>0.32384690873405297</v>
      </c>
      <c r="O1907">
        <v>792000</v>
      </c>
      <c r="P1907" t="s">
        <v>27</v>
      </c>
      <c r="Q1907">
        <v>0</v>
      </c>
      <c r="R1907">
        <v>0</v>
      </c>
      <c r="S1907">
        <v>0.7580510185095849</v>
      </c>
      <c r="T1907">
        <v>0.37231374324584215</v>
      </c>
      <c r="U1907">
        <v>0.85161303077925887</v>
      </c>
      <c r="V1907">
        <v>0.45559456800590414</v>
      </c>
      <c r="W1907">
        <v>69.119700417660653</v>
      </c>
      <c r="X1907" t="s">
        <v>28</v>
      </c>
    </row>
    <row r="1908" spans="1:24" x14ac:dyDescent="0.25">
      <c r="A1908" t="s">
        <v>1942</v>
      </c>
      <c r="B1908">
        <v>50</v>
      </c>
      <c r="C1908" t="s">
        <v>30</v>
      </c>
      <c r="D1908">
        <v>254600</v>
      </c>
      <c r="E1908">
        <v>0.59299999999999997</v>
      </c>
      <c r="F1908">
        <v>77000</v>
      </c>
      <c r="G1908" t="s">
        <v>43</v>
      </c>
      <c r="H1908">
        <v>231205.18583333332</v>
      </c>
      <c r="I1908">
        <v>204746.13666666666</v>
      </c>
      <c r="J1908">
        <v>26459.049166666668</v>
      </c>
      <c r="K1908">
        <v>0.93213433448621263</v>
      </c>
      <c r="L1908">
        <v>393025.88916666666</v>
      </c>
      <c r="M1908">
        <v>55892.445994950001</v>
      </c>
      <c r="N1908">
        <v>0.30243519245875883</v>
      </c>
      <c r="O1908">
        <v>231000</v>
      </c>
      <c r="P1908" t="s">
        <v>27</v>
      </c>
      <c r="Q1908">
        <v>0</v>
      </c>
      <c r="R1908">
        <v>0</v>
      </c>
      <c r="S1908">
        <v>0.30612380256145272</v>
      </c>
      <c r="T1908">
        <v>0.4682706090273589</v>
      </c>
      <c r="U1908">
        <v>0.46018956663110355</v>
      </c>
      <c r="V1908">
        <v>0.21827478209088183</v>
      </c>
      <c r="W1908">
        <v>41.015869241507289</v>
      </c>
      <c r="X1908" t="s">
        <v>28</v>
      </c>
    </row>
    <row r="1909" spans="1:24" x14ac:dyDescent="0.25">
      <c r="A1909" t="s">
        <v>1943</v>
      </c>
      <c r="B1909">
        <v>18</v>
      </c>
      <c r="C1909" t="s">
        <v>25</v>
      </c>
      <c r="D1909">
        <v>176400</v>
      </c>
      <c r="E1909">
        <v>0.88100000000000001</v>
      </c>
      <c r="F1909">
        <v>46000</v>
      </c>
      <c r="G1909" t="s">
        <v>41</v>
      </c>
      <c r="H1909">
        <v>167344.48333333334</v>
      </c>
      <c r="I1909">
        <v>126627.15583333334</v>
      </c>
      <c r="J1909">
        <v>40717.327499999999</v>
      </c>
      <c r="K1909">
        <v>0.7951361626679051</v>
      </c>
      <c r="L1909">
        <v>570895.85750000004</v>
      </c>
      <c r="M1909">
        <v>36708.057645940004</v>
      </c>
      <c r="N1909">
        <v>0.26077097505668934</v>
      </c>
      <c r="O1909">
        <v>184000</v>
      </c>
      <c r="P1909" t="s">
        <v>31</v>
      </c>
      <c r="Q1909">
        <v>7</v>
      </c>
      <c r="R1909">
        <v>0</v>
      </c>
      <c r="S1909">
        <v>0.66124740009577654</v>
      </c>
      <c r="T1909">
        <v>0.2632052511847372</v>
      </c>
      <c r="U1909">
        <v>0.79052923337013015</v>
      </c>
      <c r="V1909">
        <v>0.67106595356834753</v>
      </c>
      <c r="W1909">
        <v>73.112395705216045</v>
      </c>
      <c r="X1909" t="s">
        <v>38</v>
      </c>
    </row>
    <row r="1910" spans="1:24" x14ac:dyDescent="0.25">
      <c r="A1910" t="s">
        <v>1944</v>
      </c>
      <c r="B1910">
        <v>32</v>
      </c>
      <c r="C1910" t="s">
        <v>25</v>
      </c>
      <c r="D1910">
        <v>72000</v>
      </c>
      <c r="E1910">
        <v>0.94399999999999995</v>
      </c>
      <c r="F1910">
        <v>30000</v>
      </c>
      <c r="G1910" t="s">
        <v>41</v>
      </c>
      <c r="H1910">
        <v>71749.768333333326</v>
      </c>
      <c r="I1910">
        <v>53536.530833333331</v>
      </c>
      <c r="J1910">
        <v>18213.237499999999</v>
      </c>
      <c r="K1910">
        <v>0.77583688919952909</v>
      </c>
      <c r="L1910">
        <v>143079.37583333332</v>
      </c>
      <c r="M1910">
        <v>15200.82402339</v>
      </c>
      <c r="N1910">
        <v>0.41666666666666669</v>
      </c>
      <c r="O1910">
        <v>120000</v>
      </c>
      <c r="P1910" t="s">
        <v>27</v>
      </c>
      <c r="Q1910">
        <v>0</v>
      </c>
      <c r="R1910">
        <v>0</v>
      </c>
      <c r="S1910">
        <v>0.69026197619283225</v>
      </c>
      <c r="T1910">
        <v>0.58200858166065683</v>
      </c>
      <c r="U1910">
        <v>0.86666354542603363</v>
      </c>
      <c r="V1910">
        <v>0.33691519374803658</v>
      </c>
      <c r="W1910">
        <v>59.965200157944686</v>
      </c>
      <c r="X1910" t="s">
        <v>28</v>
      </c>
    </row>
    <row r="1911" spans="1:24" x14ac:dyDescent="0.25">
      <c r="A1911" t="s">
        <v>1945</v>
      </c>
      <c r="B1911">
        <v>30</v>
      </c>
      <c r="C1911" t="s">
        <v>25</v>
      </c>
      <c r="D1911">
        <v>132900</v>
      </c>
      <c r="E1911">
        <v>0.88200000000000001</v>
      </c>
      <c r="F1911">
        <v>30000</v>
      </c>
      <c r="G1911" t="s">
        <v>26</v>
      </c>
      <c r="H1911">
        <v>134730.315</v>
      </c>
      <c r="I1911">
        <v>92932.264999999999</v>
      </c>
      <c r="J1911">
        <v>41798.050000000003</v>
      </c>
      <c r="K1911">
        <v>0.70325775996019513</v>
      </c>
      <c r="L1911">
        <v>542297.75</v>
      </c>
      <c r="M1911">
        <v>20725.350640159999</v>
      </c>
      <c r="N1911">
        <v>0.22573363431151242</v>
      </c>
      <c r="O1911">
        <v>300000</v>
      </c>
      <c r="P1911" t="s">
        <v>27</v>
      </c>
      <c r="Q1911">
        <v>0</v>
      </c>
      <c r="R1911">
        <v>0</v>
      </c>
      <c r="S1911">
        <v>0.84565164306755758</v>
      </c>
      <c r="T1911">
        <v>0.12954330761434846</v>
      </c>
      <c r="U1911">
        <v>0.84703283159633957</v>
      </c>
      <c r="V1911">
        <v>0.89686979108512688</v>
      </c>
      <c r="W1911">
        <v>86.382020345157329</v>
      </c>
      <c r="X1911" t="s">
        <v>38</v>
      </c>
    </row>
    <row r="1912" spans="1:24" x14ac:dyDescent="0.25">
      <c r="A1912" t="s">
        <v>1946</v>
      </c>
      <c r="B1912">
        <v>34</v>
      </c>
      <c r="C1912" t="s">
        <v>25</v>
      </c>
      <c r="D1912">
        <v>134900</v>
      </c>
      <c r="E1912">
        <v>0.75900000000000001</v>
      </c>
      <c r="F1912">
        <v>44000</v>
      </c>
      <c r="G1912" t="s">
        <v>41</v>
      </c>
      <c r="H1912">
        <v>127535.90083333333</v>
      </c>
      <c r="I1912">
        <v>99761.475000000006</v>
      </c>
      <c r="J1912">
        <v>27774.425833333335</v>
      </c>
      <c r="K1912">
        <v>0.82850279586963915</v>
      </c>
      <c r="L1912">
        <v>236011.37333333332</v>
      </c>
      <c r="M1912">
        <v>30602.10353231</v>
      </c>
      <c r="N1912">
        <v>0.32616753150481836</v>
      </c>
      <c r="O1912">
        <v>352000</v>
      </c>
      <c r="P1912" t="s">
        <v>27</v>
      </c>
      <c r="Q1912">
        <v>0</v>
      </c>
      <c r="R1912">
        <v>0</v>
      </c>
      <c r="S1912">
        <v>0.59087804430276314</v>
      </c>
      <c r="T1912">
        <v>0.43614874343678983</v>
      </c>
      <c r="U1912">
        <v>0.64166167080570036</v>
      </c>
      <c r="V1912">
        <v>0.27333418606595028</v>
      </c>
      <c r="W1912">
        <v>53.703550560956259</v>
      </c>
      <c r="X1912" t="s">
        <v>28</v>
      </c>
    </row>
    <row r="1913" spans="1:24" x14ac:dyDescent="0.25">
      <c r="A1913" t="s">
        <v>1947</v>
      </c>
      <c r="B1913">
        <v>41</v>
      </c>
      <c r="C1913" t="s">
        <v>30</v>
      </c>
      <c r="D1913">
        <v>148800</v>
      </c>
      <c r="E1913">
        <v>0.65400000000000003</v>
      </c>
      <c r="F1913">
        <v>30000</v>
      </c>
      <c r="G1913" t="s">
        <v>26</v>
      </c>
      <c r="H1913">
        <v>126056.795</v>
      </c>
      <c r="I1913">
        <v>110042.81083333334</v>
      </c>
      <c r="J1913">
        <v>16013.984166666667</v>
      </c>
      <c r="K1913">
        <v>0.93810896767605578</v>
      </c>
      <c r="L1913">
        <v>360087.935</v>
      </c>
      <c r="M1913">
        <v>36263.040251389997</v>
      </c>
      <c r="N1913">
        <v>0.20161290322580644</v>
      </c>
      <c r="O1913">
        <v>300000</v>
      </c>
      <c r="P1913" t="s">
        <v>31</v>
      </c>
      <c r="Q1913">
        <v>60</v>
      </c>
      <c r="R1913">
        <v>0</v>
      </c>
      <c r="S1913">
        <v>0.34083894262823283</v>
      </c>
      <c r="T1913">
        <v>0.21311297250969191</v>
      </c>
      <c r="U1913">
        <v>0.50110343282116032</v>
      </c>
      <c r="V1913">
        <v>0.45267145869466552</v>
      </c>
      <c r="W1913">
        <v>55.311244286766659</v>
      </c>
      <c r="X1913" t="s">
        <v>28</v>
      </c>
    </row>
    <row r="1914" spans="1:24" x14ac:dyDescent="0.25">
      <c r="A1914" t="s">
        <v>1948</v>
      </c>
      <c r="B1914">
        <v>25</v>
      </c>
      <c r="C1914" t="s">
        <v>30</v>
      </c>
      <c r="D1914">
        <v>167000</v>
      </c>
      <c r="E1914">
        <v>0.67900000000000005</v>
      </c>
      <c r="F1914">
        <v>58000</v>
      </c>
      <c r="G1914" t="s">
        <v>26</v>
      </c>
      <c r="H1914">
        <v>168172.42499999999</v>
      </c>
      <c r="I1914">
        <v>117065.91333333333</v>
      </c>
      <c r="J1914">
        <v>51106.511666666665</v>
      </c>
      <c r="K1914">
        <v>0.69377544392267598</v>
      </c>
      <c r="L1914">
        <v>665501.71833333338</v>
      </c>
      <c r="M1914">
        <v>18978.906974689999</v>
      </c>
      <c r="N1914">
        <v>0.3473053892215569</v>
      </c>
      <c r="O1914">
        <v>290000</v>
      </c>
      <c r="P1914" t="s">
        <v>27</v>
      </c>
      <c r="Q1914">
        <v>0</v>
      </c>
      <c r="R1914">
        <v>0</v>
      </c>
      <c r="S1914">
        <v>0.82817745370678963</v>
      </c>
      <c r="T1914">
        <v>0.35562413041763213</v>
      </c>
      <c r="U1914">
        <v>0.63899291404932457</v>
      </c>
      <c r="V1914">
        <v>0.87133562563132183</v>
      </c>
      <c r="W1914">
        <v>71.545402397425676</v>
      </c>
      <c r="X1914" t="s">
        <v>38</v>
      </c>
    </row>
    <row r="1915" spans="1:24" x14ac:dyDescent="0.25">
      <c r="A1915" t="s">
        <v>1949</v>
      </c>
      <c r="B1915">
        <v>44</v>
      </c>
      <c r="C1915" t="s">
        <v>25</v>
      </c>
      <c r="D1915">
        <v>163100</v>
      </c>
      <c r="E1915">
        <v>0.92</v>
      </c>
      <c r="F1915">
        <v>46000</v>
      </c>
      <c r="G1915" t="s">
        <v>26</v>
      </c>
      <c r="H1915">
        <v>145677.84166666667</v>
      </c>
      <c r="I1915">
        <v>113006.47749999999</v>
      </c>
      <c r="J1915">
        <v>32671.364166666666</v>
      </c>
      <c r="K1915">
        <v>0.81652206391805171</v>
      </c>
      <c r="L1915">
        <v>519911.57583333331</v>
      </c>
      <c r="M1915">
        <v>32868.139081430003</v>
      </c>
      <c r="N1915">
        <v>0.28203556100551808</v>
      </c>
      <c r="O1915">
        <v>552000</v>
      </c>
      <c r="P1915" t="s">
        <v>27</v>
      </c>
      <c r="Q1915">
        <v>0</v>
      </c>
      <c r="R1915">
        <v>0</v>
      </c>
      <c r="S1915">
        <v>0.60877278953045433</v>
      </c>
      <c r="T1915">
        <v>0.32629605593810135</v>
      </c>
      <c r="U1915">
        <v>0.82845980065495706</v>
      </c>
      <c r="V1915">
        <v>0.6580426347784375</v>
      </c>
      <c r="W1915">
        <v>71.499655883306019</v>
      </c>
      <c r="X1915" t="s">
        <v>38</v>
      </c>
    </row>
    <row r="1916" spans="1:24" x14ac:dyDescent="0.25">
      <c r="A1916" t="s">
        <v>1950</v>
      </c>
      <c r="B1916">
        <v>40</v>
      </c>
      <c r="C1916" t="s">
        <v>25</v>
      </c>
      <c r="D1916">
        <v>180900</v>
      </c>
      <c r="E1916">
        <v>0.97399999999999998</v>
      </c>
      <c r="F1916">
        <v>52000</v>
      </c>
      <c r="G1916" t="s">
        <v>26</v>
      </c>
      <c r="H1916">
        <v>181634.60583333333</v>
      </c>
      <c r="I1916">
        <v>129879.74583333333</v>
      </c>
      <c r="J1916">
        <v>51754.86</v>
      </c>
      <c r="K1916">
        <v>0.72664602074955453</v>
      </c>
      <c r="L1916">
        <v>708881.70833333337</v>
      </c>
      <c r="M1916">
        <v>29230.285340490002</v>
      </c>
      <c r="N1916">
        <v>0.28745163073521285</v>
      </c>
      <c r="O1916">
        <v>208000</v>
      </c>
      <c r="P1916" t="s">
        <v>27</v>
      </c>
      <c r="Q1916">
        <v>0</v>
      </c>
      <c r="R1916">
        <v>0</v>
      </c>
      <c r="S1916">
        <v>0.77594805895318664</v>
      </c>
      <c r="T1916">
        <v>0.26740533525923599</v>
      </c>
      <c r="U1916">
        <v>0.94759657580104606</v>
      </c>
      <c r="V1916">
        <v>0.85357310873303205</v>
      </c>
      <c r="W1916">
        <v>83.854403154217977</v>
      </c>
      <c r="X1916" t="s">
        <v>38</v>
      </c>
    </row>
    <row r="1917" spans="1:24" x14ac:dyDescent="0.25">
      <c r="A1917" t="s">
        <v>1951</v>
      </c>
      <c r="B1917">
        <v>25</v>
      </c>
      <c r="C1917" t="s">
        <v>33</v>
      </c>
      <c r="D1917">
        <v>368900</v>
      </c>
      <c r="E1917">
        <v>0.621</v>
      </c>
      <c r="F1917">
        <v>58000</v>
      </c>
      <c r="G1917" t="s">
        <v>41</v>
      </c>
      <c r="H1917">
        <v>399440.30499999999</v>
      </c>
      <c r="I1917">
        <v>320789.03083333332</v>
      </c>
      <c r="J1917">
        <v>78651.27416666667</v>
      </c>
      <c r="K1917">
        <v>0.81426132233242121</v>
      </c>
      <c r="L1917">
        <v>916710.83583333332</v>
      </c>
      <c r="M1917">
        <v>146058.24962476001</v>
      </c>
      <c r="N1917">
        <v>0.15722417999457847</v>
      </c>
      <c r="O1917">
        <v>174000</v>
      </c>
      <c r="P1917" t="s">
        <v>27</v>
      </c>
      <c r="Q1917">
        <v>0</v>
      </c>
      <c r="R1917">
        <v>0</v>
      </c>
      <c r="S1917">
        <v>0.53335930666900322</v>
      </c>
      <c r="T1917">
        <v>4.5034647482184664E-2</v>
      </c>
      <c r="U1917">
        <v>0.42940463359584546</v>
      </c>
      <c r="V1917">
        <v>0.47006940848395573</v>
      </c>
      <c r="W1917">
        <v>61.079900521103212</v>
      </c>
      <c r="X1917" t="s">
        <v>28</v>
      </c>
    </row>
    <row r="1918" spans="1:24" x14ac:dyDescent="0.25">
      <c r="A1918" t="s">
        <v>1952</v>
      </c>
      <c r="B1918">
        <v>25</v>
      </c>
      <c r="C1918" t="s">
        <v>30</v>
      </c>
      <c r="D1918">
        <v>230500</v>
      </c>
      <c r="E1918">
        <v>0.55600000000000005</v>
      </c>
      <c r="F1918">
        <v>63000</v>
      </c>
      <c r="G1918" t="s">
        <v>41</v>
      </c>
      <c r="H1918">
        <v>203637.76916666667</v>
      </c>
      <c r="I1918">
        <v>174987.30833333332</v>
      </c>
      <c r="J1918">
        <v>28650.460833333334</v>
      </c>
      <c r="K1918">
        <v>0.89572772207311147</v>
      </c>
      <c r="L1918">
        <v>289380.37</v>
      </c>
      <c r="M1918">
        <v>55215.761452129998</v>
      </c>
      <c r="N1918">
        <v>0.27331887201735355</v>
      </c>
      <c r="O1918">
        <v>504000</v>
      </c>
      <c r="P1918" t="s">
        <v>27</v>
      </c>
      <c r="Q1918">
        <v>0</v>
      </c>
      <c r="R1918">
        <v>0</v>
      </c>
      <c r="S1918">
        <v>0.37846739513070088</v>
      </c>
      <c r="T1918">
        <v>0.366260374852379</v>
      </c>
      <c r="U1918">
        <v>0.40603977416740777</v>
      </c>
      <c r="V1918">
        <v>0.14116679317905981</v>
      </c>
      <c r="W1918">
        <v>41.723927640829608</v>
      </c>
      <c r="X1918" t="s">
        <v>28</v>
      </c>
    </row>
    <row r="1919" spans="1:24" x14ac:dyDescent="0.25">
      <c r="A1919" t="s">
        <v>1953</v>
      </c>
      <c r="B1919">
        <v>43</v>
      </c>
      <c r="C1919" t="s">
        <v>33</v>
      </c>
      <c r="D1919">
        <v>323900</v>
      </c>
      <c r="E1919">
        <v>0.64200000000000002</v>
      </c>
      <c r="F1919">
        <v>80000</v>
      </c>
      <c r="G1919" t="s">
        <v>26</v>
      </c>
      <c r="H1919">
        <v>269769.81583333336</v>
      </c>
      <c r="I1919">
        <v>231825.21</v>
      </c>
      <c r="J1919">
        <v>37944.605833333335</v>
      </c>
      <c r="K1919">
        <v>0.88726592676730831</v>
      </c>
      <c r="L1919">
        <v>394815.41416666668</v>
      </c>
      <c r="M1919">
        <v>118297.64276331</v>
      </c>
      <c r="N1919">
        <v>0.24698981167026859</v>
      </c>
      <c r="O1919">
        <v>240000</v>
      </c>
      <c r="P1919" t="s">
        <v>31</v>
      </c>
      <c r="Q1919">
        <v>60</v>
      </c>
      <c r="R1919">
        <v>0</v>
      </c>
      <c r="S1919">
        <v>0.37836332964737007</v>
      </c>
      <c r="T1919">
        <v>0.29565081476767568</v>
      </c>
      <c r="U1919">
        <v>0.41803363435690066</v>
      </c>
      <c r="V1919">
        <v>0.13140194549847586</v>
      </c>
      <c r="W1919">
        <v>44.065141614141311</v>
      </c>
      <c r="X1919" t="s">
        <v>28</v>
      </c>
    </row>
    <row r="1920" spans="1:24" x14ac:dyDescent="0.25">
      <c r="A1920" t="s">
        <v>1954</v>
      </c>
      <c r="B1920">
        <v>30</v>
      </c>
      <c r="C1920" t="s">
        <v>25</v>
      </c>
      <c r="D1920">
        <v>145600</v>
      </c>
      <c r="E1920">
        <v>0.86099999999999999</v>
      </c>
      <c r="F1920">
        <v>30000</v>
      </c>
      <c r="G1920" t="s">
        <v>26</v>
      </c>
      <c r="H1920">
        <v>144923.06333333332</v>
      </c>
      <c r="I1920">
        <v>106513.2775</v>
      </c>
      <c r="J1920">
        <v>38409.785833333335</v>
      </c>
      <c r="K1920">
        <v>0.74274454771052734</v>
      </c>
      <c r="L1920">
        <v>325168.28333333333</v>
      </c>
      <c r="M1920">
        <v>20066.358656659999</v>
      </c>
      <c r="N1920">
        <v>0.20604395604395603</v>
      </c>
      <c r="O1920">
        <v>240000</v>
      </c>
      <c r="P1920" t="s">
        <v>31</v>
      </c>
      <c r="Q1920">
        <v>60</v>
      </c>
      <c r="R1920">
        <v>0</v>
      </c>
      <c r="S1920">
        <v>0.72110192471652301</v>
      </c>
      <c r="T1920">
        <v>0.11383675438856949</v>
      </c>
      <c r="U1920">
        <v>0.83607127083261101</v>
      </c>
      <c r="V1920">
        <v>0.40274317815665328</v>
      </c>
      <c r="W1920">
        <v>74.718784281365203</v>
      </c>
      <c r="X1920" t="s">
        <v>38</v>
      </c>
    </row>
    <row r="1921" spans="1:24" x14ac:dyDescent="0.25">
      <c r="A1921" t="s">
        <v>1955</v>
      </c>
      <c r="B1921">
        <v>54</v>
      </c>
      <c r="C1921" t="s">
        <v>25</v>
      </c>
      <c r="D1921">
        <v>153900</v>
      </c>
      <c r="E1921">
        <v>0.76400000000000001</v>
      </c>
      <c r="F1921">
        <v>32000</v>
      </c>
      <c r="G1921" t="s">
        <v>26</v>
      </c>
      <c r="H1921">
        <v>140899.47916666666</v>
      </c>
      <c r="I1921">
        <v>107279.75750000001</v>
      </c>
      <c r="J1921">
        <v>33619.721666666665</v>
      </c>
      <c r="K1921">
        <v>0.82521911515966406</v>
      </c>
      <c r="L1921">
        <v>482323.23416666669</v>
      </c>
      <c r="M1921">
        <v>38945.010911279998</v>
      </c>
      <c r="N1921">
        <v>0.20792722547108511</v>
      </c>
      <c r="O1921">
        <v>256000</v>
      </c>
      <c r="P1921" t="s">
        <v>31</v>
      </c>
      <c r="Q1921">
        <v>24</v>
      </c>
      <c r="R1921">
        <v>0</v>
      </c>
      <c r="S1921">
        <v>0.64827808010015597</v>
      </c>
      <c r="T1921">
        <v>0.1648474489558277</v>
      </c>
      <c r="U1921">
        <v>0.62336872048387315</v>
      </c>
      <c r="V1921">
        <v>0.64368270145034034</v>
      </c>
      <c r="W1921">
        <v>69.470306978769884</v>
      </c>
      <c r="X1921" t="s">
        <v>28</v>
      </c>
    </row>
    <row r="1922" spans="1:24" x14ac:dyDescent="0.25">
      <c r="A1922" t="s">
        <v>1956</v>
      </c>
      <c r="B1922">
        <v>45</v>
      </c>
      <c r="C1922" t="s">
        <v>33</v>
      </c>
      <c r="D1922">
        <v>225400</v>
      </c>
      <c r="E1922">
        <v>0.45100000000000001</v>
      </c>
      <c r="F1922">
        <v>74000</v>
      </c>
      <c r="G1922" t="s">
        <v>26</v>
      </c>
      <c r="H1922">
        <v>219383.52666666667</v>
      </c>
      <c r="I1922">
        <v>164304.91333333333</v>
      </c>
      <c r="J1922">
        <v>55078.613333333335</v>
      </c>
      <c r="K1922">
        <v>0.73913251657287293</v>
      </c>
      <c r="L1922">
        <v>718378.37333333329</v>
      </c>
      <c r="M1922">
        <v>81089.683480980006</v>
      </c>
      <c r="N1922">
        <v>0.32830523513753329</v>
      </c>
      <c r="O1922">
        <v>888000</v>
      </c>
      <c r="P1922" t="s">
        <v>27</v>
      </c>
      <c r="Q1922">
        <v>0</v>
      </c>
      <c r="R1922">
        <v>0</v>
      </c>
      <c r="S1922">
        <v>0.68259320044351401</v>
      </c>
      <c r="T1922">
        <v>0.36032468974907822</v>
      </c>
      <c r="U1922">
        <v>0.26024330382431948</v>
      </c>
      <c r="V1922">
        <v>0.65789305716781543</v>
      </c>
      <c r="W1922">
        <v>51.695534091387849</v>
      </c>
      <c r="X1922" t="s">
        <v>28</v>
      </c>
    </row>
    <row r="1923" spans="1:24" x14ac:dyDescent="0.25">
      <c r="A1923" t="s">
        <v>1957</v>
      </c>
      <c r="B1923">
        <v>42</v>
      </c>
      <c r="C1923" t="s">
        <v>25</v>
      </c>
      <c r="D1923">
        <v>193000</v>
      </c>
      <c r="E1923">
        <v>0.91400000000000003</v>
      </c>
      <c r="F1923">
        <v>50000</v>
      </c>
      <c r="G1923" t="s">
        <v>41</v>
      </c>
      <c r="H1923">
        <v>190416.38750000001</v>
      </c>
      <c r="I1923">
        <v>138588.76083333333</v>
      </c>
      <c r="J1923">
        <v>51827.626666666663</v>
      </c>
      <c r="K1923">
        <v>0.7802718376873492</v>
      </c>
      <c r="L1923">
        <v>272340.23249999998</v>
      </c>
      <c r="M1923">
        <v>48095.090505630003</v>
      </c>
      <c r="N1923">
        <v>0.25906735751295334</v>
      </c>
      <c r="O1923">
        <v>250000</v>
      </c>
      <c r="P1923" t="s">
        <v>27</v>
      </c>
      <c r="Q1923">
        <v>0</v>
      </c>
      <c r="R1923">
        <v>0</v>
      </c>
      <c r="S1923">
        <v>0.74078991513367876</v>
      </c>
      <c r="T1923">
        <v>0.24888878475094783</v>
      </c>
      <c r="U1923">
        <v>0.80021506479449278</v>
      </c>
      <c r="V1923">
        <v>0.1828014347651061</v>
      </c>
      <c r="W1923">
        <v>65.308741147586119</v>
      </c>
      <c r="X1923" t="s">
        <v>28</v>
      </c>
    </row>
    <row r="1924" spans="1:24" x14ac:dyDescent="0.25">
      <c r="A1924" t="s">
        <v>1958</v>
      </c>
      <c r="B1924">
        <v>33</v>
      </c>
      <c r="C1924" t="s">
        <v>33</v>
      </c>
      <c r="D1924">
        <v>173700</v>
      </c>
      <c r="E1924">
        <v>0.47599999999999998</v>
      </c>
      <c r="F1924">
        <v>40000</v>
      </c>
      <c r="G1924" t="s">
        <v>41</v>
      </c>
      <c r="H1924">
        <v>172344.78166666668</v>
      </c>
      <c r="I1924">
        <v>135830.94166666668</v>
      </c>
      <c r="J1924">
        <v>36513.839999999997</v>
      </c>
      <c r="K1924">
        <v>0.81803053655107438</v>
      </c>
      <c r="L1924">
        <v>509004.64333333331</v>
      </c>
      <c r="M1924">
        <v>70182.294075169993</v>
      </c>
      <c r="N1924">
        <v>0.23028209556706966</v>
      </c>
      <c r="O1924">
        <v>440000</v>
      </c>
      <c r="P1924" t="s">
        <v>36</v>
      </c>
      <c r="Q1924">
        <v>120</v>
      </c>
      <c r="R1924">
        <v>1</v>
      </c>
      <c r="S1924">
        <v>0.57458644602392883</v>
      </c>
      <c r="T1924">
        <v>0.21103077775475759</v>
      </c>
      <c r="U1924">
        <v>0.27233759642978828</v>
      </c>
      <c r="V1924">
        <v>0.58920942758212103</v>
      </c>
      <c r="W1924">
        <v>53.603877784401213</v>
      </c>
      <c r="X1924" t="s">
        <v>28</v>
      </c>
    </row>
    <row r="1925" spans="1:24" x14ac:dyDescent="0.25">
      <c r="A1925" t="s">
        <v>1959</v>
      </c>
      <c r="B1925">
        <v>19</v>
      </c>
      <c r="C1925" t="s">
        <v>25</v>
      </c>
      <c r="D1925">
        <v>179900</v>
      </c>
      <c r="E1925">
        <v>0.92900000000000005</v>
      </c>
      <c r="F1925">
        <v>30000</v>
      </c>
      <c r="G1925" t="s">
        <v>26</v>
      </c>
      <c r="H1925">
        <v>178662.42749999999</v>
      </c>
      <c r="I1925">
        <v>132459.95499999999</v>
      </c>
      <c r="J1925">
        <v>46202.472500000003</v>
      </c>
      <c r="K1925">
        <v>0.7560725636025597</v>
      </c>
      <c r="L1925">
        <v>410405.50083333335</v>
      </c>
      <c r="M1925">
        <v>29383.50218929</v>
      </c>
      <c r="N1925">
        <v>0.16675931072818231</v>
      </c>
      <c r="O1925">
        <v>180000</v>
      </c>
      <c r="P1925" t="s">
        <v>36</v>
      </c>
      <c r="Q1925">
        <v>180</v>
      </c>
      <c r="R1925">
        <v>1</v>
      </c>
      <c r="S1925">
        <v>0.70337357337467521</v>
      </c>
      <c r="T1925">
        <v>3.9700686123070261E-2</v>
      </c>
      <c r="U1925">
        <v>0.89204804654824565</v>
      </c>
      <c r="V1925">
        <v>0.41558303369958993</v>
      </c>
      <c r="W1925">
        <v>78.892925320108404</v>
      </c>
      <c r="X1925" t="s">
        <v>38</v>
      </c>
    </row>
    <row r="1926" spans="1:24" x14ac:dyDescent="0.25">
      <c r="A1926" t="s">
        <v>1960</v>
      </c>
      <c r="B1926">
        <v>35</v>
      </c>
      <c r="C1926" t="s">
        <v>33</v>
      </c>
      <c r="D1926">
        <v>354300</v>
      </c>
      <c r="E1926">
        <v>0.30199999999999999</v>
      </c>
      <c r="F1926">
        <v>104000</v>
      </c>
      <c r="G1926" t="s">
        <v>26</v>
      </c>
      <c r="H1926">
        <v>302827.62583333335</v>
      </c>
      <c r="I1926">
        <v>253355.30333333334</v>
      </c>
      <c r="J1926">
        <v>49472.322500000002</v>
      </c>
      <c r="K1926">
        <v>0.84885847178010565</v>
      </c>
      <c r="L1926">
        <v>523650.22916666669</v>
      </c>
      <c r="M1926">
        <v>170728.33504919001</v>
      </c>
      <c r="N1926">
        <v>0.29353655094552639</v>
      </c>
      <c r="O1926">
        <v>1248000</v>
      </c>
      <c r="P1926" t="s">
        <v>31</v>
      </c>
      <c r="Q1926">
        <v>30</v>
      </c>
      <c r="R1926">
        <v>0</v>
      </c>
      <c r="S1926">
        <v>0.44094908647326753</v>
      </c>
      <c r="T1926">
        <v>0.3782287347188063</v>
      </c>
      <c r="U1926">
        <v>7.6616693797866092E-2</v>
      </c>
      <c r="V1926">
        <v>0.20069620644844274</v>
      </c>
      <c r="W1926">
        <v>31.962882667428993</v>
      </c>
      <c r="X1926" t="s">
        <v>34</v>
      </c>
    </row>
    <row r="1927" spans="1:24" x14ac:dyDescent="0.25">
      <c r="A1927" t="s">
        <v>1961</v>
      </c>
      <c r="B1927">
        <v>34</v>
      </c>
      <c r="C1927" t="s">
        <v>25</v>
      </c>
      <c r="D1927">
        <v>160700</v>
      </c>
      <c r="E1927">
        <v>0.80500000000000005</v>
      </c>
      <c r="F1927">
        <v>47000</v>
      </c>
      <c r="G1927" t="s">
        <v>41</v>
      </c>
      <c r="H1927">
        <v>149958.91500000001</v>
      </c>
      <c r="I1927">
        <v>111863.26</v>
      </c>
      <c r="J1927">
        <v>38095.654999999999</v>
      </c>
      <c r="K1927">
        <v>0.79876707899338639</v>
      </c>
      <c r="L1927">
        <v>491763.67166666669</v>
      </c>
      <c r="M1927">
        <v>41544.117691549996</v>
      </c>
      <c r="N1927">
        <v>0.2924704418170504</v>
      </c>
      <c r="O1927">
        <v>235000</v>
      </c>
      <c r="P1927" t="s">
        <v>27</v>
      </c>
      <c r="Q1927">
        <v>0</v>
      </c>
      <c r="R1927">
        <v>0</v>
      </c>
      <c r="S1927">
        <v>0.69080417374991376</v>
      </c>
      <c r="T1927">
        <v>0.3354475982363308</v>
      </c>
      <c r="U1927">
        <v>0.66626421343608855</v>
      </c>
      <c r="V1927">
        <v>0.62392260726488957</v>
      </c>
      <c r="W1927">
        <v>66.096334274719652</v>
      </c>
      <c r="X1927" t="s">
        <v>28</v>
      </c>
    </row>
    <row r="1928" spans="1:24" x14ac:dyDescent="0.25">
      <c r="A1928" t="s">
        <v>1962</v>
      </c>
      <c r="B1928">
        <v>47</v>
      </c>
      <c r="C1928" t="s">
        <v>33</v>
      </c>
      <c r="D1928">
        <v>183800</v>
      </c>
      <c r="E1928">
        <v>0.58099999999999996</v>
      </c>
      <c r="F1928">
        <v>50000</v>
      </c>
      <c r="G1928" t="s">
        <v>41</v>
      </c>
      <c r="H1928">
        <v>143521.85666666666</v>
      </c>
      <c r="I1928">
        <v>140616.4</v>
      </c>
      <c r="J1928">
        <v>2905.4566666666665</v>
      </c>
      <c r="K1928">
        <v>1.0333576904559345</v>
      </c>
      <c r="L1928">
        <v>316539.93</v>
      </c>
      <c r="M1928">
        <v>60831.140866479996</v>
      </c>
      <c r="N1928">
        <v>0.27203482045701849</v>
      </c>
      <c r="O1928">
        <v>350000</v>
      </c>
      <c r="P1928" t="s">
        <v>27</v>
      </c>
      <c r="Q1928">
        <v>0</v>
      </c>
      <c r="R1928">
        <v>0</v>
      </c>
      <c r="S1928">
        <v>4.6560832645768421E-2</v>
      </c>
      <c r="T1928">
        <v>0.46606776873234129</v>
      </c>
      <c r="U1928">
        <v>0.36645906201956957</v>
      </c>
      <c r="V1928">
        <v>0.26602320420045578</v>
      </c>
      <c r="W1928">
        <v>34.862910682410345</v>
      </c>
      <c r="X1928" t="s">
        <v>34</v>
      </c>
    </row>
    <row r="1929" spans="1:24" x14ac:dyDescent="0.25">
      <c r="A1929" t="s">
        <v>1963</v>
      </c>
      <c r="B1929">
        <v>30</v>
      </c>
      <c r="C1929" t="s">
        <v>25</v>
      </c>
      <c r="D1929">
        <v>137500</v>
      </c>
      <c r="E1929">
        <v>0.95699999999999996</v>
      </c>
      <c r="F1929">
        <v>35000</v>
      </c>
      <c r="G1929" t="s">
        <v>26</v>
      </c>
      <c r="H1929">
        <v>125218.91916666667</v>
      </c>
      <c r="I1929">
        <v>96116.108333333337</v>
      </c>
      <c r="J1929">
        <v>29102.810833333333</v>
      </c>
      <c r="K1929">
        <v>0.80230310055404808</v>
      </c>
      <c r="L1929">
        <v>295156.66666666669</v>
      </c>
      <c r="M1929">
        <v>24051.691182250001</v>
      </c>
      <c r="N1929">
        <v>0.25454545454545452</v>
      </c>
      <c r="O1929">
        <v>315000</v>
      </c>
      <c r="P1929" t="s">
        <v>27</v>
      </c>
      <c r="Q1929">
        <v>0</v>
      </c>
      <c r="R1929">
        <v>0</v>
      </c>
      <c r="S1929">
        <v>0.63121446658549796</v>
      </c>
      <c r="T1929">
        <v>0.25460837616283244</v>
      </c>
      <c r="U1929">
        <v>0.89880204094708116</v>
      </c>
      <c r="V1929">
        <v>0.37954959032114521</v>
      </c>
      <c r="W1929">
        <v>70.87902895346825</v>
      </c>
      <c r="X1929" t="s">
        <v>38</v>
      </c>
    </row>
    <row r="1930" spans="1:24" x14ac:dyDescent="0.25">
      <c r="A1930" t="s">
        <v>1964</v>
      </c>
      <c r="B1930">
        <v>49</v>
      </c>
      <c r="C1930" t="s">
        <v>33</v>
      </c>
      <c r="D1930">
        <v>340500</v>
      </c>
      <c r="E1930">
        <v>0.52400000000000002</v>
      </c>
      <c r="F1930">
        <v>81000</v>
      </c>
      <c r="G1930" t="s">
        <v>26</v>
      </c>
      <c r="H1930">
        <v>327989.47749999998</v>
      </c>
      <c r="I1930">
        <v>286264.97416666668</v>
      </c>
      <c r="J1930">
        <v>41724.503333333334</v>
      </c>
      <c r="K1930">
        <v>0.87218203702414066</v>
      </c>
      <c r="L1930">
        <v>1046501.5024999999</v>
      </c>
      <c r="M1930">
        <v>93958.815260200005</v>
      </c>
      <c r="N1930">
        <v>0.23788546255506607</v>
      </c>
      <c r="O1930">
        <v>972000</v>
      </c>
      <c r="P1930" t="s">
        <v>31</v>
      </c>
      <c r="Q1930">
        <v>30</v>
      </c>
      <c r="R1930">
        <v>0</v>
      </c>
      <c r="S1930">
        <v>0.34132139666687972</v>
      </c>
      <c r="T1930">
        <v>0.26356552295244989</v>
      </c>
      <c r="U1930">
        <v>0.36547012363263454</v>
      </c>
      <c r="V1930">
        <v>0.62747796004792455</v>
      </c>
      <c r="W1930">
        <v>52.553868789530398</v>
      </c>
      <c r="X1930" t="s">
        <v>28</v>
      </c>
    </row>
    <row r="1931" spans="1:24" x14ac:dyDescent="0.25">
      <c r="A1931" t="s">
        <v>1965</v>
      </c>
      <c r="B1931">
        <v>46</v>
      </c>
      <c r="C1931" t="s">
        <v>25</v>
      </c>
      <c r="D1931">
        <v>109600</v>
      </c>
      <c r="E1931">
        <v>0.81</v>
      </c>
      <c r="F1931">
        <v>30000</v>
      </c>
      <c r="G1931" t="s">
        <v>41</v>
      </c>
      <c r="H1931">
        <v>109812.24333333333</v>
      </c>
      <c r="I1931">
        <v>79479.638333333336</v>
      </c>
      <c r="J1931">
        <v>30332.605</v>
      </c>
      <c r="K1931">
        <v>0.74246685223439335</v>
      </c>
      <c r="L1931">
        <v>243883.25333333333</v>
      </c>
      <c r="M1931">
        <v>19102.001266020001</v>
      </c>
      <c r="N1931">
        <v>0.27372262773722628</v>
      </c>
      <c r="O1931">
        <v>180000</v>
      </c>
      <c r="P1931" t="s">
        <v>27</v>
      </c>
      <c r="Q1931">
        <v>0</v>
      </c>
      <c r="R1931">
        <v>0</v>
      </c>
      <c r="S1931">
        <v>0.75192776370374925</v>
      </c>
      <c r="T1931">
        <v>0.25187837283756426</v>
      </c>
      <c r="U1931">
        <v>0.74665401733918779</v>
      </c>
      <c r="V1931">
        <v>0.40058003646607876</v>
      </c>
      <c r="W1931">
        <v>67.867056606622469</v>
      </c>
      <c r="X1931" t="s">
        <v>28</v>
      </c>
    </row>
    <row r="1932" spans="1:24" x14ac:dyDescent="0.25">
      <c r="A1932" t="s">
        <v>1966</v>
      </c>
      <c r="B1932">
        <v>47</v>
      </c>
      <c r="C1932" t="s">
        <v>33</v>
      </c>
      <c r="D1932">
        <v>236500</v>
      </c>
      <c r="E1932">
        <v>0.35199999999999998</v>
      </c>
      <c r="F1932">
        <v>47000</v>
      </c>
      <c r="G1932" t="s">
        <v>26</v>
      </c>
      <c r="H1932">
        <v>214019.77083333334</v>
      </c>
      <c r="I1932">
        <v>185006.81</v>
      </c>
      <c r="J1932">
        <v>29012.960833333334</v>
      </c>
      <c r="K1932">
        <v>0.91329389033490893</v>
      </c>
      <c r="L1932">
        <v>724495.93</v>
      </c>
      <c r="M1932">
        <v>91970.256365950001</v>
      </c>
      <c r="N1932">
        <v>0.19873150105708245</v>
      </c>
      <c r="O1932">
        <v>376000</v>
      </c>
      <c r="P1932" t="s">
        <v>36</v>
      </c>
      <c r="Q1932">
        <v>120</v>
      </c>
      <c r="R1932">
        <v>1</v>
      </c>
      <c r="S1932">
        <v>0.36432801350721172</v>
      </c>
      <c r="T1932">
        <v>0.19211571266129646</v>
      </c>
      <c r="U1932">
        <v>0.1481966262372901</v>
      </c>
      <c r="V1932">
        <v>0.62479810558843207</v>
      </c>
      <c r="W1932">
        <v>47.384292852843082</v>
      </c>
      <c r="X1932" t="s">
        <v>28</v>
      </c>
    </row>
    <row r="1933" spans="1:24" x14ac:dyDescent="0.25">
      <c r="A1933" t="s">
        <v>1967</v>
      </c>
      <c r="B1933">
        <v>35</v>
      </c>
      <c r="C1933" t="s">
        <v>33</v>
      </c>
      <c r="D1933">
        <v>224000</v>
      </c>
      <c r="E1933">
        <v>0.51600000000000001</v>
      </c>
      <c r="F1933">
        <v>76000</v>
      </c>
      <c r="G1933" t="s">
        <v>26</v>
      </c>
      <c r="H1933">
        <v>222346.91916666666</v>
      </c>
      <c r="I1933">
        <v>176780.33749999999</v>
      </c>
      <c r="J1933">
        <v>45566.581666666665</v>
      </c>
      <c r="K1933">
        <v>0.83736094183493337</v>
      </c>
      <c r="L1933">
        <v>731559.8091666667</v>
      </c>
      <c r="M1933">
        <v>100661.46167446001</v>
      </c>
      <c r="N1933">
        <v>0.3392857142857143</v>
      </c>
      <c r="O1933">
        <v>608000</v>
      </c>
      <c r="P1933" t="s">
        <v>27</v>
      </c>
      <c r="Q1933">
        <v>0</v>
      </c>
      <c r="R1933">
        <v>0</v>
      </c>
      <c r="S1933">
        <v>0.55548908504899475</v>
      </c>
      <c r="T1933">
        <v>0.4743057507382879</v>
      </c>
      <c r="U1933">
        <v>0.29518165611501246</v>
      </c>
      <c r="V1933">
        <v>0.67896282913444916</v>
      </c>
      <c r="W1933">
        <v>48.0137783003007</v>
      </c>
      <c r="X1933" t="s">
        <v>28</v>
      </c>
    </row>
    <row r="1934" spans="1:24" x14ac:dyDescent="0.25">
      <c r="A1934" t="s">
        <v>1968</v>
      </c>
      <c r="B1934">
        <v>30</v>
      </c>
      <c r="C1934" t="s">
        <v>33</v>
      </c>
      <c r="D1934">
        <v>154400</v>
      </c>
      <c r="E1934">
        <v>0.43</v>
      </c>
      <c r="F1934">
        <v>41000</v>
      </c>
      <c r="G1934" t="s">
        <v>41</v>
      </c>
      <c r="H1934">
        <v>184768.40833333333</v>
      </c>
      <c r="I1934">
        <v>142685.43333333332</v>
      </c>
      <c r="J1934">
        <v>42082.974999999999</v>
      </c>
      <c r="K1934">
        <v>0.7867478830019663</v>
      </c>
      <c r="L1934">
        <v>340460.49833333335</v>
      </c>
      <c r="M1934">
        <v>73265.786576619998</v>
      </c>
      <c r="N1934">
        <v>0.2655440414507772</v>
      </c>
      <c r="O1934">
        <v>205000</v>
      </c>
      <c r="P1934" t="s">
        <v>36</v>
      </c>
      <c r="Q1934">
        <v>120</v>
      </c>
      <c r="R1934">
        <v>1</v>
      </c>
      <c r="S1934">
        <v>0.61838787784110583</v>
      </c>
      <c r="T1934">
        <v>0.26751707565242938</v>
      </c>
      <c r="U1934">
        <v>0.23141035240012761</v>
      </c>
      <c r="V1934">
        <v>0.39518798756023699</v>
      </c>
      <c r="W1934">
        <v>47.253427983252919</v>
      </c>
      <c r="X1934" t="s">
        <v>28</v>
      </c>
    </row>
    <row r="1935" spans="1:24" x14ac:dyDescent="0.25">
      <c r="A1935" t="s">
        <v>1969</v>
      </c>
      <c r="B1935">
        <v>38</v>
      </c>
      <c r="C1935" t="s">
        <v>33</v>
      </c>
      <c r="D1935">
        <v>143800</v>
      </c>
      <c r="E1935">
        <v>0.34399999999999997</v>
      </c>
      <c r="F1935">
        <v>31000</v>
      </c>
      <c r="G1935" t="s">
        <v>41</v>
      </c>
      <c r="H1935">
        <v>175750.36249999999</v>
      </c>
      <c r="I1935">
        <v>132321.82</v>
      </c>
      <c r="J1935">
        <v>43428.542500000003</v>
      </c>
      <c r="K1935">
        <v>0.74402514687114574</v>
      </c>
      <c r="L1935">
        <v>573827.77416666667</v>
      </c>
      <c r="M1935">
        <v>53068.357038599999</v>
      </c>
      <c r="N1935">
        <v>0.21557719054242003</v>
      </c>
      <c r="O1935">
        <v>217000</v>
      </c>
      <c r="P1935" t="s">
        <v>27</v>
      </c>
      <c r="Q1935">
        <v>0</v>
      </c>
      <c r="R1935">
        <v>0</v>
      </c>
      <c r="S1935">
        <v>0.67168865624129304</v>
      </c>
      <c r="T1935">
        <v>0.13407004076360002</v>
      </c>
      <c r="U1935">
        <v>0.17249453869512191</v>
      </c>
      <c r="V1935">
        <v>0.87278472368577464</v>
      </c>
      <c r="W1935">
        <v>59.546231948756159</v>
      </c>
      <c r="X1935" t="s">
        <v>28</v>
      </c>
    </row>
    <row r="1936" spans="1:24" x14ac:dyDescent="0.25">
      <c r="A1936" t="s">
        <v>1970</v>
      </c>
      <c r="B1936">
        <v>47</v>
      </c>
      <c r="C1936" t="s">
        <v>33</v>
      </c>
      <c r="D1936">
        <v>172900</v>
      </c>
      <c r="E1936">
        <v>0.216</v>
      </c>
      <c r="F1936">
        <v>41000</v>
      </c>
      <c r="G1936" t="s">
        <v>41</v>
      </c>
      <c r="H1936">
        <v>159351.06333333332</v>
      </c>
      <c r="I1936">
        <v>128143.15916666666</v>
      </c>
      <c r="J1936">
        <v>31207.904166666667</v>
      </c>
      <c r="K1936">
        <v>0.86250658253383572</v>
      </c>
      <c r="L1936">
        <v>589885.35</v>
      </c>
      <c r="M1936">
        <v>78401.659008610004</v>
      </c>
      <c r="N1936">
        <v>0.23713128976286871</v>
      </c>
      <c r="O1936">
        <v>164000</v>
      </c>
      <c r="P1936" t="s">
        <v>27</v>
      </c>
      <c r="Q1936">
        <v>0</v>
      </c>
      <c r="R1936">
        <v>0</v>
      </c>
      <c r="S1936">
        <v>0.53043843956064285</v>
      </c>
      <c r="T1936">
        <v>0.25544635968224699</v>
      </c>
      <c r="U1936">
        <v>1.1413814537688999E-2</v>
      </c>
      <c r="V1936">
        <v>0.71797034290156547</v>
      </c>
      <c r="W1936">
        <v>45.052076169792663</v>
      </c>
      <c r="X1936" t="s">
        <v>28</v>
      </c>
    </row>
    <row r="1937" spans="1:24" x14ac:dyDescent="0.25">
      <c r="A1937" t="s">
        <v>1971</v>
      </c>
      <c r="B1937">
        <v>38</v>
      </c>
      <c r="C1937" t="s">
        <v>30</v>
      </c>
      <c r="D1937">
        <v>156000</v>
      </c>
      <c r="E1937">
        <v>0.69699999999999995</v>
      </c>
      <c r="F1937">
        <v>49000</v>
      </c>
      <c r="G1937" t="s">
        <v>41</v>
      </c>
      <c r="H1937">
        <v>142341.39416666667</v>
      </c>
      <c r="I1937">
        <v>122402.92916666667</v>
      </c>
      <c r="J1937">
        <v>19938.465</v>
      </c>
      <c r="K1937">
        <v>0.90842216426088973</v>
      </c>
      <c r="L1937">
        <v>273242.09166666667</v>
      </c>
      <c r="M1937">
        <v>37588.02803062</v>
      </c>
      <c r="N1937">
        <v>0.3141025641025641</v>
      </c>
      <c r="O1937">
        <v>294000</v>
      </c>
      <c r="P1937" t="s">
        <v>31</v>
      </c>
      <c r="Q1937">
        <v>30</v>
      </c>
      <c r="R1937">
        <v>0</v>
      </c>
      <c r="S1937">
        <v>0.37676363371799992</v>
      </c>
      <c r="T1937">
        <v>0.47769718449929915</v>
      </c>
      <c r="U1937">
        <v>0.55976624417355025</v>
      </c>
      <c r="V1937">
        <v>0.27387548153846586</v>
      </c>
      <c r="W1937">
        <v>46.389867147634597</v>
      </c>
      <c r="X1937" t="s">
        <v>28</v>
      </c>
    </row>
    <row r="1938" spans="1:24" x14ac:dyDescent="0.25">
      <c r="A1938" t="s">
        <v>1972</v>
      </c>
      <c r="B1938">
        <v>34</v>
      </c>
      <c r="C1938" t="s">
        <v>25</v>
      </c>
      <c r="D1938">
        <v>143500</v>
      </c>
      <c r="E1938">
        <v>0.79300000000000004</v>
      </c>
      <c r="F1938">
        <v>30000</v>
      </c>
      <c r="G1938" t="s">
        <v>41</v>
      </c>
      <c r="H1938">
        <v>138457.72</v>
      </c>
      <c r="I1938">
        <v>103497.92833333333</v>
      </c>
      <c r="J1938">
        <v>34959.791666666664</v>
      </c>
      <c r="K1938">
        <v>0.77509860181586043</v>
      </c>
      <c r="L1938">
        <v>390426.82083333336</v>
      </c>
      <c r="M1938">
        <v>27610.839345569999</v>
      </c>
      <c r="N1938">
        <v>0.20905923344947736</v>
      </c>
      <c r="O1938">
        <v>90000</v>
      </c>
      <c r="P1938" t="s">
        <v>27</v>
      </c>
      <c r="Q1938">
        <v>0</v>
      </c>
      <c r="R1938">
        <v>0</v>
      </c>
      <c r="S1938">
        <v>0.68654332254657013</v>
      </c>
      <c r="T1938">
        <v>0.13859883069470963</v>
      </c>
      <c r="U1938">
        <v>0.70778469980835235</v>
      </c>
      <c r="V1938">
        <v>0.53313535361716213</v>
      </c>
      <c r="W1938">
        <v>71.575356482992845</v>
      </c>
      <c r="X1938" t="s">
        <v>38</v>
      </c>
    </row>
    <row r="1939" spans="1:24" x14ac:dyDescent="0.25">
      <c r="A1939" t="s">
        <v>1973</v>
      </c>
      <c r="B1939">
        <v>36</v>
      </c>
      <c r="C1939" t="s">
        <v>30</v>
      </c>
      <c r="D1939">
        <v>198900</v>
      </c>
      <c r="E1939">
        <v>0.48599999999999999</v>
      </c>
      <c r="F1939">
        <v>41000</v>
      </c>
      <c r="G1939" t="s">
        <v>26</v>
      </c>
      <c r="H1939">
        <v>207898.19416666665</v>
      </c>
      <c r="I1939">
        <v>147833.18166666667</v>
      </c>
      <c r="J1939">
        <v>60065.012499999997</v>
      </c>
      <c r="K1939">
        <v>0.70846706758219935</v>
      </c>
      <c r="L1939">
        <v>807280.63583333336</v>
      </c>
      <c r="M1939">
        <v>16208.16084611</v>
      </c>
      <c r="N1939">
        <v>0.20613373554550024</v>
      </c>
      <c r="O1939">
        <v>410000</v>
      </c>
      <c r="P1939" t="s">
        <v>27</v>
      </c>
      <c r="Q1939">
        <v>0</v>
      </c>
      <c r="R1939">
        <v>0</v>
      </c>
      <c r="S1939">
        <v>0.786904444706929</v>
      </c>
      <c r="T1939">
        <v>9.458741735624232E-2</v>
      </c>
      <c r="U1939">
        <v>0.42417853727107868</v>
      </c>
      <c r="V1939">
        <v>0.89104668177937452</v>
      </c>
      <c r="W1939">
        <v>71.633126589991903</v>
      </c>
      <c r="X1939" t="s">
        <v>38</v>
      </c>
    </row>
    <row r="1940" spans="1:24" x14ac:dyDescent="0.25">
      <c r="A1940" t="s">
        <v>1974</v>
      </c>
      <c r="B1940">
        <v>32</v>
      </c>
      <c r="C1940" t="s">
        <v>25</v>
      </c>
      <c r="D1940">
        <v>148100</v>
      </c>
      <c r="E1940">
        <v>0.93899999999999995</v>
      </c>
      <c r="F1940">
        <v>42000</v>
      </c>
      <c r="G1940" t="s">
        <v>26</v>
      </c>
      <c r="H1940">
        <v>147145.2525</v>
      </c>
      <c r="I1940">
        <v>106415.56166666666</v>
      </c>
      <c r="J1940">
        <v>40729.690833333334</v>
      </c>
      <c r="K1940">
        <v>0.75435143992646014</v>
      </c>
      <c r="L1940">
        <v>460888.22666666668</v>
      </c>
      <c r="M1940">
        <v>29415.49601046</v>
      </c>
      <c r="N1940">
        <v>0.28359216745442273</v>
      </c>
      <c r="O1940">
        <v>336000</v>
      </c>
      <c r="P1940" t="s">
        <v>36</v>
      </c>
      <c r="Q1940">
        <v>120</v>
      </c>
      <c r="R1940">
        <v>1</v>
      </c>
      <c r="S1940">
        <v>0.7535171369863819</v>
      </c>
      <c r="T1940">
        <v>0.28130130386907276</v>
      </c>
      <c r="U1940">
        <v>0.87150684218919405</v>
      </c>
      <c r="V1940">
        <v>0.63779843378185008</v>
      </c>
      <c r="W1940">
        <v>76.122426090982344</v>
      </c>
      <c r="X1940" t="s">
        <v>38</v>
      </c>
    </row>
    <row r="1941" spans="1:24" x14ac:dyDescent="0.25">
      <c r="A1941" t="s">
        <v>1975</v>
      </c>
      <c r="B1941">
        <v>26</v>
      </c>
      <c r="C1941" t="s">
        <v>25</v>
      </c>
      <c r="D1941">
        <v>188900</v>
      </c>
      <c r="E1941">
        <v>0.755</v>
      </c>
      <c r="F1941">
        <v>40000</v>
      </c>
      <c r="G1941" t="s">
        <v>26</v>
      </c>
      <c r="H1941">
        <v>180209.14</v>
      </c>
      <c r="I1941">
        <v>134706.245</v>
      </c>
      <c r="J1941">
        <v>45502.894999999997</v>
      </c>
      <c r="K1941">
        <v>0.78364568453152328</v>
      </c>
      <c r="L1941">
        <v>338145.76500000001</v>
      </c>
      <c r="M1941">
        <v>39622.277673700002</v>
      </c>
      <c r="N1941">
        <v>0.21175224986765484</v>
      </c>
      <c r="O1941">
        <v>360000</v>
      </c>
      <c r="P1941" t="s">
        <v>27</v>
      </c>
      <c r="Q1941">
        <v>0</v>
      </c>
      <c r="R1941">
        <v>0</v>
      </c>
      <c r="S1941">
        <v>0.68656023104477737</v>
      </c>
      <c r="T1941">
        <v>0.14931724563366705</v>
      </c>
      <c r="U1941">
        <v>0.65082818917170471</v>
      </c>
      <c r="V1941">
        <v>0.28418129965431482</v>
      </c>
      <c r="W1941">
        <v>64.281498710757603</v>
      </c>
      <c r="X1941" t="s">
        <v>28</v>
      </c>
    </row>
    <row r="1942" spans="1:24" x14ac:dyDescent="0.25">
      <c r="A1942" t="s">
        <v>1976</v>
      </c>
      <c r="B1942">
        <v>27</v>
      </c>
      <c r="C1942" t="s">
        <v>25</v>
      </c>
      <c r="D1942">
        <v>198400</v>
      </c>
      <c r="E1942">
        <v>0.93</v>
      </c>
      <c r="F1942">
        <v>61000</v>
      </c>
      <c r="G1942" t="s">
        <v>26</v>
      </c>
      <c r="H1942">
        <v>195541.07166666666</v>
      </c>
      <c r="I1942">
        <v>141736.345</v>
      </c>
      <c r="J1942">
        <v>53804.726666666669</v>
      </c>
      <c r="K1942">
        <v>0.75506300308049612</v>
      </c>
      <c r="L1942">
        <v>377543.96750000003</v>
      </c>
      <c r="M1942">
        <v>39202.612065699999</v>
      </c>
      <c r="N1942">
        <v>0.30745967741935482</v>
      </c>
      <c r="O1942">
        <v>549000</v>
      </c>
      <c r="P1942" t="s">
        <v>27</v>
      </c>
      <c r="Q1942">
        <v>0</v>
      </c>
      <c r="R1942">
        <v>0</v>
      </c>
      <c r="S1942">
        <v>0.74899515680481521</v>
      </c>
      <c r="T1942">
        <v>0.3314202809955889</v>
      </c>
      <c r="U1942">
        <v>0.86089138820886157</v>
      </c>
      <c r="V1942">
        <v>0.31437284787458819</v>
      </c>
      <c r="W1942">
        <v>67.710974467006494</v>
      </c>
      <c r="X1942" t="s">
        <v>28</v>
      </c>
    </row>
    <row r="1943" spans="1:24" x14ac:dyDescent="0.25">
      <c r="A1943" t="s">
        <v>1977</v>
      </c>
      <c r="B1943">
        <v>48</v>
      </c>
      <c r="C1943" t="s">
        <v>25</v>
      </c>
      <c r="D1943">
        <v>168200</v>
      </c>
      <c r="E1943">
        <v>0.76800000000000002</v>
      </c>
      <c r="F1943">
        <v>30000</v>
      </c>
      <c r="G1943" t="s">
        <v>41</v>
      </c>
      <c r="H1943">
        <v>154714.9325</v>
      </c>
      <c r="I1943">
        <v>120355.86166666666</v>
      </c>
      <c r="J1943">
        <v>34359.070833333331</v>
      </c>
      <c r="K1943">
        <v>0.82423185548946065</v>
      </c>
      <c r="L1943">
        <v>332039.22416666668</v>
      </c>
      <c r="M1943">
        <v>37033.53770311</v>
      </c>
      <c r="N1943">
        <v>0.178359096313912</v>
      </c>
      <c r="O1943">
        <v>270000</v>
      </c>
      <c r="P1943" t="s">
        <v>27</v>
      </c>
      <c r="Q1943">
        <v>0</v>
      </c>
      <c r="R1943">
        <v>0</v>
      </c>
      <c r="S1943">
        <v>0.60273402543484866</v>
      </c>
      <c r="T1943">
        <v>9.7255968930299475E-2</v>
      </c>
      <c r="U1943">
        <v>0.65184265416767662</v>
      </c>
      <c r="V1943">
        <v>0.33340031544869775</v>
      </c>
      <c r="W1943">
        <v>65.605830518456372</v>
      </c>
      <c r="X1943" t="s">
        <v>28</v>
      </c>
    </row>
    <row r="1944" spans="1:24" x14ac:dyDescent="0.25">
      <c r="A1944" t="s">
        <v>1978</v>
      </c>
      <c r="B1944">
        <v>40</v>
      </c>
      <c r="C1944" t="s">
        <v>33</v>
      </c>
      <c r="D1944">
        <v>217400</v>
      </c>
      <c r="E1944">
        <v>0.58099999999999996</v>
      </c>
      <c r="F1944">
        <v>66000</v>
      </c>
      <c r="G1944" t="s">
        <v>43</v>
      </c>
      <c r="H1944">
        <v>186394.36499999999</v>
      </c>
      <c r="I1944">
        <v>147531.27333333335</v>
      </c>
      <c r="J1944">
        <v>38863.091666666667</v>
      </c>
      <c r="K1944">
        <v>0.77466489500139502</v>
      </c>
      <c r="L1944">
        <v>382990.66583333333</v>
      </c>
      <c r="M1944">
        <v>68629.037322970005</v>
      </c>
      <c r="N1944">
        <v>0.30358785648574055</v>
      </c>
      <c r="O1944">
        <v>594000</v>
      </c>
      <c r="P1944" t="s">
        <v>27</v>
      </c>
      <c r="Q1944">
        <v>0</v>
      </c>
      <c r="R1944">
        <v>0</v>
      </c>
      <c r="S1944">
        <v>0.56531176929821647</v>
      </c>
      <c r="T1944">
        <v>0.33974653616545475</v>
      </c>
      <c r="U1944">
        <v>0.38884238448157016</v>
      </c>
      <c r="V1944">
        <v>0.27658652977701215</v>
      </c>
      <c r="W1944">
        <v>47.428494506904798</v>
      </c>
      <c r="X1944" t="s">
        <v>28</v>
      </c>
    </row>
    <row r="1945" spans="1:24" x14ac:dyDescent="0.25">
      <c r="A1945" t="s">
        <v>1979</v>
      </c>
      <c r="B1945">
        <v>47</v>
      </c>
      <c r="C1945" t="s">
        <v>33</v>
      </c>
      <c r="D1945">
        <v>339700</v>
      </c>
      <c r="E1945">
        <v>0.47</v>
      </c>
      <c r="F1945">
        <v>56000</v>
      </c>
      <c r="G1945" t="s">
        <v>43</v>
      </c>
      <c r="H1945">
        <v>370811.51333333331</v>
      </c>
      <c r="I1945">
        <v>278789.41416666668</v>
      </c>
      <c r="J1945">
        <v>92022.099166666667</v>
      </c>
      <c r="K1945">
        <v>0.80042806693186985</v>
      </c>
      <c r="L1945">
        <v>1230469.3966666667</v>
      </c>
      <c r="M1945">
        <v>126278.26982267</v>
      </c>
      <c r="N1945">
        <v>0.16485133941713276</v>
      </c>
      <c r="O1945">
        <v>224000</v>
      </c>
      <c r="P1945" t="s">
        <v>27</v>
      </c>
      <c r="Q1945">
        <v>0</v>
      </c>
      <c r="R1945">
        <v>0</v>
      </c>
      <c r="S1945">
        <v>0.67461096805138654</v>
      </c>
      <c r="T1945">
        <v>5.5843417116350658E-2</v>
      </c>
      <c r="U1945">
        <v>0.28898954493411921</v>
      </c>
      <c r="V1945">
        <v>0.77428188236926521</v>
      </c>
      <c r="W1945">
        <v>64.04413372735975</v>
      </c>
      <c r="X1945" t="s">
        <v>28</v>
      </c>
    </row>
    <row r="1946" spans="1:24" x14ac:dyDescent="0.25">
      <c r="A1946" t="s">
        <v>1980</v>
      </c>
      <c r="B1946">
        <v>50</v>
      </c>
      <c r="C1946" t="s">
        <v>33</v>
      </c>
      <c r="D1946">
        <v>274900</v>
      </c>
      <c r="E1946">
        <v>0.40699999999999997</v>
      </c>
      <c r="F1946">
        <v>42000</v>
      </c>
      <c r="G1946" t="s">
        <v>41</v>
      </c>
      <c r="H1946">
        <v>256994.22666666665</v>
      </c>
      <c r="I1946">
        <v>195478.79333333333</v>
      </c>
      <c r="J1946">
        <v>61515.433333333334</v>
      </c>
      <c r="K1946">
        <v>0.77059243009295419</v>
      </c>
      <c r="L1946">
        <v>711546.51166666672</v>
      </c>
      <c r="M1946">
        <v>96281.011133749998</v>
      </c>
      <c r="N1946">
        <v>0.15278283012004365</v>
      </c>
      <c r="O1946">
        <v>168000</v>
      </c>
      <c r="P1946" t="s">
        <v>27</v>
      </c>
      <c r="Q1946">
        <v>0</v>
      </c>
      <c r="R1946">
        <v>0</v>
      </c>
      <c r="S1946">
        <v>0.65036457374413936</v>
      </c>
      <c r="T1946">
        <v>1.673906941230241E-2</v>
      </c>
      <c r="U1946">
        <v>0.21545748253388355</v>
      </c>
      <c r="V1946">
        <v>0.49772858548011978</v>
      </c>
      <c r="W1946">
        <v>56.748880122081339</v>
      </c>
      <c r="X1946" t="s">
        <v>28</v>
      </c>
    </row>
    <row r="1947" spans="1:24" x14ac:dyDescent="0.25">
      <c r="A1947" t="s">
        <v>1981</v>
      </c>
      <c r="B1947">
        <v>26</v>
      </c>
      <c r="C1947" t="s">
        <v>33</v>
      </c>
      <c r="D1947">
        <v>101300</v>
      </c>
      <c r="E1947">
        <v>0.218</v>
      </c>
      <c r="F1947">
        <v>33000</v>
      </c>
      <c r="G1947" t="s">
        <v>26</v>
      </c>
      <c r="H1947">
        <v>110707.78333333334</v>
      </c>
      <c r="I1947">
        <v>94127.854166666672</v>
      </c>
      <c r="J1947">
        <v>16579.929166666669</v>
      </c>
      <c r="K1947">
        <v>0.88531183273640668</v>
      </c>
      <c r="L1947">
        <v>169941.22500000001</v>
      </c>
      <c r="M1947">
        <v>50099.723496780003</v>
      </c>
      <c r="N1947">
        <v>0.32576505429417574</v>
      </c>
      <c r="O1947">
        <v>264000</v>
      </c>
      <c r="P1947" t="s">
        <v>27</v>
      </c>
      <c r="Q1947">
        <v>0</v>
      </c>
      <c r="R1947">
        <v>0</v>
      </c>
      <c r="S1947">
        <v>0.40345971011272286</v>
      </c>
      <c r="T1947">
        <v>0.48612932127328351</v>
      </c>
      <c r="U1947">
        <v>1.8575122265802352E-2</v>
      </c>
      <c r="V1947">
        <v>0.25409420095954838</v>
      </c>
      <c r="W1947">
        <v>27.200029311986384</v>
      </c>
      <c r="X1947" t="s">
        <v>34</v>
      </c>
    </row>
    <row r="1948" spans="1:24" x14ac:dyDescent="0.25">
      <c r="A1948" t="s">
        <v>1982</v>
      </c>
      <c r="B1948">
        <v>18</v>
      </c>
      <c r="C1948" t="s">
        <v>25</v>
      </c>
      <c r="D1948">
        <v>214700</v>
      </c>
      <c r="E1948">
        <v>0.88800000000000001</v>
      </c>
      <c r="F1948">
        <v>57000</v>
      </c>
      <c r="G1948" t="s">
        <v>26</v>
      </c>
      <c r="H1948">
        <v>206755.79833333334</v>
      </c>
      <c r="I1948">
        <v>152586.97083333333</v>
      </c>
      <c r="J1948">
        <v>54168.827499999999</v>
      </c>
      <c r="K1948">
        <v>0.78662351045866497</v>
      </c>
      <c r="L1948">
        <v>560131.02666666661</v>
      </c>
      <c r="M1948">
        <v>50339.29491525</v>
      </c>
      <c r="N1948">
        <v>0.26548672566371684</v>
      </c>
      <c r="O1948">
        <v>570000</v>
      </c>
      <c r="P1948" t="s">
        <v>27</v>
      </c>
      <c r="Q1948">
        <v>0</v>
      </c>
      <c r="R1948">
        <v>0</v>
      </c>
      <c r="S1948">
        <v>0.71272094786234463</v>
      </c>
      <c r="T1948">
        <v>0.26730224533978125</v>
      </c>
      <c r="U1948">
        <v>0.77922422101807931</v>
      </c>
      <c r="V1948">
        <v>0.50321712216212822</v>
      </c>
      <c r="W1948">
        <v>70.00893703661707</v>
      </c>
      <c r="X1948" t="s">
        <v>38</v>
      </c>
    </row>
    <row r="1949" spans="1:24" x14ac:dyDescent="0.25">
      <c r="A1949" t="s">
        <v>1983</v>
      </c>
      <c r="B1949">
        <v>52</v>
      </c>
      <c r="C1949" t="s">
        <v>25</v>
      </c>
      <c r="D1949">
        <v>257100</v>
      </c>
      <c r="E1949">
        <v>0.75800000000000001</v>
      </c>
      <c r="F1949">
        <v>57000</v>
      </c>
      <c r="G1949" t="s">
        <v>41</v>
      </c>
      <c r="H1949">
        <v>239591.95083333334</v>
      </c>
      <c r="I1949">
        <v>198571.51250000001</v>
      </c>
      <c r="J1949">
        <v>41020.438333333332</v>
      </c>
      <c r="K1949">
        <v>0.86225892115207992</v>
      </c>
      <c r="L1949">
        <v>626139.14</v>
      </c>
      <c r="M1949">
        <v>48932.11142994</v>
      </c>
      <c r="N1949">
        <v>0.22170361726954493</v>
      </c>
      <c r="O1949">
        <v>627000</v>
      </c>
      <c r="P1949" t="s">
        <v>27</v>
      </c>
      <c r="Q1949">
        <v>0</v>
      </c>
      <c r="R1949">
        <v>0</v>
      </c>
      <c r="S1949">
        <v>0.46255732668390714</v>
      </c>
      <c r="T1949">
        <v>0.21869891448384743</v>
      </c>
      <c r="U1949">
        <v>0.66502584937537812</v>
      </c>
      <c r="V1949">
        <v>0.4568031821590316</v>
      </c>
      <c r="W1949">
        <v>62.789360837062048</v>
      </c>
      <c r="X1949" t="s">
        <v>28</v>
      </c>
    </row>
    <row r="1950" spans="1:24" x14ac:dyDescent="0.25">
      <c r="A1950" t="s">
        <v>1984</v>
      </c>
      <c r="B1950">
        <v>28</v>
      </c>
      <c r="C1950" t="s">
        <v>25</v>
      </c>
      <c r="D1950">
        <v>212000</v>
      </c>
      <c r="E1950">
        <v>0.84899999999999998</v>
      </c>
      <c r="F1950">
        <v>42000</v>
      </c>
      <c r="G1950" t="s">
        <v>41</v>
      </c>
      <c r="H1950">
        <v>206558.91500000001</v>
      </c>
      <c r="I1950">
        <v>149442.95833333334</v>
      </c>
      <c r="J1950">
        <v>57115.956666666665</v>
      </c>
      <c r="K1950">
        <v>0.75858288360149762</v>
      </c>
      <c r="L1950">
        <v>754146.37083333335</v>
      </c>
      <c r="M1950">
        <v>44304.922062420002</v>
      </c>
      <c r="N1950">
        <v>0.19811320754716982</v>
      </c>
      <c r="O1950">
        <v>336000</v>
      </c>
      <c r="P1950" t="s">
        <v>27</v>
      </c>
      <c r="Q1950">
        <v>0</v>
      </c>
      <c r="R1950">
        <v>0</v>
      </c>
      <c r="S1950">
        <v>0.75272485940860956</v>
      </c>
      <c r="T1950">
        <v>0.10626597451715641</v>
      </c>
      <c r="U1950">
        <v>0.75890047714642817</v>
      </c>
      <c r="V1950">
        <v>0.75691317874789554</v>
      </c>
      <c r="W1950">
        <v>79.802673930697338</v>
      </c>
      <c r="X1950" t="s">
        <v>38</v>
      </c>
    </row>
    <row r="1951" spans="1:24" x14ac:dyDescent="0.25">
      <c r="A1951" t="s">
        <v>1985</v>
      </c>
      <c r="B1951">
        <v>51</v>
      </c>
      <c r="C1951" t="s">
        <v>25</v>
      </c>
      <c r="D1951">
        <v>177700</v>
      </c>
      <c r="E1951">
        <v>0.90600000000000003</v>
      </c>
      <c r="F1951">
        <v>49000</v>
      </c>
      <c r="G1951" t="s">
        <v>41</v>
      </c>
      <c r="H1951">
        <v>156156.85</v>
      </c>
      <c r="I1951">
        <v>116943.205</v>
      </c>
      <c r="J1951">
        <v>39213.644999999997</v>
      </c>
      <c r="K1951">
        <v>0.78187995913827246</v>
      </c>
      <c r="L1951">
        <v>380619.18833333335</v>
      </c>
      <c r="M1951">
        <v>32062.757276650002</v>
      </c>
      <c r="N1951">
        <v>0.27574563871693863</v>
      </c>
      <c r="O1951">
        <v>294000</v>
      </c>
      <c r="P1951" t="s">
        <v>27</v>
      </c>
      <c r="Q1951">
        <v>0</v>
      </c>
      <c r="R1951">
        <v>0</v>
      </c>
      <c r="S1951">
        <v>0.68274803622230928</v>
      </c>
      <c r="T1951">
        <v>0.28589929116880802</v>
      </c>
      <c r="U1951">
        <v>0.82984323954462558</v>
      </c>
      <c r="V1951">
        <v>0.37829931385475446</v>
      </c>
      <c r="W1951">
        <v>68.274741469427383</v>
      </c>
      <c r="X1951" t="s">
        <v>28</v>
      </c>
    </row>
    <row r="1952" spans="1:24" x14ac:dyDescent="0.25">
      <c r="A1952" t="s">
        <v>1986</v>
      </c>
      <c r="B1952">
        <v>33</v>
      </c>
      <c r="C1952" t="s">
        <v>25</v>
      </c>
      <c r="D1952">
        <v>207100</v>
      </c>
      <c r="E1952">
        <v>0.88</v>
      </c>
      <c r="F1952">
        <v>52000</v>
      </c>
      <c r="G1952" t="s">
        <v>41</v>
      </c>
      <c r="H1952">
        <v>199771.1875</v>
      </c>
      <c r="I1952">
        <v>152392.58666666667</v>
      </c>
      <c r="J1952">
        <v>47378.60083333333</v>
      </c>
      <c r="K1952">
        <v>0.78136541242273516</v>
      </c>
      <c r="L1952">
        <v>413528.29</v>
      </c>
      <c r="M1952">
        <v>35750.574077370002</v>
      </c>
      <c r="N1952">
        <v>0.25108643167551908</v>
      </c>
      <c r="O1952">
        <v>260000</v>
      </c>
      <c r="P1952" t="s">
        <v>31</v>
      </c>
      <c r="Q1952">
        <v>60</v>
      </c>
      <c r="R1952">
        <v>0</v>
      </c>
      <c r="S1952">
        <v>0.64430037334475021</v>
      </c>
      <c r="T1952">
        <v>0.2325172020420409</v>
      </c>
      <c r="U1952">
        <v>0.8227727756187555</v>
      </c>
      <c r="V1952">
        <v>0.33946796493251719</v>
      </c>
      <c r="W1952">
        <v>68.275395984216814</v>
      </c>
      <c r="X1952" t="s">
        <v>28</v>
      </c>
    </row>
    <row r="1953" spans="1:24" x14ac:dyDescent="0.25">
      <c r="A1953" t="s">
        <v>1987</v>
      </c>
      <c r="B1953">
        <v>26</v>
      </c>
      <c r="C1953" t="s">
        <v>25</v>
      </c>
      <c r="D1953">
        <v>206700</v>
      </c>
      <c r="E1953">
        <v>0.96399999999999997</v>
      </c>
      <c r="F1953">
        <v>72000</v>
      </c>
      <c r="G1953" t="s">
        <v>41</v>
      </c>
      <c r="H1953">
        <v>206332.14916666667</v>
      </c>
      <c r="I1953">
        <v>146721.84083333332</v>
      </c>
      <c r="J1953">
        <v>59610.308333333334</v>
      </c>
      <c r="K1953">
        <v>0.72687623591491202</v>
      </c>
      <c r="L1953">
        <v>794406.73666666669</v>
      </c>
      <c r="M1953">
        <v>32152.389462520001</v>
      </c>
      <c r="N1953">
        <v>0.34833091436865021</v>
      </c>
      <c r="O1953">
        <v>792000</v>
      </c>
      <c r="P1953" t="s">
        <v>27</v>
      </c>
      <c r="Q1953">
        <v>0</v>
      </c>
      <c r="R1953">
        <v>0</v>
      </c>
      <c r="S1953">
        <v>0.78687440285022514</v>
      </c>
      <c r="T1953">
        <v>0.38929164508055175</v>
      </c>
      <c r="U1953">
        <v>0.94092215117649136</v>
      </c>
      <c r="V1953">
        <v>0.83341562120898605</v>
      </c>
      <c r="W1953">
        <v>79.724954405693751</v>
      </c>
      <c r="X1953" t="s">
        <v>38</v>
      </c>
    </row>
    <row r="1954" spans="1:24" x14ac:dyDescent="0.25">
      <c r="A1954" t="s">
        <v>1988</v>
      </c>
      <c r="B1954">
        <v>49</v>
      </c>
      <c r="C1954" t="s">
        <v>33</v>
      </c>
      <c r="D1954">
        <v>300200</v>
      </c>
      <c r="E1954">
        <v>0.308</v>
      </c>
      <c r="F1954">
        <v>104000</v>
      </c>
      <c r="G1954" t="s">
        <v>41</v>
      </c>
      <c r="H1954">
        <v>286562.505</v>
      </c>
      <c r="I1954">
        <v>220494.24</v>
      </c>
      <c r="J1954">
        <v>66068.264999999999</v>
      </c>
      <c r="K1954">
        <v>0.79076660178059754</v>
      </c>
      <c r="L1954">
        <v>975891.38666666672</v>
      </c>
      <c r="M1954">
        <v>91356.716212190004</v>
      </c>
      <c r="N1954">
        <v>0.34643570952698199</v>
      </c>
      <c r="O1954">
        <v>520000</v>
      </c>
      <c r="P1954" t="s">
        <v>27</v>
      </c>
      <c r="Q1954">
        <v>0</v>
      </c>
      <c r="R1954">
        <v>0</v>
      </c>
      <c r="S1954">
        <v>0.62608640212844802</v>
      </c>
      <c r="T1954">
        <v>0.44637722383668349</v>
      </c>
      <c r="U1954">
        <v>0.13113009618962998</v>
      </c>
      <c r="V1954">
        <v>0.67492679722681193</v>
      </c>
      <c r="W1954">
        <v>44.088068627999505</v>
      </c>
      <c r="X1954" t="s">
        <v>28</v>
      </c>
    </row>
    <row r="1955" spans="1:24" x14ac:dyDescent="0.25">
      <c r="A1955" t="s">
        <v>1989</v>
      </c>
      <c r="B1955">
        <v>32</v>
      </c>
      <c r="C1955" t="s">
        <v>33</v>
      </c>
      <c r="D1955">
        <v>197600</v>
      </c>
      <c r="E1955">
        <v>0.32600000000000001</v>
      </c>
      <c r="F1955">
        <v>55000</v>
      </c>
      <c r="G1955" t="s">
        <v>26</v>
      </c>
      <c r="H1955">
        <v>180837.84</v>
      </c>
      <c r="I1955">
        <v>143115.065</v>
      </c>
      <c r="J1955">
        <v>37722.775000000001</v>
      </c>
      <c r="K1955">
        <v>0.81809399169436425</v>
      </c>
      <c r="L1955">
        <v>294843.49916666665</v>
      </c>
      <c r="M1955">
        <v>51344.123862380002</v>
      </c>
      <c r="N1955">
        <v>0.27834008097165991</v>
      </c>
      <c r="O1955">
        <v>440000</v>
      </c>
      <c r="P1955" t="s">
        <v>27</v>
      </c>
      <c r="Q1955">
        <v>0</v>
      </c>
      <c r="R1955">
        <v>0</v>
      </c>
      <c r="S1955">
        <v>0.56558932314308275</v>
      </c>
      <c r="T1955">
        <v>0.3192005954549974</v>
      </c>
      <c r="U1955">
        <v>0.15859195701669923</v>
      </c>
      <c r="V1955">
        <v>0.20447801806174756</v>
      </c>
      <c r="W1955">
        <v>38.548100840315733</v>
      </c>
      <c r="X1955" t="s">
        <v>34</v>
      </c>
    </row>
    <row r="1956" spans="1:24" x14ac:dyDescent="0.25">
      <c r="A1956" t="s">
        <v>1990</v>
      </c>
      <c r="B1956">
        <v>29</v>
      </c>
      <c r="C1956" t="s">
        <v>30</v>
      </c>
      <c r="D1956">
        <v>113500</v>
      </c>
      <c r="E1956">
        <v>0.53100000000000003</v>
      </c>
      <c r="F1956">
        <v>30000</v>
      </c>
      <c r="G1956" t="s">
        <v>41</v>
      </c>
      <c r="H1956">
        <v>108279.14833333333</v>
      </c>
      <c r="I1956">
        <v>91932.800833333327</v>
      </c>
      <c r="J1956">
        <v>16346.3475</v>
      </c>
      <c r="K1956">
        <v>0.87821917090774571</v>
      </c>
      <c r="L1956">
        <v>350372.69916666666</v>
      </c>
      <c r="M1956">
        <v>22552.199204820001</v>
      </c>
      <c r="N1956">
        <v>0.26431718061674009</v>
      </c>
      <c r="O1956">
        <v>90000</v>
      </c>
      <c r="P1956" t="s">
        <v>31</v>
      </c>
      <c r="Q1956">
        <v>30</v>
      </c>
      <c r="R1956">
        <v>0</v>
      </c>
      <c r="S1956">
        <v>0.40677156245080509</v>
      </c>
      <c r="T1956">
        <v>0.33135699130592317</v>
      </c>
      <c r="U1956">
        <v>0.40882862845312462</v>
      </c>
      <c r="V1956">
        <v>0.63110481265482554</v>
      </c>
      <c r="W1956">
        <v>53.091961946540259</v>
      </c>
      <c r="X1956" t="s">
        <v>28</v>
      </c>
    </row>
    <row r="1957" spans="1:24" x14ac:dyDescent="0.25">
      <c r="A1957" t="s">
        <v>1991</v>
      </c>
      <c r="B1957">
        <v>50</v>
      </c>
      <c r="C1957" t="s">
        <v>30</v>
      </c>
      <c r="D1957">
        <v>173500</v>
      </c>
      <c r="E1957">
        <v>0.76500000000000001</v>
      </c>
      <c r="F1957">
        <v>43000</v>
      </c>
      <c r="G1957" t="s">
        <v>43</v>
      </c>
      <c r="H1957">
        <v>168587.19166666668</v>
      </c>
      <c r="I1957">
        <v>134579.89916666667</v>
      </c>
      <c r="J1957">
        <v>34007.292500000003</v>
      </c>
      <c r="K1957">
        <v>0.81120651451955272</v>
      </c>
      <c r="L1957">
        <v>401538.54499999998</v>
      </c>
      <c r="M1957">
        <v>27909.352945580002</v>
      </c>
      <c r="N1957">
        <v>0.2478386167146974</v>
      </c>
      <c r="O1957">
        <v>129000</v>
      </c>
      <c r="P1957" t="s">
        <v>27</v>
      </c>
      <c r="Q1957">
        <v>0</v>
      </c>
      <c r="R1957">
        <v>0</v>
      </c>
      <c r="S1957">
        <v>0.54662907275948169</v>
      </c>
      <c r="T1957">
        <v>0.24587816247867217</v>
      </c>
      <c r="U1957">
        <v>0.70129663448516411</v>
      </c>
      <c r="V1957">
        <v>0.42442266802534745</v>
      </c>
      <c r="W1957">
        <v>63.85692678451975</v>
      </c>
      <c r="X1957" t="s">
        <v>28</v>
      </c>
    </row>
    <row r="1958" spans="1:24" x14ac:dyDescent="0.25">
      <c r="A1958" t="s">
        <v>1992</v>
      </c>
      <c r="B1958">
        <v>31</v>
      </c>
      <c r="C1958" t="s">
        <v>33</v>
      </c>
      <c r="D1958">
        <v>237800</v>
      </c>
      <c r="E1958">
        <v>0.47699999999999998</v>
      </c>
      <c r="F1958">
        <v>68000</v>
      </c>
      <c r="G1958" t="s">
        <v>26</v>
      </c>
      <c r="H1958">
        <v>229449.56166666668</v>
      </c>
      <c r="I1958">
        <v>188157.66750000001</v>
      </c>
      <c r="J1958">
        <v>41291.894166666665</v>
      </c>
      <c r="K1958">
        <v>0.86918436214053674</v>
      </c>
      <c r="L1958">
        <v>477017.05666666664</v>
      </c>
      <c r="M1958">
        <v>93433.266894750006</v>
      </c>
      <c r="N1958">
        <v>0.28595458368376786</v>
      </c>
      <c r="O1958">
        <v>476000</v>
      </c>
      <c r="P1958" t="s">
        <v>31</v>
      </c>
      <c r="Q1958">
        <v>60</v>
      </c>
      <c r="R1958">
        <v>0</v>
      </c>
      <c r="S1958">
        <v>0.48667153856778589</v>
      </c>
      <c r="T1958">
        <v>0.37651329089740765</v>
      </c>
      <c r="U1958">
        <v>0.27330051308005021</v>
      </c>
      <c r="V1958">
        <v>0.34192962488195289</v>
      </c>
      <c r="W1958">
        <v>42.408784807035374</v>
      </c>
      <c r="X1958" t="s">
        <v>28</v>
      </c>
    </row>
    <row r="1959" spans="1:24" x14ac:dyDescent="0.25">
      <c r="A1959" t="s">
        <v>1993</v>
      </c>
      <c r="B1959">
        <v>25</v>
      </c>
      <c r="C1959" t="s">
        <v>25</v>
      </c>
      <c r="D1959">
        <v>229400</v>
      </c>
      <c r="E1959">
        <v>0.86899999999999999</v>
      </c>
      <c r="F1959">
        <v>39000</v>
      </c>
      <c r="G1959" t="s">
        <v>41</v>
      </c>
      <c r="H1959">
        <v>239421.67083333334</v>
      </c>
      <c r="I1959">
        <v>160304.79749999999</v>
      </c>
      <c r="J1959">
        <v>79116.873333333337</v>
      </c>
      <c r="K1959">
        <v>0.6913377001671448</v>
      </c>
      <c r="L1959">
        <v>925574.14083333337</v>
      </c>
      <c r="M1959">
        <v>37041.669583950003</v>
      </c>
      <c r="N1959">
        <v>0.17000871839581516</v>
      </c>
      <c r="O1959">
        <v>390000</v>
      </c>
      <c r="P1959" t="s">
        <v>27</v>
      </c>
      <c r="Q1959">
        <v>0</v>
      </c>
      <c r="R1959">
        <v>0</v>
      </c>
      <c r="S1959">
        <v>0.9013555106422142</v>
      </c>
      <c r="T1959">
        <v>1.6189410794713255E-2</v>
      </c>
      <c r="U1959">
        <v>0.83106072516713225</v>
      </c>
      <c r="V1959">
        <v>0.88463593845063371</v>
      </c>
      <c r="W1959">
        <v>89.814494485654123</v>
      </c>
      <c r="X1959" t="s">
        <v>38</v>
      </c>
    </row>
    <row r="1960" spans="1:24" x14ac:dyDescent="0.25">
      <c r="A1960" t="s">
        <v>1994</v>
      </c>
      <c r="B1960">
        <v>25</v>
      </c>
      <c r="C1960" t="s">
        <v>33</v>
      </c>
      <c r="D1960">
        <v>288000</v>
      </c>
      <c r="E1960">
        <v>0.25700000000000001</v>
      </c>
      <c r="F1960">
        <v>62000</v>
      </c>
      <c r="G1960" t="s">
        <v>26</v>
      </c>
      <c r="H1960">
        <v>269673.3016666667</v>
      </c>
      <c r="I1960">
        <v>232556.45333333334</v>
      </c>
      <c r="J1960">
        <v>37116.848333333335</v>
      </c>
      <c r="K1960">
        <v>0.89401397611981592</v>
      </c>
      <c r="L1960">
        <v>772985.45</v>
      </c>
      <c r="M1960">
        <v>94379.721038139993</v>
      </c>
      <c r="N1960">
        <v>0.21527777777777779</v>
      </c>
      <c r="O1960">
        <v>558000</v>
      </c>
      <c r="P1960" t="s">
        <v>36</v>
      </c>
      <c r="Q1960">
        <v>120</v>
      </c>
      <c r="R1960">
        <v>1</v>
      </c>
      <c r="S1960">
        <v>0.37004386460960892</v>
      </c>
      <c r="T1960">
        <v>0.22226167496973565</v>
      </c>
      <c r="U1960">
        <v>7.2910528158157711E-2</v>
      </c>
      <c r="V1960">
        <v>0.52330011085381967</v>
      </c>
      <c r="W1960">
        <v>41.900678422663972</v>
      </c>
      <c r="X1960" t="s">
        <v>28</v>
      </c>
    </row>
    <row r="1961" spans="1:24" x14ac:dyDescent="0.25">
      <c r="A1961" t="s">
        <v>1995</v>
      </c>
      <c r="B1961">
        <v>44</v>
      </c>
      <c r="C1961" t="s">
        <v>33</v>
      </c>
      <c r="D1961">
        <v>202300</v>
      </c>
      <c r="E1961">
        <v>0.38800000000000001</v>
      </c>
      <c r="F1961">
        <v>33000</v>
      </c>
      <c r="G1961" t="s">
        <v>43</v>
      </c>
      <c r="H1961">
        <v>185769.24</v>
      </c>
      <c r="I1961">
        <v>157757.46</v>
      </c>
      <c r="J1961">
        <v>28011.78</v>
      </c>
      <c r="K1961">
        <v>0.88110048088251469</v>
      </c>
      <c r="L1961">
        <v>727572.36750000005</v>
      </c>
      <c r="M1961">
        <v>85380.609497750003</v>
      </c>
      <c r="N1961">
        <v>0.16312407315867525</v>
      </c>
      <c r="O1961">
        <v>198000</v>
      </c>
      <c r="P1961" t="s">
        <v>27</v>
      </c>
      <c r="Q1961">
        <v>0</v>
      </c>
      <c r="R1961">
        <v>0</v>
      </c>
      <c r="S1961">
        <v>0.40628430207353733</v>
      </c>
      <c r="T1961">
        <v>8.8233558969547099E-2</v>
      </c>
      <c r="U1961">
        <v>0.17466135639133459</v>
      </c>
      <c r="V1961">
        <v>0.76740131700513792</v>
      </c>
      <c r="W1961">
        <v>54.908431575816117</v>
      </c>
      <c r="X1961" t="s">
        <v>28</v>
      </c>
    </row>
    <row r="1962" spans="1:24" x14ac:dyDescent="0.25">
      <c r="A1962" t="s">
        <v>1996</v>
      </c>
      <c r="B1962">
        <v>29</v>
      </c>
      <c r="C1962" t="s">
        <v>25</v>
      </c>
      <c r="D1962">
        <v>179000</v>
      </c>
      <c r="E1962">
        <v>0.86399999999999999</v>
      </c>
      <c r="F1962">
        <v>30000</v>
      </c>
      <c r="G1962" t="s">
        <v>26</v>
      </c>
      <c r="H1962">
        <v>186256.94416666665</v>
      </c>
      <c r="I1962">
        <v>126335.09083333334</v>
      </c>
      <c r="J1962">
        <v>59921.853333333333</v>
      </c>
      <c r="K1962">
        <v>0.69595414599443517</v>
      </c>
      <c r="L1962">
        <v>516431.42083333334</v>
      </c>
      <c r="M1962">
        <v>26645.178080230002</v>
      </c>
      <c r="N1962">
        <v>0.16759776536312848</v>
      </c>
      <c r="O1962">
        <v>240000</v>
      </c>
      <c r="P1962" t="s">
        <v>31</v>
      </c>
      <c r="Q1962">
        <v>8</v>
      </c>
      <c r="R1962">
        <v>0</v>
      </c>
      <c r="S1962">
        <v>0.87728876319263027</v>
      </c>
      <c r="T1962">
        <v>1.3733205191308384E-2</v>
      </c>
      <c r="U1962">
        <v>0.8355117330014501</v>
      </c>
      <c r="V1962">
        <v>0.57709841492923064</v>
      </c>
      <c r="W1962">
        <v>83.532214245785568</v>
      </c>
      <c r="X1962" t="s">
        <v>38</v>
      </c>
    </row>
    <row r="1963" spans="1:24" x14ac:dyDescent="0.25">
      <c r="A1963" t="s">
        <v>1997</v>
      </c>
      <c r="B1963">
        <v>18</v>
      </c>
      <c r="C1963" t="s">
        <v>25</v>
      </c>
      <c r="D1963">
        <v>93500</v>
      </c>
      <c r="E1963">
        <v>0.88</v>
      </c>
      <c r="F1963">
        <v>30000</v>
      </c>
      <c r="G1963" t="s">
        <v>41</v>
      </c>
      <c r="H1963">
        <v>94958.865000000005</v>
      </c>
      <c r="I1963">
        <v>64170.604166666664</v>
      </c>
      <c r="J1963">
        <v>30788.260833333334</v>
      </c>
      <c r="K1963">
        <v>0.69101716921760825</v>
      </c>
      <c r="L1963">
        <v>319646.39916666667</v>
      </c>
      <c r="M1963">
        <v>13605.856155310001</v>
      </c>
      <c r="N1963">
        <v>0.32085561497326204</v>
      </c>
      <c r="O1963">
        <v>180000</v>
      </c>
      <c r="P1963" t="s">
        <v>27</v>
      </c>
      <c r="Q1963">
        <v>0</v>
      </c>
      <c r="R1963">
        <v>0</v>
      </c>
      <c r="S1963">
        <v>0.88420874753600476</v>
      </c>
      <c r="T1963">
        <v>0.30272202925628849</v>
      </c>
      <c r="U1963">
        <v>0.85418339636932927</v>
      </c>
      <c r="V1963">
        <v>0.71983323773289354</v>
      </c>
      <c r="W1963">
        <v>78.474553962935815</v>
      </c>
      <c r="X1963" t="s">
        <v>38</v>
      </c>
    </row>
    <row r="1964" spans="1:24" x14ac:dyDescent="0.25">
      <c r="A1964" t="s">
        <v>1998</v>
      </c>
      <c r="B1964">
        <v>28</v>
      </c>
      <c r="C1964" t="s">
        <v>30</v>
      </c>
      <c r="D1964">
        <v>202500</v>
      </c>
      <c r="E1964">
        <v>0.53500000000000003</v>
      </c>
      <c r="F1964">
        <v>50000</v>
      </c>
      <c r="G1964" t="s">
        <v>26</v>
      </c>
      <c r="H1964">
        <v>208140.56833333333</v>
      </c>
      <c r="I1964">
        <v>161057.51250000001</v>
      </c>
      <c r="J1964">
        <v>47083.055833333332</v>
      </c>
      <c r="K1964">
        <v>0.78329657475708858</v>
      </c>
      <c r="L1964">
        <v>538148.68999999994</v>
      </c>
      <c r="M1964">
        <v>34567.429094539999</v>
      </c>
      <c r="N1964">
        <v>0.24691358024691357</v>
      </c>
      <c r="O1964">
        <v>300000</v>
      </c>
      <c r="P1964" t="s">
        <v>27</v>
      </c>
      <c r="Q1964">
        <v>0</v>
      </c>
      <c r="R1964">
        <v>0</v>
      </c>
      <c r="S1964">
        <v>0.61410932887081005</v>
      </c>
      <c r="T1964">
        <v>0.22486128773933195</v>
      </c>
      <c r="U1964">
        <v>0.43490282004340808</v>
      </c>
      <c r="V1964">
        <v>0.51622394652003945</v>
      </c>
      <c r="W1964">
        <v>58.011878932802261</v>
      </c>
      <c r="X1964" t="s">
        <v>28</v>
      </c>
    </row>
    <row r="1965" spans="1:24" x14ac:dyDescent="0.25">
      <c r="A1965" t="s">
        <v>1999</v>
      </c>
      <c r="B1965">
        <v>48</v>
      </c>
      <c r="C1965" t="s">
        <v>25</v>
      </c>
      <c r="D1965">
        <v>134200</v>
      </c>
      <c r="E1965">
        <v>0.79600000000000004</v>
      </c>
      <c r="F1965">
        <v>41000</v>
      </c>
      <c r="G1965" t="s">
        <v>41</v>
      </c>
      <c r="H1965">
        <v>135625.65416666667</v>
      </c>
      <c r="I1965">
        <v>95274.420833333337</v>
      </c>
      <c r="J1965">
        <v>40351.23333333333</v>
      </c>
      <c r="K1965">
        <v>0.74331676353932263</v>
      </c>
      <c r="L1965">
        <v>289860.37583333335</v>
      </c>
      <c r="M1965">
        <v>27598.249706589999</v>
      </c>
      <c r="N1965">
        <v>0.30551415797317438</v>
      </c>
      <c r="O1965">
        <v>246000</v>
      </c>
      <c r="P1965" t="s">
        <v>27</v>
      </c>
      <c r="Q1965">
        <v>0</v>
      </c>
      <c r="R1965">
        <v>0</v>
      </c>
      <c r="S1965">
        <v>0.81061247687222771</v>
      </c>
      <c r="T1965">
        <v>0.31751040700372163</v>
      </c>
      <c r="U1965">
        <v>0.70813009638611335</v>
      </c>
      <c r="V1965">
        <v>0.38311255313003212</v>
      </c>
      <c r="W1965">
        <v>65.080679379086376</v>
      </c>
      <c r="X1965" t="s">
        <v>28</v>
      </c>
    </row>
    <row r="1966" spans="1:24" x14ac:dyDescent="0.25">
      <c r="A1966" t="s">
        <v>2000</v>
      </c>
      <c r="B1966">
        <v>34</v>
      </c>
      <c r="C1966" t="s">
        <v>33</v>
      </c>
      <c r="D1966">
        <v>393300</v>
      </c>
      <c r="E1966">
        <v>0.52700000000000002</v>
      </c>
      <c r="F1966">
        <v>97000</v>
      </c>
      <c r="G1966" t="s">
        <v>26</v>
      </c>
      <c r="H1966">
        <v>388094.73583333334</v>
      </c>
      <c r="I1966">
        <v>340955.54749999999</v>
      </c>
      <c r="J1966">
        <v>47139.188333333332</v>
      </c>
      <c r="K1966">
        <v>0.92495790340384254</v>
      </c>
      <c r="L1966">
        <v>794039.89833333332</v>
      </c>
      <c r="M1966">
        <v>177280.03244534999</v>
      </c>
      <c r="N1966">
        <v>0.24663107042969742</v>
      </c>
      <c r="O1966">
        <v>776000</v>
      </c>
      <c r="P1966" t="s">
        <v>36</v>
      </c>
      <c r="Q1966">
        <v>180</v>
      </c>
      <c r="R1966">
        <v>1</v>
      </c>
      <c r="S1966">
        <v>0.32547731036979366</v>
      </c>
      <c r="T1966">
        <v>0.32034198643311113</v>
      </c>
      <c r="U1966">
        <v>0.30402505751135778</v>
      </c>
      <c r="V1966">
        <v>0.34539578695221806</v>
      </c>
      <c r="W1966">
        <v>42.820692814495452</v>
      </c>
      <c r="X1966" t="s">
        <v>28</v>
      </c>
    </row>
    <row r="1967" spans="1:24" x14ac:dyDescent="0.25">
      <c r="A1967" t="s">
        <v>2001</v>
      </c>
      <c r="B1967">
        <v>50</v>
      </c>
      <c r="C1967" t="s">
        <v>33</v>
      </c>
      <c r="D1967">
        <v>120700</v>
      </c>
      <c r="E1967">
        <v>0.50600000000000001</v>
      </c>
      <c r="F1967">
        <v>30000</v>
      </c>
      <c r="G1967" t="s">
        <v>26</v>
      </c>
      <c r="H1967">
        <v>111121.00750000001</v>
      </c>
      <c r="I1967">
        <v>102669.0775</v>
      </c>
      <c r="J1967">
        <v>8451.93</v>
      </c>
      <c r="K1967">
        <v>0.96143060627702503</v>
      </c>
      <c r="L1967">
        <v>110352.18416666667</v>
      </c>
      <c r="M1967">
        <v>46579.005966850003</v>
      </c>
      <c r="N1967">
        <v>0.24855012427506215</v>
      </c>
      <c r="O1967">
        <v>240000</v>
      </c>
      <c r="P1967" t="s">
        <v>36</v>
      </c>
      <c r="Q1967">
        <v>90</v>
      </c>
      <c r="R1967">
        <v>1</v>
      </c>
      <c r="S1967">
        <v>0.20036746181000514</v>
      </c>
      <c r="T1967">
        <v>0.35015588755708887</v>
      </c>
      <c r="U1967">
        <v>0.29700267454952278</v>
      </c>
      <c r="V1967">
        <v>4.990137475812631E-2</v>
      </c>
      <c r="W1967">
        <v>33.893956404833233</v>
      </c>
      <c r="X1967" t="s">
        <v>34</v>
      </c>
    </row>
    <row r="1968" spans="1:24" x14ac:dyDescent="0.25">
      <c r="A1968" t="s">
        <v>2002</v>
      </c>
      <c r="B1968">
        <v>49</v>
      </c>
      <c r="C1968" t="s">
        <v>25</v>
      </c>
      <c r="D1968">
        <v>86500</v>
      </c>
      <c r="E1968">
        <v>0.84399999999999997</v>
      </c>
      <c r="F1968">
        <v>30000</v>
      </c>
      <c r="G1968" t="s">
        <v>26</v>
      </c>
      <c r="H1968">
        <v>90559.368333333332</v>
      </c>
      <c r="I1968">
        <v>63856.404999999999</v>
      </c>
      <c r="J1968">
        <v>26702.963333333333</v>
      </c>
      <c r="K1968">
        <v>0.72407918151977246</v>
      </c>
      <c r="L1968">
        <v>179118.67333333334</v>
      </c>
      <c r="M1968">
        <v>14021.363629310001</v>
      </c>
      <c r="N1968">
        <v>0.34682080924855491</v>
      </c>
      <c r="O1968">
        <v>180000</v>
      </c>
      <c r="P1968" t="s">
        <v>27</v>
      </c>
      <c r="Q1968">
        <v>0</v>
      </c>
      <c r="R1968">
        <v>0</v>
      </c>
      <c r="S1968">
        <v>0.80330402586123029</v>
      </c>
      <c r="T1968">
        <v>0.38360480417228809</v>
      </c>
      <c r="U1968">
        <v>0.80176365745298794</v>
      </c>
      <c r="V1968">
        <v>0.35925755220305355</v>
      </c>
      <c r="W1968">
        <v>65.788295317665458</v>
      </c>
      <c r="X1968" t="s">
        <v>28</v>
      </c>
    </row>
    <row r="1969" spans="1:24" x14ac:dyDescent="0.25">
      <c r="A1969" t="s">
        <v>2003</v>
      </c>
      <c r="B1969">
        <v>46</v>
      </c>
      <c r="C1969" t="s">
        <v>25</v>
      </c>
      <c r="D1969">
        <v>155400</v>
      </c>
      <c r="E1969">
        <v>0.91</v>
      </c>
      <c r="F1969">
        <v>40000</v>
      </c>
      <c r="G1969" t="s">
        <v>43</v>
      </c>
      <c r="H1969">
        <v>151076.72833333333</v>
      </c>
      <c r="I1969">
        <v>113118.06833333333</v>
      </c>
      <c r="J1969">
        <v>37958.660000000003</v>
      </c>
      <c r="K1969">
        <v>0.78438531471008355</v>
      </c>
      <c r="L1969">
        <v>493529.09749999997</v>
      </c>
      <c r="M1969">
        <v>32144.505719690002</v>
      </c>
      <c r="N1969">
        <v>0.2574002574002574</v>
      </c>
      <c r="O1969">
        <v>160000</v>
      </c>
      <c r="P1969" t="s">
        <v>27</v>
      </c>
      <c r="Q1969">
        <v>0</v>
      </c>
      <c r="R1969">
        <v>0</v>
      </c>
      <c r="S1969">
        <v>0.68312596127475889</v>
      </c>
      <c r="T1969">
        <v>0.24822327010363404</v>
      </c>
      <c r="U1969">
        <v>0.82806808777142327</v>
      </c>
      <c r="V1969">
        <v>0.65487996744704347</v>
      </c>
      <c r="W1969">
        <v>74.880173736953054</v>
      </c>
      <c r="X1969" t="s">
        <v>38</v>
      </c>
    </row>
    <row r="1970" spans="1:24" x14ac:dyDescent="0.25">
      <c r="A1970" t="s">
        <v>2004</v>
      </c>
      <c r="B1970">
        <v>38</v>
      </c>
      <c r="C1970" t="s">
        <v>25</v>
      </c>
      <c r="D1970">
        <v>227900</v>
      </c>
      <c r="E1970">
        <v>0.96899999999999997</v>
      </c>
      <c r="F1970">
        <v>47000</v>
      </c>
      <c r="G1970" t="s">
        <v>26</v>
      </c>
      <c r="H1970">
        <v>222050.83583333335</v>
      </c>
      <c r="I1970">
        <v>162668.22166666668</v>
      </c>
      <c r="J1970">
        <v>59382.614166666666</v>
      </c>
      <c r="K1970">
        <v>0.76207434888111847</v>
      </c>
      <c r="L1970">
        <v>432956.4325</v>
      </c>
      <c r="M1970">
        <v>44660.930605480004</v>
      </c>
      <c r="N1970">
        <v>0.20623080298376481</v>
      </c>
      <c r="O1970">
        <v>423000</v>
      </c>
      <c r="P1970" t="s">
        <v>27</v>
      </c>
      <c r="Q1970">
        <v>0</v>
      </c>
      <c r="R1970">
        <v>0</v>
      </c>
      <c r="S1970">
        <v>0.72769411357060743</v>
      </c>
      <c r="T1970">
        <v>0.12518212921438793</v>
      </c>
      <c r="U1970">
        <v>0.90411586858698145</v>
      </c>
      <c r="V1970">
        <v>0.31352261423168493</v>
      </c>
      <c r="W1970">
        <v>75.074455512305505</v>
      </c>
      <c r="X1970" t="s">
        <v>38</v>
      </c>
    </row>
    <row r="1971" spans="1:24" x14ac:dyDescent="0.25">
      <c r="A1971" t="s">
        <v>2005</v>
      </c>
      <c r="B1971">
        <v>38</v>
      </c>
      <c r="C1971" t="s">
        <v>25</v>
      </c>
      <c r="D1971">
        <v>179300</v>
      </c>
      <c r="E1971">
        <v>0.79300000000000004</v>
      </c>
      <c r="F1971">
        <v>49000</v>
      </c>
      <c r="G1971" t="s">
        <v>26</v>
      </c>
      <c r="H1971">
        <v>168776.19500000001</v>
      </c>
      <c r="I1971">
        <v>128169.99416666667</v>
      </c>
      <c r="J1971">
        <v>40606.200833333336</v>
      </c>
      <c r="K1971">
        <v>0.7945664140121963</v>
      </c>
      <c r="L1971">
        <v>496371.92166666669</v>
      </c>
      <c r="M1971">
        <v>35210.037755420002</v>
      </c>
      <c r="N1971">
        <v>0.27328499721137756</v>
      </c>
      <c r="O1971">
        <v>147000</v>
      </c>
      <c r="P1971" t="s">
        <v>27</v>
      </c>
      <c r="Q1971">
        <v>0</v>
      </c>
      <c r="R1971">
        <v>0</v>
      </c>
      <c r="S1971">
        <v>0.653745526110733</v>
      </c>
      <c r="T1971">
        <v>0.29014321547591176</v>
      </c>
      <c r="U1971">
        <v>0.70099592575017788</v>
      </c>
      <c r="V1971">
        <v>0.54587999078104466</v>
      </c>
      <c r="W1971">
        <v>66.554343644260754</v>
      </c>
      <c r="X1971" t="s">
        <v>28</v>
      </c>
    </row>
    <row r="1972" spans="1:24" x14ac:dyDescent="0.25">
      <c r="A1972" t="s">
        <v>2006</v>
      </c>
      <c r="B1972">
        <v>40</v>
      </c>
      <c r="C1972" t="s">
        <v>25</v>
      </c>
      <c r="D1972">
        <v>193700</v>
      </c>
      <c r="E1972">
        <v>0.82499999999999996</v>
      </c>
      <c r="F1972">
        <v>67000</v>
      </c>
      <c r="G1972" t="s">
        <v>41</v>
      </c>
      <c r="H1972">
        <v>192004.93333333332</v>
      </c>
      <c r="I1972">
        <v>135049.69833333333</v>
      </c>
      <c r="J1972">
        <v>56955.235000000001</v>
      </c>
      <c r="K1972">
        <v>0.73560279479008051</v>
      </c>
      <c r="L1972">
        <v>426008.39166666666</v>
      </c>
      <c r="M1972">
        <v>41360.964478870002</v>
      </c>
      <c r="N1972">
        <v>0.3458957150232318</v>
      </c>
      <c r="O1972">
        <v>268000</v>
      </c>
      <c r="P1972" t="s">
        <v>27</v>
      </c>
      <c r="Q1972">
        <v>0</v>
      </c>
      <c r="R1972">
        <v>0</v>
      </c>
      <c r="S1972">
        <v>0.80817392734142579</v>
      </c>
      <c r="T1972">
        <v>0.39272506169413196</v>
      </c>
      <c r="U1972">
        <v>0.73155348953482524</v>
      </c>
      <c r="V1972">
        <v>0.39365400762039626</v>
      </c>
      <c r="W1972">
        <v>63.81830934542424</v>
      </c>
      <c r="X1972" t="s">
        <v>28</v>
      </c>
    </row>
    <row r="1973" spans="1:24" x14ac:dyDescent="0.25">
      <c r="A1973" t="s">
        <v>2007</v>
      </c>
      <c r="B1973">
        <v>23</v>
      </c>
      <c r="C1973" t="s">
        <v>30</v>
      </c>
      <c r="D1973">
        <v>142700</v>
      </c>
      <c r="E1973">
        <v>0.45600000000000002</v>
      </c>
      <c r="F1973">
        <v>30000</v>
      </c>
      <c r="G1973" t="s">
        <v>26</v>
      </c>
      <c r="H1973">
        <v>145121.48583333334</v>
      </c>
      <c r="I1973">
        <v>107364.30083333333</v>
      </c>
      <c r="J1973">
        <v>37757.184999999998</v>
      </c>
      <c r="K1973">
        <v>0.7458505776129547</v>
      </c>
      <c r="L1973">
        <v>349450.71916666668</v>
      </c>
      <c r="M1973">
        <v>22722.304739449999</v>
      </c>
      <c r="N1973">
        <v>0.21023125437981779</v>
      </c>
      <c r="O1973">
        <v>210000</v>
      </c>
      <c r="P1973" t="s">
        <v>27</v>
      </c>
      <c r="Q1973">
        <v>0</v>
      </c>
      <c r="R1973">
        <v>0</v>
      </c>
      <c r="S1973">
        <v>0.70771175514892892</v>
      </c>
      <c r="T1973">
        <v>0.12418624845399845</v>
      </c>
      <c r="U1973">
        <v>0.34787324498475169</v>
      </c>
      <c r="V1973">
        <v>0.46040302863879523</v>
      </c>
      <c r="W1973">
        <v>58.273713020856199</v>
      </c>
      <c r="X1973" t="s">
        <v>28</v>
      </c>
    </row>
    <row r="1974" spans="1:24" x14ac:dyDescent="0.25">
      <c r="A1974" t="s">
        <v>2008</v>
      </c>
      <c r="B1974">
        <v>39</v>
      </c>
      <c r="C1974" t="s">
        <v>25</v>
      </c>
      <c r="D1974">
        <v>169600</v>
      </c>
      <c r="E1974">
        <v>0.98199999999999998</v>
      </c>
      <c r="F1974">
        <v>33000</v>
      </c>
      <c r="G1974" t="s">
        <v>43</v>
      </c>
      <c r="H1974">
        <v>146687.43666666668</v>
      </c>
      <c r="I1974">
        <v>120551.93833333334</v>
      </c>
      <c r="J1974">
        <v>26135.498333333333</v>
      </c>
      <c r="K1974">
        <v>0.85845434456854508</v>
      </c>
      <c r="L1974">
        <v>385260.815</v>
      </c>
      <c r="M1974">
        <v>35190.326751020002</v>
      </c>
      <c r="N1974">
        <v>0.19457547169811321</v>
      </c>
      <c r="O1974">
        <v>99000</v>
      </c>
      <c r="P1974" t="s">
        <v>27</v>
      </c>
      <c r="Q1974">
        <v>0</v>
      </c>
      <c r="R1974">
        <v>0</v>
      </c>
      <c r="S1974">
        <v>0.48174096579023162</v>
      </c>
      <c r="T1974">
        <v>0.15232995680534206</v>
      </c>
      <c r="U1974">
        <v>0.88423617299299351</v>
      </c>
      <c r="V1974">
        <v>0.4129848098184048</v>
      </c>
      <c r="W1974">
        <v>71.864178033816088</v>
      </c>
      <c r="X1974" t="s">
        <v>38</v>
      </c>
    </row>
    <row r="1975" spans="1:24" x14ac:dyDescent="0.25">
      <c r="A1975" t="s">
        <v>2009</v>
      </c>
      <c r="B1975">
        <v>55</v>
      </c>
      <c r="C1975" t="s">
        <v>33</v>
      </c>
      <c r="D1975">
        <v>253400</v>
      </c>
      <c r="E1975">
        <v>0.52300000000000002</v>
      </c>
      <c r="F1975">
        <v>62000</v>
      </c>
      <c r="G1975" t="s">
        <v>26</v>
      </c>
      <c r="H1975">
        <v>205156.13083333333</v>
      </c>
      <c r="I1975">
        <v>185208.11833333335</v>
      </c>
      <c r="J1975">
        <v>19948.012500000001</v>
      </c>
      <c r="K1975">
        <v>0.98280828719931779</v>
      </c>
      <c r="L1975">
        <v>274853.30583333335</v>
      </c>
      <c r="M1975">
        <v>114269.81878138</v>
      </c>
      <c r="N1975">
        <v>0.24467245461720599</v>
      </c>
      <c r="O1975">
        <v>186000</v>
      </c>
      <c r="P1975" t="s">
        <v>31</v>
      </c>
      <c r="Q1975">
        <v>30</v>
      </c>
      <c r="R1975">
        <v>0</v>
      </c>
      <c r="S1975">
        <v>0.2587104336247496</v>
      </c>
      <c r="T1975">
        <v>0.35428795236664218</v>
      </c>
      <c r="U1975">
        <v>0.26916732937993226</v>
      </c>
      <c r="V1975">
        <v>9.548179442644103E-2</v>
      </c>
      <c r="W1975">
        <v>34.582510350198426</v>
      </c>
      <c r="X1975" t="s">
        <v>34</v>
      </c>
    </row>
    <row r="1976" spans="1:24" x14ac:dyDescent="0.25">
      <c r="A1976" t="s">
        <v>2010</v>
      </c>
      <c r="B1976">
        <v>54</v>
      </c>
      <c r="C1976" t="s">
        <v>25</v>
      </c>
      <c r="D1976">
        <v>151300</v>
      </c>
      <c r="E1976">
        <v>0.80900000000000005</v>
      </c>
      <c r="F1976">
        <v>52000</v>
      </c>
      <c r="G1976" t="s">
        <v>41</v>
      </c>
      <c r="H1976">
        <v>154314.66500000001</v>
      </c>
      <c r="I1976">
        <v>113100.595</v>
      </c>
      <c r="J1976">
        <v>41214.07</v>
      </c>
      <c r="K1976">
        <v>0.74809777151579437</v>
      </c>
      <c r="L1976">
        <v>505443.39666666667</v>
      </c>
      <c r="M1976">
        <v>20007.102233630001</v>
      </c>
      <c r="N1976">
        <v>0.34368803701255785</v>
      </c>
      <c r="O1976">
        <v>312000</v>
      </c>
      <c r="P1976" t="s">
        <v>31</v>
      </c>
      <c r="Q1976">
        <v>9</v>
      </c>
      <c r="R1976">
        <v>0</v>
      </c>
      <c r="S1976">
        <v>0.72672994289478265</v>
      </c>
      <c r="T1976">
        <v>0.40006939289255666</v>
      </c>
      <c r="U1976">
        <v>0.7819494293614021</v>
      </c>
      <c r="V1976">
        <v>0.69896605534298817</v>
      </c>
      <c r="W1976">
        <v>70.246418491153875</v>
      </c>
      <c r="X1976" t="s">
        <v>38</v>
      </c>
    </row>
    <row r="1977" spans="1:24" x14ac:dyDescent="0.25">
      <c r="A1977" t="s">
        <v>2011</v>
      </c>
      <c r="B1977">
        <v>25</v>
      </c>
      <c r="C1977" t="s">
        <v>30</v>
      </c>
      <c r="D1977">
        <v>237900</v>
      </c>
      <c r="E1977">
        <v>0.63200000000000001</v>
      </c>
      <c r="F1977">
        <v>72000</v>
      </c>
      <c r="G1977" t="s">
        <v>26</v>
      </c>
      <c r="H1977">
        <v>224879.65583333332</v>
      </c>
      <c r="I1977">
        <v>188378.92666666667</v>
      </c>
      <c r="J1977">
        <v>36500.729166666664</v>
      </c>
      <c r="K1977">
        <v>0.86064436406826328</v>
      </c>
      <c r="L1977">
        <v>776379.52249999996</v>
      </c>
      <c r="M1977">
        <v>40397.924979650001</v>
      </c>
      <c r="N1977">
        <v>0.3026481715006305</v>
      </c>
      <c r="O1977">
        <v>576000</v>
      </c>
      <c r="P1977" t="s">
        <v>27</v>
      </c>
      <c r="Q1977">
        <v>0</v>
      </c>
      <c r="R1977">
        <v>0</v>
      </c>
      <c r="S1977">
        <v>0.43804015997547424</v>
      </c>
      <c r="T1977">
        <v>0.40931083168960541</v>
      </c>
      <c r="U1977">
        <v>0.53867735348288026</v>
      </c>
      <c r="V1977">
        <v>0.67831495124597108</v>
      </c>
      <c r="W1977">
        <v>56.711283845764186</v>
      </c>
      <c r="X1977" t="s">
        <v>28</v>
      </c>
    </row>
    <row r="1978" spans="1:24" x14ac:dyDescent="0.25">
      <c r="A1978" t="s">
        <v>2012</v>
      </c>
      <c r="B1978">
        <v>52</v>
      </c>
      <c r="C1978" t="s">
        <v>25</v>
      </c>
      <c r="D1978">
        <v>158700</v>
      </c>
      <c r="E1978">
        <v>0.83</v>
      </c>
      <c r="F1978">
        <v>52000</v>
      </c>
      <c r="G1978" t="s">
        <v>26</v>
      </c>
      <c r="H1978">
        <v>147335.07500000001</v>
      </c>
      <c r="I1978">
        <v>113383.3925</v>
      </c>
      <c r="J1978">
        <v>33951.682500000003</v>
      </c>
      <c r="K1978">
        <v>0.80338233887795185</v>
      </c>
      <c r="L1978">
        <v>575097.33583333332</v>
      </c>
      <c r="M1978">
        <v>28295.852695329999</v>
      </c>
      <c r="N1978">
        <v>0.32766225582860742</v>
      </c>
      <c r="O1978">
        <v>572000</v>
      </c>
      <c r="P1978" t="s">
        <v>27</v>
      </c>
      <c r="Q1978">
        <v>0</v>
      </c>
      <c r="R1978">
        <v>0</v>
      </c>
      <c r="S1978">
        <v>0.62576701748495256</v>
      </c>
      <c r="T1978">
        <v>0.41691706169058579</v>
      </c>
      <c r="U1978">
        <v>0.75515194306132016</v>
      </c>
      <c r="V1978">
        <v>0.77470400442541998</v>
      </c>
      <c r="W1978">
        <v>68.803391507211316</v>
      </c>
      <c r="X1978" t="s">
        <v>28</v>
      </c>
    </row>
    <row r="1979" spans="1:24" x14ac:dyDescent="0.25">
      <c r="A1979" t="s">
        <v>2013</v>
      </c>
      <c r="B1979">
        <v>28</v>
      </c>
      <c r="C1979" t="s">
        <v>25</v>
      </c>
      <c r="D1979">
        <v>144200</v>
      </c>
      <c r="E1979">
        <v>0.79</v>
      </c>
      <c r="F1979">
        <v>31000</v>
      </c>
      <c r="G1979" t="s">
        <v>41</v>
      </c>
      <c r="H1979">
        <v>142282.34166666667</v>
      </c>
      <c r="I1979">
        <v>104619.39416666667</v>
      </c>
      <c r="J1979">
        <v>37662.947500000002</v>
      </c>
      <c r="K1979">
        <v>0.76170161609232145</v>
      </c>
      <c r="L1979">
        <v>459576.50583333336</v>
      </c>
      <c r="M1979">
        <v>26830.436700189999</v>
      </c>
      <c r="N1979">
        <v>0.21497919556171982</v>
      </c>
      <c r="O1979">
        <v>124000</v>
      </c>
      <c r="P1979" t="s">
        <v>27</v>
      </c>
      <c r="Q1979">
        <v>0</v>
      </c>
      <c r="R1979">
        <v>0</v>
      </c>
      <c r="S1979">
        <v>0.72019259301987826</v>
      </c>
      <c r="T1979">
        <v>0.14329762180595379</v>
      </c>
      <c r="U1979">
        <v>0.71251647835352927</v>
      </c>
      <c r="V1979">
        <v>0.65787974890341827</v>
      </c>
      <c r="W1979">
        <v>74.599631961561457</v>
      </c>
      <c r="X1979" t="s">
        <v>38</v>
      </c>
    </row>
    <row r="1980" spans="1:24" x14ac:dyDescent="0.25">
      <c r="A1980" t="s">
        <v>2014</v>
      </c>
      <c r="B1980">
        <v>41</v>
      </c>
      <c r="C1980" t="s">
        <v>30</v>
      </c>
      <c r="D1980">
        <v>236800</v>
      </c>
      <c r="E1980">
        <v>0.50900000000000001</v>
      </c>
      <c r="F1980">
        <v>83000</v>
      </c>
      <c r="G1980" t="s">
        <v>41</v>
      </c>
      <c r="H1980">
        <v>217888.405</v>
      </c>
      <c r="I1980">
        <v>167671.25833333333</v>
      </c>
      <c r="J1980">
        <v>50217.146666666667</v>
      </c>
      <c r="K1980">
        <v>0.79960338872936532</v>
      </c>
      <c r="L1980">
        <v>527252.5</v>
      </c>
      <c r="M1980">
        <v>50440.783435570003</v>
      </c>
      <c r="N1980">
        <v>0.35050675675675674</v>
      </c>
      <c r="O1980">
        <v>996000</v>
      </c>
      <c r="P1980" t="s">
        <v>27</v>
      </c>
      <c r="Q1980">
        <v>0</v>
      </c>
      <c r="R1980">
        <v>0</v>
      </c>
      <c r="S1980">
        <v>0.62585878718243548</v>
      </c>
      <c r="T1980">
        <v>0.46374960873961807</v>
      </c>
      <c r="U1980">
        <v>0.37356309842314694</v>
      </c>
      <c r="V1980">
        <v>0.40094407629473894</v>
      </c>
      <c r="W1980">
        <v>46.568983516252906</v>
      </c>
      <c r="X1980" t="s">
        <v>28</v>
      </c>
    </row>
    <row r="1981" spans="1:24" x14ac:dyDescent="0.25">
      <c r="A1981" t="s">
        <v>2015</v>
      </c>
      <c r="B1981">
        <v>38</v>
      </c>
      <c r="C1981" t="s">
        <v>30</v>
      </c>
      <c r="D1981">
        <v>162400</v>
      </c>
      <c r="E1981">
        <v>0.46</v>
      </c>
      <c r="F1981">
        <v>30000</v>
      </c>
      <c r="G1981" t="s">
        <v>41</v>
      </c>
      <c r="H1981">
        <v>161350.00416666668</v>
      </c>
      <c r="I1981">
        <v>124885.47666666667</v>
      </c>
      <c r="J1981">
        <v>36464.527499999997</v>
      </c>
      <c r="K1981">
        <v>0.7851217308728855</v>
      </c>
      <c r="L1981">
        <v>575614.26</v>
      </c>
      <c r="M1981">
        <v>25228.440345620002</v>
      </c>
      <c r="N1981">
        <v>0.18472906403940886</v>
      </c>
      <c r="O1981">
        <v>150000</v>
      </c>
      <c r="P1981" t="s">
        <v>36</v>
      </c>
      <c r="Q1981">
        <v>90</v>
      </c>
      <c r="R1981">
        <v>1</v>
      </c>
      <c r="S1981">
        <v>0.61352645400768402</v>
      </c>
      <c r="T1981">
        <v>9.1825700517556508E-2</v>
      </c>
      <c r="U1981">
        <v>0.35263734675957992</v>
      </c>
      <c r="V1981">
        <v>0.75347006264988925</v>
      </c>
      <c r="W1981">
        <v>63.859834184171646</v>
      </c>
      <c r="X1981" t="s">
        <v>28</v>
      </c>
    </row>
    <row r="1982" spans="1:24" x14ac:dyDescent="0.25">
      <c r="A1982" t="s">
        <v>2016</v>
      </c>
      <c r="B1982">
        <v>19</v>
      </c>
      <c r="C1982" t="s">
        <v>25</v>
      </c>
      <c r="D1982">
        <v>189000</v>
      </c>
      <c r="E1982">
        <v>0.83299999999999996</v>
      </c>
      <c r="F1982">
        <v>30000</v>
      </c>
      <c r="G1982" t="s">
        <v>26</v>
      </c>
      <c r="H1982">
        <v>191414.98416666666</v>
      </c>
      <c r="I1982">
        <v>134025.54833333334</v>
      </c>
      <c r="J1982">
        <v>57389.435833333337</v>
      </c>
      <c r="K1982">
        <v>0.72170520429157836</v>
      </c>
      <c r="L1982">
        <v>525589.78666666662</v>
      </c>
      <c r="M1982">
        <v>33067.473257500002</v>
      </c>
      <c r="N1982">
        <v>0.15873015873015872</v>
      </c>
      <c r="O1982">
        <v>300000</v>
      </c>
      <c r="P1982" t="s">
        <v>27</v>
      </c>
      <c r="Q1982">
        <v>0</v>
      </c>
      <c r="R1982">
        <v>0</v>
      </c>
      <c r="S1982">
        <v>0.81694384766982786</v>
      </c>
      <c r="T1982">
        <v>8.001694785454927E-3</v>
      </c>
      <c r="U1982">
        <v>0.77405289132538546</v>
      </c>
      <c r="V1982">
        <v>0.54922658827525861</v>
      </c>
      <c r="W1982">
        <v>80.090489833377447</v>
      </c>
      <c r="X1982" t="s">
        <v>38</v>
      </c>
    </row>
    <row r="1983" spans="1:24" x14ac:dyDescent="0.25">
      <c r="A1983" t="s">
        <v>2017</v>
      </c>
      <c r="B1983">
        <v>36</v>
      </c>
      <c r="C1983" t="s">
        <v>30</v>
      </c>
      <c r="D1983">
        <v>203700</v>
      </c>
      <c r="E1983">
        <v>0.49199999999999999</v>
      </c>
      <c r="F1983">
        <v>65000</v>
      </c>
      <c r="G1983" t="s">
        <v>26</v>
      </c>
      <c r="H1983">
        <v>197134.63583333333</v>
      </c>
      <c r="I1983">
        <v>152640.39749999999</v>
      </c>
      <c r="J1983">
        <v>44494.238333333335</v>
      </c>
      <c r="K1983">
        <v>0.79337034178802279</v>
      </c>
      <c r="L1983">
        <v>557173.05500000005</v>
      </c>
      <c r="M1983">
        <v>30015.169018860001</v>
      </c>
      <c r="N1983">
        <v>0.31909671084928815</v>
      </c>
      <c r="O1983">
        <v>455000</v>
      </c>
      <c r="P1983" t="s">
        <v>36</v>
      </c>
      <c r="Q1983">
        <v>90</v>
      </c>
      <c r="R1983">
        <v>1</v>
      </c>
      <c r="S1983">
        <v>0.61272286940498788</v>
      </c>
      <c r="T1983">
        <v>0.38920474374305897</v>
      </c>
      <c r="U1983">
        <v>0.39199827668272458</v>
      </c>
      <c r="V1983">
        <v>0.53701906945608191</v>
      </c>
      <c r="W1983">
        <v>51.975021801800047</v>
      </c>
      <c r="X1983" t="s">
        <v>28</v>
      </c>
    </row>
    <row r="1984" spans="1:24" x14ac:dyDescent="0.25">
      <c r="A1984" t="s">
        <v>2018</v>
      </c>
      <c r="B1984">
        <v>45</v>
      </c>
      <c r="C1984" t="s">
        <v>25</v>
      </c>
      <c r="D1984">
        <v>214600</v>
      </c>
      <c r="E1984">
        <v>0.94599999999999995</v>
      </c>
      <c r="F1984">
        <v>72000</v>
      </c>
      <c r="G1984" t="s">
        <v>26</v>
      </c>
      <c r="H1984">
        <v>211550.48833333334</v>
      </c>
      <c r="I1984">
        <v>153497.45250000001</v>
      </c>
      <c r="J1984">
        <v>58053.035833333335</v>
      </c>
      <c r="K1984">
        <v>0.75068547212486014</v>
      </c>
      <c r="L1984">
        <v>631078.46416666661</v>
      </c>
      <c r="M1984">
        <v>42735.563356159997</v>
      </c>
      <c r="N1984">
        <v>0.33550792171481825</v>
      </c>
      <c r="O1984">
        <v>648000</v>
      </c>
      <c r="P1984" t="s">
        <v>31</v>
      </c>
      <c r="Q1984">
        <v>8</v>
      </c>
      <c r="R1984">
        <v>0</v>
      </c>
      <c r="S1984">
        <v>0.74695257504515211</v>
      </c>
      <c r="T1984">
        <v>0.38562679157792829</v>
      </c>
      <c r="U1984">
        <v>0.87751363013830685</v>
      </c>
      <c r="V1984">
        <v>0.59197896579880493</v>
      </c>
      <c r="W1984">
        <v>72.188041249156271</v>
      </c>
      <c r="X1984" t="s">
        <v>38</v>
      </c>
    </row>
    <row r="1985" spans="1:24" x14ac:dyDescent="0.25">
      <c r="A1985" t="s">
        <v>2019</v>
      </c>
      <c r="B1985">
        <v>34</v>
      </c>
      <c r="C1985" t="s">
        <v>25</v>
      </c>
      <c r="D1985">
        <v>186000</v>
      </c>
      <c r="E1985">
        <v>0.90600000000000003</v>
      </c>
      <c r="F1985">
        <v>31000</v>
      </c>
      <c r="G1985" t="s">
        <v>43</v>
      </c>
      <c r="H1985">
        <v>183532.76666666666</v>
      </c>
      <c r="I1985">
        <v>120023.70166666666</v>
      </c>
      <c r="J1985">
        <v>63509.065000000002</v>
      </c>
      <c r="K1985">
        <v>0.68309361287131998</v>
      </c>
      <c r="L1985">
        <v>520496.1825</v>
      </c>
      <c r="M1985">
        <v>34355.625259150002</v>
      </c>
      <c r="N1985">
        <v>0.16666666666666666</v>
      </c>
      <c r="O1985">
        <v>279000</v>
      </c>
      <c r="P1985" t="s">
        <v>27</v>
      </c>
      <c r="Q1985">
        <v>0</v>
      </c>
      <c r="R1985">
        <v>0</v>
      </c>
      <c r="S1985">
        <v>0.94430586654619497</v>
      </c>
      <c r="T1985">
        <v>6.05602408249728E-3</v>
      </c>
      <c r="U1985">
        <v>0.84532609145541748</v>
      </c>
      <c r="V1985">
        <v>0.55389935561830728</v>
      </c>
      <c r="W1985">
        <v>84.647307589023768</v>
      </c>
      <c r="X1985" t="s">
        <v>38</v>
      </c>
    </row>
    <row r="1986" spans="1:24" x14ac:dyDescent="0.25">
      <c r="A1986" t="s">
        <v>2020</v>
      </c>
      <c r="B1986">
        <v>23</v>
      </c>
      <c r="C1986" t="s">
        <v>25</v>
      </c>
      <c r="D1986">
        <v>197400</v>
      </c>
      <c r="E1986">
        <v>0.77300000000000002</v>
      </c>
      <c r="F1986">
        <v>34000</v>
      </c>
      <c r="G1986" t="s">
        <v>26</v>
      </c>
      <c r="H1986">
        <v>194259.28666666668</v>
      </c>
      <c r="I1986">
        <v>143912.82333333333</v>
      </c>
      <c r="J1986">
        <v>50346.463333333333</v>
      </c>
      <c r="K1986">
        <v>0.78735418817106873</v>
      </c>
      <c r="L1986">
        <v>675256.29</v>
      </c>
      <c r="M1986">
        <v>46244.670612640002</v>
      </c>
      <c r="N1986">
        <v>0.17223910840932116</v>
      </c>
      <c r="O1986">
        <v>136000</v>
      </c>
      <c r="P1986" t="s">
        <v>31</v>
      </c>
      <c r="Q1986">
        <v>60</v>
      </c>
      <c r="R1986">
        <v>0</v>
      </c>
      <c r="S1986">
        <v>0.7049425905892388</v>
      </c>
      <c r="T1986">
        <v>6.5913667238628681E-2</v>
      </c>
      <c r="U1986">
        <v>0.65817303871377442</v>
      </c>
      <c r="V1986">
        <v>0.72038780718194029</v>
      </c>
      <c r="W1986">
        <v>76.040541340300621</v>
      </c>
      <c r="X1986" t="s">
        <v>38</v>
      </c>
    </row>
    <row r="1987" spans="1:24" x14ac:dyDescent="0.25">
      <c r="A1987" t="s">
        <v>2021</v>
      </c>
      <c r="B1987">
        <v>36</v>
      </c>
      <c r="C1987" t="s">
        <v>25</v>
      </c>
      <c r="D1987">
        <v>103200</v>
      </c>
      <c r="E1987">
        <v>0.92</v>
      </c>
      <c r="F1987">
        <v>30000</v>
      </c>
      <c r="G1987" t="s">
        <v>26</v>
      </c>
      <c r="H1987">
        <v>90950.31</v>
      </c>
      <c r="I1987">
        <v>72720.063333333339</v>
      </c>
      <c r="J1987">
        <v>18230.246666666666</v>
      </c>
      <c r="K1987">
        <v>0.85836948737281071</v>
      </c>
      <c r="L1987">
        <v>235050.71</v>
      </c>
      <c r="M1987">
        <v>22629.949298380001</v>
      </c>
      <c r="N1987">
        <v>0.29069767441860467</v>
      </c>
      <c r="O1987">
        <v>270000</v>
      </c>
      <c r="P1987" t="s">
        <v>27</v>
      </c>
      <c r="Q1987">
        <v>0</v>
      </c>
      <c r="R1987">
        <v>0</v>
      </c>
      <c r="S1987">
        <v>0.54310887920364392</v>
      </c>
      <c r="T1987">
        <v>0.37920515270477012</v>
      </c>
      <c r="U1987">
        <v>0.80965853871771043</v>
      </c>
      <c r="V1987">
        <v>0.41460002433342413</v>
      </c>
      <c r="W1987">
        <v>63.400527948699903</v>
      </c>
      <c r="X1987" t="s">
        <v>28</v>
      </c>
    </row>
    <row r="1988" spans="1:24" x14ac:dyDescent="0.25">
      <c r="A1988" t="s">
        <v>2022</v>
      </c>
      <c r="B1988">
        <v>55</v>
      </c>
      <c r="C1988" t="s">
        <v>33</v>
      </c>
      <c r="D1988">
        <v>382900</v>
      </c>
      <c r="E1988">
        <v>0.55600000000000005</v>
      </c>
      <c r="F1988">
        <v>65000</v>
      </c>
      <c r="G1988" t="s">
        <v>26</v>
      </c>
      <c r="H1988">
        <v>328687.54416666669</v>
      </c>
      <c r="I1988">
        <v>278685.8</v>
      </c>
      <c r="J1988">
        <v>50001.744166666664</v>
      </c>
      <c r="K1988">
        <v>0.85376387537042142</v>
      </c>
      <c r="L1988">
        <v>423022.23166666669</v>
      </c>
      <c r="M1988">
        <v>102741.60548657</v>
      </c>
      <c r="N1988">
        <v>0.16975711674066335</v>
      </c>
      <c r="O1988">
        <v>715000</v>
      </c>
      <c r="P1988" t="s">
        <v>27</v>
      </c>
      <c r="Q1988">
        <v>0</v>
      </c>
      <c r="R1988">
        <v>0</v>
      </c>
      <c r="S1988">
        <v>0.4099696554068627</v>
      </c>
      <c r="T1988">
        <v>9.1544323731629462E-2</v>
      </c>
      <c r="U1988">
        <v>0.387419640632646</v>
      </c>
      <c r="V1988">
        <v>0.10086480102563453</v>
      </c>
      <c r="W1988">
        <v>48.980198561809352</v>
      </c>
      <c r="X1988" t="s">
        <v>28</v>
      </c>
    </row>
    <row r="1989" spans="1:24" x14ac:dyDescent="0.25">
      <c r="A1989" t="s">
        <v>2023</v>
      </c>
      <c r="B1989">
        <v>45</v>
      </c>
      <c r="C1989" t="s">
        <v>25</v>
      </c>
      <c r="D1989">
        <v>196000</v>
      </c>
      <c r="E1989">
        <v>0.79800000000000004</v>
      </c>
      <c r="F1989">
        <v>38000</v>
      </c>
      <c r="G1989" t="s">
        <v>41</v>
      </c>
      <c r="H1989">
        <v>167240.04166666666</v>
      </c>
      <c r="I1989">
        <v>142038.45499999999</v>
      </c>
      <c r="J1989">
        <v>25201.586666666666</v>
      </c>
      <c r="K1989">
        <v>0.8836866985198093</v>
      </c>
      <c r="L1989">
        <v>297486.33666666667</v>
      </c>
      <c r="M1989">
        <v>36080.910139450003</v>
      </c>
      <c r="N1989">
        <v>0.19387755102040816</v>
      </c>
      <c r="O1989">
        <v>190000</v>
      </c>
      <c r="P1989" t="s">
        <v>27</v>
      </c>
      <c r="Q1989">
        <v>0</v>
      </c>
      <c r="R1989">
        <v>0</v>
      </c>
      <c r="S1989">
        <v>0.40601718447031693</v>
      </c>
      <c r="T1989">
        <v>0.16413648103093575</v>
      </c>
      <c r="U1989">
        <v>0.70135763689824215</v>
      </c>
      <c r="V1989">
        <v>0.21134328431197483</v>
      </c>
      <c r="W1989">
        <v>59.940546313804653</v>
      </c>
      <c r="X1989" t="s">
        <v>28</v>
      </c>
    </row>
    <row r="1990" spans="1:24" x14ac:dyDescent="0.25">
      <c r="A1990" t="s">
        <v>2024</v>
      </c>
      <c r="B1990">
        <v>19</v>
      </c>
      <c r="C1990" t="s">
        <v>25</v>
      </c>
      <c r="D1990">
        <v>183600</v>
      </c>
      <c r="E1990">
        <v>0.83299999999999996</v>
      </c>
      <c r="F1990">
        <v>63000</v>
      </c>
      <c r="G1990" t="s">
        <v>26</v>
      </c>
      <c r="H1990">
        <v>180844.1225</v>
      </c>
      <c r="I1990">
        <v>134974.97083333333</v>
      </c>
      <c r="J1990">
        <v>45869.151666666665</v>
      </c>
      <c r="K1990">
        <v>0.79273036051196388</v>
      </c>
      <c r="L1990">
        <v>480338.28666666668</v>
      </c>
      <c r="M1990">
        <v>43813.146250910002</v>
      </c>
      <c r="N1990">
        <v>0.34313725490196079</v>
      </c>
      <c r="O1990">
        <v>693000</v>
      </c>
      <c r="P1990" t="s">
        <v>27</v>
      </c>
      <c r="Q1990">
        <v>0</v>
      </c>
      <c r="R1990">
        <v>0</v>
      </c>
      <c r="S1990">
        <v>0.68969794079273539</v>
      </c>
      <c r="T1990">
        <v>0.44105690428604932</v>
      </c>
      <c r="U1990">
        <v>0.72045041020237266</v>
      </c>
      <c r="V1990">
        <v>0.50517541303231972</v>
      </c>
      <c r="W1990">
        <v>62.433034601038983</v>
      </c>
      <c r="X1990" t="s">
        <v>28</v>
      </c>
    </row>
    <row r="1991" spans="1:24" x14ac:dyDescent="0.25">
      <c r="A1991" t="s">
        <v>2025</v>
      </c>
      <c r="B1991">
        <v>55</v>
      </c>
      <c r="C1991" t="s">
        <v>33</v>
      </c>
      <c r="D1991">
        <v>65400</v>
      </c>
      <c r="E1991">
        <v>0.58699999999999997</v>
      </c>
      <c r="F1991">
        <v>30000</v>
      </c>
      <c r="G1991" t="s">
        <v>43</v>
      </c>
      <c r="H1991">
        <v>54531.62</v>
      </c>
      <c r="I1991">
        <v>46358.486666666664</v>
      </c>
      <c r="J1991">
        <v>8173.1333333333332</v>
      </c>
      <c r="K1991">
        <v>0.86362752759648675</v>
      </c>
      <c r="L1991">
        <v>126037.0675</v>
      </c>
      <c r="M1991">
        <v>16717.583353000002</v>
      </c>
      <c r="N1991">
        <v>0.45871559633027525</v>
      </c>
      <c r="O1991">
        <v>360000</v>
      </c>
      <c r="P1991" t="s">
        <v>36</v>
      </c>
      <c r="Q1991">
        <v>90</v>
      </c>
      <c r="R1991">
        <v>1</v>
      </c>
      <c r="S1991">
        <v>0.40377879802559891</v>
      </c>
      <c r="T1991">
        <v>0.78248717410298907</v>
      </c>
      <c r="U1991">
        <v>0.42204548444067547</v>
      </c>
      <c r="V1991">
        <v>0.32085410076824195</v>
      </c>
      <c r="W1991">
        <v>33.770740718082784</v>
      </c>
      <c r="X1991" t="s">
        <v>34</v>
      </c>
    </row>
    <row r="1992" spans="1:24" x14ac:dyDescent="0.25">
      <c r="A1992" t="s">
        <v>2026</v>
      </c>
      <c r="B1992">
        <v>54</v>
      </c>
      <c r="C1992" t="s">
        <v>33</v>
      </c>
      <c r="D1992">
        <v>347900</v>
      </c>
      <c r="E1992">
        <v>0.46100000000000002</v>
      </c>
      <c r="F1992">
        <v>106000</v>
      </c>
      <c r="G1992" t="s">
        <v>26</v>
      </c>
      <c r="H1992">
        <v>296818.53000000003</v>
      </c>
      <c r="I1992">
        <v>261150.28583333333</v>
      </c>
      <c r="J1992">
        <v>35668.244166666664</v>
      </c>
      <c r="K1992">
        <v>0.90358426628784083</v>
      </c>
      <c r="L1992">
        <v>773117.00416666665</v>
      </c>
      <c r="M1992">
        <v>87102.670998579997</v>
      </c>
      <c r="N1992">
        <v>0.30468525438344352</v>
      </c>
      <c r="O1992">
        <v>954000</v>
      </c>
      <c r="P1992" t="s">
        <v>27</v>
      </c>
      <c r="Q1992">
        <v>0</v>
      </c>
      <c r="R1992">
        <v>0</v>
      </c>
      <c r="S1992">
        <v>0.3219100186421392</v>
      </c>
      <c r="T1992">
        <v>0.45011488258398696</v>
      </c>
      <c r="U1992">
        <v>0.29681990299429795</v>
      </c>
      <c r="V1992">
        <v>0.39978475514515943</v>
      </c>
      <c r="W1992">
        <v>39.709595509816097</v>
      </c>
      <c r="X1992" t="s">
        <v>34</v>
      </c>
    </row>
    <row r="1993" spans="1:24" x14ac:dyDescent="0.25">
      <c r="A1993" t="s">
        <v>2027</v>
      </c>
      <c r="B1993">
        <v>21</v>
      </c>
      <c r="C1993" t="s">
        <v>25</v>
      </c>
      <c r="D1993">
        <v>175000</v>
      </c>
      <c r="E1993">
        <v>0.94299999999999995</v>
      </c>
      <c r="F1993">
        <v>53000</v>
      </c>
      <c r="G1993" t="s">
        <v>43</v>
      </c>
      <c r="H1993">
        <v>176127.51333333334</v>
      </c>
      <c r="I1993">
        <v>121985.12666666666</v>
      </c>
      <c r="J1993">
        <v>54142.386666666665</v>
      </c>
      <c r="K1993">
        <v>0.70361534661511282</v>
      </c>
      <c r="L1993">
        <v>494285.76583333331</v>
      </c>
      <c r="M1993">
        <v>25553.17819893</v>
      </c>
      <c r="N1993">
        <v>0.30285714285714288</v>
      </c>
      <c r="O1993">
        <v>159000</v>
      </c>
      <c r="P1993" t="s">
        <v>27</v>
      </c>
      <c r="Q1993">
        <v>0</v>
      </c>
      <c r="R1993">
        <v>0</v>
      </c>
      <c r="S1993">
        <v>0.83785213208992926</v>
      </c>
      <c r="T1993">
        <v>0.27900970324674429</v>
      </c>
      <c r="U1993">
        <v>0.92674464876978702</v>
      </c>
      <c r="V1993">
        <v>0.56088742013945114</v>
      </c>
      <c r="W1993">
        <v>77.851301993678177</v>
      </c>
      <c r="X1993" t="s">
        <v>38</v>
      </c>
    </row>
    <row r="1994" spans="1:24" x14ac:dyDescent="0.25">
      <c r="A1994" t="s">
        <v>2028</v>
      </c>
      <c r="B1994">
        <v>39</v>
      </c>
      <c r="C1994" t="s">
        <v>33</v>
      </c>
      <c r="D1994">
        <v>307700</v>
      </c>
      <c r="E1994">
        <v>0.32400000000000001</v>
      </c>
      <c r="F1994">
        <v>79000</v>
      </c>
      <c r="G1994" t="s">
        <v>26</v>
      </c>
      <c r="H1994">
        <v>330175.8075</v>
      </c>
      <c r="I1994">
        <v>240997.48</v>
      </c>
      <c r="J1994">
        <v>89178.327499999999</v>
      </c>
      <c r="K1994">
        <v>0.75792430314538117</v>
      </c>
      <c r="L1994">
        <v>868478.83916666661</v>
      </c>
      <c r="M1994">
        <v>130206.66833884</v>
      </c>
      <c r="N1994">
        <v>0.25674358141046472</v>
      </c>
      <c r="O1994">
        <v>632000</v>
      </c>
      <c r="P1994" t="s">
        <v>27</v>
      </c>
      <c r="Q1994">
        <v>0</v>
      </c>
      <c r="R1994">
        <v>0</v>
      </c>
      <c r="S1994">
        <v>0.73503894997343</v>
      </c>
      <c r="T1994">
        <v>0.22812211798530152</v>
      </c>
      <c r="U1994">
        <v>0.12953896877713031</v>
      </c>
      <c r="V1994">
        <v>0.56035123456280034</v>
      </c>
      <c r="W1994">
        <v>49.922809308497975</v>
      </c>
      <c r="X1994" t="s">
        <v>28</v>
      </c>
    </row>
    <row r="1995" spans="1:24" x14ac:dyDescent="0.25">
      <c r="A1995" t="s">
        <v>2029</v>
      </c>
      <c r="B1995">
        <v>43</v>
      </c>
      <c r="C1995" t="s">
        <v>25</v>
      </c>
      <c r="D1995">
        <v>160300</v>
      </c>
      <c r="E1995">
        <v>0.88700000000000001</v>
      </c>
      <c r="F1995">
        <v>50000</v>
      </c>
      <c r="G1995" t="s">
        <v>41</v>
      </c>
      <c r="H1995">
        <v>161757.05416666667</v>
      </c>
      <c r="I1995">
        <v>114311.64</v>
      </c>
      <c r="J1995">
        <v>47445.414166666669</v>
      </c>
      <c r="K1995">
        <v>0.72176538953861735</v>
      </c>
      <c r="L1995">
        <v>492405.72249999997</v>
      </c>
      <c r="M1995">
        <v>24248.390622539999</v>
      </c>
      <c r="N1995">
        <v>0.31191515907673112</v>
      </c>
      <c r="O1995">
        <v>450000</v>
      </c>
      <c r="P1995" t="s">
        <v>27</v>
      </c>
      <c r="Q1995">
        <v>0</v>
      </c>
      <c r="R1995">
        <v>0</v>
      </c>
      <c r="S1995">
        <v>0.79902149138264678</v>
      </c>
      <c r="T1995">
        <v>0.3121082397100497</v>
      </c>
      <c r="U1995">
        <v>0.85641269364523964</v>
      </c>
      <c r="V1995">
        <v>0.62703667279996878</v>
      </c>
      <c r="W1995">
        <v>75.137252913020973</v>
      </c>
      <c r="X1995" t="s">
        <v>38</v>
      </c>
    </row>
    <row r="1996" spans="1:24" x14ac:dyDescent="0.25">
      <c r="A1996" t="s">
        <v>2030</v>
      </c>
      <c r="B1996">
        <v>53</v>
      </c>
      <c r="C1996" t="s">
        <v>33</v>
      </c>
      <c r="D1996">
        <v>208600</v>
      </c>
      <c r="E1996">
        <v>0.34300000000000003</v>
      </c>
      <c r="F1996">
        <v>56000</v>
      </c>
      <c r="G1996" t="s">
        <v>43</v>
      </c>
      <c r="H1996">
        <v>224801.82333333333</v>
      </c>
      <c r="I1996">
        <v>185297.65333333332</v>
      </c>
      <c r="J1996">
        <v>39504.17</v>
      </c>
      <c r="K1996">
        <v>0.82254941663220082</v>
      </c>
      <c r="L1996">
        <v>479188.49083333334</v>
      </c>
      <c r="M1996">
        <v>75893.601741260005</v>
      </c>
      <c r="N1996">
        <v>0.26845637583892618</v>
      </c>
      <c r="O1996">
        <v>672000</v>
      </c>
      <c r="P1996" t="s">
        <v>31</v>
      </c>
      <c r="Q1996">
        <v>30</v>
      </c>
      <c r="R1996">
        <v>0</v>
      </c>
      <c r="S1996">
        <v>0.47501053753644151</v>
      </c>
      <c r="T1996">
        <v>0.30025199877225212</v>
      </c>
      <c r="U1996">
        <v>0.16199004352315113</v>
      </c>
      <c r="V1996">
        <v>0.41982732003495626</v>
      </c>
      <c r="W1996">
        <v>42.183796023888476</v>
      </c>
      <c r="X1996" t="s">
        <v>28</v>
      </c>
    </row>
    <row r="1997" spans="1:24" x14ac:dyDescent="0.25">
      <c r="A1997" t="s">
        <v>2031</v>
      </c>
      <c r="B1997">
        <v>30</v>
      </c>
      <c r="C1997" t="s">
        <v>33</v>
      </c>
      <c r="D1997">
        <v>86400</v>
      </c>
      <c r="E1997">
        <v>0.32</v>
      </c>
      <c r="F1997">
        <v>30000</v>
      </c>
      <c r="G1997" t="s">
        <v>26</v>
      </c>
      <c r="H1997">
        <v>90749.981666666674</v>
      </c>
      <c r="I1997">
        <v>68441.556666666671</v>
      </c>
      <c r="J1997">
        <v>22308.424999999999</v>
      </c>
      <c r="K1997">
        <v>0.76780523341982543</v>
      </c>
      <c r="L1997">
        <v>215683.49333333335</v>
      </c>
      <c r="M1997">
        <v>26819.827506230002</v>
      </c>
      <c r="N1997">
        <v>0.34722222222222221</v>
      </c>
      <c r="O1997">
        <v>210000</v>
      </c>
      <c r="P1997" t="s">
        <v>27</v>
      </c>
      <c r="Q1997">
        <v>0</v>
      </c>
      <c r="R1997">
        <v>0</v>
      </c>
      <c r="S1997">
        <v>0.66815971082164882</v>
      </c>
      <c r="T1997">
        <v>0.42616064960783112</v>
      </c>
      <c r="U1997">
        <v>0.14927740655148627</v>
      </c>
      <c r="V1997">
        <v>0.47310610078489923</v>
      </c>
      <c r="W1997">
        <v>41.924407419089803</v>
      </c>
      <c r="X1997" t="s">
        <v>28</v>
      </c>
    </row>
    <row r="1998" spans="1:24" x14ac:dyDescent="0.25">
      <c r="A1998" t="s">
        <v>2032</v>
      </c>
      <c r="B1998">
        <v>49</v>
      </c>
      <c r="C1998" t="s">
        <v>30</v>
      </c>
      <c r="D1998">
        <v>239600</v>
      </c>
      <c r="E1998">
        <v>0.45400000000000001</v>
      </c>
      <c r="F1998">
        <v>63000</v>
      </c>
      <c r="G1998" t="s">
        <v>43</v>
      </c>
      <c r="H1998">
        <v>238557.73583333334</v>
      </c>
      <c r="I1998">
        <v>186877.46416666667</v>
      </c>
      <c r="J1998">
        <v>51680.271666666667</v>
      </c>
      <c r="K1998">
        <v>0.78098681248438351</v>
      </c>
      <c r="L1998">
        <v>702542.02749999997</v>
      </c>
      <c r="M1998">
        <v>20366.162686169999</v>
      </c>
      <c r="N1998">
        <v>0.26293823038397329</v>
      </c>
      <c r="O1998">
        <v>189000</v>
      </c>
      <c r="P1998" t="s">
        <v>27</v>
      </c>
      <c r="Q1998">
        <v>0</v>
      </c>
      <c r="R1998">
        <v>0</v>
      </c>
      <c r="S1998">
        <v>0.58773397466910438</v>
      </c>
      <c r="T1998">
        <v>0.25771256360926414</v>
      </c>
      <c r="U1998">
        <v>0.38026820300707198</v>
      </c>
      <c r="V1998">
        <v>0.58968530067117875</v>
      </c>
      <c r="W1998">
        <v>56.187725830429734</v>
      </c>
      <c r="X1998" t="s">
        <v>28</v>
      </c>
    </row>
    <row r="1999" spans="1:24" x14ac:dyDescent="0.25">
      <c r="A1999" t="s">
        <v>2033</v>
      </c>
      <c r="B1999">
        <v>34</v>
      </c>
      <c r="C1999" t="s">
        <v>25</v>
      </c>
      <c r="D1999">
        <v>174100</v>
      </c>
      <c r="E1999">
        <v>0.89700000000000002</v>
      </c>
      <c r="F1999">
        <v>45000</v>
      </c>
      <c r="G1999" t="s">
        <v>26</v>
      </c>
      <c r="H1999">
        <v>169447.86083333334</v>
      </c>
      <c r="I1999">
        <v>117276.83083333333</v>
      </c>
      <c r="J1999">
        <v>52171.03</v>
      </c>
      <c r="K1999">
        <v>0.72069823213527873</v>
      </c>
      <c r="L1999">
        <v>435789.15416666667</v>
      </c>
      <c r="M1999">
        <v>37907.620104499998</v>
      </c>
      <c r="N1999">
        <v>0.25847214244686961</v>
      </c>
      <c r="O1999">
        <v>540000</v>
      </c>
      <c r="P1999" t="s">
        <v>36</v>
      </c>
      <c r="Q1999">
        <v>180</v>
      </c>
      <c r="R1999">
        <v>1</v>
      </c>
      <c r="S1999">
        <v>0.83918559581926822</v>
      </c>
      <c r="T1999">
        <v>0.20526243555179252</v>
      </c>
      <c r="U1999">
        <v>0.80469292439811269</v>
      </c>
      <c r="V1999">
        <v>0.47491442799321248</v>
      </c>
      <c r="W1999">
        <v>74.092451784533438</v>
      </c>
      <c r="X1999" t="s">
        <v>38</v>
      </c>
    </row>
    <row r="2000" spans="1:24" x14ac:dyDescent="0.25">
      <c r="A2000" t="s">
        <v>2034</v>
      </c>
      <c r="B2000">
        <v>53</v>
      </c>
      <c r="C2000" t="s">
        <v>25</v>
      </c>
      <c r="D2000">
        <v>223200</v>
      </c>
      <c r="E2000">
        <v>0.77100000000000002</v>
      </c>
      <c r="F2000">
        <v>70000</v>
      </c>
      <c r="G2000" t="s">
        <v>43</v>
      </c>
      <c r="H2000">
        <v>217969.53416666668</v>
      </c>
      <c r="I2000">
        <v>162429.71</v>
      </c>
      <c r="J2000">
        <v>55539.824166666665</v>
      </c>
      <c r="K2000">
        <v>0.76338089457115887</v>
      </c>
      <c r="L2000">
        <v>625574.44666666666</v>
      </c>
      <c r="M2000">
        <v>35397.548466870001</v>
      </c>
      <c r="N2000">
        <v>0.31362007168458783</v>
      </c>
      <c r="O2000">
        <v>700000</v>
      </c>
      <c r="P2000" t="s">
        <v>27</v>
      </c>
      <c r="Q2000">
        <v>0</v>
      </c>
      <c r="R2000">
        <v>0</v>
      </c>
      <c r="S2000">
        <v>0.69291171773668681</v>
      </c>
      <c r="T2000">
        <v>0.35138766430097651</v>
      </c>
      <c r="U2000">
        <v>0.71065742707617285</v>
      </c>
      <c r="V2000">
        <v>0.55507270141106413</v>
      </c>
      <c r="W2000">
        <v>65.826509812908327</v>
      </c>
      <c r="X2000" t="s">
        <v>28</v>
      </c>
    </row>
    <row r="2001" spans="1:24" x14ac:dyDescent="0.25">
      <c r="A2001" t="s">
        <v>2035</v>
      </c>
      <c r="B2001">
        <v>36</v>
      </c>
      <c r="C2001" t="s">
        <v>25</v>
      </c>
      <c r="D2001">
        <v>180200</v>
      </c>
      <c r="E2001">
        <v>0.92</v>
      </c>
      <c r="F2001">
        <v>62000</v>
      </c>
      <c r="G2001" t="s">
        <v>41</v>
      </c>
      <c r="H2001">
        <v>162877.25</v>
      </c>
      <c r="I2001">
        <v>136662.49333333335</v>
      </c>
      <c r="J2001">
        <v>26214.756666666668</v>
      </c>
      <c r="K2001">
        <v>0.87296419878302267</v>
      </c>
      <c r="L2001">
        <v>345697.97083333333</v>
      </c>
      <c r="M2001">
        <v>30237.060259599999</v>
      </c>
      <c r="N2001">
        <v>0.34406215316315203</v>
      </c>
      <c r="O2001">
        <v>310000</v>
      </c>
      <c r="P2001" t="s">
        <v>27</v>
      </c>
      <c r="Q2001">
        <v>0</v>
      </c>
      <c r="R2001">
        <v>0</v>
      </c>
      <c r="S2001">
        <v>0.43428060912818456</v>
      </c>
      <c r="T2001">
        <v>0.51899587725123753</v>
      </c>
      <c r="U2001">
        <v>0.86259294134335374</v>
      </c>
      <c r="V2001">
        <v>0.31851090706106899</v>
      </c>
      <c r="W2001">
        <v>57.505303907624409</v>
      </c>
      <c r="X20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1BF7-9405-4EE2-B2DA-14020A9B5A48}">
  <dimension ref="A1:X2001"/>
  <sheetViews>
    <sheetView zoomScale="60" zoomScaleNormal="60" workbookViewId="0">
      <selection activeCell="W5" sqref="W5"/>
    </sheetView>
  </sheetViews>
  <sheetFormatPr defaultRowHeight="15" x14ac:dyDescent="0.25"/>
  <cols>
    <col min="1" max="1" width="21.140625" bestFit="1" customWidth="1"/>
    <col min="2" max="2" width="10.140625" bestFit="1" customWidth="1"/>
    <col min="3" max="3" width="27.28515625" bestFit="1" customWidth="1"/>
    <col min="4" max="4" width="26.140625" bestFit="1" customWidth="1"/>
    <col min="5" max="5" width="34.7109375" bestFit="1" customWidth="1"/>
    <col min="6" max="6" width="21.28515625" bestFit="1" customWidth="1"/>
    <col min="7" max="7" width="22.5703125" bestFit="1" customWidth="1"/>
    <col min="8" max="8" width="18.7109375" bestFit="1" customWidth="1"/>
    <col min="9" max="9" width="20.85546875" bestFit="1" customWidth="1"/>
    <col min="10" max="10" width="28" bestFit="1" customWidth="1"/>
    <col min="11" max="11" width="29" bestFit="1" customWidth="1"/>
    <col min="12" max="12" width="21.140625" bestFit="1" customWidth="1"/>
    <col min="13" max="13" width="25.42578125" bestFit="1" customWidth="1"/>
    <col min="14" max="14" width="32.7109375" bestFit="1" customWidth="1"/>
    <col min="15" max="15" width="21.85546875" bestFit="1" customWidth="1"/>
    <col min="16" max="16" width="27.7109375" bestFit="1" customWidth="1"/>
    <col min="17" max="17" width="24" bestFit="1" customWidth="1"/>
    <col min="18" max="18" width="20.42578125" bestFit="1" customWidth="1"/>
    <col min="19" max="19" width="29.42578125" bestFit="1" customWidth="1"/>
    <col min="20" max="20" width="28.42578125" bestFit="1" customWidth="1"/>
    <col min="21" max="21" width="24" bestFit="1" customWidth="1"/>
    <col min="22" max="22" width="27" bestFit="1" customWidth="1"/>
    <col min="23" max="23" width="15.42578125" bestFit="1" customWidth="1"/>
    <col min="24" max="24" width="15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2038</v>
      </c>
      <c r="X1" t="s">
        <v>2039</v>
      </c>
    </row>
    <row r="2" spans="1:24" x14ac:dyDescent="0.25">
      <c r="A2" t="s">
        <v>24</v>
      </c>
      <c r="B2">
        <v>45</v>
      </c>
      <c r="C2" t="s">
        <v>25</v>
      </c>
      <c r="D2">
        <v>142900</v>
      </c>
      <c r="E2">
        <v>0.82599999999999996</v>
      </c>
      <c r="F2">
        <v>41000</v>
      </c>
      <c r="G2" t="s">
        <v>26</v>
      </c>
      <c r="H2">
        <v>134070.16833333333</v>
      </c>
      <c r="I2">
        <v>106236.61583333333</v>
      </c>
      <c r="J2">
        <v>27833.552500000002</v>
      </c>
      <c r="K2">
        <v>0.84878530638173277</v>
      </c>
      <c r="L2">
        <v>312667.68166666664</v>
      </c>
      <c r="M2">
        <v>34877.879425829997</v>
      </c>
      <c r="N2">
        <v>0.28691392582225334</v>
      </c>
      <c r="O2">
        <v>328000</v>
      </c>
      <c r="P2" t="s">
        <v>27</v>
      </c>
      <c r="Q2">
        <v>0</v>
      </c>
      <c r="R2">
        <v>0</v>
      </c>
      <c r="S2">
        <v>0.20760436751894384</v>
      </c>
      <c r="T2">
        <v>0.24352832443422703</v>
      </c>
      <c r="U2">
        <v>0.65547936488261049</v>
      </c>
      <c r="V2">
        <v>2.1880173664567293</v>
      </c>
      <c r="W2">
        <v>0</v>
      </c>
      <c r="X2">
        <v>0.46842556304423488</v>
      </c>
    </row>
    <row r="3" spans="1:24" x14ac:dyDescent="0.25">
      <c r="A3" t="s">
        <v>29</v>
      </c>
      <c r="B3">
        <v>24</v>
      </c>
      <c r="C3" t="s">
        <v>30</v>
      </c>
      <c r="D3">
        <v>164600</v>
      </c>
      <c r="E3">
        <v>0.48299999999999998</v>
      </c>
      <c r="F3">
        <v>47000</v>
      </c>
      <c r="G3" t="s">
        <v>26</v>
      </c>
      <c r="H3">
        <v>154352.10916666666</v>
      </c>
      <c r="I3">
        <v>118846.67750000001</v>
      </c>
      <c r="J3">
        <v>35505.431666666664</v>
      </c>
      <c r="K3">
        <v>0.79143225440815812</v>
      </c>
      <c r="L3">
        <v>332077.38916666666</v>
      </c>
      <c r="M3">
        <v>25841.697090080001</v>
      </c>
      <c r="N3">
        <v>0.28554070473876064</v>
      </c>
      <c r="O3">
        <v>188000</v>
      </c>
      <c r="P3" t="s">
        <v>31</v>
      </c>
      <c r="Q3">
        <v>60</v>
      </c>
      <c r="R3">
        <v>0</v>
      </c>
      <c r="S3">
        <v>0.23002880788838803</v>
      </c>
      <c r="T3">
        <v>0.22598612367669157</v>
      </c>
      <c r="U3">
        <v>0.41373269301651527</v>
      </c>
      <c r="V3">
        <v>2.0174811006480358</v>
      </c>
      <c r="W3">
        <v>1</v>
      </c>
      <c r="X3">
        <v>0.57907660159208652</v>
      </c>
    </row>
    <row r="4" spans="1:24" x14ac:dyDescent="0.25">
      <c r="A4" t="s">
        <v>32</v>
      </c>
      <c r="B4">
        <v>52</v>
      </c>
      <c r="C4" t="s">
        <v>33</v>
      </c>
      <c r="D4">
        <v>342300</v>
      </c>
      <c r="E4">
        <v>0.26400000000000001</v>
      </c>
      <c r="F4">
        <v>116000</v>
      </c>
      <c r="G4" t="s">
        <v>26</v>
      </c>
      <c r="H4">
        <v>262416.72249999997</v>
      </c>
      <c r="I4">
        <v>207895.63333333333</v>
      </c>
      <c r="J4">
        <v>54521.089166666665</v>
      </c>
      <c r="K4">
        <v>0.80764018245974811</v>
      </c>
      <c r="L4">
        <v>963975.17</v>
      </c>
      <c r="M4">
        <v>114604.7585752</v>
      </c>
      <c r="N4">
        <v>0.33888401986561495</v>
      </c>
      <c r="O4">
        <v>348000</v>
      </c>
      <c r="P4" t="s">
        <v>27</v>
      </c>
      <c r="Q4">
        <v>0</v>
      </c>
      <c r="R4">
        <v>0</v>
      </c>
      <c r="S4">
        <v>0.20776530034844357</v>
      </c>
      <c r="T4">
        <v>0.27369635163695816</v>
      </c>
      <c r="U4">
        <v>0.18375084237224651</v>
      </c>
      <c r="V4">
        <v>2.8161705229330996</v>
      </c>
      <c r="W4">
        <v>1</v>
      </c>
      <c r="X4">
        <v>0.6708730200212436</v>
      </c>
    </row>
    <row r="5" spans="1:24" x14ac:dyDescent="0.25">
      <c r="A5" t="s">
        <v>35</v>
      </c>
      <c r="B5">
        <v>45</v>
      </c>
      <c r="C5" t="s">
        <v>33</v>
      </c>
      <c r="D5">
        <v>188100</v>
      </c>
      <c r="E5">
        <v>0.25900000000000001</v>
      </c>
      <c r="F5">
        <v>59000</v>
      </c>
      <c r="G5" t="s">
        <v>26</v>
      </c>
      <c r="H5">
        <v>163357.29749999999</v>
      </c>
      <c r="I5">
        <v>134737.29833333334</v>
      </c>
      <c r="J5">
        <v>28619.999166666668</v>
      </c>
      <c r="K5">
        <v>0.84692900834483764</v>
      </c>
      <c r="L5">
        <v>593602.23</v>
      </c>
      <c r="M5">
        <v>68252.192756160002</v>
      </c>
      <c r="N5">
        <v>0.31366294524189259</v>
      </c>
      <c r="O5">
        <v>354000</v>
      </c>
      <c r="P5" t="s">
        <v>36</v>
      </c>
      <c r="Q5">
        <v>180</v>
      </c>
      <c r="R5">
        <v>1</v>
      </c>
      <c r="S5">
        <v>0.1751987796361939</v>
      </c>
      <c r="T5">
        <v>0.26565024716823721</v>
      </c>
      <c r="U5">
        <v>0.18267619347422104</v>
      </c>
      <c r="V5">
        <v>3.1557800637958531</v>
      </c>
      <c r="W5">
        <v>1</v>
      </c>
      <c r="X5">
        <v>0.6656191747264506</v>
      </c>
    </row>
    <row r="6" spans="1:24" x14ac:dyDescent="0.25">
      <c r="A6" t="s">
        <v>37</v>
      </c>
      <c r="B6">
        <v>31</v>
      </c>
      <c r="C6" t="s">
        <v>25</v>
      </c>
      <c r="D6">
        <v>134300</v>
      </c>
      <c r="E6">
        <v>0.77400000000000002</v>
      </c>
      <c r="F6">
        <v>30000</v>
      </c>
      <c r="G6" t="s">
        <v>26</v>
      </c>
      <c r="H6">
        <v>139781.125</v>
      </c>
      <c r="I6">
        <v>95539.464166666672</v>
      </c>
      <c r="J6">
        <v>44241.660833333335</v>
      </c>
      <c r="K6">
        <v>0.69702129358435994</v>
      </c>
      <c r="L6">
        <v>396309.5</v>
      </c>
      <c r="M6">
        <v>21427.872840659998</v>
      </c>
      <c r="N6">
        <v>0.22338049143708116</v>
      </c>
      <c r="O6">
        <v>210000</v>
      </c>
      <c r="P6" t="s">
        <v>27</v>
      </c>
      <c r="Q6">
        <v>0</v>
      </c>
      <c r="R6">
        <v>0</v>
      </c>
      <c r="S6">
        <v>0.31650668738954085</v>
      </c>
      <c r="T6">
        <v>0.15570095910298434</v>
      </c>
      <c r="U6">
        <v>0.67112005036428724</v>
      </c>
      <c r="V6">
        <v>2.9509270290394638</v>
      </c>
      <c r="W6">
        <v>0</v>
      </c>
      <c r="X6">
        <v>0.3771810159650012</v>
      </c>
    </row>
    <row r="7" spans="1:24" x14ac:dyDescent="0.25">
      <c r="A7" t="s">
        <v>39</v>
      </c>
      <c r="B7">
        <v>27</v>
      </c>
      <c r="C7" t="s">
        <v>25</v>
      </c>
      <c r="D7">
        <v>201700</v>
      </c>
      <c r="E7">
        <v>0.79200000000000004</v>
      </c>
      <c r="F7">
        <v>49000</v>
      </c>
      <c r="G7" t="s">
        <v>26</v>
      </c>
      <c r="H7">
        <v>200639.14499999999</v>
      </c>
      <c r="I7">
        <v>138606.91500000001</v>
      </c>
      <c r="J7">
        <v>62032.23</v>
      </c>
      <c r="K7">
        <v>0.72472610829281114</v>
      </c>
      <c r="L7">
        <v>789818.44</v>
      </c>
      <c r="M7">
        <v>38991.64270746</v>
      </c>
      <c r="N7">
        <v>0.24293505205751115</v>
      </c>
      <c r="O7">
        <v>539000</v>
      </c>
      <c r="P7" t="s">
        <v>27</v>
      </c>
      <c r="Q7">
        <v>0</v>
      </c>
      <c r="R7">
        <v>0</v>
      </c>
      <c r="S7">
        <v>0.30917311773831574</v>
      </c>
      <c r="T7">
        <v>0.17606137484555154</v>
      </c>
      <c r="U7">
        <v>0.66312932641189604</v>
      </c>
      <c r="V7">
        <v>3.9158078334159638</v>
      </c>
      <c r="W7">
        <v>0</v>
      </c>
      <c r="X7">
        <v>0.35239445613857351</v>
      </c>
    </row>
    <row r="8" spans="1:24" x14ac:dyDescent="0.25">
      <c r="A8" t="s">
        <v>40</v>
      </c>
      <c r="B8">
        <v>33</v>
      </c>
      <c r="C8" t="s">
        <v>25</v>
      </c>
      <c r="D8">
        <v>233900</v>
      </c>
      <c r="E8">
        <v>0.88400000000000001</v>
      </c>
      <c r="F8">
        <v>54000</v>
      </c>
      <c r="G8" t="s">
        <v>41</v>
      </c>
      <c r="H8">
        <v>240312.62083333332</v>
      </c>
      <c r="I8">
        <v>175052.56916666665</v>
      </c>
      <c r="J8">
        <v>65260.051666666666</v>
      </c>
      <c r="K8">
        <v>0.74577565581953587</v>
      </c>
      <c r="L8">
        <v>549904.64666666661</v>
      </c>
      <c r="M8">
        <v>33657.415791619998</v>
      </c>
      <c r="N8">
        <v>0.23086789226165028</v>
      </c>
      <c r="O8">
        <v>270000</v>
      </c>
      <c r="P8" t="s">
        <v>36</v>
      </c>
      <c r="Q8">
        <v>120</v>
      </c>
      <c r="R8">
        <v>1</v>
      </c>
      <c r="S8">
        <v>0.27156314737180282</v>
      </c>
      <c r="T8">
        <v>0.17217565375910618</v>
      </c>
      <c r="U8">
        <v>0.7753999650241965</v>
      </c>
      <c r="V8">
        <v>2.3510245689040898</v>
      </c>
      <c r="W8">
        <v>0</v>
      </c>
      <c r="X8">
        <v>0.36911974629215555</v>
      </c>
    </row>
    <row r="9" spans="1:24" x14ac:dyDescent="0.25">
      <c r="A9" t="s">
        <v>42</v>
      </c>
      <c r="B9">
        <v>33</v>
      </c>
      <c r="C9" t="s">
        <v>30</v>
      </c>
      <c r="D9">
        <v>124300</v>
      </c>
      <c r="E9">
        <v>0.68700000000000006</v>
      </c>
      <c r="F9">
        <v>30000</v>
      </c>
      <c r="G9" t="s">
        <v>43</v>
      </c>
      <c r="H9">
        <v>106214.28083333334</v>
      </c>
      <c r="I9">
        <v>93532.445000000007</v>
      </c>
      <c r="J9">
        <v>12681.835833333333</v>
      </c>
      <c r="K9">
        <v>0.92989595505367162</v>
      </c>
      <c r="L9">
        <v>353201.48</v>
      </c>
      <c r="M9">
        <v>23913.77323617</v>
      </c>
      <c r="N9">
        <v>0.24135156878519709</v>
      </c>
      <c r="O9">
        <v>270000</v>
      </c>
      <c r="P9" t="s">
        <v>31</v>
      </c>
      <c r="Q9">
        <v>60</v>
      </c>
      <c r="R9">
        <v>0</v>
      </c>
      <c r="S9">
        <v>0.11939859436823846</v>
      </c>
      <c r="T9">
        <v>0.22443184755921278</v>
      </c>
      <c r="U9">
        <v>0.56074926697609773</v>
      </c>
      <c r="V9">
        <v>2.8415243765084472</v>
      </c>
      <c r="W9">
        <v>1</v>
      </c>
      <c r="X9">
        <v>0.50772661838859789</v>
      </c>
    </row>
    <row r="10" spans="1:24" x14ac:dyDescent="0.25">
      <c r="A10" t="s">
        <v>44</v>
      </c>
      <c r="B10">
        <v>48</v>
      </c>
      <c r="C10" t="s">
        <v>33</v>
      </c>
      <c r="D10">
        <v>313100</v>
      </c>
      <c r="E10">
        <v>0.32</v>
      </c>
      <c r="F10">
        <v>75000</v>
      </c>
      <c r="G10" t="s">
        <v>26</v>
      </c>
      <c r="H10">
        <v>297231.86583333334</v>
      </c>
      <c r="I10">
        <v>219144.24666666667</v>
      </c>
      <c r="J10">
        <v>78087.619166666671</v>
      </c>
      <c r="K10">
        <v>0.73345078257831953</v>
      </c>
      <c r="L10">
        <v>716645.72083333333</v>
      </c>
      <c r="M10">
        <v>118834.16826509</v>
      </c>
      <c r="N10">
        <v>0.23954008304056212</v>
      </c>
      <c r="O10">
        <v>225000</v>
      </c>
      <c r="P10" t="s">
        <v>36</v>
      </c>
      <c r="Q10">
        <v>180</v>
      </c>
      <c r="R10">
        <v>1</v>
      </c>
      <c r="S10">
        <v>0.26271617596497104</v>
      </c>
      <c r="T10">
        <v>0.17569086136497594</v>
      </c>
      <c r="U10">
        <v>0.22860360921499001</v>
      </c>
      <c r="V10">
        <v>2.2888716730544023</v>
      </c>
      <c r="W10">
        <v>1</v>
      </c>
      <c r="X10">
        <v>0.63108870050573296</v>
      </c>
    </row>
    <row r="11" spans="1:24" x14ac:dyDescent="0.25">
      <c r="A11" t="s">
        <v>45</v>
      </c>
      <c r="B11">
        <v>42</v>
      </c>
      <c r="C11" t="s">
        <v>33</v>
      </c>
      <c r="D11">
        <v>352000</v>
      </c>
      <c r="E11">
        <v>0.218</v>
      </c>
      <c r="F11">
        <v>80000</v>
      </c>
      <c r="G11" t="s">
        <v>26</v>
      </c>
      <c r="H11">
        <v>386345.11166666669</v>
      </c>
      <c r="I11">
        <v>321245.34166666667</v>
      </c>
      <c r="J11">
        <v>65099.77</v>
      </c>
      <c r="K11">
        <v>0.80968988471601222</v>
      </c>
      <c r="L11">
        <v>958553.47666666668</v>
      </c>
      <c r="M11">
        <v>135163.7941075</v>
      </c>
      <c r="N11">
        <v>0.22727272727272727</v>
      </c>
      <c r="O11">
        <v>480000</v>
      </c>
      <c r="P11" t="s">
        <v>27</v>
      </c>
      <c r="Q11">
        <v>0</v>
      </c>
      <c r="R11">
        <v>0</v>
      </c>
      <c r="S11">
        <v>0.16850160137697612</v>
      </c>
      <c r="T11">
        <v>0.18402042834454824</v>
      </c>
      <c r="U11">
        <v>0.16149912956578583</v>
      </c>
      <c r="V11">
        <v>2.7231632859848487</v>
      </c>
      <c r="W11">
        <v>1</v>
      </c>
      <c r="X11">
        <v>0.67125918815760721</v>
      </c>
    </row>
    <row r="12" spans="1:24" x14ac:dyDescent="0.25">
      <c r="A12" t="s">
        <v>46</v>
      </c>
      <c r="B12">
        <v>30</v>
      </c>
      <c r="C12" t="s">
        <v>25</v>
      </c>
      <c r="D12">
        <v>218900</v>
      </c>
      <c r="E12">
        <v>0.89200000000000002</v>
      </c>
      <c r="F12">
        <v>52000</v>
      </c>
      <c r="G12" t="s">
        <v>43</v>
      </c>
      <c r="H12">
        <v>200497.39499999999</v>
      </c>
      <c r="I12">
        <v>147941.59833333333</v>
      </c>
      <c r="J12">
        <v>52555.796666666669</v>
      </c>
      <c r="K12">
        <v>0.76750208910484607</v>
      </c>
      <c r="L12">
        <v>775005.70833333337</v>
      </c>
      <c r="M12">
        <v>37094.637213620001</v>
      </c>
      <c r="N12">
        <v>0.2375513933302878</v>
      </c>
      <c r="O12">
        <v>208000</v>
      </c>
      <c r="P12" t="s">
        <v>27</v>
      </c>
      <c r="Q12">
        <v>0</v>
      </c>
      <c r="R12">
        <v>0</v>
      </c>
      <c r="S12">
        <v>0.26212707983895089</v>
      </c>
      <c r="T12">
        <v>0.18232119065076288</v>
      </c>
      <c r="U12">
        <v>0.75273431803976032</v>
      </c>
      <c r="V12">
        <v>3.5404554971828843</v>
      </c>
      <c r="W12">
        <v>0</v>
      </c>
      <c r="X12">
        <v>0.34081526623628389</v>
      </c>
    </row>
    <row r="13" spans="1:24" x14ac:dyDescent="0.25">
      <c r="A13" t="s">
        <v>47</v>
      </c>
      <c r="B13">
        <v>23</v>
      </c>
      <c r="C13" t="s">
        <v>30</v>
      </c>
      <c r="D13">
        <v>193400</v>
      </c>
      <c r="E13">
        <v>0.74099999999999999</v>
      </c>
      <c r="F13">
        <v>67000</v>
      </c>
      <c r="G13" t="s">
        <v>26</v>
      </c>
      <c r="H13">
        <v>180263.27166666667</v>
      </c>
      <c r="I13">
        <v>147479.79500000001</v>
      </c>
      <c r="J13">
        <v>32783.476666666669</v>
      </c>
      <c r="K13">
        <v>0.83793864899671544</v>
      </c>
      <c r="L13">
        <v>498380.94416666665</v>
      </c>
      <c r="M13">
        <v>39110.162595679998</v>
      </c>
      <c r="N13">
        <v>0.34643226473629785</v>
      </c>
      <c r="O13">
        <v>469000</v>
      </c>
      <c r="P13" t="s">
        <v>27</v>
      </c>
      <c r="Q13">
        <v>0</v>
      </c>
      <c r="R13">
        <v>0</v>
      </c>
      <c r="S13">
        <v>0.18186442730989674</v>
      </c>
      <c r="T13">
        <v>0.29028898388200586</v>
      </c>
      <c r="U13">
        <v>0.60889361902070049</v>
      </c>
      <c r="V13">
        <v>2.5769438684936228</v>
      </c>
      <c r="W13">
        <v>0</v>
      </c>
      <c r="X13">
        <v>0.49576140855521023</v>
      </c>
    </row>
    <row r="14" spans="1:24" x14ac:dyDescent="0.25">
      <c r="A14" t="s">
        <v>48</v>
      </c>
      <c r="B14">
        <v>26</v>
      </c>
      <c r="C14" t="s">
        <v>30</v>
      </c>
      <c r="D14">
        <v>265400</v>
      </c>
      <c r="E14">
        <v>0.79300000000000004</v>
      </c>
      <c r="F14">
        <v>45000</v>
      </c>
      <c r="G14" t="s">
        <v>26</v>
      </c>
      <c r="H14">
        <v>269914.88666666666</v>
      </c>
      <c r="I14">
        <v>203497.85250000001</v>
      </c>
      <c r="J14">
        <v>66417.034166666665</v>
      </c>
      <c r="K14">
        <v>0.76410921880776628</v>
      </c>
      <c r="L14">
        <v>900306.85666666669</v>
      </c>
      <c r="M14">
        <v>36195.055666150001</v>
      </c>
      <c r="N14">
        <v>0.16955538809344387</v>
      </c>
      <c r="O14">
        <v>495000</v>
      </c>
      <c r="P14" t="s">
        <v>31</v>
      </c>
      <c r="Q14">
        <v>30</v>
      </c>
      <c r="R14">
        <v>0</v>
      </c>
      <c r="S14">
        <v>0.24606658412542048</v>
      </c>
      <c r="T14">
        <v>0.12955883514072902</v>
      </c>
      <c r="U14">
        <v>0.69923408398786968</v>
      </c>
      <c r="V14">
        <v>3.3922639663401157</v>
      </c>
      <c r="W14">
        <v>0</v>
      </c>
      <c r="X14">
        <v>0.36024171999830518</v>
      </c>
    </row>
    <row r="15" spans="1:24" x14ac:dyDescent="0.25">
      <c r="A15" t="s">
        <v>49</v>
      </c>
      <c r="B15">
        <v>53</v>
      </c>
      <c r="C15" t="s">
        <v>25</v>
      </c>
      <c r="D15">
        <v>228000</v>
      </c>
      <c r="E15">
        <v>0.996</v>
      </c>
      <c r="F15">
        <v>76000</v>
      </c>
      <c r="G15" t="s">
        <v>26</v>
      </c>
      <c r="H15">
        <v>218641.01</v>
      </c>
      <c r="I15">
        <v>164533.90583333332</v>
      </c>
      <c r="J15">
        <v>54107.104166666664</v>
      </c>
      <c r="K15">
        <v>0.77422016472313626</v>
      </c>
      <c r="L15">
        <v>737609.18833333335</v>
      </c>
      <c r="M15">
        <v>44537.903795500002</v>
      </c>
      <c r="N15">
        <v>0.33333333333333331</v>
      </c>
      <c r="O15">
        <v>456000</v>
      </c>
      <c r="P15" t="s">
        <v>27</v>
      </c>
      <c r="Q15">
        <v>0</v>
      </c>
      <c r="R15">
        <v>0</v>
      </c>
      <c r="S15">
        <v>0.24747006138814792</v>
      </c>
      <c r="T15">
        <v>0.25807338824104542</v>
      </c>
      <c r="U15">
        <v>0.82744640449885276</v>
      </c>
      <c r="V15">
        <v>3.235128019005848</v>
      </c>
      <c r="W15">
        <v>0</v>
      </c>
      <c r="X15">
        <v>0.34244205046796966</v>
      </c>
    </row>
    <row r="16" spans="1:24" x14ac:dyDescent="0.25">
      <c r="A16" t="s">
        <v>50</v>
      </c>
      <c r="B16">
        <v>37</v>
      </c>
      <c r="C16" t="s">
        <v>25</v>
      </c>
      <c r="D16">
        <v>136400</v>
      </c>
      <c r="E16">
        <v>0.95</v>
      </c>
      <c r="F16">
        <v>34000</v>
      </c>
      <c r="G16" t="s">
        <v>41</v>
      </c>
      <c r="H16">
        <v>135124.44583333333</v>
      </c>
      <c r="I16">
        <v>96792.166666666672</v>
      </c>
      <c r="J16">
        <v>38332.279166666667</v>
      </c>
      <c r="K16">
        <v>0.75592056870117619</v>
      </c>
      <c r="L16">
        <v>271895.87333333335</v>
      </c>
      <c r="M16">
        <v>30278.678747170001</v>
      </c>
      <c r="N16">
        <v>0.24926686217008798</v>
      </c>
      <c r="O16">
        <v>306000</v>
      </c>
      <c r="P16" t="s">
        <v>27</v>
      </c>
      <c r="Q16">
        <v>0</v>
      </c>
      <c r="R16">
        <v>0</v>
      </c>
      <c r="S16">
        <v>0.28368130526098057</v>
      </c>
      <c r="T16">
        <v>0.18842594820997061</v>
      </c>
      <c r="U16">
        <v>0.77609309901028245</v>
      </c>
      <c r="V16">
        <v>1.9933715053763441</v>
      </c>
      <c r="W16">
        <v>0</v>
      </c>
      <c r="X16">
        <v>0.38319255016478948</v>
      </c>
    </row>
    <row r="17" spans="1:24" x14ac:dyDescent="0.25">
      <c r="A17" t="s">
        <v>51</v>
      </c>
      <c r="B17">
        <v>35</v>
      </c>
      <c r="C17" t="s">
        <v>25</v>
      </c>
      <c r="D17">
        <v>211800</v>
      </c>
      <c r="E17">
        <v>0.77700000000000002</v>
      </c>
      <c r="F17">
        <v>58000</v>
      </c>
      <c r="G17" t="s">
        <v>26</v>
      </c>
      <c r="H17">
        <v>213946.69</v>
      </c>
      <c r="I17">
        <v>149207.12833333333</v>
      </c>
      <c r="J17">
        <v>64739.561666666668</v>
      </c>
      <c r="K17">
        <v>0.71739007274373834</v>
      </c>
      <c r="L17">
        <v>740226.62916666665</v>
      </c>
      <c r="M17">
        <v>40412.385884060001</v>
      </c>
      <c r="N17">
        <v>0.27384324834749763</v>
      </c>
      <c r="O17">
        <v>348000</v>
      </c>
      <c r="P17" t="s">
        <v>27</v>
      </c>
      <c r="Q17">
        <v>0</v>
      </c>
      <c r="R17">
        <v>0</v>
      </c>
      <c r="S17">
        <v>0.3025966967129366</v>
      </c>
      <c r="T17">
        <v>0.19645242785239292</v>
      </c>
      <c r="U17">
        <v>0.6535508023538058</v>
      </c>
      <c r="V17">
        <v>3.494932149039975</v>
      </c>
      <c r="W17">
        <v>0</v>
      </c>
      <c r="X17">
        <v>0.37925975643584875</v>
      </c>
    </row>
    <row r="18" spans="1:24" x14ac:dyDescent="0.25">
      <c r="A18" t="s">
        <v>52</v>
      </c>
      <c r="B18">
        <v>38</v>
      </c>
      <c r="C18" t="s">
        <v>25</v>
      </c>
      <c r="D18">
        <v>185100</v>
      </c>
      <c r="E18">
        <v>0.84599999999999997</v>
      </c>
      <c r="F18">
        <v>58000</v>
      </c>
      <c r="G18" t="s">
        <v>43</v>
      </c>
      <c r="H18">
        <v>183831.9425</v>
      </c>
      <c r="I18">
        <v>127712.51166666667</v>
      </c>
      <c r="J18">
        <v>56119.430833333332</v>
      </c>
      <c r="K18">
        <v>0.70623314158764738</v>
      </c>
      <c r="L18">
        <v>721305.66666666663</v>
      </c>
      <c r="M18">
        <v>30083.373083459999</v>
      </c>
      <c r="N18">
        <v>0.31334413830361968</v>
      </c>
      <c r="O18">
        <v>580000</v>
      </c>
      <c r="P18" t="s">
        <v>31</v>
      </c>
      <c r="Q18">
        <v>30</v>
      </c>
      <c r="R18">
        <v>0</v>
      </c>
      <c r="S18">
        <v>0.30527573211784631</v>
      </c>
      <c r="T18">
        <v>0.2212940151922396</v>
      </c>
      <c r="U18">
        <v>0.7270251918653412</v>
      </c>
      <c r="V18">
        <v>3.8968431478480099</v>
      </c>
      <c r="W18">
        <v>0</v>
      </c>
      <c r="X18">
        <v>0.33787490624800093</v>
      </c>
    </row>
    <row r="19" spans="1:24" x14ac:dyDescent="0.25">
      <c r="A19" t="s">
        <v>53</v>
      </c>
      <c r="B19">
        <v>21</v>
      </c>
      <c r="C19" t="s">
        <v>33</v>
      </c>
      <c r="D19">
        <v>227800</v>
      </c>
      <c r="E19">
        <v>0.48399999999999999</v>
      </c>
      <c r="F19">
        <v>51000</v>
      </c>
      <c r="G19" t="s">
        <v>26</v>
      </c>
      <c r="H19">
        <v>252942.33333333334</v>
      </c>
      <c r="I19">
        <v>196076.34416666668</v>
      </c>
      <c r="J19">
        <v>56865.989166666666</v>
      </c>
      <c r="K19">
        <v>0.79799482010546341</v>
      </c>
      <c r="L19">
        <v>428071.50750000001</v>
      </c>
      <c r="M19">
        <v>91455.002464150006</v>
      </c>
      <c r="N19">
        <v>0.22388059701492538</v>
      </c>
      <c r="O19">
        <v>459000</v>
      </c>
      <c r="P19" t="s">
        <v>27</v>
      </c>
      <c r="Q19">
        <v>0</v>
      </c>
      <c r="R19">
        <v>0</v>
      </c>
      <c r="S19">
        <v>0.22481799870062608</v>
      </c>
      <c r="T19">
        <v>0.17865555674002911</v>
      </c>
      <c r="U19">
        <v>0.35547339252741089</v>
      </c>
      <c r="V19">
        <v>1.8791549934152767</v>
      </c>
      <c r="W19">
        <v>1</v>
      </c>
      <c r="X19">
        <v>0.60002056650838542</v>
      </c>
    </row>
    <row r="20" spans="1:24" x14ac:dyDescent="0.25">
      <c r="A20" t="s">
        <v>54</v>
      </c>
      <c r="B20">
        <v>50</v>
      </c>
      <c r="C20" t="s">
        <v>25</v>
      </c>
      <c r="D20">
        <v>111100</v>
      </c>
      <c r="E20">
        <v>0.82799999999999996</v>
      </c>
      <c r="F20">
        <v>30000</v>
      </c>
      <c r="G20" t="s">
        <v>26</v>
      </c>
      <c r="H20">
        <v>109802.09166666666</v>
      </c>
      <c r="I20">
        <v>84027.604166666672</v>
      </c>
      <c r="J20">
        <v>25774.487499999999</v>
      </c>
      <c r="K20">
        <v>0.79413378888326314</v>
      </c>
      <c r="L20">
        <v>205483.39083333334</v>
      </c>
      <c r="M20">
        <v>18748.062715510001</v>
      </c>
      <c r="N20">
        <v>0.27002700270027002</v>
      </c>
      <c r="O20">
        <v>150000</v>
      </c>
      <c r="P20" t="s">
        <v>27</v>
      </c>
      <c r="Q20">
        <v>0</v>
      </c>
      <c r="R20">
        <v>0</v>
      </c>
      <c r="S20">
        <v>0.23473585164702768</v>
      </c>
      <c r="T20">
        <v>0.21443756675515657</v>
      </c>
      <c r="U20">
        <v>0.7072424948608651</v>
      </c>
      <c r="V20">
        <v>1.8495354710471048</v>
      </c>
      <c r="W20">
        <v>0</v>
      </c>
      <c r="X20">
        <v>0.44135139012663888</v>
      </c>
    </row>
    <row r="21" spans="1:24" x14ac:dyDescent="0.25">
      <c r="A21" t="s">
        <v>55</v>
      </c>
      <c r="B21">
        <v>44</v>
      </c>
      <c r="C21" t="s">
        <v>25</v>
      </c>
      <c r="D21">
        <v>102700</v>
      </c>
      <c r="E21">
        <v>0.94099999999999995</v>
      </c>
      <c r="F21">
        <v>30000</v>
      </c>
      <c r="G21" t="s">
        <v>26</v>
      </c>
      <c r="H21">
        <v>99461.96</v>
      </c>
      <c r="I21">
        <v>74042.555833333332</v>
      </c>
      <c r="J21">
        <v>25419.404166666667</v>
      </c>
      <c r="K21">
        <v>0.77465538430686409</v>
      </c>
      <c r="L21">
        <v>253523.16916666666</v>
      </c>
      <c r="M21">
        <v>21770.32957917</v>
      </c>
      <c r="N21">
        <v>0.29211295034079843</v>
      </c>
      <c r="O21">
        <v>180000</v>
      </c>
      <c r="P21" t="s">
        <v>27</v>
      </c>
      <c r="Q21">
        <v>0</v>
      </c>
      <c r="R21">
        <v>0</v>
      </c>
      <c r="S21">
        <v>0.25556910568288282</v>
      </c>
      <c r="T21">
        <v>0.22628686980726312</v>
      </c>
      <c r="U21">
        <v>0.7720196053781464</v>
      </c>
      <c r="V21">
        <v>2.4685800308341448</v>
      </c>
      <c r="W21">
        <v>0</v>
      </c>
      <c r="X21">
        <v>0.38483527741822199</v>
      </c>
    </row>
    <row r="22" spans="1:24" x14ac:dyDescent="0.25">
      <c r="A22" t="s">
        <v>56</v>
      </c>
      <c r="B22">
        <v>24</v>
      </c>
      <c r="C22" t="s">
        <v>33</v>
      </c>
      <c r="D22">
        <v>231900</v>
      </c>
      <c r="E22">
        <v>0.53200000000000003</v>
      </c>
      <c r="F22">
        <v>52000</v>
      </c>
      <c r="G22" t="s">
        <v>26</v>
      </c>
      <c r="H22">
        <v>211121.25</v>
      </c>
      <c r="I22">
        <v>167830.38333333333</v>
      </c>
      <c r="J22">
        <v>43290.866666666669</v>
      </c>
      <c r="K22">
        <v>0.77354002899980057</v>
      </c>
      <c r="L22">
        <v>605129.92749999999</v>
      </c>
      <c r="M22">
        <v>126386.47413688</v>
      </c>
      <c r="N22">
        <v>0.22423458387235878</v>
      </c>
      <c r="O22">
        <v>260000</v>
      </c>
      <c r="P22" t="s">
        <v>27</v>
      </c>
      <c r="Q22">
        <v>0</v>
      </c>
      <c r="R22">
        <v>0</v>
      </c>
      <c r="S22">
        <v>0.20505215210058991</v>
      </c>
      <c r="T22">
        <v>0.17345442651138263</v>
      </c>
      <c r="U22">
        <v>0.33278202828462916</v>
      </c>
      <c r="V22">
        <v>2.6094434131090987</v>
      </c>
      <c r="W22">
        <v>1</v>
      </c>
      <c r="X22">
        <v>0.58652872120277311</v>
      </c>
    </row>
    <row r="23" spans="1:24" x14ac:dyDescent="0.25">
      <c r="A23" t="s">
        <v>57</v>
      </c>
      <c r="B23">
        <v>23</v>
      </c>
      <c r="C23" t="s">
        <v>25</v>
      </c>
      <c r="D23">
        <v>175400</v>
      </c>
      <c r="E23">
        <v>0.81299999999999994</v>
      </c>
      <c r="F23">
        <v>59000</v>
      </c>
      <c r="G23" t="s">
        <v>41</v>
      </c>
      <c r="H23">
        <v>175410.56083333332</v>
      </c>
      <c r="I23">
        <v>121861.06833333333</v>
      </c>
      <c r="J23">
        <v>53549.4925</v>
      </c>
      <c r="K23">
        <v>0.73662236421336036</v>
      </c>
      <c r="L23">
        <v>316050.07916666666</v>
      </c>
      <c r="M23">
        <v>35800.979471400002</v>
      </c>
      <c r="N23">
        <v>0.33637400228050168</v>
      </c>
      <c r="O23">
        <v>531000</v>
      </c>
      <c r="P23" t="s">
        <v>27</v>
      </c>
      <c r="Q23">
        <v>0</v>
      </c>
      <c r="R23">
        <v>0</v>
      </c>
      <c r="S23">
        <v>0.30528089212872511</v>
      </c>
      <c r="T23">
        <v>0.24778061281977343</v>
      </c>
      <c r="U23">
        <v>0.67519410043478612</v>
      </c>
      <c r="V23">
        <v>1.8018818652603572</v>
      </c>
      <c r="W23">
        <v>0</v>
      </c>
      <c r="X23">
        <v>0.44767859437796398</v>
      </c>
    </row>
    <row r="24" spans="1:24" x14ac:dyDescent="0.25">
      <c r="A24" t="s">
        <v>58</v>
      </c>
      <c r="B24">
        <v>32</v>
      </c>
      <c r="C24" t="s">
        <v>25</v>
      </c>
      <c r="D24">
        <v>174900</v>
      </c>
      <c r="E24">
        <v>0.97799999999999998</v>
      </c>
      <c r="F24">
        <v>55000</v>
      </c>
      <c r="G24" t="s">
        <v>41</v>
      </c>
      <c r="H24">
        <v>162264.90666666668</v>
      </c>
      <c r="I24">
        <v>128682.83083333333</v>
      </c>
      <c r="J24">
        <v>33582.075833333336</v>
      </c>
      <c r="K24">
        <v>0.8086436180336608</v>
      </c>
      <c r="L24">
        <v>294651.74666666664</v>
      </c>
      <c r="M24">
        <v>25961.53722694</v>
      </c>
      <c r="N24">
        <v>0.31446540880503143</v>
      </c>
      <c r="O24">
        <v>605000</v>
      </c>
      <c r="P24" t="s">
        <v>27</v>
      </c>
      <c r="Q24">
        <v>0</v>
      </c>
      <c r="R24">
        <v>0</v>
      </c>
      <c r="S24">
        <v>0.20695834067386762</v>
      </c>
      <c r="T24">
        <v>0.25429044592253486</v>
      </c>
      <c r="U24">
        <v>0.84310724591758746</v>
      </c>
      <c r="V24">
        <v>1.684686944920907</v>
      </c>
      <c r="W24">
        <v>0</v>
      </c>
      <c r="X24">
        <v>0.40289600615619997</v>
      </c>
    </row>
    <row r="25" spans="1:24" x14ac:dyDescent="0.25">
      <c r="A25" t="s">
        <v>59</v>
      </c>
      <c r="B25">
        <v>35</v>
      </c>
      <c r="C25" t="s">
        <v>25</v>
      </c>
      <c r="D25">
        <v>170500</v>
      </c>
      <c r="E25">
        <v>0.90800000000000003</v>
      </c>
      <c r="F25">
        <v>30000</v>
      </c>
      <c r="G25" t="s">
        <v>41</v>
      </c>
      <c r="H25">
        <v>164949.43</v>
      </c>
      <c r="I25">
        <v>115094.87083333333</v>
      </c>
      <c r="J25">
        <v>49854.559166666666</v>
      </c>
      <c r="K25">
        <v>0.72788976691720442</v>
      </c>
      <c r="L25">
        <v>357166.65083333332</v>
      </c>
      <c r="M25">
        <v>30489.45679099</v>
      </c>
      <c r="N25">
        <v>0.17595307917888564</v>
      </c>
      <c r="O25">
        <v>210000</v>
      </c>
      <c r="P25" t="s">
        <v>27</v>
      </c>
      <c r="Q25">
        <v>0</v>
      </c>
      <c r="R25">
        <v>0</v>
      </c>
      <c r="S25">
        <v>0.30224147586728045</v>
      </c>
      <c r="T25">
        <v>0.12807444579188348</v>
      </c>
      <c r="U25">
        <v>0.76634739840784227</v>
      </c>
      <c r="V25">
        <v>2.094819066471163</v>
      </c>
      <c r="W25">
        <v>0</v>
      </c>
      <c r="X25">
        <v>0.36294981417211819</v>
      </c>
    </row>
    <row r="26" spans="1:24" x14ac:dyDescent="0.25">
      <c r="A26" t="s">
        <v>60</v>
      </c>
      <c r="B26">
        <v>49</v>
      </c>
      <c r="C26" t="s">
        <v>25</v>
      </c>
      <c r="D26">
        <v>141600</v>
      </c>
      <c r="E26">
        <v>0.93</v>
      </c>
      <c r="F26">
        <v>30000</v>
      </c>
      <c r="G26" t="s">
        <v>41</v>
      </c>
      <c r="H26">
        <v>129030.16916666667</v>
      </c>
      <c r="I26">
        <v>104253.51416666666</v>
      </c>
      <c r="J26">
        <v>24776.654999999999</v>
      </c>
      <c r="K26">
        <v>0.85438543700996961</v>
      </c>
      <c r="L26">
        <v>277200.65166666667</v>
      </c>
      <c r="M26">
        <v>29214.026261710002</v>
      </c>
      <c r="N26">
        <v>0.21186440677966101</v>
      </c>
      <c r="O26">
        <v>300000</v>
      </c>
      <c r="P26" t="s">
        <v>27</v>
      </c>
      <c r="Q26">
        <v>0</v>
      </c>
      <c r="R26">
        <v>0</v>
      </c>
      <c r="S26">
        <v>0.19202218488915024</v>
      </c>
      <c r="T26">
        <v>0.18101386377329864</v>
      </c>
      <c r="U26">
        <v>0.75830937747926841</v>
      </c>
      <c r="V26">
        <v>1.9576317208097929</v>
      </c>
      <c r="W26">
        <v>0</v>
      </c>
      <c r="X26">
        <v>0.41595034199880415</v>
      </c>
    </row>
    <row r="27" spans="1:24" x14ac:dyDescent="0.25">
      <c r="A27" t="s">
        <v>61</v>
      </c>
      <c r="B27">
        <v>28</v>
      </c>
      <c r="C27" t="s">
        <v>33</v>
      </c>
      <c r="D27">
        <v>298600</v>
      </c>
      <c r="E27">
        <v>0.21299999999999999</v>
      </c>
      <c r="F27">
        <v>70000</v>
      </c>
      <c r="G27" t="s">
        <v>43</v>
      </c>
      <c r="H27">
        <v>242205.19916666666</v>
      </c>
      <c r="I27">
        <v>189886.16750000001</v>
      </c>
      <c r="J27">
        <v>52319.031666666669</v>
      </c>
      <c r="K27">
        <v>0.79511847496406596</v>
      </c>
      <c r="L27">
        <v>719933.62333333329</v>
      </c>
      <c r="M27">
        <v>97201.039169540003</v>
      </c>
      <c r="N27">
        <v>0.23442732752846618</v>
      </c>
      <c r="O27">
        <v>210000</v>
      </c>
      <c r="P27" t="s">
        <v>27</v>
      </c>
      <c r="Q27">
        <v>0</v>
      </c>
      <c r="R27">
        <v>0</v>
      </c>
      <c r="S27">
        <v>0.21601118327218405</v>
      </c>
      <c r="T27">
        <v>0.18639749915433562</v>
      </c>
      <c r="U27">
        <v>0.15199987977650731</v>
      </c>
      <c r="V27">
        <v>2.4110302187988388</v>
      </c>
      <c r="W27">
        <v>1</v>
      </c>
      <c r="X27">
        <v>0.67480189740356444</v>
      </c>
    </row>
    <row r="28" spans="1:24" x14ac:dyDescent="0.25">
      <c r="A28" t="s">
        <v>62</v>
      </c>
      <c r="B28">
        <v>37</v>
      </c>
      <c r="C28" t="s">
        <v>25</v>
      </c>
      <c r="D28">
        <v>238000</v>
      </c>
      <c r="E28">
        <v>0.78700000000000003</v>
      </c>
      <c r="F28">
        <v>40000</v>
      </c>
      <c r="G28" t="s">
        <v>41</v>
      </c>
      <c r="H28">
        <v>238957.4975</v>
      </c>
      <c r="I28">
        <v>165622.62166666667</v>
      </c>
      <c r="J28">
        <v>73334.875833333339</v>
      </c>
      <c r="K28">
        <v>0.71458516725551047</v>
      </c>
      <c r="L28">
        <v>676786.01416666666</v>
      </c>
      <c r="M28">
        <v>38673.423040660004</v>
      </c>
      <c r="N28">
        <v>0.16806722689075632</v>
      </c>
      <c r="O28">
        <v>440000</v>
      </c>
      <c r="P28" t="s">
        <v>27</v>
      </c>
      <c r="Q28">
        <v>0</v>
      </c>
      <c r="R28">
        <v>0</v>
      </c>
      <c r="S28">
        <v>0.30689506125805216</v>
      </c>
      <c r="T28">
        <v>0.12009834743790093</v>
      </c>
      <c r="U28">
        <v>0.67737249931049393</v>
      </c>
      <c r="V28">
        <v>2.8436387149859943</v>
      </c>
      <c r="W28">
        <v>0</v>
      </c>
      <c r="X28">
        <v>0.3715837958446</v>
      </c>
    </row>
    <row r="29" spans="1:24" x14ac:dyDescent="0.25">
      <c r="A29" t="s">
        <v>63</v>
      </c>
      <c r="B29">
        <v>41</v>
      </c>
      <c r="C29" t="s">
        <v>33</v>
      </c>
      <c r="D29">
        <v>91600</v>
      </c>
      <c r="E29">
        <v>0.56999999999999995</v>
      </c>
      <c r="F29">
        <v>30000</v>
      </c>
      <c r="G29" t="s">
        <v>41</v>
      </c>
      <c r="H29">
        <v>93273.88</v>
      </c>
      <c r="I29">
        <v>77323.499166666661</v>
      </c>
      <c r="J29">
        <v>15950.380833333333</v>
      </c>
      <c r="K29">
        <v>0.85356460454966676</v>
      </c>
      <c r="L29">
        <v>231676.8775</v>
      </c>
      <c r="M29">
        <v>42155.382757970001</v>
      </c>
      <c r="N29">
        <v>0.32751091703056767</v>
      </c>
      <c r="O29">
        <v>120000</v>
      </c>
      <c r="P29" t="s">
        <v>27</v>
      </c>
      <c r="Q29">
        <v>0</v>
      </c>
      <c r="R29">
        <v>0</v>
      </c>
      <c r="S29">
        <v>0.17100586823806763</v>
      </c>
      <c r="T29">
        <v>0.2795517263808952</v>
      </c>
      <c r="U29">
        <v>0.39257476942051195</v>
      </c>
      <c r="V29">
        <v>2.5292235534934497</v>
      </c>
      <c r="W29">
        <v>1</v>
      </c>
      <c r="X29">
        <v>0.60012461540488815</v>
      </c>
    </row>
    <row r="30" spans="1:24" x14ac:dyDescent="0.25">
      <c r="A30" t="s">
        <v>64</v>
      </c>
      <c r="B30">
        <v>32</v>
      </c>
      <c r="C30" t="s">
        <v>33</v>
      </c>
      <c r="D30">
        <v>282900</v>
      </c>
      <c r="E30">
        <v>0.38200000000000001</v>
      </c>
      <c r="F30">
        <v>51000</v>
      </c>
      <c r="G30" t="s">
        <v>26</v>
      </c>
      <c r="H30">
        <v>208970.18833333332</v>
      </c>
      <c r="I30">
        <v>146433.73916666667</v>
      </c>
      <c r="J30">
        <v>62536.449166666665</v>
      </c>
      <c r="K30">
        <v>0.73811920789972618</v>
      </c>
      <c r="L30">
        <v>922107.27583333338</v>
      </c>
      <c r="M30">
        <v>117989.07968819</v>
      </c>
      <c r="N30">
        <v>0.18027571580063625</v>
      </c>
      <c r="O30">
        <v>255000</v>
      </c>
      <c r="P30" t="s">
        <v>27</v>
      </c>
      <c r="Q30">
        <v>0</v>
      </c>
      <c r="R30">
        <v>0</v>
      </c>
      <c r="S30">
        <v>0.29926014646124205</v>
      </c>
      <c r="T30">
        <v>0.13306496855032179</v>
      </c>
      <c r="U30">
        <v>0.24414849111442971</v>
      </c>
      <c r="V30">
        <v>3.2594813567809591</v>
      </c>
      <c r="W30">
        <v>1</v>
      </c>
      <c r="X30">
        <v>0.5653061809037786</v>
      </c>
    </row>
    <row r="31" spans="1:24" x14ac:dyDescent="0.25">
      <c r="A31" t="s">
        <v>65</v>
      </c>
      <c r="B31">
        <v>24</v>
      </c>
      <c r="C31" t="s">
        <v>25</v>
      </c>
      <c r="D31">
        <v>131300</v>
      </c>
      <c r="E31">
        <v>0.89900000000000002</v>
      </c>
      <c r="F31">
        <v>33000</v>
      </c>
      <c r="G31" t="s">
        <v>26</v>
      </c>
      <c r="H31">
        <v>123546.68583333334</v>
      </c>
      <c r="I31">
        <v>98988.602499999994</v>
      </c>
      <c r="J31">
        <v>24558.083333333332</v>
      </c>
      <c r="K31">
        <v>0.83066276969869124</v>
      </c>
      <c r="L31">
        <v>266207.26750000002</v>
      </c>
      <c r="M31">
        <v>22897.334268189999</v>
      </c>
      <c r="N31">
        <v>0.25133282559025133</v>
      </c>
      <c r="O31">
        <v>99000</v>
      </c>
      <c r="P31" t="s">
        <v>27</v>
      </c>
      <c r="Q31">
        <v>0</v>
      </c>
      <c r="R31">
        <v>0</v>
      </c>
      <c r="S31">
        <v>0.19877573540469246</v>
      </c>
      <c r="T31">
        <v>0.20877282102099629</v>
      </c>
      <c r="U31">
        <v>0.7584363669282479</v>
      </c>
      <c r="V31">
        <v>2.0274734767707541</v>
      </c>
      <c r="W31">
        <v>0</v>
      </c>
      <c r="X31">
        <v>0.41888932874270995</v>
      </c>
    </row>
    <row r="32" spans="1:24" x14ac:dyDescent="0.25">
      <c r="A32" t="s">
        <v>66</v>
      </c>
      <c r="B32">
        <v>38</v>
      </c>
      <c r="C32" t="s">
        <v>33</v>
      </c>
      <c r="D32">
        <v>198000</v>
      </c>
      <c r="E32">
        <v>0.56899999999999995</v>
      </c>
      <c r="F32">
        <v>30000</v>
      </c>
      <c r="G32" t="s">
        <v>26</v>
      </c>
      <c r="H32">
        <v>211355.28666666668</v>
      </c>
      <c r="I32">
        <v>175247.65833333333</v>
      </c>
      <c r="J32">
        <v>36107.628333333334</v>
      </c>
      <c r="K32">
        <v>0.84001591372389806</v>
      </c>
      <c r="L32">
        <v>602023.71750000003</v>
      </c>
      <c r="M32">
        <v>104162.32924443</v>
      </c>
      <c r="N32">
        <v>0.15151515151515152</v>
      </c>
      <c r="O32">
        <v>270000</v>
      </c>
      <c r="P32" t="s">
        <v>27</v>
      </c>
      <c r="Q32">
        <v>0</v>
      </c>
      <c r="R32">
        <v>0</v>
      </c>
      <c r="S32">
        <v>0.17083853875999569</v>
      </c>
      <c r="T32">
        <v>0.12727513844301486</v>
      </c>
      <c r="U32">
        <v>0.38115513064481094</v>
      </c>
      <c r="V32">
        <v>3.040523825757576</v>
      </c>
      <c r="W32">
        <v>1</v>
      </c>
      <c r="X32">
        <v>0.54377625031080468</v>
      </c>
    </row>
    <row r="33" spans="1:24" x14ac:dyDescent="0.25">
      <c r="A33" t="s">
        <v>67</v>
      </c>
      <c r="B33">
        <v>43</v>
      </c>
      <c r="C33" t="s">
        <v>25</v>
      </c>
      <c r="D33">
        <v>197400</v>
      </c>
      <c r="E33">
        <v>1</v>
      </c>
      <c r="F33">
        <v>42000</v>
      </c>
      <c r="G33" t="s">
        <v>41</v>
      </c>
      <c r="H33">
        <v>194697.68416666667</v>
      </c>
      <c r="I33">
        <v>140625.42749999999</v>
      </c>
      <c r="J33">
        <v>54072.256666666668</v>
      </c>
      <c r="K33">
        <v>0.75387078356093706</v>
      </c>
      <c r="L33">
        <v>431694.315</v>
      </c>
      <c r="M33">
        <v>43162.382295149997</v>
      </c>
      <c r="N33">
        <v>0.21276595744680851</v>
      </c>
      <c r="O33">
        <v>168000</v>
      </c>
      <c r="P33" t="s">
        <v>27</v>
      </c>
      <c r="Q33">
        <v>0</v>
      </c>
      <c r="R33">
        <v>0</v>
      </c>
      <c r="S33">
        <v>0.27772419018800093</v>
      </c>
      <c r="T33">
        <v>0.16039803905551853</v>
      </c>
      <c r="U33">
        <v>0.81853876130956682</v>
      </c>
      <c r="V33">
        <v>2.1869012917933133</v>
      </c>
      <c r="W33">
        <v>0</v>
      </c>
      <c r="X33">
        <v>0.35139402013931709</v>
      </c>
    </row>
    <row r="34" spans="1:24" x14ac:dyDescent="0.25">
      <c r="A34" t="s">
        <v>68</v>
      </c>
      <c r="B34">
        <v>31</v>
      </c>
      <c r="C34" t="s">
        <v>25</v>
      </c>
      <c r="D34">
        <v>152500</v>
      </c>
      <c r="E34">
        <v>0.91600000000000004</v>
      </c>
      <c r="F34">
        <v>44000</v>
      </c>
      <c r="G34" t="s">
        <v>26</v>
      </c>
      <c r="H34">
        <v>149115.04250000001</v>
      </c>
      <c r="I34">
        <v>107137.44833333333</v>
      </c>
      <c r="J34">
        <v>41977.594166666669</v>
      </c>
      <c r="K34">
        <v>0.75620403540832881</v>
      </c>
      <c r="L34">
        <v>515564.15416666667</v>
      </c>
      <c r="M34">
        <v>30078.33506863</v>
      </c>
      <c r="N34">
        <v>0.28852459016393445</v>
      </c>
      <c r="O34">
        <v>308000</v>
      </c>
      <c r="P34" t="s">
        <v>27</v>
      </c>
      <c r="Q34">
        <v>0</v>
      </c>
      <c r="R34">
        <v>0</v>
      </c>
      <c r="S34">
        <v>0.28151146566361113</v>
      </c>
      <c r="T34">
        <v>0.21818345939650144</v>
      </c>
      <c r="U34">
        <v>0.76224568554542194</v>
      </c>
      <c r="V34">
        <v>3.3807485519125682</v>
      </c>
      <c r="W34">
        <v>0</v>
      </c>
      <c r="X34">
        <v>0.34651063004776594</v>
      </c>
    </row>
    <row r="35" spans="1:24" x14ac:dyDescent="0.25">
      <c r="A35" t="s">
        <v>69</v>
      </c>
      <c r="B35">
        <v>54</v>
      </c>
      <c r="C35" t="s">
        <v>30</v>
      </c>
      <c r="D35">
        <v>149400</v>
      </c>
      <c r="E35">
        <v>0.78800000000000003</v>
      </c>
      <c r="F35">
        <v>37000</v>
      </c>
      <c r="G35" t="s">
        <v>26</v>
      </c>
      <c r="H35">
        <v>148236.85583333333</v>
      </c>
      <c r="I35">
        <v>113378.31333333334</v>
      </c>
      <c r="J35">
        <v>34858.542500000003</v>
      </c>
      <c r="K35">
        <v>0.78629952242719547</v>
      </c>
      <c r="L35">
        <v>539632.95166666666</v>
      </c>
      <c r="M35">
        <v>22684.693763480002</v>
      </c>
      <c r="N35">
        <v>0.24765729585006693</v>
      </c>
      <c r="O35">
        <v>111000</v>
      </c>
      <c r="P35" t="s">
        <v>27</v>
      </c>
      <c r="Q35">
        <v>0</v>
      </c>
      <c r="R35">
        <v>0</v>
      </c>
      <c r="S35">
        <v>0.23515435688404235</v>
      </c>
      <c r="T35">
        <v>0.19473281345251828</v>
      </c>
      <c r="U35">
        <v>0.68341670592275328</v>
      </c>
      <c r="V35">
        <v>3.6120010151717983</v>
      </c>
      <c r="W35">
        <v>0</v>
      </c>
      <c r="X35">
        <v>0.37913945224031875</v>
      </c>
    </row>
    <row r="36" spans="1:24" x14ac:dyDescent="0.25">
      <c r="A36" t="s">
        <v>70</v>
      </c>
      <c r="B36">
        <v>38</v>
      </c>
      <c r="C36" t="s">
        <v>30</v>
      </c>
      <c r="D36">
        <v>200400</v>
      </c>
      <c r="E36">
        <v>0.72799999999999998</v>
      </c>
      <c r="F36">
        <v>69000</v>
      </c>
      <c r="G36" t="s">
        <v>43</v>
      </c>
      <c r="H36">
        <v>183056.36666666667</v>
      </c>
      <c r="I36">
        <v>152358.755</v>
      </c>
      <c r="J36">
        <v>30697.611666666668</v>
      </c>
      <c r="K36">
        <v>0.83593057556122707</v>
      </c>
      <c r="L36">
        <v>465524.35749999998</v>
      </c>
      <c r="M36">
        <v>25786.35612221</v>
      </c>
      <c r="N36">
        <v>0.34431137724550898</v>
      </c>
      <c r="O36">
        <v>759000</v>
      </c>
      <c r="P36" t="s">
        <v>36</v>
      </c>
      <c r="Q36">
        <v>90</v>
      </c>
      <c r="R36">
        <v>1</v>
      </c>
      <c r="S36">
        <v>0.16769485937937878</v>
      </c>
      <c r="T36">
        <v>0.28782040775311712</v>
      </c>
      <c r="U36">
        <v>0.63811193971098357</v>
      </c>
      <c r="V36">
        <v>2.3229758358283434</v>
      </c>
      <c r="W36">
        <v>0</v>
      </c>
      <c r="X36">
        <v>0.49522732387654073</v>
      </c>
    </row>
    <row r="37" spans="1:24" x14ac:dyDescent="0.25">
      <c r="A37" t="s">
        <v>71</v>
      </c>
      <c r="B37">
        <v>35</v>
      </c>
      <c r="C37" t="s">
        <v>30</v>
      </c>
      <c r="D37">
        <v>251500</v>
      </c>
      <c r="E37">
        <v>0.498</v>
      </c>
      <c r="F37">
        <v>82000</v>
      </c>
      <c r="G37" t="s">
        <v>43</v>
      </c>
      <c r="H37">
        <v>232667.80833333332</v>
      </c>
      <c r="I37">
        <v>202852.26833333334</v>
      </c>
      <c r="J37">
        <v>29815.54</v>
      </c>
      <c r="K37">
        <v>0.89746587425107827</v>
      </c>
      <c r="L37">
        <v>534680.00666666671</v>
      </c>
      <c r="M37">
        <v>42495.601024600001</v>
      </c>
      <c r="N37">
        <v>0.32604373757455268</v>
      </c>
      <c r="O37">
        <v>410000</v>
      </c>
      <c r="P37" t="s">
        <v>27</v>
      </c>
      <c r="Q37">
        <v>0</v>
      </c>
      <c r="R37">
        <v>0</v>
      </c>
      <c r="S37">
        <v>0.12814639125875352</v>
      </c>
      <c r="T37">
        <v>0.29261312798643507</v>
      </c>
      <c r="U37">
        <v>0.42109003090333802</v>
      </c>
      <c r="V37">
        <v>2.1259642412193509</v>
      </c>
      <c r="W37">
        <v>1</v>
      </c>
      <c r="X37">
        <v>0.61758777828226463</v>
      </c>
    </row>
    <row r="38" spans="1:24" x14ac:dyDescent="0.25">
      <c r="A38" t="s">
        <v>72</v>
      </c>
      <c r="B38">
        <v>22</v>
      </c>
      <c r="C38" t="s">
        <v>25</v>
      </c>
      <c r="D38">
        <v>159700</v>
      </c>
      <c r="E38">
        <v>0.77500000000000002</v>
      </c>
      <c r="F38">
        <v>35000</v>
      </c>
      <c r="G38" t="s">
        <v>43</v>
      </c>
      <c r="H38">
        <v>157443.54250000001</v>
      </c>
      <c r="I38">
        <v>113314.42916666667</v>
      </c>
      <c r="J38">
        <v>44129.113333333335</v>
      </c>
      <c r="K38">
        <v>0.76919479969685889</v>
      </c>
      <c r="L38">
        <v>526987.93333333335</v>
      </c>
      <c r="M38">
        <v>41817.942362150003</v>
      </c>
      <c r="N38">
        <v>0.21916092673763307</v>
      </c>
      <c r="O38">
        <v>280000</v>
      </c>
      <c r="P38" t="s">
        <v>27</v>
      </c>
      <c r="Q38">
        <v>0</v>
      </c>
      <c r="R38">
        <v>0</v>
      </c>
      <c r="S38">
        <v>0.28028531772481763</v>
      </c>
      <c r="T38">
        <v>0.16857744514333164</v>
      </c>
      <c r="U38">
        <v>0.61235489398221199</v>
      </c>
      <c r="V38">
        <v>3.2998618242538091</v>
      </c>
      <c r="W38">
        <v>0</v>
      </c>
      <c r="X38">
        <v>0.40411559567012889</v>
      </c>
    </row>
    <row r="39" spans="1:24" x14ac:dyDescent="0.25">
      <c r="A39" t="s">
        <v>73</v>
      </c>
      <c r="B39">
        <v>20</v>
      </c>
      <c r="C39" t="s">
        <v>25</v>
      </c>
      <c r="D39">
        <v>146000</v>
      </c>
      <c r="E39">
        <v>0.81799999999999995</v>
      </c>
      <c r="F39">
        <v>30000</v>
      </c>
      <c r="G39" t="s">
        <v>26</v>
      </c>
      <c r="H39">
        <v>146571.53833333333</v>
      </c>
      <c r="I39">
        <v>102548.32583333334</v>
      </c>
      <c r="J39">
        <v>44023.212500000001</v>
      </c>
      <c r="K39">
        <v>0.7203015411839544</v>
      </c>
      <c r="L39">
        <v>412597.58500000002</v>
      </c>
      <c r="M39">
        <v>18955.494451179999</v>
      </c>
      <c r="N39">
        <v>0.20547945205479451</v>
      </c>
      <c r="O39">
        <v>330000</v>
      </c>
      <c r="P39" t="s">
        <v>27</v>
      </c>
      <c r="Q39">
        <v>0</v>
      </c>
      <c r="R39">
        <v>0</v>
      </c>
      <c r="S39">
        <v>0.30035307673364464</v>
      </c>
      <c r="T39">
        <v>0.14800716599670294</v>
      </c>
      <c r="U39">
        <v>0.72432590822037646</v>
      </c>
      <c r="V39">
        <v>2.8260108561643835</v>
      </c>
      <c r="W39">
        <v>0</v>
      </c>
      <c r="X39">
        <v>0.36035488580630171</v>
      </c>
    </row>
    <row r="40" spans="1:24" x14ac:dyDescent="0.25">
      <c r="A40" t="s">
        <v>74</v>
      </c>
      <c r="B40">
        <v>40</v>
      </c>
      <c r="C40" t="s">
        <v>33</v>
      </c>
      <c r="D40">
        <v>179600</v>
      </c>
      <c r="E40">
        <v>0.24</v>
      </c>
      <c r="F40">
        <v>57000</v>
      </c>
      <c r="G40" t="s">
        <v>41</v>
      </c>
      <c r="H40">
        <v>195353.27916666667</v>
      </c>
      <c r="I40">
        <v>168946.51500000001</v>
      </c>
      <c r="J40">
        <v>26406.764166666668</v>
      </c>
      <c r="K40">
        <v>0.89179445901932797</v>
      </c>
      <c r="L40">
        <v>495120.23499999999</v>
      </c>
      <c r="M40">
        <v>64775.072718310003</v>
      </c>
      <c r="N40">
        <v>0.31737193763919824</v>
      </c>
      <c r="O40">
        <v>399000</v>
      </c>
      <c r="P40" t="s">
        <v>27</v>
      </c>
      <c r="Q40">
        <v>0</v>
      </c>
      <c r="R40">
        <v>0</v>
      </c>
      <c r="S40">
        <v>0.1351744095584779</v>
      </c>
      <c r="T40">
        <v>0.28303053543486467</v>
      </c>
      <c r="U40">
        <v>0.18023712778809853</v>
      </c>
      <c r="V40">
        <v>2.7567941815144765</v>
      </c>
      <c r="W40">
        <v>1</v>
      </c>
      <c r="X40">
        <v>0.6946765127698864</v>
      </c>
    </row>
    <row r="41" spans="1:24" x14ac:dyDescent="0.25">
      <c r="A41" t="s">
        <v>75</v>
      </c>
      <c r="B41">
        <v>43</v>
      </c>
      <c r="C41" t="s">
        <v>25</v>
      </c>
      <c r="D41">
        <v>226600</v>
      </c>
      <c r="E41">
        <v>0.83599999999999997</v>
      </c>
      <c r="F41">
        <v>75000</v>
      </c>
      <c r="G41" t="s">
        <v>26</v>
      </c>
      <c r="H41">
        <v>224081.88833333334</v>
      </c>
      <c r="I41">
        <v>163039.16416666665</v>
      </c>
      <c r="J41">
        <v>61042.724166666667</v>
      </c>
      <c r="K41">
        <v>0.76424811139093274</v>
      </c>
      <c r="L41">
        <v>582721.18916666671</v>
      </c>
      <c r="M41">
        <v>47986.681158840001</v>
      </c>
      <c r="N41">
        <v>0.33097969991173876</v>
      </c>
      <c r="O41">
        <v>600000</v>
      </c>
      <c r="P41" t="s">
        <v>27</v>
      </c>
      <c r="Q41">
        <v>0</v>
      </c>
      <c r="R41">
        <v>0</v>
      </c>
      <c r="S41">
        <v>0.27241257479882747</v>
      </c>
      <c r="T41">
        <v>0.25295061056628398</v>
      </c>
      <c r="U41">
        <v>0.68854869563334731</v>
      </c>
      <c r="V41">
        <v>2.5715851243012651</v>
      </c>
      <c r="W41">
        <v>0</v>
      </c>
      <c r="X41">
        <v>0.42196544902984384</v>
      </c>
    </row>
    <row r="42" spans="1:24" x14ac:dyDescent="0.25">
      <c r="A42" t="s">
        <v>76</v>
      </c>
      <c r="B42">
        <v>54</v>
      </c>
      <c r="C42" t="s">
        <v>25</v>
      </c>
      <c r="D42">
        <v>181100</v>
      </c>
      <c r="E42">
        <v>0.85399999999999998</v>
      </c>
      <c r="F42">
        <v>57000</v>
      </c>
      <c r="G42" t="s">
        <v>26</v>
      </c>
      <c r="H42">
        <v>183108.36249999999</v>
      </c>
      <c r="I42">
        <v>127922.0125</v>
      </c>
      <c r="J42">
        <v>55186.35</v>
      </c>
      <c r="K42">
        <v>0.72766350552836756</v>
      </c>
      <c r="L42">
        <v>395633.09</v>
      </c>
      <c r="M42">
        <v>38564.740049150001</v>
      </c>
      <c r="N42">
        <v>0.31474323578133628</v>
      </c>
      <c r="O42">
        <v>285000</v>
      </c>
      <c r="P42" t="s">
        <v>31</v>
      </c>
      <c r="Q42">
        <v>11</v>
      </c>
      <c r="R42">
        <v>0</v>
      </c>
      <c r="S42">
        <v>0.30138628977144616</v>
      </c>
      <c r="T42">
        <v>0.22902716628998868</v>
      </c>
      <c r="U42">
        <v>0.70542857828377337</v>
      </c>
      <c r="V42">
        <v>2.184611209276643</v>
      </c>
      <c r="W42">
        <v>0</v>
      </c>
      <c r="X42">
        <v>0.41445121494372167</v>
      </c>
    </row>
    <row r="43" spans="1:24" x14ac:dyDescent="0.25">
      <c r="A43" t="s">
        <v>77</v>
      </c>
      <c r="B43">
        <v>41</v>
      </c>
      <c r="C43" t="s">
        <v>25</v>
      </c>
      <c r="D43">
        <v>184200</v>
      </c>
      <c r="E43">
        <v>0.79200000000000004</v>
      </c>
      <c r="F43">
        <v>32000</v>
      </c>
      <c r="G43" t="s">
        <v>26</v>
      </c>
      <c r="H43">
        <v>171517.72333333333</v>
      </c>
      <c r="I43">
        <v>128135.46166666667</v>
      </c>
      <c r="J43">
        <v>43382.261666666665</v>
      </c>
      <c r="K43">
        <v>0.78716802899235172</v>
      </c>
      <c r="L43">
        <v>387468.77083333331</v>
      </c>
      <c r="M43">
        <v>40696.483173699999</v>
      </c>
      <c r="N43">
        <v>0.17372421281216069</v>
      </c>
      <c r="O43">
        <v>320000</v>
      </c>
      <c r="P43" t="s">
        <v>27</v>
      </c>
      <c r="Q43">
        <v>0</v>
      </c>
      <c r="R43">
        <v>0</v>
      </c>
      <c r="S43">
        <v>0.25293165524565714</v>
      </c>
      <c r="T43">
        <v>0.13675014618759637</v>
      </c>
      <c r="U43">
        <v>0.64011754498395401</v>
      </c>
      <c r="V43">
        <v>2.1035221000723849</v>
      </c>
      <c r="W43">
        <v>0</v>
      </c>
      <c r="X43">
        <v>0.43646395212417022</v>
      </c>
    </row>
    <row r="44" spans="1:24" x14ac:dyDescent="0.25">
      <c r="A44" t="s">
        <v>78</v>
      </c>
      <c r="B44">
        <v>36</v>
      </c>
      <c r="C44" t="s">
        <v>25</v>
      </c>
      <c r="D44">
        <v>166500</v>
      </c>
      <c r="E44">
        <v>0.76400000000000001</v>
      </c>
      <c r="F44">
        <v>58000</v>
      </c>
      <c r="G44" t="s">
        <v>26</v>
      </c>
      <c r="H44">
        <v>153032.5</v>
      </c>
      <c r="I44">
        <v>118495.37333333334</v>
      </c>
      <c r="J44">
        <v>34537.126666666663</v>
      </c>
      <c r="K44">
        <v>0.84208370725770432</v>
      </c>
      <c r="L44">
        <v>194333.3775</v>
      </c>
      <c r="M44">
        <v>45308.760680599997</v>
      </c>
      <c r="N44">
        <v>0.34834834834834832</v>
      </c>
      <c r="O44">
        <v>232000</v>
      </c>
      <c r="P44" t="s">
        <v>31</v>
      </c>
      <c r="Q44">
        <v>8</v>
      </c>
      <c r="R44">
        <v>0</v>
      </c>
      <c r="S44">
        <v>0.22568491442449587</v>
      </c>
      <c r="T44">
        <v>0.29333846859427537</v>
      </c>
      <c r="U44">
        <v>0.58947306071769756</v>
      </c>
      <c r="V44">
        <v>1.1671674324324324</v>
      </c>
      <c r="W44">
        <v>1</v>
      </c>
      <c r="X44">
        <v>0.5493188695447051</v>
      </c>
    </row>
    <row r="45" spans="1:24" x14ac:dyDescent="0.25">
      <c r="A45" t="s">
        <v>79</v>
      </c>
      <c r="B45">
        <v>42</v>
      </c>
      <c r="C45" t="s">
        <v>30</v>
      </c>
      <c r="D45">
        <v>189700</v>
      </c>
      <c r="E45">
        <v>0.49199999999999999</v>
      </c>
      <c r="F45">
        <v>38000</v>
      </c>
      <c r="G45" t="s">
        <v>26</v>
      </c>
      <c r="H45">
        <v>173413.5325</v>
      </c>
      <c r="I45">
        <v>139490.98083333333</v>
      </c>
      <c r="J45">
        <v>33922.551666666666</v>
      </c>
      <c r="K45">
        <v>0.82403802703016749</v>
      </c>
      <c r="L45">
        <v>602666.83166666667</v>
      </c>
      <c r="M45">
        <v>31165.408515880001</v>
      </c>
      <c r="N45">
        <v>0.20031628887717448</v>
      </c>
      <c r="O45">
        <v>418000</v>
      </c>
      <c r="P45" t="s">
        <v>36</v>
      </c>
      <c r="Q45">
        <v>90</v>
      </c>
      <c r="R45">
        <v>1</v>
      </c>
      <c r="S45">
        <v>0.19561651952777484</v>
      </c>
      <c r="T45">
        <v>0.16506823946835195</v>
      </c>
      <c r="U45">
        <v>0.4170490743882444</v>
      </c>
      <c r="V45">
        <v>3.1769469249692497</v>
      </c>
      <c r="W45">
        <v>1</v>
      </c>
      <c r="X45">
        <v>0.52473810579958047</v>
      </c>
    </row>
    <row r="46" spans="1:24" x14ac:dyDescent="0.25">
      <c r="A46" t="s">
        <v>80</v>
      </c>
      <c r="B46">
        <v>38</v>
      </c>
      <c r="C46" t="s">
        <v>25</v>
      </c>
      <c r="D46">
        <v>209000</v>
      </c>
      <c r="E46">
        <v>0.874</v>
      </c>
      <c r="F46">
        <v>62000</v>
      </c>
      <c r="G46" t="s">
        <v>41</v>
      </c>
      <c r="H46">
        <v>199707.89083333334</v>
      </c>
      <c r="I46">
        <v>155042.26583333334</v>
      </c>
      <c r="J46">
        <v>44665.625</v>
      </c>
      <c r="K46">
        <v>0.80880137829912802</v>
      </c>
      <c r="L46">
        <v>325859.20750000002</v>
      </c>
      <c r="M46">
        <v>37248.28424121</v>
      </c>
      <c r="N46">
        <v>0.29665071770334928</v>
      </c>
      <c r="O46">
        <v>310000</v>
      </c>
      <c r="P46" t="s">
        <v>27</v>
      </c>
      <c r="Q46">
        <v>0</v>
      </c>
      <c r="R46">
        <v>0</v>
      </c>
      <c r="S46">
        <v>0.22365478306150555</v>
      </c>
      <c r="T46">
        <v>0.23993150935189442</v>
      </c>
      <c r="U46">
        <v>0.73661172380683404</v>
      </c>
      <c r="V46">
        <v>1.5591349641148327</v>
      </c>
      <c r="W46">
        <v>0</v>
      </c>
      <c r="X46">
        <v>0.4490712804539993</v>
      </c>
    </row>
    <row r="47" spans="1:24" x14ac:dyDescent="0.25">
      <c r="A47" t="s">
        <v>81</v>
      </c>
      <c r="B47">
        <v>29</v>
      </c>
      <c r="C47" t="s">
        <v>33</v>
      </c>
      <c r="D47">
        <v>232300</v>
      </c>
      <c r="E47">
        <v>0.57899999999999996</v>
      </c>
      <c r="F47">
        <v>77000</v>
      </c>
      <c r="G47" t="s">
        <v>26</v>
      </c>
      <c r="H47">
        <v>222104.14083333334</v>
      </c>
      <c r="I47">
        <v>191755.37</v>
      </c>
      <c r="J47">
        <v>30348.770833333332</v>
      </c>
      <c r="K47">
        <v>0.88999517231649505</v>
      </c>
      <c r="L47">
        <v>586191.11416666664</v>
      </c>
      <c r="M47">
        <v>58849.97313228</v>
      </c>
      <c r="N47">
        <v>0.33146792940163583</v>
      </c>
      <c r="O47">
        <v>770000</v>
      </c>
      <c r="P47" t="s">
        <v>31</v>
      </c>
      <c r="Q47">
        <v>60</v>
      </c>
      <c r="R47">
        <v>0</v>
      </c>
      <c r="S47">
        <v>0.13664207573737677</v>
      </c>
      <c r="T47">
        <v>0.29500485694520068</v>
      </c>
      <c r="U47">
        <v>0.45771993058709742</v>
      </c>
      <c r="V47">
        <v>2.5234227902138038</v>
      </c>
      <c r="W47">
        <v>1</v>
      </c>
      <c r="X47">
        <v>0.58387980381418458</v>
      </c>
    </row>
    <row r="48" spans="1:24" x14ac:dyDescent="0.25">
      <c r="A48" t="s">
        <v>82</v>
      </c>
      <c r="B48">
        <v>50</v>
      </c>
      <c r="C48" t="s">
        <v>25</v>
      </c>
      <c r="D48">
        <v>251000</v>
      </c>
      <c r="E48">
        <v>0.93300000000000005</v>
      </c>
      <c r="F48">
        <v>49000</v>
      </c>
      <c r="G48" t="s">
        <v>41</v>
      </c>
      <c r="H48">
        <v>247900.47083333333</v>
      </c>
      <c r="I48">
        <v>185783.8125</v>
      </c>
      <c r="J48">
        <v>62116.658333333333</v>
      </c>
      <c r="K48">
        <v>0.77927656010270885</v>
      </c>
      <c r="L48">
        <v>671934.37250000006</v>
      </c>
      <c r="M48">
        <v>51981.512208630003</v>
      </c>
      <c r="N48">
        <v>0.19521912350597609</v>
      </c>
      <c r="O48">
        <v>196000</v>
      </c>
      <c r="P48" t="s">
        <v>31</v>
      </c>
      <c r="Q48">
        <v>24</v>
      </c>
      <c r="R48">
        <v>0</v>
      </c>
      <c r="S48">
        <v>0.25057095746742314</v>
      </c>
      <c r="T48">
        <v>0.15212968703200291</v>
      </c>
      <c r="U48">
        <v>0.7712738756137103</v>
      </c>
      <c r="V48">
        <v>2.6770293725099603</v>
      </c>
      <c r="W48">
        <v>0</v>
      </c>
      <c r="X48">
        <v>0.35929293096994852</v>
      </c>
    </row>
    <row r="49" spans="1:24" x14ac:dyDescent="0.25">
      <c r="A49" t="s">
        <v>83</v>
      </c>
      <c r="B49">
        <v>21</v>
      </c>
      <c r="C49" t="s">
        <v>33</v>
      </c>
      <c r="D49">
        <v>178500</v>
      </c>
      <c r="E49">
        <v>0.27800000000000002</v>
      </c>
      <c r="F49">
        <v>59000</v>
      </c>
      <c r="G49" t="s">
        <v>26</v>
      </c>
      <c r="H49">
        <v>169815.45250000001</v>
      </c>
      <c r="I49">
        <v>143006.52249999999</v>
      </c>
      <c r="J49">
        <v>26808.93</v>
      </c>
      <c r="K49">
        <v>0.83377779573866317</v>
      </c>
      <c r="L49">
        <v>526159.19333333336</v>
      </c>
      <c r="M49">
        <v>81126.009139999995</v>
      </c>
      <c r="N49">
        <v>0.33053221288515405</v>
      </c>
      <c r="O49">
        <v>472000</v>
      </c>
      <c r="P49" t="s">
        <v>36</v>
      </c>
      <c r="Q49">
        <v>90</v>
      </c>
      <c r="R49">
        <v>1</v>
      </c>
      <c r="S49">
        <v>0.15787096878006435</v>
      </c>
      <c r="T49">
        <v>0.27559041988000632</v>
      </c>
      <c r="U49">
        <v>0.18812632829374956</v>
      </c>
      <c r="V49">
        <v>2.9476705508870218</v>
      </c>
      <c r="W49">
        <v>1</v>
      </c>
      <c r="X49">
        <v>0.67746791246322702</v>
      </c>
    </row>
    <row r="50" spans="1:24" x14ac:dyDescent="0.25">
      <c r="A50" t="s">
        <v>84</v>
      </c>
      <c r="B50">
        <v>24</v>
      </c>
      <c r="C50" t="s">
        <v>33</v>
      </c>
      <c r="D50">
        <v>342800</v>
      </c>
      <c r="E50">
        <v>0.23200000000000001</v>
      </c>
      <c r="F50">
        <v>73000</v>
      </c>
      <c r="G50" t="s">
        <v>26</v>
      </c>
      <c r="H50">
        <v>364218.3</v>
      </c>
      <c r="I50">
        <v>295614.52</v>
      </c>
      <c r="J50">
        <v>68603.78</v>
      </c>
      <c r="K50">
        <v>0.82658754749327723</v>
      </c>
      <c r="L50">
        <v>933488.4458333333</v>
      </c>
      <c r="M50">
        <v>112249.94260723</v>
      </c>
      <c r="N50">
        <v>0.21295215869311551</v>
      </c>
      <c r="O50">
        <v>876000</v>
      </c>
      <c r="P50" t="s">
        <v>27</v>
      </c>
      <c r="Q50">
        <v>0</v>
      </c>
      <c r="R50">
        <v>0</v>
      </c>
      <c r="S50">
        <v>0.18835895944822104</v>
      </c>
      <c r="T50">
        <v>0.17602360258754152</v>
      </c>
      <c r="U50">
        <v>0.17734370949388814</v>
      </c>
      <c r="V50">
        <v>2.7231284884286269</v>
      </c>
      <c r="W50">
        <v>1</v>
      </c>
      <c r="X50">
        <v>0.65740160332276754</v>
      </c>
    </row>
    <row r="51" spans="1:24" x14ac:dyDescent="0.25">
      <c r="A51" t="s">
        <v>85</v>
      </c>
      <c r="B51">
        <v>39</v>
      </c>
      <c r="C51" t="s">
        <v>25</v>
      </c>
      <c r="D51">
        <v>124800</v>
      </c>
      <c r="E51">
        <v>0.84</v>
      </c>
      <c r="F51">
        <v>43000</v>
      </c>
      <c r="G51" t="s">
        <v>26</v>
      </c>
      <c r="H51">
        <v>119189.45666666667</v>
      </c>
      <c r="I51">
        <v>85750.918333333335</v>
      </c>
      <c r="J51">
        <v>33438.53833333333</v>
      </c>
      <c r="K51">
        <v>0.74659255885084597</v>
      </c>
      <c r="L51">
        <v>273795.65333333332</v>
      </c>
      <c r="M51">
        <v>22193.54520439</v>
      </c>
      <c r="N51">
        <v>0.34455128205128205</v>
      </c>
      <c r="O51">
        <v>344000</v>
      </c>
      <c r="P51" t="s">
        <v>31</v>
      </c>
      <c r="Q51">
        <v>3</v>
      </c>
      <c r="R51">
        <v>0</v>
      </c>
      <c r="S51">
        <v>0.28054946526729979</v>
      </c>
      <c r="T51">
        <v>0.25723942332200622</v>
      </c>
      <c r="U51">
        <v>0.70814130606245085</v>
      </c>
      <c r="V51">
        <v>2.1938754273504273</v>
      </c>
      <c r="W51">
        <v>0</v>
      </c>
      <c r="X51">
        <v>0.4263714902959489</v>
      </c>
    </row>
    <row r="52" spans="1:24" x14ac:dyDescent="0.25">
      <c r="A52" t="s">
        <v>86</v>
      </c>
      <c r="B52">
        <v>50</v>
      </c>
      <c r="C52" t="s">
        <v>30</v>
      </c>
      <c r="D52">
        <v>208600</v>
      </c>
      <c r="E52">
        <v>0.61599999999999999</v>
      </c>
      <c r="F52">
        <v>43000</v>
      </c>
      <c r="G52" t="s">
        <v>26</v>
      </c>
      <c r="H52">
        <v>196895.88916666666</v>
      </c>
      <c r="I52">
        <v>147689.78083333332</v>
      </c>
      <c r="J52">
        <v>49206.10833333333</v>
      </c>
      <c r="K52">
        <v>0.78587816910920449</v>
      </c>
      <c r="L52">
        <v>530677.94416666671</v>
      </c>
      <c r="M52">
        <v>43376.006665970002</v>
      </c>
      <c r="N52">
        <v>0.20613614573346117</v>
      </c>
      <c r="O52">
        <v>430000</v>
      </c>
      <c r="P52" t="s">
        <v>27</v>
      </c>
      <c r="Q52">
        <v>0</v>
      </c>
      <c r="R52">
        <v>0</v>
      </c>
      <c r="S52">
        <v>0.24990927206043284</v>
      </c>
      <c r="T52">
        <v>0.16199789679624063</v>
      </c>
      <c r="U52">
        <v>0.50479423449153915</v>
      </c>
      <c r="V52">
        <v>2.5439978147970601</v>
      </c>
      <c r="W52">
        <v>0</v>
      </c>
      <c r="X52">
        <v>0.49144309945745462</v>
      </c>
    </row>
    <row r="53" spans="1:24" x14ac:dyDescent="0.25">
      <c r="A53" t="s">
        <v>87</v>
      </c>
      <c r="B53">
        <v>34</v>
      </c>
      <c r="C53" t="s">
        <v>33</v>
      </c>
      <c r="D53">
        <v>220900</v>
      </c>
      <c r="E53">
        <v>0.56699999999999995</v>
      </c>
      <c r="F53">
        <v>75000</v>
      </c>
      <c r="G53" t="s">
        <v>41</v>
      </c>
      <c r="H53">
        <v>223748.05666666667</v>
      </c>
      <c r="I53">
        <v>183880.48083333333</v>
      </c>
      <c r="J53">
        <v>39867.575833333336</v>
      </c>
      <c r="K53">
        <v>0.811381034323848</v>
      </c>
      <c r="L53">
        <v>499881.11166666669</v>
      </c>
      <c r="M53">
        <v>109839.28192047001</v>
      </c>
      <c r="N53">
        <v>0.3395201448619285</v>
      </c>
      <c r="O53">
        <v>375000</v>
      </c>
      <c r="P53" t="s">
        <v>27</v>
      </c>
      <c r="Q53">
        <v>0</v>
      </c>
      <c r="R53">
        <v>0</v>
      </c>
      <c r="S53">
        <v>0.17818065742008607</v>
      </c>
      <c r="T53">
        <v>0.27548020631185427</v>
      </c>
      <c r="U53">
        <v>0.38030564549398038</v>
      </c>
      <c r="V53">
        <v>2.2629294326241136</v>
      </c>
      <c r="W53">
        <v>1</v>
      </c>
      <c r="X53">
        <v>0.61280355474924986</v>
      </c>
    </row>
    <row r="54" spans="1:24" x14ac:dyDescent="0.25">
      <c r="A54" t="s">
        <v>88</v>
      </c>
      <c r="B54">
        <v>41</v>
      </c>
      <c r="C54" t="s">
        <v>30</v>
      </c>
      <c r="D54">
        <v>282500</v>
      </c>
      <c r="E54">
        <v>0.65800000000000003</v>
      </c>
      <c r="F54">
        <v>45000</v>
      </c>
      <c r="G54" t="s">
        <v>26</v>
      </c>
      <c r="H54">
        <v>275310.6141666667</v>
      </c>
      <c r="I54">
        <v>199002.73</v>
      </c>
      <c r="J54">
        <v>76307.88416666667</v>
      </c>
      <c r="K54">
        <v>0.74101223727482124</v>
      </c>
      <c r="L54">
        <v>1097243.2908333333</v>
      </c>
      <c r="M54">
        <v>44741.34545316</v>
      </c>
      <c r="N54">
        <v>0.15929203539823009</v>
      </c>
      <c r="O54">
        <v>405000</v>
      </c>
      <c r="P54" t="s">
        <v>31</v>
      </c>
      <c r="Q54">
        <v>60</v>
      </c>
      <c r="R54">
        <v>0</v>
      </c>
      <c r="S54">
        <v>0.27717014978751103</v>
      </c>
      <c r="T54">
        <v>0.11803734753050249</v>
      </c>
      <c r="U54">
        <v>0.56601554427865619</v>
      </c>
      <c r="V54">
        <v>3.8840470471976398</v>
      </c>
      <c r="W54">
        <v>0</v>
      </c>
      <c r="X54">
        <v>0.39038691505291373</v>
      </c>
    </row>
    <row r="55" spans="1:24" x14ac:dyDescent="0.25">
      <c r="A55" t="s">
        <v>89</v>
      </c>
      <c r="B55">
        <v>51</v>
      </c>
      <c r="C55" t="s">
        <v>30</v>
      </c>
      <c r="D55">
        <v>181100</v>
      </c>
      <c r="E55">
        <v>0.76</v>
      </c>
      <c r="F55">
        <v>53000</v>
      </c>
      <c r="G55" t="s">
        <v>26</v>
      </c>
      <c r="H55">
        <v>168626.79416666666</v>
      </c>
      <c r="I55">
        <v>133190.28416666668</v>
      </c>
      <c r="J55">
        <v>35436.51</v>
      </c>
      <c r="K55">
        <v>0.81706646053023879</v>
      </c>
      <c r="L55">
        <v>350718.22833333333</v>
      </c>
      <c r="M55">
        <v>36959.217656380002</v>
      </c>
      <c r="N55">
        <v>0.29265599116510216</v>
      </c>
      <c r="O55">
        <v>424000</v>
      </c>
      <c r="P55" t="s">
        <v>27</v>
      </c>
      <c r="Q55">
        <v>0</v>
      </c>
      <c r="R55">
        <v>0</v>
      </c>
      <c r="S55">
        <v>0.21014756388581646</v>
      </c>
      <c r="T55">
        <v>0.23911939485423886</v>
      </c>
      <c r="U55">
        <v>0.62337102816593493</v>
      </c>
      <c r="V55">
        <v>1.9365998251426468</v>
      </c>
      <c r="W55">
        <v>0</v>
      </c>
      <c r="X55">
        <v>0.49182142506817961</v>
      </c>
    </row>
    <row r="56" spans="1:24" x14ac:dyDescent="0.25">
      <c r="A56" t="s">
        <v>90</v>
      </c>
      <c r="B56">
        <v>45</v>
      </c>
      <c r="C56" t="s">
        <v>33</v>
      </c>
      <c r="D56">
        <v>375700</v>
      </c>
      <c r="E56">
        <v>0.48399999999999999</v>
      </c>
      <c r="F56">
        <v>96000</v>
      </c>
      <c r="G56" t="s">
        <v>26</v>
      </c>
      <c r="H56">
        <v>295441.56333333335</v>
      </c>
      <c r="I56">
        <v>223159.98749999999</v>
      </c>
      <c r="J56">
        <v>72281.575833333336</v>
      </c>
      <c r="K56">
        <v>0.81664104591780151</v>
      </c>
      <c r="L56">
        <v>975165.27833333332</v>
      </c>
      <c r="M56">
        <v>110083.22136877</v>
      </c>
      <c r="N56">
        <v>0.25552302368911367</v>
      </c>
      <c r="O56">
        <v>672000</v>
      </c>
      <c r="P56" t="s">
        <v>36</v>
      </c>
      <c r="Q56">
        <v>90</v>
      </c>
      <c r="R56">
        <v>1</v>
      </c>
      <c r="S56">
        <v>0.24465608365259461</v>
      </c>
      <c r="T56">
        <v>0.20867058932155697</v>
      </c>
      <c r="U56">
        <v>0.35261400054345843</v>
      </c>
      <c r="V56">
        <v>2.5955956303788486</v>
      </c>
      <c r="W56">
        <v>1</v>
      </c>
      <c r="X56">
        <v>0.57638433818150414</v>
      </c>
    </row>
    <row r="57" spans="1:24" x14ac:dyDescent="0.25">
      <c r="A57" t="s">
        <v>91</v>
      </c>
      <c r="B57">
        <v>39</v>
      </c>
      <c r="C57" t="s">
        <v>30</v>
      </c>
      <c r="D57">
        <v>111400</v>
      </c>
      <c r="E57">
        <v>0.59599999999999997</v>
      </c>
      <c r="F57">
        <v>30000</v>
      </c>
      <c r="G57" t="s">
        <v>26</v>
      </c>
      <c r="H57">
        <v>114315.03</v>
      </c>
      <c r="I57">
        <v>88756.358333333337</v>
      </c>
      <c r="J57">
        <v>25558.671666666665</v>
      </c>
      <c r="K57">
        <v>0.79242691372637475</v>
      </c>
      <c r="L57">
        <v>359620.04499999998</v>
      </c>
      <c r="M57">
        <v>14696.010319090001</v>
      </c>
      <c r="N57">
        <v>0.26929982046678635</v>
      </c>
      <c r="O57">
        <v>180000</v>
      </c>
      <c r="P57" t="s">
        <v>27</v>
      </c>
      <c r="Q57">
        <v>0</v>
      </c>
      <c r="R57">
        <v>0</v>
      </c>
      <c r="S57">
        <v>0.22358102575546424</v>
      </c>
      <c r="T57">
        <v>0.21340042559956232</v>
      </c>
      <c r="U57">
        <v>0.52810796433767238</v>
      </c>
      <c r="V57">
        <v>3.2281871184919209</v>
      </c>
      <c r="W57">
        <v>0</v>
      </c>
      <c r="X57">
        <v>0.4750401767083533</v>
      </c>
    </row>
    <row r="58" spans="1:24" x14ac:dyDescent="0.25">
      <c r="A58" t="s">
        <v>92</v>
      </c>
      <c r="B58">
        <v>34</v>
      </c>
      <c r="C58" t="s">
        <v>25</v>
      </c>
      <c r="D58">
        <v>150700</v>
      </c>
      <c r="E58">
        <v>0.93400000000000005</v>
      </c>
      <c r="F58">
        <v>30000</v>
      </c>
      <c r="G58" t="s">
        <v>43</v>
      </c>
      <c r="H58">
        <v>152199.065</v>
      </c>
      <c r="I58">
        <v>108055.95</v>
      </c>
      <c r="J58">
        <v>44143.114999999998</v>
      </c>
      <c r="K58">
        <v>0.71973198339406863</v>
      </c>
      <c r="L58">
        <v>550310.84666666668</v>
      </c>
      <c r="M58">
        <v>17141.008500920001</v>
      </c>
      <c r="N58">
        <v>0.19907100199071001</v>
      </c>
      <c r="O58">
        <v>120000</v>
      </c>
      <c r="P58" t="s">
        <v>31</v>
      </c>
      <c r="Q58">
        <v>60</v>
      </c>
      <c r="R58">
        <v>0</v>
      </c>
      <c r="S58">
        <v>0.29003538885077906</v>
      </c>
      <c r="T58">
        <v>0.14327776709901829</v>
      </c>
      <c r="U58">
        <v>0.83945827925501459</v>
      </c>
      <c r="V58">
        <v>3.6516977217429774</v>
      </c>
      <c r="W58">
        <v>0</v>
      </c>
      <c r="X58">
        <v>0.28503604548622302</v>
      </c>
    </row>
    <row r="59" spans="1:24" x14ac:dyDescent="0.25">
      <c r="A59" t="s">
        <v>93</v>
      </c>
      <c r="B59">
        <v>51</v>
      </c>
      <c r="C59" t="s">
        <v>25</v>
      </c>
      <c r="D59">
        <v>153200</v>
      </c>
      <c r="E59">
        <v>0.83</v>
      </c>
      <c r="F59">
        <v>45000</v>
      </c>
      <c r="G59" t="s">
        <v>26</v>
      </c>
      <c r="H59">
        <v>153428.64916666667</v>
      </c>
      <c r="I59">
        <v>108485.5625</v>
      </c>
      <c r="J59">
        <v>44943.08666666667</v>
      </c>
      <c r="K59">
        <v>0.7406298152607943</v>
      </c>
      <c r="L59">
        <v>565385.67083333328</v>
      </c>
      <c r="M59">
        <v>32661.792883440001</v>
      </c>
      <c r="N59">
        <v>0.29373368146214102</v>
      </c>
      <c r="O59">
        <v>495000</v>
      </c>
      <c r="P59" t="s">
        <v>27</v>
      </c>
      <c r="Q59">
        <v>0</v>
      </c>
      <c r="R59">
        <v>0</v>
      </c>
      <c r="S59">
        <v>0.2929249974549788</v>
      </c>
      <c r="T59">
        <v>0.2175479222371785</v>
      </c>
      <c r="U59">
        <v>0.68432197487092983</v>
      </c>
      <c r="V59">
        <v>3.6905069897737159</v>
      </c>
      <c r="W59">
        <v>0</v>
      </c>
      <c r="X59">
        <v>0.36631534503929436</v>
      </c>
    </row>
    <row r="60" spans="1:24" x14ac:dyDescent="0.25">
      <c r="A60" t="s">
        <v>94</v>
      </c>
      <c r="B60">
        <v>23</v>
      </c>
      <c r="C60" t="s">
        <v>25</v>
      </c>
      <c r="D60">
        <v>129900</v>
      </c>
      <c r="E60">
        <v>0.99</v>
      </c>
      <c r="F60">
        <v>30000</v>
      </c>
      <c r="G60" t="s">
        <v>41</v>
      </c>
      <c r="H60">
        <v>130822.65166666667</v>
      </c>
      <c r="I60">
        <v>94081.69666666667</v>
      </c>
      <c r="J60">
        <v>36740.955000000002</v>
      </c>
      <c r="K60">
        <v>0.73916088257729207</v>
      </c>
      <c r="L60">
        <v>312257.35249999998</v>
      </c>
      <c r="M60">
        <v>19892.64869907</v>
      </c>
      <c r="N60">
        <v>0.23094688221709006</v>
      </c>
      <c r="O60">
        <v>360000</v>
      </c>
      <c r="P60" t="s">
        <v>27</v>
      </c>
      <c r="Q60">
        <v>0</v>
      </c>
      <c r="R60">
        <v>0</v>
      </c>
      <c r="S60">
        <v>0.28084551514530659</v>
      </c>
      <c r="T60">
        <v>0.17070690128805821</v>
      </c>
      <c r="U60">
        <v>0.85933163279183278</v>
      </c>
      <c r="V60">
        <v>2.4038287336412623</v>
      </c>
      <c r="W60">
        <v>0</v>
      </c>
      <c r="X60">
        <v>0.32789953627287549</v>
      </c>
    </row>
    <row r="61" spans="1:24" x14ac:dyDescent="0.25">
      <c r="A61" t="s">
        <v>95</v>
      </c>
      <c r="B61">
        <v>23</v>
      </c>
      <c r="C61" t="s">
        <v>25</v>
      </c>
      <c r="D61">
        <v>180900</v>
      </c>
      <c r="E61">
        <v>0.96299999999999997</v>
      </c>
      <c r="F61">
        <v>47000</v>
      </c>
      <c r="G61" t="s">
        <v>41</v>
      </c>
      <c r="H61">
        <v>166478.93</v>
      </c>
      <c r="I61">
        <v>129608.38166666667</v>
      </c>
      <c r="J61">
        <v>36870.548333333332</v>
      </c>
      <c r="K61">
        <v>0.83270100608950259</v>
      </c>
      <c r="L61">
        <v>399047.1225</v>
      </c>
      <c r="M61">
        <v>46007.675071849997</v>
      </c>
      <c r="N61">
        <v>0.25981205085682696</v>
      </c>
      <c r="O61">
        <v>235000</v>
      </c>
      <c r="P61" t="s">
        <v>27</v>
      </c>
      <c r="Q61">
        <v>0</v>
      </c>
      <c r="R61">
        <v>0</v>
      </c>
      <c r="S61">
        <v>0.22147276134783744</v>
      </c>
      <c r="T61">
        <v>0.21634575614265683</v>
      </c>
      <c r="U61">
        <v>0.75449089854765117</v>
      </c>
      <c r="V61">
        <v>2.2058989635157547</v>
      </c>
      <c r="W61">
        <v>0</v>
      </c>
      <c r="X61">
        <v>0.40958176966099485</v>
      </c>
    </row>
    <row r="62" spans="1:24" x14ac:dyDescent="0.25">
      <c r="A62" t="s">
        <v>96</v>
      </c>
      <c r="B62">
        <v>51</v>
      </c>
      <c r="C62" t="s">
        <v>25</v>
      </c>
      <c r="D62">
        <v>169400</v>
      </c>
      <c r="E62">
        <v>0.94099999999999995</v>
      </c>
      <c r="F62">
        <v>34000</v>
      </c>
      <c r="G62" t="s">
        <v>43</v>
      </c>
      <c r="H62">
        <v>166280.30499999999</v>
      </c>
      <c r="I62">
        <v>121370.70166666666</v>
      </c>
      <c r="J62">
        <v>44909.603333333333</v>
      </c>
      <c r="K62">
        <v>0.76985370729717006</v>
      </c>
      <c r="L62">
        <v>599317.62416666665</v>
      </c>
      <c r="M62">
        <v>37407.320498360001</v>
      </c>
      <c r="N62">
        <v>0.20070838252656434</v>
      </c>
      <c r="O62">
        <v>136000</v>
      </c>
      <c r="P62" t="s">
        <v>31</v>
      </c>
      <c r="Q62">
        <v>30</v>
      </c>
      <c r="R62">
        <v>0</v>
      </c>
      <c r="S62">
        <v>0.27008371997713942</v>
      </c>
      <c r="T62">
        <v>0.1545160923736941</v>
      </c>
      <c r="U62">
        <v>0.76818494310671714</v>
      </c>
      <c r="V62">
        <v>3.5378844401810308</v>
      </c>
      <c r="W62">
        <v>0</v>
      </c>
      <c r="X62">
        <v>0.3253562566443905</v>
      </c>
    </row>
    <row r="63" spans="1:24" x14ac:dyDescent="0.25">
      <c r="A63" t="s">
        <v>97</v>
      </c>
      <c r="B63">
        <v>18</v>
      </c>
      <c r="C63" t="s">
        <v>25</v>
      </c>
      <c r="D63">
        <v>221500</v>
      </c>
      <c r="E63">
        <v>0.78600000000000003</v>
      </c>
      <c r="F63">
        <v>76000</v>
      </c>
      <c r="G63" t="s">
        <v>41</v>
      </c>
      <c r="H63">
        <v>215104.27249999999</v>
      </c>
      <c r="I63">
        <v>159803.14249999999</v>
      </c>
      <c r="J63">
        <v>55301.13</v>
      </c>
      <c r="K63">
        <v>0.77401940896143751</v>
      </c>
      <c r="L63">
        <v>735047.55</v>
      </c>
      <c r="M63">
        <v>42328.0768407</v>
      </c>
      <c r="N63">
        <v>0.34311512415349887</v>
      </c>
      <c r="O63">
        <v>304000</v>
      </c>
      <c r="P63" t="s">
        <v>27</v>
      </c>
      <c r="Q63">
        <v>0</v>
      </c>
      <c r="R63">
        <v>0</v>
      </c>
      <c r="S63">
        <v>0.2570898725407697</v>
      </c>
      <c r="T63">
        <v>0.26557776560302143</v>
      </c>
      <c r="U63">
        <v>0.65676267422491241</v>
      </c>
      <c r="V63">
        <v>3.3184990970654629</v>
      </c>
      <c r="W63">
        <v>0</v>
      </c>
      <c r="X63">
        <v>0.4155933867891714</v>
      </c>
    </row>
    <row r="64" spans="1:24" x14ac:dyDescent="0.25">
      <c r="A64" t="s">
        <v>98</v>
      </c>
      <c r="B64">
        <v>27</v>
      </c>
      <c r="C64" t="s">
        <v>30</v>
      </c>
      <c r="D64">
        <v>129700</v>
      </c>
      <c r="E64">
        <v>0.63100000000000001</v>
      </c>
      <c r="F64">
        <v>30000</v>
      </c>
      <c r="G64" t="s">
        <v>41</v>
      </c>
      <c r="H64">
        <v>125722.37666666666</v>
      </c>
      <c r="I64">
        <v>90143.4</v>
      </c>
      <c r="J64">
        <v>35578.976666666669</v>
      </c>
      <c r="K64">
        <v>0.71842195821311905</v>
      </c>
      <c r="L64">
        <v>342242.95083333331</v>
      </c>
      <c r="M64">
        <v>12664.030193230001</v>
      </c>
      <c r="N64">
        <v>0.2313030069390902</v>
      </c>
      <c r="O64">
        <v>90000</v>
      </c>
      <c r="P64" t="s">
        <v>27</v>
      </c>
      <c r="Q64">
        <v>0</v>
      </c>
      <c r="R64">
        <v>0</v>
      </c>
      <c r="S64">
        <v>0.2829963735174908</v>
      </c>
      <c r="T64">
        <v>0.16617315918576384</v>
      </c>
      <c r="U64">
        <v>0.57325586722532462</v>
      </c>
      <c r="V64">
        <v>2.6387274543819066</v>
      </c>
      <c r="W64">
        <v>0</v>
      </c>
      <c r="X64">
        <v>0.44672908018642438</v>
      </c>
    </row>
    <row r="65" spans="1:24" x14ac:dyDescent="0.25">
      <c r="A65" t="s">
        <v>99</v>
      </c>
      <c r="B65">
        <v>38</v>
      </c>
      <c r="C65" t="s">
        <v>25</v>
      </c>
      <c r="D65">
        <v>271000</v>
      </c>
      <c r="E65">
        <v>0.752</v>
      </c>
      <c r="F65">
        <v>51000</v>
      </c>
      <c r="G65" t="s">
        <v>41</v>
      </c>
      <c r="H65">
        <v>285106.32750000001</v>
      </c>
      <c r="I65">
        <v>199424.70333333334</v>
      </c>
      <c r="J65">
        <v>85681.624166666661</v>
      </c>
      <c r="K65">
        <v>0.70854268317656188</v>
      </c>
      <c r="L65">
        <v>1124822.8975</v>
      </c>
      <c r="M65">
        <v>40655.49545681</v>
      </c>
      <c r="N65">
        <v>0.18819188191881919</v>
      </c>
      <c r="O65">
        <v>612000</v>
      </c>
      <c r="P65" t="s">
        <v>36</v>
      </c>
      <c r="Q65">
        <v>180</v>
      </c>
      <c r="R65">
        <v>1</v>
      </c>
      <c r="S65">
        <v>0.30052515816811065</v>
      </c>
      <c r="T65">
        <v>0.13334198096680686</v>
      </c>
      <c r="U65">
        <v>0.65814943056855824</v>
      </c>
      <c r="V65">
        <v>4.1506379981549815</v>
      </c>
      <c r="W65">
        <v>0</v>
      </c>
      <c r="X65">
        <v>0.33750034178873806</v>
      </c>
    </row>
    <row r="66" spans="1:24" x14ac:dyDescent="0.25">
      <c r="A66" t="s">
        <v>100</v>
      </c>
      <c r="B66">
        <v>22</v>
      </c>
      <c r="C66" t="s">
        <v>25</v>
      </c>
      <c r="D66">
        <v>246200</v>
      </c>
      <c r="E66">
        <v>0.86099999999999999</v>
      </c>
      <c r="F66">
        <v>49000</v>
      </c>
      <c r="G66" t="s">
        <v>43</v>
      </c>
      <c r="H66">
        <v>228012.16166666668</v>
      </c>
      <c r="I66">
        <v>183049.37833333333</v>
      </c>
      <c r="J66">
        <v>44962.783333333333</v>
      </c>
      <c r="K66">
        <v>0.83687986999810893</v>
      </c>
      <c r="L66">
        <v>450930.14</v>
      </c>
      <c r="M66">
        <v>49020.46755501</v>
      </c>
      <c r="N66">
        <v>0.19902518277822909</v>
      </c>
      <c r="O66">
        <v>441000</v>
      </c>
      <c r="P66" t="s">
        <v>27</v>
      </c>
      <c r="Q66">
        <v>0</v>
      </c>
      <c r="R66">
        <v>0</v>
      </c>
      <c r="S66">
        <v>0.1971946715678477</v>
      </c>
      <c r="T66">
        <v>0.16656016908979424</v>
      </c>
      <c r="U66">
        <v>0.7086474677966883</v>
      </c>
      <c r="V66">
        <v>1.8315602761982128</v>
      </c>
      <c r="W66">
        <v>0</v>
      </c>
      <c r="X66">
        <v>0.43874447392046695</v>
      </c>
    </row>
    <row r="67" spans="1:24" x14ac:dyDescent="0.25">
      <c r="A67" t="s">
        <v>101</v>
      </c>
      <c r="B67">
        <v>19</v>
      </c>
      <c r="C67" t="s">
        <v>33</v>
      </c>
      <c r="D67">
        <v>167200</v>
      </c>
      <c r="E67">
        <v>0.52900000000000003</v>
      </c>
      <c r="F67">
        <v>39000</v>
      </c>
      <c r="G67" t="s">
        <v>26</v>
      </c>
      <c r="H67">
        <v>174201.65416666667</v>
      </c>
      <c r="I67">
        <v>148726.9075</v>
      </c>
      <c r="J67">
        <v>25474.746666666666</v>
      </c>
      <c r="K67">
        <v>0.84245156796682852</v>
      </c>
      <c r="L67">
        <v>242316.4325</v>
      </c>
      <c r="M67">
        <v>46480.071365780001</v>
      </c>
      <c r="N67">
        <v>0.23325358851674641</v>
      </c>
      <c r="O67">
        <v>156000</v>
      </c>
      <c r="P67" t="s">
        <v>31</v>
      </c>
      <c r="Q67">
        <v>60</v>
      </c>
      <c r="R67">
        <v>0</v>
      </c>
      <c r="S67">
        <v>0.14623711117171032</v>
      </c>
      <c r="T67">
        <v>0.19650485137982243</v>
      </c>
      <c r="U67">
        <v>0.41758181304694181</v>
      </c>
      <c r="V67">
        <v>1.4492609599282296</v>
      </c>
      <c r="W67">
        <v>1</v>
      </c>
      <c r="X67">
        <v>0.61420879934004968</v>
      </c>
    </row>
    <row r="68" spans="1:24" x14ac:dyDescent="0.25">
      <c r="A68" t="s">
        <v>102</v>
      </c>
      <c r="B68">
        <v>39</v>
      </c>
      <c r="C68" t="s">
        <v>25</v>
      </c>
      <c r="D68">
        <v>206900</v>
      </c>
      <c r="E68">
        <v>0.89700000000000002</v>
      </c>
      <c r="F68">
        <v>41000</v>
      </c>
      <c r="G68" t="s">
        <v>26</v>
      </c>
      <c r="H68">
        <v>212802.39749999999</v>
      </c>
      <c r="I68">
        <v>157598.47833333333</v>
      </c>
      <c r="J68">
        <v>55203.919166666667</v>
      </c>
      <c r="K68">
        <v>0.76272871086406036</v>
      </c>
      <c r="L68">
        <v>605402.32999999996</v>
      </c>
      <c r="M68">
        <v>33606.508967679998</v>
      </c>
      <c r="N68">
        <v>0.19816336394393427</v>
      </c>
      <c r="O68">
        <v>369000</v>
      </c>
      <c r="P68" t="s">
        <v>31</v>
      </c>
      <c r="Q68">
        <v>11</v>
      </c>
      <c r="R68">
        <v>0</v>
      </c>
      <c r="S68">
        <v>0.2594139907031201</v>
      </c>
      <c r="T68">
        <v>0.15114488712144261</v>
      </c>
      <c r="U68">
        <v>0.77466254484813879</v>
      </c>
      <c r="V68">
        <v>2.9260624939584337</v>
      </c>
      <c r="W68">
        <v>0</v>
      </c>
      <c r="X68">
        <v>0.34618926901241964</v>
      </c>
    </row>
    <row r="69" spans="1:24" x14ac:dyDescent="0.25">
      <c r="A69" t="s">
        <v>103</v>
      </c>
      <c r="B69">
        <v>19</v>
      </c>
      <c r="C69" t="s">
        <v>30</v>
      </c>
      <c r="D69">
        <v>165600</v>
      </c>
      <c r="E69">
        <v>0.52400000000000002</v>
      </c>
      <c r="F69">
        <v>41000</v>
      </c>
      <c r="G69" t="s">
        <v>26</v>
      </c>
      <c r="H69">
        <v>168176.54500000001</v>
      </c>
      <c r="I69">
        <v>129908.985</v>
      </c>
      <c r="J69">
        <v>38267.56</v>
      </c>
      <c r="K69">
        <v>0.78409100180051972</v>
      </c>
      <c r="L69">
        <v>572363.90249999997</v>
      </c>
      <c r="M69">
        <v>28986.310904559999</v>
      </c>
      <c r="N69">
        <v>0.24758454106280192</v>
      </c>
      <c r="O69">
        <v>246000</v>
      </c>
      <c r="P69" t="s">
        <v>31</v>
      </c>
      <c r="Q69">
        <v>30</v>
      </c>
      <c r="R69">
        <v>0</v>
      </c>
      <c r="S69">
        <v>0.22754397766941872</v>
      </c>
      <c r="T69">
        <v>0.19412881083225428</v>
      </c>
      <c r="U69">
        <v>0.4469630406584198</v>
      </c>
      <c r="V69">
        <v>3.4563037590579708</v>
      </c>
      <c r="W69">
        <v>0</v>
      </c>
      <c r="X69">
        <v>0.49830337480698633</v>
      </c>
    </row>
    <row r="70" spans="1:24" x14ac:dyDescent="0.25">
      <c r="A70" t="s">
        <v>104</v>
      </c>
      <c r="B70">
        <v>27</v>
      </c>
      <c r="C70" t="s">
        <v>25</v>
      </c>
      <c r="D70">
        <v>205600</v>
      </c>
      <c r="E70">
        <v>0.95699999999999996</v>
      </c>
      <c r="F70">
        <v>67000</v>
      </c>
      <c r="G70" t="s">
        <v>41</v>
      </c>
      <c r="H70">
        <v>193712.60666666666</v>
      </c>
      <c r="I70">
        <v>144176.08249999999</v>
      </c>
      <c r="J70">
        <v>49536.52416666667</v>
      </c>
      <c r="K70">
        <v>0.78968315212258922</v>
      </c>
      <c r="L70">
        <v>492523.60666666669</v>
      </c>
      <c r="M70">
        <v>51015.62633942</v>
      </c>
      <c r="N70">
        <v>0.32587548638132297</v>
      </c>
      <c r="O70">
        <v>268000</v>
      </c>
      <c r="P70" t="s">
        <v>27</v>
      </c>
      <c r="Q70">
        <v>0</v>
      </c>
      <c r="R70">
        <v>0</v>
      </c>
      <c r="S70">
        <v>0.25572173654091213</v>
      </c>
      <c r="T70">
        <v>0.25733838128508502</v>
      </c>
      <c r="U70">
        <v>0.75750542674571308</v>
      </c>
      <c r="V70">
        <v>2.3955428339818421</v>
      </c>
      <c r="W70">
        <v>0</v>
      </c>
      <c r="X70">
        <v>0.40254189140466745</v>
      </c>
    </row>
    <row r="71" spans="1:24" x14ac:dyDescent="0.25">
      <c r="A71" t="s">
        <v>105</v>
      </c>
      <c r="B71">
        <v>51</v>
      </c>
      <c r="C71" t="s">
        <v>30</v>
      </c>
      <c r="D71">
        <v>121000</v>
      </c>
      <c r="E71">
        <v>0.59499999999999997</v>
      </c>
      <c r="F71">
        <v>35000</v>
      </c>
      <c r="G71" t="s">
        <v>41</v>
      </c>
      <c r="H71">
        <v>115314.29333333333</v>
      </c>
      <c r="I71">
        <v>84122.69</v>
      </c>
      <c r="J71">
        <v>31191.603333333333</v>
      </c>
      <c r="K71">
        <v>0.73509027168687102</v>
      </c>
      <c r="L71">
        <v>344479.14250000002</v>
      </c>
      <c r="M71">
        <v>13464.95646689</v>
      </c>
      <c r="N71">
        <v>0.28925619834710742</v>
      </c>
      <c r="O71">
        <v>420000</v>
      </c>
      <c r="P71" t="s">
        <v>27</v>
      </c>
      <c r="Q71">
        <v>0</v>
      </c>
      <c r="R71">
        <v>0</v>
      </c>
      <c r="S71">
        <v>0.27049208239233019</v>
      </c>
      <c r="T71">
        <v>0.21262941743008665</v>
      </c>
      <c r="U71">
        <v>0.53278773280456193</v>
      </c>
      <c r="V71">
        <v>2.846935061983471</v>
      </c>
      <c r="W71">
        <v>0</v>
      </c>
      <c r="X71">
        <v>0.47430537754687013</v>
      </c>
    </row>
    <row r="72" spans="1:24" x14ac:dyDescent="0.25">
      <c r="A72" t="s">
        <v>106</v>
      </c>
      <c r="B72">
        <v>33</v>
      </c>
      <c r="C72" t="s">
        <v>33</v>
      </c>
      <c r="D72">
        <v>274000</v>
      </c>
      <c r="E72">
        <v>0.501</v>
      </c>
      <c r="F72">
        <v>73000</v>
      </c>
      <c r="G72" t="s">
        <v>26</v>
      </c>
      <c r="H72">
        <v>336558.19500000001</v>
      </c>
      <c r="I72">
        <v>262932.0108333333</v>
      </c>
      <c r="J72">
        <v>73626.184166666673</v>
      </c>
      <c r="K72">
        <v>0.80403200286688048</v>
      </c>
      <c r="L72">
        <v>1085415.4916666667</v>
      </c>
      <c r="M72">
        <v>79160.296525500002</v>
      </c>
      <c r="N72">
        <v>0.26642335766423358</v>
      </c>
      <c r="O72">
        <v>657000</v>
      </c>
      <c r="P72" t="s">
        <v>27</v>
      </c>
      <c r="Q72">
        <v>0</v>
      </c>
      <c r="R72">
        <v>0</v>
      </c>
      <c r="S72">
        <v>0.21876211977743307</v>
      </c>
      <c r="T72">
        <v>0.21421290587329297</v>
      </c>
      <c r="U72">
        <v>0.40560056656670801</v>
      </c>
      <c r="V72">
        <v>3.9613704075425793</v>
      </c>
      <c r="W72">
        <v>1</v>
      </c>
      <c r="X72">
        <v>0.50619639503040048</v>
      </c>
    </row>
    <row r="73" spans="1:24" x14ac:dyDescent="0.25">
      <c r="A73" t="s">
        <v>107</v>
      </c>
      <c r="B73">
        <v>39</v>
      </c>
      <c r="C73" t="s">
        <v>25</v>
      </c>
      <c r="D73">
        <v>164200</v>
      </c>
      <c r="E73">
        <v>0.86199999999999999</v>
      </c>
      <c r="F73">
        <v>30000</v>
      </c>
      <c r="G73" t="s">
        <v>41</v>
      </c>
      <c r="H73">
        <v>160998.70083333334</v>
      </c>
      <c r="I73">
        <v>118201.31666666667</v>
      </c>
      <c r="J73">
        <v>42797.38416666667</v>
      </c>
      <c r="K73">
        <v>0.78262043091773204</v>
      </c>
      <c r="L73">
        <v>418295.35916666669</v>
      </c>
      <c r="M73">
        <v>36969.62561463</v>
      </c>
      <c r="N73">
        <v>0.18270401948842874</v>
      </c>
      <c r="O73">
        <v>120000</v>
      </c>
      <c r="P73" t="s">
        <v>31</v>
      </c>
      <c r="Q73">
        <v>60</v>
      </c>
      <c r="R73">
        <v>0</v>
      </c>
      <c r="S73">
        <v>0.26582440693711396</v>
      </c>
      <c r="T73">
        <v>0.14298789846243581</v>
      </c>
      <c r="U73">
        <v>0.70102567723030362</v>
      </c>
      <c r="V73">
        <v>2.547474781770199</v>
      </c>
      <c r="W73">
        <v>0</v>
      </c>
      <c r="X73">
        <v>0.38916541203089866</v>
      </c>
    </row>
    <row r="74" spans="1:24" x14ac:dyDescent="0.25">
      <c r="A74" t="s">
        <v>108</v>
      </c>
      <c r="B74">
        <v>29</v>
      </c>
      <c r="C74" t="s">
        <v>25</v>
      </c>
      <c r="D74">
        <v>122100</v>
      </c>
      <c r="E74">
        <v>0.90700000000000003</v>
      </c>
      <c r="F74">
        <v>35000</v>
      </c>
      <c r="G74" t="s">
        <v>26</v>
      </c>
      <c r="H74">
        <v>115765.41833333333</v>
      </c>
      <c r="I74">
        <v>89048.645833333328</v>
      </c>
      <c r="J74">
        <v>26716.772499999999</v>
      </c>
      <c r="K74">
        <v>0.81395924028466349</v>
      </c>
      <c r="L74">
        <v>345902.73</v>
      </c>
      <c r="M74">
        <v>29181.304995120001</v>
      </c>
      <c r="N74">
        <v>0.28665028665028663</v>
      </c>
      <c r="O74">
        <v>280000</v>
      </c>
      <c r="P74" t="s">
        <v>27</v>
      </c>
      <c r="Q74">
        <v>0</v>
      </c>
      <c r="R74">
        <v>0</v>
      </c>
      <c r="S74">
        <v>0.23078370799017109</v>
      </c>
      <c r="T74">
        <v>0.23332164954924833</v>
      </c>
      <c r="U74">
        <v>0.72439881369654791</v>
      </c>
      <c r="V74">
        <v>2.8329461916461915</v>
      </c>
      <c r="W74">
        <v>0</v>
      </c>
      <c r="X74">
        <v>0.40145530807183427</v>
      </c>
    </row>
    <row r="75" spans="1:24" x14ac:dyDescent="0.25">
      <c r="A75" t="s">
        <v>109</v>
      </c>
      <c r="B75">
        <v>41</v>
      </c>
      <c r="C75" t="s">
        <v>30</v>
      </c>
      <c r="D75">
        <v>196400</v>
      </c>
      <c r="E75">
        <v>0.57599999999999996</v>
      </c>
      <c r="F75">
        <v>36000</v>
      </c>
      <c r="G75" t="s">
        <v>26</v>
      </c>
      <c r="H75">
        <v>184552.5</v>
      </c>
      <c r="I75">
        <v>151930.26333333334</v>
      </c>
      <c r="J75">
        <v>32622.236666666668</v>
      </c>
      <c r="K75">
        <v>0.83204398370946242</v>
      </c>
      <c r="L75">
        <v>657577.97916666663</v>
      </c>
      <c r="M75">
        <v>29551.180283360001</v>
      </c>
      <c r="N75">
        <v>0.18329938900203666</v>
      </c>
      <c r="O75">
        <v>324000</v>
      </c>
      <c r="P75" t="s">
        <v>27</v>
      </c>
      <c r="Q75">
        <v>0</v>
      </c>
      <c r="R75">
        <v>0</v>
      </c>
      <c r="S75">
        <v>0.17676399217928052</v>
      </c>
      <c r="T75">
        <v>0.152513153836765</v>
      </c>
      <c r="U75">
        <v>0.49649889184208351</v>
      </c>
      <c r="V75">
        <v>3.3481567167345552</v>
      </c>
      <c r="W75">
        <v>0</v>
      </c>
      <c r="X75">
        <v>0.48172897235719142</v>
      </c>
    </row>
    <row r="76" spans="1:24" x14ac:dyDescent="0.25">
      <c r="A76" t="s">
        <v>110</v>
      </c>
      <c r="B76">
        <v>55</v>
      </c>
      <c r="C76" t="s">
        <v>33</v>
      </c>
      <c r="D76">
        <v>219400</v>
      </c>
      <c r="E76">
        <v>0.41899999999999998</v>
      </c>
      <c r="F76">
        <v>67000</v>
      </c>
      <c r="G76" t="s">
        <v>43</v>
      </c>
      <c r="H76">
        <v>238706.04833333334</v>
      </c>
      <c r="I76">
        <v>177083.62916666668</v>
      </c>
      <c r="J76">
        <v>61622.419166666667</v>
      </c>
      <c r="K76">
        <v>0.76065846836045314</v>
      </c>
      <c r="L76">
        <v>508140.21166666667</v>
      </c>
      <c r="M76">
        <v>71746.118121459993</v>
      </c>
      <c r="N76">
        <v>0.30537830446672742</v>
      </c>
      <c r="O76">
        <v>603000</v>
      </c>
      <c r="P76" t="s">
        <v>27</v>
      </c>
      <c r="Q76">
        <v>0</v>
      </c>
      <c r="R76">
        <v>0</v>
      </c>
      <c r="S76">
        <v>0.25815189684936696</v>
      </c>
      <c r="T76">
        <v>0.23228859334617302</v>
      </c>
      <c r="U76">
        <v>0.32216825990882825</v>
      </c>
      <c r="V76">
        <v>2.3160447204497112</v>
      </c>
      <c r="W76">
        <v>1</v>
      </c>
      <c r="X76">
        <v>0.60394278455363293</v>
      </c>
    </row>
    <row r="77" spans="1:24" x14ac:dyDescent="0.25">
      <c r="A77" t="s">
        <v>111</v>
      </c>
      <c r="B77">
        <v>27</v>
      </c>
      <c r="C77" t="s">
        <v>33</v>
      </c>
      <c r="D77">
        <v>236000</v>
      </c>
      <c r="E77">
        <v>0.45500000000000002</v>
      </c>
      <c r="F77">
        <v>47000</v>
      </c>
      <c r="G77" t="s">
        <v>26</v>
      </c>
      <c r="H77">
        <v>268240.82250000001</v>
      </c>
      <c r="I77">
        <v>210814.09166666667</v>
      </c>
      <c r="J77">
        <v>57426.730833333335</v>
      </c>
      <c r="K77">
        <v>0.79248235770836895</v>
      </c>
      <c r="L77">
        <v>599937.90583333338</v>
      </c>
      <c r="M77">
        <v>102558.25822963</v>
      </c>
      <c r="N77">
        <v>0.19915254237288135</v>
      </c>
      <c r="O77">
        <v>141000</v>
      </c>
      <c r="P77" t="s">
        <v>31</v>
      </c>
      <c r="Q77">
        <v>19</v>
      </c>
      <c r="R77">
        <v>0</v>
      </c>
      <c r="S77">
        <v>0.2140864701282868</v>
      </c>
      <c r="T77">
        <v>0.15782487632327685</v>
      </c>
      <c r="U77">
        <v>0.32915285010237944</v>
      </c>
      <c r="V77">
        <v>2.5421097704802262</v>
      </c>
      <c r="W77">
        <v>1</v>
      </c>
      <c r="X77">
        <v>0.58404234194626559</v>
      </c>
    </row>
    <row r="78" spans="1:24" x14ac:dyDescent="0.25">
      <c r="A78" t="s">
        <v>112</v>
      </c>
      <c r="B78">
        <v>52</v>
      </c>
      <c r="C78" t="s">
        <v>33</v>
      </c>
      <c r="D78">
        <v>377400</v>
      </c>
      <c r="E78">
        <v>0.46400000000000002</v>
      </c>
      <c r="F78">
        <v>88000</v>
      </c>
      <c r="G78" t="s">
        <v>26</v>
      </c>
      <c r="H78">
        <v>367260.09333333332</v>
      </c>
      <c r="I78">
        <v>277516.9483333333</v>
      </c>
      <c r="J78">
        <v>89743.145000000004</v>
      </c>
      <c r="K78">
        <v>0.75896116001110936</v>
      </c>
      <c r="L78">
        <v>987808.14333333331</v>
      </c>
      <c r="M78">
        <v>152278.11116987001</v>
      </c>
      <c r="N78">
        <v>0.23317435082140964</v>
      </c>
      <c r="O78">
        <v>440000</v>
      </c>
      <c r="P78" t="s">
        <v>31</v>
      </c>
      <c r="Q78">
        <v>60</v>
      </c>
      <c r="R78">
        <v>0</v>
      </c>
      <c r="S78">
        <v>0.24435855305015988</v>
      </c>
      <c r="T78">
        <v>0.17697027578425442</v>
      </c>
      <c r="U78">
        <v>0.32800029300947392</v>
      </c>
      <c r="V78">
        <v>2.6174036654301358</v>
      </c>
      <c r="W78">
        <v>1</v>
      </c>
      <c r="X78">
        <v>0.57844881566363926</v>
      </c>
    </row>
    <row r="79" spans="1:24" x14ac:dyDescent="0.25">
      <c r="A79" t="s">
        <v>113</v>
      </c>
      <c r="B79">
        <v>49</v>
      </c>
      <c r="C79" t="s">
        <v>25</v>
      </c>
      <c r="D79">
        <v>164400</v>
      </c>
      <c r="E79">
        <v>0.873</v>
      </c>
      <c r="F79">
        <v>36000</v>
      </c>
      <c r="G79" t="s">
        <v>41</v>
      </c>
      <c r="H79">
        <v>158584.74083333334</v>
      </c>
      <c r="I79">
        <v>109787.62166666667</v>
      </c>
      <c r="J79">
        <v>48797.119166666664</v>
      </c>
      <c r="K79">
        <v>0.72701856551931809</v>
      </c>
      <c r="L79">
        <v>426774.40833333333</v>
      </c>
      <c r="M79">
        <v>32683.605059080001</v>
      </c>
      <c r="N79">
        <v>0.21897810218978103</v>
      </c>
      <c r="O79">
        <v>144000</v>
      </c>
      <c r="P79" t="s">
        <v>27</v>
      </c>
      <c r="Q79">
        <v>0</v>
      </c>
      <c r="R79">
        <v>0</v>
      </c>
      <c r="S79">
        <v>0.30770374823105218</v>
      </c>
      <c r="T79">
        <v>0.15920114573415725</v>
      </c>
      <c r="U79">
        <v>0.72382326569276512</v>
      </c>
      <c r="V79">
        <v>2.595951388888889</v>
      </c>
      <c r="W79">
        <v>0</v>
      </c>
      <c r="X79">
        <v>0.37003114508378154</v>
      </c>
    </row>
    <row r="80" spans="1:24" x14ac:dyDescent="0.25">
      <c r="A80" t="s">
        <v>114</v>
      </c>
      <c r="B80">
        <v>24</v>
      </c>
      <c r="C80" t="s">
        <v>25</v>
      </c>
      <c r="D80">
        <v>173600</v>
      </c>
      <c r="E80">
        <v>0.81100000000000005</v>
      </c>
      <c r="F80">
        <v>56000</v>
      </c>
      <c r="G80" t="s">
        <v>41</v>
      </c>
      <c r="H80">
        <v>170855.12</v>
      </c>
      <c r="I80">
        <v>124809.1425</v>
      </c>
      <c r="J80">
        <v>46045.977500000001</v>
      </c>
      <c r="K80">
        <v>0.75216966607121583</v>
      </c>
      <c r="L80">
        <v>480084.03166666668</v>
      </c>
      <c r="M80">
        <v>28350.2864734</v>
      </c>
      <c r="N80">
        <v>0.32258064516129031</v>
      </c>
      <c r="O80">
        <v>280000</v>
      </c>
      <c r="P80" t="s">
        <v>27</v>
      </c>
      <c r="Q80">
        <v>0</v>
      </c>
      <c r="R80">
        <v>0</v>
      </c>
      <c r="S80">
        <v>0.26950305908304067</v>
      </c>
      <c r="T80">
        <v>0.24263537615200509</v>
      </c>
      <c r="U80">
        <v>0.6955810325283639</v>
      </c>
      <c r="V80">
        <v>2.7654610119047618</v>
      </c>
      <c r="W80">
        <v>0</v>
      </c>
      <c r="X80">
        <v>0.40918826389341456</v>
      </c>
    </row>
    <row r="81" spans="1:24" x14ac:dyDescent="0.25">
      <c r="A81" t="s">
        <v>115</v>
      </c>
      <c r="B81">
        <v>38</v>
      </c>
      <c r="C81" t="s">
        <v>25</v>
      </c>
      <c r="D81">
        <v>125000</v>
      </c>
      <c r="E81">
        <v>0.97899999999999998</v>
      </c>
      <c r="F81">
        <v>30000</v>
      </c>
      <c r="G81" t="s">
        <v>26</v>
      </c>
      <c r="H81">
        <v>125172.76916666667</v>
      </c>
      <c r="I81">
        <v>89344.813333333339</v>
      </c>
      <c r="J81">
        <v>35827.955833333333</v>
      </c>
      <c r="K81">
        <v>0.74514220061932368</v>
      </c>
      <c r="L81">
        <v>413126.60416666669</v>
      </c>
      <c r="M81">
        <v>26216.878332709999</v>
      </c>
      <c r="N81">
        <v>0.24</v>
      </c>
      <c r="O81">
        <v>330000</v>
      </c>
      <c r="P81" t="s">
        <v>27</v>
      </c>
      <c r="Q81">
        <v>0</v>
      </c>
      <c r="R81">
        <v>0</v>
      </c>
      <c r="S81">
        <v>0.28622803563312288</v>
      </c>
      <c r="T81">
        <v>0.17883412814863767</v>
      </c>
      <c r="U81">
        <v>0.80946182938084477</v>
      </c>
      <c r="V81">
        <v>3.3050128333333335</v>
      </c>
      <c r="W81">
        <v>0</v>
      </c>
      <c r="X81">
        <v>0.31809156188165144</v>
      </c>
    </row>
    <row r="82" spans="1:24" x14ac:dyDescent="0.25">
      <c r="A82" t="s">
        <v>116</v>
      </c>
      <c r="B82">
        <v>37</v>
      </c>
      <c r="C82" t="s">
        <v>30</v>
      </c>
      <c r="D82">
        <v>222000</v>
      </c>
      <c r="E82">
        <v>0.63700000000000001</v>
      </c>
      <c r="F82">
        <v>58000</v>
      </c>
      <c r="G82" t="s">
        <v>41</v>
      </c>
      <c r="H82">
        <v>199687.94666666666</v>
      </c>
      <c r="I82">
        <v>165441.37916666668</v>
      </c>
      <c r="J82">
        <v>34246.567499999997</v>
      </c>
      <c r="K82">
        <v>0.85988818050231797</v>
      </c>
      <c r="L82">
        <v>763490.02500000002</v>
      </c>
      <c r="M82">
        <v>44427.958761219998</v>
      </c>
      <c r="N82">
        <v>0.26126126126126126</v>
      </c>
      <c r="O82">
        <v>290000</v>
      </c>
      <c r="P82" t="s">
        <v>27</v>
      </c>
      <c r="Q82">
        <v>0</v>
      </c>
      <c r="R82">
        <v>0</v>
      </c>
      <c r="S82">
        <v>0.17150042389472214</v>
      </c>
      <c r="T82">
        <v>0.22465547058168667</v>
      </c>
      <c r="U82">
        <v>0.52106896436636607</v>
      </c>
      <c r="V82">
        <v>3.4391442567567569</v>
      </c>
      <c r="W82">
        <v>0</v>
      </c>
      <c r="X82">
        <v>0.48809559584897233</v>
      </c>
    </row>
    <row r="83" spans="1:24" x14ac:dyDescent="0.25">
      <c r="A83" t="s">
        <v>117</v>
      </c>
      <c r="B83">
        <v>43</v>
      </c>
      <c r="C83" t="s">
        <v>33</v>
      </c>
      <c r="D83">
        <v>208000</v>
      </c>
      <c r="E83">
        <v>0.48399999999999999</v>
      </c>
      <c r="F83">
        <v>37000</v>
      </c>
      <c r="G83" t="s">
        <v>26</v>
      </c>
      <c r="H83">
        <v>235300.20166666666</v>
      </c>
      <c r="I83">
        <v>188750.18166666667</v>
      </c>
      <c r="J83">
        <v>46550.02</v>
      </c>
      <c r="K83">
        <v>0.83310660931805203</v>
      </c>
      <c r="L83">
        <v>652078.18666666665</v>
      </c>
      <c r="M83">
        <v>103142.03625403999</v>
      </c>
      <c r="N83">
        <v>0.17788461538461539</v>
      </c>
      <c r="O83">
        <v>407000</v>
      </c>
      <c r="P83" t="s">
        <v>27</v>
      </c>
      <c r="Q83">
        <v>0</v>
      </c>
      <c r="R83">
        <v>0</v>
      </c>
      <c r="S83">
        <v>0.19783246962934675</v>
      </c>
      <c r="T83">
        <v>0.14819684877292272</v>
      </c>
      <c r="U83">
        <v>0.33649847698190899</v>
      </c>
      <c r="V83">
        <v>3.1349912820512817</v>
      </c>
      <c r="W83">
        <v>1</v>
      </c>
      <c r="X83">
        <v>0.55940025754052913</v>
      </c>
    </row>
    <row r="84" spans="1:24" x14ac:dyDescent="0.25">
      <c r="A84" t="s">
        <v>118</v>
      </c>
      <c r="B84">
        <v>21</v>
      </c>
      <c r="C84" t="s">
        <v>25</v>
      </c>
      <c r="D84">
        <v>137000</v>
      </c>
      <c r="E84">
        <v>0.84399999999999997</v>
      </c>
      <c r="F84">
        <v>40000</v>
      </c>
      <c r="G84" t="s">
        <v>26</v>
      </c>
      <c r="H84">
        <v>133395.15333333332</v>
      </c>
      <c r="I84">
        <v>93144.675000000003</v>
      </c>
      <c r="J84">
        <v>40250.478333333333</v>
      </c>
      <c r="K84">
        <v>0.7250534981250607</v>
      </c>
      <c r="L84">
        <v>500678.92583333334</v>
      </c>
      <c r="M84">
        <v>22420.06581652</v>
      </c>
      <c r="N84">
        <v>0.29197080291970801</v>
      </c>
      <c r="O84">
        <v>360000</v>
      </c>
      <c r="P84" t="s">
        <v>27</v>
      </c>
      <c r="Q84">
        <v>0</v>
      </c>
      <c r="R84">
        <v>0</v>
      </c>
      <c r="S84">
        <v>0.30173868635807011</v>
      </c>
      <c r="T84">
        <v>0.21169445200731699</v>
      </c>
      <c r="U84">
        <v>0.72255784786372912</v>
      </c>
      <c r="V84">
        <v>3.6545906995133821</v>
      </c>
      <c r="W84">
        <v>0</v>
      </c>
      <c r="X84">
        <v>0.34697310037212575</v>
      </c>
    </row>
    <row r="85" spans="1:24" x14ac:dyDescent="0.25">
      <c r="A85" t="s">
        <v>119</v>
      </c>
      <c r="B85">
        <v>39</v>
      </c>
      <c r="C85" t="s">
        <v>25</v>
      </c>
      <c r="D85">
        <v>185000</v>
      </c>
      <c r="E85">
        <v>0.77500000000000002</v>
      </c>
      <c r="F85">
        <v>61000</v>
      </c>
      <c r="G85" t="s">
        <v>26</v>
      </c>
      <c r="H85">
        <v>181725.52499999999</v>
      </c>
      <c r="I85">
        <v>127805.64916666667</v>
      </c>
      <c r="J85">
        <v>53919.875833333332</v>
      </c>
      <c r="K85">
        <v>0.71346092831597019</v>
      </c>
      <c r="L85">
        <v>416537.09083333332</v>
      </c>
      <c r="M85">
        <v>24066.54538114</v>
      </c>
      <c r="N85">
        <v>0.32972972972972975</v>
      </c>
      <c r="O85">
        <v>244000</v>
      </c>
      <c r="P85" t="s">
        <v>27</v>
      </c>
      <c r="Q85">
        <v>0</v>
      </c>
      <c r="R85">
        <v>0</v>
      </c>
      <c r="S85">
        <v>0.29671052447548762</v>
      </c>
      <c r="T85">
        <v>0.23524927906634693</v>
      </c>
      <c r="U85">
        <v>0.6843669030306192</v>
      </c>
      <c r="V85">
        <v>2.2515518423423422</v>
      </c>
      <c r="W85">
        <v>0</v>
      </c>
      <c r="X85">
        <v>0.42470321700185848</v>
      </c>
    </row>
    <row r="86" spans="1:24" x14ac:dyDescent="0.25">
      <c r="A86" t="s">
        <v>120</v>
      </c>
      <c r="B86">
        <v>32</v>
      </c>
      <c r="C86" t="s">
        <v>25</v>
      </c>
      <c r="D86">
        <v>143600</v>
      </c>
      <c r="E86">
        <v>0.94399999999999995</v>
      </c>
      <c r="F86">
        <v>34000</v>
      </c>
      <c r="G86" t="s">
        <v>41</v>
      </c>
      <c r="H86">
        <v>137678.42416666666</v>
      </c>
      <c r="I86">
        <v>95423.635833333334</v>
      </c>
      <c r="J86">
        <v>42254.78833333333</v>
      </c>
      <c r="K86">
        <v>0.72931029695015959</v>
      </c>
      <c r="L86">
        <v>579869.34916666662</v>
      </c>
      <c r="M86">
        <v>30577.163120929999</v>
      </c>
      <c r="N86">
        <v>0.23676880222841226</v>
      </c>
      <c r="O86">
        <v>306000</v>
      </c>
      <c r="P86" t="s">
        <v>36</v>
      </c>
      <c r="Q86">
        <v>180</v>
      </c>
      <c r="R86">
        <v>1</v>
      </c>
      <c r="S86">
        <v>0.306909296711457</v>
      </c>
      <c r="T86">
        <v>0.17267792546173696</v>
      </c>
      <c r="U86">
        <v>0.77244645784737176</v>
      </c>
      <c r="V86">
        <v>4.038087389740018</v>
      </c>
      <c r="W86">
        <v>0</v>
      </c>
      <c r="X86">
        <v>0.30176600895302885</v>
      </c>
    </row>
    <row r="87" spans="1:24" x14ac:dyDescent="0.25">
      <c r="A87" t="s">
        <v>121</v>
      </c>
      <c r="B87">
        <v>38</v>
      </c>
      <c r="C87" t="s">
        <v>25</v>
      </c>
      <c r="D87">
        <v>264300</v>
      </c>
      <c r="E87">
        <v>0.80500000000000005</v>
      </c>
      <c r="F87">
        <v>65000</v>
      </c>
      <c r="G87" t="s">
        <v>26</v>
      </c>
      <c r="H87">
        <v>233468.78916666665</v>
      </c>
      <c r="I87">
        <v>194354.8075</v>
      </c>
      <c r="J87">
        <v>39113.981666666667</v>
      </c>
      <c r="K87">
        <v>0.8866697251433765</v>
      </c>
      <c r="L87">
        <v>465955.935</v>
      </c>
      <c r="M87">
        <v>60711.111145850002</v>
      </c>
      <c r="N87">
        <v>0.24593265228906547</v>
      </c>
      <c r="O87">
        <v>325000</v>
      </c>
      <c r="P87" t="s">
        <v>27</v>
      </c>
      <c r="Q87">
        <v>0</v>
      </c>
      <c r="R87">
        <v>0</v>
      </c>
      <c r="S87">
        <v>0.16753409227108434</v>
      </c>
      <c r="T87">
        <v>0.21806103720892725</v>
      </c>
      <c r="U87">
        <v>0.63886885228905688</v>
      </c>
      <c r="V87">
        <v>1.7629812145289443</v>
      </c>
      <c r="W87">
        <v>0</v>
      </c>
      <c r="X87">
        <v>0.49760132118090233</v>
      </c>
    </row>
    <row r="88" spans="1:24" x14ac:dyDescent="0.25">
      <c r="A88" t="s">
        <v>122</v>
      </c>
      <c r="B88">
        <v>32</v>
      </c>
      <c r="C88" t="s">
        <v>33</v>
      </c>
      <c r="D88">
        <v>190900</v>
      </c>
      <c r="E88">
        <v>0.61699999999999999</v>
      </c>
      <c r="F88">
        <v>64000</v>
      </c>
      <c r="G88" t="s">
        <v>43</v>
      </c>
      <c r="H88">
        <v>187538.13166666665</v>
      </c>
      <c r="I88">
        <v>172069.57250000001</v>
      </c>
      <c r="J88">
        <v>15468.559166666668</v>
      </c>
      <c r="K88">
        <v>0.93212395620076749</v>
      </c>
      <c r="L88">
        <v>220133.74833333332</v>
      </c>
      <c r="M88">
        <v>66336.189020150006</v>
      </c>
      <c r="N88">
        <v>0.3352540597171294</v>
      </c>
      <c r="O88">
        <v>512000</v>
      </c>
      <c r="P88" t="s">
        <v>36</v>
      </c>
      <c r="Q88">
        <v>180</v>
      </c>
      <c r="R88">
        <v>1</v>
      </c>
      <c r="S88">
        <v>8.2482207907247029E-2</v>
      </c>
      <c r="T88">
        <v>0.31249834047589903</v>
      </c>
      <c r="U88">
        <v>0.45578074586392003</v>
      </c>
      <c r="V88">
        <v>1.1531364501484198</v>
      </c>
      <c r="W88">
        <v>1</v>
      </c>
      <c r="X88">
        <v>0.65529131581887679</v>
      </c>
    </row>
    <row r="89" spans="1:24" x14ac:dyDescent="0.25">
      <c r="A89" t="s">
        <v>123</v>
      </c>
      <c r="B89">
        <v>39</v>
      </c>
      <c r="C89" t="s">
        <v>33</v>
      </c>
      <c r="D89">
        <v>115700</v>
      </c>
      <c r="E89">
        <v>0.52</v>
      </c>
      <c r="F89">
        <v>30000</v>
      </c>
      <c r="G89" t="s">
        <v>41</v>
      </c>
      <c r="H89">
        <v>101397.61500000001</v>
      </c>
      <c r="I89">
        <v>85962.63416666667</v>
      </c>
      <c r="J89">
        <v>15434.980833333333</v>
      </c>
      <c r="K89">
        <v>0.84655061486773686</v>
      </c>
      <c r="L89">
        <v>290368.45750000002</v>
      </c>
      <c r="M89">
        <v>28724.789176350001</v>
      </c>
      <c r="N89">
        <v>0.25929127052722556</v>
      </c>
      <c r="O89">
        <v>180000</v>
      </c>
      <c r="P89" t="s">
        <v>27</v>
      </c>
      <c r="Q89">
        <v>0</v>
      </c>
      <c r="R89">
        <v>0</v>
      </c>
      <c r="S89">
        <v>0.15222232626806195</v>
      </c>
      <c r="T89">
        <v>0.2195031844946595</v>
      </c>
      <c r="U89">
        <v>0.40520892719244106</v>
      </c>
      <c r="V89">
        <v>2.5096668755401903</v>
      </c>
      <c r="W89">
        <v>1</v>
      </c>
      <c r="X89">
        <v>0.5839294006361766</v>
      </c>
    </row>
    <row r="90" spans="1:24" x14ac:dyDescent="0.25">
      <c r="A90" t="s">
        <v>124</v>
      </c>
      <c r="B90">
        <v>45</v>
      </c>
      <c r="C90" t="s">
        <v>30</v>
      </c>
      <c r="D90">
        <v>233500</v>
      </c>
      <c r="E90">
        <v>0.47899999999999998</v>
      </c>
      <c r="F90">
        <v>58000</v>
      </c>
      <c r="G90" t="s">
        <v>43</v>
      </c>
      <c r="H90">
        <v>218037.64166666666</v>
      </c>
      <c r="I90">
        <v>170702.98083333333</v>
      </c>
      <c r="J90">
        <v>47334.660833333335</v>
      </c>
      <c r="K90">
        <v>0.80715099438786564</v>
      </c>
      <c r="L90">
        <v>460007.8858333333</v>
      </c>
      <c r="M90">
        <v>34289.21536989</v>
      </c>
      <c r="N90">
        <v>0.24839400428265523</v>
      </c>
      <c r="O90">
        <v>638000</v>
      </c>
      <c r="P90" t="s">
        <v>27</v>
      </c>
      <c r="Q90">
        <v>0</v>
      </c>
      <c r="R90">
        <v>0</v>
      </c>
      <c r="S90">
        <v>0.21709398648559039</v>
      </c>
      <c r="T90">
        <v>0.20049146755672892</v>
      </c>
      <c r="U90">
        <v>0.41390770520794079</v>
      </c>
      <c r="V90">
        <v>1.9700551855817272</v>
      </c>
      <c r="W90">
        <v>1</v>
      </c>
      <c r="X90">
        <v>0.57746705988451918</v>
      </c>
    </row>
    <row r="91" spans="1:24" x14ac:dyDescent="0.25">
      <c r="A91" t="s">
        <v>125</v>
      </c>
      <c r="B91">
        <v>31</v>
      </c>
      <c r="C91" t="s">
        <v>25</v>
      </c>
      <c r="D91">
        <v>75100</v>
      </c>
      <c r="E91">
        <v>0.996</v>
      </c>
      <c r="F91">
        <v>30000</v>
      </c>
      <c r="G91" t="s">
        <v>26</v>
      </c>
      <c r="H91">
        <v>74301.574999999997</v>
      </c>
      <c r="I91">
        <v>55427.611666666664</v>
      </c>
      <c r="J91">
        <v>18873.963333333333</v>
      </c>
      <c r="K91">
        <v>0.78342316114360244</v>
      </c>
      <c r="L91">
        <v>231706.46916666668</v>
      </c>
      <c r="M91">
        <v>15690.48721601</v>
      </c>
      <c r="N91">
        <v>0.39946737683089212</v>
      </c>
      <c r="O91">
        <v>360000</v>
      </c>
      <c r="P91" t="s">
        <v>27</v>
      </c>
      <c r="Q91">
        <v>0</v>
      </c>
      <c r="R91">
        <v>0</v>
      </c>
      <c r="S91">
        <v>0.25401834797355688</v>
      </c>
      <c r="T91">
        <v>0.31295199513060018</v>
      </c>
      <c r="U91">
        <v>0.82234329203797585</v>
      </c>
      <c r="V91">
        <v>3.0853058477585442</v>
      </c>
      <c r="W91">
        <v>0</v>
      </c>
      <c r="X91">
        <v>0.3624773620671331</v>
      </c>
    </row>
    <row r="92" spans="1:24" x14ac:dyDescent="0.25">
      <c r="A92" t="s">
        <v>126</v>
      </c>
      <c r="B92">
        <v>44</v>
      </c>
      <c r="C92" t="s">
        <v>25</v>
      </c>
      <c r="D92">
        <v>130600</v>
      </c>
      <c r="E92">
        <v>0.89600000000000002</v>
      </c>
      <c r="F92">
        <v>38000</v>
      </c>
      <c r="G92" t="s">
        <v>43</v>
      </c>
      <c r="H92">
        <v>125797.5925</v>
      </c>
      <c r="I92">
        <v>94293.90833333334</v>
      </c>
      <c r="J92">
        <v>31503.684166666666</v>
      </c>
      <c r="K92">
        <v>0.75853744063115836</v>
      </c>
      <c r="L92">
        <v>280900.14250000002</v>
      </c>
      <c r="M92">
        <v>19366.920584060001</v>
      </c>
      <c r="N92">
        <v>0.29096477794793263</v>
      </c>
      <c r="O92">
        <v>380000</v>
      </c>
      <c r="P92" t="s">
        <v>27</v>
      </c>
      <c r="Q92">
        <v>0</v>
      </c>
      <c r="R92">
        <v>0</v>
      </c>
      <c r="S92">
        <v>0.25043153482183428</v>
      </c>
      <c r="T92">
        <v>0.22070767797843813</v>
      </c>
      <c r="U92">
        <v>0.77646141254047851</v>
      </c>
      <c r="V92">
        <v>2.1508433575803982</v>
      </c>
      <c r="W92">
        <v>0</v>
      </c>
      <c r="X92">
        <v>0.39475083350951162</v>
      </c>
    </row>
    <row r="93" spans="1:24" x14ac:dyDescent="0.25">
      <c r="A93" t="s">
        <v>127</v>
      </c>
      <c r="B93">
        <v>45</v>
      </c>
      <c r="C93" t="s">
        <v>33</v>
      </c>
      <c r="D93">
        <v>306200</v>
      </c>
      <c r="E93">
        <v>0.249</v>
      </c>
      <c r="F93">
        <v>52000</v>
      </c>
      <c r="G93" t="s">
        <v>26</v>
      </c>
      <c r="H93">
        <v>265648.17083333334</v>
      </c>
      <c r="I93">
        <v>237016.41833333333</v>
      </c>
      <c r="J93">
        <v>28631.752499999999</v>
      </c>
      <c r="K93">
        <v>0.90699826149831164</v>
      </c>
      <c r="L93">
        <v>632973.89583333337</v>
      </c>
      <c r="M93">
        <v>170516.40958080001</v>
      </c>
      <c r="N93">
        <v>0.1698236446766819</v>
      </c>
      <c r="O93">
        <v>624000</v>
      </c>
      <c r="P93" t="s">
        <v>27</v>
      </c>
      <c r="Q93">
        <v>0</v>
      </c>
      <c r="R93">
        <v>0</v>
      </c>
      <c r="S93">
        <v>0.10778072519823015</v>
      </c>
      <c r="T93">
        <v>0.1540297504830575</v>
      </c>
      <c r="U93">
        <v>0.15165466777401948</v>
      </c>
      <c r="V93">
        <v>2.0671910379925977</v>
      </c>
      <c r="W93">
        <v>1</v>
      </c>
      <c r="X93">
        <v>0.70540002441235083</v>
      </c>
    </row>
    <row r="94" spans="1:24" x14ac:dyDescent="0.25">
      <c r="A94" t="s">
        <v>128</v>
      </c>
      <c r="B94">
        <v>43</v>
      </c>
      <c r="C94" t="s">
        <v>33</v>
      </c>
      <c r="D94">
        <v>106800</v>
      </c>
      <c r="E94">
        <v>0.52300000000000002</v>
      </c>
      <c r="F94">
        <v>34000</v>
      </c>
      <c r="G94" t="s">
        <v>26</v>
      </c>
      <c r="H94">
        <v>83419.902499999997</v>
      </c>
      <c r="I94">
        <v>72410.689166666663</v>
      </c>
      <c r="J94">
        <v>11009.213333333333</v>
      </c>
      <c r="K94">
        <v>0.88334475194003848</v>
      </c>
      <c r="L94">
        <v>174065.10250000001</v>
      </c>
      <c r="M94">
        <v>42557.432417819997</v>
      </c>
      <c r="N94">
        <v>0.31835205992509363</v>
      </c>
      <c r="O94">
        <v>340000</v>
      </c>
      <c r="P94" t="s">
        <v>27</v>
      </c>
      <c r="Q94">
        <v>0</v>
      </c>
      <c r="R94">
        <v>0</v>
      </c>
      <c r="S94">
        <v>0.13197346200846174</v>
      </c>
      <c r="T94">
        <v>0.28121462140413211</v>
      </c>
      <c r="U94">
        <v>0.34632109844172104</v>
      </c>
      <c r="V94">
        <v>1.629823057116105</v>
      </c>
      <c r="W94">
        <v>1</v>
      </c>
      <c r="X94">
        <v>0.66475125337289676</v>
      </c>
    </row>
    <row r="95" spans="1:24" x14ac:dyDescent="0.25">
      <c r="A95" t="s">
        <v>129</v>
      </c>
      <c r="B95">
        <v>19</v>
      </c>
      <c r="C95" t="s">
        <v>33</v>
      </c>
      <c r="D95">
        <v>285800</v>
      </c>
      <c r="E95">
        <v>0.55000000000000004</v>
      </c>
      <c r="F95">
        <v>68000</v>
      </c>
      <c r="G95" t="s">
        <v>26</v>
      </c>
      <c r="H95">
        <v>250359.8425</v>
      </c>
      <c r="I95">
        <v>219052.35416666666</v>
      </c>
      <c r="J95">
        <v>31307.488333333335</v>
      </c>
      <c r="K95">
        <v>0.84732926741680259</v>
      </c>
      <c r="L95">
        <v>524430.38583333336</v>
      </c>
      <c r="M95">
        <v>119586.0825833</v>
      </c>
      <c r="N95">
        <v>0.23792862141357593</v>
      </c>
      <c r="O95">
        <v>272000</v>
      </c>
      <c r="P95" t="s">
        <v>31</v>
      </c>
      <c r="Q95">
        <v>30</v>
      </c>
      <c r="R95">
        <v>0</v>
      </c>
      <c r="S95">
        <v>0.12504996017216033</v>
      </c>
      <c r="T95">
        <v>0.20160388447985506</v>
      </c>
      <c r="U95">
        <v>0.37221092067440625</v>
      </c>
      <c r="V95">
        <v>1.8349558636575696</v>
      </c>
      <c r="W95">
        <v>1</v>
      </c>
      <c r="X95">
        <v>0.62731015300438553</v>
      </c>
    </row>
    <row r="96" spans="1:24" x14ac:dyDescent="0.25">
      <c r="A96" t="s">
        <v>130</v>
      </c>
      <c r="B96">
        <v>42</v>
      </c>
      <c r="C96" t="s">
        <v>33</v>
      </c>
      <c r="D96">
        <v>312900</v>
      </c>
      <c r="E96">
        <v>0.60199999999999998</v>
      </c>
      <c r="F96">
        <v>51000</v>
      </c>
      <c r="G96" t="s">
        <v>26</v>
      </c>
      <c r="H96">
        <v>267385.35583333333</v>
      </c>
      <c r="I96">
        <v>232838.25916666666</v>
      </c>
      <c r="J96">
        <v>34547.096666666665</v>
      </c>
      <c r="K96">
        <v>0.855112424264033</v>
      </c>
      <c r="L96">
        <v>758079.08416666661</v>
      </c>
      <c r="M96">
        <v>136968.23563236999</v>
      </c>
      <c r="N96">
        <v>0.16299137104506231</v>
      </c>
      <c r="O96">
        <v>459000</v>
      </c>
      <c r="P96" t="s">
        <v>27</v>
      </c>
      <c r="Q96">
        <v>0</v>
      </c>
      <c r="R96">
        <v>0</v>
      </c>
      <c r="S96">
        <v>0.12920339843966835</v>
      </c>
      <c r="T96">
        <v>0.13937594642846174</v>
      </c>
      <c r="U96">
        <v>0.39808224190168856</v>
      </c>
      <c r="V96">
        <v>2.4227519468413763</v>
      </c>
      <c r="W96">
        <v>1</v>
      </c>
      <c r="X96">
        <v>0.57512446142214724</v>
      </c>
    </row>
    <row r="97" spans="1:24" x14ac:dyDescent="0.25">
      <c r="A97" t="s">
        <v>131</v>
      </c>
      <c r="B97">
        <v>20</v>
      </c>
      <c r="C97" t="s">
        <v>25</v>
      </c>
      <c r="D97">
        <v>242600</v>
      </c>
      <c r="E97">
        <v>0.77</v>
      </c>
      <c r="F97">
        <v>75000</v>
      </c>
      <c r="G97" t="s">
        <v>41</v>
      </c>
      <c r="H97">
        <v>232244.41166666668</v>
      </c>
      <c r="I97">
        <v>174142.04500000001</v>
      </c>
      <c r="J97">
        <v>58102.366666666669</v>
      </c>
      <c r="K97">
        <v>0.78828817121491745</v>
      </c>
      <c r="L97">
        <v>509436.54249999998</v>
      </c>
      <c r="M97">
        <v>49338.27273289</v>
      </c>
      <c r="N97">
        <v>0.30915086562242372</v>
      </c>
      <c r="O97">
        <v>375000</v>
      </c>
      <c r="P97" t="s">
        <v>27</v>
      </c>
      <c r="Q97">
        <v>0</v>
      </c>
      <c r="R97">
        <v>0</v>
      </c>
      <c r="S97">
        <v>0.25017767381227335</v>
      </c>
      <c r="T97">
        <v>0.24369997049100908</v>
      </c>
      <c r="U97">
        <v>0.63508236440271282</v>
      </c>
      <c r="V97">
        <v>2.0999033079142619</v>
      </c>
      <c r="W97">
        <v>0</v>
      </c>
      <c r="X97">
        <v>0.46955131458600591</v>
      </c>
    </row>
    <row r="98" spans="1:24" x14ac:dyDescent="0.25">
      <c r="A98" t="s">
        <v>132</v>
      </c>
      <c r="B98">
        <v>25</v>
      </c>
      <c r="C98" t="s">
        <v>33</v>
      </c>
      <c r="D98">
        <v>114300</v>
      </c>
      <c r="E98">
        <v>0.64500000000000002</v>
      </c>
      <c r="F98">
        <v>30000</v>
      </c>
      <c r="G98" t="s">
        <v>26</v>
      </c>
      <c r="H98">
        <v>108697.82916666666</v>
      </c>
      <c r="I98">
        <v>84931.386666666673</v>
      </c>
      <c r="J98">
        <v>23766.442500000001</v>
      </c>
      <c r="K98">
        <v>0.76052968185204706</v>
      </c>
      <c r="L98">
        <v>291308.51</v>
      </c>
      <c r="M98">
        <v>41244.187235650003</v>
      </c>
      <c r="N98">
        <v>0.26246719160104987</v>
      </c>
      <c r="O98">
        <v>150000</v>
      </c>
      <c r="P98" t="s">
        <v>31</v>
      </c>
      <c r="Q98">
        <v>60</v>
      </c>
      <c r="R98">
        <v>0</v>
      </c>
      <c r="S98">
        <v>0.2186468918671674</v>
      </c>
      <c r="T98">
        <v>0.19961408972494674</v>
      </c>
      <c r="U98">
        <v>0.46758141243335161</v>
      </c>
      <c r="V98">
        <v>2.5486308836395453</v>
      </c>
      <c r="W98">
        <v>1</v>
      </c>
      <c r="X98">
        <v>0.52860419749636522</v>
      </c>
    </row>
    <row r="99" spans="1:24" x14ac:dyDescent="0.25">
      <c r="A99" t="s">
        <v>133</v>
      </c>
      <c r="B99">
        <v>50</v>
      </c>
      <c r="C99" t="s">
        <v>25</v>
      </c>
      <c r="D99">
        <v>148500</v>
      </c>
      <c r="E99">
        <v>0.84699999999999998</v>
      </c>
      <c r="F99">
        <v>30000</v>
      </c>
      <c r="G99" t="s">
        <v>26</v>
      </c>
      <c r="H99">
        <v>132669.90333333332</v>
      </c>
      <c r="I99">
        <v>104026.22833333333</v>
      </c>
      <c r="J99">
        <v>28643.674999999999</v>
      </c>
      <c r="K99">
        <v>0.84111046191092409</v>
      </c>
      <c r="L99">
        <v>240183.61583333334</v>
      </c>
      <c r="M99">
        <v>33846.937800510001</v>
      </c>
      <c r="N99">
        <v>0.20202020202020202</v>
      </c>
      <c r="O99">
        <v>210000</v>
      </c>
      <c r="P99" t="s">
        <v>31</v>
      </c>
      <c r="Q99">
        <v>2</v>
      </c>
      <c r="R99">
        <v>0</v>
      </c>
      <c r="S99">
        <v>0.21590183063624252</v>
      </c>
      <c r="T99">
        <v>0.16992130543655032</v>
      </c>
      <c r="U99">
        <v>0.67483509390507324</v>
      </c>
      <c r="V99">
        <v>1.6173980864197532</v>
      </c>
      <c r="W99">
        <v>0</v>
      </c>
      <c r="X99">
        <v>0.45884833169672756</v>
      </c>
    </row>
    <row r="100" spans="1:24" x14ac:dyDescent="0.25">
      <c r="A100" t="s">
        <v>134</v>
      </c>
      <c r="B100">
        <v>52</v>
      </c>
      <c r="C100" t="s">
        <v>25</v>
      </c>
      <c r="D100">
        <v>215900</v>
      </c>
      <c r="E100">
        <v>0.80300000000000005</v>
      </c>
      <c r="F100">
        <v>60000</v>
      </c>
      <c r="G100" t="s">
        <v>41</v>
      </c>
      <c r="H100">
        <v>203081.15166666667</v>
      </c>
      <c r="I100">
        <v>155787.77499999999</v>
      </c>
      <c r="J100">
        <v>47293.376666666663</v>
      </c>
      <c r="K100">
        <v>0.81426714809898015</v>
      </c>
      <c r="L100">
        <v>371891.67916666664</v>
      </c>
      <c r="M100">
        <v>47360.831281420004</v>
      </c>
      <c r="N100">
        <v>0.2779064381658175</v>
      </c>
      <c r="O100">
        <v>180000</v>
      </c>
      <c r="P100" t="s">
        <v>31</v>
      </c>
      <c r="Q100">
        <v>1</v>
      </c>
      <c r="R100">
        <v>0</v>
      </c>
      <c r="S100">
        <v>0.2328792026169571</v>
      </c>
      <c r="T100">
        <v>0.22629008284362578</v>
      </c>
      <c r="U100">
        <v>0.65114547836069669</v>
      </c>
      <c r="V100">
        <v>1.7225181990118881</v>
      </c>
      <c r="W100">
        <v>0</v>
      </c>
      <c r="X100">
        <v>0.47691647732012415</v>
      </c>
    </row>
    <row r="101" spans="1:24" x14ac:dyDescent="0.25">
      <c r="A101" t="s">
        <v>135</v>
      </c>
      <c r="B101">
        <v>23</v>
      </c>
      <c r="C101" t="s">
        <v>25</v>
      </c>
      <c r="D101">
        <v>225200</v>
      </c>
      <c r="E101">
        <v>0.81</v>
      </c>
      <c r="F101">
        <v>73000</v>
      </c>
      <c r="G101" t="s">
        <v>26</v>
      </c>
      <c r="H101">
        <v>205847.56</v>
      </c>
      <c r="I101">
        <v>165669.07333333333</v>
      </c>
      <c r="J101">
        <v>40178.486666666664</v>
      </c>
      <c r="K101">
        <v>0.84560554445305325</v>
      </c>
      <c r="L101">
        <v>624845.12583333335</v>
      </c>
      <c r="M101">
        <v>42100.520746239999</v>
      </c>
      <c r="N101">
        <v>0.32415630550621671</v>
      </c>
      <c r="O101">
        <v>730000</v>
      </c>
      <c r="P101" t="s">
        <v>27</v>
      </c>
      <c r="Q101">
        <v>0</v>
      </c>
      <c r="R101">
        <v>0</v>
      </c>
      <c r="S101">
        <v>0.19518563478074097</v>
      </c>
      <c r="T101">
        <v>0.27410836920547466</v>
      </c>
      <c r="U101">
        <v>0.67246547381282162</v>
      </c>
      <c r="V101">
        <v>2.7746231164890469</v>
      </c>
      <c r="W101">
        <v>0</v>
      </c>
      <c r="X101">
        <v>0.44921679688825933</v>
      </c>
    </row>
    <row r="102" spans="1:24" x14ac:dyDescent="0.25">
      <c r="A102" t="s">
        <v>136</v>
      </c>
      <c r="B102">
        <v>40</v>
      </c>
      <c r="C102" t="s">
        <v>25</v>
      </c>
      <c r="D102">
        <v>153900</v>
      </c>
      <c r="E102">
        <v>0.80900000000000005</v>
      </c>
      <c r="F102">
        <v>50000</v>
      </c>
      <c r="G102" t="s">
        <v>41</v>
      </c>
      <c r="H102">
        <v>155344.70083333334</v>
      </c>
      <c r="I102">
        <v>117488.71333333333</v>
      </c>
      <c r="J102">
        <v>37855.987500000003</v>
      </c>
      <c r="K102">
        <v>0.77397642227543106</v>
      </c>
      <c r="L102">
        <v>546761.22416666662</v>
      </c>
      <c r="M102">
        <v>23928.49116121</v>
      </c>
      <c r="N102">
        <v>0.32488628979857048</v>
      </c>
      <c r="O102">
        <v>550000</v>
      </c>
      <c r="P102" t="s">
        <v>27</v>
      </c>
      <c r="Q102">
        <v>0</v>
      </c>
      <c r="R102">
        <v>0</v>
      </c>
      <c r="S102">
        <v>0.24369024045831497</v>
      </c>
      <c r="T102">
        <v>0.25145432822463648</v>
      </c>
      <c r="U102">
        <v>0.70101871660762249</v>
      </c>
      <c r="V102">
        <v>3.5527045105046566</v>
      </c>
      <c r="W102">
        <v>0</v>
      </c>
      <c r="X102">
        <v>0.3861380500539508</v>
      </c>
    </row>
    <row r="103" spans="1:24" x14ac:dyDescent="0.25">
      <c r="A103" t="s">
        <v>137</v>
      </c>
      <c r="B103">
        <v>42</v>
      </c>
      <c r="C103" t="s">
        <v>33</v>
      </c>
      <c r="D103">
        <v>75500</v>
      </c>
      <c r="E103">
        <v>0.20899999999999999</v>
      </c>
      <c r="F103">
        <v>30000</v>
      </c>
      <c r="G103" t="s">
        <v>26</v>
      </c>
      <c r="H103">
        <v>76218.984166666662</v>
      </c>
      <c r="I103">
        <v>55590.514166666668</v>
      </c>
      <c r="J103">
        <v>20628.47</v>
      </c>
      <c r="K103">
        <v>0.73586970520653605</v>
      </c>
      <c r="L103">
        <v>267221.75833333336</v>
      </c>
      <c r="M103">
        <v>27128.158412159999</v>
      </c>
      <c r="N103">
        <v>0.39735099337748342</v>
      </c>
      <c r="O103">
        <v>150000</v>
      </c>
      <c r="P103" t="s">
        <v>31</v>
      </c>
      <c r="Q103">
        <v>19</v>
      </c>
      <c r="R103">
        <v>0</v>
      </c>
      <c r="S103">
        <v>0.27064740137302412</v>
      </c>
      <c r="T103">
        <v>0.292398558360213</v>
      </c>
      <c r="U103">
        <v>0.15413844343768976</v>
      </c>
      <c r="V103">
        <v>3.5393610375275943</v>
      </c>
      <c r="W103">
        <v>1</v>
      </c>
      <c r="X103">
        <v>0.64627316350882291</v>
      </c>
    </row>
    <row r="104" spans="1:24" x14ac:dyDescent="0.25">
      <c r="A104" t="s">
        <v>138</v>
      </c>
      <c r="B104">
        <v>36</v>
      </c>
      <c r="C104" t="s">
        <v>25</v>
      </c>
      <c r="D104">
        <v>129100</v>
      </c>
      <c r="E104">
        <v>0.752</v>
      </c>
      <c r="F104">
        <v>42000</v>
      </c>
      <c r="G104" t="s">
        <v>41</v>
      </c>
      <c r="H104">
        <v>130199.095</v>
      </c>
      <c r="I104">
        <v>93465.973333333328</v>
      </c>
      <c r="J104">
        <v>36733.121666666666</v>
      </c>
      <c r="K104">
        <v>0.72900469415335323</v>
      </c>
      <c r="L104">
        <v>474891.95166666666</v>
      </c>
      <c r="M104">
        <v>18028.998309539998</v>
      </c>
      <c r="N104">
        <v>0.32532920216886135</v>
      </c>
      <c r="O104">
        <v>168000</v>
      </c>
      <c r="P104" t="s">
        <v>27</v>
      </c>
      <c r="Q104">
        <v>0</v>
      </c>
      <c r="R104">
        <v>0</v>
      </c>
      <c r="S104">
        <v>0.28213039166414072</v>
      </c>
      <c r="T104">
        <v>0.23716651552626519</v>
      </c>
      <c r="U104">
        <v>0.66053416227609607</v>
      </c>
      <c r="V104">
        <v>3.6784814226697651</v>
      </c>
      <c r="W104">
        <v>0</v>
      </c>
      <c r="X104">
        <v>0.38554348954751777</v>
      </c>
    </row>
    <row r="105" spans="1:24" x14ac:dyDescent="0.25">
      <c r="A105" t="s">
        <v>139</v>
      </c>
      <c r="B105">
        <v>22</v>
      </c>
      <c r="C105" t="s">
        <v>33</v>
      </c>
      <c r="D105">
        <v>107700</v>
      </c>
      <c r="E105">
        <v>0.50600000000000001</v>
      </c>
      <c r="F105">
        <v>30000</v>
      </c>
      <c r="G105" t="s">
        <v>41</v>
      </c>
      <c r="H105">
        <v>99851.566666666666</v>
      </c>
      <c r="I105">
        <v>81943.047500000001</v>
      </c>
      <c r="J105">
        <v>17908.519166666669</v>
      </c>
      <c r="K105">
        <v>0.8678522750982034</v>
      </c>
      <c r="L105">
        <v>181293.46666666667</v>
      </c>
      <c r="M105">
        <v>44306.978909160003</v>
      </c>
      <c r="N105">
        <v>0.2785515320334262</v>
      </c>
      <c r="O105">
        <v>330000</v>
      </c>
      <c r="P105" t="s">
        <v>27</v>
      </c>
      <c r="Q105">
        <v>0</v>
      </c>
      <c r="R105">
        <v>0</v>
      </c>
      <c r="S105">
        <v>0.17935140894133861</v>
      </c>
      <c r="T105">
        <v>0.24174158080729902</v>
      </c>
      <c r="U105">
        <v>0.35048142676188065</v>
      </c>
      <c r="V105">
        <v>1.6833190962550295</v>
      </c>
      <c r="W105">
        <v>1</v>
      </c>
      <c r="X105">
        <v>0.63861220095293059</v>
      </c>
    </row>
    <row r="106" spans="1:24" x14ac:dyDescent="0.25">
      <c r="A106" t="s">
        <v>140</v>
      </c>
      <c r="B106">
        <v>28</v>
      </c>
      <c r="C106" t="s">
        <v>30</v>
      </c>
      <c r="D106">
        <v>182400</v>
      </c>
      <c r="E106">
        <v>0.50600000000000001</v>
      </c>
      <c r="F106">
        <v>41000</v>
      </c>
      <c r="G106" t="s">
        <v>26</v>
      </c>
      <c r="H106">
        <v>186109.24333333335</v>
      </c>
      <c r="I106">
        <v>134556.6825</v>
      </c>
      <c r="J106">
        <v>51552.560833333337</v>
      </c>
      <c r="K106">
        <v>0.72030425667444253</v>
      </c>
      <c r="L106">
        <v>445866.85333333333</v>
      </c>
      <c r="M106">
        <v>17222.04160959</v>
      </c>
      <c r="N106">
        <v>0.22478070175438597</v>
      </c>
      <c r="O106">
        <v>369000</v>
      </c>
      <c r="P106" t="s">
        <v>27</v>
      </c>
      <c r="Q106">
        <v>0</v>
      </c>
      <c r="R106">
        <v>0</v>
      </c>
      <c r="S106">
        <v>0.27700161426694675</v>
      </c>
      <c r="T106">
        <v>0.16191049629195256</v>
      </c>
      <c r="U106">
        <v>0.46314209420897173</v>
      </c>
      <c r="V106">
        <v>2.4444454678362573</v>
      </c>
      <c r="W106">
        <v>1</v>
      </c>
      <c r="X106">
        <v>0.50758627334117434</v>
      </c>
    </row>
    <row r="107" spans="1:24" x14ac:dyDescent="0.25">
      <c r="A107" t="s">
        <v>141</v>
      </c>
      <c r="B107">
        <v>29</v>
      </c>
      <c r="C107" t="s">
        <v>25</v>
      </c>
      <c r="D107">
        <v>190800</v>
      </c>
      <c r="E107">
        <v>0.94799999999999995</v>
      </c>
      <c r="F107">
        <v>60000</v>
      </c>
      <c r="G107" t="s">
        <v>26</v>
      </c>
      <c r="H107">
        <v>186291.76416666666</v>
      </c>
      <c r="I107">
        <v>135380.74249999999</v>
      </c>
      <c r="J107">
        <v>50911.021666666667</v>
      </c>
      <c r="K107">
        <v>0.77419749946215</v>
      </c>
      <c r="L107">
        <v>503853.73499999999</v>
      </c>
      <c r="M107">
        <v>48127.936545680001</v>
      </c>
      <c r="N107">
        <v>0.31446540880503143</v>
      </c>
      <c r="O107">
        <v>480000</v>
      </c>
      <c r="P107" t="s">
        <v>27</v>
      </c>
      <c r="Q107">
        <v>0</v>
      </c>
      <c r="R107">
        <v>0</v>
      </c>
      <c r="S107">
        <v>0.27328648635867187</v>
      </c>
      <c r="T107">
        <v>0.2434583331641981</v>
      </c>
      <c r="U107">
        <v>0.75336924282959117</v>
      </c>
      <c r="V107">
        <v>2.6407428459119497</v>
      </c>
      <c r="W107">
        <v>0</v>
      </c>
      <c r="X107">
        <v>0.38657494548313681</v>
      </c>
    </row>
    <row r="108" spans="1:24" x14ac:dyDescent="0.25">
      <c r="A108" t="s">
        <v>142</v>
      </c>
      <c r="B108">
        <v>27</v>
      </c>
      <c r="C108" t="s">
        <v>25</v>
      </c>
      <c r="D108">
        <v>160600</v>
      </c>
      <c r="E108">
        <v>0.90600000000000003</v>
      </c>
      <c r="F108">
        <v>36000</v>
      </c>
      <c r="G108" t="s">
        <v>26</v>
      </c>
      <c r="H108">
        <v>159430.42916666667</v>
      </c>
      <c r="I108">
        <v>119996.32</v>
      </c>
      <c r="J108">
        <v>39434.109166666669</v>
      </c>
      <c r="K108">
        <v>0.77282250323935919</v>
      </c>
      <c r="L108">
        <v>372267.32166666666</v>
      </c>
      <c r="M108">
        <v>28957.662072120002</v>
      </c>
      <c r="N108">
        <v>0.22415940224159403</v>
      </c>
      <c r="O108">
        <v>252000</v>
      </c>
      <c r="P108" t="s">
        <v>36</v>
      </c>
      <c r="Q108">
        <v>180</v>
      </c>
      <c r="R108">
        <v>1</v>
      </c>
      <c r="S108">
        <v>0.24734368070628926</v>
      </c>
      <c r="T108">
        <v>0.17323543036498712</v>
      </c>
      <c r="U108">
        <v>0.76673619800050752</v>
      </c>
      <c r="V108">
        <v>2.3179783416355333</v>
      </c>
      <c r="W108">
        <v>0</v>
      </c>
      <c r="X108">
        <v>0.38103774142461333</v>
      </c>
    </row>
    <row r="109" spans="1:24" x14ac:dyDescent="0.25">
      <c r="A109" t="s">
        <v>143</v>
      </c>
      <c r="B109">
        <v>25</v>
      </c>
      <c r="C109" t="s">
        <v>33</v>
      </c>
      <c r="D109">
        <v>231100</v>
      </c>
      <c r="E109">
        <v>0.33900000000000002</v>
      </c>
      <c r="F109">
        <v>62000</v>
      </c>
      <c r="G109" t="s">
        <v>41</v>
      </c>
      <c r="H109">
        <v>192874.71916666668</v>
      </c>
      <c r="I109">
        <v>145710.30583333335</v>
      </c>
      <c r="J109">
        <v>47164.41333333333</v>
      </c>
      <c r="K109">
        <v>0.75359939088689909</v>
      </c>
      <c r="L109">
        <v>698258.01166666672</v>
      </c>
      <c r="M109">
        <v>96657.215523160005</v>
      </c>
      <c r="N109">
        <v>0.26828212894850711</v>
      </c>
      <c r="O109">
        <v>310000</v>
      </c>
      <c r="P109" t="s">
        <v>27</v>
      </c>
      <c r="Q109">
        <v>0</v>
      </c>
      <c r="R109">
        <v>0</v>
      </c>
      <c r="S109">
        <v>0.2445339313369404</v>
      </c>
      <c r="T109">
        <v>0.20217724896143549</v>
      </c>
      <c r="U109">
        <v>0.2258283870052053</v>
      </c>
      <c r="V109">
        <v>3.0214539665368529</v>
      </c>
      <c r="W109">
        <v>1</v>
      </c>
      <c r="X109">
        <v>0.61684936907719135</v>
      </c>
    </row>
    <row r="110" spans="1:24" x14ac:dyDescent="0.25">
      <c r="A110" t="s">
        <v>144</v>
      </c>
      <c r="B110">
        <v>41</v>
      </c>
      <c r="C110" t="s">
        <v>25</v>
      </c>
      <c r="D110">
        <v>231400</v>
      </c>
      <c r="E110">
        <v>0.95299999999999996</v>
      </c>
      <c r="F110">
        <v>63000</v>
      </c>
      <c r="G110" t="s">
        <v>26</v>
      </c>
      <c r="H110">
        <v>230723.27916666667</v>
      </c>
      <c r="I110">
        <v>159392.23916666667</v>
      </c>
      <c r="J110">
        <v>71331.039999999994</v>
      </c>
      <c r="K110">
        <v>0.70485065555438242</v>
      </c>
      <c r="L110">
        <v>739477.79749999999</v>
      </c>
      <c r="M110">
        <v>29977.982489509999</v>
      </c>
      <c r="N110">
        <v>0.27225583405358689</v>
      </c>
      <c r="O110">
        <v>504000</v>
      </c>
      <c r="P110" t="s">
        <v>27</v>
      </c>
      <c r="Q110">
        <v>0</v>
      </c>
      <c r="R110">
        <v>0</v>
      </c>
      <c r="S110">
        <v>0.30916273493353424</v>
      </c>
      <c r="T110">
        <v>0.19189970311117588</v>
      </c>
      <c r="U110">
        <v>0.84341473320454818</v>
      </c>
      <c r="V110">
        <v>3.1956689606741571</v>
      </c>
      <c r="W110">
        <v>0</v>
      </c>
      <c r="X110">
        <v>0.30536069959574186</v>
      </c>
    </row>
    <row r="111" spans="1:24" x14ac:dyDescent="0.25">
      <c r="A111" t="s">
        <v>145</v>
      </c>
      <c r="B111">
        <v>45</v>
      </c>
      <c r="C111" t="s">
        <v>25</v>
      </c>
      <c r="D111">
        <v>155000</v>
      </c>
      <c r="E111">
        <v>0.85</v>
      </c>
      <c r="F111">
        <v>35000</v>
      </c>
      <c r="G111" t="s">
        <v>26</v>
      </c>
      <c r="H111">
        <v>143029.04</v>
      </c>
      <c r="I111">
        <v>118468.94583333333</v>
      </c>
      <c r="J111">
        <v>24560.094166666666</v>
      </c>
      <c r="K111">
        <v>0.8691797175233571</v>
      </c>
      <c r="L111">
        <v>293404.87083333335</v>
      </c>
      <c r="M111">
        <v>30730.996824819998</v>
      </c>
      <c r="N111">
        <v>0.22580645161290322</v>
      </c>
      <c r="O111">
        <v>105000</v>
      </c>
      <c r="P111" t="s">
        <v>27</v>
      </c>
      <c r="Q111">
        <v>0</v>
      </c>
      <c r="R111">
        <v>0</v>
      </c>
      <c r="S111">
        <v>0.17171403909770117</v>
      </c>
      <c r="T111">
        <v>0.19626638782785483</v>
      </c>
      <c r="U111">
        <v>0.69966999444508737</v>
      </c>
      <c r="V111">
        <v>1.8929346505376345</v>
      </c>
      <c r="W111">
        <v>0</v>
      </c>
      <c r="X111">
        <v>0.45606293926741293</v>
      </c>
    </row>
    <row r="112" spans="1:24" x14ac:dyDescent="0.25">
      <c r="A112" t="s">
        <v>146</v>
      </c>
      <c r="B112">
        <v>53</v>
      </c>
      <c r="C112" t="s">
        <v>25</v>
      </c>
      <c r="D112">
        <v>175100</v>
      </c>
      <c r="E112">
        <v>0.94299999999999995</v>
      </c>
      <c r="F112">
        <v>58000</v>
      </c>
      <c r="G112" t="s">
        <v>26</v>
      </c>
      <c r="H112">
        <v>173228.0025</v>
      </c>
      <c r="I112">
        <v>125400.755</v>
      </c>
      <c r="J112">
        <v>47827.247499999998</v>
      </c>
      <c r="K112">
        <v>0.74054879187722866</v>
      </c>
      <c r="L112">
        <v>633988.71</v>
      </c>
      <c r="M112">
        <v>28031.472161900001</v>
      </c>
      <c r="N112">
        <v>0.33123929183323814</v>
      </c>
      <c r="O112">
        <v>522000</v>
      </c>
      <c r="P112" t="s">
        <v>27</v>
      </c>
      <c r="Q112">
        <v>0</v>
      </c>
      <c r="R112">
        <v>0</v>
      </c>
      <c r="S112">
        <v>0.27609420422659436</v>
      </c>
      <c r="T112">
        <v>0.24529885738937326</v>
      </c>
      <c r="U112">
        <v>0.81165871386637467</v>
      </c>
      <c r="V112">
        <v>3.6207236436322101</v>
      </c>
      <c r="W112">
        <v>0</v>
      </c>
      <c r="X112">
        <v>0.32503640770745634</v>
      </c>
    </row>
    <row r="113" spans="1:24" x14ac:dyDescent="0.25">
      <c r="A113" t="s">
        <v>147</v>
      </c>
      <c r="B113">
        <v>54</v>
      </c>
      <c r="C113" t="s">
        <v>25</v>
      </c>
      <c r="D113">
        <v>203500</v>
      </c>
      <c r="E113">
        <v>0.871</v>
      </c>
      <c r="F113">
        <v>51000</v>
      </c>
      <c r="G113" t="s">
        <v>26</v>
      </c>
      <c r="H113">
        <v>206915.05083333334</v>
      </c>
      <c r="I113">
        <v>155284.76583333334</v>
      </c>
      <c r="J113">
        <v>51630.285000000003</v>
      </c>
      <c r="K113">
        <v>0.77566609567800571</v>
      </c>
      <c r="L113">
        <v>373611.23166666669</v>
      </c>
      <c r="M113">
        <v>33421.671804899997</v>
      </c>
      <c r="N113">
        <v>0.25061425061425063</v>
      </c>
      <c r="O113">
        <v>408000</v>
      </c>
      <c r="P113" t="s">
        <v>27</v>
      </c>
      <c r="Q113">
        <v>0</v>
      </c>
      <c r="R113">
        <v>0</v>
      </c>
      <c r="S113">
        <v>0.24952406696401871</v>
      </c>
      <c r="T113">
        <v>0.19439297729522503</v>
      </c>
      <c r="U113">
        <v>0.74987711947422153</v>
      </c>
      <c r="V113">
        <v>1.8359274283374285</v>
      </c>
      <c r="W113">
        <v>0</v>
      </c>
      <c r="X113">
        <v>0.41222307691870935</v>
      </c>
    </row>
    <row r="114" spans="1:24" x14ac:dyDescent="0.25">
      <c r="A114" t="s">
        <v>148</v>
      </c>
      <c r="B114">
        <v>38</v>
      </c>
      <c r="C114" t="s">
        <v>30</v>
      </c>
      <c r="D114">
        <v>229400</v>
      </c>
      <c r="E114">
        <v>0.52</v>
      </c>
      <c r="F114">
        <v>56000</v>
      </c>
      <c r="G114" t="s">
        <v>26</v>
      </c>
      <c r="H114">
        <v>225327.25916666666</v>
      </c>
      <c r="I114">
        <v>157007.6525</v>
      </c>
      <c r="J114">
        <v>68319.606666666674</v>
      </c>
      <c r="K114">
        <v>0.69863730598176788</v>
      </c>
      <c r="L114">
        <v>818332.27833333332</v>
      </c>
      <c r="M114">
        <v>19449.662592960001</v>
      </c>
      <c r="N114">
        <v>0.24411508282476024</v>
      </c>
      <c r="O114">
        <v>672000</v>
      </c>
      <c r="P114" t="s">
        <v>31</v>
      </c>
      <c r="Q114">
        <v>30</v>
      </c>
      <c r="R114">
        <v>0</v>
      </c>
      <c r="S114">
        <v>0.3032016939243603</v>
      </c>
      <c r="T114">
        <v>0.17054790381420662</v>
      </c>
      <c r="U114">
        <v>0.47868146197920136</v>
      </c>
      <c r="V114">
        <v>3.5672723554199361</v>
      </c>
      <c r="W114">
        <v>0</v>
      </c>
      <c r="X114">
        <v>0.45052001797406654</v>
      </c>
    </row>
    <row r="115" spans="1:24" x14ac:dyDescent="0.25">
      <c r="A115" t="s">
        <v>149</v>
      </c>
      <c r="B115">
        <v>25</v>
      </c>
      <c r="C115" t="s">
        <v>30</v>
      </c>
      <c r="D115">
        <v>232900</v>
      </c>
      <c r="E115">
        <v>0.73199999999999998</v>
      </c>
      <c r="F115">
        <v>81000</v>
      </c>
      <c r="G115" t="s">
        <v>41</v>
      </c>
      <c r="H115">
        <v>230317.57916666666</v>
      </c>
      <c r="I115">
        <v>177620.43333333332</v>
      </c>
      <c r="J115">
        <v>52697.145833333336</v>
      </c>
      <c r="K115">
        <v>0.80049202441620282</v>
      </c>
      <c r="L115">
        <v>502502.48666666669</v>
      </c>
      <c r="M115">
        <v>47367.067713069999</v>
      </c>
      <c r="N115">
        <v>0.34778875053671104</v>
      </c>
      <c r="O115">
        <v>972000</v>
      </c>
      <c r="P115" t="s">
        <v>27</v>
      </c>
      <c r="Q115">
        <v>0</v>
      </c>
      <c r="R115">
        <v>0</v>
      </c>
      <c r="S115">
        <v>0.2288021002304807</v>
      </c>
      <c r="T115">
        <v>0.27840212098631356</v>
      </c>
      <c r="U115">
        <v>0.60713644000280742</v>
      </c>
      <c r="V115">
        <v>2.1575890367825963</v>
      </c>
      <c r="W115">
        <v>0</v>
      </c>
      <c r="X115">
        <v>0.49649765586846623</v>
      </c>
    </row>
    <row r="116" spans="1:24" x14ac:dyDescent="0.25">
      <c r="A116" t="s">
        <v>150</v>
      </c>
      <c r="B116">
        <v>26</v>
      </c>
      <c r="C116" t="s">
        <v>33</v>
      </c>
      <c r="D116">
        <v>178300</v>
      </c>
      <c r="E116">
        <v>0.629</v>
      </c>
      <c r="F116">
        <v>44000</v>
      </c>
      <c r="G116" t="s">
        <v>26</v>
      </c>
      <c r="H116">
        <v>178862.69333333333</v>
      </c>
      <c r="I116">
        <v>153373.45166666666</v>
      </c>
      <c r="J116">
        <v>25489.241666666669</v>
      </c>
      <c r="K116">
        <v>0.84297639798329271</v>
      </c>
      <c r="L116">
        <v>261618.14</v>
      </c>
      <c r="M116">
        <v>53706.156581950003</v>
      </c>
      <c r="N116">
        <v>0.24677509814918677</v>
      </c>
      <c r="O116">
        <v>264000</v>
      </c>
      <c r="P116" t="s">
        <v>27</v>
      </c>
      <c r="Q116">
        <v>0</v>
      </c>
      <c r="R116">
        <v>0</v>
      </c>
      <c r="S116">
        <v>0.1425073121266503</v>
      </c>
      <c r="T116">
        <v>0.208025583349775</v>
      </c>
      <c r="U116">
        <v>0.48374764783696589</v>
      </c>
      <c r="V116">
        <v>1.4672918676388111</v>
      </c>
      <c r="W116">
        <v>1</v>
      </c>
      <c r="X116">
        <v>0.58721631420004705</v>
      </c>
    </row>
    <row r="117" spans="1:24" x14ac:dyDescent="0.25">
      <c r="A117" t="s">
        <v>151</v>
      </c>
      <c r="B117">
        <v>32</v>
      </c>
      <c r="C117" t="s">
        <v>30</v>
      </c>
      <c r="D117">
        <v>246200</v>
      </c>
      <c r="E117">
        <v>0.46700000000000003</v>
      </c>
      <c r="F117">
        <v>46000</v>
      </c>
      <c r="G117" t="s">
        <v>26</v>
      </c>
      <c r="H117">
        <v>229451.45583333334</v>
      </c>
      <c r="I117">
        <v>188159.97083333333</v>
      </c>
      <c r="J117">
        <v>41291.485000000001</v>
      </c>
      <c r="K117">
        <v>0.8244672613830839</v>
      </c>
      <c r="L117">
        <v>637998.21333333338</v>
      </c>
      <c r="M117">
        <v>40073.99516862</v>
      </c>
      <c r="N117">
        <v>0.18683996750609261</v>
      </c>
      <c r="O117">
        <v>276000</v>
      </c>
      <c r="P117" t="s">
        <v>31</v>
      </c>
      <c r="Q117">
        <v>30</v>
      </c>
      <c r="R117">
        <v>0</v>
      </c>
      <c r="S117">
        <v>0.17995738946190387</v>
      </c>
      <c r="T117">
        <v>0.15404343632665254</v>
      </c>
      <c r="U117">
        <v>0.39756479202919542</v>
      </c>
      <c r="V117">
        <v>2.5913818575683729</v>
      </c>
      <c r="W117">
        <v>1</v>
      </c>
      <c r="X117">
        <v>0.55853230756675798</v>
      </c>
    </row>
    <row r="118" spans="1:24" x14ac:dyDescent="0.25">
      <c r="A118" t="s">
        <v>152</v>
      </c>
      <c r="B118">
        <v>35</v>
      </c>
      <c r="C118" t="s">
        <v>30</v>
      </c>
      <c r="D118">
        <v>207600</v>
      </c>
      <c r="E118">
        <v>0.65200000000000002</v>
      </c>
      <c r="F118">
        <v>52000</v>
      </c>
      <c r="G118" t="s">
        <v>41</v>
      </c>
      <c r="H118">
        <v>184097.46583333332</v>
      </c>
      <c r="I118">
        <v>146059.39000000001</v>
      </c>
      <c r="J118">
        <v>38038.075833333336</v>
      </c>
      <c r="K118">
        <v>0.82294739402066996</v>
      </c>
      <c r="L118">
        <v>653910.93333333335</v>
      </c>
      <c r="M118">
        <v>35768.676834520003</v>
      </c>
      <c r="N118">
        <v>0.25048169556840078</v>
      </c>
      <c r="O118">
        <v>624000</v>
      </c>
      <c r="P118" t="s">
        <v>27</v>
      </c>
      <c r="Q118">
        <v>0</v>
      </c>
      <c r="R118">
        <v>0</v>
      </c>
      <c r="S118">
        <v>0.20661922564306168</v>
      </c>
      <c r="T118">
        <v>0.20613325861789422</v>
      </c>
      <c r="U118">
        <v>0.54593011123437141</v>
      </c>
      <c r="V118">
        <v>3.1498599871547848</v>
      </c>
      <c r="W118">
        <v>0</v>
      </c>
      <c r="X118">
        <v>0.4724399365640487</v>
      </c>
    </row>
    <row r="119" spans="1:24" x14ac:dyDescent="0.25">
      <c r="A119" t="s">
        <v>153</v>
      </c>
      <c r="B119">
        <v>37</v>
      </c>
      <c r="C119" t="s">
        <v>25</v>
      </c>
      <c r="D119">
        <v>132900</v>
      </c>
      <c r="E119">
        <v>0.91100000000000003</v>
      </c>
      <c r="F119">
        <v>42000</v>
      </c>
      <c r="G119" t="s">
        <v>41</v>
      </c>
      <c r="H119">
        <v>123529.45583333333</v>
      </c>
      <c r="I119">
        <v>92501.9375</v>
      </c>
      <c r="J119">
        <v>31027.518333333333</v>
      </c>
      <c r="K119">
        <v>0.80517730767457274</v>
      </c>
      <c r="L119">
        <v>348239.22916666669</v>
      </c>
      <c r="M119">
        <v>33134.383843290001</v>
      </c>
      <c r="N119">
        <v>0.3160270880361174</v>
      </c>
      <c r="O119">
        <v>462000</v>
      </c>
      <c r="P119" t="s">
        <v>27</v>
      </c>
      <c r="Q119">
        <v>0</v>
      </c>
      <c r="R119">
        <v>0</v>
      </c>
      <c r="S119">
        <v>0.25117505880699292</v>
      </c>
      <c r="T119">
        <v>0.2544578398971562</v>
      </c>
      <c r="U119">
        <v>0.71832360611393009</v>
      </c>
      <c r="V119">
        <v>2.6203102269877103</v>
      </c>
      <c r="W119">
        <v>0</v>
      </c>
      <c r="X119">
        <v>0.4125261280514867</v>
      </c>
    </row>
    <row r="120" spans="1:24" x14ac:dyDescent="0.25">
      <c r="A120" t="s">
        <v>154</v>
      </c>
      <c r="B120">
        <v>23</v>
      </c>
      <c r="C120" t="s">
        <v>30</v>
      </c>
      <c r="D120">
        <v>202300</v>
      </c>
      <c r="E120">
        <v>0.77600000000000002</v>
      </c>
      <c r="F120">
        <v>62000</v>
      </c>
      <c r="G120" t="s">
        <v>26</v>
      </c>
      <c r="H120">
        <v>189128.82833333334</v>
      </c>
      <c r="I120">
        <v>158809.64499999999</v>
      </c>
      <c r="J120">
        <v>30319.183333333334</v>
      </c>
      <c r="K120">
        <v>0.86764463767988886</v>
      </c>
      <c r="L120">
        <v>378260.49666666664</v>
      </c>
      <c r="M120">
        <v>37926.827211880001</v>
      </c>
      <c r="N120">
        <v>0.30647553138902622</v>
      </c>
      <c r="O120">
        <v>558000</v>
      </c>
      <c r="P120" t="s">
        <v>27</v>
      </c>
      <c r="Q120">
        <v>0</v>
      </c>
      <c r="R120">
        <v>0</v>
      </c>
      <c r="S120">
        <v>0.16030968732009893</v>
      </c>
      <c r="T120">
        <v>0.26591185138978307</v>
      </c>
      <c r="U120">
        <v>0.64637883797367779</v>
      </c>
      <c r="V120">
        <v>1.8697997857966715</v>
      </c>
      <c r="W120">
        <v>1</v>
      </c>
      <c r="X120">
        <v>0.50526263042436337</v>
      </c>
    </row>
    <row r="121" spans="1:24" x14ac:dyDescent="0.25">
      <c r="A121" t="s">
        <v>155</v>
      </c>
      <c r="B121">
        <v>29</v>
      </c>
      <c r="C121" t="s">
        <v>33</v>
      </c>
      <c r="D121">
        <v>195400</v>
      </c>
      <c r="E121">
        <v>0.5</v>
      </c>
      <c r="F121">
        <v>60000</v>
      </c>
      <c r="G121" t="s">
        <v>26</v>
      </c>
      <c r="H121">
        <v>169426.49249999999</v>
      </c>
      <c r="I121">
        <v>153382.01833333334</v>
      </c>
      <c r="J121">
        <v>16044.474166666667</v>
      </c>
      <c r="K121">
        <v>0.90512399561064505</v>
      </c>
      <c r="L121">
        <v>398529.1875</v>
      </c>
      <c r="M121">
        <v>65291.209872419997</v>
      </c>
      <c r="N121">
        <v>0.30706243602865918</v>
      </c>
      <c r="O121">
        <v>480000</v>
      </c>
      <c r="P121" t="s">
        <v>36</v>
      </c>
      <c r="Q121">
        <v>120</v>
      </c>
      <c r="R121">
        <v>1</v>
      </c>
      <c r="S121">
        <v>9.4698732942645719E-2</v>
      </c>
      <c r="T121">
        <v>0.2779295790001981</v>
      </c>
      <c r="U121">
        <v>0.36091545458121371</v>
      </c>
      <c r="V121">
        <v>2.039555719037871</v>
      </c>
      <c r="W121">
        <v>1</v>
      </c>
      <c r="X121">
        <v>0.6525733102201059</v>
      </c>
    </row>
    <row r="122" spans="1:24" x14ac:dyDescent="0.25">
      <c r="A122" t="s">
        <v>156</v>
      </c>
      <c r="B122">
        <v>19</v>
      </c>
      <c r="C122" t="s">
        <v>30</v>
      </c>
      <c r="D122">
        <v>78000</v>
      </c>
      <c r="E122">
        <v>0.625</v>
      </c>
      <c r="F122">
        <v>30000</v>
      </c>
      <c r="G122" t="s">
        <v>26</v>
      </c>
      <c r="H122">
        <v>77935.164166666669</v>
      </c>
      <c r="I122">
        <v>57614.425000000003</v>
      </c>
      <c r="J122">
        <v>20320.739166666666</v>
      </c>
      <c r="K122">
        <v>0.74216153561217058</v>
      </c>
      <c r="L122">
        <v>308117.14916666667</v>
      </c>
      <c r="M122">
        <v>10128.00800346</v>
      </c>
      <c r="N122">
        <v>0.38461538461538464</v>
      </c>
      <c r="O122">
        <v>150000</v>
      </c>
      <c r="P122" t="s">
        <v>27</v>
      </c>
      <c r="Q122">
        <v>0</v>
      </c>
      <c r="R122">
        <v>0</v>
      </c>
      <c r="S122">
        <v>0.26073903075651655</v>
      </c>
      <c r="T122">
        <v>0.28544674446621948</v>
      </c>
      <c r="U122">
        <v>0.55311972534973253</v>
      </c>
      <c r="V122">
        <v>3.950219861111111</v>
      </c>
      <c r="W122">
        <v>0</v>
      </c>
      <c r="X122">
        <v>0.444106983231085</v>
      </c>
    </row>
    <row r="123" spans="1:24" x14ac:dyDescent="0.25">
      <c r="A123" t="s">
        <v>157</v>
      </c>
      <c r="B123">
        <v>24</v>
      </c>
      <c r="C123" t="s">
        <v>30</v>
      </c>
      <c r="D123">
        <v>326700</v>
      </c>
      <c r="E123">
        <v>0.47499999999999998</v>
      </c>
      <c r="F123">
        <v>66000</v>
      </c>
      <c r="G123" t="s">
        <v>43</v>
      </c>
      <c r="H123">
        <v>314572.2525</v>
      </c>
      <c r="I123">
        <v>246140.90416666667</v>
      </c>
      <c r="J123">
        <v>68431.348333333328</v>
      </c>
      <c r="K123">
        <v>0.79897564542838695</v>
      </c>
      <c r="L123">
        <v>1077046.4158333333</v>
      </c>
      <c r="M123">
        <v>57984.253140499997</v>
      </c>
      <c r="N123">
        <v>0.20202020202020202</v>
      </c>
      <c r="O123">
        <v>264000</v>
      </c>
      <c r="P123" t="s">
        <v>27</v>
      </c>
      <c r="Q123">
        <v>0</v>
      </c>
      <c r="R123">
        <v>0</v>
      </c>
      <c r="S123">
        <v>0.21753777642334596</v>
      </c>
      <c r="T123">
        <v>0.16140922129866403</v>
      </c>
      <c r="U123">
        <v>0.4010715627703606</v>
      </c>
      <c r="V123">
        <v>3.296744462299765</v>
      </c>
      <c r="W123">
        <v>1</v>
      </c>
      <c r="X123">
        <v>0.52032766846635625</v>
      </c>
    </row>
    <row r="124" spans="1:24" x14ac:dyDescent="0.25">
      <c r="A124" t="s">
        <v>158</v>
      </c>
      <c r="B124">
        <v>33</v>
      </c>
      <c r="C124" t="s">
        <v>25</v>
      </c>
      <c r="D124">
        <v>181400</v>
      </c>
      <c r="E124">
        <v>0.94099999999999995</v>
      </c>
      <c r="F124">
        <v>58000</v>
      </c>
      <c r="G124" t="s">
        <v>26</v>
      </c>
      <c r="H124">
        <v>183565.4975</v>
      </c>
      <c r="I124">
        <v>131690.75416666668</v>
      </c>
      <c r="J124">
        <v>51874.743333333332</v>
      </c>
      <c r="K124">
        <v>0.74113076894570562</v>
      </c>
      <c r="L124">
        <v>397557.65749999997</v>
      </c>
      <c r="M124">
        <v>31245.413690779998</v>
      </c>
      <c r="N124">
        <v>0.3197353914002205</v>
      </c>
      <c r="O124">
        <v>580000</v>
      </c>
      <c r="P124" t="s">
        <v>36</v>
      </c>
      <c r="Q124">
        <v>90</v>
      </c>
      <c r="R124">
        <v>1</v>
      </c>
      <c r="S124">
        <v>0.28259528092055169</v>
      </c>
      <c r="T124">
        <v>0.23696573648760158</v>
      </c>
      <c r="U124">
        <v>0.80412643934129002</v>
      </c>
      <c r="V124">
        <v>2.1916078142227122</v>
      </c>
      <c r="W124">
        <v>0</v>
      </c>
      <c r="X124">
        <v>0.37623428975642131</v>
      </c>
    </row>
    <row r="125" spans="1:24" x14ac:dyDescent="0.25">
      <c r="A125" t="s">
        <v>159</v>
      </c>
      <c r="B125">
        <v>20</v>
      </c>
      <c r="C125" t="s">
        <v>25</v>
      </c>
      <c r="D125">
        <v>259900</v>
      </c>
      <c r="E125">
        <v>0.871</v>
      </c>
      <c r="F125">
        <v>85000</v>
      </c>
      <c r="G125" t="s">
        <v>43</v>
      </c>
      <c r="H125">
        <v>253960.34416666668</v>
      </c>
      <c r="I125">
        <v>194640.92583333334</v>
      </c>
      <c r="J125">
        <v>59319.418333333335</v>
      </c>
      <c r="K125">
        <v>0.78946835435257767</v>
      </c>
      <c r="L125">
        <v>727254.34666666668</v>
      </c>
      <c r="M125">
        <v>43841.57536725</v>
      </c>
      <c r="N125">
        <v>0.32704886494805696</v>
      </c>
      <c r="O125">
        <v>680000</v>
      </c>
      <c r="P125" t="s">
        <v>27</v>
      </c>
      <c r="Q125">
        <v>0</v>
      </c>
      <c r="R125">
        <v>0</v>
      </c>
      <c r="S125">
        <v>0.23357748442175583</v>
      </c>
      <c r="T125">
        <v>0.25819472920342096</v>
      </c>
      <c r="U125">
        <v>0.74277378774240654</v>
      </c>
      <c r="V125">
        <v>2.7982083365396946</v>
      </c>
      <c r="W125">
        <v>0</v>
      </c>
      <c r="X125">
        <v>0.40026168207272955</v>
      </c>
    </row>
    <row r="126" spans="1:24" x14ac:dyDescent="0.25">
      <c r="A126" t="s">
        <v>160</v>
      </c>
      <c r="B126">
        <v>20</v>
      </c>
      <c r="C126" t="s">
        <v>25</v>
      </c>
      <c r="D126">
        <v>196300</v>
      </c>
      <c r="E126">
        <v>0.79300000000000004</v>
      </c>
      <c r="F126">
        <v>37000</v>
      </c>
      <c r="G126" t="s">
        <v>41</v>
      </c>
      <c r="H126">
        <v>193067.15666666668</v>
      </c>
      <c r="I126">
        <v>142735.9375</v>
      </c>
      <c r="J126">
        <v>50331.219166666669</v>
      </c>
      <c r="K126">
        <v>0.78500330884805869</v>
      </c>
      <c r="L126">
        <v>457130.01500000001</v>
      </c>
      <c r="M126">
        <v>44234.279302559997</v>
      </c>
      <c r="N126">
        <v>0.18848700967906265</v>
      </c>
      <c r="O126">
        <v>148000</v>
      </c>
      <c r="P126" t="s">
        <v>27</v>
      </c>
      <c r="Q126">
        <v>0</v>
      </c>
      <c r="R126">
        <v>0</v>
      </c>
      <c r="S126">
        <v>0.26069280780658238</v>
      </c>
      <c r="T126">
        <v>0.14796292627294025</v>
      </c>
      <c r="U126">
        <v>0.64518048368034764</v>
      </c>
      <c r="V126">
        <v>2.3287316097809474</v>
      </c>
      <c r="W126">
        <v>0</v>
      </c>
      <c r="X126">
        <v>0.42619464015635772</v>
      </c>
    </row>
    <row r="127" spans="1:24" x14ac:dyDescent="0.25">
      <c r="A127" t="s">
        <v>161</v>
      </c>
      <c r="B127">
        <v>44</v>
      </c>
      <c r="C127" t="s">
        <v>25</v>
      </c>
      <c r="D127">
        <v>141500</v>
      </c>
      <c r="E127">
        <v>0.96799999999999997</v>
      </c>
      <c r="F127">
        <v>30000</v>
      </c>
      <c r="G127" t="s">
        <v>26</v>
      </c>
      <c r="H127">
        <v>133212.06916666665</v>
      </c>
      <c r="I127">
        <v>100778.72083333334</v>
      </c>
      <c r="J127">
        <v>32433.348333333332</v>
      </c>
      <c r="K127">
        <v>0.81987586480676089</v>
      </c>
      <c r="L127">
        <v>298084.64500000002</v>
      </c>
      <c r="M127">
        <v>38204.498871060001</v>
      </c>
      <c r="N127">
        <v>0.21201413427561838</v>
      </c>
      <c r="O127">
        <v>180000</v>
      </c>
      <c r="P127" t="s">
        <v>36</v>
      </c>
      <c r="Q127">
        <v>90</v>
      </c>
      <c r="R127">
        <v>1</v>
      </c>
      <c r="S127">
        <v>0.24347154530536377</v>
      </c>
      <c r="T127">
        <v>0.17382527169047934</v>
      </c>
      <c r="U127">
        <v>0.752256823418336</v>
      </c>
      <c r="V127">
        <v>2.1066052650176679</v>
      </c>
      <c r="W127">
        <v>0</v>
      </c>
      <c r="X127">
        <v>0.3968484336349587</v>
      </c>
    </row>
    <row r="128" spans="1:24" x14ac:dyDescent="0.25">
      <c r="A128" t="s">
        <v>162</v>
      </c>
      <c r="B128">
        <v>55</v>
      </c>
      <c r="C128" t="s">
        <v>30</v>
      </c>
      <c r="D128">
        <v>135000</v>
      </c>
      <c r="E128">
        <v>0.78700000000000003</v>
      </c>
      <c r="F128">
        <v>47000</v>
      </c>
      <c r="G128" t="s">
        <v>26</v>
      </c>
      <c r="H128">
        <v>132703.83833333332</v>
      </c>
      <c r="I128">
        <v>99886.455833333326</v>
      </c>
      <c r="J128">
        <v>32817.3825</v>
      </c>
      <c r="K128">
        <v>0.76049959724692495</v>
      </c>
      <c r="L128">
        <v>423057.88166666665</v>
      </c>
      <c r="M128">
        <v>14428.868215160001</v>
      </c>
      <c r="N128">
        <v>0.34814814814814815</v>
      </c>
      <c r="O128">
        <v>188000</v>
      </c>
      <c r="P128" t="s">
        <v>27</v>
      </c>
      <c r="Q128">
        <v>0</v>
      </c>
      <c r="R128">
        <v>0</v>
      </c>
      <c r="S128">
        <v>0.24729791475637175</v>
      </c>
      <c r="T128">
        <v>0.26476652644892945</v>
      </c>
      <c r="U128">
        <v>0.70982124381645717</v>
      </c>
      <c r="V128">
        <v>3.1337620864197531</v>
      </c>
      <c r="W128">
        <v>0</v>
      </c>
      <c r="X128">
        <v>0.40060657671431832</v>
      </c>
    </row>
    <row r="129" spans="1:24" x14ac:dyDescent="0.25">
      <c r="A129" t="s">
        <v>163</v>
      </c>
      <c r="B129">
        <v>50</v>
      </c>
      <c r="C129" t="s">
        <v>30</v>
      </c>
      <c r="D129">
        <v>221500</v>
      </c>
      <c r="E129">
        <v>0.63100000000000001</v>
      </c>
      <c r="F129">
        <v>72000</v>
      </c>
      <c r="G129" t="s">
        <v>26</v>
      </c>
      <c r="H129">
        <v>210395.39583333334</v>
      </c>
      <c r="I129">
        <v>170825.97833333333</v>
      </c>
      <c r="J129">
        <v>39569.417500000003</v>
      </c>
      <c r="K129">
        <v>0.83151146502073203</v>
      </c>
      <c r="L129">
        <v>583800.57916666672</v>
      </c>
      <c r="M129">
        <v>34414.183985299998</v>
      </c>
      <c r="N129">
        <v>0.32505643340857787</v>
      </c>
      <c r="O129">
        <v>864000</v>
      </c>
      <c r="P129" t="s">
        <v>36</v>
      </c>
      <c r="Q129">
        <v>90</v>
      </c>
      <c r="R129">
        <v>1</v>
      </c>
      <c r="S129">
        <v>0.18807168922719814</v>
      </c>
      <c r="T129">
        <v>0.27028815115798061</v>
      </c>
      <c r="U129">
        <v>0.54229697575228852</v>
      </c>
      <c r="V129">
        <v>2.6356685289691502</v>
      </c>
      <c r="W129">
        <v>1</v>
      </c>
      <c r="X129">
        <v>0.51795460819575379</v>
      </c>
    </row>
    <row r="130" spans="1:24" x14ac:dyDescent="0.25">
      <c r="A130" t="s">
        <v>164</v>
      </c>
      <c r="B130">
        <v>45</v>
      </c>
      <c r="C130" t="s">
        <v>25</v>
      </c>
      <c r="D130">
        <v>187700</v>
      </c>
      <c r="E130">
        <v>0.81299999999999994</v>
      </c>
      <c r="F130">
        <v>62000</v>
      </c>
      <c r="G130" t="s">
        <v>26</v>
      </c>
      <c r="H130">
        <v>187388.84333333332</v>
      </c>
      <c r="I130">
        <v>135854.45250000001</v>
      </c>
      <c r="J130">
        <v>51534.390833333331</v>
      </c>
      <c r="K130">
        <v>0.76121723914122663</v>
      </c>
      <c r="L130">
        <v>492148.35083333333</v>
      </c>
      <c r="M130">
        <v>38954.641862349999</v>
      </c>
      <c r="N130">
        <v>0.33031433137986149</v>
      </c>
      <c r="O130">
        <v>434000</v>
      </c>
      <c r="P130" t="s">
        <v>27</v>
      </c>
      <c r="Q130">
        <v>0</v>
      </c>
      <c r="R130">
        <v>0</v>
      </c>
      <c r="S130">
        <v>0.2750131220014112</v>
      </c>
      <c r="T130">
        <v>0.25144096338175842</v>
      </c>
      <c r="U130">
        <v>0.67307936651363998</v>
      </c>
      <c r="V130">
        <v>2.6219944104066775</v>
      </c>
      <c r="W130">
        <v>0</v>
      </c>
      <c r="X130">
        <v>0.42610982423624644</v>
      </c>
    </row>
    <row r="131" spans="1:24" x14ac:dyDescent="0.25">
      <c r="A131" t="s">
        <v>165</v>
      </c>
      <c r="B131">
        <v>18</v>
      </c>
      <c r="C131" t="s">
        <v>33</v>
      </c>
      <c r="D131">
        <v>161400</v>
      </c>
      <c r="E131">
        <v>0.56200000000000006</v>
      </c>
      <c r="F131">
        <v>53000</v>
      </c>
      <c r="G131" t="s">
        <v>26</v>
      </c>
      <c r="H131">
        <v>156482.59333333332</v>
      </c>
      <c r="I131">
        <v>126696.81083333334</v>
      </c>
      <c r="J131">
        <v>29785.782500000001</v>
      </c>
      <c r="K131">
        <v>0.84403017635992883</v>
      </c>
      <c r="L131">
        <v>493744.98666666669</v>
      </c>
      <c r="M131">
        <v>74476.604891159994</v>
      </c>
      <c r="N131">
        <v>0.32837670384138784</v>
      </c>
      <c r="O131">
        <v>159000</v>
      </c>
      <c r="P131" t="s">
        <v>27</v>
      </c>
      <c r="Q131">
        <v>0</v>
      </c>
      <c r="R131">
        <v>0</v>
      </c>
      <c r="S131">
        <v>0.19034565995817471</v>
      </c>
      <c r="T131">
        <v>0.27715984725573872</v>
      </c>
      <c r="U131">
        <v>0.3807738255475418</v>
      </c>
      <c r="V131">
        <v>3.0591387030152832</v>
      </c>
      <c r="W131">
        <v>1</v>
      </c>
      <c r="X131">
        <v>0.57917422700146715</v>
      </c>
    </row>
    <row r="132" spans="1:24" x14ac:dyDescent="0.25">
      <c r="A132" t="s">
        <v>166</v>
      </c>
      <c r="B132">
        <v>25</v>
      </c>
      <c r="C132" t="s">
        <v>25</v>
      </c>
      <c r="D132">
        <v>60000</v>
      </c>
      <c r="E132">
        <v>0.93799999999999994</v>
      </c>
      <c r="F132">
        <v>30000</v>
      </c>
      <c r="G132" t="s">
        <v>41</v>
      </c>
      <c r="H132">
        <v>57539.906666666669</v>
      </c>
      <c r="I132">
        <v>43581.86583333333</v>
      </c>
      <c r="J132">
        <v>13958.040833333333</v>
      </c>
      <c r="K132">
        <v>0.80136403021874381</v>
      </c>
      <c r="L132">
        <v>93600.49</v>
      </c>
      <c r="M132">
        <v>12266.5301291</v>
      </c>
      <c r="N132">
        <v>0.5</v>
      </c>
      <c r="O132">
        <v>90000</v>
      </c>
      <c r="P132" t="s">
        <v>27</v>
      </c>
      <c r="Q132">
        <v>0</v>
      </c>
      <c r="R132">
        <v>0</v>
      </c>
      <c r="S132">
        <v>0.2425801785566562</v>
      </c>
      <c r="T132">
        <v>0.4006820151093719</v>
      </c>
      <c r="U132">
        <v>0.77317271774293495</v>
      </c>
      <c r="V132">
        <v>1.5600081666666668</v>
      </c>
      <c r="W132">
        <v>0</v>
      </c>
      <c r="X132">
        <v>0.47109326512796373</v>
      </c>
    </row>
    <row r="133" spans="1:24" x14ac:dyDescent="0.25">
      <c r="A133" t="s">
        <v>167</v>
      </c>
      <c r="B133">
        <v>54</v>
      </c>
      <c r="C133" t="s">
        <v>25</v>
      </c>
      <c r="D133">
        <v>185100</v>
      </c>
      <c r="E133">
        <v>0.78300000000000003</v>
      </c>
      <c r="F133">
        <v>52000</v>
      </c>
      <c r="G133" t="s">
        <v>43</v>
      </c>
      <c r="H133">
        <v>180104.20916666667</v>
      </c>
      <c r="I133">
        <v>136948.47</v>
      </c>
      <c r="J133">
        <v>43155.739166666666</v>
      </c>
      <c r="K133">
        <v>0.76457461053015918</v>
      </c>
      <c r="L133">
        <v>400730.625</v>
      </c>
      <c r="M133">
        <v>16492.226653599999</v>
      </c>
      <c r="N133">
        <v>0.28092922744462451</v>
      </c>
      <c r="O133">
        <v>208000</v>
      </c>
      <c r="P133" t="s">
        <v>27</v>
      </c>
      <c r="Q133">
        <v>0</v>
      </c>
      <c r="R133">
        <v>0</v>
      </c>
      <c r="S133">
        <v>0.23961538359567583</v>
      </c>
      <c r="T133">
        <v>0.21479135466001228</v>
      </c>
      <c r="U133">
        <v>0.71731511911246171</v>
      </c>
      <c r="V133">
        <v>2.1649412479740682</v>
      </c>
      <c r="W133">
        <v>0</v>
      </c>
      <c r="X133">
        <v>0.42301321696639155</v>
      </c>
    </row>
    <row r="134" spans="1:24" x14ac:dyDescent="0.25">
      <c r="A134" t="s">
        <v>168</v>
      </c>
      <c r="B134">
        <v>49</v>
      </c>
      <c r="C134" t="s">
        <v>25</v>
      </c>
      <c r="D134">
        <v>260000</v>
      </c>
      <c r="E134">
        <v>0.77200000000000002</v>
      </c>
      <c r="F134">
        <v>67000</v>
      </c>
      <c r="G134" t="s">
        <v>41</v>
      </c>
      <c r="H134">
        <v>262284.125</v>
      </c>
      <c r="I134">
        <v>184563.32083333333</v>
      </c>
      <c r="J134">
        <v>77720.804166666669</v>
      </c>
      <c r="K134">
        <v>0.71300490212565659</v>
      </c>
      <c r="L134">
        <v>624953.09166666667</v>
      </c>
      <c r="M134">
        <v>28263.925803949998</v>
      </c>
      <c r="N134">
        <v>0.25769230769230766</v>
      </c>
      <c r="O134">
        <v>469000</v>
      </c>
      <c r="P134" t="s">
        <v>36</v>
      </c>
      <c r="Q134">
        <v>180</v>
      </c>
      <c r="R134">
        <v>1</v>
      </c>
      <c r="S134">
        <v>0.29632294431341077</v>
      </c>
      <c r="T134">
        <v>0.1837358786246884</v>
      </c>
      <c r="U134">
        <v>0.6969014038804463</v>
      </c>
      <c r="V134">
        <v>2.4036657371794874</v>
      </c>
      <c r="W134">
        <v>0</v>
      </c>
      <c r="X134">
        <v>0.39910340031329983</v>
      </c>
    </row>
    <row r="135" spans="1:24" x14ac:dyDescent="0.25">
      <c r="A135" t="s">
        <v>169</v>
      </c>
      <c r="B135">
        <v>54</v>
      </c>
      <c r="C135" t="s">
        <v>25</v>
      </c>
      <c r="D135">
        <v>261100</v>
      </c>
      <c r="E135">
        <v>0.85399999999999998</v>
      </c>
      <c r="F135">
        <v>42000</v>
      </c>
      <c r="G135" t="s">
        <v>41</v>
      </c>
      <c r="H135">
        <v>266525.04416666669</v>
      </c>
      <c r="I135">
        <v>193091.61833333335</v>
      </c>
      <c r="J135">
        <v>73433.425833333327</v>
      </c>
      <c r="K135">
        <v>0.7397830350120117</v>
      </c>
      <c r="L135">
        <v>867339.95499999996</v>
      </c>
      <c r="M135">
        <v>36316.464446710001</v>
      </c>
      <c r="N135">
        <v>0.16085790884718498</v>
      </c>
      <c r="O135">
        <v>378000</v>
      </c>
      <c r="P135" t="s">
        <v>31</v>
      </c>
      <c r="Q135">
        <v>30</v>
      </c>
      <c r="R135">
        <v>0</v>
      </c>
      <c r="S135">
        <v>0.27552167213004208</v>
      </c>
      <c r="T135">
        <v>0.11899995201265604</v>
      </c>
      <c r="U135">
        <v>0.75158913571823216</v>
      </c>
      <c r="V135">
        <v>3.3218688433550363</v>
      </c>
      <c r="W135">
        <v>0</v>
      </c>
      <c r="X135">
        <v>0.32977879648071612</v>
      </c>
    </row>
    <row r="136" spans="1:24" x14ac:dyDescent="0.25">
      <c r="A136" t="s">
        <v>170</v>
      </c>
      <c r="B136">
        <v>21</v>
      </c>
      <c r="C136" t="s">
        <v>30</v>
      </c>
      <c r="D136">
        <v>235100</v>
      </c>
      <c r="E136">
        <v>0.495</v>
      </c>
      <c r="F136">
        <v>70000</v>
      </c>
      <c r="G136" t="s">
        <v>26</v>
      </c>
      <c r="H136">
        <v>224269.25</v>
      </c>
      <c r="I136">
        <v>177997.84166666667</v>
      </c>
      <c r="J136">
        <v>46271.408333333333</v>
      </c>
      <c r="K136">
        <v>0.80668482435814826</v>
      </c>
      <c r="L136">
        <v>822079.15</v>
      </c>
      <c r="M136">
        <v>41758.389274059999</v>
      </c>
      <c r="N136">
        <v>0.29774564015312632</v>
      </c>
      <c r="O136">
        <v>210000</v>
      </c>
      <c r="P136" t="s">
        <v>36</v>
      </c>
      <c r="Q136">
        <v>180</v>
      </c>
      <c r="R136">
        <v>1</v>
      </c>
      <c r="S136">
        <v>0.20632078777332752</v>
      </c>
      <c r="T136">
        <v>0.24018688943032912</v>
      </c>
      <c r="U136">
        <v>0.41729979280699786</v>
      </c>
      <c r="V136">
        <v>3.4967211824755422</v>
      </c>
      <c r="W136">
        <v>1</v>
      </c>
      <c r="X136">
        <v>0.52990916909816721</v>
      </c>
    </row>
    <row r="137" spans="1:24" x14ac:dyDescent="0.25">
      <c r="A137" t="s">
        <v>171</v>
      </c>
      <c r="B137">
        <v>47</v>
      </c>
      <c r="C137" t="s">
        <v>25</v>
      </c>
      <c r="D137">
        <v>165200</v>
      </c>
      <c r="E137">
        <v>0.93</v>
      </c>
      <c r="F137">
        <v>41000</v>
      </c>
      <c r="G137" t="s">
        <v>26</v>
      </c>
      <c r="H137">
        <v>161663.08499999999</v>
      </c>
      <c r="I137">
        <v>115405.31333333334</v>
      </c>
      <c r="J137">
        <v>46257.771666666667</v>
      </c>
      <c r="K137">
        <v>0.74082553723898081</v>
      </c>
      <c r="L137">
        <v>552082.36499999999</v>
      </c>
      <c r="M137">
        <v>31357.635647430001</v>
      </c>
      <c r="N137">
        <v>0.24818401937046006</v>
      </c>
      <c r="O137">
        <v>246000</v>
      </c>
      <c r="P137" t="s">
        <v>27</v>
      </c>
      <c r="Q137">
        <v>0</v>
      </c>
      <c r="R137">
        <v>0</v>
      </c>
      <c r="S137">
        <v>0.28613688565120893</v>
      </c>
      <c r="T137">
        <v>0.18386105948425069</v>
      </c>
      <c r="U137">
        <v>0.77891466027951439</v>
      </c>
      <c r="V137">
        <v>3.3419029358353511</v>
      </c>
      <c r="W137">
        <v>0</v>
      </c>
      <c r="X137">
        <v>0.33090855986692852</v>
      </c>
    </row>
    <row r="138" spans="1:24" x14ac:dyDescent="0.25">
      <c r="A138" t="s">
        <v>172</v>
      </c>
      <c r="B138">
        <v>23</v>
      </c>
      <c r="C138" t="s">
        <v>33</v>
      </c>
      <c r="D138">
        <v>242600</v>
      </c>
      <c r="E138">
        <v>0.36</v>
      </c>
      <c r="F138">
        <v>68000</v>
      </c>
      <c r="G138" t="s">
        <v>26</v>
      </c>
      <c r="H138">
        <v>208886.53333333333</v>
      </c>
      <c r="I138">
        <v>173566.30333333334</v>
      </c>
      <c r="J138">
        <v>35320.230000000003</v>
      </c>
      <c r="K138">
        <v>0.81398808649690457</v>
      </c>
      <c r="L138">
        <v>687103.78333333333</v>
      </c>
      <c r="M138">
        <v>95806.759956640002</v>
      </c>
      <c r="N138">
        <v>0.28029678483099751</v>
      </c>
      <c r="O138">
        <v>204000</v>
      </c>
      <c r="P138" t="s">
        <v>31</v>
      </c>
      <c r="Q138">
        <v>30</v>
      </c>
      <c r="R138">
        <v>0</v>
      </c>
      <c r="S138">
        <v>0.16908811418511743</v>
      </c>
      <c r="T138">
        <v>0.22815824353581826</v>
      </c>
      <c r="U138">
        <v>0.24680278055360338</v>
      </c>
      <c r="V138">
        <v>2.8322497251992305</v>
      </c>
      <c r="W138">
        <v>1</v>
      </c>
      <c r="X138">
        <v>0.64148423228527141</v>
      </c>
    </row>
    <row r="139" spans="1:24" x14ac:dyDescent="0.25">
      <c r="A139" t="s">
        <v>173</v>
      </c>
      <c r="B139">
        <v>36</v>
      </c>
      <c r="C139" t="s">
        <v>33</v>
      </c>
      <c r="D139">
        <v>146900</v>
      </c>
      <c r="E139">
        <v>0.55500000000000005</v>
      </c>
      <c r="F139">
        <v>37000</v>
      </c>
      <c r="G139" t="s">
        <v>41</v>
      </c>
      <c r="H139">
        <v>141946.08249999999</v>
      </c>
      <c r="I139">
        <v>110353.94583333333</v>
      </c>
      <c r="J139">
        <v>31592.136666666665</v>
      </c>
      <c r="K139">
        <v>0.76388653674971818</v>
      </c>
      <c r="L139">
        <v>406869.71250000002</v>
      </c>
      <c r="M139">
        <v>49874.01858045</v>
      </c>
      <c r="N139">
        <v>0.25187202178352619</v>
      </c>
      <c r="O139">
        <v>111000</v>
      </c>
      <c r="P139" t="s">
        <v>31</v>
      </c>
      <c r="Q139">
        <v>17</v>
      </c>
      <c r="R139">
        <v>0</v>
      </c>
      <c r="S139">
        <v>0.2225643435187207</v>
      </c>
      <c r="T139">
        <v>0.19240164642436738</v>
      </c>
      <c r="U139">
        <v>0.41069770761125485</v>
      </c>
      <c r="V139">
        <v>2.7697053267528933</v>
      </c>
      <c r="W139">
        <v>1</v>
      </c>
      <c r="X139">
        <v>0.54385293783956612</v>
      </c>
    </row>
    <row r="140" spans="1:24" x14ac:dyDescent="0.25">
      <c r="A140" t="s">
        <v>174</v>
      </c>
      <c r="B140">
        <v>49</v>
      </c>
      <c r="C140" t="s">
        <v>25</v>
      </c>
      <c r="D140">
        <v>206400</v>
      </c>
      <c r="E140">
        <v>0.80900000000000005</v>
      </c>
      <c r="F140">
        <v>51000</v>
      </c>
      <c r="G140" t="s">
        <v>43</v>
      </c>
      <c r="H140">
        <v>198174.19083333333</v>
      </c>
      <c r="I140">
        <v>147773.8725</v>
      </c>
      <c r="J140">
        <v>50400.318333333336</v>
      </c>
      <c r="K140">
        <v>0.78994494202220866</v>
      </c>
      <c r="L140">
        <v>656307.71250000002</v>
      </c>
      <c r="M140">
        <v>49981.568714230001</v>
      </c>
      <c r="N140">
        <v>0.24709302325581395</v>
      </c>
      <c r="O140">
        <v>510000</v>
      </c>
      <c r="P140" t="s">
        <v>27</v>
      </c>
      <c r="Q140">
        <v>0</v>
      </c>
      <c r="R140">
        <v>0</v>
      </c>
      <c r="S140">
        <v>0.25432332091982934</v>
      </c>
      <c r="T140">
        <v>0.19518988392990622</v>
      </c>
      <c r="U140">
        <v>0.64605762395548194</v>
      </c>
      <c r="V140">
        <v>3.1797854287790699</v>
      </c>
      <c r="W140">
        <v>0</v>
      </c>
      <c r="X140">
        <v>0.40752741807845178</v>
      </c>
    </row>
    <row r="141" spans="1:24" x14ac:dyDescent="0.25">
      <c r="A141" t="s">
        <v>175</v>
      </c>
      <c r="B141">
        <v>26</v>
      </c>
      <c r="C141" t="s">
        <v>30</v>
      </c>
      <c r="D141">
        <v>124100</v>
      </c>
      <c r="E141">
        <v>0.7</v>
      </c>
      <c r="F141">
        <v>30000</v>
      </c>
      <c r="G141" t="s">
        <v>41</v>
      </c>
      <c r="H141">
        <v>119591.93166666667</v>
      </c>
      <c r="I141">
        <v>92986.63</v>
      </c>
      <c r="J141">
        <v>26605.301666666666</v>
      </c>
      <c r="K141">
        <v>0.78154616673285471</v>
      </c>
      <c r="L141">
        <v>266248.625</v>
      </c>
      <c r="M141">
        <v>11980.365306649999</v>
      </c>
      <c r="N141">
        <v>0.24174053182917002</v>
      </c>
      <c r="O141">
        <v>240000</v>
      </c>
      <c r="P141" t="s">
        <v>27</v>
      </c>
      <c r="Q141">
        <v>0</v>
      </c>
      <c r="R141">
        <v>0</v>
      </c>
      <c r="S141">
        <v>0.22246736293901878</v>
      </c>
      <c r="T141">
        <v>0.18893138599504949</v>
      </c>
      <c r="U141">
        <v>0.63626123502004561</v>
      </c>
      <c r="V141">
        <v>2.1454361402095086</v>
      </c>
      <c r="W141">
        <v>0</v>
      </c>
      <c r="X141">
        <v>0.45978156005675486</v>
      </c>
    </row>
    <row r="142" spans="1:24" x14ac:dyDescent="0.25">
      <c r="A142" t="s">
        <v>176</v>
      </c>
      <c r="B142">
        <v>29</v>
      </c>
      <c r="C142" t="s">
        <v>30</v>
      </c>
      <c r="D142">
        <v>215700</v>
      </c>
      <c r="E142">
        <v>0.49399999999999999</v>
      </c>
      <c r="F142">
        <v>44000</v>
      </c>
      <c r="G142" t="s">
        <v>26</v>
      </c>
      <c r="H142">
        <v>207747.66750000001</v>
      </c>
      <c r="I142">
        <v>149931.375</v>
      </c>
      <c r="J142">
        <v>57816.292500000003</v>
      </c>
      <c r="K142">
        <v>0.72416092397509502</v>
      </c>
      <c r="L142">
        <v>470343.67333333334</v>
      </c>
      <c r="M142">
        <v>38668.329299279998</v>
      </c>
      <c r="N142">
        <v>0.20398701900788133</v>
      </c>
      <c r="O142">
        <v>528000</v>
      </c>
      <c r="P142" t="s">
        <v>27</v>
      </c>
      <c r="Q142">
        <v>0</v>
      </c>
      <c r="R142">
        <v>0</v>
      </c>
      <c r="S142">
        <v>0.27830056142507592</v>
      </c>
      <c r="T142">
        <v>0.14771942816367262</v>
      </c>
      <c r="U142">
        <v>0.41648005437161562</v>
      </c>
      <c r="V142">
        <v>2.1805455416473496</v>
      </c>
      <c r="W142">
        <v>1</v>
      </c>
      <c r="X142">
        <v>0.53604621888411919</v>
      </c>
    </row>
    <row r="143" spans="1:24" x14ac:dyDescent="0.25">
      <c r="A143" t="s">
        <v>177</v>
      </c>
      <c r="B143">
        <v>28</v>
      </c>
      <c r="C143" t="s">
        <v>25</v>
      </c>
      <c r="D143">
        <v>220900</v>
      </c>
      <c r="E143">
        <v>0.85699999999999998</v>
      </c>
      <c r="F143">
        <v>40000</v>
      </c>
      <c r="G143" t="s">
        <v>26</v>
      </c>
      <c r="H143">
        <v>215357.83249999999</v>
      </c>
      <c r="I143">
        <v>159983.98916666667</v>
      </c>
      <c r="J143">
        <v>55373.843333333331</v>
      </c>
      <c r="K143">
        <v>0.76423596504685565</v>
      </c>
      <c r="L143">
        <v>867491.40500000003</v>
      </c>
      <c r="M143">
        <v>37657.983945660002</v>
      </c>
      <c r="N143">
        <v>0.18107741059302851</v>
      </c>
      <c r="O143">
        <v>280000</v>
      </c>
      <c r="P143" t="s">
        <v>27</v>
      </c>
      <c r="Q143">
        <v>0</v>
      </c>
      <c r="R143">
        <v>0</v>
      </c>
      <c r="S143">
        <v>0.25712481728907322</v>
      </c>
      <c r="T143">
        <v>0.13838586963274888</v>
      </c>
      <c r="U143">
        <v>0.72944713514436821</v>
      </c>
      <c r="V143">
        <v>3.927077433227705</v>
      </c>
      <c r="W143">
        <v>0</v>
      </c>
      <c r="X143">
        <v>0.32735274401889447</v>
      </c>
    </row>
    <row r="144" spans="1:24" x14ac:dyDescent="0.25">
      <c r="A144" t="s">
        <v>178</v>
      </c>
      <c r="B144">
        <v>33</v>
      </c>
      <c r="C144" t="s">
        <v>25</v>
      </c>
      <c r="D144">
        <v>199900</v>
      </c>
      <c r="E144">
        <v>0.94</v>
      </c>
      <c r="F144">
        <v>38000</v>
      </c>
      <c r="G144" t="s">
        <v>41</v>
      </c>
      <c r="H144">
        <v>208259.51916666667</v>
      </c>
      <c r="I144">
        <v>146760.30833333332</v>
      </c>
      <c r="J144">
        <v>61499.210833333331</v>
      </c>
      <c r="K144">
        <v>0.7247382928259376</v>
      </c>
      <c r="L144">
        <v>563393.45583333331</v>
      </c>
      <c r="M144">
        <v>33214.718277599997</v>
      </c>
      <c r="N144">
        <v>0.19009504752376188</v>
      </c>
      <c r="O144">
        <v>266000</v>
      </c>
      <c r="P144" t="s">
        <v>27</v>
      </c>
      <c r="Q144">
        <v>0</v>
      </c>
      <c r="R144">
        <v>0</v>
      </c>
      <c r="S144">
        <v>0.29530083944982377</v>
      </c>
      <c r="T144">
        <v>0.13776916021703667</v>
      </c>
      <c r="U144">
        <v>0.8107032455661024</v>
      </c>
      <c r="V144">
        <v>2.8183764674003666</v>
      </c>
      <c r="W144">
        <v>0</v>
      </c>
      <c r="X144">
        <v>0.32212728394911133</v>
      </c>
    </row>
    <row r="145" spans="1:24" x14ac:dyDescent="0.25">
      <c r="A145" t="s">
        <v>179</v>
      </c>
      <c r="B145">
        <v>18</v>
      </c>
      <c r="C145" t="s">
        <v>25</v>
      </c>
      <c r="D145">
        <v>146400</v>
      </c>
      <c r="E145">
        <v>0.77600000000000002</v>
      </c>
      <c r="F145">
        <v>50000</v>
      </c>
      <c r="G145" t="s">
        <v>26</v>
      </c>
      <c r="H145">
        <v>145725.11166666666</v>
      </c>
      <c r="I145">
        <v>112049.59916666667</v>
      </c>
      <c r="J145">
        <v>33675.512499999997</v>
      </c>
      <c r="K145">
        <v>0.80693251099602892</v>
      </c>
      <c r="L145">
        <v>231476.6825</v>
      </c>
      <c r="M145">
        <v>31721.0336814</v>
      </c>
      <c r="N145">
        <v>0.34153005464480873</v>
      </c>
      <c r="O145">
        <v>250000</v>
      </c>
      <c r="P145" t="s">
        <v>27</v>
      </c>
      <c r="Q145">
        <v>0</v>
      </c>
      <c r="R145">
        <v>0</v>
      </c>
      <c r="S145">
        <v>0.23108928938088419</v>
      </c>
      <c r="T145">
        <v>0.27559170457514648</v>
      </c>
      <c r="U145">
        <v>0.63727891316837448</v>
      </c>
      <c r="V145">
        <v>1.5811248804644809</v>
      </c>
      <c r="W145">
        <v>1</v>
      </c>
      <c r="X145">
        <v>0.50354179086064932</v>
      </c>
    </row>
    <row r="146" spans="1:24" x14ac:dyDescent="0.25">
      <c r="A146" t="s">
        <v>180</v>
      </c>
      <c r="B146">
        <v>38</v>
      </c>
      <c r="C146" t="s">
        <v>25</v>
      </c>
      <c r="D146">
        <v>234400</v>
      </c>
      <c r="E146">
        <v>0.98399999999999999</v>
      </c>
      <c r="F146">
        <v>42000</v>
      </c>
      <c r="G146" t="s">
        <v>41</v>
      </c>
      <c r="H146">
        <v>218416.01250000001</v>
      </c>
      <c r="I146">
        <v>168938.20083333334</v>
      </c>
      <c r="J146">
        <v>49477.811666666668</v>
      </c>
      <c r="K146">
        <v>0.79295686062461235</v>
      </c>
      <c r="L146">
        <v>887838.53583333339</v>
      </c>
      <c r="M146">
        <v>38279.380326719998</v>
      </c>
      <c r="N146">
        <v>0.17918088737201365</v>
      </c>
      <c r="O146">
        <v>168000</v>
      </c>
      <c r="P146" t="s">
        <v>27</v>
      </c>
      <c r="Q146">
        <v>0</v>
      </c>
      <c r="R146">
        <v>0</v>
      </c>
      <c r="S146">
        <v>0.22653014813493433</v>
      </c>
      <c r="T146">
        <v>0.14208271393444419</v>
      </c>
      <c r="U146">
        <v>0.8372622271607375</v>
      </c>
      <c r="V146">
        <v>3.7877070641353812</v>
      </c>
      <c r="W146">
        <v>0</v>
      </c>
      <c r="X146">
        <v>0.29617772343912269</v>
      </c>
    </row>
    <row r="147" spans="1:24" x14ac:dyDescent="0.25">
      <c r="A147" t="s">
        <v>181</v>
      </c>
      <c r="B147">
        <v>47</v>
      </c>
      <c r="C147" t="s">
        <v>25</v>
      </c>
      <c r="D147">
        <v>181100</v>
      </c>
      <c r="E147">
        <v>0.878</v>
      </c>
      <c r="F147">
        <v>37000</v>
      </c>
      <c r="G147" t="s">
        <v>41</v>
      </c>
      <c r="H147">
        <v>178218.22750000001</v>
      </c>
      <c r="I147">
        <v>131466.45083333334</v>
      </c>
      <c r="J147">
        <v>46751.776666666665</v>
      </c>
      <c r="K147">
        <v>0.77738009473466663</v>
      </c>
      <c r="L147">
        <v>497056.58333333331</v>
      </c>
      <c r="M147">
        <v>33506.729313349999</v>
      </c>
      <c r="N147">
        <v>0.20430701270016566</v>
      </c>
      <c r="O147">
        <v>259000</v>
      </c>
      <c r="P147" t="s">
        <v>27</v>
      </c>
      <c r="Q147">
        <v>0</v>
      </c>
      <c r="R147">
        <v>0</v>
      </c>
      <c r="S147">
        <v>0.26232881631968125</v>
      </c>
      <c r="T147">
        <v>0.15882420488781152</v>
      </c>
      <c r="U147">
        <v>0.73905129607816589</v>
      </c>
      <c r="V147">
        <v>2.7446525860482236</v>
      </c>
      <c r="W147">
        <v>0</v>
      </c>
      <c r="X147">
        <v>0.36973546660640638</v>
      </c>
    </row>
    <row r="148" spans="1:24" x14ac:dyDescent="0.25">
      <c r="A148" t="s">
        <v>182</v>
      </c>
      <c r="B148">
        <v>30</v>
      </c>
      <c r="C148" t="s">
        <v>33</v>
      </c>
      <c r="D148">
        <v>224500</v>
      </c>
      <c r="E148">
        <v>0.377</v>
      </c>
      <c r="F148">
        <v>60000</v>
      </c>
      <c r="G148" t="s">
        <v>41</v>
      </c>
      <c r="H148">
        <v>241316.7475</v>
      </c>
      <c r="I148">
        <v>172920.20499999999</v>
      </c>
      <c r="J148">
        <v>68396.542499999996</v>
      </c>
      <c r="K148">
        <v>0.72154351409001372</v>
      </c>
      <c r="L148">
        <v>775046.05083333328</v>
      </c>
      <c r="M148">
        <v>114296.96485148001</v>
      </c>
      <c r="N148">
        <v>0.267260579064588</v>
      </c>
      <c r="O148">
        <v>240000</v>
      </c>
      <c r="P148" t="s">
        <v>27</v>
      </c>
      <c r="Q148">
        <v>0</v>
      </c>
      <c r="R148">
        <v>0</v>
      </c>
      <c r="S148">
        <v>0.28343056670776651</v>
      </c>
      <c r="T148">
        <v>0.19284013739599479</v>
      </c>
      <c r="U148">
        <v>0.25582931885815785</v>
      </c>
      <c r="V148">
        <v>3.4523209391239789</v>
      </c>
      <c r="W148">
        <v>1</v>
      </c>
      <c r="X148">
        <v>0.57320631872139782</v>
      </c>
    </row>
    <row r="149" spans="1:24" x14ac:dyDescent="0.25">
      <c r="A149" t="s">
        <v>183</v>
      </c>
      <c r="B149">
        <v>51</v>
      </c>
      <c r="C149" t="s">
        <v>33</v>
      </c>
      <c r="D149">
        <v>277200</v>
      </c>
      <c r="E149">
        <v>0.58199999999999996</v>
      </c>
      <c r="F149">
        <v>75000</v>
      </c>
      <c r="G149" t="s">
        <v>26</v>
      </c>
      <c r="H149">
        <v>258310.67916666667</v>
      </c>
      <c r="I149">
        <v>203560.93666666668</v>
      </c>
      <c r="J149">
        <v>54749.7425</v>
      </c>
      <c r="K149">
        <v>0.80691638451656711</v>
      </c>
      <c r="L149">
        <v>609708.12250000006</v>
      </c>
      <c r="M149">
        <v>105039.23042992</v>
      </c>
      <c r="N149">
        <v>0.27056277056277056</v>
      </c>
      <c r="O149">
        <v>300000</v>
      </c>
      <c r="P149" t="s">
        <v>27</v>
      </c>
      <c r="Q149">
        <v>0</v>
      </c>
      <c r="R149">
        <v>0</v>
      </c>
      <c r="S149">
        <v>0.21195307401392602</v>
      </c>
      <c r="T149">
        <v>0.21832153260729628</v>
      </c>
      <c r="U149">
        <v>0.41375217470650577</v>
      </c>
      <c r="V149">
        <v>2.1995242514430018</v>
      </c>
      <c r="W149">
        <v>1</v>
      </c>
      <c r="X149">
        <v>0.57495124311478085</v>
      </c>
    </row>
    <row r="150" spans="1:24" x14ac:dyDescent="0.25">
      <c r="A150" t="s">
        <v>184</v>
      </c>
      <c r="B150">
        <v>21</v>
      </c>
      <c r="C150" t="s">
        <v>25</v>
      </c>
      <c r="D150">
        <v>60000</v>
      </c>
      <c r="E150">
        <v>0.873</v>
      </c>
      <c r="F150">
        <v>30000</v>
      </c>
      <c r="G150" t="s">
        <v>26</v>
      </c>
      <c r="H150">
        <v>58871.572500000002</v>
      </c>
      <c r="I150">
        <v>42850.25916666667</v>
      </c>
      <c r="J150">
        <v>16021.313333333334</v>
      </c>
      <c r="K150">
        <v>0.75891260531301385</v>
      </c>
      <c r="L150">
        <v>168540.1275</v>
      </c>
      <c r="M150">
        <v>11424.89342844</v>
      </c>
      <c r="N150">
        <v>0.5</v>
      </c>
      <c r="O150">
        <v>240000</v>
      </c>
      <c r="P150" t="s">
        <v>27</v>
      </c>
      <c r="Q150">
        <v>0</v>
      </c>
      <c r="R150">
        <v>0</v>
      </c>
      <c r="S150">
        <v>0.27214006103426797</v>
      </c>
      <c r="T150">
        <v>0.37945630265650693</v>
      </c>
      <c r="U150">
        <v>0.73111616798515411</v>
      </c>
      <c r="V150">
        <v>2.8090021250000001</v>
      </c>
      <c r="W150">
        <v>0</v>
      </c>
      <c r="X150">
        <v>0.42759030059077335</v>
      </c>
    </row>
    <row r="151" spans="1:24" x14ac:dyDescent="0.25">
      <c r="A151" t="s">
        <v>185</v>
      </c>
      <c r="B151">
        <v>45</v>
      </c>
      <c r="C151" t="s">
        <v>25</v>
      </c>
      <c r="D151">
        <v>147300</v>
      </c>
      <c r="E151">
        <v>0.96199999999999997</v>
      </c>
      <c r="F151">
        <v>45000</v>
      </c>
      <c r="G151" t="s">
        <v>26</v>
      </c>
      <c r="H151">
        <v>145106.19416666665</v>
      </c>
      <c r="I151">
        <v>109998.54916666666</v>
      </c>
      <c r="J151">
        <v>35107.644999999997</v>
      </c>
      <c r="K151">
        <v>0.79072473727216008</v>
      </c>
      <c r="L151">
        <v>384418.88500000001</v>
      </c>
      <c r="M151">
        <v>27575.627996160001</v>
      </c>
      <c r="N151">
        <v>0.30549898167006112</v>
      </c>
      <c r="O151">
        <v>180000</v>
      </c>
      <c r="P151" t="s">
        <v>27</v>
      </c>
      <c r="Q151">
        <v>0</v>
      </c>
      <c r="R151">
        <v>0</v>
      </c>
      <c r="S151">
        <v>0.24194449590260714</v>
      </c>
      <c r="T151">
        <v>0.24156560201797153</v>
      </c>
      <c r="U151">
        <v>0.80837784220685283</v>
      </c>
      <c r="V151">
        <v>2.6097683978275628</v>
      </c>
      <c r="W151">
        <v>0</v>
      </c>
      <c r="X151">
        <v>0.37086640657536224</v>
      </c>
    </row>
    <row r="152" spans="1:24" x14ac:dyDescent="0.25">
      <c r="A152" t="s">
        <v>186</v>
      </c>
      <c r="B152">
        <v>55</v>
      </c>
      <c r="C152" t="s">
        <v>30</v>
      </c>
      <c r="D152">
        <v>179700</v>
      </c>
      <c r="E152">
        <v>0.56699999999999995</v>
      </c>
      <c r="F152">
        <v>55000</v>
      </c>
      <c r="G152" t="s">
        <v>26</v>
      </c>
      <c r="H152">
        <v>168653.04666666666</v>
      </c>
      <c r="I152">
        <v>140021.29333333333</v>
      </c>
      <c r="J152">
        <v>28631.753333333334</v>
      </c>
      <c r="K152">
        <v>0.87741812484025783</v>
      </c>
      <c r="L152">
        <v>542708.05583333329</v>
      </c>
      <c r="M152">
        <v>42500.656142799999</v>
      </c>
      <c r="N152">
        <v>0.3060656649972176</v>
      </c>
      <c r="O152">
        <v>330000</v>
      </c>
      <c r="P152" t="s">
        <v>27</v>
      </c>
      <c r="Q152">
        <v>0</v>
      </c>
      <c r="R152">
        <v>0</v>
      </c>
      <c r="S152">
        <v>0.16976718712898436</v>
      </c>
      <c r="T152">
        <v>0.26854756185984519</v>
      </c>
      <c r="U152">
        <v>0.45287520980054902</v>
      </c>
      <c r="V152">
        <v>3.0200782183268409</v>
      </c>
      <c r="W152">
        <v>1</v>
      </c>
      <c r="X152">
        <v>0.55013550318490745</v>
      </c>
    </row>
    <row r="153" spans="1:24" x14ac:dyDescent="0.25">
      <c r="A153" t="s">
        <v>187</v>
      </c>
      <c r="B153">
        <v>48</v>
      </c>
      <c r="C153" t="s">
        <v>25</v>
      </c>
      <c r="D153">
        <v>226700</v>
      </c>
      <c r="E153">
        <v>0.873</v>
      </c>
      <c r="F153">
        <v>45000</v>
      </c>
      <c r="G153" t="s">
        <v>26</v>
      </c>
      <c r="H153">
        <v>233183.02666666667</v>
      </c>
      <c r="I153">
        <v>158524.40916666668</v>
      </c>
      <c r="J153">
        <v>74658.617499999993</v>
      </c>
      <c r="K153">
        <v>0.71120032536911559</v>
      </c>
      <c r="L153">
        <v>999412.37666666671</v>
      </c>
      <c r="M153">
        <v>44746.860829810001</v>
      </c>
      <c r="N153">
        <v>0.1985002205558006</v>
      </c>
      <c r="O153">
        <v>270000</v>
      </c>
      <c r="P153" t="s">
        <v>27</v>
      </c>
      <c r="Q153">
        <v>0</v>
      </c>
      <c r="R153">
        <v>0</v>
      </c>
      <c r="S153">
        <v>0.32017174906441159</v>
      </c>
      <c r="T153">
        <v>0.1411734214451266</v>
      </c>
      <c r="U153">
        <v>0.73244653215851296</v>
      </c>
      <c r="V153">
        <v>4.4085239376562271</v>
      </c>
      <c r="W153">
        <v>0</v>
      </c>
      <c r="X153">
        <v>0.29488729425374444</v>
      </c>
    </row>
    <row r="154" spans="1:24" x14ac:dyDescent="0.25">
      <c r="A154" t="s">
        <v>188</v>
      </c>
      <c r="B154">
        <v>44</v>
      </c>
      <c r="C154" t="s">
        <v>25</v>
      </c>
      <c r="D154">
        <v>119800</v>
      </c>
      <c r="E154">
        <v>0.94799999999999995</v>
      </c>
      <c r="F154">
        <v>30000</v>
      </c>
      <c r="G154" t="s">
        <v>41</v>
      </c>
      <c r="H154">
        <v>125366.34916666667</v>
      </c>
      <c r="I154">
        <v>83033.649999999994</v>
      </c>
      <c r="J154">
        <v>42332.699166666665</v>
      </c>
      <c r="K154">
        <v>0.6704907253751945</v>
      </c>
      <c r="L154">
        <v>477997.00750000001</v>
      </c>
      <c r="M154">
        <v>17105.084203819999</v>
      </c>
      <c r="N154">
        <v>0.25041736227045075</v>
      </c>
      <c r="O154">
        <v>360000</v>
      </c>
      <c r="P154" t="s">
        <v>27</v>
      </c>
      <c r="Q154">
        <v>0</v>
      </c>
      <c r="R154">
        <v>0</v>
      </c>
      <c r="S154">
        <v>0.33767194664325756</v>
      </c>
      <c r="T154">
        <v>0.16790251887525739</v>
      </c>
      <c r="U154">
        <v>0.83418336011926109</v>
      </c>
      <c r="V154">
        <v>3.9899583263772955</v>
      </c>
      <c r="W154">
        <v>0</v>
      </c>
      <c r="X154">
        <v>0.27084985824047753</v>
      </c>
    </row>
    <row r="155" spans="1:24" x14ac:dyDescent="0.25">
      <c r="A155" t="s">
        <v>189</v>
      </c>
      <c r="B155">
        <v>22</v>
      </c>
      <c r="C155" t="s">
        <v>25</v>
      </c>
      <c r="D155">
        <v>196700</v>
      </c>
      <c r="E155">
        <v>0.872</v>
      </c>
      <c r="F155">
        <v>66000</v>
      </c>
      <c r="G155" t="s">
        <v>41</v>
      </c>
      <c r="H155">
        <v>191450.74916666668</v>
      </c>
      <c r="I155">
        <v>145984.31833333333</v>
      </c>
      <c r="J155">
        <v>45466.430833333332</v>
      </c>
      <c r="K155">
        <v>0.80220502789373915</v>
      </c>
      <c r="L155">
        <v>395214.66333333333</v>
      </c>
      <c r="M155">
        <v>42246.750186619996</v>
      </c>
      <c r="N155">
        <v>0.33553634977122521</v>
      </c>
      <c r="O155">
        <v>660000</v>
      </c>
      <c r="P155" t="s">
        <v>27</v>
      </c>
      <c r="Q155">
        <v>0</v>
      </c>
      <c r="R155">
        <v>0</v>
      </c>
      <c r="S155">
        <v>0.23748369244433049</v>
      </c>
      <c r="T155">
        <v>0.26916894682758913</v>
      </c>
      <c r="U155">
        <v>0.71436388380415705</v>
      </c>
      <c r="V155">
        <v>2.0092255380443991</v>
      </c>
      <c r="W155">
        <v>0</v>
      </c>
      <c r="X155">
        <v>0.44610750679481714</v>
      </c>
    </row>
    <row r="156" spans="1:24" x14ac:dyDescent="0.25">
      <c r="A156" t="s">
        <v>190</v>
      </c>
      <c r="B156">
        <v>42</v>
      </c>
      <c r="C156" t="s">
        <v>30</v>
      </c>
      <c r="D156">
        <v>156000</v>
      </c>
      <c r="E156">
        <v>0.53400000000000003</v>
      </c>
      <c r="F156">
        <v>49000</v>
      </c>
      <c r="G156" t="s">
        <v>26</v>
      </c>
      <c r="H156">
        <v>151998.60833333334</v>
      </c>
      <c r="I156">
        <v>114161.6675</v>
      </c>
      <c r="J156">
        <v>37836.940833333334</v>
      </c>
      <c r="K156">
        <v>0.76332412410704065</v>
      </c>
      <c r="L156">
        <v>308939.41583333333</v>
      </c>
      <c r="M156">
        <v>27354.73025651</v>
      </c>
      <c r="N156">
        <v>0.3141025641025641</v>
      </c>
      <c r="O156">
        <v>294000</v>
      </c>
      <c r="P156" t="s">
        <v>27</v>
      </c>
      <c r="Q156">
        <v>0</v>
      </c>
      <c r="R156">
        <v>0</v>
      </c>
      <c r="S156">
        <v>0.24892952144901764</v>
      </c>
      <c r="T156">
        <v>0.23976206462336533</v>
      </c>
      <c r="U156">
        <v>0.45255503738136965</v>
      </c>
      <c r="V156">
        <v>1.9803808707264958</v>
      </c>
      <c r="W156">
        <v>1</v>
      </c>
      <c r="X156">
        <v>0.56075411069126091</v>
      </c>
    </row>
    <row r="157" spans="1:24" x14ac:dyDescent="0.25">
      <c r="A157" t="s">
        <v>191</v>
      </c>
      <c r="B157">
        <v>20</v>
      </c>
      <c r="C157" t="s">
        <v>25</v>
      </c>
      <c r="D157">
        <v>167600</v>
      </c>
      <c r="E157">
        <v>0.98699999999999999</v>
      </c>
      <c r="F157">
        <v>49000</v>
      </c>
      <c r="G157" t="s">
        <v>26</v>
      </c>
      <c r="H157">
        <v>158004.79916666666</v>
      </c>
      <c r="I157">
        <v>115897.34</v>
      </c>
      <c r="J157">
        <v>42107.459166666667</v>
      </c>
      <c r="K157">
        <v>0.76657465936238034</v>
      </c>
      <c r="L157">
        <v>592457.76333333331</v>
      </c>
      <c r="M157">
        <v>33242.16628636</v>
      </c>
      <c r="N157">
        <v>0.29236276849642007</v>
      </c>
      <c r="O157">
        <v>196000</v>
      </c>
      <c r="P157" t="s">
        <v>27</v>
      </c>
      <c r="Q157">
        <v>0</v>
      </c>
      <c r="R157">
        <v>0</v>
      </c>
      <c r="S157">
        <v>0.26649481147880116</v>
      </c>
      <c r="T157">
        <v>0.22411788967038568</v>
      </c>
      <c r="U157">
        <v>0.81544162757345295</v>
      </c>
      <c r="V157">
        <v>3.5349508552108193</v>
      </c>
      <c r="W157">
        <v>0</v>
      </c>
      <c r="X157">
        <v>0.32363534501753738</v>
      </c>
    </row>
    <row r="158" spans="1:24" x14ac:dyDescent="0.25">
      <c r="A158" t="s">
        <v>192</v>
      </c>
      <c r="B158">
        <v>50</v>
      </c>
      <c r="C158" t="s">
        <v>33</v>
      </c>
      <c r="D158">
        <v>140400</v>
      </c>
      <c r="E158">
        <v>0.40699999999999997</v>
      </c>
      <c r="F158">
        <v>30000</v>
      </c>
      <c r="G158" t="s">
        <v>26</v>
      </c>
      <c r="H158">
        <v>132070.53416666668</v>
      </c>
      <c r="I158">
        <v>113005.1875</v>
      </c>
      <c r="J158">
        <v>19065.346666666668</v>
      </c>
      <c r="K158">
        <v>0.85388340362050041</v>
      </c>
      <c r="L158">
        <v>395938.89666666667</v>
      </c>
      <c r="M158">
        <v>70354.597726909997</v>
      </c>
      <c r="N158">
        <v>0.21367521367521367</v>
      </c>
      <c r="O158">
        <v>120000</v>
      </c>
      <c r="P158" t="s">
        <v>27</v>
      </c>
      <c r="Q158">
        <v>0</v>
      </c>
      <c r="R158">
        <v>0</v>
      </c>
      <c r="S158">
        <v>0.14435730715382067</v>
      </c>
      <c r="T158">
        <v>0.18245371872232913</v>
      </c>
      <c r="U158">
        <v>0.26554364521344798</v>
      </c>
      <c r="V158">
        <v>2.8200776115859449</v>
      </c>
      <c r="W158">
        <v>1</v>
      </c>
      <c r="X158">
        <v>0.62827020519447219</v>
      </c>
    </row>
    <row r="159" spans="1:24" x14ac:dyDescent="0.25">
      <c r="A159" t="s">
        <v>193</v>
      </c>
      <c r="B159">
        <v>21</v>
      </c>
      <c r="C159" t="s">
        <v>33</v>
      </c>
      <c r="D159">
        <v>173100</v>
      </c>
      <c r="E159">
        <v>0.33800000000000002</v>
      </c>
      <c r="F159">
        <v>40000</v>
      </c>
      <c r="G159" t="s">
        <v>26</v>
      </c>
      <c r="H159">
        <v>186688.03166666668</v>
      </c>
      <c r="I159">
        <v>156221.42749999999</v>
      </c>
      <c r="J159">
        <v>30466.604166666668</v>
      </c>
      <c r="K159">
        <v>0.84358835189905068</v>
      </c>
      <c r="L159">
        <v>396516.82250000001</v>
      </c>
      <c r="M159">
        <v>59064.770433340003</v>
      </c>
      <c r="N159">
        <v>0.23108030040439054</v>
      </c>
      <c r="O159">
        <v>240000</v>
      </c>
      <c r="P159" t="s">
        <v>31</v>
      </c>
      <c r="Q159">
        <v>30</v>
      </c>
      <c r="R159">
        <v>0</v>
      </c>
      <c r="S159">
        <v>0.16319527231967976</v>
      </c>
      <c r="T159">
        <v>0.19493664977447736</v>
      </c>
      <c r="U159">
        <v>0.25676433458388476</v>
      </c>
      <c r="V159">
        <v>2.29068066146736</v>
      </c>
      <c r="W159">
        <v>1</v>
      </c>
      <c r="X159">
        <v>0.64984367346206962</v>
      </c>
    </row>
    <row r="160" spans="1:24" x14ac:dyDescent="0.25">
      <c r="A160" t="s">
        <v>194</v>
      </c>
      <c r="B160">
        <v>42</v>
      </c>
      <c r="C160" t="s">
        <v>25</v>
      </c>
      <c r="D160">
        <v>177900</v>
      </c>
      <c r="E160">
        <v>0.88600000000000001</v>
      </c>
      <c r="F160">
        <v>47000</v>
      </c>
      <c r="G160" t="s">
        <v>41</v>
      </c>
      <c r="H160">
        <v>172516.04916666666</v>
      </c>
      <c r="I160">
        <v>128976.19916666667</v>
      </c>
      <c r="J160">
        <v>43539.85</v>
      </c>
      <c r="K160">
        <v>0.7771224508044341</v>
      </c>
      <c r="L160">
        <v>561090.23499999999</v>
      </c>
      <c r="M160">
        <v>34527.14606508</v>
      </c>
      <c r="N160">
        <v>0.26419336706014612</v>
      </c>
      <c r="O160">
        <v>470000</v>
      </c>
      <c r="P160" t="s">
        <v>27</v>
      </c>
      <c r="Q160">
        <v>0</v>
      </c>
      <c r="R160">
        <v>0</v>
      </c>
      <c r="S160">
        <v>0.25238144630785292</v>
      </c>
      <c r="T160">
        <v>0.20531059689605621</v>
      </c>
      <c r="U160">
        <v>0.73824797473097425</v>
      </c>
      <c r="V160">
        <v>3.1539642214727373</v>
      </c>
      <c r="W160">
        <v>0</v>
      </c>
      <c r="X160">
        <v>0.36974074710411275</v>
      </c>
    </row>
    <row r="161" spans="1:24" x14ac:dyDescent="0.25">
      <c r="A161" t="s">
        <v>195</v>
      </c>
      <c r="B161">
        <v>37</v>
      </c>
      <c r="C161" t="s">
        <v>33</v>
      </c>
      <c r="D161">
        <v>207700</v>
      </c>
      <c r="E161">
        <v>0.44800000000000001</v>
      </c>
      <c r="F161">
        <v>39000</v>
      </c>
      <c r="G161" t="s">
        <v>26</v>
      </c>
      <c r="H161">
        <v>165806.495</v>
      </c>
      <c r="I161">
        <v>151227.03666666668</v>
      </c>
      <c r="J161">
        <v>14579.458333333332</v>
      </c>
      <c r="K161">
        <v>0.92039962000066555</v>
      </c>
      <c r="L161">
        <v>460332.79083333333</v>
      </c>
      <c r="M161">
        <v>76309.386367469997</v>
      </c>
      <c r="N161">
        <v>0.18777082330284064</v>
      </c>
      <c r="O161">
        <v>468000</v>
      </c>
      <c r="P161" t="s">
        <v>27</v>
      </c>
      <c r="Q161">
        <v>0</v>
      </c>
      <c r="R161">
        <v>0</v>
      </c>
      <c r="S161">
        <v>8.7930562269791263E-2</v>
      </c>
      <c r="T161">
        <v>0.17282419441514665</v>
      </c>
      <c r="U161">
        <v>0.30680064992209233</v>
      </c>
      <c r="V161">
        <v>2.2163350545658802</v>
      </c>
      <c r="W161">
        <v>1</v>
      </c>
      <c r="X161">
        <v>0.64466715741415959</v>
      </c>
    </row>
    <row r="162" spans="1:24" x14ac:dyDescent="0.25">
      <c r="A162" t="s">
        <v>196</v>
      </c>
      <c r="B162">
        <v>51</v>
      </c>
      <c r="C162" t="s">
        <v>25</v>
      </c>
      <c r="D162">
        <v>150000</v>
      </c>
      <c r="E162">
        <v>0.99099999999999999</v>
      </c>
      <c r="F162">
        <v>36000</v>
      </c>
      <c r="G162" t="s">
        <v>26</v>
      </c>
      <c r="H162">
        <v>145191.01583333334</v>
      </c>
      <c r="I162">
        <v>105327.18583333334</v>
      </c>
      <c r="J162">
        <v>39863.83</v>
      </c>
      <c r="K162">
        <v>0.76517596607190774</v>
      </c>
      <c r="L162">
        <v>336257.21833333332</v>
      </c>
      <c r="M162">
        <v>29188.96529593</v>
      </c>
      <c r="N162">
        <v>0.24</v>
      </c>
      <c r="O162">
        <v>432000</v>
      </c>
      <c r="P162" t="s">
        <v>27</v>
      </c>
      <c r="Q162">
        <v>0</v>
      </c>
      <c r="R162">
        <v>0</v>
      </c>
      <c r="S162">
        <v>0.27456127206768915</v>
      </c>
      <c r="T162">
        <v>0.18364223185725786</v>
      </c>
      <c r="U162">
        <v>0.82511935004841908</v>
      </c>
      <c r="V162">
        <v>2.2417147888888889</v>
      </c>
      <c r="W162">
        <v>0</v>
      </c>
      <c r="X162">
        <v>0.35331054693274749</v>
      </c>
    </row>
    <row r="163" spans="1:24" x14ac:dyDescent="0.25">
      <c r="A163" t="s">
        <v>197</v>
      </c>
      <c r="B163">
        <v>43</v>
      </c>
      <c r="C163" t="s">
        <v>33</v>
      </c>
      <c r="D163">
        <v>60000</v>
      </c>
      <c r="E163">
        <v>0.37</v>
      </c>
      <c r="F163">
        <v>30000</v>
      </c>
      <c r="G163" t="s">
        <v>26</v>
      </c>
      <c r="H163">
        <v>64199.105000000003</v>
      </c>
      <c r="I163">
        <v>55802.596666666665</v>
      </c>
      <c r="J163">
        <v>8396.5083333333332</v>
      </c>
      <c r="K163">
        <v>0.90879428509227411</v>
      </c>
      <c r="L163">
        <v>125118.70166666666</v>
      </c>
      <c r="M163">
        <v>24369.147946270001</v>
      </c>
      <c r="N163">
        <v>0.5</v>
      </c>
      <c r="O163">
        <v>240000</v>
      </c>
      <c r="P163" t="s">
        <v>36</v>
      </c>
      <c r="Q163">
        <v>180</v>
      </c>
      <c r="R163">
        <v>1</v>
      </c>
      <c r="S163">
        <v>0.13078855746249629</v>
      </c>
      <c r="T163">
        <v>0.45439714254613706</v>
      </c>
      <c r="U163">
        <v>0.26819619965192476</v>
      </c>
      <c r="V163">
        <v>2.0853116944444445</v>
      </c>
      <c r="W163">
        <v>1</v>
      </c>
      <c r="X163">
        <v>0.72269313304141236</v>
      </c>
    </row>
    <row r="164" spans="1:24" x14ac:dyDescent="0.25">
      <c r="A164" t="s">
        <v>198</v>
      </c>
      <c r="B164">
        <v>22</v>
      </c>
      <c r="C164" t="s">
        <v>33</v>
      </c>
      <c r="D164">
        <v>142600</v>
      </c>
      <c r="E164">
        <v>0.40600000000000003</v>
      </c>
      <c r="F164">
        <v>31000</v>
      </c>
      <c r="G164" t="s">
        <v>43</v>
      </c>
      <c r="H164">
        <v>155739.13916666666</v>
      </c>
      <c r="I164">
        <v>122516.48</v>
      </c>
      <c r="J164">
        <v>33222.659166666665</v>
      </c>
      <c r="K164">
        <v>0.79243513119416253</v>
      </c>
      <c r="L164">
        <v>503450.43083333335</v>
      </c>
      <c r="M164">
        <v>77712.934271549995</v>
      </c>
      <c r="N164">
        <v>0.21739130434782608</v>
      </c>
      <c r="O164">
        <v>341000</v>
      </c>
      <c r="P164" t="s">
        <v>27</v>
      </c>
      <c r="Q164">
        <v>0</v>
      </c>
      <c r="R164">
        <v>0</v>
      </c>
      <c r="S164">
        <v>0.21332247850113592</v>
      </c>
      <c r="T164">
        <v>0.17226850678133968</v>
      </c>
      <c r="U164">
        <v>0.27084827121229482</v>
      </c>
      <c r="V164">
        <v>3.5305079301075271</v>
      </c>
      <c r="W164">
        <v>1</v>
      </c>
      <c r="X164">
        <v>0.57712364487542611</v>
      </c>
    </row>
    <row r="165" spans="1:24" x14ac:dyDescent="0.25">
      <c r="A165" t="s">
        <v>199</v>
      </c>
      <c r="B165">
        <v>52</v>
      </c>
      <c r="C165" t="s">
        <v>33</v>
      </c>
      <c r="D165">
        <v>147000</v>
      </c>
      <c r="E165">
        <v>0.54200000000000004</v>
      </c>
      <c r="F165">
        <v>45000</v>
      </c>
      <c r="G165" t="s">
        <v>41</v>
      </c>
      <c r="H165">
        <v>114439.27083333333</v>
      </c>
      <c r="I165">
        <v>94167.785000000003</v>
      </c>
      <c r="J165">
        <v>20271.485833333332</v>
      </c>
      <c r="K165">
        <v>0.87667344616219445</v>
      </c>
      <c r="L165">
        <v>281819.09666666668</v>
      </c>
      <c r="M165">
        <v>72491.653673160006</v>
      </c>
      <c r="N165">
        <v>0.30612244897959184</v>
      </c>
      <c r="O165">
        <v>270000</v>
      </c>
      <c r="P165" t="s">
        <v>36</v>
      </c>
      <c r="Q165">
        <v>180</v>
      </c>
      <c r="R165">
        <v>1</v>
      </c>
      <c r="S165">
        <v>0.17713749559673661</v>
      </c>
      <c r="T165">
        <v>0.26836942229454935</v>
      </c>
      <c r="U165">
        <v>0.3318128605816214</v>
      </c>
      <c r="V165">
        <v>1.9171367120181406</v>
      </c>
      <c r="W165">
        <v>1</v>
      </c>
      <c r="X165">
        <v>0.64574623039256462</v>
      </c>
    </row>
    <row r="166" spans="1:24" x14ac:dyDescent="0.25">
      <c r="A166" t="s">
        <v>200</v>
      </c>
      <c r="B166">
        <v>45</v>
      </c>
      <c r="C166" t="s">
        <v>25</v>
      </c>
      <c r="D166">
        <v>206500</v>
      </c>
      <c r="E166">
        <v>0.755</v>
      </c>
      <c r="F166">
        <v>66000</v>
      </c>
      <c r="G166" t="s">
        <v>26</v>
      </c>
      <c r="H166">
        <v>191175.87083333332</v>
      </c>
      <c r="I166">
        <v>150764.30166666667</v>
      </c>
      <c r="J166">
        <v>40411.569166666668</v>
      </c>
      <c r="K166">
        <v>0.83307695250904845</v>
      </c>
      <c r="L166">
        <v>696213.99333333329</v>
      </c>
      <c r="M166">
        <v>43123.083784130002</v>
      </c>
      <c r="N166">
        <v>0.31961259079903148</v>
      </c>
      <c r="O166">
        <v>726000</v>
      </c>
      <c r="P166" t="s">
        <v>27</v>
      </c>
      <c r="Q166">
        <v>0</v>
      </c>
      <c r="R166">
        <v>0</v>
      </c>
      <c r="S166">
        <v>0.21138425571445352</v>
      </c>
      <c r="T166">
        <v>0.26626188312637866</v>
      </c>
      <c r="U166">
        <v>0.61604108611933406</v>
      </c>
      <c r="V166">
        <v>3.3714963357546406</v>
      </c>
      <c r="W166">
        <v>0</v>
      </c>
      <c r="X166">
        <v>0.44570886188082104</v>
      </c>
    </row>
    <row r="167" spans="1:24" x14ac:dyDescent="0.25">
      <c r="A167" t="s">
        <v>201</v>
      </c>
      <c r="B167">
        <v>46</v>
      </c>
      <c r="C167" t="s">
        <v>30</v>
      </c>
      <c r="D167">
        <v>144200</v>
      </c>
      <c r="E167">
        <v>0.59699999999999998</v>
      </c>
      <c r="F167">
        <v>31000</v>
      </c>
      <c r="G167" t="s">
        <v>26</v>
      </c>
      <c r="H167">
        <v>131307.71583333332</v>
      </c>
      <c r="I167">
        <v>108991.47416666667</v>
      </c>
      <c r="J167">
        <v>22316.241666666669</v>
      </c>
      <c r="K167">
        <v>0.86274319995375315</v>
      </c>
      <c r="L167">
        <v>476583.76333333331</v>
      </c>
      <c r="M167">
        <v>29323.569977430001</v>
      </c>
      <c r="N167">
        <v>0.21497919556171982</v>
      </c>
      <c r="O167">
        <v>93000</v>
      </c>
      <c r="P167" t="s">
        <v>36</v>
      </c>
      <c r="Q167">
        <v>120</v>
      </c>
      <c r="R167">
        <v>1</v>
      </c>
      <c r="S167">
        <v>0.16995377251853425</v>
      </c>
      <c r="T167">
        <v>0.18547183910240184</v>
      </c>
      <c r="U167">
        <v>0.4880164281623855</v>
      </c>
      <c r="V167">
        <v>3.30501916319926</v>
      </c>
      <c r="W167">
        <v>0</v>
      </c>
      <c r="X167">
        <v>0.49871782899695305</v>
      </c>
    </row>
    <row r="168" spans="1:24" x14ac:dyDescent="0.25">
      <c r="A168" t="s">
        <v>202</v>
      </c>
      <c r="B168">
        <v>26</v>
      </c>
      <c r="C168" t="s">
        <v>25</v>
      </c>
      <c r="D168">
        <v>153000</v>
      </c>
      <c r="E168">
        <v>0.89100000000000001</v>
      </c>
      <c r="F168">
        <v>49000</v>
      </c>
      <c r="G168" t="s">
        <v>41</v>
      </c>
      <c r="H168">
        <v>153596.29749999999</v>
      </c>
      <c r="I168">
        <v>116109.26</v>
      </c>
      <c r="J168">
        <v>37487.037499999999</v>
      </c>
      <c r="K168">
        <v>0.77923055641544847</v>
      </c>
      <c r="L168">
        <v>415896.51</v>
      </c>
      <c r="M168">
        <v>27309.741518890001</v>
      </c>
      <c r="N168">
        <v>0.3202614379084967</v>
      </c>
      <c r="O168">
        <v>147000</v>
      </c>
      <c r="P168" t="s">
        <v>27</v>
      </c>
      <c r="Q168">
        <v>0</v>
      </c>
      <c r="R168">
        <v>0</v>
      </c>
      <c r="S168">
        <v>0.24406211679679324</v>
      </c>
      <c r="T168">
        <v>0.24955749845984948</v>
      </c>
      <c r="U168">
        <v>0.75649382306253377</v>
      </c>
      <c r="V168">
        <v>2.7182778431372552</v>
      </c>
      <c r="W168">
        <v>0</v>
      </c>
      <c r="X168">
        <v>0.39181276206258064</v>
      </c>
    </row>
    <row r="169" spans="1:24" x14ac:dyDescent="0.25">
      <c r="A169" t="s">
        <v>203</v>
      </c>
      <c r="B169">
        <v>55</v>
      </c>
      <c r="C169" t="s">
        <v>25</v>
      </c>
      <c r="D169">
        <v>226200</v>
      </c>
      <c r="E169">
        <v>0.80100000000000005</v>
      </c>
      <c r="F169">
        <v>39000</v>
      </c>
      <c r="G169" t="s">
        <v>43</v>
      </c>
      <c r="H169">
        <v>218849.50916666666</v>
      </c>
      <c r="I169">
        <v>168910.62416666668</v>
      </c>
      <c r="J169">
        <v>49938.885000000002</v>
      </c>
      <c r="K169">
        <v>0.80213567151718279</v>
      </c>
      <c r="L169">
        <v>701578.04083333339</v>
      </c>
      <c r="M169">
        <v>41367.245448740003</v>
      </c>
      <c r="N169">
        <v>0.17241379310344829</v>
      </c>
      <c r="O169">
        <v>312000</v>
      </c>
      <c r="P169" t="s">
        <v>31</v>
      </c>
      <c r="Q169">
        <v>30</v>
      </c>
      <c r="R169">
        <v>0</v>
      </c>
      <c r="S169">
        <v>0.22818824309982177</v>
      </c>
      <c r="T169">
        <v>0.1382992537098591</v>
      </c>
      <c r="U169">
        <v>0.67366322011657698</v>
      </c>
      <c r="V169">
        <v>3.1015828507220751</v>
      </c>
      <c r="W169">
        <v>0</v>
      </c>
      <c r="X169">
        <v>0.38968006694897189</v>
      </c>
    </row>
    <row r="170" spans="1:24" x14ac:dyDescent="0.25">
      <c r="A170" t="s">
        <v>204</v>
      </c>
      <c r="B170">
        <v>23</v>
      </c>
      <c r="C170" t="s">
        <v>25</v>
      </c>
      <c r="D170">
        <v>165800</v>
      </c>
      <c r="E170">
        <v>0.96899999999999997</v>
      </c>
      <c r="F170">
        <v>53000</v>
      </c>
      <c r="G170" t="s">
        <v>26</v>
      </c>
      <c r="H170">
        <v>166861.54833333334</v>
      </c>
      <c r="I170">
        <v>118862.50666666667</v>
      </c>
      <c r="J170">
        <v>47999.041666666664</v>
      </c>
      <c r="K170">
        <v>0.73797919932215972</v>
      </c>
      <c r="L170">
        <v>497533.50666666665</v>
      </c>
      <c r="M170">
        <v>30197.46386281</v>
      </c>
      <c r="N170">
        <v>0.31966224366706875</v>
      </c>
      <c r="O170">
        <v>212000</v>
      </c>
      <c r="P170" t="s">
        <v>27</v>
      </c>
      <c r="Q170">
        <v>0</v>
      </c>
      <c r="R170">
        <v>0</v>
      </c>
      <c r="S170">
        <v>0.28765789450053941</v>
      </c>
      <c r="T170">
        <v>0.23590408663494852</v>
      </c>
      <c r="U170">
        <v>0.82050974747636751</v>
      </c>
      <c r="V170">
        <v>3.0008052271813428</v>
      </c>
      <c r="W170">
        <v>0</v>
      </c>
      <c r="X170">
        <v>0.33786514435664805</v>
      </c>
    </row>
    <row r="171" spans="1:24" x14ac:dyDescent="0.25">
      <c r="A171" t="s">
        <v>205</v>
      </c>
      <c r="B171">
        <v>36</v>
      </c>
      <c r="C171" t="s">
        <v>33</v>
      </c>
      <c r="D171">
        <v>257300</v>
      </c>
      <c r="E171">
        <v>0.35899999999999999</v>
      </c>
      <c r="F171">
        <v>46000</v>
      </c>
      <c r="G171" t="s">
        <v>43</v>
      </c>
      <c r="H171">
        <v>245613.81833333333</v>
      </c>
      <c r="I171">
        <v>188200.36083333334</v>
      </c>
      <c r="J171">
        <v>57413.457499999997</v>
      </c>
      <c r="K171">
        <v>0.79971564124659811</v>
      </c>
      <c r="L171">
        <v>949789.96250000002</v>
      </c>
      <c r="M171">
        <v>96098.709420340005</v>
      </c>
      <c r="N171">
        <v>0.17877963466770308</v>
      </c>
      <c r="O171">
        <v>506000</v>
      </c>
      <c r="P171" t="s">
        <v>27</v>
      </c>
      <c r="Q171">
        <v>0</v>
      </c>
      <c r="R171">
        <v>0</v>
      </c>
      <c r="S171">
        <v>0.23375499753878531</v>
      </c>
      <c r="T171">
        <v>0.1429728701801147</v>
      </c>
      <c r="U171">
        <v>0.2580395906503864</v>
      </c>
      <c r="V171">
        <v>3.6913717936261174</v>
      </c>
      <c r="W171">
        <v>1</v>
      </c>
      <c r="X171">
        <v>0.56305747526163219</v>
      </c>
    </row>
    <row r="172" spans="1:24" x14ac:dyDescent="0.25">
      <c r="A172" t="s">
        <v>206</v>
      </c>
      <c r="B172">
        <v>28</v>
      </c>
      <c r="C172" t="s">
        <v>33</v>
      </c>
      <c r="D172">
        <v>135400</v>
      </c>
      <c r="E172">
        <v>0.60799999999999998</v>
      </c>
      <c r="F172">
        <v>30000</v>
      </c>
      <c r="G172" t="s">
        <v>43</v>
      </c>
      <c r="H172">
        <v>111261.11083333334</v>
      </c>
      <c r="I172">
        <v>87567.357499999998</v>
      </c>
      <c r="J172">
        <v>23693.753333333334</v>
      </c>
      <c r="K172">
        <v>0.80024667568479924</v>
      </c>
      <c r="L172">
        <v>370974.09166666667</v>
      </c>
      <c r="M172">
        <v>57251.561752189999</v>
      </c>
      <c r="N172">
        <v>0.22156573116691286</v>
      </c>
      <c r="O172">
        <v>240000</v>
      </c>
      <c r="P172" t="s">
        <v>27</v>
      </c>
      <c r="Q172">
        <v>0</v>
      </c>
      <c r="R172">
        <v>0</v>
      </c>
      <c r="S172">
        <v>0.21295628954150969</v>
      </c>
      <c r="T172">
        <v>0.17730723981199392</v>
      </c>
      <c r="U172">
        <v>0.40143423250458904</v>
      </c>
      <c r="V172">
        <v>2.7398381954702118</v>
      </c>
      <c r="W172">
        <v>1</v>
      </c>
      <c r="X172">
        <v>0.54796343142137249</v>
      </c>
    </row>
    <row r="173" spans="1:24" x14ac:dyDescent="0.25">
      <c r="A173" t="s">
        <v>207</v>
      </c>
      <c r="B173">
        <v>19</v>
      </c>
      <c r="C173" t="s">
        <v>25</v>
      </c>
      <c r="D173">
        <v>226300</v>
      </c>
      <c r="E173">
        <v>0.78200000000000003</v>
      </c>
      <c r="F173">
        <v>63000</v>
      </c>
      <c r="G173" t="s">
        <v>43</v>
      </c>
      <c r="H173">
        <v>227093.08916666667</v>
      </c>
      <c r="I173">
        <v>152774.76166666666</v>
      </c>
      <c r="J173">
        <v>74318.327499999999</v>
      </c>
      <c r="K173">
        <v>0.71368512590824296</v>
      </c>
      <c r="L173">
        <v>934764.40916666668</v>
      </c>
      <c r="M173">
        <v>50327.943116510003</v>
      </c>
      <c r="N173">
        <v>0.27839151568714099</v>
      </c>
      <c r="O173">
        <v>630000</v>
      </c>
      <c r="P173" t="s">
        <v>27</v>
      </c>
      <c r="Q173">
        <v>0</v>
      </c>
      <c r="R173">
        <v>0</v>
      </c>
      <c r="S173">
        <v>0.32725930926703267</v>
      </c>
      <c r="T173">
        <v>0.19868388392496381</v>
      </c>
      <c r="U173">
        <v>0.64013457907928972</v>
      </c>
      <c r="V173">
        <v>4.1306425504492559</v>
      </c>
      <c r="W173">
        <v>0</v>
      </c>
      <c r="X173">
        <v>0.35573002159170924</v>
      </c>
    </row>
    <row r="174" spans="1:24" x14ac:dyDescent="0.25">
      <c r="A174" t="s">
        <v>208</v>
      </c>
      <c r="B174">
        <v>26</v>
      </c>
      <c r="C174" t="s">
        <v>33</v>
      </c>
      <c r="D174">
        <v>217400</v>
      </c>
      <c r="E174">
        <v>0.23699999999999999</v>
      </c>
      <c r="F174">
        <v>53000</v>
      </c>
      <c r="G174" t="s">
        <v>41</v>
      </c>
      <c r="H174">
        <v>187108.63583333333</v>
      </c>
      <c r="I174">
        <v>174072.70666666667</v>
      </c>
      <c r="J174">
        <v>13035.929166666667</v>
      </c>
      <c r="K174">
        <v>0.91590290275499697</v>
      </c>
      <c r="L174">
        <v>266535.27166666667</v>
      </c>
      <c r="M174">
        <v>78652.028905080006</v>
      </c>
      <c r="N174">
        <v>0.24379024839006438</v>
      </c>
      <c r="O174">
        <v>477000</v>
      </c>
      <c r="P174" t="s">
        <v>27</v>
      </c>
      <c r="Q174">
        <v>0</v>
      </c>
      <c r="R174">
        <v>0</v>
      </c>
      <c r="S174">
        <v>6.9670376830059277E-2</v>
      </c>
      <c r="T174">
        <v>0.2232881961638217</v>
      </c>
      <c r="U174">
        <v>0.16685970715850018</v>
      </c>
      <c r="V174">
        <v>1.2260132091383011</v>
      </c>
      <c r="W174">
        <v>1</v>
      </c>
      <c r="X174">
        <v>0.75015580804678883</v>
      </c>
    </row>
    <row r="175" spans="1:24" x14ac:dyDescent="0.25">
      <c r="A175" t="s">
        <v>209</v>
      </c>
      <c r="B175">
        <v>38</v>
      </c>
      <c r="C175" t="s">
        <v>25</v>
      </c>
      <c r="D175">
        <v>126900</v>
      </c>
      <c r="E175">
        <v>0.79900000000000004</v>
      </c>
      <c r="F175">
        <v>42000</v>
      </c>
      <c r="G175" t="s">
        <v>41</v>
      </c>
      <c r="H175">
        <v>128827.21333333333</v>
      </c>
      <c r="I175">
        <v>88048.642500000002</v>
      </c>
      <c r="J175">
        <v>40778.570833333331</v>
      </c>
      <c r="K175">
        <v>0.70001038533409332</v>
      </c>
      <c r="L175">
        <v>523641.14333333331</v>
      </c>
      <c r="M175">
        <v>22780.284074390001</v>
      </c>
      <c r="N175">
        <v>0.33096926713947988</v>
      </c>
      <c r="O175">
        <v>168000</v>
      </c>
      <c r="P175" t="s">
        <v>27</v>
      </c>
      <c r="Q175">
        <v>0</v>
      </c>
      <c r="R175">
        <v>0</v>
      </c>
      <c r="S175">
        <v>0.31653693174144054</v>
      </c>
      <c r="T175">
        <v>0.23168192422404979</v>
      </c>
      <c r="U175">
        <v>0.67894362227029026</v>
      </c>
      <c r="V175">
        <v>4.1264077488836355</v>
      </c>
      <c r="W175">
        <v>0</v>
      </c>
      <c r="X175">
        <v>0.35015967385773966</v>
      </c>
    </row>
    <row r="176" spans="1:24" x14ac:dyDescent="0.25">
      <c r="A176" t="s">
        <v>210</v>
      </c>
      <c r="B176">
        <v>41</v>
      </c>
      <c r="C176" t="s">
        <v>33</v>
      </c>
      <c r="D176">
        <v>281200</v>
      </c>
      <c r="E176">
        <v>0.44500000000000001</v>
      </c>
      <c r="F176">
        <v>63000</v>
      </c>
      <c r="G176" t="s">
        <v>26</v>
      </c>
      <c r="H176">
        <v>331971.22666666668</v>
      </c>
      <c r="I176">
        <v>287901.98083333333</v>
      </c>
      <c r="J176">
        <v>44069.245833333334</v>
      </c>
      <c r="K176">
        <v>0.83703215046206936</v>
      </c>
      <c r="L176">
        <v>561746.72916666663</v>
      </c>
      <c r="M176">
        <v>122551.753107</v>
      </c>
      <c r="N176">
        <v>0.22403982930298719</v>
      </c>
      <c r="O176">
        <v>693000</v>
      </c>
      <c r="P176" t="s">
        <v>27</v>
      </c>
      <c r="Q176">
        <v>0</v>
      </c>
      <c r="R176">
        <v>0</v>
      </c>
      <c r="S176">
        <v>0.13275019728617443</v>
      </c>
      <c r="T176">
        <v>0.1875285401106343</v>
      </c>
      <c r="U176">
        <v>0.32501590115471962</v>
      </c>
      <c r="V176">
        <v>1.9976768462541488</v>
      </c>
      <c r="W176">
        <v>1</v>
      </c>
      <c r="X176">
        <v>0.63660769852199761</v>
      </c>
    </row>
    <row r="177" spans="1:24" x14ac:dyDescent="0.25">
      <c r="A177" t="s">
        <v>211</v>
      </c>
      <c r="B177">
        <v>51</v>
      </c>
      <c r="C177" t="s">
        <v>25</v>
      </c>
      <c r="D177">
        <v>172000</v>
      </c>
      <c r="E177">
        <v>0.81699999999999995</v>
      </c>
      <c r="F177">
        <v>36000</v>
      </c>
      <c r="G177" t="s">
        <v>41</v>
      </c>
      <c r="H177">
        <v>159539.48416666666</v>
      </c>
      <c r="I177">
        <v>122168.535</v>
      </c>
      <c r="J177">
        <v>37370.949166666665</v>
      </c>
      <c r="K177">
        <v>0.81601320169997171</v>
      </c>
      <c r="L177">
        <v>416038.79583333334</v>
      </c>
      <c r="M177">
        <v>37636.101047069998</v>
      </c>
      <c r="N177">
        <v>0.20930232558139536</v>
      </c>
      <c r="O177">
        <v>144000</v>
      </c>
      <c r="P177" t="s">
        <v>27</v>
      </c>
      <c r="Q177">
        <v>0</v>
      </c>
      <c r="R177">
        <v>0</v>
      </c>
      <c r="S177">
        <v>0.23424263505594783</v>
      </c>
      <c r="T177">
        <v>0.17079346082092431</v>
      </c>
      <c r="U177">
        <v>0.66105424980925065</v>
      </c>
      <c r="V177">
        <v>2.4188302083333335</v>
      </c>
      <c r="W177">
        <v>0</v>
      </c>
      <c r="X177">
        <v>0.42893527727491948</v>
      </c>
    </row>
    <row r="178" spans="1:24" x14ac:dyDescent="0.25">
      <c r="A178" t="s">
        <v>212</v>
      </c>
      <c r="B178">
        <v>39</v>
      </c>
      <c r="C178" t="s">
        <v>33</v>
      </c>
      <c r="D178">
        <v>310600</v>
      </c>
      <c r="E178">
        <v>0.64500000000000002</v>
      </c>
      <c r="F178">
        <v>78000</v>
      </c>
      <c r="G178" t="s">
        <v>26</v>
      </c>
      <c r="H178">
        <v>257103.0325</v>
      </c>
      <c r="I178">
        <v>226354.59333333332</v>
      </c>
      <c r="J178">
        <v>30748.439166666667</v>
      </c>
      <c r="K178">
        <v>0.92401151982637053</v>
      </c>
      <c r="L178">
        <v>892202.38666666672</v>
      </c>
      <c r="M178">
        <v>86118.261973949993</v>
      </c>
      <c r="N178">
        <v>0.25112685125563428</v>
      </c>
      <c r="O178">
        <v>312000</v>
      </c>
      <c r="P178" t="s">
        <v>27</v>
      </c>
      <c r="Q178">
        <v>0</v>
      </c>
      <c r="R178">
        <v>0</v>
      </c>
      <c r="S178">
        <v>0.11959578565712431</v>
      </c>
      <c r="T178">
        <v>0.2320441034979295</v>
      </c>
      <c r="U178">
        <v>0.483161909335105</v>
      </c>
      <c r="V178">
        <v>2.8725125134148959</v>
      </c>
      <c r="W178">
        <v>1</v>
      </c>
      <c r="X178">
        <v>0.54565635649348776</v>
      </c>
    </row>
    <row r="179" spans="1:24" x14ac:dyDescent="0.25">
      <c r="A179" t="s">
        <v>213</v>
      </c>
      <c r="B179">
        <v>20</v>
      </c>
      <c r="C179" t="s">
        <v>25</v>
      </c>
      <c r="D179">
        <v>231300</v>
      </c>
      <c r="E179">
        <v>0.81599999999999995</v>
      </c>
      <c r="F179">
        <v>56000</v>
      </c>
      <c r="G179" t="s">
        <v>41</v>
      </c>
      <c r="H179">
        <v>207689.6925</v>
      </c>
      <c r="I179">
        <v>169384.815</v>
      </c>
      <c r="J179">
        <v>38304.877500000002</v>
      </c>
      <c r="K179">
        <v>0.87721649716235295</v>
      </c>
      <c r="L179">
        <v>543610.03083333338</v>
      </c>
      <c r="M179">
        <v>59078.541596230003</v>
      </c>
      <c r="N179">
        <v>0.24210981409424989</v>
      </c>
      <c r="O179">
        <v>224000</v>
      </c>
      <c r="P179" t="s">
        <v>27</v>
      </c>
      <c r="Q179">
        <v>0</v>
      </c>
      <c r="R179">
        <v>0</v>
      </c>
      <c r="S179">
        <v>0.18443321398821946</v>
      </c>
      <c r="T179">
        <v>0.21238272304838637</v>
      </c>
      <c r="U179">
        <v>0.63528849172823998</v>
      </c>
      <c r="V179">
        <v>2.3502379197290679</v>
      </c>
      <c r="W179">
        <v>0</v>
      </c>
      <c r="X179">
        <v>0.4695409608317519</v>
      </c>
    </row>
    <row r="180" spans="1:24" x14ac:dyDescent="0.25">
      <c r="A180" t="s">
        <v>214</v>
      </c>
      <c r="B180">
        <v>29</v>
      </c>
      <c r="C180" t="s">
        <v>30</v>
      </c>
      <c r="D180">
        <v>177300</v>
      </c>
      <c r="E180">
        <v>0.49</v>
      </c>
      <c r="F180">
        <v>39000</v>
      </c>
      <c r="G180" t="s">
        <v>26</v>
      </c>
      <c r="H180">
        <v>180031.40666666668</v>
      </c>
      <c r="I180">
        <v>134662.96333333332</v>
      </c>
      <c r="J180">
        <v>45368.443333333336</v>
      </c>
      <c r="K180">
        <v>0.75156453634638209</v>
      </c>
      <c r="L180">
        <v>490075.38750000001</v>
      </c>
      <c r="M180">
        <v>22469.238926779999</v>
      </c>
      <c r="N180">
        <v>0.21996615905245348</v>
      </c>
      <c r="O180">
        <v>351000</v>
      </c>
      <c r="P180" t="s">
        <v>27</v>
      </c>
      <c r="Q180">
        <v>0</v>
      </c>
      <c r="R180">
        <v>0</v>
      </c>
      <c r="S180">
        <v>0.25200293756152398</v>
      </c>
      <c r="T180">
        <v>0.16531876434015175</v>
      </c>
      <c r="U180">
        <v>0.4356301630947565</v>
      </c>
      <c r="V180">
        <v>2.7641025803722505</v>
      </c>
      <c r="W180">
        <v>1</v>
      </c>
      <c r="X180">
        <v>0.51617702785017328</v>
      </c>
    </row>
    <row r="181" spans="1:24" x14ac:dyDescent="0.25">
      <c r="A181" t="s">
        <v>215</v>
      </c>
      <c r="B181">
        <v>45</v>
      </c>
      <c r="C181" t="s">
        <v>25</v>
      </c>
      <c r="D181">
        <v>185800</v>
      </c>
      <c r="E181">
        <v>0.751</v>
      </c>
      <c r="F181">
        <v>54000</v>
      </c>
      <c r="G181" t="s">
        <v>41</v>
      </c>
      <c r="H181">
        <v>171933.77083333334</v>
      </c>
      <c r="I181">
        <v>131714.66083333333</v>
      </c>
      <c r="J181">
        <v>40219.11</v>
      </c>
      <c r="K181">
        <v>0.81841534821557749</v>
      </c>
      <c r="L181">
        <v>460874.57916666666</v>
      </c>
      <c r="M181">
        <v>46176.911451829998</v>
      </c>
      <c r="N181">
        <v>0.29063509149623251</v>
      </c>
      <c r="O181">
        <v>432000</v>
      </c>
      <c r="P181" t="s">
        <v>27</v>
      </c>
      <c r="Q181">
        <v>0</v>
      </c>
      <c r="R181">
        <v>0</v>
      </c>
      <c r="S181">
        <v>0.23392210736183419</v>
      </c>
      <c r="T181">
        <v>0.23786021961055537</v>
      </c>
      <c r="U181">
        <v>0.59200338352532256</v>
      </c>
      <c r="V181">
        <v>2.480487508970219</v>
      </c>
      <c r="W181">
        <v>0</v>
      </c>
      <c r="X181">
        <v>0.47805878801093815</v>
      </c>
    </row>
    <row r="182" spans="1:24" x14ac:dyDescent="0.25">
      <c r="A182" t="s">
        <v>216</v>
      </c>
      <c r="B182">
        <v>47</v>
      </c>
      <c r="C182" t="s">
        <v>25</v>
      </c>
      <c r="D182">
        <v>182000</v>
      </c>
      <c r="E182">
        <v>0.82499999999999996</v>
      </c>
      <c r="F182">
        <v>55000</v>
      </c>
      <c r="G182" t="s">
        <v>41</v>
      </c>
      <c r="H182">
        <v>164989.52083333334</v>
      </c>
      <c r="I182">
        <v>133956.47</v>
      </c>
      <c r="J182">
        <v>31033.050833333335</v>
      </c>
      <c r="K182">
        <v>0.86909479969477477</v>
      </c>
      <c r="L182">
        <v>368942.00916666666</v>
      </c>
      <c r="M182">
        <v>46717.615745410003</v>
      </c>
      <c r="N182">
        <v>0.30219780219780218</v>
      </c>
      <c r="O182">
        <v>550000</v>
      </c>
      <c r="P182" t="s">
        <v>36</v>
      </c>
      <c r="Q182">
        <v>180</v>
      </c>
      <c r="R182">
        <v>1</v>
      </c>
      <c r="S182">
        <v>0.18809104164064966</v>
      </c>
      <c r="T182">
        <v>0.26263853836930007</v>
      </c>
      <c r="U182">
        <v>0.64294646315275372</v>
      </c>
      <c r="V182">
        <v>2.0271538965201463</v>
      </c>
      <c r="W182">
        <v>0</v>
      </c>
      <c r="X182">
        <v>0.491761203820543</v>
      </c>
    </row>
    <row r="183" spans="1:24" x14ac:dyDescent="0.25">
      <c r="A183" t="s">
        <v>217</v>
      </c>
      <c r="B183">
        <v>43</v>
      </c>
      <c r="C183" t="s">
        <v>25</v>
      </c>
      <c r="D183">
        <v>239600</v>
      </c>
      <c r="E183">
        <v>0.78800000000000003</v>
      </c>
      <c r="F183">
        <v>77000</v>
      </c>
      <c r="G183" t="s">
        <v>26</v>
      </c>
      <c r="H183">
        <v>234580.52166666667</v>
      </c>
      <c r="I183">
        <v>179310.96333333332</v>
      </c>
      <c r="J183">
        <v>55269.558333333334</v>
      </c>
      <c r="K183">
        <v>0.80102478060111693</v>
      </c>
      <c r="L183">
        <v>485176.38083333336</v>
      </c>
      <c r="M183">
        <v>49788.210842380002</v>
      </c>
      <c r="N183">
        <v>0.32136894824707846</v>
      </c>
      <c r="O183">
        <v>693000</v>
      </c>
      <c r="P183" t="s">
        <v>27</v>
      </c>
      <c r="Q183">
        <v>0</v>
      </c>
      <c r="R183">
        <v>0</v>
      </c>
      <c r="S183">
        <v>0.23561017743779281</v>
      </c>
      <c r="T183">
        <v>0.2574244912616277</v>
      </c>
      <c r="U183">
        <v>0.65003437418160126</v>
      </c>
      <c r="V183">
        <v>2.0249431587367837</v>
      </c>
      <c r="W183">
        <v>0</v>
      </c>
      <c r="X183">
        <v>0.47338464542040948</v>
      </c>
    </row>
    <row r="184" spans="1:24" x14ac:dyDescent="0.25">
      <c r="A184" t="s">
        <v>218</v>
      </c>
      <c r="B184">
        <v>38</v>
      </c>
      <c r="C184" t="s">
        <v>30</v>
      </c>
      <c r="D184">
        <v>149900</v>
      </c>
      <c r="E184">
        <v>0.71499999999999997</v>
      </c>
      <c r="F184">
        <v>52000</v>
      </c>
      <c r="G184" t="s">
        <v>41</v>
      </c>
      <c r="H184">
        <v>145682.65083333332</v>
      </c>
      <c r="I184">
        <v>112360.55166666667</v>
      </c>
      <c r="J184">
        <v>33322.099166666667</v>
      </c>
      <c r="K184">
        <v>0.79395631590099824</v>
      </c>
      <c r="L184">
        <v>578690.12</v>
      </c>
      <c r="M184">
        <v>28603.34134051</v>
      </c>
      <c r="N184">
        <v>0.34689793195463642</v>
      </c>
      <c r="O184">
        <v>208000</v>
      </c>
      <c r="P184" t="s">
        <v>31</v>
      </c>
      <c r="Q184">
        <v>15</v>
      </c>
      <c r="R184">
        <v>0</v>
      </c>
      <c r="S184">
        <v>0.22873073063990618</v>
      </c>
      <c r="T184">
        <v>0.27542180404837829</v>
      </c>
      <c r="U184">
        <v>0.59765615151638118</v>
      </c>
      <c r="V184">
        <v>3.8605078052034689</v>
      </c>
      <c r="W184">
        <v>0</v>
      </c>
      <c r="X184">
        <v>0.43285447962323492</v>
      </c>
    </row>
    <row r="185" spans="1:24" x14ac:dyDescent="0.25">
      <c r="A185" t="s">
        <v>219</v>
      </c>
      <c r="B185">
        <v>45</v>
      </c>
      <c r="C185" t="s">
        <v>30</v>
      </c>
      <c r="D185">
        <v>113100</v>
      </c>
      <c r="E185">
        <v>0.63900000000000001</v>
      </c>
      <c r="F185">
        <v>30000</v>
      </c>
      <c r="G185" t="s">
        <v>26</v>
      </c>
      <c r="H185">
        <v>116449.80833333333</v>
      </c>
      <c r="I185">
        <v>87282.186666666661</v>
      </c>
      <c r="J185">
        <v>29167.621666666666</v>
      </c>
      <c r="K185">
        <v>0.75370476417226973</v>
      </c>
      <c r="L185">
        <v>432226.3075</v>
      </c>
      <c r="M185">
        <v>16591.605567989998</v>
      </c>
      <c r="N185">
        <v>0.26525198938992045</v>
      </c>
      <c r="O185">
        <v>180000</v>
      </c>
      <c r="P185" t="s">
        <v>27</v>
      </c>
      <c r="Q185">
        <v>0</v>
      </c>
      <c r="R185">
        <v>0</v>
      </c>
      <c r="S185">
        <v>0.25047376276631911</v>
      </c>
      <c r="T185">
        <v>0.19992168810935537</v>
      </c>
      <c r="U185">
        <v>0.55931025793360012</v>
      </c>
      <c r="V185">
        <v>3.8216295977011492</v>
      </c>
      <c r="W185">
        <v>0</v>
      </c>
      <c r="X185">
        <v>0.42549659023753683</v>
      </c>
    </row>
    <row r="186" spans="1:24" x14ac:dyDescent="0.25">
      <c r="A186" t="s">
        <v>220</v>
      </c>
      <c r="B186">
        <v>43</v>
      </c>
      <c r="C186" t="s">
        <v>25</v>
      </c>
      <c r="D186">
        <v>172100</v>
      </c>
      <c r="E186">
        <v>0.98299999999999998</v>
      </c>
      <c r="F186">
        <v>50000</v>
      </c>
      <c r="G186" t="s">
        <v>41</v>
      </c>
      <c r="H186">
        <v>174442.91833333333</v>
      </c>
      <c r="I186">
        <v>119021.22083333334</v>
      </c>
      <c r="J186">
        <v>55421.697500000002</v>
      </c>
      <c r="K186">
        <v>0.70129445669453194</v>
      </c>
      <c r="L186">
        <v>663714.36499999999</v>
      </c>
      <c r="M186">
        <v>30537.740929669999</v>
      </c>
      <c r="N186">
        <v>0.29052876234747238</v>
      </c>
      <c r="O186">
        <v>200000</v>
      </c>
      <c r="P186" t="s">
        <v>27</v>
      </c>
      <c r="Q186">
        <v>0</v>
      </c>
      <c r="R186">
        <v>0</v>
      </c>
      <c r="S186">
        <v>0.31770677783604689</v>
      </c>
      <c r="T186">
        <v>0.20374621054460543</v>
      </c>
      <c r="U186">
        <v>0.8365539916702589</v>
      </c>
      <c r="V186">
        <v>3.8565622603137708</v>
      </c>
      <c r="W186">
        <v>0</v>
      </c>
      <c r="X186">
        <v>0.28690852364322189</v>
      </c>
    </row>
    <row r="187" spans="1:24" x14ac:dyDescent="0.25">
      <c r="A187" t="s">
        <v>221</v>
      </c>
      <c r="B187">
        <v>50</v>
      </c>
      <c r="C187" t="s">
        <v>33</v>
      </c>
      <c r="D187">
        <v>140600</v>
      </c>
      <c r="E187">
        <v>0.48699999999999999</v>
      </c>
      <c r="F187">
        <v>32000</v>
      </c>
      <c r="G187" t="s">
        <v>26</v>
      </c>
      <c r="H187">
        <v>110852.76333333334</v>
      </c>
      <c r="I187">
        <v>95555.30333333333</v>
      </c>
      <c r="J187">
        <v>15297.46</v>
      </c>
      <c r="K187">
        <v>0.92349725740930955</v>
      </c>
      <c r="L187">
        <v>425840.04416666669</v>
      </c>
      <c r="M187">
        <v>49735.514972450001</v>
      </c>
      <c r="N187">
        <v>0.22759601706970128</v>
      </c>
      <c r="O187">
        <v>128000</v>
      </c>
      <c r="P187" t="s">
        <v>27</v>
      </c>
      <c r="Q187">
        <v>0</v>
      </c>
      <c r="R187">
        <v>0</v>
      </c>
      <c r="S187">
        <v>0.13799800329740688</v>
      </c>
      <c r="T187">
        <v>0.21018429756115153</v>
      </c>
      <c r="U187">
        <v>0.33617208125575337</v>
      </c>
      <c r="V187">
        <v>3.0287343112849694</v>
      </c>
      <c r="W187">
        <v>1</v>
      </c>
      <c r="X187">
        <v>0.59737893777368123</v>
      </c>
    </row>
    <row r="188" spans="1:24" x14ac:dyDescent="0.25">
      <c r="A188" t="s">
        <v>222</v>
      </c>
      <c r="B188">
        <v>38</v>
      </c>
      <c r="C188" t="s">
        <v>30</v>
      </c>
      <c r="D188">
        <v>190600</v>
      </c>
      <c r="E188">
        <v>0.57699999999999996</v>
      </c>
      <c r="F188">
        <v>54000</v>
      </c>
      <c r="G188" t="s">
        <v>26</v>
      </c>
      <c r="H188">
        <v>183303.08249999999</v>
      </c>
      <c r="I188">
        <v>135489.40666666668</v>
      </c>
      <c r="J188">
        <v>47813.675833333335</v>
      </c>
      <c r="K188">
        <v>0.74594989507219911</v>
      </c>
      <c r="L188">
        <v>530645.13916666666</v>
      </c>
      <c r="M188">
        <v>28108.455948340001</v>
      </c>
      <c r="N188">
        <v>0.2833158447009444</v>
      </c>
      <c r="O188">
        <v>162000</v>
      </c>
      <c r="P188" t="s">
        <v>27</v>
      </c>
      <c r="Q188">
        <v>0</v>
      </c>
      <c r="R188">
        <v>0</v>
      </c>
      <c r="S188">
        <v>0.26084490877742517</v>
      </c>
      <c r="T188">
        <v>0.21133942462696093</v>
      </c>
      <c r="U188">
        <v>0.50028432401926193</v>
      </c>
      <c r="V188">
        <v>2.7840773303602657</v>
      </c>
      <c r="W188">
        <v>0</v>
      </c>
      <c r="X188">
        <v>0.49477594497518157</v>
      </c>
    </row>
    <row r="189" spans="1:24" x14ac:dyDescent="0.25">
      <c r="A189" t="s">
        <v>223</v>
      </c>
      <c r="B189">
        <v>52</v>
      </c>
      <c r="C189" t="s">
        <v>33</v>
      </c>
      <c r="D189">
        <v>346300</v>
      </c>
      <c r="E189">
        <v>0.249</v>
      </c>
      <c r="F189">
        <v>85000</v>
      </c>
      <c r="G189" t="s">
        <v>43</v>
      </c>
      <c r="H189">
        <v>305698.45833333331</v>
      </c>
      <c r="I189">
        <v>288507.91749999998</v>
      </c>
      <c r="J189">
        <v>17190.540833333333</v>
      </c>
      <c r="K189">
        <v>0.93407159110713123</v>
      </c>
      <c r="L189">
        <v>790138.45</v>
      </c>
      <c r="M189">
        <v>113198.09886804</v>
      </c>
      <c r="N189">
        <v>0.24545192030031765</v>
      </c>
      <c r="O189">
        <v>340000</v>
      </c>
      <c r="P189" t="s">
        <v>27</v>
      </c>
      <c r="Q189">
        <v>0</v>
      </c>
      <c r="R189">
        <v>0</v>
      </c>
      <c r="S189">
        <v>5.6233652361402431E-2</v>
      </c>
      <c r="T189">
        <v>0.22926966573521848</v>
      </c>
      <c r="U189">
        <v>0.18171291889708194</v>
      </c>
      <c r="V189">
        <v>2.2816588218307823</v>
      </c>
      <c r="W189">
        <v>1</v>
      </c>
      <c r="X189">
        <v>0.71606255875071567</v>
      </c>
    </row>
    <row r="190" spans="1:24" x14ac:dyDescent="0.25">
      <c r="A190" t="s">
        <v>224</v>
      </c>
      <c r="B190">
        <v>51</v>
      </c>
      <c r="C190" t="s">
        <v>33</v>
      </c>
      <c r="D190">
        <v>246600</v>
      </c>
      <c r="E190">
        <v>0.27600000000000002</v>
      </c>
      <c r="F190">
        <v>86000</v>
      </c>
      <c r="G190" t="s">
        <v>26</v>
      </c>
      <c r="H190">
        <v>258683.95416666666</v>
      </c>
      <c r="I190">
        <v>207539.66750000001</v>
      </c>
      <c r="J190">
        <v>51144.286666666667</v>
      </c>
      <c r="K190">
        <v>0.8204281399938298</v>
      </c>
      <c r="L190">
        <v>541837.95833333337</v>
      </c>
      <c r="M190">
        <v>119039.53648204</v>
      </c>
      <c r="N190">
        <v>0.34874290348742903</v>
      </c>
      <c r="O190">
        <v>1032000</v>
      </c>
      <c r="P190" t="s">
        <v>36</v>
      </c>
      <c r="Q190">
        <v>90</v>
      </c>
      <c r="R190">
        <v>1</v>
      </c>
      <c r="S190">
        <v>0.19770954418655234</v>
      </c>
      <c r="T190">
        <v>0.28611849164423908</v>
      </c>
      <c r="U190">
        <v>0.18901861577997803</v>
      </c>
      <c r="V190">
        <v>2.1972342187077589</v>
      </c>
      <c r="W190">
        <v>1</v>
      </c>
      <c r="X190">
        <v>0.69552230693664963</v>
      </c>
    </row>
    <row r="191" spans="1:24" x14ac:dyDescent="0.25">
      <c r="A191" t="s">
        <v>225</v>
      </c>
      <c r="B191">
        <v>35</v>
      </c>
      <c r="C191" t="s">
        <v>25</v>
      </c>
      <c r="D191">
        <v>195700</v>
      </c>
      <c r="E191">
        <v>0.878</v>
      </c>
      <c r="F191">
        <v>58000</v>
      </c>
      <c r="G191" t="s">
        <v>41</v>
      </c>
      <c r="H191">
        <v>196376.87166666667</v>
      </c>
      <c r="I191">
        <v>136047.63583333333</v>
      </c>
      <c r="J191">
        <v>60329.235833333332</v>
      </c>
      <c r="K191">
        <v>0.73137207924043457</v>
      </c>
      <c r="L191">
        <v>379971.92083333334</v>
      </c>
      <c r="M191">
        <v>38869.039968290002</v>
      </c>
      <c r="N191">
        <v>0.29637199795605518</v>
      </c>
      <c r="O191">
        <v>290000</v>
      </c>
      <c r="P191" t="s">
        <v>27</v>
      </c>
      <c r="Q191">
        <v>0</v>
      </c>
      <c r="R191">
        <v>0</v>
      </c>
      <c r="S191">
        <v>0.30721151284931947</v>
      </c>
      <c r="T191">
        <v>0.21675820437376189</v>
      </c>
      <c r="U191">
        <v>0.73293045615553443</v>
      </c>
      <c r="V191">
        <v>1.9416040921478455</v>
      </c>
      <c r="W191">
        <v>0</v>
      </c>
      <c r="X191">
        <v>0.40609582526983662</v>
      </c>
    </row>
    <row r="192" spans="1:24" x14ac:dyDescent="0.25">
      <c r="A192" t="s">
        <v>226</v>
      </c>
      <c r="B192">
        <v>28</v>
      </c>
      <c r="C192" t="s">
        <v>25</v>
      </c>
      <c r="D192">
        <v>273500</v>
      </c>
      <c r="E192">
        <v>0.98699999999999999</v>
      </c>
      <c r="F192">
        <v>93000</v>
      </c>
      <c r="G192" t="s">
        <v>26</v>
      </c>
      <c r="H192">
        <v>275236.64250000002</v>
      </c>
      <c r="I192">
        <v>185813.47</v>
      </c>
      <c r="J192">
        <v>89423.172500000001</v>
      </c>
      <c r="K192">
        <v>0.70705495435175503</v>
      </c>
      <c r="L192">
        <v>1097175.6466666667</v>
      </c>
      <c r="M192">
        <v>57714.529003989999</v>
      </c>
      <c r="N192">
        <v>0.34003656307129798</v>
      </c>
      <c r="O192">
        <v>1023000</v>
      </c>
      <c r="P192" t="s">
        <v>27</v>
      </c>
      <c r="Q192">
        <v>0</v>
      </c>
      <c r="R192">
        <v>0</v>
      </c>
      <c r="S192">
        <v>0.32489559416130431</v>
      </c>
      <c r="T192">
        <v>0.24042453658030427</v>
      </c>
      <c r="U192">
        <v>0.81591112871108951</v>
      </c>
      <c r="V192">
        <v>4.0116111395490552</v>
      </c>
      <c r="W192">
        <v>0</v>
      </c>
      <c r="X192">
        <v>0.29680462903937094</v>
      </c>
    </row>
    <row r="193" spans="1:24" x14ac:dyDescent="0.25">
      <c r="A193" t="s">
        <v>227</v>
      </c>
      <c r="B193">
        <v>40</v>
      </c>
      <c r="C193" t="s">
        <v>30</v>
      </c>
      <c r="D193">
        <v>185800</v>
      </c>
      <c r="E193">
        <v>0.65300000000000002</v>
      </c>
      <c r="F193">
        <v>59000</v>
      </c>
      <c r="G193" t="s">
        <v>26</v>
      </c>
      <c r="H193">
        <v>194353.67416666666</v>
      </c>
      <c r="I193">
        <v>155219.10416666666</v>
      </c>
      <c r="J193">
        <v>39134.57</v>
      </c>
      <c r="K193">
        <v>0.79386767696673399</v>
      </c>
      <c r="L193">
        <v>698870.84750000003</v>
      </c>
      <c r="M193">
        <v>20911.536435329999</v>
      </c>
      <c r="N193">
        <v>0.31754574811625402</v>
      </c>
      <c r="O193">
        <v>354000</v>
      </c>
      <c r="P193" t="s">
        <v>27</v>
      </c>
      <c r="Q193">
        <v>0</v>
      </c>
      <c r="R193">
        <v>0</v>
      </c>
      <c r="S193">
        <v>0.20135750027776894</v>
      </c>
      <c r="T193">
        <v>0.25208930538771424</v>
      </c>
      <c r="U193">
        <v>0.5895655358147136</v>
      </c>
      <c r="V193">
        <v>3.7614146797631864</v>
      </c>
      <c r="W193">
        <v>0</v>
      </c>
      <c r="X193">
        <v>0.44182876524319598</v>
      </c>
    </row>
    <row r="194" spans="1:24" x14ac:dyDescent="0.25">
      <c r="A194" t="s">
        <v>228</v>
      </c>
      <c r="B194">
        <v>39</v>
      </c>
      <c r="C194" t="s">
        <v>30</v>
      </c>
      <c r="D194">
        <v>161800</v>
      </c>
      <c r="E194">
        <v>0.47199999999999998</v>
      </c>
      <c r="F194">
        <v>53000</v>
      </c>
      <c r="G194" t="s">
        <v>26</v>
      </c>
      <c r="H194">
        <v>162657.13666666666</v>
      </c>
      <c r="I194">
        <v>126089.3625</v>
      </c>
      <c r="J194">
        <v>36567.77416666667</v>
      </c>
      <c r="K194">
        <v>0.79917574108888723</v>
      </c>
      <c r="L194">
        <v>410409.31583333336</v>
      </c>
      <c r="M194">
        <v>33598.866127499998</v>
      </c>
      <c r="N194">
        <v>0.32756489493201485</v>
      </c>
      <c r="O194">
        <v>159000</v>
      </c>
      <c r="P194" t="s">
        <v>31</v>
      </c>
      <c r="Q194">
        <v>4</v>
      </c>
      <c r="R194">
        <v>0</v>
      </c>
      <c r="S194">
        <v>0.22481506139878157</v>
      </c>
      <c r="T194">
        <v>0.26178191766199643</v>
      </c>
      <c r="U194">
        <v>0.39119398853337201</v>
      </c>
      <c r="V194">
        <v>2.5365223475484138</v>
      </c>
      <c r="W194">
        <v>1</v>
      </c>
      <c r="X194">
        <v>0.58073408305561403</v>
      </c>
    </row>
    <row r="195" spans="1:24" x14ac:dyDescent="0.25">
      <c r="A195" t="s">
        <v>229</v>
      </c>
      <c r="B195">
        <v>34</v>
      </c>
      <c r="C195" t="s">
        <v>33</v>
      </c>
      <c r="D195">
        <v>225100</v>
      </c>
      <c r="E195">
        <v>0.28399999999999997</v>
      </c>
      <c r="F195">
        <v>70000</v>
      </c>
      <c r="G195" t="s">
        <v>41</v>
      </c>
      <c r="H195">
        <v>227016.97916666666</v>
      </c>
      <c r="I195">
        <v>199879.47333333333</v>
      </c>
      <c r="J195">
        <v>27137.505833333333</v>
      </c>
      <c r="K195">
        <v>0.87489041555814806</v>
      </c>
      <c r="L195">
        <v>565458.29166666663</v>
      </c>
      <c r="M195">
        <v>86003.647104510004</v>
      </c>
      <c r="N195">
        <v>0.31097290093291868</v>
      </c>
      <c r="O195">
        <v>840000</v>
      </c>
      <c r="P195" t="s">
        <v>31</v>
      </c>
      <c r="Q195">
        <v>30</v>
      </c>
      <c r="R195">
        <v>0</v>
      </c>
      <c r="S195">
        <v>0.11953954251769898</v>
      </c>
      <c r="T195">
        <v>0.27206721052452404</v>
      </c>
      <c r="U195">
        <v>0.20596988400208199</v>
      </c>
      <c r="V195">
        <v>2.5120315045165111</v>
      </c>
      <c r="W195">
        <v>1</v>
      </c>
      <c r="X195">
        <v>0.69366142009513088</v>
      </c>
    </row>
    <row r="196" spans="1:24" x14ac:dyDescent="0.25">
      <c r="A196" t="s">
        <v>230</v>
      </c>
      <c r="B196">
        <v>22</v>
      </c>
      <c r="C196" t="s">
        <v>25</v>
      </c>
      <c r="D196">
        <v>152900</v>
      </c>
      <c r="E196">
        <v>0.95899999999999996</v>
      </c>
      <c r="F196">
        <v>37000</v>
      </c>
      <c r="G196" t="s">
        <v>26</v>
      </c>
      <c r="H196">
        <v>149043.94666666666</v>
      </c>
      <c r="I196">
        <v>110919.07</v>
      </c>
      <c r="J196">
        <v>38124.876666666663</v>
      </c>
      <c r="K196">
        <v>0.77287989982415983</v>
      </c>
      <c r="L196">
        <v>338408.20833333331</v>
      </c>
      <c r="M196">
        <v>28488.25896332</v>
      </c>
      <c r="N196">
        <v>0.2419882275997384</v>
      </c>
      <c r="O196">
        <v>444000</v>
      </c>
      <c r="P196" t="s">
        <v>31</v>
      </c>
      <c r="Q196">
        <v>60</v>
      </c>
      <c r="R196">
        <v>0</v>
      </c>
      <c r="S196">
        <v>0.25579620990533797</v>
      </c>
      <c r="T196">
        <v>0.18702783710591181</v>
      </c>
      <c r="U196">
        <v>0.80511107461389386</v>
      </c>
      <c r="V196">
        <v>2.2132649335077392</v>
      </c>
      <c r="W196">
        <v>0</v>
      </c>
      <c r="X196">
        <v>0.36905292973248149</v>
      </c>
    </row>
    <row r="197" spans="1:24" x14ac:dyDescent="0.25">
      <c r="A197" t="s">
        <v>231</v>
      </c>
      <c r="B197">
        <v>28</v>
      </c>
      <c r="C197" t="s">
        <v>25</v>
      </c>
      <c r="D197">
        <v>196600</v>
      </c>
      <c r="E197">
        <v>0.78900000000000003</v>
      </c>
      <c r="F197">
        <v>39000</v>
      </c>
      <c r="G197" t="s">
        <v>26</v>
      </c>
      <c r="H197">
        <v>181962.40333333332</v>
      </c>
      <c r="I197">
        <v>131707.84166666667</v>
      </c>
      <c r="J197">
        <v>50254.561666666668</v>
      </c>
      <c r="K197">
        <v>0.76642107348535404</v>
      </c>
      <c r="L197">
        <v>670821.50749999995</v>
      </c>
      <c r="M197">
        <v>47119.936069060001</v>
      </c>
      <c r="N197">
        <v>0.19837232960325535</v>
      </c>
      <c r="O197">
        <v>273000</v>
      </c>
      <c r="P197" t="s">
        <v>31</v>
      </c>
      <c r="Q197">
        <v>60</v>
      </c>
      <c r="R197">
        <v>0</v>
      </c>
      <c r="S197">
        <v>0.27618101732040951</v>
      </c>
      <c r="T197">
        <v>0.15203673380431745</v>
      </c>
      <c r="U197">
        <v>0.6267106255529189</v>
      </c>
      <c r="V197">
        <v>3.412113466429298</v>
      </c>
      <c r="W197">
        <v>0</v>
      </c>
      <c r="X197">
        <v>0.38992299916881307</v>
      </c>
    </row>
    <row r="198" spans="1:24" x14ac:dyDescent="0.25">
      <c r="A198" t="s">
        <v>232</v>
      </c>
      <c r="B198">
        <v>47</v>
      </c>
      <c r="C198" t="s">
        <v>33</v>
      </c>
      <c r="D198">
        <v>125800</v>
      </c>
      <c r="E198">
        <v>0.36799999999999999</v>
      </c>
      <c r="F198">
        <v>30000</v>
      </c>
      <c r="G198" t="s">
        <v>26</v>
      </c>
      <c r="H198">
        <v>119166.25333333333</v>
      </c>
      <c r="I198">
        <v>98407.822499999995</v>
      </c>
      <c r="J198">
        <v>20758.430833333332</v>
      </c>
      <c r="K198">
        <v>0.84417295869563558</v>
      </c>
      <c r="L198">
        <v>355651.58750000002</v>
      </c>
      <c r="M198">
        <v>45414.706977599999</v>
      </c>
      <c r="N198">
        <v>0.23847376788553259</v>
      </c>
      <c r="O198">
        <v>360000</v>
      </c>
      <c r="P198" t="s">
        <v>36</v>
      </c>
      <c r="Q198">
        <v>90</v>
      </c>
      <c r="R198">
        <v>1</v>
      </c>
      <c r="S198">
        <v>0.17419722658618453</v>
      </c>
      <c r="T198">
        <v>0.20131310620722628</v>
      </c>
      <c r="U198">
        <v>0.26645355054325465</v>
      </c>
      <c r="V198">
        <v>2.827119137519873</v>
      </c>
      <c r="W198">
        <v>1</v>
      </c>
      <c r="X198">
        <v>0.62455007091864967</v>
      </c>
    </row>
    <row r="199" spans="1:24" x14ac:dyDescent="0.25">
      <c r="A199" t="s">
        <v>233</v>
      </c>
      <c r="B199">
        <v>32</v>
      </c>
      <c r="C199" t="s">
        <v>30</v>
      </c>
      <c r="D199">
        <v>150300</v>
      </c>
      <c r="E199">
        <v>0.53900000000000003</v>
      </c>
      <c r="F199">
        <v>30000</v>
      </c>
      <c r="G199" t="s">
        <v>26</v>
      </c>
      <c r="H199">
        <v>149533.32833333334</v>
      </c>
      <c r="I199">
        <v>109178.4575</v>
      </c>
      <c r="J199">
        <v>40354.870833333334</v>
      </c>
      <c r="K199">
        <v>0.74603227428710361</v>
      </c>
      <c r="L199">
        <v>420289.25750000001</v>
      </c>
      <c r="M199">
        <v>25151.569584559998</v>
      </c>
      <c r="N199">
        <v>0.19960079840319361</v>
      </c>
      <c r="O199">
        <v>210000</v>
      </c>
      <c r="P199" t="s">
        <v>27</v>
      </c>
      <c r="Q199">
        <v>0</v>
      </c>
      <c r="R199">
        <v>0</v>
      </c>
      <c r="S199">
        <v>0.26987208325475087</v>
      </c>
      <c r="T199">
        <v>0.1489086375822562</v>
      </c>
      <c r="U199">
        <v>0.4613934285810451</v>
      </c>
      <c r="V199">
        <v>2.7963357119095145</v>
      </c>
      <c r="W199">
        <v>0</v>
      </c>
      <c r="X199">
        <v>0.49281124512175967</v>
      </c>
    </row>
    <row r="200" spans="1:24" x14ac:dyDescent="0.25">
      <c r="A200" t="s">
        <v>234</v>
      </c>
      <c r="B200">
        <v>44</v>
      </c>
      <c r="C200" t="s">
        <v>30</v>
      </c>
      <c r="D200">
        <v>60000</v>
      </c>
      <c r="E200">
        <v>0.79500000000000004</v>
      </c>
      <c r="F200">
        <v>30000</v>
      </c>
      <c r="G200" t="s">
        <v>43</v>
      </c>
      <c r="H200">
        <v>59986.560833333337</v>
      </c>
      <c r="I200">
        <v>50773.013333333336</v>
      </c>
      <c r="J200">
        <v>9213.5475000000006</v>
      </c>
      <c r="K200">
        <v>0.86632295656906877</v>
      </c>
      <c r="L200">
        <v>202322.66250000001</v>
      </c>
      <c r="M200">
        <v>9958.3928721505672</v>
      </c>
      <c r="N200">
        <v>0.5</v>
      </c>
      <c r="O200">
        <v>240000</v>
      </c>
      <c r="P200" t="s">
        <v>27</v>
      </c>
      <c r="Q200">
        <v>0</v>
      </c>
      <c r="R200">
        <v>0</v>
      </c>
      <c r="S200">
        <v>0.15359352781698757</v>
      </c>
      <c r="T200">
        <v>0.43316147828453438</v>
      </c>
      <c r="U200">
        <v>0.68181210131762537</v>
      </c>
      <c r="V200">
        <v>3.3720443750000002</v>
      </c>
      <c r="W200">
        <v>0</v>
      </c>
      <c r="X200">
        <v>0.47740538345843359</v>
      </c>
    </row>
    <row r="201" spans="1:24" x14ac:dyDescent="0.25">
      <c r="A201" t="s">
        <v>235</v>
      </c>
      <c r="B201">
        <v>52</v>
      </c>
      <c r="C201" t="s">
        <v>33</v>
      </c>
      <c r="D201">
        <v>192400</v>
      </c>
      <c r="E201">
        <v>0.22500000000000001</v>
      </c>
      <c r="F201">
        <v>48000</v>
      </c>
      <c r="G201" t="s">
        <v>43</v>
      </c>
      <c r="H201">
        <v>226904.51</v>
      </c>
      <c r="I201">
        <v>181644.12333333332</v>
      </c>
      <c r="J201">
        <v>45260.386666666665</v>
      </c>
      <c r="K201">
        <v>0.78664713978251732</v>
      </c>
      <c r="L201">
        <v>545573.23750000005</v>
      </c>
      <c r="M201">
        <v>59218.330737140001</v>
      </c>
      <c r="N201">
        <v>0.24948024948024949</v>
      </c>
      <c r="O201">
        <v>336000</v>
      </c>
      <c r="P201" t="s">
        <v>27</v>
      </c>
      <c r="Q201">
        <v>0</v>
      </c>
      <c r="R201">
        <v>0</v>
      </c>
      <c r="S201">
        <v>0.19946887202315486</v>
      </c>
      <c r="T201">
        <v>0.19625292468586711</v>
      </c>
      <c r="U201">
        <v>0.17843215389051265</v>
      </c>
      <c r="V201">
        <v>2.8356197375259877</v>
      </c>
      <c r="W201">
        <v>1</v>
      </c>
      <c r="X201">
        <v>0.65514428637452582</v>
      </c>
    </row>
    <row r="202" spans="1:24" x14ac:dyDescent="0.25">
      <c r="A202" t="s">
        <v>236</v>
      </c>
      <c r="B202">
        <v>50</v>
      </c>
      <c r="C202" t="s">
        <v>33</v>
      </c>
      <c r="D202">
        <v>171900</v>
      </c>
      <c r="E202">
        <v>0.57599999999999996</v>
      </c>
      <c r="F202">
        <v>44000</v>
      </c>
      <c r="G202" t="s">
        <v>26</v>
      </c>
      <c r="H202">
        <v>131694.14083333334</v>
      </c>
      <c r="I202">
        <v>102054.87833333333</v>
      </c>
      <c r="J202">
        <v>29639.262500000001</v>
      </c>
      <c r="K202">
        <v>0.79032094819152809</v>
      </c>
      <c r="L202">
        <v>408690.84833333333</v>
      </c>
      <c r="M202">
        <v>57315.134144579999</v>
      </c>
      <c r="N202">
        <v>0.25596276905177429</v>
      </c>
      <c r="O202">
        <v>484000</v>
      </c>
      <c r="P202" t="s">
        <v>31</v>
      </c>
      <c r="Q202">
        <v>30</v>
      </c>
      <c r="R202">
        <v>0</v>
      </c>
      <c r="S202">
        <v>0.22506136045574135</v>
      </c>
      <c r="T202">
        <v>0.20229273833872738</v>
      </c>
      <c r="U202">
        <v>0.40133387702198275</v>
      </c>
      <c r="V202">
        <v>2.3774918460345162</v>
      </c>
      <c r="W202">
        <v>1</v>
      </c>
      <c r="X202">
        <v>0.56574752335627221</v>
      </c>
    </row>
    <row r="203" spans="1:24" x14ac:dyDescent="0.25">
      <c r="A203" t="s">
        <v>237</v>
      </c>
      <c r="B203">
        <v>37</v>
      </c>
      <c r="C203" t="s">
        <v>25</v>
      </c>
      <c r="D203">
        <v>186000</v>
      </c>
      <c r="E203">
        <v>0.878</v>
      </c>
      <c r="F203">
        <v>64000</v>
      </c>
      <c r="G203" t="s">
        <v>41</v>
      </c>
      <c r="H203">
        <v>178214.43166666667</v>
      </c>
      <c r="I203">
        <v>123538.79666666666</v>
      </c>
      <c r="J203">
        <v>54675.635000000002</v>
      </c>
      <c r="K203">
        <v>0.75278435228240437</v>
      </c>
      <c r="L203">
        <v>716461.63166666671</v>
      </c>
      <c r="M203">
        <v>45324.030347259999</v>
      </c>
      <c r="N203">
        <v>0.34408602150537637</v>
      </c>
      <c r="O203">
        <v>448000</v>
      </c>
      <c r="P203" t="s">
        <v>27</v>
      </c>
      <c r="Q203">
        <v>0</v>
      </c>
      <c r="R203">
        <v>0</v>
      </c>
      <c r="S203">
        <v>0.30679689904275337</v>
      </c>
      <c r="T203">
        <v>0.25902257282835423</v>
      </c>
      <c r="U203">
        <v>0.69997918744553667</v>
      </c>
      <c r="V203">
        <v>3.8519442562724016</v>
      </c>
      <c r="W203">
        <v>0</v>
      </c>
      <c r="X203">
        <v>0.360522749969719</v>
      </c>
    </row>
    <row r="204" spans="1:24" x14ac:dyDescent="0.25">
      <c r="A204" t="s">
        <v>238</v>
      </c>
      <c r="B204">
        <v>33</v>
      </c>
      <c r="C204" t="s">
        <v>25</v>
      </c>
      <c r="D204">
        <v>283800</v>
      </c>
      <c r="E204">
        <v>0.79300000000000004</v>
      </c>
      <c r="F204">
        <v>94000</v>
      </c>
      <c r="G204" t="s">
        <v>26</v>
      </c>
      <c r="H204">
        <v>274148.36833333335</v>
      </c>
      <c r="I204">
        <v>205344.09083333332</v>
      </c>
      <c r="J204">
        <v>68804.277499999997</v>
      </c>
      <c r="K204">
        <v>0.81232927384923548</v>
      </c>
      <c r="L204">
        <v>388367.55249999999</v>
      </c>
      <c r="M204">
        <v>72262.195507220007</v>
      </c>
      <c r="N204">
        <v>0.33121916842847077</v>
      </c>
      <c r="O204">
        <v>282000</v>
      </c>
      <c r="P204" t="s">
        <v>36</v>
      </c>
      <c r="Q204">
        <v>90</v>
      </c>
      <c r="R204">
        <v>1</v>
      </c>
      <c r="S204">
        <v>0.25097460152066925</v>
      </c>
      <c r="T204">
        <v>0.2690590265744473</v>
      </c>
      <c r="U204">
        <v>0.62757802094164361</v>
      </c>
      <c r="V204">
        <v>1.3684550828047921</v>
      </c>
      <c r="W204">
        <v>1</v>
      </c>
      <c r="X204">
        <v>0.5091208889115425</v>
      </c>
    </row>
    <row r="205" spans="1:24" x14ac:dyDescent="0.25">
      <c r="A205" t="s">
        <v>239</v>
      </c>
      <c r="B205">
        <v>51</v>
      </c>
      <c r="C205" t="s">
        <v>30</v>
      </c>
      <c r="D205">
        <v>268300</v>
      </c>
      <c r="E205">
        <v>0.51900000000000002</v>
      </c>
      <c r="F205">
        <v>49000</v>
      </c>
      <c r="G205" t="s">
        <v>41</v>
      </c>
      <c r="H205">
        <v>249727.23916666667</v>
      </c>
      <c r="I205">
        <v>204943.69750000001</v>
      </c>
      <c r="J205">
        <v>44783.541666666664</v>
      </c>
      <c r="K205">
        <v>0.87853654023845884</v>
      </c>
      <c r="L205">
        <v>605223.61583333334</v>
      </c>
      <c r="M205">
        <v>65281.3824675</v>
      </c>
      <c r="N205">
        <v>0.18263138278046961</v>
      </c>
      <c r="O205">
        <v>343000</v>
      </c>
      <c r="P205" t="s">
        <v>31</v>
      </c>
      <c r="Q205">
        <v>60</v>
      </c>
      <c r="R205">
        <v>0</v>
      </c>
      <c r="S205">
        <v>0.1793298232748185</v>
      </c>
      <c r="T205">
        <v>0.16044834316691942</v>
      </c>
      <c r="U205">
        <v>0.41144409462551151</v>
      </c>
      <c r="V205">
        <v>2.2557719561436205</v>
      </c>
      <c r="W205">
        <v>1</v>
      </c>
      <c r="X205">
        <v>0.56707663002221043</v>
      </c>
    </row>
    <row r="206" spans="1:24" x14ac:dyDescent="0.25">
      <c r="A206" t="s">
        <v>240</v>
      </c>
      <c r="B206">
        <v>19</v>
      </c>
      <c r="C206" t="s">
        <v>33</v>
      </c>
      <c r="D206">
        <v>298200</v>
      </c>
      <c r="E206">
        <v>0.29499999999999998</v>
      </c>
      <c r="F206">
        <v>67000</v>
      </c>
      <c r="G206" t="s">
        <v>41</v>
      </c>
      <c r="H206">
        <v>256492.58083333334</v>
      </c>
      <c r="I206">
        <v>211057.58833333332</v>
      </c>
      <c r="J206">
        <v>45434.9925</v>
      </c>
      <c r="K206">
        <v>0.83525931141650123</v>
      </c>
      <c r="L206">
        <v>467814.60916666669</v>
      </c>
      <c r="M206">
        <v>102392.25896412</v>
      </c>
      <c r="N206">
        <v>0.22468142186452045</v>
      </c>
      <c r="O206">
        <v>268000</v>
      </c>
      <c r="P206" t="s">
        <v>27</v>
      </c>
      <c r="Q206">
        <v>0</v>
      </c>
      <c r="R206">
        <v>0</v>
      </c>
      <c r="S206">
        <v>0.177139597380882</v>
      </c>
      <c r="T206">
        <v>0.18766724971463977</v>
      </c>
      <c r="U206">
        <v>0.21083451557479316</v>
      </c>
      <c r="V206">
        <v>1.5687947993516655</v>
      </c>
      <c r="W206">
        <v>1</v>
      </c>
      <c r="X206">
        <v>0.68938101140512531</v>
      </c>
    </row>
    <row r="207" spans="1:24" x14ac:dyDescent="0.25">
      <c r="A207" t="s">
        <v>241</v>
      </c>
      <c r="B207">
        <v>52</v>
      </c>
      <c r="C207" t="s">
        <v>25</v>
      </c>
      <c r="D207">
        <v>112700</v>
      </c>
      <c r="E207">
        <v>0.77900000000000003</v>
      </c>
      <c r="F207">
        <v>30000</v>
      </c>
      <c r="G207" t="s">
        <v>43</v>
      </c>
      <c r="H207">
        <v>117702.14166666666</v>
      </c>
      <c r="I207">
        <v>81410.915833333333</v>
      </c>
      <c r="J207">
        <v>36291.22583333333</v>
      </c>
      <c r="K207">
        <v>0.70344249166406703</v>
      </c>
      <c r="L207">
        <v>348769.90916666668</v>
      </c>
      <c r="M207">
        <v>18230.699917779999</v>
      </c>
      <c r="N207">
        <v>0.26619343389529726</v>
      </c>
      <c r="O207">
        <v>90000</v>
      </c>
      <c r="P207" t="s">
        <v>27</v>
      </c>
      <c r="Q207">
        <v>0</v>
      </c>
      <c r="R207">
        <v>0</v>
      </c>
      <c r="S207">
        <v>0.30833105769740665</v>
      </c>
      <c r="T207">
        <v>0.18725177240392202</v>
      </c>
      <c r="U207">
        <v>0.67452403179089016</v>
      </c>
      <c r="V207">
        <v>3.0946753253475303</v>
      </c>
      <c r="W207">
        <v>0</v>
      </c>
      <c r="X207">
        <v>0.38080937332412673</v>
      </c>
    </row>
    <row r="208" spans="1:24" x14ac:dyDescent="0.25">
      <c r="A208" t="s">
        <v>242</v>
      </c>
      <c r="B208">
        <v>45</v>
      </c>
      <c r="C208" t="s">
        <v>25</v>
      </c>
      <c r="D208">
        <v>203400</v>
      </c>
      <c r="E208">
        <v>0.82399999999999995</v>
      </c>
      <c r="F208">
        <v>45000</v>
      </c>
      <c r="G208" t="s">
        <v>26</v>
      </c>
      <c r="H208">
        <v>201426.6875</v>
      </c>
      <c r="I208">
        <v>142446.99333333335</v>
      </c>
      <c r="J208">
        <v>58979.694166666668</v>
      </c>
      <c r="K208">
        <v>0.72881530735171374</v>
      </c>
      <c r="L208">
        <v>543577.80166666664</v>
      </c>
      <c r="M208">
        <v>39098.900391210002</v>
      </c>
      <c r="N208">
        <v>0.22123893805309736</v>
      </c>
      <c r="O208">
        <v>405000</v>
      </c>
      <c r="P208" t="s">
        <v>27</v>
      </c>
      <c r="Q208">
        <v>0</v>
      </c>
      <c r="R208">
        <v>0</v>
      </c>
      <c r="S208">
        <v>0.29280973091843487</v>
      </c>
      <c r="T208">
        <v>0.16124232463533492</v>
      </c>
      <c r="U208">
        <v>0.69005377745951479</v>
      </c>
      <c r="V208">
        <v>2.6724572353326779</v>
      </c>
      <c r="W208">
        <v>0</v>
      </c>
      <c r="X208">
        <v>0.38695985126390847</v>
      </c>
    </row>
    <row r="209" spans="1:24" x14ac:dyDescent="0.25">
      <c r="A209" t="s">
        <v>243</v>
      </c>
      <c r="B209">
        <v>23</v>
      </c>
      <c r="C209" t="s">
        <v>33</v>
      </c>
      <c r="D209">
        <v>275200</v>
      </c>
      <c r="E209">
        <v>0.26100000000000001</v>
      </c>
      <c r="F209">
        <v>85000</v>
      </c>
      <c r="G209" t="s">
        <v>41</v>
      </c>
      <c r="H209">
        <v>281372.06</v>
      </c>
      <c r="I209">
        <v>224866.125</v>
      </c>
      <c r="J209">
        <v>56505.934999999998</v>
      </c>
      <c r="K209">
        <v>0.81632662238355447</v>
      </c>
      <c r="L209">
        <v>958313.60250000004</v>
      </c>
      <c r="M209">
        <v>103585.45123114</v>
      </c>
      <c r="N209">
        <v>0.30886627906976744</v>
      </c>
      <c r="O209">
        <v>1020000</v>
      </c>
      <c r="P209" t="s">
        <v>27</v>
      </c>
      <c r="Q209">
        <v>0</v>
      </c>
      <c r="R209">
        <v>0</v>
      </c>
      <c r="S209">
        <v>0.20082283578547208</v>
      </c>
      <c r="T209">
        <v>0.25213576636119961</v>
      </c>
      <c r="U209">
        <v>0.19076938497741266</v>
      </c>
      <c r="V209">
        <v>3.4822441951308143</v>
      </c>
      <c r="W209">
        <v>1</v>
      </c>
      <c r="X209">
        <v>0.64022945751545191</v>
      </c>
    </row>
    <row r="210" spans="1:24" x14ac:dyDescent="0.25">
      <c r="A210" t="s">
        <v>244</v>
      </c>
      <c r="B210">
        <v>26</v>
      </c>
      <c r="C210" t="s">
        <v>25</v>
      </c>
      <c r="D210">
        <v>197800</v>
      </c>
      <c r="E210">
        <v>0.91100000000000003</v>
      </c>
      <c r="F210">
        <v>50000</v>
      </c>
      <c r="G210" t="s">
        <v>26</v>
      </c>
      <c r="H210">
        <v>206257.36833333335</v>
      </c>
      <c r="I210">
        <v>138483.66250000001</v>
      </c>
      <c r="J210">
        <v>67773.705833333326</v>
      </c>
      <c r="K210">
        <v>0.6838362052095005</v>
      </c>
      <c r="L210">
        <v>838245.15416666667</v>
      </c>
      <c r="M210">
        <v>31612.169395479999</v>
      </c>
      <c r="N210">
        <v>0.25278058645096058</v>
      </c>
      <c r="O210">
        <v>600000</v>
      </c>
      <c r="P210" t="s">
        <v>27</v>
      </c>
      <c r="Q210">
        <v>0</v>
      </c>
      <c r="R210">
        <v>0</v>
      </c>
      <c r="S210">
        <v>0.32858804696763111</v>
      </c>
      <c r="T210">
        <v>0.17286051698925695</v>
      </c>
      <c r="U210">
        <v>0.78993075088868814</v>
      </c>
      <c r="V210">
        <v>4.2378420331985174</v>
      </c>
      <c r="W210">
        <v>0</v>
      </c>
      <c r="X210">
        <v>0.28314730193322474</v>
      </c>
    </row>
    <row r="211" spans="1:24" x14ac:dyDescent="0.25">
      <c r="A211" t="s">
        <v>245</v>
      </c>
      <c r="B211">
        <v>37</v>
      </c>
      <c r="C211" t="s">
        <v>25</v>
      </c>
      <c r="D211">
        <v>148000</v>
      </c>
      <c r="E211">
        <v>0.94599999999999995</v>
      </c>
      <c r="F211">
        <v>39000</v>
      </c>
      <c r="G211" t="s">
        <v>43</v>
      </c>
      <c r="H211">
        <v>144185.9675</v>
      </c>
      <c r="I211">
        <v>105351.47500000001</v>
      </c>
      <c r="J211">
        <v>38834.4925</v>
      </c>
      <c r="K211">
        <v>0.78078397030257041</v>
      </c>
      <c r="L211">
        <v>409393.58</v>
      </c>
      <c r="M211">
        <v>33631.525609420001</v>
      </c>
      <c r="N211">
        <v>0.26351351351351349</v>
      </c>
      <c r="O211">
        <v>273000</v>
      </c>
      <c r="P211" t="s">
        <v>27</v>
      </c>
      <c r="Q211">
        <v>0</v>
      </c>
      <c r="R211">
        <v>0</v>
      </c>
      <c r="S211">
        <v>0.26933614396283051</v>
      </c>
      <c r="T211">
        <v>0.2057471273094611</v>
      </c>
      <c r="U211">
        <v>0.76707821525223219</v>
      </c>
      <c r="V211">
        <v>2.7661728378378379</v>
      </c>
      <c r="W211">
        <v>0</v>
      </c>
      <c r="X211">
        <v>0.36682842099360191</v>
      </c>
    </row>
    <row r="212" spans="1:24" x14ac:dyDescent="0.25">
      <c r="A212" t="s">
        <v>246</v>
      </c>
      <c r="B212">
        <v>18</v>
      </c>
      <c r="C212" t="s">
        <v>33</v>
      </c>
      <c r="D212">
        <v>235400</v>
      </c>
      <c r="E212">
        <v>0.27</v>
      </c>
      <c r="F212">
        <v>75000</v>
      </c>
      <c r="G212" t="s">
        <v>26</v>
      </c>
      <c r="H212">
        <v>225019.22750000001</v>
      </c>
      <c r="I212">
        <v>166713.69583333333</v>
      </c>
      <c r="J212">
        <v>58305.531666666669</v>
      </c>
      <c r="K212">
        <v>0.77923893725975235</v>
      </c>
      <c r="L212">
        <v>483050.86249999999</v>
      </c>
      <c r="M212">
        <v>112414.46150402</v>
      </c>
      <c r="N212">
        <v>0.31860662701784198</v>
      </c>
      <c r="O212">
        <v>825000</v>
      </c>
      <c r="P212" t="s">
        <v>31</v>
      </c>
      <c r="Q212">
        <v>30</v>
      </c>
      <c r="R212">
        <v>0</v>
      </c>
      <c r="S212">
        <v>0.25911355360362115</v>
      </c>
      <c r="T212">
        <v>0.24827068944129749</v>
      </c>
      <c r="U212">
        <v>0.18005075783727154</v>
      </c>
      <c r="V212">
        <v>2.0520427463891249</v>
      </c>
      <c r="W212">
        <v>1</v>
      </c>
      <c r="X212">
        <v>0.67992496392100665</v>
      </c>
    </row>
    <row r="213" spans="1:24" x14ac:dyDescent="0.25">
      <c r="A213" t="s">
        <v>247</v>
      </c>
      <c r="B213">
        <v>25</v>
      </c>
      <c r="C213" t="s">
        <v>33</v>
      </c>
      <c r="D213">
        <v>255200</v>
      </c>
      <c r="E213">
        <v>0.31</v>
      </c>
      <c r="F213">
        <v>79000</v>
      </c>
      <c r="G213" t="s">
        <v>41</v>
      </c>
      <c r="H213">
        <v>185999.42499999999</v>
      </c>
      <c r="I213">
        <v>174808.50916666666</v>
      </c>
      <c r="J213">
        <v>11190.915833333333</v>
      </c>
      <c r="K213">
        <v>0.9498588926972974</v>
      </c>
      <c r="L213">
        <v>466835.72583333333</v>
      </c>
      <c r="M213">
        <v>51181.515362129998</v>
      </c>
      <c r="N213">
        <v>0.30956112852664575</v>
      </c>
      <c r="O213">
        <v>790000</v>
      </c>
      <c r="P213" t="s">
        <v>27</v>
      </c>
      <c r="Q213">
        <v>0</v>
      </c>
      <c r="R213">
        <v>0</v>
      </c>
      <c r="S213">
        <v>6.0166400155986142E-2</v>
      </c>
      <c r="T213">
        <v>0.29403939076444546</v>
      </c>
      <c r="U213">
        <v>0.24310478599993937</v>
      </c>
      <c r="V213">
        <v>1.8292935965256008</v>
      </c>
      <c r="W213">
        <v>1</v>
      </c>
      <c r="X213">
        <v>0.72062126797270998</v>
      </c>
    </row>
    <row r="214" spans="1:24" x14ac:dyDescent="0.25">
      <c r="A214" t="s">
        <v>248</v>
      </c>
      <c r="B214">
        <v>40</v>
      </c>
      <c r="C214" t="s">
        <v>33</v>
      </c>
      <c r="D214">
        <v>181800</v>
      </c>
      <c r="E214">
        <v>0.23300000000000001</v>
      </c>
      <c r="F214">
        <v>32000</v>
      </c>
      <c r="G214" t="s">
        <v>41</v>
      </c>
      <c r="H214">
        <v>184649.24583333332</v>
      </c>
      <c r="I214">
        <v>153015.15583333332</v>
      </c>
      <c r="J214">
        <v>31634.09</v>
      </c>
      <c r="K214">
        <v>0.8189944049375717</v>
      </c>
      <c r="L214">
        <v>408316.34083333332</v>
      </c>
      <c r="M214">
        <v>71483.365164310002</v>
      </c>
      <c r="N214">
        <v>0.17601760176017603</v>
      </c>
      <c r="O214">
        <v>160000</v>
      </c>
      <c r="P214" t="s">
        <v>31</v>
      </c>
      <c r="Q214">
        <v>30</v>
      </c>
      <c r="R214">
        <v>0</v>
      </c>
      <c r="S214">
        <v>0.17131989820610108</v>
      </c>
      <c r="T214">
        <v>0.14415743101211384</v>
      </c>
      <c r="U214">
        <v>0.16797265335167538</v>
      </c>
      <c r="V214">
        <v>2.2459644710304363</v>
      </c>
      <c r="W214">
        <v>1</v>
      </c>
      <c r="X214">
        <v>0.67467668322856311</v>
      </c>
    </row>
    <row r="215" spans="1:24" x14ac:dyDescent="0.25">
      <c r="A215" t="s">
        <v>249</v>
      </c>
      <c r="B215">
        <v>20</v>
      </c>
      <c r="C215" t="s">
        <v>25</v>
      </c>
      <c r="D215">
        <v>200000</v>
      </c>
      <c r="E215">
        <v>0.92600000000000005</v>
      </c>
      <c r="F215">
        <v>59000</v>
      </c>
      <c r="G215" t="s">
        <v>41</v>
      </c>
      <c r="H215">
        <v>194712.875</v>
      </c>
      <c r="I215">
        <v>141374.54749999999</v>
      </c>
      <c r="J215">
        <v>53338.327499999999</v>
      </c>
      <c r="K215">
        <v>0.74067398944670526</v>
      </c>
      <c r="L215">
        <v>791216.53749999998</v>
      </c>
      <c r="M215">
        <v>32647.777240029998</v>
      </c>
      <c r="N215">
        <v>0.29499999999999998</v>
      </c>
      <c r="O215">
        <v>413000</v>
      </c>
      <c r="P215" t="s">
        <v>27</v>
      </c>
      <c r="Q215">
        <v>0</v>
      </c>
      <c r="R215">
        <v>0</v>
      </c>
      <c r="S215">
        <v>0.27393323374224737</v>
      </c>
      <c r="T215">
        <v>0.21849882688677805</v>
      </c>
      <c r="U215">
        <v>0.7930313379803674</v>
      </c>
      <c r="V215">
        <v>3.9560826874999999</v>
      </c>
      <c r="W215">
        <v>0</v>
      </c>
      <c r="X215">
        <v>0.3151781248582925</v>
      </c>
    </row>
    <row r="216" spans="1:24" x14ac:dyDescent="0.25">
      <c r="A216" t="s">
        <v>250</v>
      </c>
      <c r="B216">
        <v>21</v>
      </c>
      <c r="C216" t="s">
        <v>33</v>
      </c>
      <c r="D216">
        <v>287500</v>
      </c>
      <c r="E216">
        <v>0.49299999999999999</v>
      </c>
      <c r="F216">
        <v>68000</v>
      </c>
      <c r="G216" t="s">
        <v>26</v>
      </c>
      <c r="H216">
        <v>286887.45250000001</v>
      </c>
      <c r="I216">
        <v>251420.95749999999</v>
      </c>
      <c r="J216">
        <v>35466.495000000003</v>
      </c>
      <c r="K216">
        <v>0.94136999336490401</v>
      </c>
      <c r="L216">
        <v>617586.89916666667</v>
      </c>
      <c r="M216">
        <v>134699.51231853</v>
      </c>
      <c r="N216">
        <v>0.23652173913043478</v>
      </c>
      <c r="O216">
        <v>204000</v>
      </c>
      <c r="P216" t="s">
        <v>36</v>
      </c>
      <c r="Q216">
        <v>180</v>
      </c>
      <c r="R216">
        <v>1</v>
      </c>
      <c r="S216">
        <v>0.12362511741429333</v>
      </c>
      <c r="T216">
        <v>0.22265446799587296</v>
      </c>
      <c r="U216">
        <v>0.33548360334950156</v>
      </c>
      <c r="V216">
        <v>2.1481283449275361</v>
      </c>
      <c r="W216">
        <v>1</v>
      </c>
      <c r="X216">
        <v>0.63797281769382463</v>
      </c>
    </row>
    <row r="217" spans="1:24" x14ac:dyDescent="0.25">
      <c r="A217" t="s">
        <v>251</v>
      </c>
      <c r="B217">
        <v>42</v>
      </c>
      <c r="C217" t="s">
        <v>25</v>
      </c>
      <c r="D217">
        <v>173000</v>
      </c>
      <c r="E217">
        <v>0.77300000000000002</v>
      </c>
      <c r="F217">
        <v>36000</v>
      </c>
      <c r="G217" t="s">
        <v>43</v>
      </c>
      <c r="H217">
        <v>163228.45583333334</v>
      </c>
      <c r="I217">
        <v>123606.18833333334</v>
      </c>
      <c r="J217">
        <v>39622.267500000002</v>
      </c>
      <c r="K217">
        <v>0.8050588790814881</v>
      </c>
      <c r="L217">
        <v>401793.14583333331</v>
      </c>
      <c r="M217">
        <v>40665.314822909997</v>
      </c>
      <c r="N217">
        <v>0.20809248554913296</v>
      </c>
      <c r="O217">
        <v>396000</v>
      </c>
      <c r="P217" t="s">
        <v>27</v>
      </c>
      <c r="Q217">
        <v>0</v>
      </c>
      <c r="R217">
        <v>0</v>
      </c>
      <c r="S217">
        <v>0.24274117706815079</v>
      </c>
      <c r="T217">
        <v>0.16752670316146573</v>
      </c>
      <c r="U217">
        <v>0.61883006995781953</v>
      </c>
      <c r="V217">
        <v>2.3225037331406551</v>
      </c>
      <c r="W217">
        <v>0</v>
      </c>
      <c r="X217">
        <v>0.44935382378218913</v>
      </c>
    </row>
    <row r="218" spans="1:24" x14ac:dyDescent="0.25">
      <c r="A218" t="s">
        <v>252</v>
      </c>
      <c r="B218">
        <v>55</v>
      </c>
      <c r="C218" t="s">
        <v>25</v>
      </c>
      <c r="D218">
        <v>139500</v>
      </c>
      <c r="E218">
        <v>0.76300000000000001</v>
      </c>
      <c r="F218">
        <v>30000</v>
      </c>
      <c r="G218" t="s">
        <v>26</v>
      </c>
      <c r="H218">
        <v>125513.27499999999</v>
      </c>
      <c r="I218">
        <v>98237.854166666672</v>
      </c>
      <c r="J218">
        <v>27275.420833333334</v>
      </c>
      <c r="K218">
        <v>0.80712056719735226</v>
      </c>
      <c r="L218">
        <v>521361.60916666669</v>
      </c>
      <c r="M218">
        <v>25897.4488284</v>
      </c>
      <c r="N218">
        <v>0.21505376344086022</v>
      </c>
      <c r="O218">
        <v>90000</v>
      </c>
      <c r="P218" t="s">
        <v>27</v>
      </c>
      <c r="Q218">
        <v>0</v>
      </c>
      <c r="R218">
        <v>0</v>
      </c>
      <c r="S218">
        <v>0.21731104405755752</v>
      </c>
      <c r="T218">
        <v>0.17357431552631231</v>
      </c>
      <c r="U218">
        <v>0.63249568064634742</v>
      </c>
      <c r="V218">
        <v>3.7373592054958187</v>
      </c>
      <c r="W218">
        <v>0</v>
      </c>
      <c r="X218">
        <v>0.39680538359044626</v>
      </c>
    </row>
    <row r="219" spans="1:24" x14ac:dyDescent="0.25">
      <c r="A219" t="s">
        <v>253</v>
      </c>
      <c r="B219">
        <v>32</v>
      </c>
      <c r="C219" t="s">
        <v>33</v>
      </c>
      <c r="D219">
        <v>68100</v>
      </c>
      <c r="E219">
        <v>0.42299999999999999</v>
      </c>
      <c r="F219">
        <v>30000</v>
      </c>
      <c r="G219" t="s">
        <v>41</v>
      </c>
      <c r="H219">
        <v>76439.037500000006</v>
      </c>
      <c r="I219">
        <v>64483.806666666664</v>
      </c>
      <c r="J219">
        <v>11955.230833333333</v>
      </c>
      <c r="K219">
        <v>0.88719688540107944</v>
      </c>
      <c r="L219">
        <v>196216.25916666666</v>
      </c>
      <c r="M219">
        <v>30898.067522460002</v>
      </c>
      <c r="N219">
        <v>0.44052863436123346</v>
      </c>
      <c r="O219">
        <v>150000</v>
      </c>
      <c r="P219" t="s">
        <v>31</v>
      </c>
      <c r="Q219">
        <v>30</v>
      </c>
      <c r="R219">
        <v>0</v>
      </c>
      <c r="S219">
        <v>0.15640216340156471</v>
      </c>
      <c r="T219">
        <v>0.39083563233527729</v>
      </c>
      <c r="U219">
        <v>0.30123518661821796</v>
      </c>
      <c r="V219">
        <v>2.8812960230053841</v>
      </c>
      <c r="W219">
        <v>1</v>
      </c>
      <c r="X219">
        <v>0.66081964386019831</v>
      </c>
    </row>
    <row r="220" spans="1:24" x14ac:dyDescent="0.25">
      <c r="A220" t="s">
        <v>254</v>
      </c>
      <c r="B220">
        <v>38</v>
      </c>
      <c r="C220" t="s">
        <v>33</v>
      </c>
      <c r="D220">
        <v>197100</v>
      </c>
      <c r="E220">
        <v>0.35799999999999998</v>
      </c>
      <c r="F220">
        <v>44000</v>
      </c>
      <c r="G220" t="s">
        <v>26</v>
      </c>
      <c r="H220">
        <v>155745.07583333334</v>
      </c>
      <c r="I220">
        <v>121833.04666666666</v>
      </c>
      <c r="J220">
        <v>33912.029166666667</v>
      </c>
      <c r="K220">
        <v>0.78900544757130897</v>
      </c>
      <c r="L220">
        <v>421086.94583333336</v>
      </c>
      <c r="M220">
        <v>36211.316942589998</v>
      </c>
      <c r="N220">
        <v>0.22323693556570268</v>
      </c>
      <c r="O220">
        <v>308000</v>
      </c>
      <c r="P220" t="s">
        <v>31</v>
      </c>
      <c r="Q220">
        <v>30</v>
      </c>
      <c r="R220">
        <v>0</v>
      </c>
      <c r="S220">
        <v>0.21774061866942598</v>
      </c>
      <c r="T220">
        <v>0.17613515826046469</v>
      </c>
      <c r="U220">
        <v>0.29046564348299619</v>
      </c>
      <c r="V220">
        <v>2.1364127135125996</v>
      </c>
      <c r="W220">
        <v>1</v>
      </c>
      <c r="X220">
        <v>0.62118443670326484</v>
      </c>
    </row>
    <row r="221" spans="1:24" x14ac:dyDescent="0.25">
      <c r="A221" t="s">
        <v>255</v>
      </c>
      <c r="B221">
        <v>52</v>
      </c>
      <c r="C221" t="s">
        <v>30</v>
      </c>
      <c r="D221">
        <v>142000</v>
      </c>
      <c r="E221">
        <v>0.72</v>
      </c>
      <c r="F221">
        <v>30000</v>
      </c>
      <c r="G221" t="s">
        <v>26</v>
      </c>
      <c r="H221">
        <v>131910.92833333334</v>
      </c>
      <c r="I221">
        <v>109332.35416666667</v>
      </c>
      <c r="J221">
        <v>22578.574166666665</v>
      </c>
      <c r="K221">
        <v>0.87667085487981466</v>
      </c>
      <c r="L221">
        <v>409228.67</v>
      </c>
      <c r="M221">
        <v>36737.33384467</v>
      </c>
      <c r="N221">
        <v>0.21126760563380281</v>
      </c>
      <c r="O221">
        <v>150000</v>
      </c>
      <c r="P221" t="s">
        <v>36</v>
      </c>
      <c r="Q221">
        <v>120</v>
      </c>
      <c r="R221">
        <v>1</v>
      </c>
      <c r="S221">
        <v>0.17116530413319178</v>
      </c>
      <c r="T221">
        <v>0.18521215243939745</v>
      </c>
      <c r="U221">
        <v>0.56315948455938269</v>
      </c>
      <c r="V221">
        <v>2.8818920422535208</v>
      </c>
      <c r="W221">
        <v>0</v>
      </c>
      <c r="X221">
        <v>0.47911542913006905</v>
      </c>
    </row>
    <row r="222" spans="1:24" x14ac:dyDescent="0.25">
      <c r="A222" t="s">
        <v>256</v>
      </c>
      <c r="B222">
        <v>31</v>
      </c>
      <c r="C222" t="s">
        <v>33</v>
      </c>
      <c r="D222">
        <v>181100</v>
      </c>
      <c r="E222">
        <v>0.36499999999999999</v>
      </c>
      <c r="F222">
        <v>52000</v>
      </c>
      <c r="G222" t="s">
        <v>26</v>
      </c>
      <c r="H222">
        <v>162159.15583333332</v>
      </c>
      <c r="I222">
        <v>144876.90416666667</v>
      </c>
      <c r="J222">
        <v>17282.251666666667</v>
      </c>
      <c r="K222">
        <v>0.90983617458649713</v>
      </c>
      <c r="L222">
        <v>208952.73749999999</v>
      </c>
      <c r="M222">
        <v>64559.9014341</v>
      </c>
      <c r="N222">
        <v>0.28713418001104363</v>
      </c>
      <c r="O222">
        <v>416000</v>
      </c>
      <c r="P222" t="s">
        <v>27</v>
      </c>
      <c r="Q222">
        <v>0</v>
      </c>
      <c r="R222">
        <v>0</v>
      </c>
      <c r="S222">
        <v>0.10657586109062699</v>
      </c>
      <c r="T222">
        <v>0.2612450639342786</v>
      </c>
      <c r="U222">
        <v>0.26106359382638733</v>
      </c>
      <c r="V222">
        <v>1.1537975565985643</v>
      </c>
      <c r="W222">
        <v>1</v>
      </c>
      <c r="X222">
        <v>0.71718919137666926</v>
      </c>
    </row>
    <row r="223" spans="1:24" x14ac:dyDescent="0.25">
      <c r="A223" t="s">
        <v>257</v>
      </c>
      <c r="B223">
        <v>53</v>
      </c>
      <c r="C223" t="s">
        <v>33</v>
      </c>
      <c r="D223">
        <v>254000</v>
      </c>
      <c r="E223">
        <v>0.36799999999999999</v>
      </c>
      <c r="F223">
        <v>77000</v>
      </c>
      <c r="G223" t="s">
        <v>26</v>
      </c>
      <c r="H223">
        <v>272021.01250000001</v>
      </c>
      <c r="I223">
        <v>206682.18666666668</v>
      </c>
      <c r="J223">
        <v>65338.825833333336</v>
      </c>
      <c r="K223">
        <v>0.77100918121943629</v>
      </c>
      <c r="L223">
        <v>1004428.2983333333</v>
      </c>
      <c r="M223">
        <v>123382.58530249</v>
      </c>
      <c r="N223">
        <v>0.30314960629921262</v>
      </c>
      <c r="O223">
        <v>770000</v>
      </c>
      <c r="P223" t="s">
        <v>27</v>
      </c>
      <c r="Q223">
        <v>0</v>
      </c>
      <c r="R223">
        <v>0</v>
      </c>
      <c r="S223">
        <v>0.2401977157309983</v>
      </c>
      <c r="T223">
        <v>0.23373112973975038</v>
      </c>
      <c r="U223">
        <v>0.25316849203279962</v>
      </c>
      <c r="V223">
        <v>3.9544421194225721</v>
      </c>
      <c r="W223">
        <v>1</v>
      </c>
      <c r="X223">
        <v>0.57826183392114694</v>
      </c>
    </row>
    <row r="224" spans="1:24" x14ac:dyDescent="0.25">
      <c r="A224" t="s">
        <v>258</v>
      </c>
      <c r="B224">
        <v>29</v>
      </c>
      <c r="C224" t="s">
        <v>25</v>
      </c>
      <c r="D224">
        <v>195200</v>
      </c>
      <c r="E224">
        <v>0.92700000000000005</v>
      </c>
      <c r="F224">
        <v>39000</v>
      </c>
      <c r="G224" t="s">
        <v>26</v>
      </c>
      <c r="H224">
        <v>185488.56166666668</v>
      </c>
      <c r="I224">
        <v>140122.21</v>
      </c>
      <c r="J224">
        <v>45366.351666666669</v>
      </c>
      <c r="K224">
        <v>0.81050650954143477</v>
      </c>
      <c r="L224">
        <v>455428.44333333336</v>
      </c>
      <c r="M224">
        <v>49533.886073510002</v>
      </c>
      <c r="N224">
        <v>0.19979508196721313</v>
      </c>
      <c r="O224">
        <v>351000</v>
      </c>
      <c r="P224" t="s">
        <v>27</v>
      </c>
      <c r="Q224">
        <v>0</v>
      </c>
      <c r="R224">
        <v>0</v>
      </c>
      <c r="S224">
        <v>0.24457762386552193</v>
      </c>
      <c r="T224">
        <v>0.16193521450879078</v>
      </c>
      <c r="U224">
        <v>0.73162329095939305</v>
      </c>
      <c r="V224">
        <v>2.3331375170765027</v>
      </c>
      <c r="W224">
        <v>0</v>
      </c>
      <c r="X224">
        <v>0.39419072145562095</v>
      </c>
    </row>
    <row r="225" spans="1:24" x14ac:dyDescent="0.25">
      <c r="A225" t="s">
        <v>259</v>
      </c>
      <c r="B225">
        <v>34</v>
      </c>
      <c r="C225" t="s">
        <v>25</v>
      </c>
      <c r="D225">
        <v>162200</v>
      </c>
      <c r="E225">
        <v>0.79800000000000004</v>
      </c>
      <c r="F225">
        <v>30000</v>
      </c>
      <c r="G225" t="s">
        <v>26</v>
      </c>
      <c r="H225">
        <v>151208.35250000001</v>
      </c>
      <c r="I225">
        <v>116083.40583333334</v>
      </c>
      <c r="J225">
        <v>35124.94666666667</v>
      </c>
      <c r="K225">
        <v>0.782003864196677</v>
      </c>
      <c r="L225">
        <v>487378.125</v>
      </c>
      <c r="M225">
        <v>22900.22909221</v>
      </c>
      <c r="N225">
        <v>0.18495684340320592</v>
      </c>
      <c r="O225">
        <v>240000</v>
      </c>
      <c r="P225" t="s">
        <v>27</v>
      </c>
      <c r="Q225">
        <v>0</v>
      </c>
      <c r="R225">
        <v>0</v>
      </c>
      <c r="S225">
        <v>0.23229501602212529</v>
      </c>
      <c r="T225">
        <v>0.1446369662509267</v>
      </c>
      <c r="U225">
        <v>0.69304030962480023</v>
      </c>
      <c r="V225">
        <v>3.0047973181257706</v>
      </c>
      <c r="W225">
        <v>0</v>
      </c>
      <c r="X225">
        <v>0.38508828802859835</v>
      </c>
    </row>
    <row r="226" spans="1:24" x14ac:dyDescent="0.25">
      <c r="A226" t="s">
        <v>260</v>
      </c>
      <c r="B226">
        <v>26</v>
      </c>
      <c r="C226" t="s">
        <v>25</v>
      </c>
      <c r="D226">
        <v>147500</v>
      </c>
      <c r="E226">
        <v>0.90700000000000003</v>
      </c>
      <c r="F226">
        <v>47000</v>
      </c>
      <c r="G226" t="s">
        <v>26</v>
      </c>
      <c r="H226">
        <v>142593.5025</v>
      </c>
      <c r="I226">
        <v>101686.94166666667</v>
      </c>
      <c r="J226">
        <v>40906.560833333337</v>
      </c>
      <c r="K226">
        <v>0.73694694890208678</v>
      </c>
      <c r="L226">
        <v>558825.92583333328</v>
      </c>
      <c r="M226">
        <v>25670.968758970001</v>
      </c>
      <c r="N226">
        <v>0.31864406779661014</v>
      </c>
      <c r="O226">
        <v>517000</v>
      </c>
      <c r="P226" t="s">
        <v>27</v>
      </c>
      <c r="Q226">
        <v>0</v>
      </c>
      <c r="R226">
        <v>0</v>
      </c>
      <c r="S226">
        <v>0.28687534927009267</v>
      </c>
      <c r="T226">
        <v>0.23482377354846154</v>
      </c>
      <c r="U226">
        <v>0.76862516370701417</v>
      </c>
      <c r="V226">
        <v>3.7886503446327682</v>
      </c>
      <c r="W226">
        <v>0</v>
      </c>
      <c r="X226">
        <v>0.33202407262136951</v>
      </c>
    </row>
    <row r="227" spans="1:24" x14ac:dyDescent="0.25">
      <c r="A227" t="s">
        <v>261</v>
      </c>
      <c r="B227">
        <v>52</v>
      </c>
      <c r="C227" t="s">
        <v>25</v>
      </c>
      <c r="D227">
        <v>169000</v>
      </c>
      <c r="E227">
        <v>0.78</v>
      </c>
      <c r="F227">
        <v>30000</v>
      </c>
      <c r="G227" t="s">
        <v>41</v>
      </c>
      <c r="H227">
        <v>167110.12</v>
      </c>
      <c r="I227">
        <v>121546.53833333333</v>
      </c>
      <c r="J227">
        <v>45563.581666666665</v>
      </c>
      <c r="K227">
        <v>0.76315218356468451</v>
      </c>
      <c r="L227">
        <v>549689.95666666667</v>
      </c>
      <c r="M227">
        <v>37298.540299250002</v>
      </c>
      <c r="N227">
        <v>0.17751479289940827</v>
      </c>
      <c r="O227">
        <v>150000</v>
      </c>
      <c r="P227" t="s">
        <v>31</v>
      </c>
      <c r="Q227">
        <v>24</v>
      </c>
      <c r="R227">
        <v>0</v>
      </c>
      <c r="S227">
        <v>0.2726560286514465</v>
      </c>
      <c r="T227">
        <v>0.13547080181621618</v>
      </c>
      <c r="U227">
        <v>0.63767304873079422</v>
      </c>
      <c r="V227">
        <v>3.2526032938856018</v>
      </c>
      <c r="W227">
        <v>0</v>
      </c>
      <c r="X227">
        <v>0.38749783711156882</v>
      </c>
    </row>
    <row r="228" spans="1:24" x14ac:dyDescent="0.25">
      <c r="A228" t="s">
        <v>262</v>
      </c>
      <c r="B228">
        <v>30</v>
      </c>
      <c r="C228" t="s">
        <v>30</v>
      </c>
      <c r="D228">
        <v>279900</v>
      </c>
      <c r="E228">
        <v>0.76900000000000002</v>
      </c>
      <c r="F228">
        <v>94000</v>
      </c>
      <c r="G228" t="s">
        <v>43</v>
      </c>
      <c r="H228">
        <v>270464.7391666667</v>
      </c>
      <c r="I228">
        <v>218585.62083333332</v>
      </c>
      <c r="J228">
        <v>51879.118333333332</v>
      </c>
      <c r="K228">
        <v>0.81272209824874431</v>
      </c>
      <c r="L228">
        <v>735428.72750000004</v>
      </c>
      <c r="M228">
        <v>41756.433053039997</v>
      </c>
      <c r="N228">
        <v>0.33583422650946765</v>
      </c>
      <c r="O228">
        <v>564000</v>
      </c>
      <c r="P228" t="s">
        <v>27</v>
      </c>
      <c r="Q228">
        <v>0</v>
      </c>
      <c r="R228">
        <v>0</v>
      </c>
      <c r="S228">
        <v>0.19181472044444287</v>
      </c>
      <c r="T228">
        <v>0.2729398972325186</v>
      </c>
      <c r="U228">
        <v>0.66615400531776947</v>
      </c>
      <c r="V228">
        <v>2.6274695516255808</v>
      </c>
      <c r="W228">
        <v>0</v>
      </c>
      <c r="X228">
        <v>0.45865780454980243</v>
      </c>
    </row>
    <row r="229" spans="1:24" x14ac:dyDescent="0.25">
      <c r="A229" t="s">
        <v>263</v>
      </c>
      <c r="B229">
        <v>32</v>
      </c>
      <c r="C229" t="s">
        <v>25</v>
      </c>
      <c r="D229">
        <v>105600</v>
      </c>
      <c r="E229">
        <v>0.88900000000000001</v>
      </c>
      <c r="F229">
        <v>30000</v>
      </c>
      <c r="G229" t="s">
        <v>26</v>
      </c>
      <c r="H229">
        <v>99026.30333333333</v>
      </c>
      <c r="I229">
        <v>79374.507500000007</v>
      </c>
      <c r="J229">
        <v>19651.795833333334</v>
      </c>
      <c r="K229">
        <v>0.83368981894676986</v>
      </c>
      <c r="L229">
        <v>210617.99833333332</v>
      </c>
      <c r="M229">
        <v>19839.74719817</v>
      </c>
      <c r="N229">
        <v>0.28409090909090912</v>
      </c>
      <c r="O229">
        <v>150000</v>
      </c>
      <c r="P229" t="s">
        <v>31</v>
      </c>
      <c r="Q229">
        <v>27</v>
      </c>
      <c r="R229">
        <v>0</v>
      </c>
      <c r="S229">
        <v>0.19845026191862628</v>
      </c>
      <c r="T229">
        <v>0.23684369856442328</v>
      </c>
      <c r="U229">
        <v>0.74061839583036693</v>
      </c>
      <c r="V229">
        <v>1.9944886205808079</v>
      </c>
      <c r="W229">
        <v>0</v>
      </c>
      <c r="X229">
        <v>0.43635088105051328</v>
      </c>
    </row>
    <row r="230" spans="1:24" x14ac:dyDescent="0.25">
      <c r="A230" t="s">
        <v>264</v>
      </c>
      <c r="B230">
        <v>35</v>
      </c>
      <c r="C230" t="s">
        <v>30</v>
      </c>
      <c r="D230">
        <v>174700</v>
      </c>
      <c r="E230">
        <v>0.745</v>
      </c>
      <c r="F230">
        <v>37000</v>
      </c>
      <c r="G230" t="s">
        <v>26</v>
      </c>
      <c r="H230">
        <v>182365.82166666666</v>
      </c>
      <c r="I230">
        <v>134404.43916666668</v>
      </c>
      <c r="J230">
        <v>47961.3825</v>
      </c>
      <c r="K230">
        <v>0.74764443591807728</v>
      </c>
      <c r="L230">
        <v>574280.84416666662</v>
      </c>
      <c r="M230">
        <v>25177.254103349998</v>
      </c>
      <c r="N230">
        <v>0.21179164281625643</v>
      </c>
      <c r="O230">
        <v>259000</v>
      </c>
      <c r="P230" t="s">
        <v>31</v>
      </c>
      <c r="Q230">
        <v>30</v>
      </c>
      <c r="R230">
        <v>0</v>
      </c>
      <c r="S230">
        <v>0.26299545639459326</v>
      </c>
      <c r="T230">
        <v>0.15834484332552293</v>
      </c>
      <c r="U230">
        <v>0.65462331921985739</v>
      </c>
      <c r="V230">
        <v>3.2872400925395913</v>
      </c>
      <c r="W230">
        <v>0</v>
      </c>
      <c r="X230">
        <v>0.38720248556306064</v>
      </c>
    </row>
    <row r="231" spans="1:24" x14ac:dyDescent="0.25">
      <c r="A231" t="s">
        <v>265</v>
      </c>
      <c r="B231">
        <v>50</v>
      </c>
      <c r="C231" t="s">
        <v>33</v>
      </c>
      <c r="D231">
        <v>118200</v>
      </c>
      <c r="E231">
        <v>0.49</v>
      </c>
      <c r="F231">
        <v>30000</v>
      </c>
      <c r="G231" t="s">
        <v>26</v>
      </c>
      <c r="H231">
        <v>111404.95666666667</v>
      </c>
      <c r="I231">
        <v>88688.920833333337</v>
      </c>
      <c r="J231">
        <v>22716.035833333332</v>
      </c>
      <c r="K231">
        <v>0.82087924869482853</v>
      </c>
      <c r="L231">
        <v>348941.86833333335</v>
      </c>
      <c r="M231">
        <v>40742.000109070003</v>
      </c>
      <c r="N231">
        <v>0.25380710659898476</v>
      </c>
      <c r="O231">
        <v>90000</v>
      </c>
      <c r="P231" t="s">
        <v>27</v>
      </c>
      <c r="Q231">
        <v>0</v>
      </c>
      <c r="R231">
        <v>0</v>
      </c>
      <c r="S231">
        <v>0.20390507310461678</v>
      </c>
      <c r="T231">
        <v>0.20834498697838286</v>
      </c>
      <c r="U231">
        <v>0.35878751651358726</v>
      </c>
      <c r="V231">
        <v>2.9521308657642416</v>
      </c>
      <c r="W231">
        <v>1</v>
      </c>
      <c r="X231">
        <v>0.57094637206514887</v>
      </c>
    </row>
    <row r="232" spans="1:24" x14ac:dyDescent="0.25">
      <c r="A232" t="s">
        <v>266</v>
      </c>
      <c r="B232">
        <v>23</v>
      </c>
      <c r="C232" t="s">
        <v>33</v>
      </c>
      <c r="D232">
        <v>300100</v>
      </c>
      <c r="E232">
        <v>0.60199999999999998</v>
      </c>
      <c r="F232">
        <v>46000</v>
      </c>
      <c r="G232" t="s">
        <v>26</v>
      </c>
      <c r="H232">
        <v>248513.53</v>
      </c>
      <c r="I232">
        <v>204831.85666666666</v>
      </c>
      <c r="J232">
        <v>43681.673333333332</v>
      </c>
      <c r="K232">
        <v>0.8560948638705661</v>
      </c>
      <c r="L232">
        <v>626348.29166666663</v>
      </c>
      <c r="M232">
        <v>78078.642995899994</v>
      </c>
      <c r="N232">
        <v>0.15328223925358214</v>
      </c>
      <c r="O232">
        <v>368000</v>
      </c>
      <c r="P232" t="s">
        <v>31</v>
      </c>
      <c r="Q232">
        <v>30</v>
      </c>
      <c r="R232">
        <v>0</v>
      </c>
      <c r="S232">
        <v>0.1757718114314876</v>
      </c>
      <c r="T232">
        <v>0.13122413774757094</v>
      </c>
      <c r="U232">
        <v>0.45807939512952783</v>
      </c>
      <c r="V232">
        <v>2.0871319282461402</v>
      </c>
      <c r="W232">
        <v>1</v>
      </c>
      <c r="X232">
        <v>0.54452285707813586</v>
      </c>
    </row>
    <row r="233" spans="1:24" x14ac:dyDescent="0.25">
      <c r="A233" t="s">
        <v>267</v>
      </c>
      <c r="B233">
        <v>44</v>
      </c>
      <c r="C233" t="s">
        <v>33</v>
      </c>
      <c r="D233">
        <v>252900</v>
      </c>
      <c r="E233">
        <v>0.61399999999999999</v>
      </c>
      <c r="F233">
        <v>50000</v>
      </c>
      <c r="G233" t="s">
        <v>41</v>
      </c>
      <c r="H233">
        <v>222133.29833333334</v>
      </c>
      <c r="I233">
        <v>198536.95583333334</v>
      </c>
      <c r="J233">
        <v>23596.342499999999</v>
      </c>
      <c r="K233">
        <v>0.93047617979697084</v>
      </c>
      <c r="L233">
        <v>321997.09916666668</v>
      </c>
      <c r="M233">
        <v>90823.036045450004</v>
      </c>
      <c r="N233">
        <v>0.19770660340055357</v>
      </c>
      <c r="O233">
        <v>300000</v>
      </c>
      <c r="P233" t="s">
        <v>36</v>
      </c>
      <c r="Q233">
        <v>90</v>
      </c>
      <c r="R233">
        <v>1</v>
      </c>
      <c r="S233">
        <v>0.10622604839996259</v>
      </c>
      <c r="T233">
        <v>0.18396128505278189</v>
      </c>
      <c r="U233">
        <v>0.43581110268114492</v>
      </c>
      <c r="V233">
        <v>1.2732190556214578</v>
      </c>
      <c r="W233">
        <v>1</v>
      </c>
      <c r="X233">
        <v>0.62008078710945036</v>
      </c>
    </row>
    <row r="234" spans="1:24" x14ac:dyDescent="0.25">
      <c r="A234" t="s">
        <v>268</v>
      </c>
      <c r="B234">
        <v>40</v>
      </c>
      <c r="C234" t="s">
        <v>33</v>
      </c>
      <c r="D234">
        <v>228800</v>
      </c>
      <c r="E234">
        <v>0.53300000000000003</v>
      </c>
      <c r="F234">
        <v>41000</v>
      </c>
      <c r="G234" t="s">
        <v>41</v>
      </c>
      <c r="H234">
        <v>224150.96083333335</v>
      </c>
      <c r="I234">
        <v>188228.035</v>
      </c>
      <c r="J234">
        <v>35922.925833333335</v>
      </c>
      <c r="K234">
        <v>0.84895811225601558</v>
      </c>
      <c r="L234">
        <v>516339.59583333333</v>
      </c>
      <c r="M234">
        <v>122558.98751198</v>
      </c>
      <c r="N234">
        <v>0.17919580419580419</v>
      </c>
      <c r="O234">
        <v>451000</v>
      </c>
      <c r="P234" t="s">
        <v>27</v>
      </c>
      <c r="Q234">
        <v>0</v>
      </c>
      <c r="R234">
        <v>0</v>
      </c>
      <c r="S234">
        <v>0.16026219874222936</v>
      </c>
      <c r="T234">
        <v>0.15212973165426852</v>
      </c>
      <c r="U234">
        <v>0.34458907999136928</v>
      </c>
      <c r="V234">
        <v>2.2567290027680653</v>
      </c>
      <c r="W234">
        <v>1</v>
      </c>
      <c r="X234">
        <v>0.6012189714497328</v>
      </c>
    </row>
    <row r="235" spans="1:24" x14ac:dyDescent="0.25">
      <c r="A235" t="s">
        <v>269</v>
      </c>
      <c r="B235">
        <v>44</v>
      </c>
      <c r="C235" t="s">
        <v>25</v>
      </c>
      <c r="D235">
        <v>144000</v>
      </c>
      <c r="E235">
        <v>0.93899999999999995</v>
      </c>
      <c r="F235">
        <v>39000</v>
      </c>
      <c r="G235" t="s">
        <v>26</v>
      </c>
      <c r="H235">
        <v>142394.09</v>
      </c>
      <c r="I235">
        <v>105712.91416666667</v>
      </c>
      <c r="J235">
        <v>36681.175833333335</v>
      </c>
      <c r="K235">
        <v>0.75198765634555964</v>
      </c>
      <c r="L235">
        <v>326787.28249999997</v>
      </c>
      <c r="M235">
        <v>21316.7945554</v>
      </c>
      <c r="N235">
        <v>0.27083333333333331</v>
      </c>
      <c r="O235">
        <v>156000</v>
      </c>
      <c r="P235" t="s">
        <v>27</v>
      </c>
      <c r="Q235">
        <v>0</v>
      </c>
      <c r="R235">
        <v>0</v>
      </c>
      <c r="S235">
        <v>0.25760321817663456</v>
      </c>
      <c r="T235">
        <v>0.20366332359358905</v>
      </c>
      <c r="U235">
        <v>0.81673280840867357</v>
      </c>
      <c r="V235">
        <v>2.2693561284722219</v>
      </c>
      <c r="W235">
        <v>0</v>
      </c>
      <c r="X235">
        <v>0.36565939981837764</v>
      </c>
    </row>
    <row r="236" spans="1:24" x14ac:dyDescent="0.25">
      <c r="A236" t="s">
        <v>270</v>
      </c>
      <c r="B236">
        <v>51</v>
      </c>
      <c r="C236" t="s">
        <v>25</v>
      </c>
      <c r="D236">
        <v>134500</v>
      </c>
      <c r="E236">
        <v>0.94899999999999995</v>
      </c>
      <c r="F236">
        <v>30000</v>
      </c>
      <c r="G236" t="s">
        <v>26</v>
      </c>
      <c r="H236">
        <v>127665.0675</v>
      </c>
      <c r="I236">
        <v>94297.662500000006</v>
      </c>
      <c r="J236">
        <v>33367.404999999999</v>
      </c>
      <c r="K236">
        <v>0.77446216442347771</v>
      </c>
      <c r="L236">
        <v>373909.81416666665</v>
      </c>
      <c r="M236">
        <v>28308.88286686</v>
      </c>
      <c r="N236">
        <v>0.22304832713754646</v>
      </c>
      <c r="O236">
        <v>120000</v>
      </c>
      <c r="P236" t="s">
        <v>27</v>
      </c>
      <c r="Q236">
        <v>0</v>
      </c>
      <c r="R236">
        <v>0</v>
      </c>
      <c r="S236">
        <v>0.2613667595483784</v>
      </c>
      <c r="T236">
        <v>0.17274249020598015</v>
      </c>
      <c r="U236">
        <v>0.77675886757075929</v>
      </c>
      <c r="V236">
        <v>2.7799986183395289</v>
      </c>
      <c r="W236">
        <v>0</v>
      </c>
      <c r="X236">
        <v>0.35558751615540934</v>
      </c>
    </row>
    <row r="237" spans="1:24" x14ac:dyDescent="0.25">
      <c r="A237" t="s">
        <v>271</v>
      </c>
      <c r="B237">
        <v>55</v>
      </c>
      <c r="C237" t="s">
        <v>33</v>
      </c>
      <c r="D237">
        <v>252800</v>
      </c>
      <c r="E237">
        <v>0.52400000000000002</v>
      </c>
      <c r="F237">
        <v>65000</v>
      </c>
      <c r="G237" t="s">
        <v>26</v>
      </c>
      <c r="H237">
        <v>265151.70500000002</v>
      </c>
      <c r="I237">
        <v>230697.09833333333</v>
      </c>
      <c r="J237">
        <v>34454.606666666667</v>
      </c>
      <c r="K237">
        <v>0.88106115608995372</v>
      </c>
      <c r="L237">
        <v>758197.21333333338</v>
      </c>
      <c r="M237">
        <v>97634.065912270002</v>
      </c>
      <c r="N237">
        <v>0.25712025316455694</v>
      </c>
      <c r="O237">
        <v>455000</v>
      </c>
      <c r="P237" t="s">
        <v>27</v>
      </c>
      <c r="Q237">
        <v>0</v>
      </c>
      <c r="R237">
        <v>0</v>
      </c>
      <c r="S237">
        <v>0.1299429949608156</v>
      </c>
      <c r="T237">
        <v>0.22653866750730611</v>
      </c>
      <c r="U237">
        <v>0.38297944561226682</v>
      </c>
      <c r="V237">
        <v>2.9991978375527428</v>
      </c>
      <c r="W237">
        <v>1</v>
      </c>
      <c r="X237">
        <v>0.5834827214841849</v>
      </c>
    </row>
    <row r="238" spans="1:24" x14ac:dyDescent="0.25">
      <c r="A238" t="s">
        <v>272</v>
      </c>
      <c r="B238">
        <v>31</v>
      </c>
      <c r="C238" t="s">
        <v>25</v>
      </c>
      <c r="D238">
        <v>177000</v>
      </c>
      <c r="E238">
        <v>0.79300000000000004</v>
      </c>
      <c r="F238">
        <v>47000</v>
      </c>
      <c r="G238" t="s">
        <v>41</v>
      </c>
      <c r="H238">
        <v>161411.27583333332</v>
      </c>
      <c r="I238">
        <v>123569.77666666667</v>
      </c>
      <c r="J238">
        <v>37841.499166666668</v>
      </c>
      <c r="K238">
        <v>0.81371401262740883</v>
      </c>
      <c r="L238">
        <v>582005.57666666666</v>
      </c>
      <c r="M238">
        <v>40698.771339960003</v>
      </c>
      <c r="N238">
        <v>0.2655367231638418</v>
      </c>
      <c r="O238">
        <v>423000</v>
      </c>
      <c r="P238" t="s">
        <v>36</v>
      </c>
      <c r="Q238">
        <v>90</v>
      </c>
      <c r="R238">
        <v>1</v>
      </c>
      <c r="S238">
        <v>0.2344414847804081</v>
      </c>
      <c r="T238">
        <v>0.21607095250558314</v>
      </c>
      <c r="U238">
        <v>0.63331409559310148</v>
      </c>
      <c r="V238">
        <v>3.2881670998116759</v>
      </c>
      <c r="W238">
        <v>0</v>
      </c>
      <c r="X238">
        <v>0.42049577267911648</v>
      </c>
    </row>
    <row r="239" spans="1:24" x14ac:dyDescent="0.25">
      <c r="A239" t="s">
        <v>273</v>
      </c>
      <c r="B239">
        <v>53</v>
      </c>
      <c r="C239" t="s">
        <v>25</v>
      </c>
      <c r="D239">
        <v>145700</v>
      </c>
      <c r="E239">
        <v>0.83399999999999996</v>
      </c>
      <c r="F239">
        <v>31000</v>
      </c>
      <c r="G239" t="s">
        <v>43</v>
      </c>
      <c r="H239">
        <v>140531.44583333333</v>
      </c>
      <c r="I239">
        <v>105746.8175</v>
      </c>
      <c r="J239">
        <v>34784.628333333334</v>
      </c>
      <c r="K239">
        <v>0.77937226650381042</v>
      </c>
      <c r="L239">
        <v>414269.94166666665</v>
      </c>
      <c r="M239">
        <v>24699.859237379998</v>
      </c>
      <c r="N239">
        <v>0.21276595744680851</v>
      </c>
      <c r="O239">
        <v>279000</v>
      </c>
      <c r="P239" t="s">
        <v>27</v>
      </c>
      <c r="Q239">
        <v>0</v>
      </c>
      <c r="R239">
        <v>0</v>
      </c>
      <c r="S239">
        <v>0.24752202702437862</v>
      </c>
      <c r="T239">
        <v>0.16582388649017243</v>
      </c>
      <c r="U239">
        <v>0.70932820977744515</v>
      </c>
      <c r="V239">
        <v>2.8433077671013498</v>
      </c>
      <c r="W239">
        <v>0</v>
      </c>
      <c r="X239">
        <v>0.38528050765542282</v>
      </c>
    </row>
    <row r="240" spans="1:24" x14ac:dyDescent="0.25">
      <c r="A240" t="s">
        <v>274</v>
      </c>
      <c r="B240">
        <v>25</v>
      </c>
      <c r="C240" t="s">
        <v>33</v>
      </c>
      <c r="D240">
        <v>215400</v>
      </c>
      <c r="E240">
        <v>0.44700000000000001</v>
      </c>
      <c r="F240">
        <v>34000</v>
      </c>
      <c r="G240" t="s">
        <v>26</v>
      </c>
      <c r="H240">
        <v>174630.20916666667</v>
      </c>
      <c r="I240">
        <v>135901.41416666665</v>
      </c>
      <c r="J240">
        <v>38728.794999999998</v>
      </c>
      <c r="K240">
        <v>0.82602266030863059</v>
      </c>
      <c r="L240">
        <v>555627.42083333328</v>
      </c>
      <c r="M240">
        <v>67710.555600830005</v>
      </c>
      <c r="N240">
        <v>0.15784586815227483</v>
      </c>
      <c r="O240">
        <v>408000</v>
      </c>
      <c r="P240" t="s">
        <v>31</v>
      </c>
      <c r="Q240">
        <v>30</v>
      </c>
      <c r="R240">
        <v>0</v>
      </c>
      <c r="S240">
        <v>0.22177603282280517</v>
      </c>
      <c r="T240">
        <v>0.13038426392986741</v>
      </c>
      <c r="U240">
        <v>0.3221071930361819</v>
      </c>
      <c r="V240">
        <v>2.5795144885484369</v>
      </c>
      <c r="W240">
        <v>1</v>
      </c>
      <c r="X240">
        <v>0.57622464294506981</v>
      </c>
    </row>
    <row r="241" spans="1:24" x14ac:dyDescent="0.25">
      <c r="A241" t="s">
        <v>275</v>
      </c>
      <c r="B241">
        <v>52</v>
      </c>
      <c r="C241" t="s">
        <v>25</v>
      </c>
      <c r="D241">
        <v>170100</v>
      </c>
      <c r="E241">
        <v>0.90500000000000003</v>
      </c>
      <c r="F241">
        <v>30000</v>
      </c>
      <c r="G241" t="s">
        <v>26</v>
      </c>
      <c r="H241">
        <v>175389.405</v>
      </c>
      <c r="I241">
        <v>115977.76833333333</v>
      </c>
      <c r="J241">
        <v>59411.636666666665</v>
      </c>
      <c r="K241">
        <v>0.67208715103757133</v>
      </c>
      <c r="L241">
        <v>666937.93000000005</v>
      </c>
      <c r="M241">
        <v>23338.874647209999</v>
      </c>
      <c r="N241">
        <v>0.17636684303350969</v>
      </c>
      <c r="O241">
        <v>150000</v>
      </c>
      <c r="P241" t="s">
        <v>27</v>
      </c>
      <c r="Q241">
        <v>0</v>
      </c>
      <c r="R241">
        <v>0</v>
      </c>
      <c r="S241">
        <v>0.33874130918379403</v>
      </c>
      <c r="T241">
        <v>0.11853388907188206</v>
      </c>
      <c r="U241">
        <v>0.79871577314904019</v>
      </c>
      <c r="V241">
        <v>3.9208579071134628</v>
      </c>
      <c r="W241">
        <v>0</v>
      </c>
      <c r="X241">
        <v>0.27528272910665214</v>
      </c>
    </row>
    <row r="242" spans="1:24" x14ac:dyDescent="0.25">
      <c r="A242" t="s">
        <v>276</v>
      </c>
      <c r="B242">
        <v>36</v>
      </c>
      <c r="C242" t="s">
        <v>30</v>
      </c>
      <c r="D242">
        <v>258200</v>
      </c>
      <c r="E242">
        <v>0.52500000000000002</v>
      </c>
      <c r="F242">
        <v>40000</v>
      </c>
      <c r="G242" t="s">
        <v>43</v>
      </c>
      <c r="H242">
        <v>243850.21833333332</v>
      </c>
      <c r="I242">
        <v>184156.21666666667</v>
      </c>
      <c r="J242">
        <v>59694.001666666663</v>
      </c>
      <c r="K242">
        <v>0.79027270398029159</v>
      </c>
      <c r="L242">
        <v>824396.18916666671</v>
      </c>
      <c r="M242">
        <v>52838.42346659</v>
      </c>
      <c r="N242">
        <v>0.15491866769945778</v>
      </c>
      <c r="O242">
        <v>120000</v>
      </c>
      <c r="P242" t="s">
        <v>27</v>
      </c>
      <c r="Q242">
        <v>0</v>
      </c>
      <c r="R242">
        <v>0</v>
      </c>
      <c r="S242">
        <v>0.24479781922961985</v>
      </c>
      <c r="T242">
        <v>0.12242799441987476</v>
      </c>
      <c r="U242">
        <v>0.4315007269854747</v>
      </c>
      <c r="V242">
        <v>3.1928589820552546</v>
      </c>
      <c r="W242">
        <v>0</v>
      </c>
      <c r="X242">
        <v>0.49111440366829834</v>
      </c>
    </row>
    <row r="243" spans="1:24" x14ac:dyDescent="0.25">
      <c r="A243" t="s">
        <v>277</v>
      </c>
      <c r="B243">
        <v>47</v>
      </c>
      <c r="C243" t="s">
        <v>30</v>
      </c>
      <c r="D243">
        <v>228300</v>
      </c>
      <c r="E243">
        <v>0.49199999999999999</v>
      </c>
      <c r="F243">
        <v>68000</v>
      </c>
      <c r="G243" t="s">
        <v>43</v>
      </c>
      <c r="H243">
        <v>232658.29916666666</v>
      </c>
      <c r="I243">
        <v>172326.14249999999</v>
      </c>
      <c r="J243">
        <v>60332.156666666669</v>
      </c>
      <c r="K243">
        <v>0.75945165400372683</v>
      </c>
      <c r="L243">
        <v>637719.70666666667</v>
      </c>
      <c r="M243">
        <v>43086.134723000003</v>
      </c>
      <c r="N243">
        <v>0.29785370127025845</v>
      </c>
      <c r="O243">
        <v>748000</v>
      </c>
      <c r="P243" t="s">
        <v>31</v>
      </c>
      <c r="Q243">
        <v>60</v>
      </c>
      <c r="R243">
        <v>0</v>
      </c>
      <c r="S243">
        <v>0.2593165895339381</v>
      </c>
      <c r="T243">
        <v>0.22620548608082974</v>
      </c>
      <c r="U243">
        <v>0.4151230963225967</v>
      </c>
      <c r="V243">
        <v>2.7933408088772085</v>
      </c>
      <c r="W243">
        <v>1</v>
      </c>
      <c r="X243">
        <v>0.53977766253073767</v>
      </c>
    </row>
    <row r="244" spans="1:24" x14ac:dyDescent="0.25">
      <c r="A244" t="s">
        <v>278</v>
      </c>
      <c r="B244">
        <v>31</v>
      </c>
      <c r="C244" t="s">
        <v>30</v>
      </c>
      <c r="D244">
        <v>189000</v>
      </c>
      <c r="E244">
        <v>0.79100000000000004</v>
      </c>
      <c r="F244">
        <v>40000</v>
      </c>
      <c r="G244" t="s">
        <v>26</v>
      </c>
      <c r="H244">
        <v>185607.37333333332</v>
      </c>
      <c r="I244">
        <v>136246.23000000001</v>
      </c>
      <c r="J244">
        <v>49361.143333333333</v>
      </c>
      <c r="K244">
        <v>0.74365332070429258</v>
      </c>
      <c r="L244">
        <v>482545.52083333331</v>
      </c>
      <c r="M244">
        <v>29074.517445230002</v>
      </c>
      <c r="N244">
        <v>0.21164021164021163</v>
      </c>
      <c r="O244">
        <v>480000</v>
      </c>
      <c r="P244" t="s">
        <v>27</v>
      </c>
      <c r="Q244">
        <v>0</v>
      </c>
      <c r="R244">
        <v>0</v>
      </c>
      <c r="S244">
        <v>0.26594387090800203</v>
      </c>
      <c r="T244">
        <v>0.15738694618080265</v>
      </c>
      <c r="U244">
        <v>0.68387432109074131</v>
      </c>
      <c r="V244">
        <v>2.5531509038800704</v>
      </c>
      <c r="W244">
        <v>0</v>
      </c>
      <c r="X244">
        <v>0.4006444336819619</v>
      </c>
    </row>
    <row r="245" spans="1:24" x14ac:dyDescent="0.25">
      <c r="A245" t="s">
        <v>279</v>
      </c>
      <c r="B245">
        <v>37</v>
      </c>
      <c r="C245" t="s">
        <v>25</v>
      </c>
      <c r="D245">
        <v>187500</v>
      </c>
      <c r="E245">
        <v>0.96099999999999997</v>
      </c>
      <c r="F245">
        <v>58000</v>
      </c>
      <c r="G245" t="s">
        <v>26</v>
      </c>
      <c r="H245">
        <v>169561.92833333334</v>
      </c>
      <c r="I245">
        <v>133901.95250000001</v>
      </c>
      <c r="J245">
        <v>35659.97583333333</v>
      </c>
      <c r="K245">
        <v>0.81776625686058979</v>
      </c>
      <c r="L245">
        <v>597059.34250000003</v>
      </c>
      <c r="M245">
        <v>30498.528739670001</v>
      </c>
      <c r="N245">
        <v>0.30933333333333335</v>
      </c>
      <c r="O245">
        <v>464000</v>
      </c>
      <c r="P245" t="s">
        <v>27</v>
      </c>
      <c r="Q245">
        <v>0</v>
      </c>
      <c r="R245">
        <v>0</v>
      </c>
      <c r="S245">
        <v>0.21030650089819197</v>
      </c>
      <c r="T245">
        <v>0.25296236212220913</v>
      </c>
      <c r="U245">
        <v>0.81449885455811089</v>
      </c>
      <c r="V245">
        <v>3.1843164933333337</v>
      </c>
      <c r="W245">
        <v>0</v>
      </c>
      <c r="X245">
        <v>0.35832895045137125</v>
      </c>
    </row>
    <row r="246" spans="1:24" x14ac:dyDescent="0.25">
      <c r="A246" t="s">
        <v>280</v>
      </c>
      <c r="B246">
        <v>42</v>
      </c>
      <c r="C246" t="s">
        <v>25</v>
      </c>
      <c r="D246">
        <v>195600</v>
      </c>
      <c r="E246">
        <v>0.77400000000000002</v>
      </c>
      <c r="F246">
        <v>46000</v>
      </c>
      <c r="G246" t="s">
        <v>26</v>
      </c>
      <c r="H246">
        <v>195508.81666666668</v>
      </c>
      <c r="I246">
        <v>141301.90916666668</v>
      </c>
      <c r="J246">
        <v>54206.907500000001</v>
      </c>
      <c r="K246">
        <v>0.75920420594933202</v>
      </c>
      <c r="L246">
        <v>559617.02749999997</v>
      </c>
      <c r="M246">
        <v>40561.721039110002</v>
      </c>
      <c r="N246">
        <v>0.23517382413087934</v>
      </c>
      <c r="O246">
        <v>552000</v>
      </c>
      <c r="P246" t="s">
        <v>27</v>
      </c>
      <c r="Q246">
        <v>0</v>
      </c>
      <c r="R246">
        <v>0</v>
      </c>
      <c r="S246">
        <v>0.27726068023019251</v>
      </c>
      <c r="T246">
        <v>0.17854495640935211</v>
      </c>
      <c r="U246">
        <v>0.64101105360551347</v>
      </c>
      <c r="V246">
        <v>2.8610277479550099</v>
      </c>
      <c r="W246">
        <v>0</v>
      </c>
      <c r="X246">
        <v>0.41125535678541708</v>
      </c>
    </row>
    <row r="247" spans="1:24" x14ac:dyDescent="0.25">
      <c r="A247" t="s">
        <v>281</v>
      </c>
      <c r="B247">
        <v>41</v>
      </c>
      <c r="C247" t="s">
        <v>30</v>
      </c>
      <c r="D247">
        <v>200000</v>
      </c>
      <c r="E247">
        <v>0.55600000000000005</v>
      </c>
      <c r="F247">
        <v>48000</v>
      </c>
      <c r="G247" t="s">
        <v>41</v>
      </c>
      <c r="H247">
        <v>199307.62916666668</v>
      </c>
      <c r="I247">
        <v>157034.07666666666</v>
      </c>
      <c r="J247">
        <v>42273.552499999998</v>
      </c>
      <c r="K247">
        <v>0.81126908413318444</v>
      </c>
      <c r="L247">
        <v>671995.16333333333</v>
      </c>
      <c r="M247">
        <v>38942.974446139997</v>
      </c>
      <c r="N247">
        <v>0.24</v>
      </c>
      <c r="O247">
        <v>480000</v>
      </c>
      <c r="P247" t="s">
        <v>27</v>
      </c>
      <c r="Q247">
        <v>0</v>
      </c>
      <c r="R247">
        <v>0</v>
      </c>
      <c r="S247">
        <v>0.21210202879213247</v>
      </c>
      <c r="T247">
        <v>0.19470458019196427</v>
      </c>
      <c r="U247">
        <v>0.46511966868616167</v>
      </c>
      <c r="V247">
        <v>3.3599758166666667</v>
      </c>
      <c r="W247">
        <v>0</v>
      </c>
      <c r="X247">
        <v>0.4980196363789654</v>
      </c>
    </row>
    <row r="248" spans="1:24" x14ac:dyDescent="0.25">
      <c r="A248" t="s">
        <v>282</v>
      </c>
      <c r="B248">
        <v>31</v>
      </c>
      <c r="C248" t="s">
        <v>25</v>
      </c>
      <c r="D248">
        <v>124300</v>
      </c>
      <c r="E248">
        <v>0.98199999999999998</v>
      </c>
      <c r="F248">
        <v>31000</v>
      </c>
      <c r="G248" t="s">
        <v>26</v>
      </c>
      <c r="H248">
        <v>126290.55499999999</v>
      </c>
      <c r="I248">
        <v>86711.617499999993</v>
      </c>
      <c r="J248">
        <v>39578.9375</v>
      </c>
      <c r="K248">
        <v>0.69937220624608887</v>
      </c>
      <c r="L248">
        <v>415865.44416666665</v>
      </c>
      <c r="M248">
        <v>19794.883260800001</v>
      </c>
      <c r="N248">
        <v>0.24939662107803701</v>
      </c>
      <c r="O248">
        <v>217000</v>
      </c>
      <c r="P248" t="s">
        <v>36</v>
      </c>
      <c r="Q248">
        <v>120</v>
      </c>
      <c r="R248">
        <v>1</v>
      </c>
      <c r="S248">
        <v>0.31339586321399887</v>
      </c>
      <c r="T248">
        <v>0.17442106511366656</v>
      </c>
      <c r="U248">
        <v>0.84893694050872648</v>
      </c>
      <c r="V248">
        <v>3.3456592451059266</v>
      </c>
      <c r="W248">
        <v>0</v>
      </c>
      <c r="X248">
        <v>0.29299774184327448</v>
      </c>
    </row>
    <row r="249" spans="1:24" x14ac:dyDescent="0.25">
      <c r="A249" t="s">
        <v>283</v>
      </c>
      <c r="B249">
        <v>43</v>
      </c>
      <c r="C249" t="s">
        <v>30</v>
      </c>
      <c r="D249">
        <v>277000</v>
      </c>
      <c r="E249">
        <v>0.47299999999999998</v>
      </c>
      <c r="F249">
        <v>81000</v>
      </c>
      <c r="G249" t="s">
        <v>26</v>
      </c>
      <c r="H249">
        <v>258493.10083333333</v>
      </c>
      <c r="I249">
        <v>195284.14833333335</v>
      </c>
      <c r="J249">
        <v>63208.952499999999</v>
      </c>
      <c r="K249">
        <v>0.7664820310691699</v>
      </c>
      <c r="L249">
        <v>959715.6</v>
      </c>
      <c r="M249">
        <v>43132.136640329998</v>
      </c>
      <c r="N249">
        <v>0.29241877256317689</v>
      </c>
      <c r="O249">
        <v>810000</v>
      </c>
      <c r="P249" t="s">
        <v>31</v>
      </c>
      <c r="Q249">
        <v>1</v>
      </c>
      <c r="R249">
        <v>0</v>
      </c>
      <c r="S249">
        <v>0.24452858624166826</v>
      </c>
      <c r="T249">
        <v>0.22413373471697748</v>
      </c>
      <c r="U249">
        <v>0.40536142704186856</v>
      </c>
      <c r="V249">
        <v>3.4646772563176893</v>
      </c>
      <c r="W249">
        <v>1</v>
      </c>
      <c r="X249">
        <v>0.52146712335364531</v>
      </c>
    </row>
    <row r="250" spans="1:24" x14ac:dyDescent="0.25">
      <c r="A250" t="s">
        <v>284</v>
      </c>
      <c r="B250">
        <v>55</v>
      </c>
      <c r="C250" t="s">
        <v>30</v>
      </c>
      <c r="D250">
        <v>332300</v>
      </c>
      <c r="E250">
        <v>0.67800000000000005</v>
      </c>
      <c r="F250">
        <v>68000</v>
      </c>
      <c r="G250" t="s">
        <v>41</v>
      </c>
      <c r="H250">
        <v>319230.21416666667</v>
      </c>
      <c r="I250">
        <v>241279.39416666667</v>
      </c>
      <c r="J250">
        <v>77950.820000000007</v>
      </c>
      <c r="K250">
        <v>0.77328659072338168</v>
      </c>
      <c r="L250">
        <v>1074648.6141666668</v>
      </c>
      <c r="M250">
        <v>48272.528033800001</v>
      </c>
      <c r="N250">
        <v>0.20463436653626241</v>
      </c>
      <c r="O250">
        <v>748000</v>
      </c>
      <c r="P250" t="s">
        <v>27</v>
      </c>
      <c r="Q250">
        <v>0</v>
      </c>
      <c r="R250">
        <v>0</v>
      </c>
      <c r="S250">
        <v>0.24418371614192735</v>
      </c>
      <c r="T250">
        <v>0.15824101164366522</v>
      </c>
      <c r="U250">
        <v>0.58894277607032552</v>
      </c>
      <c r="V250">
        <v>3.2339711530745312</v>
      </c>
      <c r="W250">
        <v>0</v>
      </c>
      <c r="X250">
        <v>0.42478632160230434</v>
      </c>
    </row>
    <row r="251" spans="1:24" x14ac:dyDescent="0.25">
      <c r="A251" t="s">
        <v>285</v>
      </c>
      <c r="B251">
        <v>40</v>
      </c>
      <c r="C251" t="s">
        <v>30</v>
      </c>
      <c r="D251">
        <v>272000</v>
      </c>
      <c r="E251">
        <v>0.53900000000000003</v>
      </c>
      <c r="F251">
        <v>47000</v>
      </c>
      <c r="G251" t="s">
        <v>26</v>
      </c>
      <c r="H251">
        <v>258777.03333333333</v>
      </c>
      <c r="I251">
        <v>211207.48749999999</v>
      </c>
      <c r="J251">
        <v>47569.54583333333</v>
      </c>
      <c r="K251">
        <v>0.84947302166430427</v>
      </c>
      <c r="L251">
        <v>886972.94166666665</v>
      </c>
      <c r="M251">
        <v>54910.172355789997</v>
      </c>
      <c r="N251">
        <v>0.17279411764705882</v>
      </c>
      <c r="O251">
        <v>564000</v>
      </c>
      <c r="P251" t="s">
        <v>27</v>
      </c>
      <c r="Q251">
        <v>0</v>
      </c>
      <c r="R251">
        <v>0</v>
      </c>
      <c r="S251">
        <v>0.18382445003169395</v>
      </c>
      <c r="T251">
        <v>0.14678394124346433</v>
      </c>
      <c r="U251">
        <v>0.44464937822455469</v>
      </c>
      <c r="V251">
        <v>3.2609299325980392</v>
      </c>
      <c r="W251">
        <v>1</v>
      </c>
      <c r="X251">
        <v>0.50642343927907219</v>
      </c>
    </row>
    <row r="252" spans="1:24" x14ac:dyDescent="0.25">
      <c r="A252" t="s">
        <v>286</v>
      </c>
      <c r="B252">
        <v>39</v>
      </c>
      <c r="C252" t="s">
        <v>25</v>
      </c>
      <c r="D252">
        <v>221000</v>
      </c>
      <c r="E252">
        <v>0.79900000000000004</v>
      </c>
      <c r="F252">
        <v>58000</v>
      </c>
      <c r="G252" t="s">
        <v>41</v>
      </c>
      <c r="H252">
        <v>218186.89166666666</v>
      </c>
      <c r="I252">
        <v>171181.52083333334</v>
      </c>
      <c r="J252">
        <v>47005.370833333334</v>
      </c>
      <c r="K252">
        <v>0.81844324889292897</v>
      </c>
      <c r="L252">
        <v>567971.46416666661</v>
      </c>
      <c r="M252">
        <v>42020.339655340002</v>
      </c>
      <c r="N252">
        <v>0.26244343891402716</v>
      </c>
      <c r="O252">
        <v>464000</v>
      </c>
      <c r="P252" t="s">
        <v>27</v>
      </c>
      <c r="Q252">
        <v>0</v>
      </c>
      <c r="R252">
        <v>0</v>
      </c>
      <c r="S252">
        <v>0.21543627334471324</v>
      </c>
      <c r="T252">
        <v>0.21479506079542934</v>
      </c>
      <c r="U252">
        <v>0.6699711055529104</v>
      </c>
      <c r="V252">
        <v>2.5700066251885367</v>
      </c>
      <c r="W252">
        <v>0</v>
      </c>
      <c r="X252">
        <v>0.43626029777211306</v>
      </c>
    </row>
    <row r="253" spans="1:24" x14ac:dyDescent="0.25">
      <c r="A253" t="s">
        <v>287</v>
      </c>
      <c r="B253">
        <v>36</v>
      </c>
      <c r="C253" t="s">
        <v>25</v>
      </c>
      <c r="D253">
        <v>163900</v>
      </c>
      <c r="E253">
        <v>0.95699999999999996</v>
      </c>
      <c r="F253">
        <v>35000</v>
      </c>
      <c r="G253" t="s">
        <v>26</v>
      </c>
      <c r="H253">
        <v>156084.245</v>
      </c>
      <c r="I253">
        <v>121952.60083333333</v>
      </c>
      <c r="J253">
        <v>34131.644166666665</v>
      </c>
      <c r="K253">
        <v>0.83487132199431313</v>
      </c>
      <c r="L253">
        <v>234338.45666666667</v>
      </c>
      <c r="M253">
        <v>36586.86553368</v>
      </c>
      <c r="N253">
        <v>0.21354484441732763</v>
      </c>
      <c r="O253">
        <v>420000</v>
      </c>
      <c r="P253" t="s">
        <v>31</v>
      </c>
      <c r="Q253">
        <v>30</v>
      </c>
      <c r="R253">
        <v>0</v>
      </c>
      <c r="S253">
        <v>0.2186744995733981</v>
      </c>
      <c r="T253">
        <v>0.17828246656376423</v>
      </c>
      <c r="U253">
        <v>0.77527254631611631</v>
      </c>
      <c r="V253">
        <v>1.4297648362822859</v>
      </c>
      <c r="W253">
        <v>0</v>
      </c>
      <c r="X253">
        <v>0.42029684634577774</v>
      </c>
    </row>
    <row r="254" spans="1:24" x14ac:dyDescent="0.25">
      <c r="A254" t="s">
        <v>288</v>
      </c>
      <c r="B254">
        <v>20</v>
      </c>
      <c r="C254" t="s">
        <v>30</v>
      </c>
      <c r="D254">
        <v>291700</v>
      </c>
      <c r="E254">
        <v>0.7</v>
      </c>
      <c r="F254">
        <v>70000</v>
      </c>
      <c r="G254" t="s">
        <v>26</v>
      </c>
      <c r="H254">
        <v>277608.11583333334</v>
      </c>
      <c r="I254">
        <v>217512.49</v>
      </c>
      <c r="J254">
        <v>60095.625833333332</v>
      </c>
      <c r="K254">
        <v>0.80715831642005753</v>
      </c>
      <c r="L254">
        <v>771263.89833333332</v>
      </c>
      <c r="M254">
        <v>52135.177386030002</v>
      </c>
      <c r="N254">
        <v>0.2399725745629071</v>
      </c>
      <c r="O254">
        <v>350000</v>
      </c>
      <c r="P254" t="s">
        <v>27</v>
      </c>
      <c r="Q254">
        <v>0</v>
      </c>
      <c r="R254">
        <v>0</v>
      </c>
      <c r="S254">
        <v>0.21647647314969978</v>
      </c>
      <c r="T254">
        <v>0.19369585927118282</v>
      </c>
      <c r="U254">
        <v>0.58932413510547799</v>
      </c>
      <c r="V254">
        <v>2.6440311907210603</v>
      </c>
      <c r="W254">
        <v>0</v>
      </c>
      <c r="X254">
        <v>0.46546969111763986</v>
      </c>
    </row>
    <row r="255" spans="1:24" x14ac:dyDescent="0.25">
      <c r="A255" t="s">
        <v>289</v>
      </c>
      <c r="B255">
        <v>36</v>
      </c>
      <c r="C255" t="s">
        <v>25</v>
      </c>
      <c r="D255">
        <v>194600</v>
      </c>
      <c r="E255">
        <v>0.80200000000000005</v>
      </c>
      <c r="F255">
        <v>54000</v>
      </c>
      <c r="G255" t="s">
        <v>41</v>
      </c>
      <c r="H255">
        <v>188458.79</v>
      </c>
      <c r="I255">
        <v>135009.28083333332</v>
      </c>
      <c r="J255">
        <v>53449.50916666667</v>
      </c>
      <c r="K255">
        <v>0.73882662463171589</v>
      </c>
      <c r="L255">
        <v>592188.16583333339</v>
      </c>
      <c r="M255">
        <v>31335.16323138</v>
      </c>
      <c r="N255">
        <v>0.27749229188078112</v>
      </c>
      <c r="O255">
        <v>432000</v>
      </c>
      <c r="P255" t="s">
        <v>36</v>
      </c>
      <c r="Q255">
        <v>90</v>
      </c>
      <c r="R255">
        <v>1</v>
      </c>
      <c r="S255">
        <v>0.28361377660689996</v>
      </c>
      <c r="T255">
        <v>0.20501869337159642</v>
      </c>
      <c r="U255">
        <v>0.68766200051413051</v>
      </c>
      <c r="V255">
        <v>3.0431046548475509</v>
      </c>
      <c r="W255">
        <v>0</v>
      </c>
      <c r="X255">
        <v>0.38822221061023449</v>
      </c>
    </row>
    <row r="256" spans="1:24" x14ac:dyDescent="0.25">
      <c r="A256" t="s">
        <v>290</v>
      </c>
      <c r="B256">
        <v>26</v>
      </c>
      <c r="C256" t="s">
        <v>25</v>
      </c>
      <c r="D256">
        <v>222400</v>
      </c>
      <c r="E256">
        <v>0.85799999999999998</v>
      </c>
      <c r="F256">
        <v>55000</v>
      </c>
      <c r="G256" t="s">
        <v>26</v>
      </c>
      <c r="H256">
        <v>211451.10666666666</v>
      </c>
      <c r="I256">
        <v>156497.53666666668</v>
      </c>
      <c r="J256">
        <v>54953.57</v>
      </c>
      <c r="K256">
        <v>0.76262099589988597</v>
      </c>
      <c r="L256">
        <v>381127.07166666666</v>
      </c>
      <c r="M256">
        <v>39776.389530829998</v>
      </c>
      <c r="N256">
        <v>0.24730215827338128</v>
      </c>
      <c r="O256">
        <v>330000</v>
      </c>
      <c r="P256" t="s">
        <v>36</v>
      </c>
      <c r="Q256">
        <v>90</v>
      </c>
      <c r="R256">
        <v>1</v>
      </c>
      <c r="S256">
        <v>0.25988783348686501</v>
      </c>
      <c r="T256">
        <v>0.18859781823063726</v>
      </c>
      <c r="U256">
        <v>0.72215443080870767</v>
      </c>
      <c r="V256">
        <v>1.7137008618105516</v>
      </c>
      <c r="W256">
        <v>0</v>
      </c>
      <c r="X256">
        <v>0.42542482537112047</v>
      </c>
    </row>
    <row r="257" spans="1:24" x14ac:dyDescent="0.25">
      <c r="A257" t="s">
        <v>291</v>
      </c>
      <c r="B257">
        <v>45</v>
      </c>
      <c r="C257" t="s">
        <v>33</v>
      </c>
      <c r="D257">
        <v>237800</v>
      </c>
      <c r="E257">
        <v>0.63500000000000001</v>
      </c>
      <c r="F257">
        <v>65000</v>
      </c>
      <c r="G257" t="s">
        <v>43</v>
      </c>
      <c r="H257">
        <v>251593.43416666667</v>
      </c>
      <c r="I257">
        <v>209958.62666666668</v>
      </c>
      <c r="J257">
        <v>41634.807500000003</v>
      </c>
      <c r="K257">
        <v>0.83435539736974906</v>
      </c>
      <c r="L257">
        <v>604763.1875</v>
      </c>
      <c r="M257">
        <v>127226.12490993</v>
      </c>
      <c r="N257">
        <v>0.27333894028595457</v>
      </c>
      <c r="O257">
        <v>715000</v>
      </c>
      <c r="P257" t="s">
        <v>27</v>
      </c>
      <c r="Q257">
        <v>0</v>
      </c>
      <c r="R257">
        <v>0</v>
      </c>
      <c r="S257">
        <v>0.16548447553054685</v>
      </c>
      <c r="T257">
        <v>0.22806182013891374</v>
      </c>
      <c r="U257">
        <v>0.4217359607441224</v>
      </c>
      <c r="V257">
        <v>2.5431589045416314</v>
      </c>
      <c r="W257">
        <v>1</v>
      </c>
      <c r="X257">
        <v>0.57353709536976805</v>
      </c>
    </row>
    <row r="258" spans="1:24" x14ac:dyDescent="0.25">
      <c r="A258" t="s">
        <v>292</v>
      </c>
      <c r="B258">
        <v>37</v>
      </c>
      <c r="C258" t="s">
        <v>30</v>
      </c>
      <c r="D258">
        <v>131900</v>
      </c>
      <c r="E258">
        <v>0.58599999999999997</v>
      </c>
      <c r="F258">
        <v>34000</v>
      </c>
      <c r="G258" t="s">
        <v>26</v>
      </c>
      <c r="H258">
        <v>127498.28</v>
      </c>
      <c r="I258">
        <v>96782.301666666666</v>
      </c>
      <c r="J258">
        <v>30715.978333333333</v>
      </c>
      <c r="K258">
        <v>0.77228938074534681</v>
      </c>
      <c r="L258">
        <v>336485.50750000001</v>
      </c>
      <c r="M258">
        <v>16428.63107892</v>
      </c>
      <c r="N258">
        <v>0.25777103866565582</v>
      </c>
      <c r="O258">
        <v>340000</v>
      </c>
      <c r="P258" t="s">
        <v>27</v>
      </c>
      <c r="Q258">
        <v>0</v>
      </c>
      <c r="R258">
        <v>0</v>
      </c>
      <c r="S258">
        <v>0.2409128839489704</v>
      </c>
      <c r="T258">
        <v>0.19907383582518418</v>
      </c>
      <c r="U258">
        <v>0.51911064803601448</v>
      </c>
      <c r="V258">
        <v>2.5510652577710387</v>
      </c>
      <c r="W258">
        <v>0</v>
      </c>
      <c r="X258">
        <v>0.49729103661860491</v>
      </c>
    </row>
    <row r="259" spans="1:24" x14ac:dyDescent="0.25">
      <c r="A259" t="s">
        <v>293</v>
      </c>
      <c r="B259">
        <v>24</v>
      </c>
      <c r="C259" t="s">
        <v>33</v>
      </c>
      <c r="D259">
        <v>206300</v>
      </c>
      <c r="E259">
        <v>0.628</v>
      </c>
      <c r="F259">
        <v>61000</v>
      </c>
      <c r="G259" t="s">
        <v>26</v>
      </c>
      <c r="H259">
        <v>218263.92749999999</v>
      </c>
      <c r="I259">
        <v>173820.89583333334</v>
      </c>
      <c r="J259">
        <v>44443.031666666669</v>
      </c>
      <c r="K259">
        <v>0.8183639340998673</v>
      </c>
      <c r="L259">
        <v>654793.17249999999</v>
      </c>
      <c r="M259">
        <v>67334.678127899999</v>
      </c>
      <c r="N259">
        <v>0.29568589432864761</v>
      </c>
      <c r="O259">
        <v>488000</v>
      </c>
      <c r="P259" t="s">
        <v>31</v>
      </c>
      <c r="Q259">
        <v>30</v>
      </c>
      <c r="R259">
        <v>0</v>
      </c>
      <c r="S259">
        <v>0.20362059904134489</v>
      </c>
      <c r="T259">
        <v>0.2419786717406297</v>
      </c>
      <c r="U259">
        <v>0.47993843026175376</v>
      </c>
      <c r="V259">
        <v>3.1739853247697529</v>
      </c>
      <c r="W259">
        <v>1</v>
      </c>
      <c r="X259">
        <v>0.51402543671197287</v>
      </c>
    </row>
    <row r="260" spans="1:24" x14ac:dyDescent="0.25">
      <c r="A260" t="s">
        <v>294</v>
      </c>
      <c r="B260">
        <v>31</v>
      </c>
      <c r="C260" t="s">
        <v>33</v>
      </c>
      <c r="D260">
        <v>292100</v>
      </c>
      <c r="E260">
        <v>0.59699999999999998</v>
      </c>
      <c r="F260">
        <v>85000</v>
      </c>
      <c r="G260" t="s">
        <v>41</v>
      </c>
      <c r="H260">
        <v>308014.22416666668</v>
      </c>
      <c r="I260">
        <v>282246.20916666667</v>
      </c>
      <c r="J260">
        <v>25768.014999999999</v>
      </c>
      <c r="K260">
        <v>0.90904415384684101</v>
      </c>
      <c r="L260">
        <v>286320.17916666664</v>
      </c>
      <c r="M260">
        <v>102142.65077658001</v>
      </c>
      <c r="N260">
        <v>0.29099623416638137</v>
      </c>
      <c r="O260">
        <v>510000</v>
      </c>
      <c r="P260" t="s">
        <v>31</v>
      </c>
      <c r="Q260">
        <v>26</v>
      </c>
      <c r="R260">
        <v>0</v>
      </c>
      <c r="S260">
        <v>8.3658522815676567E-2</v>
      </c>
      <c r="T260">
        <v>0.26452842546039534</v>
      </c>
      <c r="U260">
        <v>0.44832722078093673</v>
      </c>
      <c r="V260">
        <v>0.98021286945110109</v>
      </c>
      <c r="W260">
        <v>1</v>
      </c>
      <c r="X260">
        <v>0.65225207419521836</v>
      </c>
    </row>
    <row r="261" spans="1:24" x14ac:dyDescent="0.25">
      <c r="A261" t="s">
        <v>295</v>
      </c>
      <c r="B261">
        <v>26</v>
      </c>
      <c r="C261" t="s">
        <v>25</v>
      </c>
      <c r="D261">
        <v>164300</v>
      </c>
      <c r="E261">
        <v>0.83799999999999997</v>
      </c>
      <c r="F261">
        <v>42000</v>
      </c>
      <c r="G261" t="s">
        <v>26</v>
      </c>
      <c r="H261">
        <v>160862.76666666666</v>
      </c>
      <c r="I261">
        <v>115124.67750000001</v>
      </c>
      <c r="J261">
        <v>45738.089166666665</v>
      </c>
      <c r="K261">
        <v>0.74852928180749567</v>
      </c>
      <c r="L261">
        <v>600864.96416666661</v>
      </c>
      <c r="M261">
        <v>29435.043153729999</v>
      </c>
      <c r="N261">
        <v>0.2556299452221546</v>
      </c>
      <c r="O261">
        <v>378000</v>
      </c>
      <c r="P261" t="s">
        <v>27</v>
      </c>
      <c r="Q261">
        <v>0</v>
      </c>
      <c r="R261">
        <v>0</v>
      </c>
      <c r="S261">
        <v>0.28432986771540047</v>
      </c>
      <c r="T261">
        <v>0.19134649930562883</v>
      </c>
      <c r="U261">
        <v>0.70837913790964757</v>
      </c>
      <c r="V261">
        <v>3.6571209018056399</v>
      </c>
      <c r="W261">
        <v>0</v>
      </c>
      <c r="X261">
        <v>0.35240702977670202</v>
      </c>
    </row>
    <row r="262" spans="1:24" x14ac:dyDescent="0.25">
      <c r="A262" t="s">
        <v>296</v>
      </c>
      <c r="B262">
        <v>36</v>
      </c>
      <c r="C262" t="s">
        <v>33</v>
      </c>
      <c r="D262">
        <v>240000</v>
      </c>
      <c r="E262">
        <v>0.34</v>
      </c>
      <c r="F262">
        <v>69000</v>
      </c>
      <c r="G262" t="s">
        <v>43</v>
      </c>
      <c r="H262">
        <v>227263.67416666666</v>
      </c>
      <c r="I262">
        <v>185029.17333333334</v>
      </c>
      <c r="J262">
        <v>42234.500833333332</v>
      </c>
      <c r="K262">
        <v>0.85778443207475097</v>
      </c>
      <c r="L262">
        <v>849801.47916666663</v>
      </c>
      <c r="M262">
        <v>82279.357917340007</v>
      </c>
      <c r="N262">
        <v>0.28749999999999998</v>
      </c>
      <c r="O262">
        <v>690000</v>
      </c>
      <c r="P262" t="s">
        <v>31</v>
      </c>
      <c r="Q262">
        <v>60</v>
      </c>
      <c r="R262">
        <v>0</v>
      </c>
      <c r="S262">
        <v>0.18583920632366496</v>
      </c>
      <c r="T262">
        <v>0.2466130242214909</v>
      </c>
      <c r="U262">
        <v>0.24962490254245656</v>
      </c>
      <c r="V262">
        <v>3.5408394965277776</v>
      </c>
      <c r="W262">
        <v>1</v>
      </c>
      <c r="X262">
        <v>0.61422574111875361</v>
      </c>
    </row>
    <row r="263" spans="1:24" x14ac:dyDescent="0.25">
      <c r="A263" t="s">
        <v>297</v>
      </c>
      <c r="B263">
        <v>31</v>
      </c>
      <c r="C263" t="s">
        <v>30</v>
      </c>
      <c r="D263">
        <v>175300</v>
      </c>
      <c r="E263">
        <v>0.72399999999999998</v>
      </c>
      <c r="F263">
        <v>57000</v>
      </c>
      <c r="G263" t="s">
        <v>26</v>
      </c>
      <c r="H263">
        <v>176317.90666666668</v>
      </c>
      <c r="I263">
        <v>148068.52166666667</v>
      </c>
      <c r="J263">
        <v>28249.384999999998</v>
      </c>
      <c r="K263">
        <v>0.86945124510183325</v>
      </c>
      <c r="L263">
        <v>541087.16249999998</v>
      </c>
      <c r="M263">
        <v>32289.385217380001</v>
      </c>
      <c r="N263">
        <v>0.32515687393040504</v>
      </c>
      <c r="O263">
        <v>513000</v>
      </c>
      <c r="P263" t="s">
        <v>27</v>
      </c>
      <c r="Q263">
        <v>0</v>
      </c>
      <c r="R263">
        <v>0</v>
      </c>
      <c r="S263">
        <v>0.16021846864031883</v>
      </c>
      <c r="T263">
        <v>0.28270804889221046</v>
      </c>
      <c r="U263">
        <v>0.6119352936982787</v>
      </c>
      <c r="V263">
        <v>3.0866352681118081</v>
      </c>
      <c r="W263">
        <v>0</v>
      </c>
      <c r="X263">
        <v>0.47810625181051081</v>
      </c>
    </row>
    <row r="264" spans="1:24" x14ac:dyDescent="0.25">
      <c r="A264" t="s">
        <v>298</v>
      </c>
      <c r="B264">
        <v>55</v>
      </c>
      <c r="C264" t="s">
        <v>25</v>
      </c>
      <c r="D264">
        <v>150900</v>
      </c>
      <c r="E264">
        <v>0.94399999999999995</v>
      </c>
      <c r="F264">
        <v>36000</v>
      </c>
      <c r="G264" t="s">
        <v>26</v>
      </c>
      <c r="H264">
        <v>147267.21083333335</v>
      </c>
      <c r="I264">
        <v>115764.5</v>
      </c>
      <c r="J264">
        <v>31502.710833333334</v>
      </c>
      <c r="K264">
        <v>0.82634854060570495</v>
      </c>
      <c r="L264">
        <v>333579.685</v>
      </c>
      <c r="M264">
        <v>29884.573835759998</v>
      </c>
      <c r="N264">
        <v>0.23856858846918488</v>
      </c>
      <c r="O264">
        <v>252000</v>
      </c>
      <c r="P264" t="s">
        <v>27</v>
      </c>
      <c r="Q264">
        <v>0</v>
      </c>
      <c r="R264">
        <v>0</v>
      </c>
      <c r="S264">
        <v>0.2139153084727454</v>
      </c>
      <c r="T264">
        <v>0.19714080491587394</v>
      </c>
      <c r="U264">
        <v>0.7847521676755691</v>
      </c>
      <c r="V264">
        <v>2.2106009609012589</v>
      </c>
      <c r="W264">
        <v>0</v>
      </c>
      <c r="X264">
        <v>0.39235923299686121</v>
      </c>
    </row>
    <row r="265" spans="1:24" x14ac:dyDescent="0.25">
      <c r="A265" t="s">
        <v>299</v>
      </c>
      <c r="B265">
        <v>53</v>
      </c>
      <c r="C265" t="s">
        <v>33</v>
      </c>
      <c r="D265">
        <v>60000</v>
      </c>
      <c r="E265">
        <v>0.372</v>
      </c>
      <c r="F265">
        <v>30000</v>
      </c>
      <c r="G265" t="s">
        <v>26</v>
      </c>
      <c r="H265">
        <v>52447.32166666667</v>
      </c>
      <c r="I265">
        <v>41299.826666666668</v>
      </c>
      <c r="J265">
        <v>11147.495000000001</v>
      </c>
      <c r="K265">
        <v>0.78069977126975421</v>
      </c>
      <c r="L265">
        <v>178154.9375</v>
      </c>
      <c r="M265">
        <v>19877.012609879999</v>
      </c>
      <c r="N265">
        <v>0.5</v>
      </c>
      <c r="O265">
        <v>360000</v>
      </c>
      <c r="P265" t="s">
        <v>27</v>
      </c>
      <c r="Q265">
        <v>0</v>
      </c>
      <c r="R265">
        <v>0</v>
      </c>
      <c r="S265">
        <v>0.21254650658519486</v>
      </c>
      <c r="T265">
        <v>0.3903498856348771</v>
      </c>
      <c r="U265">
        <v>0.26976264427679403</v>
      </c>
      <c r="V265">
        <v>2.9692489583333335</v>
      </c>
      <c r="W265">
        <v>1</v>
      </c>
      <c r="X265">
        <v>0.65664525071258173</v>
      </c>
    </row>
    <row r="266" spans="1:24" x14ac:dyDescent="0.25">
      <c r="A266" t="s">
        <v>300</v>
      </c>
      <c r="B266">
        <v>34</v>
      </c>
      <c r="C266" t="s">
        <v>30</v>
      </c>
      <c r="D266">
        <v>75700</v>
      </c>
      <c r="E266">
        <v>0.57899999999999996</v>
      </c>
      <c r="F266">
        <v>30000</v>
      </c>
      <c r="G266" t="s">
        <v>26</v>
      </c>
      <c r="H266">
        <v>74290.47</v>
      </c>
      <c r="I266">
        <v>57207.958333333336</v>
      </c>
      <c r="J266">
        <v>17082.511666666665</v>
      </c>
      <c r="K266">
        <v>0.7776566454281244</v>
      </c>
      <c r="L266">
        <v>174895.28416666668</v>
      </c>
      <c r="M266">
        <v>11698.02587985</v>
      </c>
      <c r="N266">
        <v>0.39630118890356669</v>
      </c>
      <c r="O266">
        <v>360000</v>
      </c>
      <c r="P266" t="s">
        <v>31</v>
      </c>
      <c r="Q266">
        <v>30</v>
      </c>
      <c r="R266">
        <v>0</v>
      </c>
      <c r="S266">
        <v>0.22994216709985366</v>
      </c>
      <c r="T266">
        <v>0.3081862531419251</v>
      </c>
      <c r="U266">
        <v>0.50023182391866527</v>
      </c>
      <c r="V266">
        <v>2.3103736349625716</v>
      </c>
      <c r="W266">
        <v>1</v>
      </c>
      <c r="X266">
        <v>0.54956125724882987</v>
      </c>
    </row>
    <row r="267" spans="1:24" x14ac:dyDescent="0.25">
      <c r="A267" t="s">
        <v>301</v>
      </c>
      <c r="B267">
        <v>47</v>
      </c>
      <c r="C267" t="s">
        <v>33</v>
      </c>
      <c r="D267">
        <v>134300</v>
      </c>
      <c r="E267">
        <v>0.437</v>
      </c>
      <c r="F267">
        <v>36000</v>
      </c>
      <c r="G267" t="s">
        <v>41</v>
      </c>
      <c r="H267">
        <v>116972.7</v>
      </c>
      <c r="I267">
        <v>95744.065833333327</v>
      </c>
      <c r="J267">
        <v>21228.634166666667</v>
      </c>
      <c r="K267">
        <v>0.8325598981456831</v>
      </c>
      <c r="L267">
        <v>377384.43416666664</v>
      </c>
      <c r="M267">
        <v>48885.860706040003</v>
      </c>
      <c r="N267">
        <v>0.26805658972449742</v>
      </c>
      <c r="O267">
        <v>144000</v>
      </c>
      <c r="P267" t="s">
        <v>27</v>
      </c>
      <c r="Q267">
        <v>0</v>
      </c>
      <c r="R267">
        <v>0</v>
      </c>
      <c r="S267">
        <v>0.18148366385204981</v>
      </c>
      <c r="T267">
        <v>0.22317316703830672</v>
      </c>
      <c r="U267">
        <v>0.30819675319983947</v>
      </c>
      <c r="V267">
        <v>2.8100106788284931</v>
      </c>
      <c r="W267">
        <v>1</v>
      </c>
      <c r="X267">
        <v>0.61010770088179389</v>
      </c>
    </row>
    <row r="268" spans="1:24" x14ac:dyDescent="0.25">
      <c r="A268" t="s">
        <v>302</v>
      </c>
      <c r="B268">
        <v>26</v>
      </c>
      <c r="C268" t="s">
        <v>33</v>
      </c>
      <c r="D268">
        <v>174000</v>
      </c>
      <c r="E268">
        <v>0.436</v>
      </c>
      <c r="F268">
        <v>30000</v>
      </c>
      <c r="G268" t="s">
        <v>41</v>
      </c>
      <c r="H268">
        <v>164163.67249999999</v>
      </c>
      <c r="I268">
        <v>132953.2775</v>
      </c>
      <c r="J268">
        <v>31210.395</v>
      </c>
      <c r="K268">
        <v>0.80966230108700632</v>
      </c>
      <c r="L268">
        <v>547009.57666666666</v>
      </c>
      <c r="M268">
        <v>68369.784216920001</v>
      </c>
      <c r="N268">
        <v>0.17241379310344829</v>
      </c>
      <c r="O268">
        <v>180000</v>
      </c>
      <c r="P268" t="s">
        <v>27</v>
      </c>
      <c r="Q268">
        <v>0</v>
      </c>
      <c r="R268">
        <v>0</v>
      </c>
      <c r="S268">
        <v>0.19011754869214445</v>
      </c>
      <c r="T268">
        <v>0.13959694846327697</v>
      </c>
      <c r="U268">
        <v>0.30780672261339975</v>
      </c>
      <c r="V268">
        <v>3.1437331992337163</v>
      </c>
      <c r="W268">
        <v>1</v>
      </c>
      <c r="X268">
        <v>0.5723776705653093</v>
      </c>
    </row>
    <row r="269" spans="1:24" x14ac:dyDescent="0.25">
      <c r="A269" t="s">
        <v>303</v>
      </c>
      <c r="B269">
        <v>50</v>
      </c>
      <c r="C269" t="s">
        <v>33</v>
      </c>
      <c r="D269">
        <v>322700</v>
      </c>
      <c r="E269">
        <v>0.502</v>
      </c>
      <c r="F269">
        <v>106000</v>
      </c>
      <c r="G269" t="s">
        <v>26</v>
      </c>
      <c r="H269">
        <v>241565.37916666668</v>
      </c>
      <c r="I269">
        <v>190840.35916666666</v>
      </c>
      <c r="J269">
        <v>50725.02</v>
      </c>
      <c r="K269">
        <v>0.78529525281368684</v>
      </c>
      <c r="L269">
        <v>1011961.0458333333</v>
      </c>
      <c r="M269">
        <v>128821.41337112999</v>
      </c>
      <c r="N269">
        <v>0.32847846296870159</v>
      </c>
      <c r="O269">
        <v>1166000</v>
      </c>
      <c r="P269" t="s">
        <v>31</v>
      </c>
      <c r="Q269">
        <v>60</v>
      </c>
      <c r="R269">
        <v>0</v>
      </c>
      <c r="S269">
        <v>0.20998464339131376</v>
      </c>
      <c r="T269">
        <v>0.25795257762085777</v>
      </c>
      <c r="U269">
        <v>0.32740319791314354</v>
      </c>
      <c r="V269">
        <v>3.1359189520710671</v>
      </c>
      <c r="W269">
        <v>1</v>
      </c>
      <c r="X269">
        <v>0.59035421279242539</v>
      </c>
    </row>
    <row r="270" spans="1:24" x14ac:dyDescent="0.25">
      <c r="A270" t="s">
        <v>304</v>
      </c>
      <c r="B270">
        <v>42</v>
      </c>
      <c r="C270" t="s">
        <v>25</v>
      </c>
      <c r="D270">
        <v>142900</v>
      </c>
      <c r="E270">
        <v>0.98299999999999998</v>
      </c>
      <c r="F270">
        <v>30000</v>
      </c>
      <c r="G270" t="s">
        <v>26</v>
      </c>
      <c r="H270">
        <v>141701.15083333332</v>
      </c>
      <c r="I270">
        <v>103611.70583333333</v>
      </c>
      <c r="J270">
        <v>38089.445</v>
      </c>
      <c r="K270">
        <v>0.74734886854209781</v>
      </c>
      <c r="L270">
        <v>554379.69333333336</v>
      </c>
      <c r="M270">
        <v>24731.549135410001</v>
      </c>
      <c r="N270">
        <v>0.2099370188943317</v>
      </c>
      <c r="O270">
        <v>90000</v>
      </c>
      <c r="P270" t="s">
        <v>27</v>
      </c>
      <c r="Q270">
        <v>0</v>
      </c>
      <c r="R270">
        <v>0</v>
      </c>
      <c r="S270">
        <v>0.26880123962295982</v>
      </c>
      <c r="T270">
        <v>0.1568961935357798</v>
      </c>
      <c r="U270">
        <v>0.83692826767411843</v>
      </c>
      <c r="V270">
        <v>3.8794940051317939</v>
      </c>
      <c r="W270">
        <v>0</v>
      </c>
      <c r="X270">
        <v>0.28671889410483137</v>
      </c>
    </row>
    <row r="271" spans="1:24" x14ac:dyDescent="0.25">
      <c r="A271" t="s">
        <v>305</v>
      </c>
      <c r="B271">
        <v>31</v>
      </c>
      <c r="C271" t="s">
        <v>25</v>
      </c>
      <c r="D271">
        <v>141600</v>
      </c>
      <c r="E271">
        <v>0.93100000000000005</v>
      </c>
      <c r="F271">
        <v>42000</v>
      </c>
      <c r="G271" t="s">
        <v>41</v>
      </c>
      <c r="H271">
        <v>142259.10666666666</v>
      </c>
      <c r="I271">
        <v>108487.24833333334</v>
      </c>
      <c r="J271">
        <v>33771.85833333333</v>
      </c>
      <c r="K271">
        <v>0.79699887048261986</v>
      </c>
      <c r="L271">
        <v>408556.98416666669</v>
      </c>
      <c r="M271">
        <v>28591.507198520001</v>
      </c>
      <c r="N271">
        <v>0.29661016949152541</v>
      </c>
      <c r="O271">
        <v>378000</v>
      </c>
      <c r="P271" t="s">
        <v>27</v>
      </c>
      <c r="Q271">
        <v>0</v>
      </c>
      <c r="R271">
        <v>0</v>
      </c>
      <c r="S271">
        <v>0.23739681152691056</v>
      </c>
      <c r="T271">
        <v>0.23639797005840418</v>
      </c>
      <c r="U271">
        <v>0.77519901925066437</v>
      </c>
      <c r="V271">
        <v>2.8852894362052735</v>
      </c>
      <c r="W271">
        <v>0</v>
      </c>
      <c r="X271">
        <v>0.37535441851150586</v>
      </c>
    </row>
    <row r="272" spans="1:24" x14ac:dyDescent="0.25">
      <c r="A272" t="s">
        <v>306</v>
      </c>
      <c r="B272">
        <v>28</v>
      </c>
      <c r="C272" t="s">
        <v>30</v>
      </c>
      <c r="D272">
        <v>311500</v>
      </c>
      <c r="E272">
        <v>0.46</v>
      </c>
      <c r="F272">
        <v>94000</v>
      </c>
      <c r="G272" t="s">
        <v>43</v>
      </c>
      <c r="H272">
        <v>295100.69750000001</v>
      </c>
      <c r="I272">
        <v>225149.45166666666</v>
      </c>
      <c r="J272">
        <v>69951.245833333334</v>
      </c>
      <c r="K272">
        <v>0.78314922780356344</v>
      </c>
      <c r="L272">
        <v>815929.23833333328</v>
      </c>
      <c r="M272">
        <v>46494.948817539997</v>
      </c>
      <c r="N272">
        <v>0.3017656500802568</v>
      </c>
      <c r="O272">
        <v>282000</v>
      </c>
      <c r="P272" t="s">
        <v>27</v>
      </c>
      <c r="Q272">
        <v>0</v>
      </c>
      <c r="R272">
        <v>0</v>
      </c>
      <c r="S272">
        <v>0.23704195356343857</v>
      </c>
      <c r="T272">
        <v>0.23632753583799343</v>
      </c>
      <c r="U272">
        <v>0.39738890794823872</v>
      </c>
      <c r="V272">
        <v>2.6193555002675226</v>
      </c>
      <c r="W272">
        <v>1</v>
      </c>
      <c r="X272">
        <v>0.56416631459585687</v>
      </c>
    </row>
    <row r="273" spans="1:24" x14ac:dyDescent="0.25">
      <c r="A273" t="s">
        <v>307</v>
      </c>
      <c r="B273">
        <v>52</v>
      </c>
      <c r="C273" t="s">
        <v>30</v>
      </c>
      <c r="D273">
        <v>258200</v>
      </c>
      <c r="E273">
        <v>0.66600000000000004</v>
      </c>
      <c r="F273">
        <v>88000</v>
      </c>
      <c r="G273" t="s">
        <v>26</v>
      </c>
      <c r="H273">
        <v>262423.54333333333</v>
      </c>
      <c r="I273">
        <v>195927.83083333334</v>
      </c>
      <c r="J273">
        <v>66495.712499999994</v>
      </c>
      <c r="K273">
        <v>0.75512779768372584</v>
      </c>
      <c r="L273">
        <v>809413.43083333329</v>
      </c>
      <c r="M273">
        <v>40437.838599349998</v>
      </c>
      <c r="N273">
        <v>0.34082106893880715</v>
      </c>
      <c r="O273">
        <v>704000</v>
      </c>
      <c r="P273" t="s">
        <v>27</v>
      </c>
      <c r="Q273">
        <v>0</v>
      </c>
      <c r="R273">
        <v>0</v>
      </c>
      <c r="S273">
        <v>0.25339080349028131</v>
      </c>
      <c r="T273">
        <v>0.25736346319197473</v>
      </c>
      <c r="U273">
        <v>0.57707614864825141</v>
      </c>
      <c r="V273">
        <v>3.1348312580686803</v>
      </c>
      <c r="W273">
        <v>0</v>
      </c>
      <c r="X273">
        <v>0.45914692170519644</v>
      </c>
    </row>
    <row r="274" spans="1:24" x14ac:dyDescent="0.25">
      <c r="A274" t="s">
        <v>308</v>
      </c>
      <c r="B274">
        <v>31</v>
      </c>
      <c r="C274" t="s">
        <v>30</v>
      </c>
      <c r="D274">
        <v>380900</v>
      </c>
      <c r="E274">
        <v>0.57599999999999996</v>
      </c>
      <c r="F274">
        <v>61000</v>
      </c>
      <c r="G274" t="s">
        <v>26</v>
      </c>
      <c r="H274">
        <v>373173.54666666669</v>
      </c>
      <c r="I274">
        <v>294698.55583333335</v>
      </c>
      <c r="J274">
        <v>78474.99083333333</v>
      </c>
      <c r="K274">
        <v>0.80571653149971756</v>
      </c>
      <c r="L274">
        <v>905396.43500000006</v>
      </c>
      <c r="M274">
        <v>65495.78759503</v>
      </c>
      <c r="N274">
        <v>0.1601470202152796</v>
      </c>
      <c r="O274">
        <v>427000</v>
      </c>
      <c r="P274" t="s">
        <v>27</v>
      </c>
      <c r="Q274">
        <v>0</v>
      </c>
      <c r="R274">
        <v>0</v>
      </c>
      <c r="S274">
        <v>0.21029087279712858</v>
      </c>
      <c r="T274">
        <v>0.12903310165787024</v>
      </c>
      <c r="U274">
        <v>0.48999997513336235</v>
      </c>
      <c r="V274">
        <v>2.3769924783407719</v>
      </c>
      <c r="W274">
        <v>1</v>
      </c>
      <c r="X274">
        <v>0.50728230896777471</v>
      </c>
    </row>
    <row r="275" spans="1:24" x14ac:dyDescent="0.25">
      <c r="A275" t="s">
        <v>309</v>
      </c>
      <c r="B275">
        <v>47</v>
      </c>
      <c r="C275" t="s">
        <v>30</v>
      </c>
      <c r="D275">
        <v>237600</v>
      </c>
      <c r="E275">
        <v>0.47899999999999998</v>
      </c>
      <c r="F275">
        <v>64000</v>
      </c>
      <c r="G275" t="s">
        <v>26</v>
      </c>
      <c r="H275">
        <v>233253.10500000001</v>
      </c>
      <c r="I275">
        <v>179883.54083333333</v>
      </c>
      <c r="J275">
        <v>53369.564166666663</v>
      </c>
      <c r="K275">
        <v>0.77870066228116452</v>
      </c>
      <c r="L275">
        <v>891097.8125</v>
      </c>
      <c r="M275">
        <v>34879.415741119999</v>
      </c>
      <c r="N275">
        <v>0.26936026936026936</v>
      </c>
      <c r="O275">
        <v>320000</v>
      </c>
      <c r="P275" t="s">
        <v>27</v>
      </c>
      <c r="Q275">
        <v>0</v>
      </c>
      <c r="R275">
        <v>0</v>
      </c>
      <c r="S275">
        <v>0.22880537503098475</v>
      </c>
      <c r="T275">
        <v>0.20975102014307462</v>
      </c>
      <c r="U275">
        <v>0.41669036260943815</v>
      </c>
      <c r="V275">
        <v>3.7504116687710436</v>
      </c>
      <c r="W275">
        <v>1</v>
      </c>
      <c r="X275">
        <v>0.50514179616706401</v>
      </c>
    </row>
    <row r="276" spans="1:24" x14ac:dyDescent="0.25">
      <c r="A276" t="s">
        <v>310</v>
      </c>
      <c r="B276">
        <v>21</v>
      </c>
      <c r="C276" t="s">
        <v>33</v>
      </c>
      <c r="D276">
        <v>141000</v>
      </c>
      <c r="E276">
        <v>0.224</v>
      </c>
      <c r="F276">
        <v>33000</v>
      </c>
      <c r="G276" t="s">
        <v>43</v>
      </c>
      <c r="H276">
        <v>150449.25333333333</v>
      </c>
      <c r="I276">
        <v>128408.79</v>
      </c>
      <c r="J276">
        <v>22040.463333333333</v>
      </c>
      <c r="K276">
        <v>0.8543504184667492</v>
      </c>
      <c r="L276">
        <v>423976.86916666664</v>
      </c>
      <c r="M276">
        <v>55373.978595039996</v>
      </c>
      <c r="N276">
        <v>0.23404255319148937</v>
      </c>
      <c r="O276">
        <v>165000</v>
      </c>
      <c r="P276" t="s">
        <v>31</v>
      </c>
      <c r="Q276">
        <v>60</v>
      </c>
      <c r="R276">
        <v>0</v>
      </c>
      <c r="S276">
        <v>0.14649765847957238</v>
      </c>
      <c r="T276">
        <v>0.19995435325817534</v>
      </c>
      <c r="U276">
        <v>0.16373580587051767</v>
      </c>
      <c r="V276">
        <v>3.006928150118203</v>
      </c>
      <c r="W276">
        <v>1</v>
      </c>
      <c r="X276">
        <v>0.669861631712797</v>
      </c>
    </row>
    <row r="277" spans="1:24" x14ac:dyDescent="0.25">
      <c r="A277" t="s">
        <v>311</v>
      </c>
      <c r="B277">
        <v>21</v>
      </c>
      <c r="C277" t="s">
        <v>33</v>
      </c>
      <c r="D277">
        <v>60000</v>
      </c>
      <c r="E277">
        <v>0.217</v>
      </c>
      <c r="F277">
        <v>30000</v>
      </c>
      <c r="G277" t="s">
        <v>26</v>
      </c>
      <c r="H277">
        <v>66553.36083333334</v>
      </c>
      <c r="I277">
        <v>53162.597500000003</v>
      </c>
      <c r="J277">
        <v>13390.763333333332</v>
      </c>
      <c r="K277">
        <v>0.79235245011342414</v>
      </c>
      <c r="L277">
        <v>176741.26416666666</v>
      </c>
      <c r="M277">
        <v>23331.98051162</v>
      </c>
      <c r="N277">
        <v>0.5</v>
      </c>
      <c r="O277">
        <v>330000</v>
      </c>
      <c r="P277" t="s">
        <v>31</v>
      </c>
      <c r="Q277">
        <v>30</v>
      </c>
      <c r="R277">
        <v>0</v>
      </c>
      <c r="S277">
        <v>0.2012034128053613</v>
      </c>
      <c r="T277">
        <v>0.39617622505671207</v>
      </c>
      <c r="U277">
        <v>0.16067224182204423</v>
      </c>
      <c r="V277">
        <v>2.9456877361111111</v>
      </c>
      <c r="W277">
        <v>1</v>
      </c>
      <c r="X277">
        <v>0.70701919068887442</v>
      </c>
    </row>
    <row r="278" spans="1:24" x14ac:dyDescent="0.25">
      <c r="A278" t="s">
        <v>312</v>
      </c>
      <c r="B278">
        <v>45</v>
      </c>
      <c r="C278" t="s">
        <v>33</v>
      </c>
      <c r="D278">
        <v>248100</v>
      </c>
      <c r="E278">
        <v>0.42899999999999999</v>
      </c>
      <c r="F278">
        <v>42000</v>
      </c>
      <c r="G278" t="s">
        <v>26</v>
      </c>
      <c r="H278">
        <v>230214.16916666666</v>
      </c>
      <c r="I278">
        <v>168465.11083333334</v>
      </c>
      <c r="J278">
        <v>61749.058333333334</v>
      </c>
      <c r="K278">
        <v>0.78518079512886207</v>
      </c>
      <c r="L278">
        <v>595664.51583333337</v>
      </c>
      <c r="M278">
        <v>130267.38364965</v>
      </c>
      <c r="N278">
        <v>0.16928657799274485</v>
      </c>
      <c r="O278">
        <v>252000</v>
      </c>
      <c r="P278" t="s">
        <v>27</v>
      </c>
      <c r="Q278">
        <v>0</v>
      </c>
      <c r="R278">
        <v>0</v>
      </c>
      <c r="S278">
        <v>0.26822440407058207</v>
      </c>
      <c r="T278">
        <v>0.13292056991298754</v>
      </c>
      <c r="U278">
        <v>0.27397207374665322</v>
      </c>
      <c r="V278">
        <v>2.4009049408840522</v>
      </c>
      <c r="W278">
        <v>1</v>
      </c>
      <c r="X278">
        <v>0.59330473774784076</v>
      </c>
    </row>
    <row r="279" spans="1:24" x14ac:dyDescent="0.25">
      <c r="A279" t="s">
        <v>313</v>
      </c>
      <c r="B279">
        <v>25</v>
      </c>
      <c r="C279" t="s">
        <v>33</v>
      </c>
      <c r="D279">
        <v>380400</v>
      </c>
      <c r="E279">
        <v>0.309</v>
      </c>
      <c r="F279">
        <v>100000</v>
      </c>
      <c r="G279" t="s">
        <v>41</v>
      </c>
      <c r="H279">
        <v>364885.79249999998</v>
      </c>
      <c r="I279">
        <v>304548.52083333331</v>
      </c>
      <c r="J279">
        <v>60337.271666666667</v>
      </c>
      <c r="K279">
        <v>0.85317606348055131</v>
      </c>
      <c r="L279">
        <v>1260176.5658333334</v>
      </c>
      <c r="M279">
        <v>91689.428162600001</v>
      </c>
      <c r="N279">
        <v>0.26288117770767611</v>
      </c>
      <c r="O279">
        <v>1200000</v>
      </c>
      <c r="P279" t="s">
        <v>31</v>
      </c>
      <c r="Q279">
        <v>60</v>
      </c>
      <c r="R279">
        <v>0</v>
      </c>
      <c r="S279">
        <v>0.16535933408990341</v>
      </c>
      <c r="T279">
        <v>0.22428392835976635</v>
      </c>
      <c r="U279">
        <v>0.24694662517793492</v>
      </c>
      <c r="V279">
        <v>3.3127669974588154</v>
      </c>
      <c r="W279">
        <v>1</v>
      </c>
      <c r="X279">
        <v>0.62362313096925348</v>
      </c>
    </row>
    <row r="280" spans="1:24" x14ac:dyDescent="0.25">
      <c r="A280" t="s">
        <v>314</v>
      </c>
      <c r="B280">
        <v>19</v>
      </c>
      <c r="C280" t="s">
        <v>33</v>
      </c>
      <c r="D280">
        <v>156400</v>
      </c>
      <c r="E280">
        <v>0.28499999999999998</v>
      </c>
      <c r="F280">
        <v>38000</v>
      </c>
      <c r="G280" t="s">
        <v>26</v>
      </c>
      <c r="H280">
        <v>142131.47750000001</v>
      </c>
      <c r="I280">
        <v>115619.45416666666</v>
      </c>
      <c r="J280">
        <v>26512.023333333334</v>
      </c>
      <c r="K280">
        <v>0.8295757889874148</v>
      </c>
      <c r="L280">
        <v>261503.20583333334</v>
      </c>
      <c r="M280">
        <v>55247.232124510003</v>
      </c>
      <c r="N280">
        <v>0.24296675191815856</v>
      </c>
      <c r="O280">
        <v>228000</v>
      </c>
      <c r="P280" t="s">
        <v>31</v>
      </c>
      <c r="Q280">
        <v>1</v>
      </c>
      <c r="R280">
        <v>0</v>
      </c>
      <c r="S280">
        <v>0.18653168038257628</v>
      </c>
      <c r="T280">
        <v>0.20155933492021585</v>
      </c>
      <c r="U280">
        <v>0.20522715527201868</v>
      </c>
      <c r="V280">
        <v>1.67201538256607</v>
      </c>
      <c r="W280">
        <v>1</v>
      </c>
      <c r="X280">
        <v>0.68920154947369305</v>
      </c>
    </row>
    <row r="281" spans="1:24" x14ac:dyDescent="0.25">
      <c r="A281" t="s">
        <v>315</v>
      </c>
      <c r="B281">
        <v>39</v>
      </c>
      <c r="C281" t="s">
        <v>33</v>
      </c>
      <c r="D281">
        <v>266900</v>
      </c>
      <c r="E281">
        <v>0.40699999999999997</v>
      </c>
      <c r="F281">
        <v>46000</v>
      </c>
      <c r="G281" t="s">
        <v>26</v>
      </c>
      <c r="H281">
        <v>256843.58833333332</v>
      </c>
      <c r="I281">
        <v>209768.53750000001</v>
      </c>
      <c r="J281">
        <v>47075.050833333335</v>
      </c>
      <c r="K281">
        <v>0.80169153960685513</v>
      </c>
      <c r="L281">
        <v>732053.92083333328</v>
      </c>
      <c r="M281">
        <v>105415.68420916</v>
      </c>
      <c r="N281">
        <v>0.172349194454852</v>
      </c>
      <c r="O281">
        <v>322000</v>
      </c>
      <c r="P281" t="s">
        <v>27</v>
      </c>
      <c r="Q281">
        <v>0</v>
      </c>
      <c r="R281">
        <v>0</v>
      </c>
      <c r="S281">
        <v>0.18328295107074669</v>
      </c>
      <c r="T281">
        <v>0.13817089105251157</v>
      </c>
      <c r="U281">
        <v>0.28856498197545677</v>
      </c>
      <c r="V281">
        <v>2.742802251155239</v>
      </c>
      <c r="W281">
        <v>1</v>
      </c>
      <c r="X281">
        <v>0.59833629230418839</v>
      </c>
    </row>
    <row r="282" spans="1:24" x14ac:dyDescent="0.25">
      <c r="A282" t="s">
        <v>316</v>
      </c>
      <c r="B282">
        <v>33</v>
      </c>
      <c r="C282" t="s">
        <v>30</v>
      </c>
      <c r="D282">
        <v>141100</v>
      </c>
      <c r="E282">
        <v>0.67600000000000005</v>
      </c>
      <c r="F282">
        <v>38000</v>
      </c>
      <c r="G282" t="s">
        <v>26</v>
      </c>
      <c r="H282">
        <v>135198.47</v>
      </c>
      <c r="I282">
        <v>109106.01083333333</v>
      </c>
      <c r="J282">
        <v>26092.459166666667</v>
      </c>
      <c r="K282">
        <v>0.81869198775233432</v>
      </c>
      <c r="L282">
        <v>251556.74916666668</v>
      </c>
      <c r="M282">
        <v>20614.923028379999</v>
      </c>
      <c r="N282">
        <v>0.26931254429482637</v>
      </c>
      <c r="O282">
        <v>152000</v>
      </c>
      <c r="P282" t="s">
        <v>36</v>
      </c>
      <c r="Q282">
        <v>120</v>
      </c>
      <c r="R282">
        <v>1</v>
      </c>
      <c r="S282">
        <v>0.19299374591048751</v>
      </c>
      <c r="T282">
        <v>0.22048402221536997</v>
      </c>
      <c r="U282">
        <v>0.58656168089063687</v>
      </c>
      <c r="V282">
        <v>1.7828260040160644</v>
      </c>
      <c r="W282">
        <v>1</v>
      </c>
      <c r="X282">
        <v>0.51527197974115524</v>
      </c>
    </row>
    <row r="283" spans="1:24" x14ac:dyDescent="0.25">
      <c r="A283" t="s">
        <v>317</v>
      </c>
      <c r="B283">
        <v>46</v>
      </c>
      <c r="C283" t="s">
        <v>25</v>
      </c>
      <c r="D283">
        <v>146800</v>
      </c>
      <c r="E283">
        <v>0.91300000000000003</v>
      </c>
      <c r="F283">
        <v>44000</v>
      </c>
      <c r="G283" t="s">
        <v>26</v>
      </c>
      <c r="H283">
        <v>145873.27499999999</v>
      </c>
      <c r="I283">
        <v>101659.0425</v>
      </c>
      <c r="J283">
        <v>44214.232499999998</v>
      </c>
      <c r="K283">
        <v>0.73448928843635508</v>
      </c>
      <c r="L283">
        <v>560455.72</v>
      </c>
      <c r="M283">
        <v>30578.566539719999</v>
      </c>
      <c r="N283">
        <v>0.29972752043596729</v>
      </c>
      <c r="O283">
        <v>352000</v>
      </c>
      <c r="P283" t="s">
        <v>27</v>
      </c>
      <c r="Q283">
        <v>0</v>
      </c>
      <c r="R283">
        <v>0</v>
      </c>
      <c r="S283">
        <v>0.30310029373097985</v>
      </c>
      <c r="T283">
        <v>0.2201466532098067</v>
      </c>
      <c r="U283">
        <v>0.75477988165411214</v>
      </c>
      <c r="V283">
        <v>3.8178182561307898</v>
      </c>
      <c r="W283">
        <v>0</v>
      </c>
      <c r="X283">
        <v>0.32910584581237295</v>
      </c>
    </row>
    <row r="284" spans="1:24" x14ac:dyDescent="0.25">
      <c r="A284" t="s">
        <v>318</v>
      </c>
      <c r="B284">
        <v>47</v>
      </c>
      <c r="C284" t="s">
        <v>25</v>
      </c>
      <c r="D284">
        <v>167500</v>
      </c>
      <c r="E284">
        <v>0.76800000000000002</v>
      </c>
      <c r="F284">
        <v>51000</v>
      </c>
      <c r="G284" t="s">
        <v>26</v>
      </c>
      <c r="H284">
        <v>144273.42000000001</v>
      </c>
      <c r="I284">
        <v>121009.47749999999</v>
      </c>
      <c r="J284">
        <v>23263.942500000001</v>
      </c>
      <c r="K284">
        <v>0.89268800527315528</v>
      </c>
      <c r="L284">
        <v>396430.14416666667</v>
      </c>
      <c r="M284">
        <v>40802.520771279997</v>
      </c>
      <c r="N284">
        <v>0.30447761194029849</v>
      </c>
      <c r="O284">
        <v>204000</v>
      </c>
      <c r="P284" t="s">
        <v>27</v>
      </c>
      <c r="Q284">
        <v>0</v>
      </c>
      <c r="R284">
        <v>0</v>
      </c>
      <c r="S284">
        <v>0.1612489847402245</v>
      </c>
      <c r="T284">
        <v>0.27180351205331893</v>
      </c>
      <c r="U284">
        <v>0.59868390293328833</v>
      </c>
      <c r="V284">
        <v>2.3667471293532336</v>
      </c>
      <c r="W284">
        <v>1</v>
      </c>
      <c r="X284">
        <v>0.50974035712691834</v>
      </c>
    </row>
    <row r="285" spans="1:24" x14ac:dyDescent="0.25">
      <c r="A285" t="s">
        <v>319</v>
      </c>
      <c r="B285">
        <v>29</v>
      </c>
      <c r="C285" t="s">
        <v>25</v>
      </c>
      <c r="D285">
        <v>229100</v>
      </c>
      <c r="E285">
        <v>0.81799999999999995</v>
      </c>
      <c r="F285">
        <v>76000</v>
      </c>
      <c r="G285" t="s">
        <v>26</v>
      </c>
      <c r="H285">
        <v>220805.03583333333</v>
      </c>
      <c r="I285">
        <v>163431.77249999999</v>
      </c>
      <c r="J285">
        <v>57373.263333333336</v>
      </c>
      <c r="K285">
        <v>0.77066127386635197</v>
      </c>
      <c r="L285">
        <v>638573.59166666667</v>
      </c>
      <c r="M285">
        <v>45455.986460699998</v>
      </c>
      <c r="N285">
        <v>0.33173286774334354</v>
      </c>
      <c r="O285">
        <v>912000</v>
      </c>
      <c r="P285" t="s">
        <v>27</v>
      </c>
      <c r="Q285">
        <v>0</v>
      </c>
      <c r="R285">
        <v>0</v>
      </c>
      <c r="S285">
        <v>0.25983675198712164</v>
      </c>
      <c r="T285">
        <v>0.25565367443842318</v>
      </c>
      <c r="U285">
        <v>0.67835133267162462</v>
      </c>
      <c r="V285">
        <v>2.7873138003782918</v>
      </c>
      <c r="W285">
        <v>0</v>
      </c>
      <c r="X285">
        <v>0.42261822382211645</v>
      </c>
    </row>
    <row r="286" spans="1:24" x14ac:dyDescent="0.25">
      <c r="A286" t="s">
        <v>320</v>
      </c>
      <c r="B286">
        <v>52</v>
      </c>
      <c r="C286" t="s">
        <v>33</v>
      </c>
      <c r="D286">
        <v>225100</v>
      </c>
      <c r="E286">
        <v>0.51900000000000002</v>
      </c>
      <c r="F286">
        <v>52000</v>
      </c>
      <c r="G286" t="s">
        <v>26</v>
      </c>
      <c r="H286">
        <v>182925.41666666666</v>
      </c>
      <c r="I286">
        <v>153392.48416666666</v>
      </c>
      <c r="J286">
        <v>29532.932499999999</v>
      </c>
      <c r="K286">
        <v>0.82770056783422563</v>
      </c>
      <c r="L286">
        <v>331983.61249999999</v>
      </c>
      <c r="M286">
        <v>61444.791697820001</v>
      </c>
      <c r="N286">
        <v>0.23100844069302531</v>
      </c>
      <c r="O286">
        <v>156000</v>
      </c>
      <c r="P286" t="s">
        <v>27</v>
      </c>
      <c r="Q286">
        <v>0</v>
      </c>
      <c r="R286">
        <v>0</v>
      </c>
      <c r="S286">
        <v>0.16144794440357069</v>
      </c>
      <c r="T286">
        <v>0.1912058175361161</v>
      </c>
      <c r="U286">
        <v>0.38850190407987961</v>
      </c>
      <c r="V286">
        <v>1.4748272434473566</v>
      </c>
      <c r="W286">
        <v>1</v>
      </c>
      <c r="X286">
        <v>0.62089539625752865</v>
      </c>
    </row>
    <row r="287" spans="1:24" x14ac:dyDescent="0.25">
      <c r="A287" t="s">
        <v>321</v>
      </c>
      <c r="B287">
        <v>28</v>
      </c>
      <c r="C287" t="s">
        <v>25</v>
      </c>
      <c r="D287">
        <v>191400</v>
      </c>
      <c r="E287">
        <v>0.752</v>
      </c>
      <c r="F287">
        <v>65000</v>
      </c>
      <c r="G287" t="s">
        <v>41</v>
      </c>
      <c r="H287">
        <v>179178.12166666667</v>
      </c>
      <c r="I287">
        <v>137439.01833333334</v>
      </c>
      <c r="J287">
        <v>41739.103333333333</v>
      </c>
      <c r="K287">
        <v>0.8051599205756933</v>
      </c>
      <c r="L287">
        <v>375349.47833333333</v>
      </c>
      <c r="M287">
        <v>41306.916951250001</v>
      </c>
      <c r="N287">
        <v>0.33960292580982238</v>
      </c>
      <c r="O287">
        <v>390000</v>
      </c>
      <c r="P287" t="s">
        <v>27</v>
      </c>
      <c r="Q287">
        <v>0</v>
      </c>
      <c r="R287">
        <v>0</v>
      </c>
      <c r="S287">
        <v>0.23294754373518053</v>
      </c>
      <c r="T287">
        <v>0.27343466477230965</v>
      </c>
      <c r="U287">
        <v>0.61111605729779517</v>
      </c>
      <c r="V287">
        <v>1.9610735545106235</v>
      </c>
      <c r="W287">
        <v>0</v>
      </c>
      <c r="X287">
        <v>0.49982679057345736</v>
      </c>
    </row>
    <row r="288" spans="1:24" x14ac:dyDescent="0.25">
      <c r="A288" t="s">
        <v>322</v>
      </c>
      <c r="B288">
        <v>38</v>
      </c>
      <c r="C288" t="s">
        <v>25</v>
      </c>
      <c r="D288">
        <v>157800</v>
      </c>
      <c r="E288">
        <v>0.89200000000000002</v>
      </c>
      <c r="F288">
        <v>51000</v>
      </c>
      <c r="G288" t="s">
        <v>41</v>
      </c>
      <c r="H288">
        <v>158221.37083333332</v>
      </c>
      <c r="I288">
        <v>117514.52583333333</v>
      </c>
      <c r="J288">
        <v>40706.845000000001</v>
      </c>
      <c r="K288">
        <v>0.75779588626676286</v>
      </c>
      <c r="L288">
        <v>381355.76833333331</v>
      </c>
      <c r="M288">
        <v>24858.162251549998</v>
      </c>
      <c r="N288">
        <v>0.32319391634980987</v>
      </c>
      <c r="O288">
        <v>612000</v>
      </c>
      <c r="P288" t="s">
        <v>27</v>
      </c>
      <c r="Q288">
        <v>0</v>
      </c>
      <c r="R288">
        <v>0</v>
      </c>
      <c r="S288">
        <v>0.25727779240946935</v>
      </c>
      <c r="T288">
        <v>0.24491502027633019</v>
      </c>
      <c r="U288">
        <v>0.77088607560462774</v>
      </c>
      <c r="V288">
        <v>2.4167032213772708</v>
      </c>
      <c r="W288">
        <v>0</v>
      </c>
      <c r="X288">
        <v>0.39182031999487987</v>
      </c>
    </row>
    <row r="289" spans="1:24" x14ac:dyDescent="0.25">
      <c r="A289" t="s">
        <v>323</v>
      </c>
      <c r="B289">
        <v>38</v>
      </c>
      <c r="C289" t="s">
        <v>33</v>
      </c>
      <c r="D289">
        <v>222000</v>
      </c>
      <c r="E289">
        <v>0.61399999999999999</v>
      </c>
      <c r="F289">
        <v>46000</v>
      </c>
      <c r="G289" t="s">
        <v>41</v>
      </c>
      <c r="H289">
        <v>206603.50583333333</v>
      </c>
      <c r="I289">
        <v>181232.66666666666</v>
      </c>
      <c r="J289">
        <v>25370.839166666668</v>
      </c>
      <c r="K289">
        <v>0.87880337869609571</v>
      </c>
      <c r="L289">
        <v>311798.83250000002</v>
      </c>
      <c r="M289">
        <v>68082.368360969995</v>
      </c>
      <c r="N289">
        <v>0.2072072072072072</v>
      </c>
      <c r="O289">
        <v>322000</v>
      </c>
      <c r="P289" t="s">
        <v>36</v>
      </c>
      <c r="Q289">
        <v>90</v>
      </c>
      <c r="R289">
        <v>1</v>
      </c>
      <c r="S289">
        <v>0.12279965465413388</v>
      </c>
      <c r="T289">
        <v>0.18209439378387568</v>
      </c>
      <c r="U289">
        <v>0.46181680420862897</v>
      </c>
      <c r="V289">
        <v>1.4044992454954957</v>
      </c>
      <c r="W289">
        <v>1</v>
      </c>
      <c r="X289">
        <v>0.59820657851305736</v>
      </c>
    </row>
    <row r="290" spans="1:24" x14ac:dyDescent="0.25">
      <c r="A290" t="s">
        <v>324</v>
      </c>
      <c r="B290">
        <v>22</v>
      </c>
      <c r="C290" t="s">
        <v>25</v>
      </c>
      <c r="D290">
        <v>181700</v>
      </c>
      <c r="E290">
        <v>0.86499999999999999</v>
      </c>
      <c r="F290">
        <v>33000</v>
      </c>
      <c r="G290" t="s">
        <v>26</v>
      </c>
      <c r="H290">
        <v>166083.66</v>
      </c>
      <c r="I290">
        <v>132151.80666666667</v>
      </c>
      <c r="J290">
        <v>33931.853333333333</v>
      </c>
      <c r="K290">
        <v>0.82710773498376522</v>
      </c>
      <c r="L290">
        <v>424679.39</v>
      </c>
      <c r="M290">
        <v>33097.81369961</v>
      </c>
      <c r="N290">
        <v>0.18161805173362686</v>
      </c>
      <c r="O290">
        <v>363000</v>
      </c>
      <c r="P290" t="s">
        <v>27</v>
      </c>
      <c r="Q290">
        <v>0</v>
      </c>
      <c r="R290">
        <v>0</v>
      </c>
      <c r="S290">
        <v>0.20430578982503958</v>
      </c>
      <c r="T290">
        <v>0.15021769540156441</v>
      </c>
      <c r="U290">
        <v>0.721263696023559</v>
      </c>
      <c r="V290">
        <v>2.3372558613098513</v>
      </c>
      <c r="W290">
        <v>0</v>
      </c>
      <c r="X290">
        <v>0.40673162898449611</v>
      </c>
    </row>
    <row r="291" spans="1:24" x14ac:dyDescent="0.25">
      <c r="A291" t="s">
        <v>325</v>
      </c>
      <c r="B291">
        <v>37</v>
      </c>
      <c r="C291" t="s">
        <v>33</v>
      </c>
      <c r="D291">
        <v>264500</v>
      </c>
      <c r="E291">
        <v>0.625</v>
      </c>
      <c r="F291">
        <v>63000</v>
      </c>
      <c r="G291" t="s">
        <v>26</v>
      </c>
      <c r="H291">
        <v>272779.34499999997</v>
      </c>
      <c r="I291">
        <v>208344.89083333334</v>
      </c>
      <c r="J291">
        <v>64434.45416666667</v>
      </c>
      <c r="K291">
        <v>0.80513582456899013</v>
      </c>
      <c r="L291">
        <v>937518.71583333332</v>
      </c>
      <c r="M291">
        <v>96497.009288469999</v>
      </c>
      <c r="N291">
        <v>0.23818525519848771</v>
      </c>
      <c r="O291">
        <v>693000</v>
      </c>
      <c r="P291" t="s">
        <v>27</v>
      </c>
      <c r="Q291">
        <v>0</v>
      </c>
      <c r="R291">
        <v>0</v>
      </c>
      <c r="S291">
        <v>0.23621456443729885</v>
      </c>
      <c r="T291">
        <v>0.19177148184440976</v>
      </c>
      <c r="U291">
        <v>0.46167887178559902</v>
      </c>
      <c r="V291">
        <v>3.5444941997479522</v>
      </c>
      <c r="W291">
        <v>0</v>
      </c>
      <c r="X291">
        <v>0.48459249867337001</v>
      </c>
    </row>
    <row r="292" spans="1:24" x14ac:dyDescent="0.25">
      <c r="A292" t="s">
        <v>326</v>
      </c>
      <c r="B292">
        <v>54</v>
      </c>
      <c r="C292" t="s">
        <v>25</v>
      </c>
      <c r="D292">
        <v>161000</v>
      </c>
      <c r="E292">
        <v>0.86599999999999999</v>
      </c>
      <c r="F292">
        <v>37000</v>
      </c>
      <c r="G292" t="s">
        <v>26</v>
      </c>
      <c r="H292">
        <v>153990.22500000001</v>
      </c>
      <c r="I292">
        <v>110797.19500000001</v>
      </c>
      <c r="J292">
        <v>43193.03</v>
      </c>
      <c r="K292">
        <v>0.75064360830537769</v>
      </c>
      <c r="L292">
        <v>555841.95416666672</v>
      </c>
      <c r="M292">
        <v>27327.48407889</v>
      </c>
      <c r="N292">
        <v>0.22981366459627328</v>
      </c>
      <c r="O292">
        <v>407000</v>
      </c>
      <c r="P292" t="s">
        <v>31</v>
      </c>
      <c r="Q292">
        <v>17</v>
      </c>
      <c r="R292">
        <v>0</v>
      </c>
      <c r="S292">
        <v>0.28049202473728446</v>
      </c>
      <c r="T292">
        <v>0.17250815843042841</v>
      </c>
      <c r="U292">
        <v>0.73547992376176552</v>
      </c>
      <c r="V292">
        <v>3.4524344979296071</v>
      </c>
      <c r="W292">
        <v>0</v>
      </c>
      <c r="X292">
        <v>0.34419806297629801</v>
      </c>
    </row>
    <row r="293" spans="1:24" x14ac:dyDescent="0.25">
      <c r="A293" t="s">
        <v>327</v>
      </c>
      <c r="B293">
        <v>20</v>
      </c>
      <c r="C293" t="s">
        <v>25</v>
      </c>
      <c r="D293">
        <v>187600</v>
      </c>
      <c r="E293">
        <v>0.81</v>
      </c>
      <c r="F293">
        <v>50000</v>
      </c>
      <c r="G293" t="s">
        <v>26</v>
      </c>
      <c r="H293">
        <v>178468.29583333334</v>
      </c>
      <c r="I293">
        <v>133994.56833333333</v>
      </c>
      <c r="J293">
        <v>44473.727500000001</v>
      </c>
      <c r="K293">
        <v>0.77702264327868376</v>
      </c>
      <c r="L293">
        <v>334755.47749999998</v>
      </c>
      <c r="M293">
        <v>32675.613019510001</v>
      </c>
      <c r="N293">
        <v>0.26652452025586354</v>
      </c>
      <c r="O293">
        <v>300000</v>
      </c>
      <c r="P293" t="s">
        <v>27</v>
      </c>
      <c r="Q293">
        <v>0</v>
      </c>
      <c r="R293">
        <v>0</v>
      </c>
      <c r="S293">
        <v>0.24919679594818792</v>
      </c>
      <c r="T293">
        <v>0.20709558722779417</v>
      </c>
      <c r="U293">
        <v>0.68464830650525932</v>
      </c>
      <c r="V293">
        <v>1.7844108608742004</v>
      </c>
      <c r="W293">
        <v>0</v>
      </c>
      <c r="X293">
        <v>0.4484821049379385</v>
      </c>
    </row>
    <row r="294" spans="1:24" x14ac:dyDescent="0.25">
      <c r="A294" t="s">
        <v>328</v>
      </c>
      <c r="B294">
        <v>50</v>
      </c>
      <c r="C294" t="s">
        <v>30</v>
      </c>
      <c r="D294">
        <v>60000</v>
      </c>
      <c r="E294">
        <v>0.65400000000000003</v>
      </c>
      <c r="F294">
        <v>30000</v>
      </c>
      <c r="G294" t="s">
        <v>26</v>
      </c>
      <c r="H294">
        <v>56783.496666666666</v>
      </c>
      <c r="I294">
        <v>44428.026666666665</v>
      </c>
      <c r="J294">
        <v>12355.47</v>
      </c>
      <c r="K294">
        <v>0.80140398950345582</v>
      </c>
      <c r="L294">
        <v>139886.02916666667</v>
      </c>
      <c r="M294">
        <v>9243.6909764732682</v>
      </c>
      <c r="N294">
        <v>0.5</v>
      </c>
      <c r="O294">
        <v>300000</v>
      </c>
      <c r="P294" t="s">
        <v>27</v>
      </c>
      <c r="Q294">
        <v>0</v>
      </c>
      <c r="R294">
        <v>0</v>
      </c>
      <c r="S294">
        <v>0.2175891011525708</v>
      </c>
      <c r="T294">
        <v>0.40070199475172791</v>
      </c>
      <c r="U294">
        <v>0.56244114198400796</v>
      </c>
      <c r="V294">
        <v>2.3314338194444444</v>
      </c>
      <c r="W294">
        <v>1</v>
      </c>
      <c r="X294">
        <v>0.54843410116863334</v>
      </c>
    </row>
    <row r="295" spans="1:24" x14ac:dyDescent="0.25">
      <c r="A295" t="s">
        <v>329</v>
      </c>
      <c r="B295">
        <v>26</v>
      </c>
      <c r="C295" t="s">
        <v>25</v>
      </c>
      <c r="D295">
        <v>113000</v>
      </c>
      <c r="E295">
        <v>0.83899999999999997</v>
      </c>
      <c r="F295">
        <v>34000</v>
      </c>
      <c r="G295" t="s">
        <v>41</v>
      </c>
      <c r="H295">
        <v>105619.675</v>
      </c>
      <c r="I295">
        <v>84008.546666666662</v>
      </c>
      <c r="J295">
        <v>21611.128333333334</v>
      </c>
      <c r="K295">
        <v>0.83328809736961251</v>
      </c>
      <c r="L295">
        <v>288989.03916666668</v>
      </c>
      <c r="M295">
        <v>22415.534618090001</v>
      </c>
      <c r="N295">
        <v>0.30088495575221241</v>
      </c>
      <c r="O295">
        <v>340000</v>
      </c>
      <c r="P295" t="s">
        <v>27</v>
      </c>
      <c r="Q295">
        <v>0</v>
      </c>
      <c r="R295">
        <v>0</v>
      </c>
      <c r="S295">
        <v>0.20461271380860938</v>
      </c>
      <c r="T295">
        <v>0.25072385230590111</v>
      </c>
      <c r="U295">
        <v>0.69211358023566405</v>
      </c>
      <c r="V295">
        <v>2.5574251253687317</v>
      </c>
      <c r="W295">
        <v>0</v>
      </c>
      <c r="X295">
        <v>0.43929195556570866</v>
      </c>
    </row>
    <row r="296" spans="1:24" x14ac:dyDescent="0.25">
      <c r="A296" t="s">
        <v>330</v>
      </c>
      <c r="B296">
        <v>26</v>
      </c>
      <c r="C296" t="s">
        <v>25</v>
      </c>
      <c r="D296">
        <v>180600</v>
      </c>
      <c r="E296">
        <v>0.95799999999999996</v>
      </c>
      <c r="F296">
        <v>45000</v>
      </c>
      <c r="G296" t="s">
        <v>26</v>
      </c>
      <c r="H296">
        <v>172981.12083333332</v>
      </c>
      <c r="I296">
        <v>124181.66583333333</v>
      </c>
      <c r="J296">
        <v>48799.455000000002</v>
      </c>
      <c r="K296">
        <v>0.75668361629683356</v>
      </c>
      <c r="L296">
        <v>323430.27916666667</v>
      </c>
      <c r="M296">
        <v>34619.47226006</v>
      </c>
      <c r="N296">
        <v>0.24916943521594684</v>
      </c>
      <c r="O296">
        <v>180000</v>
      </c>
      <c r="P296" t="s">
        <v>27</v>
      </c>
      <c r="Q296">
        <v>0</v>
      </c>
      <c r="R296">
        <v>0</v>
      </c>
      <c r="S296">
        <v>0.28210856054643152</v>
      </c>
      <c r="T296">
        <v>0.18854242930984225</v>
      </c>
      <c r="U296">
        <v>0.79824393220197909</v>
      </c>
      <c r="V296">
        <v>1.7908653331487634</v>
      </c>
      <c r="W296">
        <v>0</v>
      </c>
      <c r="X296">
        <v>0.38122916588229394</v>
      </c>
    </row>
    <row r="297" spans="1:24" x14ac:dyDescent="0.25">
      <c r="A297" t="s">
        <v>331</v>
      </c>
      <c r="B297">
        <v>21</v>
      </c>
      <c r="C297" t="s">
        <v>33</v>
      </c>
      <c r="D297">
        <v>106400</v>
      </c>
      <c r="E297">
        <v>0.499</v>
      </c>
      <c r="F297">
        <v>30000</v>
      </c>
      <c r="G297" t="s">
        <v>26</v>
      </c>
      <c r="H297">
        <v>108900.03</v>
      </c>
      <c r="I297">
        <v>79849.170833333337</v>
      </c>
      <c r="J297">
        <v>29050.859166666665</v>
      </c>
      <c r="K297">
        <v>0.76805338059771788</v>
      </c>
      <c r="L297">
        <v>314189.17749999999</v>
      </c>
      <c r="M297">
        <v>39959.122201309998</v>
      </c>
      <c r="N297">
        <v>0.28195488721804512</v>
      </c>
      <c r="O297">
        <v>210000</v>
      </c>
      <c r="P297" t="s">
        <v>27</v>
      </c>
      <c r="Q297">
        <v>0</v>
      </c>
      <c r="R297">
        <v>0</v>
      </c>
      <c r="S297">
        <v>0.26676631004295098</v>
      </c>
      <c r="T297">
        <v>0.21655640430386783</v>
      </c>
      <c r="U297">
        <v>0.36505054722138736</v>
      </c>
      <c r="V297">
        <v>2.9529058035714284</v>
      </c>
      <c r="W297">
        <v>1</v>
      </c>
      <c r="X297">
        <v>0.55248282092938727</v>
      </c>
    </row>
    <row r="298" spans="1:24" x14ac:dyDescent="0.25">
      <c r="A298" t="s">
        <v>332</v>
      </c>
      <c r="B298">
        <v>52</v>
      </c>
      <c r="C298" t="s">
        <v>33</v>
      </c>
      <c r="D298">
        <v>265800</v>
      </c>
      <c r="E298">
        <v>0.61</v>
      </c>
      <c r="F298">
        <v>85000</v>
      </c>
      <c r="G298" t="s">
        <v>26</v>
      </c>
      <c r="H298">
        <v>268161.11666666664</v>
      </c>
      <c r="I298">
        <v>206164.95416666666</v>
      </c>
      <c r="J298">
        <v>61996.162499999999</v>
      </c>
      <c r="K298">
        <v>0.78349313226920292</v>
      </c>
      <c r="L298">
        <v>1037628.8125</v>
      </c>
      <c r="M298">
        <v>72506.437468510005</v>
      </c>
      <c r="N298">
        <v>0.3197893152746426</v>
      </c>
      <c r="O298">
        <v>340000</v>
      </c>
      <c r="P298" t="s">
        <v>27</v>
      </c>
      <c r="Q298">
        <v>0</v>
      </c>
      <c r="R298">
        <v>0</v>
      </c>
      <c r="S298">
        <v>0.23118997739356573</v>
      </c>
      <c r="T298">
        <v>0.25055273229075337</v>
      </c>
      <c r="U298">
        <v>0.48016982885830944</v>
      </c>
      <c r="V298">
        <v>3.9037953818660647</v>
      </c>
      <c r="W298">
        <v>0</v>
      </c>
      <c r="X298">
        <v>0.47938534225293217</v>
      </c>
    </row>
    <row r="299" spans="1:24" x14ac:dyDescent="0.25">
      <c r="A299" t="s">
        <v>333</v>
      </c>
      <c r="B299">
        <v>34</v>
      </c>
      <c r="C299" t="s">
        <v>25</v>
      </c>
      <c r="D299">
        <v>172500</v>
      </c>
      <c r="E299">
        <v>0.80200000000000005</v>
      </c>
      <c r="F299">
        <v>37000</v>
      </c>
      <c r="G299" t="s">
        <v>41</v>
      </c>
      <c r="H299">
        <v>163707.8725</v>
      </c>
      <c r="I299">
        <v>118932.57583333334</v>
      </c>
      <c r="J299">
        <v>44775.296666666669</v>
      </c>
      <c r="K299">
        <v>0.76741049871148181</v>
      </c>
      <c r="L299">
        <v>371960.01250000001</v>
      </c>
      <c r="M299">
        <v>34721.00908625</v>
      </c>
      <c r="N299">
        <v>0.2144927536231884</v>
      </c>
      <c r="O299">
        <v>444000</v>
      </c>
      <c r="P299" t="s">
        <v>31</v>
      </c>
      <c r="Q299">
        <v>21</v>
      </c>
      <c r="R299">
        <v>0</v>
      </c>
      <c r="S299">
        <v>0.27350729065681717</v>
      </c>
      <c r="T299">
        <v>0.16460399102797002</v>
      </c>
      <c r="U299">
        <v>0.6616663496534968</v>
      </c>
      <c r="V299">
        <v>2.1562899275362319</v>
      </c>
      <c r="W299">
        <v>0</v>
      </c>
      <c r="X299">
        <v>0.42615407185026433</v>
      </c>
    </row>
    <row r="300" spans="1:24" x14ac:dyDescent="0.25">
      <c r="A300" t="s">
        <v>334</v>
      </c>
      <c r="B300">
        <v>51</v>
      </c>
      <c r="C300" t="s">
        <v>33</v>
      </c>
      <c r="D300">
        <v>240900</v>
      </c>
      <c r="E300">
        <v>0.439</v>
      </c>
      <c r="F300">
        <v>83000</v>
      </c>
      <c r="G300" t="s">
        <v>26</v>
      </c>
      <c r="H300">
        <v>236776.40916666668</v>
      </c>
      <c r="I300">
        <v>185629.45666666667</v>
      </c>
      <c r="J300">
        <v>51146.952499999999</v>
      </c>
      <c r="K300">
        <v>0.79669617716092345</v>
      </c>
      <c r="L300">
        <v>475431.39083333331</v>
      </c>
      <c r="M300">
        <v>79037.462953280003</v>
      </c>
      <c r="N300">
        <v>0.34454130344541306</v>
      </c>
      <c r="O300">
        <v>415000</v>
      </c>
      <c r="P300" t="s">
        <v>31</v>
      </c>
      <c r="Q300">
        <v>60</v>
      </c>
      <c r="R300">
        <v>0</v>
      </c>
      <c r="S300">
        <v>0.21601371808961639</v>
      </c>
      <c r="T300">
        <v>0.27449473932900231</v>
      </c>
      <c r="U300">
        <v>0.32913324207838546</v>
      </c>
      <c r="V300">
        <v>1.9735632662238827</v>
      </c>
      <c r="W300">
        <v>1</v>
      </c>
      <c r="X300">
        <v>0.63618534857608178</v>
      </c>
    </row>
    <row r="301" spans="1:24" x14ac:dyDescent="0.25">
      <c r="A301" t="s">
        <v>335</v>
      </c>
      <c r="B301">
        <v>41</v>
      </c>
      <c r="C301" t="s">
        <v>25</v>
      </c>
      <c r="D301">
        <v>216100</v>
      </c>
      <c r="E301">
        <v>0.75700000000000001</v>
      </c>
      <c r="F301">
        <v>38000</v>
      </c>
      <c r="G301" t="s">
        <v>41</v>
      </c>
      <c r="H301">
        <v>226083.62666666668</v>
      </c>
      <c r="I301">
        <v>153886.79</v>
      </c>
      <c r="J301">
        <v>72196.83666666667</v>
      </c>
      <c r="K301">
        <v>0.7081726419541835</v>
      </c>
      <c r="L301">
        <v>514895.71833333332</v>
      </c>
      <c r="M301">
        <v>46150.97998964</v>
      </c>
      <c r="N301">
        <v>0.17584451642757981</v>
      </c>
      <c r="O301">
        <v>342000</v>
      </c>
      <c r="P301" t="s">
        <v>27</v>
      </c>
      <c r="Q301">
        <v>0</v>
      </c>
      <c r="R301">
        <v>0</v>
      </c>
      <c r="S301">
        <v>0.31933686543834633</v>
      </c>
      <c r="T301">
        <v>0.12452827577167502</v>
      </c>
      <c r="U301">
        <v>0.62866843965482988</v>
      </c>
      <c r="V301">
        <v>2.3826733842356935</v>
      </c>
      <c r="W301">
        <v>0</v>
      </c>
      <c r="X301">
        <v>0.4090479552735824</v>
      </c>
    </row>
    <row r="302" spans="1:24" x14ac:dyDescent="0.25">
      <c r="A302" t="s">
        <v>336</v>
      </c>
      <c r="B302">
        <v>49</v>
      </c>
      <c r="C302" t="s">
        <v>25</v>
      </c>
      <c r="D302">
        <v>169700</v>
      </c>
      <c r="E302">
        <v>0.90700000000000003</v>
      </c>
      <c r="F302">
        <v>58000</v>
      </c>
      <c r="G302" t="s">
        <v>26</v>
      </c>
      <c r="H302">
        <v>175832.40583333332</v>
      </c>
      <c r="I302">
        <v>123708.1</v>
      </c>
      <c r="J302">
        <v>52124.305833333332</v>
      </c>
      <c r="K302">
        <v>0.71169753005338976</v>
      </c>
      <c r="L302">
        <v>432226.28</v>
      </c>
      <c r="M302">
        <v>21856.296010810001</v>
      </c>
      <c r="N302">
        <v>0.34177961107837362</v>
      </c>
      <c r="O302">
        <v>232000</v>
      </c>
      <c r="P302" t="s">
        <v>27</v>
      </c>
      <c r="Q302">
        <v>0</v>
      </c>
      <c r="R302">
        <v>0</v>
      </c>
      <c r="S302">
        <v>0.29644311346533314</v>
      </c>
      <c r="T302">
        <v>0.24324370502708667</v>
      </c>
      <c r="U302">
        <v>0.80672284558055563</v>
      </c>
      <c r="V302">
        <v>2.5470022392457281</v>
      </c>
      <c r="W302">
        <v>0</v>
      </c>
      <c r="X302">
        <v>0.35986429039490264</v>
      </c>
    </row>
    <row r="303" spans="1:24" x14ac:dyDescent="0.25">
      <c r="A303" t="s">
        <v>337</v>
      </c>
      <c r="B303">
        <v>18</v>
      </c>
      <c r="C303" t="s">
        <v>33</v>
      </c>
      <c r="D303">
        <v>74800</v>
      </c>
      <c r="E303">
        <v>0.45100000000000001</v>
      </c>
      <c r="F303">
        <v>30000</v>
      </c>
      <c r="G303" t="s">
        <v>43</v>
      </c>
      <c r="H303">
        <v>82575.833333333328</v>
      </c>
      <c r="I303">
        <v>67178.219166666662</v>
      </c>
      <c r="J303">
        <v>15397.614166666666</v>
      </c>
      <c r="K303">
        <v>0.84573602425464534</v>
      </c>
      <c r="L303">
        <v>245718.70666666667</v>
      </c>
      <c r="M303">
        <v>31745.25466644</v>
      </c>
      <c r="N303">
        <v>0.40106951871657753</v>
      </c>
      <c r="O303">
        <v>240000</v>
      </c>
      <c r="P303" t="s">
        <v>27</v>
      </c>
      <c r="Q303">
        <v>0</v>
      </c>
      <c r="R303">
        <v>0</v>
      </c>
      <c r="S303">
        <v>0.18646634911344118</v>
      </c>
      <c r="T303">
        <v>0.33919894020908237</v>
      </c>
      <c r="U303">
        <v>0.32576405180299872</v>
      </c>
      <c r="V303">
        <v>3.2850094474153297</v>
      </c>
      <c r="W303">
        <v>1</v>
      </c>
      <c r="X303">
        <v>0.61375228871105036</v>
      </c>
    </row>
    <row r="304" spans="1:24" x14ac:dyDescent="0.25">
      <c r="A304" t="s">
        <v>338</v>
      </c>
      <c r="B304">
        <v>25</v>
      </c>
      <c r="C304" t="s">
        <v>33</v>
      </c>
      <c r="D304">
        <v>141400</v>
      </c>
      <c r="E304">
        <v>0.45400000000000001</v>
      </c>
      <c r="F304">
        <v>30000</v>
      </c>
      <c r="G304" t="s">
        <v>43</v>
      </c>
      <c r="H304">
        <v>146329.76749999999</v>
      </c>
      <c r="I304">
        <v>108160.92833333333</v>
      </c>
      <c r="J304">
        <v>38168.839166666665</v>
      </c>
      <c r="K304">
        <v>0.78066422479953701</v>
      </c>
      <c r="L304">
        <v>453799.91083333333</v>
      </c>
      <c r="M304">
        <v>44388.005609560001</v>
      </c>
      <c r="N304">
        <v>0.21216407355021216</v>
      </c>
      <c r="O304">
        <v>330000</v>
      </c>
      <c r="P304" t="s">
        <v>27</v>
      </c>
      <c r="Q304">
        <v>0</v>
      </c>
      <c r="R304">
        <v>0</v>
      </c>
      <c r="S304">
        <v>0.26084124794817753</v>
      </c>
      <c r="T304">
        <v>0.16562890200838834</v>
      </c>
      <c r="U304">
        <v>0.34833520422261011</v>
      </c>
      <c r="V304">
        <v>3.2093345886374349</v>
      </c>
      <c r="W304">
        <v>1</v>
      </c>
      <c r="X304">
        <v>0.53780531248344143</v>
      </c>
    </row>
    <row r="305" spans="1:24" x14ac:dyDescent="0.25">
      <c r="A305" t="s">
        <v>339</v>
      </c>
      <c r="B305">
        <v>40</v>
      </c>
      <c r="C305" t="s">
        <v>33</v>
      </c>
      <c r="D305">
        <v>306600</v>
      </c>
      <c r="E305">
        <v>0.24</v>
      </c>
      <c r="F305">
        <v>49000</v>
      </c>
      <c r="G305" t="s">
        <v>26</v>
      </c>
      <c r="H305">
        <v>256517.05333333334</v>
      </c>
      <c r="I305">
        <v>220818.85250000001</v>
      </c>
      <c r="J305">
        <v>35698.200833333336</v>
      </c>
      <c r="K305">
        <v>0.84279549881551397</v>
      </c>
      <c r="L305">
        <v>823915.28166666662</v>
      </c>
      <c r="M305">
        <v>101897.20385667001</v>
      </c>
      <c r="N305">
        <v>0.15981735159817351</v>
      </c>
      <c r="O305">
        <v>392000</v>
      </c>
      <c r="P305" t="s">
        <v>36</v>
      </c>
      <c r="Q305">
        <v>180</v>
      </c>
      <c r="R305">
        <v>1</v>
      </c>
      <c r="S305">
        <v>0.13916501990588903</v>
      </c>
      <c r="T305">
        <v>0.13469334455955703</v>
      </c>
      <c r="U305">
        <v>0.17176797955155981</v>
      </c>
      <c r="V305">
        <v>2.6872644542291799</v>
      </c>
      <c r="W305">
        <v>1</v>
      </c>
      <c r="X305">
        <v>0.66331838007124932</v>
      </c>
    </row>
    <row r="306" spans="1:24" x14ac:dyDescent="0.25">
      <c r="A306" t="s">
        <v>340</v>
      </c>
      <c r="B306">
        <v>29</v>
      </c>
      <c r="C306" t="s">
        <v>33</v>
      </c>
      <c r="D306">
        <v>355700</v>
      </c>
      <c r="E306">
        <v>0.51200000000000001</v>
      </c>
      <c r="F306">
        <v>104000</v>
      </c>
      <c r="G306" t="s">
        <v>26</v>
      </c>
      <c r="H306">
        <v>346887.88916666666</v>
      </c>
      <c r="I306">
        <v>265931.24416666664</v>
      </c>
      <c r="J306">
        <v>80956.645000000004</v>
      </c>
      <c r="K306">
        <v>0.76906387339679738</v>
      </c>
      <c r="L306">
        <v>1093926.2116666667</v>
      </c>
      <c r="M306">
        <v>173885.61260210999</v>
      </c>
      <c r="N306">
        <v>0.29238122012932244</v>
      </c>
      <c r="O306">
        <v>1248000</v>
      </c>
      <c r="P306" t="s">
        <v>27</v>
      </c>
      <c r="Q306">
        <v>0</v>
      </c>
      <c r="R306">
        <v>0</v>
      </c>
      <c r="S306">
        <v>0.23337985420731527</v>
      </c>
      <c r="T306">
        <v>0.22485983366113838</v>
      </c>
      <c r="U306">
        <v>0.34104384852551628</v>
      </c>
      <c r="V306">
        <v>3.0754180817168026</v>
      </c>
      <c r="W306">
        <v>1</v>
      </c>
      <c r="X306">
        <v>0.57074108467281681</v>
      </c>
    </row>
    <row r="307" spans="1:24" x14ac:dyDescent="0.25">
      <c r="A307" t="s">
        <v>341</v>
      </c>
      <c r="B307">
        <v>29</v>
      </c>
      <c r="C307" t="s">
        <v>30</v>
      </c>
      <c r="D307">
        <v>168800</v>
      </c>
      <c r="E307">
        <v>0.79700000000000004</v>
      </c>
      <c r="F307">
        <v>54000</v>
      </c>
      <c r="G307" t="s">
        <v>26</v>
      </c>
      <c r="H307">
        <v>172488.63083333333</v>
      </c>
      <c r="I307">
        <v>121856.28166666666</v>
      </c>
      <c r="J307">
        <v>50632.349166666667</v>
      </c>
      <c r="K307">
        <v>0.70375309657713447</v>
      </c>
      <c r="L307">
        <v>451026.45750000002</v>
      </c>
      <c r="M307">
        <v>15238.80494109</v>
      </c>
      <c r="N307">
        <v>0.31990521327014215</v>
      </c>
      <c r="O307">
        <v>540000</v>
      </c>
      <c r="P307" t="s">
        <v>36</v>
      </c>
      <c r="Q307">
        <v>90</v>
      </c>
      <c r="R307">
        <v>1</v>
      </c>
      <c r="S307">
        <v>0.29354021144495046</v>
      </c>
      <c r="T307">
        <v>0.22513428445003114</v>
      </c>
      <c r="U307">
        <v>0.73230339618209683</v>
      </c>
      <c r="V307">
        <v>2.6719576866113743</v>
      </c>
      <c r="W307">
        <v>0</v>
      </c>
      <c r="X307">
        <v>0.38458935291708474</v>
      </c>
    </row>
    <row r="308" spans="1:24" x14ac:dyDescent="0.25">
      <c r="A308" t="s">
        <v>342</v>
      </c>
      <c r="B308">
        <v>32</v>
      </c>
      <c r="C308" t="s">
        <v>33</v>
      </c>
      <c r="D308">
        <v>218700</v>
      </c>
      <c r="E308">
        <v>0.34799999999999998</v>
      </c>
      <c r="F308">
        <v>52000</v>
      </c>
      <c r="G308" t="s">
        <v>26</v>
      </c>
      <c r="H308">
        <v>233153.20250000001</v>
      </c>
      <c r="I308">
        <v>184609.42249999999</v>
      </c>
      <c r="J308">
        <v>48543.78</v>
      </c>
      <c r="K308">
        <v>0.80412832723831307</v>
      </c>
      <c r="L308">
        <v>552655.625</v>
      </c>
      <c r="M308">
        <v>88670.229944370003</v>
      </c>
      <c r="N308">
        <v>0.23776863283036123</v>
      </c>
      <c r="O308">
        <v>624000</v>
      </c>
      <c r="P308" t="s">
        <v>31</v>
      </c>
      <c r="Q308">
        <v>11</v>
      </c>
      <c r="R308">
        <v>0</v>
      </c>
      <c r="S308">
        <v>0.20820550384676786</v>
      </c>
      <c r="T308">
        <v>0.19119649298761904</v>
      </c>
      <c r="U308">
        <v>0.25211748521147631</v>
      </c>
      <c r="V308">
        <v>2.5270033150434386</v>
      </c>
      <c r="W308">
        <v>1</v>
      </c>
      <c r="X308">
        <v>0.63037248016539293</v>
      </c>
    </row>
    <row r="309" spans="1:24" x14ac:dyDescent="0.25">
      <c r="A309" t="s">
        <v>343</v>
      </c>
      <c r="B309">
        <v>36</v>
      </c>
      <c r="C309" t="s">
        <v>25</v>
      </c>
      <c r="D309">
        <v>107900</v>
      </c>
      <c r="E309">
        <v>0.86</v>
      </c>
      <c r="F309">
        <v>36000</v>
      </c>
      <c r="G309" t="s">
        <v>41</v>
      </c>
      <c r="H309">
        <v>106778.1575</v>
      </c>
      <c r="I309">
        <v>81280.781666666662</v>
      </c>
      <c r="J309">
        <v>25497.375833333332</v>
      </c>
      <c r="K309">
        <v>0.78853140906494046</v>
      </c>
      <c r="L309">
        <v>225730.86249999999</v>
      </c>
      <c r="M309">
        <v>21008.87262061</v>
      </c>
      <c r="N309">
        <v>0.33364226135310471</v>
      </c>
      <c r="O309">
        <v>324000</v>
      </c>
      <c r="P309" t="s">
        <v>31</v>
      </c>
      <c r="Q309">
        <v>30</v>
      </c>
      <c r="R309">
        <v>0</v>
      </c>
      <c r="S309">
        <v>0.23878831055249602</v>
      </c>
      <c r="T309">
        <v>0.26308740246837681</v>
      </c>
      <c r="U309">
        <v>0.71861139086907555</v>
      </c>
      <c r="V309">
        <v>2.0920376506024096</v>
      </c>
      <c r="W309">
        <v>0</v>
      </c>
      <c r="X309">
        <v>0.43879017667745879</v>
      </c>
    </row>
    <row r="310" spans="1:24" x14ac:dyDescent="0.25">
      <c r="A310" t="s">
        <v>344</v>
      </c>
      <c r="B310">
        <v>43</v>
      </c>
      <c r="C310" t="s">
        <v>33</v>
      </c>
      <c r="D310">
        <v>258600</v>
      </c>
      <c r="E310">
        <v>0.59699999999999998</v>
      </c>
      <c r="F310">
        <v>69000</v>
      </c>
      <c r="G310" t="s">
        <v>41</v>
      </c>
      <c r="H310">
        <v>252776.14499999999</v>
      </c>
      <c r="I310">
        <v>215899.23333333334</v>
      </c>
      <c r="J310">
        <v>36876.911666666667</v>
      </c>
      <c r="K310">
        <v>0.8858998030295484</v>
      </c>
      <c r="L310">
        <v>875007.86833333329</v>
      </c>
      <c r="M310">
        <v>79526.372131840006</v>
      </c>
      <c r="N310">
        <v>0.26682134570765659</v>
      </c>
      <c r="O310">
        <v>345000</v>
      </c>
      <c r="P310" t="s">
        <v>36</v>
      </c>
      <c r="Q310">
        <v>180</v>
      </c>
      <c r="R310">
        <v>1</v>
      </c>
      <c r="S310">
        <v>0.14588762585435691</v>
      </c>
      <c r="T310">
        <v>0.23637697760649201</v>
      </c>
      <c r="U310">
        <v>0.45412643836558103</v>
      </c>
      <c r="V310">
        <v>3.3836344483114202</v>
      </c>
      <c r="W310">
        <v>1</v>
      </c>
      <c r="X310">
        <v>0.53299486201219359</v>
      </c>
    </row>
    <row r="311" spans="1:24" x14ac:dyDescent="0.25">
      <c r="A311" t="s">
        <v>345</v>
      </c>
      <c r="B311">
        <v>46</v>
      </c>
      <c r="C311" t="s">
        <v>25</v>
      </c>
      <c r="D311">
        <v>213300</v>
      </c>
      <c r="E311">
        <v>0.80100000000000005</v>
      </c>
      <c r="F311">
        <v>59000</v>
      </c>
      <c r="G311" t="s">
        <v>41</v>
      </c>
      <c r="H311">
        <v>211058.02333333335</v>
      </c>
      <c r="I311">
        <v>153226.77499999999</v>
      </c>
      <c r="J311">
        <v>57831.248333333337</v>
      </c>
      <c r="K311">
        <v>0.7666694430790516</v>
      </c>
      <c r="L311">
        <v>412485.19500000001</v>
      </c>
      <c r="M311">
        <v>46164.576846479998</v>
      </c>
      <c r="N311">
        <v>0.27660571964369435</v>
      </c>
      <c r="O311">
        <v>295000</v>
      </c>
      <c r="P311" t="s">
        <v>27</v>
      </c>
      <c r="Q311">
        <v>0</v>
      </c>
      <c r="R311">
        <v>0</v>
      </c>
      <c r="S311">
        <v>0.27400639606103894</v>
      </c>
      <c r="T311">
        <v>0.21206515303171142</v>
      </c>
      <c r="U311">
        <v>0.65724192420035865</v>
      </c>
      <c r="V311">
        <v>1.9338265119549931</v>
      </c>
      <c r="W311">
        <v>0</v>
      </c>
      <c r="X311">
        <v>0.44994534568462846</v>
      </c>
    </row>
    <row r="312" spans="1:24" x14ac:dyDescent="0.25">
      <c r="A312" t="s">
        <v>346</v>
      </c>
      <c r="B312">
        <v>39</v>
      </c>
      <c r="C312" t="s">
        <v>25</v>
      </c>
      <c r="D312">
        <v>167000</v>
      </c>
      <c r="E312">
        <v>0.82899999999999996</v>
      </c>
      <c r="F312">
        <v>53000</v>
      </c>
      <c r="G312" t="s">
        <v>41</v>
      </c>
      <c r="H312">
        <v>169313.54166666666</v>
      </c>
      <c r="I312">
        <v>126632.16916666667</v>
      </c>
      <c r="J312">
        <v>42681.372499999998</v>
      </c>
      <c r="K312">
        <v>0.76282413457868992</v>
      </c>
      <c r="L312">
        <v>548844.23916666664</v>
      </c>
      <c r="M312">
        <v>22657.211805200001</v>
      </c>
      <c r="N312">
        <v>0.31736526946107785</v>
      </c>
      <c r="O312">
        <v>530000</v>
      </c>
      <c r="P312" t="s">
        <v>27</v>
      </c>
      <c r="Q312">
        <v>0</v>
      </c>
      <c r="R312">
        <v>0</v>
      </c>
      <c r="S312">
        <v>0.25208481306255037</v>
      </c>
      <c r="T312">
        <v>0.24209388702197943</v>
      </c>
      <c r="U312">
        <v>0.73115786390991355</v>
      </c>
      <c r="V312">
        <v>3.2864924500998001</v>
      </c>
      <c r="W312">
        <v>0</v>
      </c>
      <c r="X312">
        <v>0.37773985332843368</v>
      </c>
    </row>
    <row r="313" spans="1:24" x14ac:dyDescent="0.25">
      <c r="A313" t="s">
        <v>347</v>
      </c>
      <c r="B313">
        <v>38</v>
      </c>
      <c r="C313" t="s">
        <v>25</v>
      </c>
      <c r="D313">
        <v>209600</v>
      </c>
      <c r="E313">
        <v>0.878</v>
      </c>
      <c r="F313">
        <v>44000</v>
      </c>
      <c r="G313" t="s">
        <v>26</v>
      </c>
      <c r="H313">
        <v>197175.19750000001</v>
      </c>
      <c r="I313">
        <v>154979.26833333334</v>
      </c>
      <c r="J313">
        <v>42195.929166666669</v>
      </c>
      <c r="K313">
        <v>0.83031391131821997</v>
      </c>
      <c r="L313">
        <v>685905.18083333329</v>
      </c>
      <c r="M313">
        <v>48731.444051669998</v>
      </c>
      <c r="N313">
        <v>0.20992366412213739</v>
      </c>
      <c r="O313">
        <v>528000</v>
      </c>
      <c r="P313" t="s">
        <v>31</v>
      </c>
      <c r="Q313">
        <v>25</v>
      </c>
      <c r="R313">
        <v>0</v>
      </c>
      <c r="S313">
        <v>0.21400221580438211</v>
      </c>
      <c r="T313">
        <v>0.17430253863550418</v>
      </c>
      <c r="U313">
        <v>0.70400629406596971</v>
      </c>
      <c r="V313">
        <v>3.272448381838422</v>
      </c>
      <c r="W313">
        <v>0</v>
      </c>
      <c r="X313">
        <v>0.38288110560929556</v>
      </c>
    </row>
    <row r="314" spans="1:24" x14ac:dyDescent="0.25">
      <c r="A314" t="s">
        <v>348</v>
      </c>
      <c r="B314">
        <v>55</v>
      </c>
      <c r="C314" t="s">
        <v>25</v>
      </c>
      <c r="D314">
        <v>217600</v>
      </c>
      <c r="E314">
        <v>0.84899999999999998</v>
      </c>
      <c r="F314">
        <v>48000</v>
      </c>
      <c r="G314" t="s">
        <v>26</v>
      </c>
      <c r="H314">
        <v>219484.43833333332</v>
      </c>
      <c r="I314">
        <v>151199.77916666667</v>
      </c>
      <c r="J314">
        <v>68284.659166666665</v>
      </c>
      <c r="K314">
        <v>0.73567673069379869</v>
      </c>
      <c r="L314">
        <v>528766.31333333335</v>
      </c>
      <c r="M314">
        <v>49567.463236349999</v>
      </c>
      <c r="N314">
        <v>0.22058823529411764</v>
      </c>
      <c r="O314">
        <v>432000</v>
      </c>
      <c r="P314" t="s">
        <v>27</v>
      </c>
      <c r="Q314">
        <v>0</v>
      </c>
      <c r="R314">
        <v>0</v>
      </c>
      <c r="S314">
        <v>0.31111389802935385</v>
      </c>
      <c r="T314">
        <v>0.16228163177069088</v>
      </c>
      <c r="U314">
        <v>0.69258863088443223</v>
      </c>
      <c r="V314">
        <v>2.4299922487745098</v>
      </c>
      <c r="W314">
        <v>0</v>
      </c>
      <c r="X314">
        <v>0.3902659990656781</v>
      </c>
    </row>
    <row r="315" spans="1:24" x14ac:dyDescent="0.25">
      <c r="A315" t="s">
        <v>349</v>
      </c>
      <c r="B315">
        <v>37</v>
      </c>
      <c r="C315" t="s">
        <v>30</v>
      </c>
      <c r="D315">
        <v>176600</v>
      </c>
      <c r="E315">
        <v>0.52</v>
      </c>
      <c r="F315">
        <v>58000</v>
      </c>
      <c r="G315" t="s">
        <v>41</v>
      </c>
      <c r="H315">
        <v>162023.49</v>
      </c>
      <c r="I315">
        <v>135637.9375</v>
      </c>
      <c r="J315">
        <v>26385.552500000002</v>
      </c>
      <c r="K315">
        <v>0.8770766154954972</v>
      </c>
      <c r="L315">
        <v>390388.64416666667</v>
      </c>
      <c r="M315">
        <v>40111.20188026</v>
      </c>
      <c r="N315">
        <v>0.32842582106455265</v>
      </c>
      <c r="O315">
        <v>464000</v>
      </c>
      <c r="P315" t="s">
        <v>27</v>
      </c>
      <c r="Q315">
        <v>0</v>
      </c>
      <c r="R315">
        <v>0</v>
      </c>
      <c r="S315">
        <v>0.16285016758989701</v>
      </c>
      <c r="T315">
        <v>0.28805460758062762</v>
      </c>
      <c r="U315">
        <v>0.41681224542053924</v>
      </c>
      <c r="V315">
        <v>2.2105812240468099</v>
      </c>
      <c r="W315">
        <v>1</v>
      </c>
      <c r="X315">
        <v>0.6056661821132634</v>
      </c>
    </row>
    <row r="316" spans="1:24" x14ac:dyDescent="0.25">
      <c r="A316" t="s">
        <v>350</v>
      </c>
      <c r="B316">
        <v>46</v>
      </c>
      <c r="C316" t="s">
        <v>30</v>
      </c>
      <c r="D316">
        <v>85900</v>
      </c>
      <c r="E316">
        <v>0.77</v>
      </c>
      <c r="F316">
        <v>30000</v>
      </c>
      <c r="G316" t="s">
        <v>26</v>
      </c>
      <c r="H316">
        <v>77415.743333333332</v>
      </c>
      <c r="I316">
        <v>62646.996666666666</v>
      </c>
      <c r="J316">
        <v>14768.746666666668</v>
      </c>
      <c r="K316">
        <v>0.83636150281248589</v>
      </c>
      <c r="L316">
        <v>264965.98583333334</v>
      </c>
      <c r="M316">
        <v>14825.02506045</v>
      </c>
      <c r="N316">
        <v>0.34924330616996507</v>
      </c>
      <c r="O316">
        <v>240000</v>
      </c>
      <c r="P316" t="s">
        <v>31</v>
      </c>
      <c r="Q316">
        <v>22</v>
      </c>
      <c r="R316">
        <v>0</v>
      </c>
      <c r="S316">
        <v>0.19077187702087989</v>
      </c>
      <c r="T316">
        <v>0.2920936563955131</v>
      </c>
      <c r="U316">
        <v>0.64624485902140594</v>
      </c>
      <c r="V316">
        <v>3.0845865638339154</v>
      </c>
      <c r="W316">
        <v>0</v>
      </c>
      <c r="X316">
        <v>0.45571285781317522</v>
      </c>
    </row>
    <row r="317" spans="1:24" x14ac:dyDescent="0.25">
      <c r="A317" t="s">
        <v>351</v>
      </c>
      <c r="B317">
        <v>21</v>
      </c>
      <c r="C317" t="s">
        <v>33</v>
      </c>
      <c r="D317">
        <v>107500</v>
      </c>
      <c r="E317">
        <v>0.54300000000000004</v>
      </c>
      <c r="F317">
        <v>37000</v>
      </c>
      <c r="G317" t="s">
        <v>41</v>
      </c>
      <c r="H317">
        <v>113001.82333333333</v>
      </c>
      <c r="I317">
        <v>90452.563333333339</v>
      </c>
      <c r="J317">
        <v>22549.26</v>
      </c>
      <c r="K317">
        <v>0.80309028201497201</v>
      </c>
      <c r="L317">
        <v>258507.03833333333</v>
      </c>
      <c r="M317">
        <v>26618.438515530001</v>
      </c>
      <c r="N317">
        <v>0.34418604651162793</v>
      </c>
      <c r="O317">
        <v>148000</v>
      </c>
      <c r="P317" t="s">
        <v>31</v>
      </c>
      <c r="Q317">
        <v>30</v>
      </c>
      <c r="R317">
        <v>0</v>
      </c>
      <c r="S317">
        <v>0.19954775360999336</v>
      </c>
      <c r="T317">
        <v>0.27641246915864154</v>
      </c>
      <c r="U317">
        <v>0.43947768939454646</v>
      </c>
      <c r="V317">
        <v>2.4047166356589149</v>
      </c>
      <c r="W317">
        <v>1</v>
      </c>
      <c r="X317">
        <v>0.57433809273205716</v>
      </c>
    </row>
    <row r="318" spans="1:24" x14ac:dyDescent="0.25">
      <c r="A318" t="s">
        <v>352</v>
      </c>
      <c r="B318">
        <v>24</v>
      </c>
      <c r="C318" t="s">
        <v>25</v>
      </c>
      <c r="D318">
        <v>192300</v>
      </c>
      <c r="E318">
        <v>0.86599999999999999</v>
      </c>
      <c r="F318">
        <v>64000</v>
      </c>
      <c r="G318" t="s">
        <v>26</v>
      </c>
      <c r="H318">
        <v>184903.79833333334</v>
      </c>
      <c r="I318">
        <v>140400.49</v>
      </c>
      <c r="J318">
        <v>44503.308333333334</v>
      </c>
      <c r="K318">
        <v>0.79323680776401306</v>
      </c>
      <c r="L318">
        <v>733171.1875</v>
      </c>
      <c r="M318">
        <v>41779.898597550004</v>
      </c>
      <c r="N318">
        <v>0.33281331253250129</v>
      </c>
      <c r="O318">
        <v>256000</v>
      </c>
      <c r="P318" t="s">
        <v>27</v>
      </c>
      <c r="Q318">
        <v>0</v>
      </c>
      <c r="R318">
        <v>0</v>
      </c>
      <c r="S318">
        <v>0.24068358105389198</v>
      </c>
      <c r="T318">
        <v>0.26399976961464811</v>
      </c>
      <c r="U318">
        <v>0.70638820314232775</v>
      </c>
      <c r="V318">
        <v>3.8126426807072282</v>
      </c>
      <c r="W318">
        <v>0</v>
      </c>
      <c r="X318">
        <v>0.37807813110565913</v>
      </c>
    </row>
    <row r="319" spans="1:24" x14ac:dyDescent="0.25">
      <c r="A319" t="s">
        <v>353</v>
      </c>
      <c r="B319">
        <v>45</v>
      </c>
      <c r="C319" t="s">
        <v>25</v>
      </c>
      <c r="D319">
        <v>180100</v>
      </c>
      <c r="E319">
        <v>0.76500000000000001</v>
      </c>
      <c r="F319">
        <v>32000</v>
      </c>
      <c r="G319" t="s">
        <v>26</v>
      </c>
      <c r="H319">
        <v>185745.88583333333</v>
      </c>
      <c r="I319">
        <v>127765.83166666667</v>
      </c>
      <c r="J319">
        <v>57980.054166666669</v>
      </c>
      <c r="K319">
        <v>0.70054112821065273</v>
      </c>
      <c r="L319">
        <v>743331.4458333333</v>
      </c>
      <c r="M319">
        <v>26578.99157871</v>
      </c>
      <c r="N319">
        <v>0.17767906718489729</v>
      </c>
      <c r="O319">
        <v>192000</v>
      </c>
      <c r="P319" t="s">
        <v>27</v>
      </c>
      <c r="Q319">
        <v>0</v>
      </c>
      <c r="R319">
        <v>0</v>
      </c>
      <c r="S319">
        <v>0.31214717842359746</v>
      </c>
      <c r="T319">
        <v>0.12447149418512431</v>
      </c>
      <c r="U319">
        <v>0.66923671118738226</v>
      </c>
      <c r="V319">
        <v>4.1273261845271145</v>
      </c>
      <c r="W319">
        <v>0</v>
      </c>
      <c r="X319">
        <v>0.32842703500847636</v>
      </c>
    </row>
    <row r="320" spans="1:24" x14ac:dyDescent="0.25">
      <c r="A320" t="s">
        <v>354</v>
      </c>
      <c r="B320">
        <v>45</v>
      </c>
      <c r="C320" t="s">
        <v>25</v>
      </c>
      <c r="D320">
        <v>162500</v>
      </c>
      <c r="E320">
        <v>0.78900000000000003</v>
      </c>
      <c r="F320">
        <v>51000</v>
      </c>
      <c r="G320" t="s">
        <v>43</v>
      </c>
      <c r="H320">
        <v>159290.21583333332</v>
      </c>
      <c r="I320">
        <v>113545.14583333333</v>
      </c>
      <c r="J320">
        <v>45745.07</v>
      </c>
      <c r="K320">
        <v>0.73420172093565306</v>
      </c>
      <c r="L320">
        <v>464290.86</v>
      </c>
      <c r="M320">
        <v>24265.669091799999</v>
      </c>
      <c r="N320">
        <v>0.31384615384615383</v>
      </c>
      <c r="O320">
        <v>153000</v>
      </c>
      <c r="P320" t="s">
        <v>27</v>
      </c>
      <c r="Q320">
        <v>0</v>
      </c>
      <c r="R320">
        <v>0</v>
      </c>
      <c r="S320">
        <v>0.28718066430309475</v>
      </c>
      <c r="T320">
        <v>0.23042638626288187</v>
      </c>
      <c r="U320">
        <v>0.68469600058729208</v>
      </c>
      <c r="V320">
        <v>2.8571745230769232</v>
      </c>
      <c r="W320">
        <v>0</v>
      </c>
      <c r="X320">
        <v>0.40250502984402375</v>
      </c>
    </row>
    <row r="321" spans="1:24" x14ac:dyDescent="0.25">
      <c r="A321" t="s">
        <v>355</v>
      </c>
      <c r="B321">
        <v>21</v>
      </c>
      <c r="C321" t="s">
        <v>25</v>
      </c>
      <c r="D321">
        <v>115000</v>
      </c>
      <c r="E321">
        <v>0.98699999999999999</v>
      </c>
      <c r="F321">
        <v>30000</v>
      </c>
      <c r="G321" t="s">
        <v>26</v>
      </c>
      <c r="H321">
        <v>110004.88333333333</v>
      </c>
      <c r="I321">
        <v>83881.710000000006</v>
      </c>
      <c r="J321">
        <v>26123.173333333332</v>
      </c>
      <c r="K321">
        <v>0.7788915534165064</v>
      </c>
      <c r="L321">
        <v>294969.76416666666</v>
      </c>
      <c r="M321">
        <v>20118.83170251</v>
      </c>
      <c r="N321">
        <v>0.2608695652173913</v>
      </c>
      <c r="O321">
        <v>330000</v>
      </c>
      <c r="P321" t="s">
        <v>27</v>
      </c>
      <c r="Q321">
        <v>0</v>
      </c>
      <c r="R321">
        <v>0</v>
      </c>
      <c r="S321">
        <v>0.23747285158401302</v>
      </c>
      <c r="T321">
        <v>0.20318910089126252</v>
      </c>
      <c r="U321">
        <v>0.83439686470750107</v>
      </c>
      <c r="V321">
        <v>2.5649544710144929</v>
      </c>
      <c r="W321">
        <v>0</v>
      </c>
      <c r="X321">
        <v>0.35222449417471308</v>
      </c>
    </row>
    <row r="322" spans="1:24" x14ac:dyDescent="0.25">
      <c r="A322" t="s">
        <v>356</v>
      </c>
      <c r="B322">
        <v>39</v>
      </c>
      <c r="C322" t="s">
        <v>33</v>
      </c>
      <c r="D322">
        <v>150500</v>
      </c>
      <c r="E322">
        <v>0.46600000000000003</v>
      </c>
      <c r="F322">
        <v>52000</v>
      </c>
      <c r="G322" t="s">
        <v>43</v>
      </c>
      <c r="H322">
        <v>156297.93166666667</v>
      </c>
      <c r="I322">
        <v>124608.3475</v>
      </c>
      <c r="J322">
        <v>31689.584166666667</v>
      </c>
      <c r="K322">
        <v>0.83138714634794297</v>
      </c>
      <c r="L322">
        <v>422477.63916666666</v>
      </c>
      <c r="M322">
        <v>80175.347415140001</v>
      </c>
      <c r="N322">
        <v>0.34551495016611294</v>
      </c>
      <c r="O322">
        <v>468000</v>
      </c>
      <c r="P322" t="s">
        <v>27</v>
      </c>
      <c r="Q322">
        <v>0</v>
      </c>
      <c r="R322">
        <v>0</v>
      </c>
      <c r="S322">
        <v>0.2027511421856201</v>
      </c>
      <c r="T322">
        <v>0.28725668843915636</v>
      </c>
      <c r="U322">
        <v>0.3080045087524238</v>
      </c>
      <c r="V322">
        <v>2.8071603931339979</v>
      </c>
      <c r="W322">
        <v>1</v>
      </c>
      <c r="X322">
        <v>0.62156835318694359</v>
      </c>
    </row>
    <row r="323" spans="1:24" x14ac:dyDescent="0.25">
      <c r="A323" t="s">
        <v>357</v>
      </c>
      <c r="B323">
        <v>29</v>
      </c>
      <c r="C323" t="s">
        <v>33</v>
      </c>
      <c r="D323">
        <v>300100</v>
      </c>
      <c r="E323">
        <v>0.52500000000000002</v>
      </c>
      <c r="F323">
        <v>73000</v>
      </c>
      <c r="G323" t="s">
        <v>43</v>
      </c>
      <c r="H323">
        <v>318296.23083333333</v>
      </c>
      <c r="I323">
        <v>260245.40083333332</v>
      </c>
      <c r="J323">
        <v>58050.83</v>
      </c>
      <c r="K323">
        <v>0.83314367497504982</v>
      </c>
      <c r="L323">
        <v>666993.39666666661</v>
      </c>
      <c r="M323">
        <v>113979.77742482</v>
      </c>
      <c r="N323">
        <v>0.24325224925024991</v>
      </c>
      <c r="O323">
        <v>219000</v>
      </c>
      <c r="P323" t="s">
        <v>27</v>
      </c>
      <c r="Q323">
        <v>0</v>
      </c>
      <c r="R323">
        <v>0</v>
      </c>
      <c r="S323">
        <v>0.18237988507754793</v>
      </c>
      <c r="T323">
        <v>0.20266407288630001</v>
      </c>
      <c r="U323">
        <v>0.38657135255053371</v>
      </c>
      <c r="V323">
        <v>2.2225704654004219</v>
      </c>
      <c r="W323">
        <v>1</v>
      </c>
      <c r="X323">
        <v>0.59070348398204753</v>
      </c>
    </row>
    <row r="324" spans="1:24" x14ac:dyDescent="0.25">
      <c r="A324" t="s">
        <v>358</v>
      </c>
      <c r="B324">
        <v>20</v>
      </c>
      <c r="C324" t="s">
        <v>33</v>
      </c>
      <c r="D324">
        <v>358900</v>
      </c>
      <c r="E324">
        <v>0.45300000000000001</v>
      </c>
      <c r="F324">
        <v>94000</v>
      </c>
      <c r="G324" t="s">
        <v>41</v>
      </c>
      <c r="H324">
        <v>316830.55666666664</v>
      </c>
      <c r="I324">
        <v>262581.31583333336</v>
      </c>
      <c r="J324">
        <v>54249.24083333333</v>
      </c>
      <c r="K324">
        <v>0.89675126962960772</v>
      </c>
      <c r="L324">
        <v>581567.93666666665</v>
      </c>
      <c r="M324">
        <v>152761.55310085</v>
      </c>
      <c r="N324">
        <v>0.26191139593201451</v>
      </c>
      <c r="O324">
        <v>282000</v>
      </c>
      <c r="P324" t="s">
        <v>27</v>
      </c>
      <c r="Q324">
        <v>0</v>
      </c>
      <c r="R324">
        <v>0</v>
      </c>
      <c r="S324">
        <v>0.17122477517346366</v>
      </c>
      <c r="T324">
        <v>0.2348693768324969</v>
      </c>
      <c r="U324">
        <v>0.30563597467822717</v>
      </c>
      <c r="V324">
        <v>1.6204177672517879</v>
      </c>
      <c r="W324">
        <v>1</v>
      </c>
      <c r="X324">
        <v>0.66082726536862657</v>
      </c>
    </row>
    <row r="325" spans="1:24" x14ac:dyDescent="0.25">
      <c r="A325" t="s">
        <v>359</v>
      </c>
      <c r="B325">
        <v>39</v>
      </c>
      <c r="C325" t="s">
        <v>25</v>
      </c>
      <c r="D325">
        <v>183400</v>
      </c>
      <c r="E325">
        <v>0.88800000000000001</v>
      </c>
      <c r="F325">
        <v>47000</v>
      </c>
      <c r="G325" t="s">
        <v>41</v>
      </c>
      <c r="H325">
        <v>183807.01250000001</v>
      </c>
      <c r="I325">
        <v>125665.6375</v>
      </c>
      <c r="J325">
        <v>58141.375</v>
      </c>
      <c r="K325">
        <v>0.69595981442891375</v>
      </c>
      <c r="L325">
        <v>773221.38666666672</v>
      </c>
      <c r="M325">
        <v>31212.911861650002</v>
      </c>
      <c r="N325">
        <v>0.25627044711014174</v>
      </c>
      <c r="O325">
        <v>188000</v>
      </c>
      <c r="P325" t="s">
        <v>31</v>
      </c>
      <c r="Q325">
        <v>15</v>
      </c>
      <c r="R325">
        <v>0</v>
      </c>
      <c r="S325">
        <v>0.31631750176016815</v>
      </c>
      <c r="T325">
        <v>0.17835393281438899</v>
      </c>
      <c r="U325">
        <v>0.75909536097442376</v>
      </c>
      <c r="V325">
        <v>4.2160380952380958</v>
      </c>
      <c r="W325">
        <v>0</v>
      </c>
      <c r="X325">
        <v>0.30026523721188775</v>
      </c>
    </row>
    <row r="326" spans="1:24" x14ac:dyDescent="0.25">
      <c r="A326" t="s">
        <v>360</v>
      </c>
      <c r="B326">
        <v>19</v>
      </c>
      <c r="C326" t="s">
        <v>30</v>
      </c>
      <c r="D326">
        <v>96000</v>
      </c>
      <c r="E326">
        <v>0.45700000000000002</v>
      </c>
      <c r="F326">
        <v>30000</v>
      </c>
      <c r="G326" t="s">
        <v>41</v>
      </c>
      <c r="H326">
        <v>97327.758333333331</v>
      </c>
      <c r="I326">
        <v>75659.012499999997</v>
      </c>
      <c r="J326">
        <v>21668.745833333334</v>
      </c>
      <c r="K326">
        <v>0.7755461694567537</v>
      </c>
      <c r="L326">
        <v>340213.98</v>
      </c>
      <c r="M326">
        <v>12415.15271489</v>
      </c>
      <c r="N326">
        <v>0.3125</v>
      </c>
      <c r="O326">
        <v>120000</v>
      </c>
      <c r="P326" t="s">
        <v>27</v>
      </c>
      <c r="Q326">
        <v>0</v>
      </c>
      <c r="R326">
        <v>0</v>
      </c>
      <c r="S326">
        <v>0.22263685308687631</v>
      </c>
      <c r="T326">
        <v>0.24235817795523554</v>
      </c>
      <c r="U326">
        <v>0.40529985156661663</v>
      </c>
      <c r="V326">
        <v>3.5438956249999998</v>
      </c>
      <c r="W326">
        <v>1</v>
      </c>
      <c r="X326">
        <v>0.52971864277349101</v>
      </c>
    </row>
    <row r="327" spans="1:24" x14ac:dyDescent="0.25">
      <c r="A327" t="s">
        <v>361</v>
      </c>
      <c r="B327">
        <v>41</v>
      </c>
      <c r="C327" t="s">
        <v>33</v>
      </c>
      <c r="D327">
        <v>239900</v>
      </c>
      <c r="E327">
        <v>0.52500000000000002</v>
      </c>
      <c r="F327">
        <v>40000</v>
      </c>
      <c r="G327" t="s">
        <v>43</v>
      </c>
      <c r="H327">
        <v>234924.23749999999</v>
      </c>
      <c r="I327">
        <v>195151.66583333333</v>
      </c>
      <c r="J327">
        <v>39772.57166666667</v>
      </c>
      <c r="K327">
        <v>0.85291837147643934</v>
      </c>
      <c r="L327">
        <v>492525.33666666667</v>
      </c>
      <c r="M327">
        <v>82476.134169140001</v>
      </c>
      <c r="N327">
        <v>0.16673614005835766</v>
      </c>
      <c r="O327">
        <v>280000</v>
      </c>
      <c r="P327" t="s">
        <v>27</v>
      </c>
      <c r="Q327">
        <v>0</v>
      </c>
      <c r="R327">
        <v>0</v>
      </c>
      <c r="S327">
        <v>0.16929956691534084</v>
      </c>
      <c r="T327">
        <v>0.14221231704484191</v>
      </c>
      <c r="U327">
        <v>0.3885793329065958</v>
      </c>
      <c r="V327">
        <v>2.053044337918577</v>
      </c>
      <c r="W327">
        <v>1</v>
      </c>
      <c r="X327">
        <v>0.58348135902153486</v>
      </c>
    </row>
    <row r="328" spans="1:24" x14ac:dyDescent="0.25">
      <c r="A328" t="s">
        <v>362</v>
      </c>
      <c r="B328">
        <v>51</v>
      </c>
      <c r="C328" t="s">
        <v>33</v>
      </c>
      <c r="D328">
        <v>227800</v>
      </c>
      <c r="E328">
        <v>0.443</v>
      </c>
      <c r="F328">
        <v>75000</v>
      </c>
      <c r="G328" t="s">
        <v>26</v>
      </c>
      <c r="H328">
        <v>263142.58333333331</v>
      </c>
      <c r="I328">
        <v>203969.95583333334</v>
      </c>
      <c r="J328">
        <v>59172.627500000002</v>
      </c>
      <c r="K328">
        <v>0.79099309149651842</v>
      </c>
      <c r="L328">
        <v>705608.92166666663</v>
      </c>
      <c r="M328">
        <v>79400.504218539994</v>
      </c>
      <c r="N328">
        <v>0.3292361720807726</v>
      </c>
      <c r="O328">
        <v>300000</v>
      </c>
      <c r="P328" t="s">
        <v>27</v>
      </c>
      <c r="Q328">
        <v>0</v>
      </c>
      <c r="R328">
        <v>0</v>
      </c>
      <c r="S328">
        <v>0.22486906813194751</v>
      </c>
      <c r="T328">
        <v>0.26042353758665004</v>
      </c>
      <c r="U328">
        <v>0.34031387189797974</v>
      </c>
      <c r="V328">
        <v>3.0974930714076674</v>
      </c>
      <c r="W328">
        <v>1</v>
      </c>
      <c r="X328">
        <v>0.58236448507714655</v>
      </c>
    </row>
    <row r="329" spans="1:24" x14ac:dyDescent="0.25">
      <c r="A329" t="s">
        <v>363</v>
      </c>
      <c r="B329">
        <v>44</v>
      </c>
      <c r="C329" t="s">
        <v>33</v>
      </c>
      <c r="D329">
        <v>181800</v>
      </c>
      <c r="E329">
        <v>0.63600000000000001</v>
      </c>
      <c r="F329">
        <v>56000</v>
      </c>
      <c r="G329" t="s">
        <v>26</v>
      </c>
      <c r="H329">
        <v>180482.72833333333</v>
      </c>
      <c r="I329">
        <v>142402.78583333333</v>
      </c>
      <c r="J329">
        <v>38079.942499999997</v>
      </c>
      <c r="K329">
        <v>0.79558328548516821</v>
      </c>
      <c r="L329">
        <v>330414.12</v>
      </c>
      <c r="M329">
        <v>65518.577449010001</v>
      </c>
      <c r="N329">
        <v>0.30803080308030806</v>
      </c>
      <c r="O329">
        <v>280000</v>
      </c>
      <c r="P329" t="s">
        <v>31</v>
      </c>
      <c r="Q329">
        <v>60</v>
      </c>
      <c r="R329">
        <v>0</v>
      </c>
      <c r="S329">
        <v>0.21098939965972921</v>
      </c>
      <c r="T329">
        <v>0.24506415834526635</v>
      </c>
      <c r="U329">
        <v>0.46661140620757957</v>
      </c>
      <c r="V329">
        <v>1.817459405940594</v>
      </c>
      <c r="W329">
        <v>1</v>
      </c>
      <c r="X329">
        <v>0.57264980497424545</v>
      </c>
    </row>
    <row r="330" spans="1:24" x14ac:dyDescent="0.25">
      <c r="A330" t="s">
        <v>364</v>
      </c>
      <c r="B330">
        <v>18</v>
      </c>
      <c r="C330" t="s">
        <v>25</v>
      </c>
      <c r="D330">
        <v>150600</v>
      </c>
      <c r="E330">
        <v>0.88800000000000001</v>
      </c>
      <c r="F330">
        <v>30000</v>
      </c>
      <c r="G330" t="s">
        <v>41</v>
      </c>
      <c r="H330">
        <v>138474.99333333335</v>
      </c>
      <c r="I330">
        <v>110864.83749999999</v>
      </c>
      <c r="J330">
        <v>27610.155833333334</v>
      </c>
      <c r="K330">
        <v>0.84636261915425637</v>
      </c>
      <c r="L330">
        <v>460943.64750000002</v>
      </c>
      <c r="M330">
        <v>36238.217192360004</v>
      </c>
      <c r="N330">
        <v>0.19920318725099601</v>
      </c>
      <c r="O330">
        <v>90000</v>
      </c>
      <c r="P330" t="s">
        <v>31</v>
      </c>
      <c r="Q330">
        <v>30</v>
      </c>
      <c r="R330">
        <v>0</v>
      </c>
      <c r="S330">
        <v>0.19938730574170094</v>
      </c>
      <c r="T330">
        <v>0.16859813130562876</v>
      </c>
      <c r="U330">
        <v>0.7038150905132422</v>
      </c>
      <c r="V330">
        <v>3.0607147908366534</v>
      </c>
      <c r="W330">
        <v>0</v>
      </c>
      <c r="X330">
        <v>0.39343200655331162</v>
      </c>
    </row>
    <row r="331" spans="1:24" x14ac:dyDescent="0.25">
      <c r="A331" t="s">
        <v>365</v>
      </c>
      <c r="B331">
        <v>25</v>
      </c>
      <c r="C331" t="s">
        <v>25</v>
      </c>
      <c r="D331">
        <v>178900</v>
      </c>
      <c r="E331">
        <v>0.96</v>
      </c>
      <c r="F331">
        <v>55000</v>
      </c>
      <c r="G331" t="s">
        <v>26</v>
      </c>
      <c r="H331">
        <v>169291.8075</v>
      </c>
      <c r="I331">
        <v>126957.47500000001</v>
      </c>
      <c r="J331">
        <v>42334.332499999997</v>
      </c>
      <c r="K331">
        <v>0.78283168380215262</v>
      </c>
      <c r="L331">
        <v>457987.61499999999</v>
      </c>
      <c r="M331">
        <v>34220.018161599997</v>
      </c>
      <c r="N331">
        <v>0.30743432084963668</v>
      </c>
      <c r="O331">
        <v>275000</v>
      </c>
      <c r="P331" t="s">
        <v>27</v>
      </c>
      <c r="Q331">
        <v>0</v>
      </c>
      <c r="R331">
        <v>0</v>
      </c>
      <c r="S331">
        <v>0.25006722490100414</v>
      </c>
      <c r="T331">
        <v>0.24066932704929231</v>
      </c>
      <c r="U331">
        <v>0.7985783365249689</v>
      </c>
      <c r="V331">
        <v>2.560020206819452</v>
      </c>
      <c r="W331">
        <v>0</v>
      </c>
      <c r="X331">
        <v>0.37469981918949941</v>
      </c>
    </row>
    <row r="332" spans="1:24" x14ac:dyDescent="0.25">
      <c r="A332" t="s">
        <v>366</v>
      </c>
      <c r="B332">
        <v>40</v>
      </c>
      <c r="C332" t="s">
        <v>25</v>
      </c>
      <c r="D332">
        <v>205100</v>
      </c>
      <c r="E332">
        <v>0.79800000000000004</v>
      </c>
      <c r="F332">
        <v>56000</v>
      </c>
      <c r="G332" t="s">
        <v>26</v>
      </c>
      <c r="H332">
        <v>183713.52249999999</v>
      </c>
      <c r="I332">
        <v>138396.51416666666</v>
      </c>
      <c r="J332">
        <v>45317.008333333331</v>
      </c>
      <c r="K332">
        <v>0.79563798170788802</v>
      </c>
      <c r="L332">
        <v>720108.66833333333</v>
      </c>
      <c r="M332">
        <v>43197.940355300001</v>
      </c>
      <c r="N332">
        <v>0.27303754266211605</v>
      </c>
      <c r="O332">
        <v>168000</v>
      </c>
      <c r="P332" t="s">
        <v>27</v>
      </c>
      <c r="Q332">
        <v>0</v>
      </c>
      <c r="R332">
        <v>0</v>
      </c>
      <c r="S332">
        <v>0.24667214321870801</v>
      </c>
      <c r="T332">
        <v>0.21723903937416739</v>
      </c>
      <c r="U332">
        <v>0.64608190838066248</v>
      </c>
      <c r="V332">
        <v>3.5110125223468227</v>
      </c>
      <c r="W332">
        <v>0</v>
      </c>
      <c r="X332">
        <v>0.40289316903370037</v>
      </c>
    </row>
    <row r="333" spans="1:24" x14ac:dyDescent="0.25">
      <c r="A333" t="s">
        <v>367</v>
      </c>
      <c r="B333">
        <v>55</v>
      </c>
      <c r="C333" t="s">
        <v>33</v>
      </c>
      <c r="D333">
        <v>195100</v>
      </c>
      <c r="E333">
        <v>0.47699999999999998</v>
      </c>
      <c r="F333">
        <v>45000</v>
      </c>
      <c r="G333" t="s">
        <v>26</v>
      </c>
      <c r="H333">
        <v>191250.13916666666</v>
      </c>
      <c r="I333">
        <v>151721.43416666667</v>
      </c>
      <c r="J333">
        <v>39528.705000000002</v>
      </c>
      <c r="K333">
        <v>0.80183880745027714</v>
      </c>
      <c r="L333">
        <v>475005.46666666667</v>
      </c>
      <c r="M333">
        <v>54040.055341239997</v>
      </c>
      <c r="N333">
        <v>0.23065094823167606</v>
      </c>
      <c r="O333">
        <v>540000</v>
      </c>
      <c r="P333" t="s">
        <v>36</v>
      </c>
      <c r="Q333">
        <v>120</v>
      </c>
      <c r="R333">
        <v>1</v>
      </c>
      <c r="S333">
        <v>0.20668588881680422</v>
      </c>
      <c r="T333">
        <v>0.18494488126736275</v>
      </c>
      <c r="U333">
        <v>0.37191179437692284</v>
      </c>
      <c r="V333">
        <v>2.4346769178199215</v>
      </c>
      <c r="W333">
        <v>1</v>
      </c>
      <c r="X333">
        <v>0.57772382048683257</v>
      </c>
    </row>
    <row r="334" spans="1:24" x14ac:dyDescent="0.25">
      <c r="A334" t="s">
        <v>368</v>
      </c>
      <c r="B334">
        <v>23</v>
      </c>
      <c r="C334" t="s">
        <v>25</v>
      </c>
      <c r="D334">
        <v>160000</v>
      </c>
      <c r="E334">
        <v>0.83699999999999997</v>
      </c>
      <c r="F334">
        <v>32000</v>
      </c>
      <c r="G334" t="s">
        <v>41</v>
      </c>
      <c r="H334">
        <v>145580.31916666665</v>
      </c>
      <c r="I334">
        <v>108817.23666666666</v>
      </c>
      <c r="J334">
        <v>36763.082499999997</v>
      </c>
      <c r="K334">
        <v>0.78454500941945238</v>
      </c>
      <c r="L334">
        <v>466307.75333333336</v>
      </c>
      <c r="M334">
        <v>32380.114072650002</v>
      </c>
      <c r="N334">
        <v>0.2</v>
      </c>
      <c r="O334">
        <v>160000</v>
      </c>
      <c r="P334" t="s">
        <v>27</v>
      </c>
      <c r="Q334">
        <v>0</v>
      </c>
      <c r="R334">
        <v>0</v>
      </c>
      <c r="S334">
        <v>0.25252783281723695</v>
      </c>
      <c r="T334">
        <v>0.15690900188389048</v>
      </c>
      <c r="U334">
        <v>0.68470684704750195</v>
      </c>
      <c r="V334">
        <v>2.9144234583333333</v>
      </c>
      <c r="W334">
        <v>0</v>
      </c>
      <c r="X334">
        <v>0.39006327378839178</v>
      </c>
    </row>
    <row r="335" spans="1:24" x14ac:dyDescent="0.25">
      <c r="A335" t="s">
        <v>369</v>
      </c>
      <c r="B335">
        <v>39</v>
      </c>
      <c r="C335" t="s">
        <v>25</v>
      </c>
      <c r="D335">
        <v>175900</v>
      </c>
      <c r="E335">
        <v>0.81599999999999995</v>
      </c>
      <c r="F335">
        <v>57000</v>
      </c>
      <c r="G335" t="s">
        <v>43</v>
      </c>
      <c r="H335">
        <v>162360.36749999999</v>
      </c>
      <c r="I335">
        <v>127712.22</v>
      </c>
      <c r="J335">
        <v>34648.147499999999</v>
      </c>
      <c r="K335">
        <v>0.83135416835958198</v>
      </c>
      <c r="L335">
        <v>301734.73333333334</v>
      </c>
      <c r="M335">
        <v>39684.740657349997</v>
      </c>
      <c r="N335">
        <v>0.32404775440591244</v>
      </c>
      <c r="O335">
        <v>342000</v>
      </c>
      <c r="P335" t="s">
        <v>27</v>
      </c>
      <c r="Q335">
        <v>0</v>
      </c>
      <c r="R335">
        <v>0</v>
      </c>
      <c r="S335">
        <v>0.21340274128167394</v>
      </c>
      <c r="T335">
        <v>0.2693984513729174</v>
      </c>
      <c r="U335">
        <v>0.65572515508181295</v>
      </c>
      <c r="V335">
        <v>1.7153765397005876</v>
      </c>
      <c r="W335">
        <v>0</v>
      </c>
      <c r="X335">
        <v>0.49268394590239617</v>
      </c>
    </row>
    <row r="336" spans="1:24" x14ac:dyDescent="0.25">
      <c r="A336" t="s">
        <v>370</v>
      </c>
      <c r="B336">
        <v>42</v>
      </c>
      <c r="C336" t="s">
        <v>25</v>
      </c>
      <c r="D336">
        <v>192500</v>
      </c>
      <c r="E336">
        <v>0.81699999999999995</v>
      </c>
      <c r="F336">
        <v>56000</v>
      </c>
      <c r="G336" t="s">
        <v>26</v>
      </c>
      <c r="H336">
        <v>191379.66</v>
      </c>
      <c r="I336">
        <v>142171.97583333333</v>
      </c>
      <c r="J336">
        <v>49207.684166666666</v>
      </c>
      <c r="K336">
        <v>0.77093174014732646</v>
      </c>
      <c r="L336">
        <v>332461.49249999999</v>
      </c>
      <c r="M336">
        <v>36956.196803719999</v>
      </c>
      <c r="N336">
        <v>0.29090909090909089</v>
      </c>
      <c r="O336">
        <v>168000</v>
      </c>
      <c r="P336" t="s">
        <v>27</v>
      </c>
      <c r="Q336">
        <v>0</v>
      </c>
      <c r="R336">
        <v>0</v>
      </c>
      <c r="S336">
        <v>0.25712076281599971</v>
      </c>
      <c r="T336">
        <v>0.22427105167922223</v>
      </c>
      <c r="U336">
        <v>0.68476841267381994</v>
      </c>
      <c r="V336">
        <v>1.7270726883116883</v>
      </c>
      <c r="W336">
        <v>0</v>
      </c>
      <c r="X336">
        <v>0.45321378498998927</v>
      </c>
    </row>
    <row r="337" spans="1:24" x14ac:dyDescent="0.25">
      <c r="A337" t="s">
        <v>371</v>
      </c>
      <c r="B337">
        <v>35</v>
      </c>
      <c r="C337" t="s">
        <v>25</v>
      </c>
      <c r="D337">
        <v>185200</v>
      </c>
      <c r="E337">
        <v>0.95299999999999996</v>
      </c>
      <c r="F337">
        <v>48000</v>
      </c>
      <c r="G337" t="s">
        <v>43</v>
      </c>
      <c r="H337">
        <v>184147.23833333334</v>
      </c>
      <c r="I337">
        <v>130063.18083333333</v>
      </c>
      <c r="J337">
        <v>54084.057500000003</v>
      </c>
      <c r="K337">
        <v>0.75454441701374264</v>
      </c>
      <c r="L337">
        <v>461278.96250000002</v>
      </c>
      <c r="M337">
        <v>46946.081936709998</v>
      </c>
      <c r="N337">
        <v>0.25917926565874733</v>
      </c>
      <c r="O337">
        <v>576000</v>
      </c>
      <c r="P337" t="s">
        <v>31</v>
      </c>
      <c r="Q337">
        <v>21</v>
      </c>
      <c r="R337">
        <v>0</v>
      </c>
      <c r="S337">
        <v>0.29370007386209057</v>
      </c>
      <c r="T337">
        <v>0.19556226790852943</v>
      </c>
      <c r="U337">
        <v>0.75940021947235725</v>
      </c>
      <c r="V337">
        <v>2.490707140928726</v>
      </c>
      <c r="W337">
        <v>0</v>
      </c>
      <c r="X337">
        <v>0.37129846141936773</v>
      </c>
    </row>
    <row r="338" spans="1:24" x14ac:dyDescent="0.25">
      <c r="A338" t="s">
        <v>372</v>
      </c>
      <c r="B338">
        <v>34</v>
      </c>
      <c r="C338" t="s">
        <v>30</v>
      </c>
      <c r="D338">
        <v>203500</v>
      </c>
      <c r="E338">
        <v>0.47499999999999998</v>
      </c>
      <c r="F338">
        <v>55000</v>
      </c>
      <c r="G338" t="s">
        <v>41</v>
      </c>
      <c r="H338">
        <v>198369.81</v>
      </c>
      <c r="I338">
        <v>159002.29500000001</v>
      </c>
      <c r="J338">
        <v>39367.514999999999</v>
      </c>
      <c r="K338">
        <v>0.84775339086292067</v>
      </c>
      <c r="L338">
        <v>525642.27583333338</v>
      </c>
      <c r="M338">
        <v>52343.83967935</v>
      </c>
      <c r="N338">
        <v>0.27027027027027029</v>
      </c>
      <c r="O338">
        <v>605000</v>
      </c>
      <c r="P338" t="s">
        <v>27</v>
      </c>
      <c r="Q338">
        <v>0</v>
      </c>
      <c r="R338">
        <v>0</v>
      </c>
      <c r="S338">
        <v>0.19845517319394518</v>
      </c>
      <c r="T338">
        <v>0.22912253807105964</v>
      </c>
      <c r="U338">
        <v>0.37582979574709963</v>
      </c>
      <c r="V338">
        <v>2.5830087264537265</v>
      </c>
      <c r="W338">
        <v>1</v>
      </c>
      <c r="X338">
        <v>0.58452808934611866</v>
      </c>
    </row>
    <row r="339" spans="1:24" x14ac:dyDescent="0.25">
      <c r="A339" t="s">
        <v>373</v>
      </c>
      <c r="B339">
        <v>29</v>
      </c>
      <c r="C339" t="s">
        <v>33</v>
      </c>
      <c r="D339">
        <v>159500</v>
      </c>
      <c r="E339">
        <v>0.62</v>
      </c>
      <c r="F339">
        <v>30000</v>
      </c>
      <c r="G339" t="s">
        <v>41</v>
      </c>
      <c r="H339">
        <v>161998.0975</v>
      </c>
      <c r="I339">
        <v>122963.9875</v>
      </c>
      <c r="J339">
        <v>39034.11</v>
      </c>
      <c r="K339">
        <v>0.75797224980261058</v>
      </c>
      <c r="L339">
        <v>346368.29833333334</v>
      </c>
      <c r="M339">
        <v>47399.819358109999</v>
      </c>
      <c r="N339">
        <v>0.18808777429467086</v>
      </c>
      <c r="O339">
        <v>300000</v>
      </c>
      <c r="P339" t="s">
        <v>31</v>
      </c>
      <c r="Q339">
        <v>15</v>
      </c>
      <c r="R339">
        <v>0</v>
      </c>
      <c r="S339">
        <v>0.24095412601990587</v>
      </c>
      <c r="T339">
        <v>0.14256531344249729</v>
      </c>
      <c r="U339">
        <v>0.47965529914062272</v>
      </c>
      <c r="V339">
        <v>2.1715880773249738</v>
      </c>
      <c r="W339">
        <v>1</v>
      </c>
      <c r="X339">
        <v>0.51542425107144452</v>
      </c>
    </row>
    <row r="340" spans="1:24" x14ac:dyDescent="0.25">
      <c r="A340" t="s">
        <v>374</v>
      </c>
      <c r="B340">
        <v>23</v>
      </c>
      <c r="C340" t="s">
        <v>25</v>
      </c>
      <c r="D340">
        <v>208200</v>
      </c>
      <c r="E340">
        <v>0.95599999999999996</v>
      </c>
      <c r="F340">
        <v>51000</v>
      </c>
      <c r="G340" t="s">
        <v>41</v>
      </c>
      <c r="H340">
        <v>215502.64833333335</v>
      </c>
      <c r="I340">
        <v>154707.42416666666</v>
      </c>
      <c r="J340">
        <v>60795.224166666667</v>
      </c>
      <c r="K340">
        <v>0.72785341201181386</v>
      </c>
      <c r="L340">
        <v>790953.11833333329</v>
      </c>
      <c r="M340">
        <v>25061.071114260001</v>
      </c>
      <c r="N340">
        <v>0.24495677233429394</v>
      </c>
      <c r="O340">
        <v>306000</v>
      </c>
      <c r="P340" t="s">
        <v>27</v>
      </c>
      <c r="Q340">
        <v>0</v>
      </c>
      <c r="R340">
        <v>0</v>
      </c>
      <c r="S340">
        <v>0.28210894221879979</v>
      </c>
      <c r="T340">
        <v>0.17829262253891692</v>
      </c>
      <c r="U340">
        <v>0.85640732642375073</v>
      </c>
      <c r="V340">
        <v>3.7990063320525134</v>
      </c>
      <c r="W340">
        <v>0</v>
      </c>
      <c r="X340">
        <v>0.28350474805365927</v>
      </c>
    </row>
    <row r="341" spans="1:24" x14ac:dyDescent="0.25">
      <c r="A341" t="s">
        <v>375</v>
      </c>
      <c r="B341">
        <v>43</v>
      </c>
      <c r="C341" t="s">
        <v>25</v>
      </c>
      <c r="D341">
        <v>227600</v>
      </c>
      <c r="E341">
        <v>0.91200000000000003</v>
      </c>
      <c r="F341">
        <v>43000</v>
      </c>
      <c r="G341" t="s">
        <v>41</v>
      </c>
      <c r="H341">
        <v>196970.30333333334</v>
      </c>
      <c r="I341">
        <v>160828.41333333333</v>
      </c>
      <c r="J341">
        <v>36141.89</v>
      </c>
      <c r="K341">
        <v>0.84483377736363896</v>
      </c>
      <c r="L341">
        <v>673164.2</v>
      </c>
      <c r="M341">
        <v>40730.221056499999</v>
      </c>
      <c r="N341">
        <v>0.18892794376098418</v>
      </c>
      <c r="O341">
        <v>172000</v>
      </c>
      <c r="P341" t="s">
        <v>27</v>
      </c>
      <c r="Q341">
        <v>0</v>
      </c>
      <c r="R341">
        <v>0</v>
      </c>
      <c r="S341">
        <v>0.18348903052069218</v>
      </c>
      <c r="T341">
        <v>0.15961270837713742</v>
      </c>
      <c r="U341">
        <v>0.75572789374832039</v>
      </c>
      <c r="V341">
        <v>2.9576634446397185</v>
      </c>
      <c r="W341">
        <v>0</v>
      </c>
      <c r="X341">
        <v>0.3756748991703201</v>
      </c>
    </row>
    <row r="342" spans="1:24" x14ac:dyDescent="0.25">
      <c r="A342" t="s">
        <v>376</v>
      </c>
      <c r="B342">
        <v>44</v>
      </c>
      <c r="C342" t="s">
        <v>25</v>
      </c>
      <c r="D342">
        <v>181300</v>
      </c>
      <c r="E342">
        <v>0.77900000000000003</v>
      </c>
      <c r="F342">
        <v>35000</v>
      </c>
      <c r="G342" t="s">
        <v>26</v>
      </c>
      <c r="H342">
        <v>184770.13666666666</v>
      </c>
      <c r="I342">
        <v>126270.52</v>
      </c>
      <c r="J342">
        <v>58499.616666666669</v>
      </c>
      <c r="K342">
        <v>0.70361871712098278</v>
      </c>
      <c r="L342">
        <v>673252.79916666669</v>
      </c>
      <c r="M342">
        <v>28669.996548579998</v>
      </c>
      <c r="N342">
        <v>0.19305019305019305</v>
      </c>
      <c r="O342">
        <v>350000</v>
      </c>
      <c r="P342" t="s">
        <v>27</v>
      </c>
      <c r="Q342">
        <v>0</v>
      </c>
      <c r="R342">
        <v>0</v>
      </c>
      <c r="S342">
        <v>0.31660753042685957</v>
      </c>
      <c r="T342">
        <v>0.13583372917393491</v>
      </c>
      <c r="U342">
        <v>0.67436210001883357</v>
      </c>
      <c r="V342">
        <v>3.7134737957345103</v>
      </c>
      <c r="W342">
        <v>0</v>
      </c>
      <c r="X342">
        <v>0.34262971251140673</v>
      </c>
    </row>
    <row r="343" spans="1:24" x14ac:dyDescent="0.25">
      <c r="A343" t="s">
        <v>377</v>
      </c>
      <c r="B343">
        <v>25</v>
      </c>
      <c r="C343" t="s">
        <v>25</v>
      </c>
      <c r="D343">
        <v>212200</v>
      </c>
      <c r="E343">
        <v>0.88200000000000001</v>
      </c>
      <c r="F343">
        <v>60000</v>
      </c>
      <c r="G343" t="s">
        <v>41</v>
      </c>
      <c r="H343">
        <v>197125.23583333334</v>
      </c>
      <c r="I343">
        <v>155223.86333333334</v>
      </c>
      <c r="J343">
        <v>41901.372499999998</v>
      </c>
      <c r="K343">
        <v>0.83346634089657967</v>
      </c>
      <c r="L343">
        <v>495202.06916666665</v>
      </c>
      <c r="M343">
        <v>47706.9368655</v>
      </c>
      <c r="N343">
        <v>0.28275212064090482</v>
      </c>
      <c r="O343">
        <v>420000</v>
      </c>
      <c r="P343" t="s">
        <v>27</v>
      </c>
      <c r="Q343">
        <v>0</v>
      </c>
      <c r="R343">
        <v>0</v>
      </c>
      <c r="S343">
        <v>0.21256219338363672</v>
      </c>
      <c r="T343">
        <v>0.2356643753713232</v>
      </c>
      <c r="U343">
        <v>0.71013729972028505</v>
      </c>
      <c r="V343">
        <v>2.333657253377317</v>
      </c>
      <c r="W343">
        <v>0</v>
      </c>
      <c r="X343">
        <v>0.43314658714639093</v>
      </c>
    </row>
    <row r="344" spans="1:24" x14ac:dyDescent="0.25">
      <c r="A344" t="s">
        <v>378</v>
      </c>
      <c r="B344">
        <v>36</v>
      </c>
      <c r="C344" t="s">
        <v>25</v>
      </c>
      <c r="D344">
        <v>189900</v>
      </c>
      <c r="E344">
        <v>0.871</v>
      </c>
      <c r="F344">
        <v>63000</v>
      </c>
      <c r="G344" t="s">
        <v>26</v>
      </c>
      <c r="H344">
        <v>178576.67249999999</v>
      </c>
      <c r="I344">
        <v>133870.56916666665</v>
      </c>
      <c r="J344">
        <v>44706.103333333333</v>
      </c>
      <c r="K344">
        <v>0.7709631344017166</v>
      </c>
      <c r="L344">
        <v>609079.59666666668</v>
      </c>
      <c r="M344">
        <v>36587.133161550002</v>
      </c>
      <c r="N344">
        <v>0.33175355450236965</v>
      </c>
      <c r="O344">
        <v>378000</v>
      </c>
      <c r="P344" t="s">
        <v>27</v>
      </c>
      <c r="Q344">
        <v>0</v>
      </c>
      <c r="R344">
        <v>0</v>
      </c>
      <c r="S344">
        <v>0.25034682698174554</v>
      </c>
      <c r="T344">
        <v>0.25576976022805764</v>
      </c>
      <c r="U344">
        <v>0.72289240873608152</v>
      </c>
      <c r="V344">
        <v>3.207370177286291</v>
      </c>
      <c r="W344">
        <v>0</v>
      </c>
      <c r="X344">
        <v>0.3885673262684653</v>
      </c>
    </row>
    <row r="345" spans="1:24" x14ac:dyDescent="0.25">
      <c r="A345" t="s">
        <v>379</v>
      </c>
      <c r="B345">
        <v>18</v>
      </c>
      <c r="C345" t="s">
        <v>25</v>
      </c>
      <c r="D345">
        <v>140200</v>
      </c>
      <c r="E345">
        <v>0.90600000000000003</v>
      </c>
      <c r="F345">
        <v>32000</v>
      </c>
      <c r="G345" t="s">
        <v>43</v>
      </c>
      <c r="H345">
        <v>134043.50666666665</v>
      </c>
      <c r="I345">
        <v>99262.871666666673</v>
      </c>
      <c r="J345">
        <v>34780.635000000002</v>
      </c>
      <c r="K345">
        <v>0.77178492784281905</v>
      </c>
      <c r="L345">
        <v>392983.96916666668</v>
      </c>
      <c r="M345">
        <v>23560.061312279999</v>
      </c>
      <c r="N345">
        <v>0.22824536376604851</v>
      </c>
      <c r="O345">
        <v>160000</v>
      </c>
      <c r="P345" t="s">
        <v>31</v>
      </c>
      <c r="Q345">
        <v>60</v>
      </c>
      <c r="R345">
        <v>0</v>
      </c>
      <c r="S345">
        <v>0.25947273288284611</v>
      </c>
      <c r="T345">
        <v>0.17615633160463773</v>
      </c>
      <c r="U345">
        <v>0.77056261223872102</v>
      </c>
      <c r="V345">
        <v>2.803024031145982</v>
      </c>
      <c r="W345">
        <v>0</v>
      </c>
      <c r="X345">
        <v>0.35885461346381964</v>
      </c>
    </row>
    <row r="346" spans="1:24" x14ac:dyDescent="0.25">
      <c r="A346" t="s">
        <v>380</v>
      </c>
      <c r="B346">
        <v>46</v>
      </c>
      <c r="C346" t="s">
        <v>25</v>
      </c>
      <c r="D346">
        <v>205800</v>
      </c>
      <c r="E346">
        <v>0.84599999999999997</v>
      </c>
      <c r="F346">
        <v>39000</v>
      </c>
      <c r="G346" t="s">
        <v>43</v>
      </c>
      <c r="H346">
        <v>208140.30499999999</v>
      </c>
      <c r="I346">
        <v>153481.18666666668</v>
      </c>
      <c r="J346">
        <v>54659.118333333332</v>
      </c>
      <c r="K346">
        <v>0.7554892287968229</v>
      </c>
      <c r="L346">
        <v>442158.55833333335</v>
      </c>
      <c r="M346">
        <v>32500.83029156</v>
      </c>
      <c r="N346">
        <v>0.18950437317784258</v>
      </c>
      <c r="O346">
        <v>273000</v>
      </c>
      <c r="P346" t="s">
        <v>27</v>
      </c>
      <c r="Q346">
        <v>0</v>
      </c>
      <c r="R346">
        <v>0</v>
      </c>
      <c r="S346">
        <v>0.26260708291617685</v>
      </c>
      <c r="T346">
        <v>0.14316851274575362</v>
      </c>
      <c r="U346">
        <v>0.73173980756305013</v>
      </c>
      <c r="V346">
        <v>2.1484866780045353</v>
      </c>
      <c r="W346">
        <v>0</v>
      </c>
      <c r="X346">
        <v>0.39118758529459052</v>
      </c>
    </row>
    <row r="347" spans="1:24" x14ac:dyDescent="0.25">
      <c r="A347" t="s">
        <v>381</v>
      </c>
      <c r="B347">
        <v>52</v>
      </c>
      <c r="C347" t="s">
        <v>33</v>
      </c>
      <c r="D347">
        <v>218900</v>
      </c>
      <c r="E347">
        <v>0.39100000000000001</v>
      </c>
      <c r="F347">
        <v>61000</v>
      </c>
      <c r="G347" t="s">
        <v>26</v>
      </c>
      <c r="H347">
        <v>242551.10750000001</v>
      </c>
      <c r="I347">
        <v>198575.465</v>
      </c>
      <c r="J347">
        <v>43975.642500000002</v>
      </c>
      <c r="K347">
        <v>0.84959975209428618</v>
      </c>
      <c r="L347">
        <v>525835.31333333335</v>
      </c>
      <c r="M347">
        <v>71145.553697540003</v>
      </c>
      <c r="N347">
        <v>0.27866605756052992</v>
      </c>
      <c r="O347">
        <v>366000</v>
      </c>
      <c r="P347" t="s">
        <v>31</v>
      </c>
      <c r="Q347">
        <v>30</v>
      </c>
      <c r="R347">
        <v>0</v>
      </c>
      <c r="S347">
        <v>0.18130464524883688</v>
      </c>
      <c r="T347">
        <v>0.23675461342051832</v>
      </c>
      <c r="U347">
        <v>0.30232225829391041</v>
      </c>
      <c r="V347">
        <v>2.4021713720115732</v>
      </c>
      <c r="W347">
        <v>1</v>
      </c>
      <c r="X347">
        <v>0.63168069076054267</v>
      </c>
    </row>
    <row r="348" spans="1:24" x14ac:dyDescent="0.25">
      <c r="A348" t="s">
        <v>382</v>
      </c>
      <c r="B348">
        <v>31</v>
      </c>
      <c r="C348" t="s">
        <v>33</v>
      </c>
      <c r="D348">
        <v>287400</v>
      </c>
      <c r="E348">
        <v>0.33500000000000002</v>
      </c>
      <c r="F348">
        <v>93000</v>
      </c>
      <c r="G348" t="s">
        <v>26</v>
      </c>
      <c r="H348">
        <v>279864.35416666669</v>
      </c>
      <c r="I348">
        <v>253396.80249999999</v>
      </c>
      <c r="J348">
        <v>26467.551666666666</v>
      </c>
      <c r="K348">
        <v>0.9203348808093047</v>
      </c>
      <c r="L348">
        <v>603672.6333333333</v>
      </c>
      <c r="M348">
        <v>62637.819308409998</v>
      </c>
      <c r="N348">
        <v>0.32359081419624219</v>
      </c>
      <c r="O348">
        <v>279000</v>
      </c>
      <c r="P348" t="s">
        <v>27</v>
      </c>
      <c r="Q348">
        <v>0</v>
      </c>
      <c r="R348">
        <v>0</v>
      </c>
      <c r="S348">
        <v>9.457278596796409E-2</v>
      </c>
      <c r="T348">
        <v>0.29781191341428442</v>
      </c>
      <c r="U348">
        <v>0.27373420055874687</v>
      </c>
      <c r="V348">
        <v>2.1004614938529342</v>
      </c>
      <c r="W348">
        <v>1</v>
      </c>
      <c r="X348">
        <v>0.69219388633980083</v>
      </c>
    </row>
    <row r="349" spans="1:24" x14ac:dyDescent="0.25">
      <c r="A349" t="s">
        <v>383</v>
      </c>
      <c r="B349">
        <v>52</v>
      </c>
      <c r="C349" t="s">
        <v>25</v>
      </c>
      <c r="D349">
        <v>242000</v>
      </c>
      <c r="E349">
        <v>0.85299999999999998</v>
      </c>
      <c r="F349">
        <v>73000</v>
      </c>
      <c r="G349" t="s">
        <v>41</v>
      </c>
      <c r="H349">
        <v>245775.81</v>
      </c>
      <c r="I349">
        <v>177012.50750000001</v>
      </c>
      <c r="J349">
        <v>68763.302500000005</v>
      </c>
      <c r="K349">
        <v>0.73067211643563323</v>
      </c>
      <c r="L349">
        <v>977969.14</v>
      </c>
      <c r="M349">
        <v>31746.006134949999</v>
      </c>
      <c r="N349">
        <v>0.30165289256198347</v>
      </c>
      <c r="O349">
        <v>292000</v>
      </c>
      <c r="P349" t="s">
        <v>27</v>
      </c>
      <c r="Q349">
        <v>0</v>
      </c>
      <c r="R349">
        <v>0</v>
      </c>
      <c r="S349">
        <v>0.27978059557610657</v>
      </c>
      <c r="T349">
        <v>0.22040935743719514</v>
      </c>
      <c r="U349">
        <v>0.75542445220975163</v>
      </c>
      <c r="V349">
        <v>4.0411947933884296</v>
      </c>
      <c r="W349">
        <v>0</v>
      </c>
      <c r="X349">
        <v>0.32695458449788861</v>
      </c>
    </row>
    <row r="350" spans="1:24" x14ac:dyDescent="0.25">
      <c r="A350" t="s">
        <v>384</v>
      </c>
      <c r="B350">
        <v>37</v>
      </c>
      <c r="C350" t="s">
        <v>25</v>
      </c>
      <c r="D350">
        <v>167000</v>
      </c>
      <c r="E350">
        <v>0.75600000000000001</v>
      </c>
      <c r="F350">
        <v>54000</v>
      </c>
      <c r="G350" t="s">
        <v>26</v>
      </c>
      <c r="H350">
        <v>161263.11749999999</v>
      </c>
      <c r="I350">
        <v>120504.16166666667</v>
      </c>
      <c r="J350">
        <v>40758.955833333333</v>
      </c>
      <c r="K350">
        <v>0.79933790503691027</v>
      </c>
      <c r="L350">
        <v>583877.77666666661</v>
      </c>
      <c r="M350">
        <v>41832.525945740002</v>
      </c>
      <c r="N350">
        <v>0.32335329341317365</v>
      </c>
      <c r="O350">
        <v>324000</v>
      </c>
      <c r="P350" t="s">
        <v>27</v>
      </c>
      <c r="Q350">
        <v>0</v>
      </c>
      <c r="R350">
        <v>0</v>
      </c>
      <c r="S350">
        <v>0.2527481575775275</v>
      </c>
      <c r="T350">
        <v>0.2584685441436716</v>
      </c>
      <c r="U350">
        <v>0.60028326930888287</v>
      </c>
      <c r="V350">
        <v>3.4962741117764469</v>
      </c>
      <c r="W350">
        <v>0</v>
      </c>
      <c r="X350">
        <v>0.43441478118654309</v>
      </c>
    </row>
    <row r="351" spans="1:24" x14ac:dyDescent="0.25">
      <c r="A351" t="s">
        <v>385</v>
      </c>
      <c r="B351">
        <v>30</v>
      </c>
      <c r="C351" t="s">
        <v>33</v>
      </c>
      <c r="D351">
        <v>135700</v>
      </c>
      <c r="E351">
        <v>0.3</v>
      </c>
      <c r="F351">
        <v>35000</v>
      </c>
      <c r="G351" t="s">
        <v>43</v>
      </c>
      <c r="H351">
        <v>157784.03583333333</v>
      </c>
      <c r="I351">
        <v>124095.4175</v>
      </c>
      <c r="J351">
        <v>33688.618333333332</v>
      </c>
      <c r="K351">
        <v>0.75412332344393762</v>
      </c>
      <c r="L351">
        <v>415620.98416666669</v>
      </c>
      <c r="M351">
        <v>52788.59430153</v>
      </c>
      <c r="N351">
        <v>0.25792188651436992</v>
      </c>
      <c r="O351">
        <v>420000</v>
      </c>
      <c r="P351" t="s">
        <v>36</v>
      </c>
      <c r="Q351">
        <v>90</v>
      </c>
      <c r="R351">
        <v>1</v>
      </c>
      <c r="S351">
        <v>0.21351094333091145</v>
      </c>
      <c r="T351">
        <v>0.19450491024714675</v>
      </c>
      <c r="U351">
        <v>0.22479279818884199</v>
      </c>
      <c r="V351">
        <v>3.0627928088921643</v>
      </c>
      <c r="W351">
        <v>1</v>
      </c>
      <c r="X351">
        <v>0.62212093061540163</v>
      </c>
    </row>
    <row r="352" spans="1:24" x14ac:dyDescent="0.25">
      <c r="A352" t="s">
        <v>386</v>
      </c>
      <c r="B352">
        <v>55</v>
      </c>
      <c r="C352" t="s">
        <v>33</v>
      </c>
      <c r="D352">
        <v>161500</v>
      </c>
      <c r="E352">
        <v>0.23599999999999999</v>
      </c>
      <c r="F352">
        <v>49000</v>
      </c>
      <c r="G352" t="s">
        <v>26</v>
      </c>
      <c r="H352">
        <v>163466.69833333333</v>
      </c>
      <c r="I352">
        <v>131249.44750000001</v>
      </c>
      <c r="J352">
        <v>32217.250833333332</v>
      </c>
      <c r="K352">
        <v>0.80514148997817936</v>
      </c>
      <c r="L352">
        <v>480143.92416666669</v>
      </c>
      <c r="M352">
        <v>66011.064049869994</v>
      </c>
      <c r="N352">
        <v>0.30340557275541796</v>
      </c>
      <c r="O352">
        <v>490000</v>
      </c>
      <c r="P352" t="s">
        <v>36</v>
      </c>
      <c r="Q352">
        <v>90</v>
      </c>
      <c r="R352">
        <v>1</v>
      </c>
      <c r="S352">
        <v>0.19708754848426363</v>
      </c>
      <c r="T352">
        <v>0.24428441491598013</v>
      </c>
      <c r="U352">
        <v>0.1681127635463226</v>
      </c>
      <c r="V352">
        <v>2.9730273942208463</v>
      </c>
      <c r="W352">
        <v>1</v>
      </c>
      <c r="X352">
        <v>0.66737914371131324</v>
      </c>
    </row>
    <row r="353" spans="1:24" x14ac:dyDescent="0.25">
      <c r="A353" t="s">
        <v>387</v>
      </c>
      <c r="B353">
        <v>25</v>
      </c>
      <c r="C353" t="s">
        <v>30</v>
      </c>
      <c r="D353">
        <v>236600</v>
      </c>
      <c r="E353">
        <v>0.61599999999999999</v>
      </c>
      <c r="F353">
        <v>42000</v>
      </c>
      <c r="G353" t="s">
        <v>26</v>
      </c>
      <c r="H353">
        <v>241505.33583333335</v>
      </c>
      <c r="I353">
        <v>175520.07916666666</v>
      </c>
      <c r="J353">
        <v>65985.256666666668</v>
      </c>
      <c r="K353">
        <v>0.72355149283640263</v>
      </c>
      <c r="L353">
        <v>930373.60750000004</v>
      </c>
      <c r="M353">
        <v>28661.253294589998</v>
      </c>
      <c r="N353">
        <v>0.17751479289940827</v>
      </c>
      <c r="O353">
        <v>126000</v>
      </c>
      <c r="P353" t="s">
        <v>31</v>
      </c>
      <c r="Q353">
        <v>60</v>
      </c>
      <c r="R353">
        <v>0</v>
      </c>
      <c r="S353">
        <v>0.27322483968720318</v>
      </c>
      <c r="T353">
        <v>0.12844109340291171</v>
      </c>
      <c r="U353">
        <v>0.55065020198664283</v>
      </c>
      <c r="V353">
        <v>3.9322637679628065</v>
      </c>
      <c r="W353">
        <v>0</v>
      </c>
      <c r="X353">
        <v>0.39947049010272673</v>
      </c>
    </row>
    <row r="354" spans="1:24" x14ac:dyDescent="0.25">
      <c r="A354" t="s">
        <v>388</v>
      </c>
      <c r="B354">
        <v>37</v>
      </c>
      <c r="C354" t="s">
        <v>33</v>
      </c>
      <c r="D354">
        <v>273000</v>
      </c>
      <c r="E354">
        <v>0.61199999999999999</v>
      </c>
      <c r="F354">
        <v>60000</v>
      </c>
      <c r="G354" t="s">
        <v>43</v>
      </c>
      <c r="H354">
        <v>267749.15749999997</v>
      </c>
      <c r="I354">
        <v>201474.65583333332</v>
      </c>
      <c r="J354">
        <v>66274.501666666663</v>
      </c>
      <c r="K354">
        <v>0.80615417201966055</v>
      </c>
      <c r="L354">
        <v>724183.06166666665</v>
      </c>
      <c r="M354">
        <v>123439.04725396</v>
      </c>
      <c r="N354">
        <v>0.21978021978021978</v>
      </c>
      <c r="O354">
        <v>180000</v>
      </c>
      <c r="P354" t="s">
        <v>27</v>
      </c>
      <c r="Q354">
        <v>0</v>
      </c>
      <c r="R354">
        <v>0</v>
      </c>
      <c r="S354">
        <v>0.24752459460742343</v>
      </c>
      <c r="T354">
        <v>0.1771767411032221</v>
      </c>
      <c r="U354">
        <v>0.41888401132406894</v>
      </c>
      <c r="V354">
        <v>2.6526852075702076</v>
      </c>
      <c r="W354">
        <v>1</v>
      </c>
      <c r="X354">
        <v>0.53321468942574901</v>
      </c>
    </row>
    <row r="355" spans="1:24" x14ac:dyDescent="0.25">
      <c r="A355" t="s">
        <v>389</v>
      </c>
      <c r="B355">
        <v>50</v>
      </c>
      <c r="C355" t="s">
        <v>25</v>
      </c>
      <c r="D355">
        <v>206700</v>
      </c>
      <c r="E355">
        <v>0.96399999999999997</v>
      </c>
      <c r="F355">
        <v>47000</v>
      </c>
      <c r="G355" t="s">
        <v>41</v>
      </c>
      <c r="H355">
        <v>199718.16</v>
      </c>
      <c r="I355">
        <v>142445.93416666667</v>
      </c>
      <c r="J355">
        <v>57272.22583333333</v>
      </c>
      <c r="K355">
        <v>0.74074666823951574</v>
      </c>
      <c r="L355">
        <v>643884.62666666671</v>
      </c>
      <c r="M355">
        <v>41813.97252073</v>
      </c>
      <c r="N355">
        <v>0.22738268021286889</v>
      </c>
      <c r="O355">
        <v>188000</v>
      </c>
      <c r="P355" t="s">
        <v>27</v>
      </c>
      <c r="Q355">
        <v>0</v>
      </c>
      <c r="R355">
        <v>0</v>
      </c>
      <c r="S355">
        <v>0.2867652387411006</v>
      </c>
      <c r="T355">
        <v>0.16843296278305389</v>
      </c>
      <c r="U355">
        <v>0.79711260042584964</v>
      </c>
      <c r="V355">
        <v>3.1150683438155138</v>
      </c>
      <c r="W355">
        <v>0</v>
      </c>
      <c r="X355">
        <v>0.32718809624721945</v>
      </c>
    </row>
    <row r="356" spans="1:24" x14ac:dyDescent="0.25">
      <c r="A356" t="s">
        <v>390</v>
      </c>
      <c r="B356">
        <v>43</v>
      </c>
      <c r="C356" t="s">
        <v>25</v>
      </c>
      <c r="D356">
        <v>166500</v>
      </c>
      <c r="E356">
        <v>0.94599999999999995</v>
      </c>
      <c r="F356">
        <v>42000</v>
      </c>
      <c r="G356" t="s">
        <v>41</v>
      </c>
      <c r="H356">
        <v>163329.11249999999</v>
      </c>
      <c r="I356">
        <v>122790.565</v>
      </c>
      <c r="J356">
        <v>40538.547500000001</v>
      </c>
      <c r="K356">
        <v>0.78715754619951417</v>
      </c>
      <c r="L356">
        <v>541266.3158333333</v>
      </c>
      <c r="M356">
        <v>34680.666612499997</v>
      </c>
      <c r="N356">
        <v>0.25225225225225223</v>
      </c>
      <c r="O356">
        <v>462000</v>
      </c>
      <c r="P356" t="s">
        <v>31</v>
      </c>
      <c r="Q356">
        <v>60</v>
      </c>
      <c r="R356">
        <v>0</v>
      </c>
      <c r="S356">
        <v>0.24820160276080605</v>
      </c>
      <c r="T356">
        <v>0.19856226390618373</v>
      </c>
      <c r="U356">
        <v>0.78031166499718652</v>
      </c>
      <c r="V356">
        <v>3.2508487437437434</v>
      </c>
      <c r="W356">
        <v>0</v>
      </c>
      <c r="X356">
        <v>0.34700447826357389</v>
      </c>
    </row>
    <row r="357" spans="1:24" x14ac:dyDescent="0.25">
      <c r="A357" t="s">
        <v>391</v>
      </c>
      <c r="B357">
        <v>38</v>
      </c>
      <c r="C357" t="s">
        <v>33</v>
      </c>
      <c r="D357">
        <v>232400</v>
      </c>
      <c r="E357">
        <v>0.57999999999999996</v>
      </c>
      <c r="F357">
        <v>78000</v>
      </c>
      <c r="G357" t="s">
        <v>26</v>
      </c>
      <c r="H357">
        <v>242150.49416666667</v>
      </c>
      <c r="I357">
        <v>201291.55583333335</v>
      </c>
      <c r="J357">
        <v>40858.938333333332</v>
      </c>
      <c r="K357">
        <v>0.86345145292230674</v>
      </c>
      <c r="L357">
        <v>727555.14249999996</v>
      </c>
      <c r="M357">
        <v>78778.909500249996</v>
      </c>
      <c r="N357">
        <v>0.33562822719449226</v>
      </c>
      <c r="O357">
        <v>468000</v>
      </c>
      <c r="P357" t="s">
        <v>27</v>
      </c>
      <c r="Q357">
        <v>0</v>
      </c>
      <c r="R357">
        <v>0</v>
      </c>
      <c r="S357">
        <v>0.16873365662103937</v>
      </c>
      <c r="T357">
        <v>0.28979868041282242</v>
      </c>
      <c r="U357">
        <v>0.43762673351810677</v>
      </c>
      <c r="V357">
        <v>3.1306159315834767</v>
      </c>
      <c r="W357">
        <v>1</v>
      </c>
      <c r="X357">
        <v>0.55920505348648308</v>
      </c>
    </row>
    <row r="358" spans="1:24" x14ac:dyDescent="0.25">
      <c r="A358" t="s">
        <v>392</v>
      </c>
      <c r="B358">
        <v>26</v>
      </c>
      <c r="C358" t="s">
        <v>25</v>
      </c>
      <c r="D358">
        <v>181600</v>
      </c>
      <c r="E358">
        <v>0.80800000000000005</v>
      </c>
      <c r="F358">
        <v>59000</v>
      </c>
      <c r="G358" t="s">
        <v>41</v>
      </c>
      <c r="H358">
        <v>176399.54666666666</v>
      </c>
      <c r="I358">
        <v>125854.92750000001</v>
      </c>
      <c r="J358">
        <v>50544.619166666664</v>
      </c>
      <c r="K358">
        <v>0.75016257329044689</v>
      </c>
      <c r="L358">
        <v>678676.84666666668</v>
      </c>
      <c r="M358">
        <v>37713.786713460002</v>
      </c>
      <c r="N358">
        <v>0.32488986784140972</v>
      </c>
      <c r="O358">
        <v>472000</v>
      </c>
      <c r="P358" t="s">
        <v>27</v>
      </c>
      <c r="Q358">
        <v>0</v>
      </c>
      <c r="R358">
        <v>0</v>
      </c>
      <c r="S358">
        <v>0.28653485863077804</v>
      </c>
      <c r="T358">
        <v>0.24372021929590512</v>
      </c>
      <c r="U358">
        <v>0.6656793925748854</v>
      </c>
      <c r="V358">
        <v>3.7372073054331865</v>
      </c>
      <c r="W358">
        <v>0</v>
      </c>
      <c r="X358">
        <v>0.3815462113043056</v>
      </c>
    </row>
    <row r="359" spans="1:24" x14ac:dyDescent="0.25">
      <c r="A359" t="s">
        <v>393</v>
      </c>
      <c r="B359">
        <v>41</v>
      </c>
      <c r="C359" t="s">
        <v>33</v>
      </c>
      <c r="D359">
        <v>348900</v>
      </c>
      <c r="E359">
        <v>0.57999999999999996</v>
      </c>
      <c r="F359">
        <v>62000</v>
      </c>
      <c r="G359" t="s">
        <v>41</v>
      </c>
      <c r="H359">
        <v>310188.57166666666</v>
      </c>
      <c r="I359">
        <v>266996.32500000001</v>
      </c>
      <c r="J359">
        <v>43192.246666666666</v>
      </c>
      <c r="K359">
        <v>0.82110852648328747</v>
      </c>
      <c r="L359">
        <v>871414.54166666663</v>
      </c>
      <c r="M359">
        <v>182180.72154003999</v>
      </c>
      <c r="N359">
        <v>0.17770134709085697</v>
      </c>
      <c r="O359">
        <v>682000</v>
      </c>
      <c r="P359" t="s">
        <v>31</v>
      </c>
      <c r="Q359">
        <v>18</v>
      </c>
      <c r="R359">
        <v>0</v>
      </c>
      <c r="S359">
        <v>0.13924512574590178</v>
      </c>
      <c r="T359">
        <v>0.14591209126386878</v>
      </c>
      <c r="U359">
        <v>0.36539519025435452</v>
      </c>
      <c r="V359">
        <v>2.4976054504633609</v>
      </c>
      <c r="W359">
        <v>1</v>
      </c>
      <c r="X359">
        <v>0.58647275625193918</v>
      </c>
    </row>
    <row r="360" spans="1:24" x14ac:dyDescent="0.25">
      <c r="A360" t="s">
        <v>394</v>
      </c>
      <c r="B360">
        <v>54</v>
      </c>
      <c r="C360" t="s">
        <v>30</v>
      </c>
      <c r="D360">
        <v>173300</v>
      </c>
      <c r="E360">
        <v>0.52400000000000002</v>
      </c>
      <c r="F360">
        <v>32000</v>
      </c>
      <c r="G360" t="s">
        <v>41</v>
      </c>
      <c r="H360">
        <v>152683.2775</v>
      </c>
      <c r="I360">
        <v>127569.17083333334</v>
      </c>
      <c r="J360">
        <v>25114.106666666667</v>
      </c>
      <c r="K360">
        <v>0.87239391562355029</v>
      </c>
      <c r="L360">
        <v>630819.01333333331</v>
      </c>
      <c r="M360">
        <v>35774.652768239997</v>
      </c>
      <c r="N360">
        <v>0.18465089440276977</v>
      </c>
      <c r="O360">
        <v>128000</v>
      </c>
      <c r="P360" t="s">
        <v>27</v>
      </c>
      <c r="Q360">
        <v>0</v>
      </c>
      <c r="R360">
        <v>0</v>
      </c>
      <c r="S360">
        <v>0.16448498537547224</v>
      </c>
      <c r="T360">
        <v>0.16108831679142302</v>
      </c>
      <c r="U360">
        <v>0.42452995899999585</v>
      </c>
      <c r="V360">
        <v>3.6400404693210233</v>
      </c>
      <c r="W360">
        <v>1</v>
      </c>
      <c r="X360">
        <v>0.51054498184323538</v>
      </c>
    </row>
    <row r="361" spans="1:24" x14ac:dyDescent="0.25">
      <c r="A361" t="s">
        <v>395</v>
      </c>
      <c r="B361">
        <v>34</v>
      </c>
      <c r="C361" t="s">
        <v>33</v>
      </c>
      <c r="D361">
        <v>169800</v>
      </c>
      <c r="E361">
        <v>0.55700000000000005</v>
      </c>
      <c r="F361">
        <v>38000</v>
      </c>
      <c r="G361" t="s">
        <v>41</v>
      </c>
      <c r="H361">
        <v>143430.60916666666</v>
      </c>
      <c r="I361">
        <v>105221.37416666666</v>
      </c>
      <c r="J361">
        <v>38209.235000000001</v>
      </c>
      <c r="K361">
        <v>0.79219345583490552</v>
      </c>
      <c r="L361">
        <v>587010.61499999999</v>
      </c>
      <c r="M361">
        <v>52163.135267220001</v>
      </c>
      <c r="N361">
        <v>0.22379269729093051</v>
      </c>
      <c r="O361">
        <v>342000</v>
      </c>
      <c r="P361" t="s">
        <v>31</v>
      </c>
      <c r="Q361">
        <v>60</v>
      </c>
      <c r="R361">
        <v>0</v>
      </c>
      <c r="S361">
        <v>0.26639526403740493</v>
      </c>
      <c r="T361">
        <v>0.17728711025751714</v>
      </c>
      <c r="U361">
        <v>0.40845298778375566</v>
      </c>
      <c r="V361">
        <v>3.4570707597173143</v>
      </c>
      <c r="W361">
        <v>1</v>
      </c>
      <c r="X361">
        <v>0.50086956523753146</v>
      </c>
    </row>
    <row r="362" spans="1:24" x14ac:dyDescent="0.25">
      <c r="A362" t="s">
        <v>396</v>
      </c>
      <c r="B362">
        <v>41</v>
      </c>
      <c r="C362" t="s">
        <v>25</v>
      </c>
      <c r="D362">
        <v>163000</v>
      </c>
      <c r="E362">
        <v>0.96</v>
      </c>
      <c r="F362">
        <v>34000</v>
      </c>
      <c r="G362" t="s">
        <v>41</v>
      </c>
      <c r="H362">
        <v>158752.27166666667</v>
      </c>
      <c r="I362">
        <v>118180.6225</v>
      </c>
      <c r="J362">
        <v>40571.64916666667</v>
      </c>
      <c r="K362">
        <v>0.79371058956155338</v>
      </c>
      <c r="L362">
        <v>298258.29083333333</v>
      </c>
      <c r="M362">
        <v>34869.623083500002</v>
      </c>
      <c r="N362">
        <v>0.20858895705521471</v>
      </c>
      <c r="O362">
        <v>204000</v>
      </c>
      <c r="P362" t="s">
        <v>27</v>
      </c>
      <c r="Q362">
        <v>0</v>
      </c>
      <c r="R362">
        <v>0</v>
      </c>
      <c r="S362">
        <v>0.25556578649693446</v>
      </c>
      <c r="T362">
        <v>0.16555926408032401</v>
      </c>
      <c r="U362">
        <v>0.7871123304347728</v>
      </c>
      <c r="V362">
        <v>1.8298054652351738</v>
      </c>
      <c r="W362">
        <v>0</v>
      </c>
      <c r="X362">
        <v>0.38590313961875972</v>
      </c>
    </row>
    <row r="363" spans="1:24" x14ac:dyDescent="0.25">
      <c r="A363" t="s">
        <v>397</v>
      </c>
      <c r="B363">
        <v>38</v>
      </c>
      <c r="C363" t="s">
        <v>33</v>
      </c>
      <c r="D363">
        <v>315200</v>
      </c>
      <c r="E363">
        <v>0.45</v>
      </c>
      <c r="F363">
        <v>86000</v>
      </c>
      <c r="G363" t="s">
        <v>26</v>
      </c>
      <c r="H363">
        <v>349179.72083333333</v>
      </c>
      <c r="I363">
        <v>282576.19583333336</v>
      </c>
      <c r="J363">
        <v>66603.524999999994</v>
      </c>
      <c r="K363">
        <v>0.81226704026387708</v>
      </c>
      <c r="L363">
        <v>1064096.1416666666</v>
      </c>
      <c r="M363">
        <v>139684.68105799</v>
      </c>
      <c r="N363">
        <v>0.27284263959390864</v>
      </c>
      <c r="O363">
        <v>688000</v>
      </c>
      <c r="P363" t="s">
        <v>27</v>
      </c>
      <c r="Q363">
        <v>0</v>
      </c>
      <c r="R363">
        <v>0</v>
      </c>
      <c r="S363">
        <v>0.19074282103510376</v>
      </c>
      <c r="T363">
        <v>0.22162108332072789</v>
      </c>
      <c r="U363">
        <v>0.3214201602061646</v>
      </c>
      <c r="V363">
        <v>3.3759395357445006</v>
      </c>
      <c r="W363">
        <v>1</v>
      </c>
      <c r="X363">
        <v>0.57930806507867116</v>
      </c>
    </row>
    <row r="364" spans="1:24" x14ac:dyDescent="0.25">
      <c r="A364" t="s">
        <v>398</v>
      </c>
      <c r="B364">
        <v>30</v>
      </c>
      <c r="C364" t="s">
        <v>25</v>
      </c>
      <c r="D364">
        <v>211900</v>
      </c>
      <c r="E364">
        <v>0.97199999999999998</v>
      </c>
      <c r="F364">
        <v>70000</v>
      </c>
      <c r="G364" t="s">
        <v>26</v>
      </c>
      <c r="H364">
        <v>198794.72166666668</v>
      </c>
      <c r="I364">
        <v>146747.45333333334</v>
      </c>
      <c r="J364">
        <v>52047.268333333333</v>
      </c>
      <c r="K364">
        <v>0.74683540958035344</v>
      </c>
      <c r="L364">
        <v>528453.29416666669</v>
      </c>
      <c r="M364">
        <v>27195.433532999999</v>
      </c>
      <c r="N364">
        <v>0.33034450212364325</v>
      </c>
      <c r="O364">
        <v>280000</v>
      </c>
      <c r="P364" t="s">
        <v>31</v>
      </c>
      <c r="Q364">
        <v>9</v>
      </c>
      <c r="R364">
        <v>0</v>
      </c>
      <c r="S364">
        <v>0.26181413619524924</v>
      </c>
      <c r="T364">
        <v>0.24671297154612903</v>
      </c>
      <c r="U364">
        <v>0.85503047373580898</v>
      </c>
      <c r="V364">
        <v>2.4938805765298095</v>
      </c>
      <c r="W364">
        <v>0</v>
      </c>
      <c r="X364">
        <v>0.35056721978583183</v>
      </c>
    </row>
    <row r="365" spans="1:24" x14ac:dyDescent="0.25">
      <c r="A365" t="s">
        <v>399</v>
      </c>
      <c r="B365">
        <v>28</v>
      </c>
      <c r="C365" t="s">
        <v>33</v>
      </c>
      <c r="D365">
        <v>114100</v>
      </c>
      <c r="E365">
        <v>0.40699999999999997</v>
      </c>
      <c r="F365">
        <v>39000</v>
      </c>
      <c r="G365" t="s">
        <v>41</v>
      </c>
      <c r="H365">
        <v>87602.416666666672</v>
      </c>
      <c r="I365">
        <v>76781.157500000001</v>
      </c>
      <c r="J365">
        <v>10821.259166666667</v>
      </c>
      <c r="K365">
        <v>0.87375898309218147</v>
      </c>
      <c r="L365">
        <v>177952.13083333333</v>
      </c>
      <c r="M365">
        <v>39255.243421430001</v>
      </c>
      <c r="N365">
        <v>0.34180543382997369</v>
      </c>
      <c r="O365">
        <v>429000</v>
      </c>
      <c r="P365" t="s">
        <v>36</v>
      </c>
      <c r="Q365">
        <v>120</v>
      </c>
      <c r="R365">
        <v>1</v>
      </c>
      <c r="S365">
        <v>0.1235269479818384</v>
      </c>
      <c r="T365">
        <v>0.29865556827865974</v>
      </c>
      <c r="U365">
        <v>0.2810566075282579</v>
      </c>
      <c r="V365">
        <v>1.5596155200116857</v>
      </c>
      <c r="W365">
        <v>1</v>
      </c>
      <c r="X365">
        <v>0.70060878713279484</v>
      </c>
    </row>
    <row r="366" spans="1:24" x14ac:dyDescent="0.25">
      <c r="A366" t="s">
        <v>400</v>
      </c>
      <c r="B366">
        <v>36</v>
      </c>
      <c r="C366" t="s">
        <v>30</v>
      </c>
      <c r="D366">
        <v>126700</v>
      </c>
      <c r="E366">
        <v>0.73199999999999998</v>
      </c>
      <c r="F366">
        <v>36000</v>
      </c>
      <c r="G366" t="s">
        <v>26</v>
      </c>
      <c r="H366">
        <v>124705.1675</v>
      </c>
      <c r="I366">
        <v>94075.10083333333</v>
      </c>
      <c r="J366">
        <v>30630.066666666666</v>
      </c>
      <c r="K366">
        <v>0.75797021455047764</v>
      </c>
      <c r="L366">
        <v>392491.15250000003</v>
      </c>
      <c r="M366">
        <v>17575.13044316</v>
      </c>
      <c r="N366">
        <v>0.2841357537490134</v>
      </c>
      <c r="O366">
        <v>360000</v>
      </c>
      <c r="P366" t="s">
        <v>27</v>
      </c>
      <c r="Q366">
        <v>0</v>
      </c>
      <c r="R366">
        <v>0</v>
      </c>
      <c r="S366">
        <v>0.24561986708904157</v>
      </c>
      <c r="T366">
        <v>0.21536643823060136</v>
      </c>
      <c r="U366">
        <v>0.64157992307879064</v>
      </c>
      <c r="V366">
        <v>3.097799151539069</v>
      </c>
      <c r="W366">
        <v>0</v>
      </c>
      <c r="X366">
        <v>0.420700568956411</v>
      </c>
    </row>
    <row r="367" spans="1:24" x14ac:dyDescent="0.25">
      <c r="A367" t="s">
        <v>401</v>
      </c>
      <c r="B367">
        <v>28</v>
      </c>
      <c r="C367" t="s">
        <v>25</v>
      </c>
      <c r="D367">
        <v>196800</v>
      </c>
      <c r="E367">
        <v>0.99199999999999999</v>
      </c>
      <c r="F367">
        <v>63000</v>
      </c>
      <c r="G367" t="s">
        <v>41</v>
      </c>
      <c r="H367">
        <v>191159.83749999999</v>
      </c>
      <c r="I367">
        <v>137777.905</v>
      </c>
      <c r="J367">
        <v>53381.932500000003</v>
      </c>
      <c r="K367">
        <v>0.73789437374101186</v>
      </c>
      <c r="L367">
        <v>583220.1925</v>
      </c>
      <c r="M367">
        <v>30586.77580435</v>
      </c>
      <c r="N367">
        <v>0.3201219512195122</v>
      </c>
      <c r="O367">
        <v>378000</v>
      </c>
      <c r="P367" t="s">
        <v>27</v>
      </c>
      <c r="Q367">
        <v>0</v>
      </c>
      <c r="R367">
        <v>0</v>
      </c>
      <c r="S367">
        <v>0.27925286607339789</v>
      </c>
      <c r="T367">
        <v>0.23621618671587269</v>
      </c>
      <c r="U367">
        <v>0.85516777899885976</v>
      </c>
      <c r="V367">
        <v>2.963517238313008</v>
      </c>
      <c r="W367">
        <v>0</v>
      </c>
      <c r="X367">
        <v>0.326649551445921</v>
      </c>
    </row>
    <row r="368" spans="1:24" x14ac:dyDescent="0.25">
      <c r="A368" t="s">
        <v>402</v>
      </c>
      <c r="B368">
        <v>30</v>
      </c>
      <c r="C368" t="s">
        <v>30</v>
      </c>
      <c r="D368">
        <v>197600</v>
      </c>
      <c r="E368">
        <v>0.48</v>
      </c>
      <c r="F368">
        <v>50000</v>
      </c>
      <c r="G368" t="s">
        <v>26</v>
      </c>
      <c r="H368">
        <v>194693.49916666668</v>
      </c>
      <c r="I368">
        <v>147955.43666666668</v>
      </c>
      <c r="J368">
        <v>46738.0625</v>
      </c>
      <c r="K368">
        <v>0.79030503605951508</v>
      </c>
      <c r="L368">
        <v>604243.16249999998</v>
      </c>
      <c r="M368">
        <v>42847.333499799999</v>
      </c>
      <c r="N368">
        <v>0.25303643724696356</v>
      </c>
      <c r="O368">
        <v>350000</v>
      </c>
      <c r="P368" t="s">
        <v>31</v>
      </c>
      <c r="Q368">
        <v>60</v>
      </c>
      <c r="R368">
        <v>0</v>
      </c>
      <c r="S368">
        <v>0.24005969742210062</v>
      </c>
      <c r="T368">
        <v>0.19997597066283276</v>
      </c>
      <c r="U368">
        <v>0.39341816962988452</v>
      </c>
      <c r="V368">
        <v>3.057910741396761</v>
      </c>
      <c r="W368">
        <v>1</v>
      </c>
      <c r="X368">
        <v>0.53782033686578368</v>
      </c>
    </row>
    <row r="369" spans="1:24" x14ac:dyDescent="0.25">
      <c r="A369" t="s">
        <v>403</v>
      </c>
      <c r="B369">
        <v>18</v>
      </c>
      <c r="C369" t="s">
        <v>30</v>
      </c>
      <c r="D369">
        <v>94700</v>
      </c>
      <c r="E369">
        <v>0.64600000000000002</v>
      </c>
      <c r="F369">
        <v>30000</v>
      </c>
      <c r="G369" t="s">
        <v>41</v>
      </c>
      <c r="H369">
        <v>86938.21166666667</v>
      </c>
      <c r="I369">
        <v>74562.695000000007</v>
      </c>
      <c r="J369">
        <v>12375.516666666666</v>
      </c>
      <c r="K369">
        <v>0.88670558620676354</v>
      </c>
      <c r="L369">
        <v>198586.94</v>
      </c>
      <c r="M369">
        <v>16520.78333206</v>
      </c>
      <c r="N369">
        <v>0.3167898627243928</v>
      </c>
      <c r="O369">
        <v>330000</v>
      </c>
      <c r="P369" t="s">
        <v>31</v>
      </c>
      <c r="Q369">
        <v>30</v>
      </c>
      <c r="R369">
        <v>0</v>
      </c>
      <c r="S369">
        <v>0.1423484153793747</v>
      </c>
      <c r="T369">
        <v>0.28089934093139285</v>
      </c>
      <c r="U369">
        <v>0.54284390388054604</v>
      </c>
      <c r="V369">
        <v>2.0970109820485745</v>
      </c>
      <c r="W369">
        <v>1</v>
      </c>
      <c r="X369">
        <v>0.55500775478408526</v>
      </c>
    </row>
    <row r="370" spans="1:24" x14ac:dyDescent="0.25">
      <c r="A370" t="s">
        <v>404</v>
      </c>
      <c r="B370">
        <v>36</v>
      </c>
      <c r="C370" t="s">
        <v>25</v>
      </c>
      <c r="D370">
        <v>133300</v>
      </c>
      <c r="E370">
        <v>0.86099999999999999</v>
      </c>
      <c r="F370">
        <v>34000</v>
      </c>
      <c r="G370" t="s">
        <v>41</v>
      </c>
      <c r="H370">
        <v>127956.52583333333</v>
      </c>
      <c r="I370">
        <v>95432.440833333327</v>
      </c>
      <c r="J370">
        <v>32524.084999999999</v>
      </c>
      <c r="K370">
        <v>0.77816960646618227</v>
      </c>
      <c r="L370">
        <v>335358.81666666665</v>
      </c>
      <c r="M370">
        <v>24779.36085361</v>
      </c>
      <c r="N370">
        <v>0.25506376594148539</v>
      </c>
      <c r="O370">
        <v>374000</v>
      </c>
      <c r="P370" t="s">
        <v>27</v>
      </c>
      <c r="Q370">
        <v>0</v>
      </c>
      <c r="R370">
        <v>0</v>
      </c>
      <c r="S370">
        <v>0.25418074450038958</v>
      </c>
      <c r="T370">
        <v>0.19848287036646811</v>
      </c>
      <c r="U370">
        <v>0.72131423159451868</v>
      </c>
      <c r="V370">
        <v>2.515820080020005</v>
      </c>
      <c r="W370">
        <v>0</v>
      </c>
      <c r="X370">
        <v>0.39915600845902405</v>
      </c>
    </row>
    <row r="371" spans="1:24" x14ac:dyDescent="0.25">
      <c r="A371" t="s">
        <v>405</v>
      </c>
      <c r="B371">
        <v>29</v>
      </c>
      <c r="C371" t="s">
        <v>25</v>
      </c>
      <c r="D371">
        <v>180400</v>
      </c>
      <c r="E371">
        <v>0.83399999999999996</v>
      </c>
      <c r="F371">
        <v>47000</v>
      </c>
      <c r="G371" t="s">
        <v>26</v>
      </c>
      <c r="H371">
        <v>183422.45250000001</v>
      </c>
      <c r="I371">
        <v>133736.19916666666</v>
      </c>
      <c r="J371">
        <v>49686.253333333334</v>
      </c>
      <c r="K371">
        <v>0.74580235830167252</v>
      </c>
      <c r="L371">
        <v>585488.7416666667</v>
      </c>
      <c r="M371">
        <v>29859.098841160001</v>
      </c>
      <c r="N371">
        <v>0.26053215077605324</v>
      </c>
      <c r="O371">
        <v>517000</v>
      </c>
      <c r="P371" t="s">
        <v>27</v>
      </c>
      <c r="Q371">
        <v>0</v>
      </c>
      <c r="R371">
        <v>0</v>
      </c>
      <c r="S371">
        <v>0.27088424920789528</v>
      </c>
      <c r="T371">
        <v>0.19430549246218742</v>
      </c>
      <c r="U371">
        <v>0.7172412448384059</v>
      </c>
      <c r="V371">
        <v>3.2455030025868443</v>
      </c>
      <c r="W371">
        <v>0</v>
      </c>
      <c r="X371">
        <v>0.36790960460872835</v>
      </c>
    </row>
    <row r="372" spans="1:24" x14ac:dyDescent="0.25">
      <c r="A372" t="s">
        <v>406</v>
      </c>
      <c r="B372">
        <v>25</v>
      </c>
      <c r="C372" t="s">
        <v>25</v>
      </c>
      <c r="D372">
        <v>282000</v>
      </c>
      <c r="E372">
        <v>0.752</v>
      </c>
      <c r="F372">
        <v>84000</v>
      </c>
      <c r="G372" t="s">
        <v>26</v>
      </c>
      <c r="H372">
        <v>255858.57833333334</v>
      </c>
      <c r="I372">
        <v>204684.36749999999</v>
      </c>
      <c r="J372">
        <v>51174.210833333331</v>
      </c>
      <c r="K372">
        <v>0.82181993439733425</v>
      </c>
      <c r="L372">
        <v>928664.65249999997</v>
      </c>
      <c r="M372">
        <v>43065.917078780003</v>
      </c>
      <c r="N372">
        <v>0.2978723404255319</v>
      </c>
      <c r="O372">
        <v>504000</v>
      </c>
      <c r="P372" t="s">
        <v>27</v>
      </c>
      <c r="Q372">
        <v>0</v>
      </c>
      <c r="R372">
        <v>0</v>
      </c>
      <c r="S372">
        <v>0.20000975213214628</v>
      </c>
      <c r="T372">
        <v>0.24479742726729103</v>
      </c>
      <c r="U372">
        <v>0.64365969955525371</v>
      </c>
      <c r="V372">
        <v>3.2931370656028367</v>
      </c>
      <c r="W372">
        <v>0</v>
      </c>
      <c r="X372">
        <v>0.43300447103862233</v>
      </c>
    </row>
    <row r="373" spans="1:24" x14ac:dyDescent="0.25">
      <c r="A373" t="s">
        <v>407</v>
      </c>
      <c r="B373">
        <v>25</v>
      </c>
      <c r="C373" t="s">
        <v>25</v>
      </c>
      <c r="D373">
        <v>206000</v>
      </c>
      <c r="E373">
        <v>0.94</v>
      </c>
      <c r="F373">
        <v>40000</v>
      </c>
      <c r="G373" t="s">
        <v>26</v>
      </c>
      <c r="H373">
        <v>190304.745</v>
      </c>
      <c r="I373">
        <v>147269.79416666666</v>
      </c>
      <c r="J373">
        <v>43034.950833333336</v>
      </c>
      <c r="K373">
        <v>0.84471455079843183</v>
      </c>
      <c r="L373">
        <v>521785.61083333334</v>
      </c>
      <c r="M373">
        <v>54605.925854449997</v>
      </c>
      <c r="N373">
        <v>0.1941747572815534</v>
      </c>
      <c r="O373">
        <v>480000</v>
      </c>
      <c r="P373" t="s">
        <v>31</v>
      </c>
      <c r="Q373">
        <v>29</v>
      </c>
      <c r="R373">
        <v>0</v>
      </c>
      <c r="S373">
        <v>0.22613703527641066</v>
      </c>
      <c r="T373">
        <v>0.16402224287348191</v>
      </c>
      <c r="U373">
        <v>0.7304151333051222</v>
      </c>
      <c r="V373">
        <v>2.5329398584142395</v>
      </c>
      <c r="W373">
        <v>0</v>
      </c>
      <c r="X373">
        <v>0.39275926190265165</v>
      </c>
    </row>
    <row r="374" spans="1:24" x14ac:dyDescent="0.25">
      <c r="A374" t="s">
        <v>408</v>
      </c>
      <c r="B374">
        <v>29</v>
      </c>
      <c r="C374" t="s">
        <v>25</v>
      </c>
      <c r="D374">
        <v>144700</v>
      </c>
      <c r="E374">
        <v>0.76300000000000001</v>
      </c>
      <c r="F374">
        <v>32000</v>
      </c>
      <c r="G374" t="s">
        <v>41</v>
      </c>
      <c r="H374">
        <v>140260.10666666666</v>
      </c>
      <c r="I374">
        <v>103570.4525</v>
      </c>
      <c r="J374">
        <v>36689.654166666667</v>
      </c>
      <c r="K374">
        <v>0.78451143500081866</v>
      </c>
      <c r="L374">
        <v>283849.38916666666</v>
      </c>
      <c r="M374">
        <v>31893.957218359999</v>
      </c>
      <c r="N374">
        <v>0.22114720110573602</v>
      </c>
      <c r="O374">
        <v>256000</v>
      </c>
      <c r="P374" t="s">
        <v>31</v>
      </c>
      <c r="Q374">
        <v>14</v>
      </c>
      <c r="R374">
        <v>0</v>
      </c>
      <c r="S374">
        <v>0.26158296210241011</v>
      </c>
      <c r="T374">
        <v>0.1734925080858756</v>
      </c>
      <c r="U374">
        <v>0.62164353818646478</v>
      </c>
      <c r="V374">
        <v>1.9616405609306611</v>
      </c>
      <c r="W374">
        <v>0</v>
      </c>
      <c r="X374">
        <v>0.45856246758867297</v>
      </c>
    </row>
    <row r="375" spans="1:24" x14ac:dyDescent="0.25">
      <c r="A375" t="s">
        <v>409</v>
      </c>
      <c r="B375">
        <v>50</v>
      </c>
      <c r="C375" t="s">
        <v>33</v>
      </c>
      <c r="D375">
        <v>346400</v>
      </c>
      <c r="E375">
        <v>0.54</v>
      </c>
      <c r="F375">
        <v>77000</v>
      </c>
      <c r="G375" t="s">
        <v>41</v>
      </c>
      <c r="H375">
        <v>332891.8233333333</v>
      </c>
      <c r="I375">
        <v>300586.91749999998</v>
      </c>
      <c r="J375">
        <v>32304.905833333334</v>
      </c>
      <c r="K375">
        <v>0.90821199363967464</v>
      </c>
      <c r="L375">
        <v>632988.65666666662</v>
      </c>
      <c r="M375">
        <v>117027.79004093001</v>
      </c>
      <c r="N375">
        <v>0.22228637413394919</v>
      </c>
      <c r="O375">
        <v>231000</v>
      </c>
      <c r="P375" t="s">
        <v>27</v>
      </c>
      <c r="Q375">
        <v>0</v>
      </c>
      <c r="R375">
        <v>0</v>
      </c>
      <c r="S375">
        <v>9.7043254201487503E-2</v>
      </c>
      <c r="T375">
        <v>0.20188315101112861</v>
      </c>
      <c r="U375">
        <v>0.39954156088426906</v>
      </c>
      <c r="V375">
        <v>1.8273344591993841</v>
      </c>
      <c r="W375">
        <v>1</v>
      </c>
      <c r="X375">
        <v>0.62290946993358753</v>
      </c>
    </row>
    <row r="376" spans="1:24" x14ac:dyDescent="0.25">
      <c r="A376" t="s">
        <v>410</v>
      </c>
      <c r="B376">
        <v>43</v>
      </c>
      <c r="C376" t="s">
        <v>25</v>
      </c>
      <c r="D376">
        <v>140300</v>
      </c>
      <c r="E376">
        <v>0.89400000000000002</v>
      </c>
      <c r="F376">
        <v>48000</v>
      </c>
      <c r="G376" t="s">
        <v>26</v>
      </c>
      <c r="H376">
        <v>128622.7325</v>
      </c>
      <c r="I376">
        <v>100204.325</v>
      </c>
      <c r="J376">
        <v>28418.407500000001</v>
      </c>
      <c r="K376">
        <v>0.8290897714436819</v>
      </c>
      <c r="L376">
        <v>407389.50583333336</v>
      </c>
      <c r="M376">
        <v>33680.039094239997</v>
      </c>
      <c r="N376">
        <v>0.34212401995723452</v>
      </c>
      <c r="O376">
        <v>240000</v>
      </c>
      <c r="P376" t="s">
        <v>36</v>
      </c>
      <c r="Q376">
        <v>120</v>
      </c>
      <c r="R376">
        <v>1</v>
      </c>
      <c r="S376">
        <v>0.2209438949681776</v>
      </c>
      <c r="T376">
        <v>0.28365152551173722</v>
      </c>
      <c r="U376">
        <v>0.70848280485606241</v>
      </c>
      <c r="V376">
        <v>2.9037028213352341</v>
      </c>
      <c r="W376">
        <v>0</v>
      </c>
      <c r="X376">
        <v>0.42255465934289471</v>
      </c>
    </row>
    <row r="377" spans="1:24" x14ac:dyDescent="0.25">
      <c r="A377" t="s">
        <v>411</v>
      </c>
      <c r="B377">
        <v>45</v>
      </c>
      <c r="C377" t="s">
        <v>25</v>
      </c>
      <c r="D377">
        <v>157900</v>
      </c>
      <c r="E377">
        <v>0.78900000000000003</v>
      </c>
      <c r="F377">
        <v>38000</v>
      </c>
      <c r="G377" t="s">
        <v>41</v>
      </c>
      <c r="H377">
        <v>162615.24833333332</v>
      </c>
      <c r="I377">
        <v>108127.11166666666</v>
      </c>
      <c r="J377">
        <v>54488.136666666665</v>
      </c>
      <c r="K377">
        <v>0.70019823911199042</v>
      </c>
      <c r="L377">
        <v>493468.23833333334</v>
      </c>
      <c r="M377">
        <v>32810.972407879999</v>
      </c>
      <c r="N377">
        <v>0.24065864471184295</v>
      </c>
      <c r="O377">
        <v>114000</v>
      </c>
      <c r="P377" t="s">
        <v>27</v>
      </c>
      <c r="Q377">
        <v>0</v>
      </c>
      <c r="R377">
        <v>0</v>
      </c>
      <c r="S377">
        <v>0.33507396892433694</v>
      </c>
      <c r="T377">
        <v>0.16850875925431055</v>
      </c>
      <c r="U377">
        <v>0.65653130090921408</v>
      </c>
      <c r="V377">
        <v>3.1251946696221236</v>
      </c>
      <c r="W377">
        <v>0</v>
      </c>
      <c r="X377">
        <v>0.37561718806572258</v>
      </c>
    </row>
    <row r="378" spans="1:24" x14ac:dyDescent="0.25">
      <c r="A378" t="s">
        <v>412</v>
      </c>
      <c r="B378">
        <v>22</v>
      </c>
      <c r="C378" t="s">
        <v>30</v>
      </c>
      <c r="D378">
        <v>282100</v>
      </c>
      <c r="E378">
        <v>0.64600000000000002</v>
      </c>
      <c r="F378">
        <v>85000</v>
      </c>
      <c r="G378" t="s">
        <v>26</v>
      </c>
      <c r="H378">
        <v>253130.98</v>
      </c>
      <c r="I378">
        <v>218461.4725</v>
      </c>
      <c r="J378">
        <v>34669.5075</v>
      </c>
      <c r="K378">
        <v>0.89905921200769023</v>
      </c>
      <c r="L378">
        <v>579126.57916666672</v>
      </c>
      <c r="M378">
        <v>50402.545498749998</v>
      </c>
      <c r="N378">
        <v>0.30131159163417226</v>
      </c>
      <c r="O378">
        <v>340000</v>
      </c>
      <c r="P378" t="s">
        <v>27</v>
      </c>
      <c r="Q378">
        <v>0</v>
      </c>
      <c r="R378">
        <v>0</v>
      </c>
      <c r="S378">
        <v>0.13696271985357145</v>
      </c>
      <c r="T378">
        <v>0.27089696214340186</v>
      </c>
      <c r="U378">
        <v>0.53872998974761821</v>
      </c>
      <c r="V378">
        <v>2.0529123685454334</v>
      </c>
      <c r="W378">
        <v>1</v>
      </c>
      <c r="X378">
        <v>0.55743888770583716</v>
      </c>
    </row>
    <row r="379" spans="1:24" x14ac:dyDescent="0.25">
      <c r="A379" t="s">
        <v>413</v>
      </c>
      <c r="B379">
        <v>25</v>
      </c>
      <c r="C379" t="s">
        <v>25</v>
      </c>
      <c r="D379">
        <v>140000</v>
      </c>
      <c r="E379">
        <v>0.84699999999999998</v>
      </c>
      <c r="F379">
        <v>42000</v>
      </c>
      <c r="G379" t="s">
        <v>26</v>
      </c>
      <c r="H379">
        <v>139315.17916666667</v>
      </c>
      <c r="I379">
        <v>104797.46083333333</v>
      </c>
      <c r="J379">
        <v>34517.718333333331</v>
      </c>
      <c r="K379">
        <v>0.76593934887258841</v>
      </c>
      <c r="L379">
        <v>464621.34</v>
      </c>
      <c r="M379">
        <v>24919.971129080001</v>
      </c>
      <c r="N379">
        <v>0.3</v>
      </c>
      <c r="O379">
        <v>210000</v>
      </c>
      <c r="P379" t="s">
        <v>27</v>
      </c>
      <c r="Q379">
        <v>0</v>
      </c>
      <c r="R379">
        <v>0</v>
      </c>
      <c r="S379">
        <v>0.24776710290871329</v>
      </c>
      <c r="T379">
        <v>0.2297818046617765</v>
      </c>
      <c r="U379">
        <v>0.71848174122091446</v>
      </c>
      <c r="V379">
        <v>3.3187238571428574</v>
      </c>
      <c r="W379">
        <v>0</v>
      </c>
      <c r="X379">
        <v>0.38016405377900492</v>
      </c>
    </row>
    <row r="380" spans="1:24" x14ac:dyDescent="0.25">
      <c r="A380" t="s">
        <v>414</v>
      </c>
      <c r="B380">
        <v>42</v>
      </c>
      <c r="C380" t="s">
        <v>30</v>
      </c>
      <c r="D380">
        <v>293200</v>
      </c>
      <c r="E380">
        <v>0.45200000000000001</v>
      </c>
      <c r="F380">
        <v>60000</v>
      </c>
      <c r="G380" t="s">
        <v>43</v>
      </c>
      <c r="H380">
        <v>251782.08666666667</v>
      </c>
      <c r="I380">
        <v>211956.58916666667</v>
      </c>
      <c r="J380">
        <v>39825.497499999998</v>
      </c>
      <c r="K380">
        <v>0.87314572997579998</v>
      </c>
      <c r="L380">
        <v>978738.375</v>
      </c>
      <c r="M380">
        <v>56769.292383369997</v>
      </c>
      <c r="N380">
        <v>0.20463847203274216</v>
      </c>
      <c r="O380">
        <v>240000</v>
      </c>
      <c r="P380" t="s">
        <v>27</v>
      </c>
      <c r="Q380">
        <v>0</v>
      </c>
      <c r="R380">
        <v>0</v>
      </c>
      <c r="S380">
        <v>0.15817446756140685</v>
      </c>
      <c r="T380">
        <v>0.17867920804416099</v>
      </c>
      <c r="U380">
        <v>0.36883809602055906</v>
      </c>
      <c r="V380">
        <v>3.3381254263301501</v>
      </c>
      <c r="W380">
        <v>1</v>
      </c>
      <c r="X380">
        <v>0.55578945825517556</v>
      </c>
    </row>
    <row r="381" spans="1:24" x14ac:dyDescent="0.25">
      <c r="A381" t="s">
        <v>415</v>
      </c>
      <c r="B381">
        <v>44</v>
      </c>
      <c r="C381" t="s">
        <v>25</v>
      </c>
      <c r="D381">
        <v>100200</v>
      </c>
      <c r="E381">
        <v>0.77</v>
      </c>
      <c r="F381">
        <v>30000</v>
      </c>
      <c r="G381" t="s">
        <v>26</v>
      </c>
      <c r="H381">
        <v>97514.45166666666</v>
      </c>
      <c r="I381">
        <v>70929.704166666663</v>
      </c>
      <c r="J381">
        <v>26584.747500000001</v>
      </c>
      <c r="K381">
        <v>0.76283630180340123</v>
      </c>
      <c r="L381">
        <v>349028.80249999999</v>
      </c>
      <c r="M381">
        <v>18781.53542593</v>
      </c>
      <c r="N381">
        <v>0.29940119760479039</v>
      </c>
      <c r="O381">
        <v>90000</v>
      </c>
      <c r="P381" t="s">
        <v>31</v>
      </c>
      <c r="Q381">
        <v>21</v>
      </c>
      <c r="R381">
        <v>0</v>
      </c>
      <c r="S381">
        <v>0.27262366803717009</v>
      </c>
      <c r="T381">
        <v>0.22839410233634766</v>
      </c>
      <c r="U381">
        <v>0.64564676443692415</v>
      </c>
      <c r="V381">
        <v>3.4833213822355287</v>
      </c>
      <c r="W381">
        <v>0</v>
      </c>
      <c r="X381">
        <v>0.40001332816413626</v>
      </c>
    </row>
    <row r="382" spans="1:24" x14ac:dyDescent="0.25">
      <c r="A382" t="s">
        <v>416</v>
      </c>
      <c r="B382">
        <v>40</v>
      </c>
      <c r="C382" t="s">
        <v>25</v>
      </c>
      <c r="D382">
        <v>198400</v>
      </c>
      <c r="E382">
        <v>0.81799999999999995</v>
      </c>
      <c r="F382">
        <v>65000</v>
      </c>
      <c r="G382" t="s">
        <v>26</v>
      </c>
      <c r="H382">
        <v>203032.11749999999</v>
      </c>
      <c r="I382">
        <v>137518.94333333333</v>
      </c>
      <c r="J382">
        <v>65513.174166666664</v>
      </c>
      <c r="K382">
        <v>0.70763966390280453</v>
      </c>
      <c r="L382">
        <v>465966.44583333336</v>
      </c>
      <c r="M382">
        <v>40701.825669129998</v>
      </c>
      <c r="N382">
        <v>0.3276209677419355</v>
      </c>
      <c r="O382">
        <v>325000</v>
      </c>
      <c r="P382" t="s">
        <v>27</v>
      </c>
      <c r="Q382">
        <v>0</v>
      </c>
      <c r="R382">
        <v>0</v>
      </c>
      <c r="S382">
        <v>0.32267394426729884</v>
      </c>
      <c r="T382">
        <v>0.2318375915004148</v>
      </c>
      <c r="U382">
        <v>0.68139984917798191</v>
      </c>
      <c r="V382">
        <v>2.3486211987567205</v>
      </c>
      <c r="W382">
        <v>0</v>
      </c>
      <c r="X382">
        <v>0.41414163811850668</v>
      </c>
    </row>
    <row r="383" spans="1:24" x14ac:dyDescent="0.25">
      <c r="A383" t="s">
        <v>417</v>
      </c>
      <c r="B383">
        <v>47</v>
      </c>
      <c r="C383" t="s">
        <v>33</v>
      </c>
      <c r="D383">
        <v>240400</v>
      </c>
      <c r="E383">
        <v>0.36699999999999999</v>
      </c>
      <c r="F383">
        <v>59000</v>
      </c>
      <c r="G383" t="s">
        <v>26</v>
      </c>
      <c r="H383">
        <v>273257.73499999999</v>
      </c>
      <c r="I383">
        <v>228151.62583333332</v>
      </c>
      <c r="J383">
        <v>45106.109166666669</v>
      </c>
      <c r="K383">
        <v>0.83588443687181435</v>
      </c>
      <c r="L383">
        <v>824423.76666666672</v>
      </c>
      <c r="M383">
        <v>75567.960775629996</v>
      </c>
      <c r="N383">
        <v>0.24542429284525791</v>
      </c>
      <c r="O383">
        <v>177000</v>
      </c>
      <c r="P383" t="s">
        <v>27</v>
      </c>
      <c r="Q383">
        <v>0</v>
      </c>
      <c r="R383">
        <v>0</v>
      </c>
      <c r="S383">
        <v>0.16506800499779695</v>
      </c>
      <c r="T383">
        <v>0.20514634681962166</v>
      </c>
      <c r="U383">
        <v>0.28749484329705233</v>
      </c>
      <c r="V383">
        <v>3.4293833887964507</v>
      </c>
      <c r="W383">
        <v>1</v>
      </c>
      <c r="X383">
        <v>0.59566507954329295</v>
      </c>
    </row>
    <row r="384" spans="1:24" x14ac:dyDescent="0.25">
      <c r="A384" t="s">
        <v>418</v>
      </c>
      <c r="B384">
        <v>40</v>
      </c>
      <c r="C384" t="s">
        <v>33</v>
      </c>
      <c r="D384">
        <v>309300</v>
      </c>
      <c r="E384">
        <v>0.624</v>
      </c>
      <c r="F384">
        <v>105000</v>
      </c>
      <c r="G384" t="s">
        <v>26</v>
      </c>
      <c r="H384">
        <v>346850.01</v>
      </c>
      <c r="I384">
        <v>274233.37916666665</v>
      </c>
      <c r="J384">
        <v>72616.630833333329</v>
      </c>
      <c r="K384">
        <v>0.77014229089114461</v>
      </c>
      <c r="L384">
        <v>1050676.3383333334</v>
      </c>
      <c r="M384">
        <v>93738.091407700005</v>
      </c>
      <c r="N384">
        <v>0.33947623666343357</v>
      </c>
      <c r="O384">
        <v>945000</v>
      </c>
      <c r="P384" t="s">
        <v>27</v>
      </c>
      <c r="Q384">
        <v>0</v>
      </c>
      <c r="R384">
        <v>0</v>
      </c>
      <c r="S384">
        <v>0.20936032503886429</v>
      </c>
      <c r="T384">
        <v>0.26144500660708109</v>
      </c>
      <c r="U384">
        <v>0.49123978960957349</v>
      </c>
      <c r="V384">
        <v>3.3969490408449188</v>
      </c>
      <c r="W384">
        <v>1</v>
      </c>
      <c r="X384">
        <v>0.50355794641576124</v>
      </c>
    </row>
    <row r="385" spans="1:24" x14ac:dyDescent="0.25">
      <c r="A385" t="s">
        <v>419</v>
      </c>
      <c r="B385">
        <v>37</v>
      </c>
      <c r="C385" t="s">
        <v>30</v>
      </c>
      <c r="D385">
        <v>210700</v>
      </c>
      <c r="E385">
        <v>0.70899999999999996</v>
      </c>
      <c r="F385">
        <v>41000</v>
      </c>
      <c r="G385" t="s">
        <v>26</v>
      </c>
      <c r="H385">
        <v>211649.29250000001</v>
      </c>
      <c r="I385">
        <v>163208.57250000001</v>
      </c>
      <c r="J385">
        <v>48440.72</v>
      </c>
      <c r="K385">
        <v>0.77252089639526733</v>
      </c>
      <c r="L385">
        <v>852117.17833333334</v>
      </c>
      <c r="M385">
        <v>35486.507107029996</v>
      </c>
      <c r="N385">
        <v>0.19458946369245372</v>
      </c>
      <c r="O385">
        <v>123000</v>
      </c>
      <c r="P385" t="s">
        <v>31</v>
      </c>
      <c r="Q385">
        <v>30</v>
      </c>
      <c r="R385">
        <v>0</v>
      </c>
      <c r="S385">
        <v>0.22887258174983033</v>
      </c>
      <c r="T385">
        <v>0.15032442692076867</v>
      </c>
      <c r="U385">
        <v>0.60719389348329533</v>
      </c>
      <c r="V385">
        <v>4.0442201154880557</v>
      </c>
      <c r="W385">
        <v>0</v>
      </c>
      <c r="X385">
        <v>0.38734130645046794</v>
      </c>
    </row>
    <row r="386" spans="1:24" x14ac:dyDescent="0.25">
      <c r="A386" t="s">
        <v>420</v>
      </c>
      <c r="B386">
        <v>35</v>
      </c>
      <c r="C386" t="s">
        <v>33</v>
      </c>
      <c r="D386">
        <v>242900</v>
      </c>
      <c r="E386">
        <v>0.38500000000000001</v>
      </c>
      <c r="F386">
        <v>40000</v>
      </c>
      <c r="G386" t="s">
        <v>26</v>
      </c>
      <c r="H386">
        <v>219819.91916666666</v>
      </c>
      <c r="I386">
        <v>181019.90083333332</v>
      </c>
      <c r="J386">
        <v>38800.018333333333</v>
      </c>
      <c r="K386">
        <v>0.83241589457040788</v>
      </c>
      <c r="L386">
        <v>370335.6983333333</v>
      </c>
      <c r="M386">
        <v>102080.07944911</v>
      </c>
      <c r="N386">
        <v>0.16467682173734047</v>
      </c>
      <c r="O386">
        <v>440000</v>
      </c>
      <c r="P386" t="s">
        <v>27</v>
      </c>
      <c r="Q386">
        <v>0</v>
      </c>
      <c r="R386">
        <v>0</v>
      </c>
      <c r="S386">
        <v>0.1765082003506484</v>
      </c>
      <c r="T386">
        <v>0.13707960388149987</v>
      </c>
      <c r="U386">
        <v>0.26290981436189059</v>
      </c>
      <c r="V386">
        <v>1.5246426444352956</v>
      </c>
      <c r="W386">
        <v>1</v>
      </c>
      <c r="X386">
        <v>0.65661342802162237</v>
      </c>
    </row>
    <row r="387" spans="1:24" x14ac:dyDescent="0.25">
      <c r="A387" t="s">
        <v>421</v>
      </c>
      <c r="B387">
        <v>35</v>
      </c>
      <c r="C387" t="s">
        <v>30</v>
      </c>
      <c r="D387">
        <v>162700</v>
      </c>
      <c r="E387">
        <v>0.61499999999999999</v>
      </c>
      <c r="F387">
        <v>53000</v>
      </c>
      <c r="G387" t="s">
        <v>41</v>
      </c>
      <c r="H387">
        <v>147248.47166666668</v>
      </c>
      <c r="I387">
        <v>116127.175</v>
      </c>
      <c r="J387">
        <v>31121.296666666665</v>
      </c>
      <c r="K387">
        <v>0.8063546666494863</v>
      </c>
      <c r="L387">
        <v>336913.60666666669</v>
      </c>
      <c r="M387">
        <v>22144.420152670002</v>
      </c>
      <c r="N387">
        <v>0.32575291948371238</v>
      </c>
      <c r="O387">
        <v>159000</v>
      </c>
      <c r="P387" t="s">
        <v>31</v>
      </c>
      <c r="Q387">
        <v>30</v>
      </c>
      <c r="R387">
        <v>0</v>
      </c>
      <c r="S387">
        <v>0.21135225591418982</v>
      </c>
      <c r="T387">
        <v>0.26267238680038585</v>
      </c>
      <c r="U387">
        <v>0.5346021849109408</v>
      </c>
      <c r="V387">
        <v>2.070765867650072</v>
      </c>
      <c r="W387">
        <v>1</v>
      </c>
      <c r="X387">
        <v>0.53526370471144902</v>
      </c>
    </row>
    <row r="388" spans="1:24" x14ac:dyDescent="0.25">
      <c r="A388" t="s">
        <v>422</v>
      </c>
      <c r="B388">
        <v>19</v>
      </c>
      <c r="C388" t="s">
        <v>25</v>
      </c>
      <c r="D388">
        <v>170900</v>
      </c>
      <c r="E388">
        <v>0.82499999999999996</v>
      </c>
      <c r="F388">
        <v>55000</v>
      </c>
      <c r="G388" t="s">
        <v>26</v>
      </c>
      <c r="H388">
        <v>168845.90333333332</v>
      </c>
      <c r="I388">
        <v>119068.31166666666</v>
      </c>
      <c r="J388">
        <v>49777.591666666667</v>
      </c>
      <c r="K388">
        <v>0.74312361495725698</v>
      </c>
      <c r="L388">
        <v>544637.89416666667</v>
      </c>
      <c r="M388">
        <v>35162.368995899997</v>
      </c>
      <c r="N388">
        <v>0.32182562902282036</v>
      </c>
      <c r="O388">
        <v>440000</v>
      </c>
      <c r="P388" t="s">
        <v>27</v>
      </c>
      <c r="Q388">
        <v>0</v>
      </c>
      <c r="R388">
        <v>0</v>
      </c>
      <c r="S388">
        <v>0.29481077529252464</v>
      </c>
      <c r="T388">
        <v>0.23915622482533139</v>
      </c>
      <c r="U388">
        <v>0.6828050091282466</v>
      </c>
      <c r="V388">
        <v>3.1868805978154868</v>
      </c>
      <c r="W388">
        <v>0</v>
      </c>
      <c r="X388">
        <v>0.39106341523360511</v>
      </c>
    </row>
    <row r="389" spans="1:24" x14ac:dyDescent="0.25">
      <c r="A389" t="s">
        <v>423</v>
      </c>
      <c r="B389">
        <v>21</v>
      </c>
      <c r="C389" t="s">
        <v>25</v>
      </c>
      <c r="D389">
        <v>237600</v>
      </c>
      <c r="E389">
        <v>0.84599999999999997</v>
      </c>
      <c r="F389">
        <v>83000</v>
      </c>
      <c r="G389" t="s">
        <v>26</v>
      </c>
      <c r="H389">
        <v>223873.64833333335</v>
      </c>
      <c r="I389">
        <v>173295.71916666668</v>
      </c>
      <c r="J389">
        <v>50577.929166666669</v>
      </c>
      <c r="K389">
        <v>0.82556475369960014</v>
      </c>
      <c r="L389">
        <v>734576.45583333331</v>
      </c>
      <c r="M389">
        <v>55467.332687620001</v>
      </c>
      <c r="N389">
        <v>0.34932659932659932</v>
      </c>
      <c r="O389">
        <v>498000</v>
      </c>
      <c r="P389" t="s">
        <v>36</v>
      </c>
      <c r="Q389">
        <v>180</v>
      </c>
      <c r="R389">
        <v>1</v>
      </c>
      <c r="S389">
        <v>0.22592176231192432</v>
      </c>
      <c r="T389">
        <v>0.28839172793378287</v>
      </c>
      <c r="U389">
        <v>0.67801403788938985</v>
      </c>
      <c r="V389">
        <v>3.0916517501402918</v>
      </c>
      <c r="W389">
        <v>0</v>
      </c>
      <c r="X389">
        <v>0.42943565925625721</v>
      </c>
    </row>
    <row r="390" spans="1:24" x14ac:dyDescent="0.25">
      <c r="A390" t="s">
        <v>424</v>
      </c>
      <c r="B390">
        <v>47</v>
      </c>
      <c r="C390" t="s">
        <v>33</v>
      </c>
      <c r="D390">
        <v>259200</v>
      </c>
      <c r="E390">
        <v>0.32300000000000001</v>
      </c>
      <c r="F390">
        <v>74000</v>
      </c>
      <c r="G390" t="s">
        <v>26</v>
      </c>
      <c r="H390">
        <v>228393.70749999999</v>
      </c>
      <c r="I390">
        <v>190740.92083333334</v>
      </c>
      <c r="J390">
        <v>37652.786666666667</v>
      </c>
      <c r="K390">
        <v>0.89386869034611283</v>
      </c>
      <c r="L390">
        <v>565760.58250000002</v>
      </c>
      <c r="M390">
        <v>110230.25181931</v>
      </c>
      <c r="N390">
        <v>0.28549382716049382</v>
      </c>
      <c r="O390">
        <v>222000</v>
      </c>
      <c r="P390" t="s">
        <v>27</v>
      </c>
      <c r="Q390">
        <v>0</v>
      </c>
      <c r="R390">
        <v>0</v>
      </c>
      <c r="S390">
        <v>0.16485912453024421</v>
      </c>
      <c r="T390">
        <v>0.25519399338585008</v>
      </c>
      <c r="U390">
        <v>0.21785572311773865</v>
      </c>
      <c r="V390">
        <v>2.1827182966820988</v>
      </c>
      <c r="W390">
        <v>1</v>
      </c>
      <c r="X390">
        <v>0.68481396512304782</v>
      </c>
    </row>
    <row r="391" spans="1:24" x14ac:dyDescent="0.25">
      <c r="A391" t="s">
        <v>425</v>
      </c>
      <c r="B391">
        <v>50</v>
      </c>
      <c r="C391" t="s">
        <v>30</v>
      </c>
      <c r="D391">
        <v>237200</v>
      </c>
      <c r="E391">
        <v>0.49099999999999999</v>
      </c>
      <c r="F391">
        <v>80000</v>
      </c>
      <c r="G391" t="s">
        <v>26</v>
      </c>
      <c r="H391">
        <v>220159.40416666667</v>
      </c>
      <c r="I391">
        <v>190866.23083333333</v>
      </c>
      <c r="J391">
        <v>29293.173333333332</v>
      </c>
      <c r="K391">
        <v>0.90967219037107327</v>
      </c>
      <c r="L391">
        <v>469506.39416666667</v>
      </c>
      <c r="M391">
        <v>56993.321553059999</v>
      </c>
      <c r="N391">
        <v>0.33726812816188873</v>
      </c>
      <c r="O391">
        <v>560000</v>
      </c>
      <c r="P391" t="s">
        <v>36</v>
      </c>
      <c r="Q391">
        <v>90</v>
      </c>
      <c r="R391">
        <v>1</v>
      </c>
      <c r="S391">
        <v>0.13305438141155942</v>
      </c>
      <c r="T391">
        <v>0.30680343688737716</v>
      </c>
      <c r="U391">
        <v>0.39003140656516128</v>
      </c>
      <c r="V391">
        <v>1.9793692840078696</v>
      </c>
      <c r="W391">
        <v>1</v>
      </c>
      <c r="X391">
        <v>0.63935305992583114</v>
      </c>
    </row>
    <row r="392" spans="1:24" x14ac:dyDescent="0.25">
      <c r="A392" t="s">
        <v>426</v>
      </c>
      <c r="B392">
        <v>53</v>
      </c>
      <c r="C392" t="s">
        <v>30</v>
      </c>
      <c r="D392">
        <v>215800</v>
      </c>
      <c r="E392">
        <v>0.65400000000000003</v>
      </c>
      <c r="F392">
        <v>68000</v>
      </c>
      <c r="G392" t="s">
        <v>41</v>
      </c>
      <c r="H392">
        <v>212493.17083333334</v>
      </c>
      <c r="I392">
        <v>163315.63583333333</v>
      </c>
      <c r="J392">
        <v>49177.535000000003</v>
      </c>
      <c r="K392">
        <v>0.78586074222819724</v>
      </c>
      <c r="L392">
        <v>591733.24250000005</v>
      </c>
      <c r="M392">
        <v>34174.673030290003</v>
      </c>
      <c r="N392">
        <v>0.31510658016682114</v>
      </c>
      <c r="O392">
        <v>340000</v>
      </c>
      <c r="P392" t="s">
        <v>36</v>
      </c>
      <c r="Q392">
        <v>180</v>
      </c>
      <c r="R392">
        <v>1</v>
      </c>
      <c r="S392">
        <v>0.23143113167891807</v>
      </c>
      <c r="T392">
        <v>0.247629890970887</v>
      </c>
      <c r="U392">
        <v>0.5633913669016114</v>
      </c>
      <c r="V392">
        <v>2.7420446825764597</v>
      </c>
      <c r="W392">
        <v>0</v>
      </c>
      <c r="X392">
        <v>0.48481887025157122</v>
      </c>
    </row>
    <row r="393" spans="1:24" x14ac:dyDescent="0.25">
      <c r="A393" t="s">
        <v>427</v>
      </c>
      <c r="B393">
        <v>35</v>
      </c>
      <c r="C393" t="s">
        <v>25</v>
      </c>
      <c r="D393">
        <v>173800</v>
      </c>
      <c r="E393">
        <v>0.88300000000000001</v>
      </c>
      <c r="F393">
        <v>55000</v>
      </c>
      <c r="G393" t="s">
        <v>43</v>
      </c>
      <c r="H393">
        <v>162210.215</v>
      </c>
      <c r="I393">
        <v>125298.96416666667</v>
      </c>
      <c r="J393">
        <v>36911.250833333332</v>
      </c>
      <c r="K393">
        <v>0.83579932152899317</v>
      </c>
      <c r="L393">
        <v>367189.52500000002</v>
      </c>
      <c r="M393">
        <v>41632.918252930001</v>
      </c>
      <c r="N393">
        <v>0.31645569620253167</v>
      </c>
      <c r="O393">
        <v>495000</v>
      </c>
      <c r="P393" t="s">
        <v>31</v>
      </c>
      <c r="Q393">
        <v>26</v>
      </c>
      <c r="R393">
        <v>0</v>
      </c>
      <c r="S393">
        <v>0.22755195061749553</v>
      </c>
      <c r="T393">
        <v>0.26449345618006115</v>
      </c>
      <c r="U393">
        <v>0.70265609421965258</v>
      </c>
      <c r="V393">
        <v>2.1127130322209435</v>
      </c>
      <c r="W393">
        <v>0</v>
      </c>
      <c r="X393">
        <v>0.4491039363131602</v>
      </c>
    </row>
    <row r="394" spans="1:24" x14ac:dyDescent="0.25">
      <c r="A394" t="s">
        <v>428</v>
      </c>
      <c r="B394">
        <v>54</v>
      </c>
      <c r="C394" t="s">
        <v>25</v>
      </c>
      <c r="D394">
        <v>111600</v>
      </c>
      <c r="E394">
        <v>0.95199999999999996</v>
      </c>
      <c r="F394">
        <v>30000</v>
      </c>
      <c r="G394" t="s">
        <v>26</v>
      </c>
      <c r="H394">
        <v>107293.99</v>
      </c>
      <c r="I394">
        <v>80767.896666666667</v>
      </c>
      <c r="J394">
        <v>26526.093333333334</v>
      </c>
      <c r="K394">
        <v>0.80968321381039354</v>
      </c>
      <c r="L394">
        <v>192524.12333333332</v>
      </c>
      <c r="M394">
        <v>28405.901218409999</v>
      </c>
      <c r="N394">
        <v>0.26881720430107525</v>
      </c>
      <c r="O394">
        <v>360000</v>
      </c>
      <c r="P394" t="s">
        <v>27</v>
      </c>
      <c r="Q394">
        <v>0</v>
      </c>
      <c r="R394">
        <v>0</v>
      </c>
      <c r="S394">
        <v>0.24722813769283195</v>
      </c>
      <c r="T394">
        <v>0.21765677790601975</v>
      </c>
      <c r="U394">
        <v>0.75271894150304552</v>
      </c>
      <c r="V394">
        <v>1.7251265531660691</v>
      </c>
      <c r="W394">
        <v>0</v>
      </c>
      <c r="X394">
        <v>0.42218327295811403</v>
      </c>
    </row>
    <row r="395" spans="1:24" x14ac:dyDescent="0.25">
      <c r="A395" t="s">
        <v>429</v>
      </c>
      <c r="B395">
        <v>36</v>
      </c>
      <c r="C395" t="s">
        <v>33</v>
      </c>
      <c r="D395">
        <v>330700</v>
      </c>
      <c r="E395">
        <v>0.435</v>
      </c>
      <c r="F395">
        <v>75000</v>
      </c>
      <c r="G395" t="s">
        <v>43</v>
      </c>
      <c r="H395">
        <v>353615.41249999998</v>
      </c>
      <c r="I395">
        <v>277330.08</v>
      </c>
      <c r="J395">
        <v>76285.332500000004</v>
      </c>
      <c r="K395">
        <v>0.82314724382972504</v>
      </c>
      <c r="L395">
        <v>831022.43</v>
      </c>
      <c r="M395">
        <v>196444.48442954</v>
      </c>
      <c r="N395">
        <v>0.22679165406713034</v>
      </c>
      <c r="O395">
        <v>225000</v>
      </c>
      <c r="P395" t="s">
        <v>36</v>
      </c>
      <c r="Q395">
        <v>90</v>
      </c>
      <c r="R395">
        <v>1</v>
      </c>
      <c r="S395">
        <v>0.21572965940787439</v>
      </c>
      <c r="T395">
        <v>0.18668292496894279</v>
      </c>
      <c r="U395">
        <v>0.27964718987176762</v>
      </c>
      <c r="V395">
        <v>2.5129193528878138</v>
      </c>
      <c r="W395">
        <v>1</v>
      </c>
      <c r="X395">
        <v>0.61527648326977447</v>
      </c>
    </row>
    <row r="396" spans="1:24" x14ac:dyDescent="0.25">
      <c r="A396" t="s">
        <v>430</v>
      </c>
      <c r="B396">
        <v>45</v>
      </c>
      <c r="C396" t="s">
        <v>25</v>
      </c>
      <c r="D396">
        <v>209000</v>
      </c>
      <c r="E396">
        <v>0.82699999999999996</v>
      </c>
      <c r="F396">
        <v>70000</v>
      </c>
      <c r="G396" t="s">
        <v>41</v>
      </c>
      <c r="H396">
        <v>196831.65916666668</v>
      </c>
      <c r="I396">
        <v>148794.17499999999</v>
      </c>
      <c r="J396">
        <v>48037.484166666669</v>
      </c>
      <c r="K396">
        <v>0.81328125117498562</v>
      </c>
      <c r="L396">
        <v>616307.38166666671</v>
      </c>
      <c r="M396">
        <v>48450.570179640003</v>
      </c>
      <c r="N396">
        <v>0.3349282296650718</v>
      </c>
      <c r="O396">
        <v>280000</v>
      </c>
      <c r="P396" t="s">
        <v>27</v>
      </c>
      <c r="Q396">
        <v>0</v>
      </c>
      <c r="R396">
        <v>0</v>
      </c>
      <c r="S396">
        <v>0.2440536465020145</v>
      </c>
      <c r="T396">
        <v>0.27239084967583255</v>
      </c>
      <c r="U396">
        <v>0.66364278637165108</v>
      </c>
      <c r="V396">
        <v>2.9488391467304629</v>
      </c>
      <c r="W396">
        <v>0</v>
      </c>
      <c r="X396">
        <v>0.43226255198328351</v>
      </c>
    </row>
    <row r="397" spans="1:24" x14ac:dyDescent="0.25">
      <c r="A397" t="s">
        <v>431</v>
      </c>
      <c r="B397">
        <v>37</v>
      </c>
      <c r="C397" t="s">
        <v>30</v>
      </c>
      <c r="D397">
        <v>203700</v>
      </c>
      <c r="E397">
        <v>0.754</v>
      </c>
      <c r="F397">
        <v>48000</v>
      </c>
      <c r="G397" t="s">
        <v>41</v>
      </c>
      <c r="H397">
        <v>193391.35916666666</v>
      </c>
      <c r="I397">
        <v>149156.74166666667</v>
      </c>
      <c r="J397">
        <v>44234.6175</v>
      </c>
      <c r="K397">
        <v>0.80291646854199406</v>
      </c>
      <c r="L397">
        <v>444619.87416666665</v>
      </c>
      <c r="M397">
        <v>43957.08157273</v>
      </c>
      <c r="N397">
        <v>0.23564064801178203</v>
      </c>
      <c r="O397">
        <v>432000</v>
      </c>
      <c r="P397" t="s">
        <v>27</v>
      </c>
      <c r="Q397">
        <v>0</v>
      </c>
      <c r="R397">
        <v>0</v>
      </c>
      <c r="S397">
        <v>0.22873109579770909</v>
      </c>
      <c r="T397">
        <v>0.18919975694656707</v>
      </c>
      <c r="U397">
        <v>0.61435872238053002</v>
      </c>
      <c r="V397">
        <v>2.1827190680739648</v>
      </c>
      <c r="W397">
        <v>0</v>
      </c>
      <c r="X397">
        <v>0.4670414245485604</v>
      </c>
    </row>
    <row r="398" spans="1:24" x14ac:dyDescent="0.25">
      <c r="A398" t="s">
        <v>432</v>
      </c>
      <c r="B398">
        <v>50</v>
      </c>
      <c r="C398" t="s">
        <v>30</v>
      </c>
      <c r="D398">
        <v>153500</v>
      </c>
      <c r="E398">
        <v>0.46300000000000002</v>
      </c>
      <c r="F398">
        <v>40000</v>
      </c>
      <c r="G398" t="s">
        <v>26</v>
      </c>
      <c r="H398">
        <v>157464.20000000001</v>
      </c>
      <c r="I398">
        <v>119241.50333333333</v>
      </c>
      <c r="J398">
        <v>38222.69666666667</v>
      </c>
      <c r="K398">
        <v>0.76070556510120069</v>
      </c>
      <c r="L398">
        <v>419575.06333333335</v>
      </c>
      <c r="M398">
        <v>19482.133852949999</v>
      </c>
      <c r="N398">
        <v>0.26058631921824105</v>
      </c>
      <c r="O398">
        <v>360000</v>
      </c>
      <c r="P398" t="s">
        <v>31</v>
      </c>
      <c r="Q398">
        <v>30</v>
      </c>
      <c r="R398">
        <v>0</v>
      </c>
      <c r="S398">
        <v>0.24273896331144901</v>
      </c>
      <c r="T398">
        <v>0.19822946321855392</v>
      </c>
      <c r="U398">
        <v>0.41202280382134371</v>
      </c>
      <c r="V398">
        <v>2.7333880347448427</v>
      </c>
      <c r="W398">
        <v>1</v>
      </c>
      <c r="X398">
        <v>0.54053943067984656</v>
      </c>
    </row>
    <row r="399" spans="1:24" x14ac:dyDescent="0.25">
      <c r="A399" t="s">
        <v>433</v>
      </c>
      <c r="B399">
        <v>29</v>
      </c>
      <c r="C399" t="s">
        <v>25</v>
      </c>
      <c r="D399">
        <v>212400</v>
      </c>
      <c r="E399">
        <v>0.77500000000000002</v>
      </c>
      <c r="F399">
        <v>51000</v>
      </c>
      <c r="G399" t="s">
        <v>26</v>
      </c>
      <c r="H399">
        <v>207016.70749999999</v>
      </c>
      <c r="I399">
        <v>149046.55499999999</v>
      </c>
      <c r="J399">
        <v>57970.152499999997</v>
      </c>
      <c r="K399">
        <v>0.75844405307103246</v>
      </c>
      <c r="L399">
        <v>409320.16166666668</v>
      </c>
      <c r="M399">
        <v>48650.957881460003</v>
      </c>
      <c r="N399">
        <v>0.24011299435028249</v>
      </c>
      <c r="O399">
        <v>510000</v>
      </c>
      <c r="P399" t="s">
        <v>27</v>
      </c>
      <c r="Q399">
        <v>0</v>
      </c>
      <c r="R399">
        <v>0</v>
      </c>
      <c r="S399">
        <v>0.28002644424242906</v>
      </c>
      <c r="T399">
        <v>0.18211227263005017</v>
      </c>
      <c r="U399">
        <v>0.627525377810777</v>
      </c>
      <c r="V399">
        <v>1.9271194052102951</v>
      </c>
      <c r="W399">
        <v>0</v>
      </c>
      <c r="X399">
        <v>0.45428197288892475</v>
      </c>
    </row>
    <row r="400" spans="1:24" x14ac:dyDescent="0.25">
      <c r="A400" t="s">
        <v>434</v>
      </c>
      <c r="B400">
        <v>32</v>
      </c>
      <c r="C400" t="s">
        <v>33</v>
      </c>
      <c r="D400">
        <v>144000</v>
      </c>
      <c r="E400">
        <v>0.36699999999999999</v>
      </c>
      <c r="F400">
        <v>38000</v>
      </c>
      <c r="G400" t="s">
        <v>26</v>
      </c>
      <c r="H400">
        <v>146921.61166666666</v>
      </c>
      <c r="I400">
        <v>106268.72583333333</v>
      </c>
      <c r="J400">
        <v>40652.885833333334</v>
      </c>
      <c r="K400">
        <v>0.74142056664945</v>
      </c>
      <c r="L400">
        <v>539329.39083333337</v>
      </c>
      <c r="M400">
        <v>78753.503806570006</v>
      </c>
      <c r="N400">
        <v>0.2638888888888889</v>
      </c>
      <c r="O400">
        <v>266000</v>
      </c>
      <c r="P400" t="s">
        <v>27</v>
      </c>
      <c r="Q400">
        <v>0</v>
      </c>
      <c r="R400">
        <v>0</v>
      </c>
      <c r="S400">
        <v>0.27669779396080907</v>
      </c>
      <c r="T400">
        <v>0.19565264953249376</v>
      </c>
      <c r="U400">
        <v>0.23892856493546885</v>
      </c>
      <c r="V400">
        <v>3.7453429918981485</v>
      </c>
      <c r="W400">
        <v>1</v>
      </c>
      <c r="X400">
        <v>0.57238660113712092</v>
      </c>
    </row>
    <row r="401" spans="1:24" x14ac:dyDescent="0.25">
      <c r="A401" t="s">
        <v>435</v>
      </c>
      <c r="B401">
        <v>19</v>
      </c>
      <c r="C401" t="s">
        <v>33</v>
      </c>
      <c r="D401">
        <v>277800</v>
      </c>
      <c r="E401">
        <v>0.42599999999999999</v>
      </c>
      <c r="F401">
        <v>68000</v>
      </c>
      <c r="G401" t="s">
        <v>41</v>
      </c>
      <c r="H401">
        <v>299175.95750000002</v>
      </c>
      <c r="I401">
        <v>222718.64083333334</v>
      </c>
      <c r="J401">
        <v>76457.316666666666</v>
      </c>
      <c r="K401">
        <v>0.76882755819062076</v>
      </c>
      <c r="L401">
        <v>965131.10416666663</v>
      </c>
      <c r="M401">
        <v>108096.64989797999</v>
      </c>
      <c r="N401">
        <v>0.24478041756659466</v>
      </c>
      <c r="O401">
        <v>476000</v>
      </c>
      <c r="P401" t="s">
        <v>31</v>
      </c>
      <c r="Q401">
        <v>60</v>
      </c>
      <c r="R401">
        <v>0</v>
      </c>
      <c r="S401">
        <v>0.25555969572410131</v>
      </c>
      <c r="T401">
        <v>0.1881939307306055</v>
      </c>
      <c r="U401">
        <v>0.31293280122436273</v>
      </c>
      <c r="V401">
        <v>3.4741940394768416</v>
      </c>
      <c r="W401">
        <v>1</v>
      </c>
      <c r="X401">
        <v>0.55197850552667038</v>
      </c>
    </row>
    <row r="402" spans="1:24" x14ac:dyDescent="0.25">
      <c r="A402" t="s">
        <v>436</v>
      </c>
      <c r="B402">
        <v>46</v>
      </c>
      <c r="C402" t="s">
        <v>25</v>
      </c>
      <c r="D402">
        <v>157000</v>
      </c>
      <c r="E402">
        <v>0.85199999999999998</v>
      </c>
      <c r="F402">
        <v>30000</v>
      </c>
      <c r="G402" t="s">
        <v>26</v>
      </c>
      <c r="H402">
        <v>153672.7475</v>
      </c>
      <c r="I402">
        <v>119130.31666666667</v>
      </c>
      <c r="J402">
        <v>34542.430833333332</v>
      </c>
      <c r="K402">
        <v>0.80804838691760428</v>
      </c>
      <c r="L402">
        <v>452364.17083333334</v>
      </c>
      <c r="M402">
        <v>29503.786912799998</v>
      </c>
      <c r="N402">
        <v>0.19108280254777071</v>
      </c>
      <c r="O402">
        <v>120000</v>
      </c>
      <c r="P402" t="s">
        <v>31</v>
      </c>
      <c r="Q402">
        <v>30</v>
      </c>
      <c r="R402">
        <v>0</v>
      </c>
      <c r="S402">
        <v>0.22477915827810219</v>
      </c>
      <c r="T402">
        <v>0.15440415036642122</v>
      </c>
      <c r="U402">
        <v>0.71477048787779085</v>
      </c>
      <c r="V402">
        <v>2.8813004511677285</v>
      </c>
      <c r="W402">
        <v>0</v>
      </c>
      <c r="X402">
        <v>0.38451401085084408</v>
      </c>
    </row>
    <row r="403" spans="1:24" x14ac:dyDescent="0.25">
      <c r="A403" t="s">
        <v>437</v>
      </c>
      <c r="B403">
        <v>27</v>
      </c>
      <c r="C403" t="s">
        <v>30</v>
      </c>
      <c r="D403">
        <v>220100</v>
      </c>
      <c r="E403">
        <v>0.62</v>
      </c>
      <c r="F403">
        <v>72000</v>
      </c>
      <c r="G403" t="s">
        <v>43</v>
      </c>
      <c r="H403">
        <v>214851.90166666667</v>
      </c>
      <c r="I403">
        <v>154952.86833333335</v>
      </c>
      <c r="J403">
        <v>59899.033333333333</v>
      </c>
      <c r="K403">
        <v>0.73055663260116233</v>
      </c>
      <c r="L403">
        <v>847628.99416666664</v>
      </c>
      <c r="M403">
        <v>31338.277321379999</v>
      </c>
      <c r="N403">
        <v>0.32712403452975919</v>
      </c>
      <c r="O403">
        <v>648000</v>
      </c>
      <c r="P403" t="s">
        <v>36</v>
      </c>
      <c r="Q403">
        <v>180</v>
      </c>
      <c r="R403">
        <v>1</v>
      </c>
      <c r="S403">
        <v>0.27879219531537619</v>
      </c>
      <c r="T403">
        <v>0.23898263310896722</v>
      </c>
      <c r="U403">
        <v>0.54107836299920398</v>
      </c>
      <c r="V403">
        <v>3.8511085605028015</v>
      </c>
      <c r="W403">
        <v>0</v>
      </c>
      <c r="X403">
        <v>0.4357195659057635</v>
      </c>
    </row>
    <row r="404" spans="1:24" x14ac:dyDescent="0.25">
      <c r="A404" t="s">
        <v>438</v>
      </c>
      <c r="B404">
        <v>19</v>
      </c>
      <c r="C404" t="s">
        <v>33</v>
      </c>
      <c r="D404">
        <v>338900</v>
      </c>
      <c r="E404">
        <v>0.27700000000000002</v>
      </c>
      <c r="F404">
        <v>81000</v>
      </c>
      <c r="G404" t="s">
        <v>26</v>
      </c>
      <c r="H404">
        <v>327242.31166666665</v>
      </c>
      <c r="I404">
        <v>270821.93833333335</v>
      </c>
      <c r="J404">
        <v>56420.373333333337</v>
      </c>
      <c r="K404">
        <v>0.86306708905738838</v>
      </c>
      <c r="L404">
        <v>894510.00916666666</v>
      </c>
      <c r="M404">
        <v>145416.53152091999</v>
      </c>
      <c r="N404">
        <v>0.23900855709648863</v>
      </c>
      <c r="O404">
        <v>324000</v>
      </c>
      <c r="P404" t="s">
        <v>27</v>
      </c>
      <c r="Q404">
        <v>0</v>
      </c>
      <c r="R404">
        <v>0</v>
      </c>
      <c r="S404">
        <v>0.17241160852941254</v>
      </c>
      <c r="T404">
        <v>0.20628041963307306</v>
      </c>
      <c r="U404">
        <v>0.19177916934834846</v>
      </c>
      <c r="V404">
        <v>2.6394511925838495</v>
      </c>
      <c r="W404">
        <v>1</v>
      </c>
      <c r="X404">
        <v>0.66589115442002056</v>
      </c>
    </row>
    <row r="405" spans="1:24" x14ac:dyDescent="0.25">
      <c r="A405" t="s">
        <v>439</v>
      </c>
      <c r="B405">
        <v>28</v>
      </c>
      <c r="C405" t="s">
        <v>30</v>
      </c>
      <c r="D405">
        <v>210200</v>
      </c>
      <c r="E405">
        <v>0.73299999999999998</v>
      </c>
      <c r="F405">
        <v>56000</v>
      </c>
      <c r="G405" t="s">
        <v>26</v>
      </c>
      <c r="H405">
        <v>204340.69666666666</v>
      </c>
      <c r="I405">
        <v>170161.58499999999</v>
      </c>
      <c r="J405">
        <v>34179.111666666664</v>
      </c>
      <c r="K405">
        <v>0.8554645421945638</v>
      </c>
      <c r="L405">
        <v>518506.54666666669</v>
      </c>
      <c r="M405">
        <v>46092.198339679999</v>
      </c>
      <c r="N405">
        <v>0.26641294005708849</v>
      </c>
      <c r="O405">
        <v>560000</v>
      </c>
      <c r="P405" t="s">
        <v>31</v>
      </c>
      <c r="Q405">
        <v>60</v>
      </c>
      <c r="R405">
        <v>0</v>
      </c>
      <c r="S405">
        <v>0.16726531828567548</v>
      </c>
      <c r="T405">
        <v>0.22790682380064498</v>
      </c>
      <c r="U405">
        <v>0.59809127971335707</v>
      </c>
      <c r="V405">
        <v>2.4667295274341896</v>
      </c>
      <c r="W405">
        <v>0</v>
      </c>
      <c r="X405">
        <v>0.49198947291733081</v>
      </c>
    </row>
    <row r="406" spans="1:24" x14ac:dyDescent="0.25">
      <c r="A406" t="s">
        <v>440</v>
      </c>
      <c r="B406">
        <v>30</v>
      </c>
      <c r="C406" t="s">
        <v>25</v>
      </c>
      <c r="D406">
        <v>201300</v>
      </c>
      <c r="E406">
        <v>0.92500000000000004</v>
      </c>
      <c r="F406">
        <v>36000</v>
      </c>
      <c r="G406" t="s">
        <v>41</v>
      </c>
      <c r="H406">
        <v>196595.80333333334</v>
      </c>
      <c r="I406">
        <v>147522.19333333333</v>
      </c>
      <c r="J406">
        <v>49073.61</v>
      </c>
      <c r="K406">
        <v>0.765128347562817</v>
      </c>
      <c r="L406">
        <v>636078.44416666671</v>
      </c>
      <c r="M406">
        <v>30999.09797848</v>
      </c>
      <c r="N406">
        <v>0.17883755588673622</v>
      </c>
      <c r="O406">
        <v>360000</v>
      </c>
      <c r="P406" t="s">
        <v>27</v>
      </c>
      <c r="Q406">
        <v>0</v>
      </c>
      <c r="R406">
        <v>0</v>
      </c>
      <c r="S406">
        <v>0.24961677293179249</v>
      </c>
      <c r="T406">
        <v>0.13683368361779141</v>
      </c>
      <c r="U406">
        <v>0.79901226712539863</v>
      </c>
      <c r="V406">
        <v>3.1598531751945687</v>
      </c>
      <c r="W406">
        <v>0</v>
      </c>
      <c r="X406">
        <v>0.32637885216205792</v>
      </c>
    </row>
    <row r="407" spans="1:24" x14ac:dyDescent="0.25">
      <c r="A407" t="s">
        <v>441</v>
      </c>
      <c r="B407">
        <v>27</v>
      </c>
      <c r="C407" t="s">
        <v>30</v>
      </c>
      <c r="D407">
        <v>310100</v>
      </c>
      <c r="E407">
        <v>0.59399999999999997</v>
      </c>
      <c r="F407">
        <v>47000</v>
      </c>
      <c r="G407" t="s">
        <v>26</v>
      </c>
      <c r="H407">
        <v>288865.10083333333</v>
      </c>
      <c r="I407">
        <v>236553.90416666667</v>
      </c>
      <c r="J407">
        <v>52311.19666666667</v>
      </c>
      <c r="K407">
        <v>0.83430680433802218</v>
      </c>
      <c r="L407">
        <v>682729.72250000003</v>
      </c>
      <c r="M407">
        <v>43663.752953080002</v>
      </c>
      <c r="N407">
        <v>0.15156401160915833</v>
      </c>
      <c r="O407">
        <v>235000</v>
      </c>
      <c r="P407" t="s">
        <v>31</v>
      </c>
      <c r="Q407">
        <v>30</v>
      </c>
      <c r="R407">
        <v>0</v>
      </c>
      <c r="S407">
        <v>0.18109213094886353</v>
      </c>
      <c r="T407">
        <v>0.12645088617828779</v>
      </c>
      <c r="U407">
        <v>0.516002951146042</v>
      </c>
      <c r="V407">
        <v>2.2016437358916479</v>
      </c>
      <c r="W407">
        <v>1</v>
      </c>
      <c r="X407">
        <v>0.50943762867387965</v>
      </c>
    </row>
    <row r="408" spans="1:24" x14ac:dyDescent="0.25">
      <c r="A408" t="s">
        <v>442</v>
      </c>
      <c r="B408">
        <v>31</v>
      </c>
      <c r="C408" t="s">
        <v>25</v>
      </c>
      <c r="D408">
        <v>195900</v>
      </c>
      <c r="E408">
        <v>0.88100000000000001</v>
      </c>
      <c r="F408">
        <v>39000</v>
      </c>
      <c r="G408" t="s">
        <v>26</v>
      </c>
      <c r="H408">
        <v>185255.88</v>
      </c>
      <c r="I408">
        <v>140595.46249999999</v>
      </c>
      <c r="J408">
        <v>44660.417500000003</v>
      </c>
      <c r="K408">
        <v>0.79067063151489436</v>
      </c>
      <c r="L408">
        <v>370072.02</v>
      </c>
      <c r="M408">
        <v>34273.68944414</v>
      </c>
      <c r="N408">
        <v>0.19908116385911179</v>
      </c>
      <c r="O408">
        <v>390000</v>
      </c>
      <c r="P408" t="s">
        <v>31</v>
      </c>
      <c r="Q408">
        <v>60</v>
      </c>
      <c r="R408">
        <v>0</v>
      </c>
      <c r="S408">
        <v>0.24107422393286521</v>
      </c>
      <c r="T408">
        <v>0.15740762955120408</v>
      </c>
      <c r="U408">
        <v>0.74345533812714659</v>
      </c>
      <c r="V408">
        <v>1.8890863705972436</v>
      </c>
      <c r="W408">
        <v>0</v>
      </c>
      <c r="X408">
        <v>0.40545190939051351</v>
      </c>
    </row>
    <row r="409" spans="1:24" x14ac:dyDescent="0.25">
      <c r="A409" t="s">
        <v>443</v>
      </c>
      <c r="B409">
        <v>35</v>
      </c>
      <c r="C409" t="s">
        <v>25</v>
      </c>
      <c r="D409">
        <v>145200</v>
      </c>
      <c r="E409">
        <v>0.91</v>
      </c>
      <c r="F409">
        <v>42000</v>
      </c>
      <c r="G409" t="s">
        <v>41</v>
      </c>
      <c r="H409">
        <v>136286.37166666667</v>
      </c>
      <c r="I409">
        <v>105665.50166666666</v>
      </c>
      <c r="J409">
        <v>30620.87</v>
      </c>
      <c r="K409">
        <v>0.82972224230521652</v>
      </c>
      <c r="L409">
        <v>362277.25750000001</v>
      </c>
      <c r="M409">
        <v>38073.26107647</v>
      </c>
      <c r="N409">
        <v>0.28925619834710742</v>
      </c>
      <c r="O409">
        <v>420000</v>
      </c>
      <c r="P409" t="s">
        <v>31</v>
      </c>
      <c r="Q409">
        <v>60</v>
      </c>
      <c r="R409">
        <v>0</v>
      </c>
      <c r="S409">
        <v>0.2246803523017947</v>
      </c>
      <c r="T409">
        <v>0.24000230149324442</v>
      </c>
      <c r="U409">
        <v>0.71129192156174992</v>
      </c>
      <c r="V409">
        <v>2.495022434573003</v>
      </c>
      <c r="W409">
        <v>0</v>
      </c>
      <c r="X409">
        <v>0.42410260511563791</v>
      </c>
    </row>
    <row r="410" spans="1:24" x14ac:dyDescent="0.25">
      <c r="A410" t="s">
        <v>444</v>
      </c>
      <c r="B410">
        <v>26</v>
      </c>
      <c r="C410" t="s">
        <v>30</v>
      </c>
      <c r="D410">
        <v>240600</v>
      </c>
      <c r="E410">
        <v>0.65600000000000003</v>
      </c>
      <c r="F410">
        <v>41000</v>
      </c>
      <c r="G410" t="s">
        <v>43</v>
      </c>
      <c r="H410">
        <v>236602.67333333334</v>
      </c>
      <c r="I410">
        <v>198536.11916666667</v>
      </c>
      <c r="J410">
        <v>38066.554166666669</v>
      </c>
      <c r="K410">
        <v>0.87030021644246236</v>
      </c>
      <c r="L410">
        <v>737000.34583333333</v>
      </c>
      <c r="M410">
        <v>47941.805487799997</v>
      </c>
      <c r="N410">
        <v>0.17040731504571904</v>
      </c>
      <c r="O410">
        <v>287000</v>
      </c>
      <c r="P410" t="s">
        <v>27</v>
      </c>
      <c r="Q410">
        <v>0</v>
      </c>
      <c r="R410">
        <v>0</v>
      </c>
      <c r="S410">
        <v>0.16088809830579259</v>
      </c>
      <c r="T410">
        <v>0.14830552316766815</v>
      </c>
      <c r="U410">
        <v>0.54547308157131258</v>
      </c>
      <c r="V410">
        <v>3.0631768322249933</v>
      </c>
      <c r="W410">
        <v>0</v>
      </c>
      <c r="X410">
        <v>0.47297392521857307</v>
      </c>
    </row>
    <row r="411" spans="1:24" x14ac:dyDescent="0.25">
      <c r="A411" t="s">
        <v>445</v>
      </c>
      <c r="B411">
        <v>45</v>
      </c>
      <c r="C411" t="s">
        <v>25</v>
      </c>
      <c r="D411">
        <v>169200</v>
      </c>
      <c r="E411">
        <v>0.77100000000000002</v>
      </c>
      <c r="F411">
        <v>56000</v>
      </c>
      <c r="G411" t="s">
        <v>41</v>
      </c>
      <c r="H411">
        <v>173563.49</v>
      </c>
      <c r="I411">
        <v>118171.63833333334</v>
      </c>
      <c r="J411">
        <v>55391.851666666669</v>
      </c>
      <c r="K411">
        <v>0.69140485602125124</v>
      </c>
      <c r="L411">
        <v>709016.41083333339</v>
      </c>
      <c r="M411">
        <v>25172.911860439999</v>
      </c>
      <c r="N411">
        <v>0.33096926713947988</v>
      </c>
      <c r="O411">
        <v>392000</v>
      </c>
      <c r="P411" t="s">
        <v>27</v>
      </c>
      <c r="Q411">
        <v>0</v>
      </c>
      <c r="R411">
        <v>0</v>
      </c>
      <c r="S411">
        <v>0.3191446061995335</v>
      </c>
      <c r="T411">
        <v>0.22883375849403112</v>
      </c>
      <c r="U411">
        <v>0.67334141877023379</v>
      </c>
      <c r="V411">
        <v>4.1904043193459417</v>
      </c>
      <c r="W411">
        <v>0</v>
      </c>
      <c r="X411">
        <v>0.34887876643015309</v>
      </c>
    </row>
    <row r="412" spans="1:24" x14ac:dyDescent="0.25">
      <c r="A412" t="s">
        <v>446</v>
      </c>
      <c r="B412">
        <v>20</v>
      </c>
      <c r="C412" t="s">
        <v>25</v>
      </c>
      <c r="D412">
        <v>243300</v>
      </c>
      <c r="E412">
        <v>0.94899999999999995</v>
      </c>
      <c r="F412">
        <v>47000</v>
      </c>
      <c r="G412" t="s">
        <v>41</v>
      </c>
      <c r="H412">
        <v>231992.98833333334</v>
      </c>
      <c r="I412">
        <v>176506.90833333333</v>
      </c>
      <c r="J412">
        <v>55486.080000000002</v>
      </c>
      <c r="K412">
        <v>0.79343176252475289</v>
      </c>
      <c r="L412">
        <v>470985.0625</v>
      </c>
      <c r="M412">
        <v>45735.85788607</v>
      </c>
      <c r="N412">
        <v>0.19317714755445953</v>
      </c>
      <c r="O412">
        <v>329000</v>
      </c>
      <c r="P412" t="s">
        <v>27</v>
      </c>
      <c r="Q412">
        <v>0</v>
      </c>
      <c r="R412">
        <v>0</v>
      </c>
      <c r="S412">
        <v>0.23917136633576275</v>
      </c>
      <c r="T412">
        <v>0.15327288466363909</v>
      </c>
      <c r="U412">
        <v>0.7927204859174326</v>
      </c>
      <c r="V412">
        <v>1.9358202322235922</v>
      </c>
      <c r="W412">
        <v>0</v>
      </c>
      <c r="X412">
        <v>0.3805517776695142</v>
      </c>
    </row>
    <row r="413" spans="1:24" x14ac:dyDescent="0.25">
      <c r="A413" t="s">
        <v>447</v>
      </c>
      <c r="B413">
        <v>37</v>
      </c>
      <c r="C413" t="s">
        <v>30</v>
      </c>
      <c r="D413">
        <v>181400</v>
      </c>
      <c r="E413">
        <v>0.623</v>
      </c>
      <c r="F413">
        <v>35000</v>
      </c>
      <c r="G413" t="s">
        <v>41</v>
      </c>
      <c r="H413">
        <v>173148.98666666666</v>
      </c>
      <c r="I413">
        <v>132636.4025</v>
      </c>
      <c r="J413">
        <v>40512.584166666667</v>
      </c>
      <c r="K413">
        <v>0.79587545568898521</v>
      </c>
      <c r="L413">
        <v>518024.3641666667</v>
      </c>
      <c r="M413">
        <v>31279.062810520001</v>
      </c>
      <c r="N413">
        <v>0.19294377067254687</v>
      </c>
      <c r="O413">
        <v>420000</v>
      </c>
      <c r="P413" t="s">
        <v>36</v>
      </c>
      <c r="Q413">
        <v>180</v>
      </c>
      <c r="R413">
        <v>1</v>
      </c>
      <c r="S413">
        <v>0.23397528883410926</v>
      </c>
      <c r="T413">
        <v>0.1535592114063643</v>
      </c>
      <c r="U413">
        <v>0.52767621160212352</v>
      </c>
      <c r="V413">
        <v>2.8557021177875783</v>
      </c>
      <c r="W413">
        <v>0</v>
      </c>
      <c r="X413">
        <v>0.47029521065351193</v>
      </c>
    </row>
    <row r="414" spans="1:24" x14ac:dyDescent="0.25">
      <c r="A414" t="s">
        <v>448</v>
      </c>
      <c r="B414">
        <v>23</v>
      </c>
      <c r="C414" t="s">
        <v>30</v>
      </c>
      <c r="D414">
        <v>182000</v>
      </c>
      <c r="E414">
        <v>0.59399999999999997</v>
      </c>
      <c r="F414">
        <v>34000</v>
      </c>
      <c r="G414" t="s">
        <v>43</v>
      </c>
      <c r="H414">
        <v>170092.16333333333</v>
      </c>
      <c r="I414">
        <v>140225.32333333333</v>
      </c>
      <c r="J414">
        <v>29866.84</v>
      </c>
      <c r="K414">
        <v>0.84576475808678964</v>
      </c>
      <c r="L414">
        <v>436434.55833333335</v>
      </c>
      <c r="M414">
        <v>29382.373605640001</v>
      </c>
      <c r="N414">
        <v>0.18681318681318682</v>
      </c>
      <c r="O414">
        <v>272000</v>
      </c>
      <c r="P414" t="s">
        <v>27</v>
      </c>
      <c r="Q414">
        <v>0</v>
      </c>
      <c r="R414">
        <v>0</v>
      </c>
      <c r="S414">
        <v>0.17559209909905901</v>
      </c>
      <c r="T414">
        <v>0.15800000975247719</v>
      </c>
      <c r="U414">
        <v>0.50650447205153948</v>
      </c>
      <c r="V414">
        <v>2.3979920787545788</v>
      </c>
      <c r="W414">
        <v>1</v>
      </c>
      <c r="X414">
        <v>0.51661301523341729</v>
      </c>
    </row>
    <row r="415" spans="1:24" x14ac:dyDescent="0.25">
      <c r="A415" t="s">
        <v>449</v>
      </c>
      <c r="B415">
        <v>44</v>
      </c>
      <c r="C415" t="s">
        <v>33</v>
      </c>
      <c r="D415">
        <v>265900</v>
      </c>
      <c r="E415">
        <v>0.60399999999999998</v>
      </c>
      <c r="F415">
        <v>41000</v>
      </c>
      <c r="G415" t="s">
        <v>26</v>
      </c>
      <c r="H415">
        <v>275161.22749999998</v>
      </c>
      <c r="I415">
        <v>222708.17666666667</v>
      </c>
      <c r="J415">
        <v>52453.050833333335</v>
      </c>
      <c r="K415">
        <v>0.82887327430959157</v>
      </c>
      <c r="L415">
        <v>594516.99250000005</v>
      </c>
      <c r="M415">
        <v>100391.59014587</v>
      </c>
      <c r="N415">
        <v>0.15419330575404289</v>
      </c>
      <c r="O415">
        <v>369000</v>
      </c>
      <c r="P415" t="s">
        <v>36</v>
      </c>
      <c r="Q415">
        <v>180</v>
      </c>
      <c r="R415">
        <v>1</v>
      </c>
      <c r="S415">
        <v>0.19062660575365162</v>
      </c>
      <c r="T415">
        <v>0.12780671021697351</v>
      </c>
      <c r="U415">
        <v>0.44254063237176111</v>
      </c>
      <c r="V415">
        <v>2.2358668390372323</v>
      </c>
      <c r="W415">
        <v>1</v>
      </c>
      <c r="X415">
        <v>0.54086214696173596</v>
      </c>
    </row>
    <row r="416" spans="1:24" x14ac:dyDescent="0.25">
      <c r="A416" t="s">
        <v>450</v>
      </c>
      <c r="B416">
        <v>19</v>
      </c>
      <c r="C416" t="s">
        <v>33</v>
      </c>
      <c r="D416">
        <v>247900</v>
      </c>
      <c r="E416">
        <v>0.58699999999999997</v>
      </c>
      <c r="F416">
        <v>75000</v>
      </c>
      <c r="G416" t="s">
        <v>26</v>
      </c>
      <c r="H416">
        <v>211059.5675</v>
      </c>
      <c r="I416">
        <v>189295.2</v>
      </c>
      <c r="J416">
        <v>21764.3675</v>
      </c>
      <c r="K416">
        <v>0.92556356805811424</v>
      </c>
      <c r="L416">
        <v>727929.02583333338</v>
      </c>
      <c r="M416">
        <v>81219.538434269998</v>
      </c>
      <c r="N416">
        <v>0.30254134731746674</v>
      </c>
      <c r="O416">
        <v>375000</v>
      </c>
      <c r="P416" t="s">
        <v>27</v>
      </c>
      <c r="Q416">
        <v>0</v>
      </c>
      <c r="R416">
        <v>0</v>
      </c>
      <c r="S416">
        <v>0.1031195494134612</v>
      </c>
      <c r="T416">
        <v>0.28002124890826369</v>
      </c>
      <c r="U416">
        <v>0.42388239052011401</v>
      </c>
      <c r="V416">
        <v>2.9363817096947695</v>
      </c>
      <c r="W416">
        <v>1</v>
      </c>
      <c r="X416">
        <v>0.58891738039750852</v>
      </c>
    </row>
    <row r="417" spans="1:24" x14ac:dyDescent="0.25">
      <c r="A417" t="s">
        <v>451</v>
      </c>
      <c r="B417">
        <v>46</v>
      </c>
      <c r="C417" t="s">
        <v>25</v>
      </c>
      <c r="D417">
        <v>206400</v>
      </c>
      <c r="E417">
        <v>0.77200000000000002</v>
      </c>
      <c r="F417">
        <v>67000</v>
      </c>
      <c r="G417" t="s">
        <v>26</v>
      </c>
      <c r="H417">
        <v>205459.91250000001</v>
      </c>
      <c r="I417">
        <v>142104.51833333334</v>
      </c>
      <c r="J417">
        <v>63355.394166666665</v>
      </c>
      <c r="K417">
        <v>0.70791833237523683</v>
      </c>
      <c r="L417">
        <v>722948.37916666665</v>
      </c>
      <c r="M417">
        <v>30645.325151749999</v>
      </c>
      <c r="N417">
        <v>0.32461240310077522</v>
      </c>
      <c r="O417">
        <v>804000</v>
      </c>
      <c r="P417" t="s">
        <v>27</v>
      </c>
      <c r="Q417">
        <v>0</v>
      </c>
      <c r="R417">
        <v>0</v>
      </c>
      <c r="S417">
        <v>0.30835890756386192</v>
      </c>
      <c r="T417">
        <v>0.22979907107141895</v>
      </c>
      <c r="U417">
        <v>0.67179811014592439</v>
      </c>
      <c r="V417">
        <v>3.5026568758074936</v>
      </c>
      <c r="W417">
        <v>0</v>
      </c>
      <c r="X417">
        <v>0.37799689349644372</v>
      </c>
    </row>
    <row r="418" spans="1:24" x14ac:dyDescent="0.25">
      <c r="A418" t="s">
        <v>452</v>
      </c>
      <c r="B418">
        <v>55</v>
      </c>
      <c r="C418" t="s">
        <v>25</v>
      </c>
      <c r="D418">
        <v>164000</v>
      </c>
      <c r="E418">
        <v>0.79500000000000004</v>
      </c>
      <c r="F418">
        <v>45000</v>
      </c>
      <c r="G418" t="s">
        <v>26</v>
      </c>
      <c r="H418">
        <v>163781.32</v>
      </c>
      <c r="I418">
        <v>115691.87083333333</v>
      </c>
      <c r="J418">
        <v>48089.449166666665</v>
      </c>
      <c r="K418">
        <v>0.73394148813734761</v>
      </c>
      <c r="L418">
        <v>454634.70833333331</v>
      </c>
      <c r="M418">
        <v>30554.057243470001</v>
      </c>
      <c r="N418">
        <v>0.27439024390243905</v>
      </c>
      <c r="O418">
        <v>450000</v>
      </c>
      <c r="P418" t="s">
        <v>31</v>
      </c>
      <c r="Q418">
        <v>60</v>
      </c>
      <c r="R418">
        <v>0</v>
      </c>
      <c r="S418">
        <v>0.29361986560290676</v>
      </c>
      <c r="T418">
        <v>0.2013863839401259</v>
      </c>
      <c r="U418">
        <v>0.67000744407372259</v>
      </c>
      <c r="V418">
        <v>2.7721628556910569</v>
      </c>
      <c r="W418">
        <v>0</v>
      </c>
      <c r="X418">
        <v>0.40291196635330906</v>
      </c>
    </row>
    <row r="419" spans="1:24" x14ac:dyDescent="0.25">
      <c r="A419" t="s">
        <v>453</v>
      </c>
      <c r="B419">
        <v>20</v>
      </c>
      <c r="C419" t="s">
        <v>25</v>
      </c>
      <c r="D419">
        <v>212600</v>
      </c>
      <c r="E419">
        <v>0.81</v>
      </c>
      <c r="F419">
        <v>40000</v>
      </c>
      <c r="G419" t="s">
        <v>41</v>
      </c>
      <c r="H419">
        <v>198712.94166666668</v>
      </c>
      <c r="I419">
        <v>155241.72500000001</v>
      </c>
      <c r="J419">
        <v>43471.216666666667</v>
      </c>
      <c r="K419">
        <v>0.82191503477812311</v>
      </c>
      <c r="L419">
        <v>652786.97666666668</v>
      </c>
      <c r="M419">
        <v>45693.590721610002</v>
      </c>
      <c r="N419">
        <v>0.18814675446848542</v>
      </c>
      <c r="O419">
        <v>320000</v>
      </c>
      <c r="P419" t="s">
        <v>27</v>
      </c>
      <c r="Q419">
        <v>0</v>
      </c>
      <c r="R419">
        <v>0</v>
      </c>
      <c r="S419">
        <v>0.21876389278956959</v>
      </c>
      <c r="T419">
        <v>0.15464064624235618</v>
      </c>
      <c r="U419">
        <v>0.65856456935567798</v>
      </c>
      <c r="V419">
        <v>3.0704937754782065</v>
      </c>
      <c r="W419">
        <v>0</v>
      </c>
      <c r="X419">
        <v>0.40478376342112299</v>
      </c>
    </row>
    <row r="420" spans="1:24" x14ac:dyDescent="0.25">
      <c r="A420" t="s">
        <v>454</v>
      </c>
      <c r="B420">
        <v>33</v>
      </c>
      <c r="C420" t="s">
        <v>33</v>
      </c>
      <c r="D420">
        <v>82600</v>
      </c>
      <c r="E420">
        <v>0.34399999999999997</v>
      </c>
      <c r="F420">
        <v>30000</v>
      </c>
      <c r="G420" t="s">
        <v>41</v>
      </c>
      <c r="H420">
        <v>69897.22</v>
      </c>
      <c r="I420">
        <v>59869.357499999998</v>
      </c>
      <c r="J420">
        <v>10027.862499999999</v>
      </c>
      <c r="K420">
        <v>0.85653598470977343</v>
      </c>
      <c r="L420">
        <v>254323.74833333332</v>
      </c>
      <c r="M420">
        <v>22857.528141579998</v>
      </c>
      <c r="N420">
        <v>0.36319612590799033</v>
      </c>
      <c r="O420">
        <v>210000</v>
      </c>
      <c r="P420" t="s">
        <v>27</v>
      </c>
      <c r="Q420">
        <v>0</v>
      </c>
      <c r="R420">
        <v>0</v>
      </c>
      <c r="S420">
        <v>0.14346582739628269</v>
      </c>
      <c r="T420">
        <v>0.31109055134737534</v>
      </c>
      <c r="U420">
        <v>0.25922817065168968</v>
      </c>
      <c r="V420">
        <v>3.0789800040355124</v>
      </c>
      <c r="W420">
        <v>1</v>
      </c>
      <c r="X420">
        <v>0.65504222533557388</v>
      </c>
    </row>
    <row r="421" spans="1:24" x14ac:dyDescent="0.25">
      <c r="A421" t="s">
        <v>455</v>
      </c>
      <c r="B421">
        <v>47</v>
      </c>
      <c r="C421" t="s">
        <v>33</v>
      </c>
      <c r="D421">
        <v>174700</v>
      </c>
      <c r="E421">
        <v>0.26100000000000001</v>
      </c>
      <c r="F421">
        <v>43000</v>
      </c>
      <c r="G421" t="s">
        <v>41</v>
      </c>
      <c r="H421">
        <v>178365.66916666666</v>
      </c>
      <c r="I421">
        <v>128189.52666666667</v>
      </c>
      <c r="J421">
        <v>50176.142500000002</v>
      </c>
      <c r="K421">
        <v>0.7354712140299039</v>
      </c>
      <c r="L421">
        <v>739449.50583333336</v>
      </c>
      <c r="M421">
        <v>53874.934805069999</v>
      </c>
      <c r="N421">
        <v>0.24613623354321695</v>
      </c>
      <c r="O421">
        <v>430000</v>
      </c>
      <c r="P421" t="s">
        <v>27</v>
      </c>
      <c r="Q421">
        <v>0</v>
      </c>
      <c r="R421">
        <v>0</v>
      </c>
      <c r="S421">
        <v>0.28131053881851509</v>
      </c>
      <c r="T421">
        <v>0.18102611450077774</v>
      </c>
      <c r="U421">
        <v>0.20045349028701925</v>
      </c>
      <c r="V421">
        <v>4.2326817735165045</v>
      </c>
      <c r="W421">
        <v>1</v>
      </c>
      <c r="X421">
        <v>0.56613109134514716</v>
      </c>
    </row>
    <row r="422" spans="1:24" x14ac:dyDescent="0.25">
      <c r="A422" t="s">
        <v>456</v>
      </c>
      <c r="B422">
        <v>19</v>
      </c>
      <c r="C422" t="s">
        <v>33</v>
      </c>
      <c r="D422">
        <v>275100</v>
      </c>
      <c r="E422">
        <v>0.39900000000000002</v>
      </c>
      <c r="F422">
        <v>94000</v>
      </c>
      <c r="G422" t="s">
        <v>26</v>
      </c>
      <c r="H422">
        <v>287838.37666666665</v>
      </c>
      <c r="I422">
        <v>211838.69</v>
      </c>
      <c r="J422">
        <v>75999.686666666661</v>
      </c>
      <c r="K422">
        <v>0.72854996423674812</v>
      </c>
      <c r="L422">
        <v>736565.45750000002</v>
      </c>
      <c r="M422">
        <v>96048.677016720001</v>
      </c>
      <c r="N422">
        <v>0.34169392948018901</v>
      </c>
      <c r="O422">
        <v>846000</v>
      </c>
      <c r="P422" t="s">
        <v>27</v>
      </c>
      <c r="Q422">
        <v>0</v>
      </c>
      <c r="R422">
        <v>0</v>
      </c>
      <c r="S422">
        <v>0.26403597583750499</v>
      </c>
      <c r="T422">
        <v>0.24894110010270562</v>
      </c>
      <c r="U422">
        <v>0.29917005845349826</v>
      </c>
      <c r="V422">
        <v>2.6774462286441296</v>
      </c>
      <c r="W422">
        <v>1</v>
      </c>
      <c r="X422">
        <v>0.60359405790879561</v>
      </c>
    </row>
    <row r="423" spans="1:24" x14ac:dyDescent="0.25">
      <c r="A423" t="s">
        <v>457</v>
      </c>
      <c r="B423">
        <v>34</v>
      </c>
      <c r="C423" t="s">
        <v>33</v>
      </c>
      <c r="D423">
        <v>64700</v>
      </c>
      <c r="E423">
        <v>0.35599999999999998</v>
      </c>
      <c r="F423">
        <v>30000</v>
      </c>
      <c r="G423" t="s">
        <v>41</v>
      </c>
      <c r="H423">
        <v>50518.675833333335</v>
      </c>
      <c r="I423">
        <v>42340.380833333336</v>
      </c>
      <c r="J423">
        <v>8178.2950000000001</v>
      </c>
      <c r="K423">
        <v>0.85010779182770302</v>
      </c>
      <c r="L423">
        <v>221500.32500000001</v>
      </c>
      <c r="M423">
        <v>22413.408933179999</v>
      </c>
      <c r="N423">
        <v>0.46367851622874806</v>
      </c>
      <c r="O423">
        <v>120000</v>
      </c>
      <c r="P423" t="s">
        <v>31</v>
      </c>
      <c r="Q423">
        <v>30</v>
      </c>
      <c r="R423">
        <v>0</v>
      </c>
      <c r="S423">
        <v>0.16188656699912513</v>
      </c>
      <c r="T423">
        <v>0.39417671954916678</v>
      </c>
      <c r="U423">
        <v>0.24659446736293344</v>
      </c>
      <c r="V423">
        <v>3.4234980680061824</v>
      </c>
      <c r="W423">
        <v>1</v>
      </c>
      <c r="X423">
        <v>0.66438645783431705</v>
      </c>
    </row>
    <row r="424" spans="1:24" x14ac:dyDescent="0.25">
      <c r="A424" t="s">
        <v>458</v>
      </c>
      <c r="B424">
        <v>29</v>
      </c>
      <c r="C424" t="s">
        <v>25</v>
      </c>
      <c r="D424">
        <v>198400</v>
      </c>
      <c r="E424">
        <v>0.93899999999999995</v>
      </c>
      <c r="F424">
        <v>59000</v>
      </c>
      <c r="G424" t="s">
        <v>26</v>
      </c>
      <c r="H424">
        <v>194805.54416666666</v>
      </c>
      <c r="I424">
        <v>145774.19583333333</v>
      </c>
      <c r="J424">
        <v>49031.348333333335</v>
      </c>
      <c r="K424">
        <v>0.78540686529934911</v>
      </c>
      <c r="L424">
        <v>479614.17499999999</v>
      </c>
      <c r="M424">
        <v>42840.420697900001</v>
      </c>
      <c r="N424">
        <v>0.2973790322580645</v>
      </c>
      <c r="O424">
        <v>236000</v>
      </c>
      <c r="P424" t="s">
        <v>36</v>
      </c>
      <c r="Q424">
        <v>180</v>
      </c>
      <c r="R424">
        <v>1</v>
      </c>
      <c r="S424">
        <v>0.25169380339290737</v>
      </c>
      <c r="T424">
        <v>0.23356353353156045</v>
      </c>
      <c r="U424">
        <v>0.76972653870536634</v>
      </c>
      <c r="V424">
        <v>2.4174101562499999</v>
      </c>
      <c r="W424">
        <v>0</v>
      </c>
      <c r="X424">
        <v>0.39081032594663206</v>
      </c>
    </row>
    <row r="425" spans="1:24" x14ac:dyDescent="0.25">
      <c r="A425" t="s">
        <v>459</v>
      </c>
      <c r="B425">
        <v>52</v>
      </c>
      <c r="C425" t="s">
        <v>25</v>
      </c>
      <c r="D425">
        <v>191600</v>
      </c>
      <c r="E425">
        <v>0.83299999999999996</v>
      </c>
      <c r="F425">
        <v>46000</v>
      </c>
      <c r="G425" t="s">
        <v>41</v>
      </c>
      <c r="H425">
        <v>181151.21166666667</v>
      </c>
      <c r="I425">
        <v>137798.9725</v>
      </c>
      <c r="J425">
        <v>43352.239166666666</v>
      </c>
      <c r="K425">
        <v>0.80958600066821229</v>
      </c>
      <c r="L425">
        <v>343497.05666666664</v>
      </c>
      <c r="M425">
        <v>43282.689850529998</v>
      </c>
      <c r="N425">
        <v>0.24008350730688935</v>
      </c>
      <c r="O425">
        <v>506000</v>
      </c>
      <c r="P425" t="s">
        <v>36</v>
      </c>
      <c r="Q425">
        <v>180</v>
      </c>
      <c r="R425">
        <v>1</v>
      </c>
      <c r="S425">
        <v>0.23931520395479552</v>
      </c>
      <c r="T425">
        <v>0.19436824650698206</v>
      </c>
      <c r="U425">
        <v>0.67235367873677088</v>
      </c>
      <c r="V425">
        <v>1.7927821329157967</v>
      </c>
      <c r="W425">
        <v>0</v>
      </c>
      <c r="X425">
        <v>0.45325606167566751</v>
      </c>
    </row>
    <row r="426" spans="1:24" x14ac:dyDescent="0.25">
      <c r="A426" t="s">
        <v>460</v>
      </c>
      <c r="B426">
        <v>18</v>
      </c>
      <c r="C426" t="s">
        <v>25</v>
      </c>
      <c r="D426">
        <v>153700</v>
      </c>
      <c r="E426">
        <v>0.78300000000000003</v>
      </c>
      <c r="F426">
        <v>32000</v>
      </c>
      <c r="G426" t="s">
        <v>41</v>
      </c>
      <c r="H426">
        <v>142092.20416666666</v>
      </c>
      <c r="I426">
        <v>107992.0425</v>
      </c>
      <c r="J426">
        <v>34100.161666666667</v>
      </c>
      <c r="K426">
        <v>0.8195935230416489</v>
      </c>
      <c r="L426">
        <v>281035.36916666664</v>
      </c>
      <c r="M426">
        <v>37674.625839640001</v>
      </c>
      <c r="N426">
        <v>0.20819778789850357</v>
      </c>
      <c r="O426">
        <v>96000</v>
      </c>
      <c r="P426" t="s">
        <v>27</v>
      </c>
      <c r="Q426">
        <v>0</v>
      </c>
      <c r="R426">
        <v>0</v>
      </c>
      <c r="S426">
        <v>0.23998615453011746</v>
      </c>
      <c r="T426">
        <v>0.17063755847321252</v>
      </c>
      <c r="U426">
        <v>0.61890280792400243</v>
      </c>
      <c r="V426">
        <v>1.8284669431793537</v>
      </c>
      <c r="W426">
        <v>0</v>
      </c>
      <c r="X426">
        <v>0.47050683264806964</v>
      </c>
    </row>
    <row r="427" spans="1:24" x14ac:dyDescent="0.25">
      <c r="A427" t="s">
        <v>461</v>
      </c>
      <c r="B427">
        <v>32</v>
      </c>
      <c r="C427" t="s">
        <v>33</v>
      </c>
      <c r="D427">
        <v>261600</v>
      </c>
      <c r="E427">
        <v>0.35599999999999998</v>
      </c>
      <c r="F427">
        <v>63000</v>
      </c>
      <c r="G427" t="s">
        <v>26</v>
      </c>
      <c r="H427">
        <v>243391.87833333333</v>
      </c>
      <c r="I427">
        <v>210722.29083333333</v>
      </c>
      <c r="J427">
        <v>32669.587500000001</v>
      </c>
      <c r="K427">
        <v>0.86590806220797834</v>
      </c>
      <c r="L427">
        <v>448595.2608333333</v>
      </c>
      <c r="M427">
        <v>139600.66051821</v>
      </c>
      <c r="N427">
        <v>0.24082568807339449</v>
      </c>
      <c r="O427">
        <v>756000</v>
      </c>
      <c r="P427" t="s">
        <v>31</v>
      </c>
      <c r="Q427">
        <v>2</v>
      </c>
      <c r="R427">
        <v>0</v>
      </c>
      <c r="S427">
        <v>0.13422628447469356</v>
      </c>
      <c r="T427">
        <v>0.20853290488953607</v>
      </c>
      <c r="U427">
        <v>0.22623811144334907</v>
      </c>
      <c r="V427">
        <v>1.7148136882008154</v>
      </c>
      <c r="W427">
        <v>1</v>
      </c>
      <c r="X427">
        <v>0.69361979447676336</v>
      </c>
    </row>
    <row r="428" spans="1:24" x14ac:dyDescent="0.25">
      <c r="A428" t="s">
        <v>462</v>
      </c>
      <c r="B428">
        <v>43</v>
      </c>
      <c r="C428" t="s">
        <v>25</v>
      </c>
      <c r="D428">
        <v>155800</v>
      </c>
      <c r="E428">
        <v>0.76600000000000001</v>
      </c>
      <c r="F428">
        <v>30000</v>
      </c>
      <c r="G428" t="s">
        <v>26</v>
      </c>
      <c r="H428">
        <v>142324.66250000001</v>
      </c>
      <c r="I428">
        <v>106828.69083333333</v>
      </c>
      <c r="J428">
        <v>35495.971666666665</v>
      </c>
      <c r="K428">
        <v>0.79218333903527705</v>
      </c>
      <c r="L428">
        <v>349356.9266666667</v>
      </c>
      <c r="M428">
        <v>32293.06852388</v>
      </c>
      <c r="N428">
        <v>0.1925545571245186</v>
      </c>
      <c r="O428">
        <v>90000</v>
      </c>
      <c r="P428" t="s">
        <v>27</v>
      </c>
      <c r="Q428">
        <v>0</v>
      </c>
      <c r="R428">
        <v>0</v>
      </c>
      <c r="S428">
        <v>0.24940141113397449</v>
      </c>
      <c r="T428">
        <v>0.15253851200936014</v>
      </c>
      <c r="U428">
        <v>0.62433918271501754</v>
      </c>
      <c r="V428">
        <v>2.2423422764227645</v>
      </c>
      <c r="W428">
        <v>0</v>
      </c>
      <c r="X428">
        <v>0.44384564008853405</v>
      </c>
    </row>
    <row r="429" spans="1:24" x14ac:dyDescent="0.25">
      <c r="A429" t="s">
        <v>463</v>
      </c>
      <c r="B429">
        <v>54</v>
      </c>
      <c r="C429" t="s">
        <v>30</v>
      </c>
      <c r="D429">
        <v>244000</v>
      </c>
      <c r="E429">
        <v>0.496</v>
      </c>
      <c r="F429">
        <v>76000</v>
      </c>
      <c r="G429" t="s">
        <v>26</v>
      </c>
      <c r="H429">
        <v>232010.39</v>
      </c>
      <c r="I429">
        <v>193277.98916666667</v>
      </c>
      <c r="J429">
        <v>38732.400833333333</v>
      </c>
      <c r="K429">
        <v>0.85439485129784287</v>
      </c>
      <c r="L429">
        <v>522626.15416666667</v>
      </c>
      <c r="M429">
        <v>52279.268866099999</v>
      </c>
      <c r="N429">
        <v>0.31147540983606559</v>
      </c>
      <c r="O429">
        <v>380000</v>
      </c>
      <c r="P429" t="s">
        <v>27</v>
      </c>
      <c r="Q429">
        <v>0</v>
      </c>
      <c r="R429">
        <v>0</v>
      </c>
      <c r="S429">
        <v>0.16694252715722485</v>
      </c>
      <c r="T429">
        <v>0.26612298646981991</v>
      </c>
      <c r="U429">
        <v>0.40478839047114673</v>
      </c>
      <c r="V429">
        <v>2.1419104678961749</v>
      </c>
      <c r="W429">
        <v>1</v>
      </c>
      <c r="X429">
        <v>0.60677820816912498</v>
      </c>
    </row>
    <row r="430" spans="1:24" x14ac:dyDescent="0.25">
      <c r="A430" t="s">
        <v>464</v>
      </c>
      <c r="B430">
        <v>38</v>
      </c>
      <c r="C430" t="s">
        <v>25</v>
      </c>
      <c r="D430">
        <v>194400</v>
      </c>
      <c r="E430">
        <v>0.81299999999999994</v>
      </c>
      <c r="F430">
        <v>39000</v>
      </c>
      <c r="G430" t="s">
        <v>41</v>
      </c>
      <c r="H430">
        <v>178807.6</v>
      </c>
      <c r="I430">
        <v>133270.73166666666</v>
      </c>
      <c r="J430">
        <v>45536.868333333332</v>
      </c>
      <c r="K430">
        <v>0.78480391665345883</v>
      </c>
      <c r="L430">
        <v>445349.69500000001</v>
      </c>
      <c r="M430">
        <v>45051.671123530003</v>
      </c>
      <c r="N430">
        <v>0.20061728395061729</v>
      </c>
      <c r="O430">
        <v>312000</v>
      </c>
      <c r="P430" t="s">
        <v>27</v>
      </c>
      <c r="Q430">
        <v>0</v>
      </c>
      <c r="R430">
        <v>0</v>
      </c>
      <c r="S430">
        <v>0.25466964677862314</v>
      </c>
      <c r="T430">
        <v>0.15744523019282353</v>
      </c>
      <c r="U430">
        <v>0.64938377611254527</v>
      </c>
      <c r="V430">
        <v>2.2908934927983537</v>
      </c>
      <c r="W430">
        <v>0</v>
      </c>
      <c r="X430">
        <v>0.42999564169330223</v>
      </c>
    </row>
    <row r="431" spans="1:24" x14ac:dyDescent="0.25">
      <c r="A431" t="s">
        <v>465</v>
      </c>
      <c r="B431">
        <v>48</v>
      </c>
      <c r="C431" t="s">
        <v>25</v>
      </c>
      <c r="D431">
        <v>218700</v>
      </c>
      <c r="E431">
        <v>0.88900000000000001</v>
      </c>
      <c r="F431">
        <v>65000</v>
      </c>
      <c r="G431" t="s">
        <v>43</v>
      </c>
      <c r="H431">
        <v>211727.82916666666</v>
      </c>
      <c r="I431">
        <v>159111.21666666667</v>
      </c>
      <c r="J431">
        <v>52616.612500000003</v>
      </c>
      <c r="K431">
        <v>0.78038451912043993</v>
      </c>
      <c r="L431">
        <v>737746.04666666663</v>
      </c>
      <c r="M431">
        <v>38319.483991319998</v>
      </c>
      <c r="N431">
        <v>0.29721079103795151</v>
      </c>
      <c r="O431">
        <v>650000</v>
      </c>
      <c r="P431" t="s">
        <v>27</v>
      </c>
      <c r="Q431">
        <v>0</v>
      </c>
      <c r="R431">
        <v>0</v>
      </c>
      <c r="S431">
        <v>0.24851061245511363</v>
      </c>
      <c r="T431">
        <v>0.23193870024155736</v>
      </c>
      <c r="U431">
        <v>0.75276169838401885</v>
      </c>
      <c r="V431">
        <v>3.3733244017680231</v>
      </c>
      <c r="W431">
        <v>0</v>
      </c>
      <c r="X431">
        <v>0.36314693708105455</v>
      </c>
    </row>
    <row r="432" spans="1:24" x14ac:dyDescent="0.25">
      <c r="A432" t="s">
        <v>466</v>
      </c>
      <c r="B432">
        <v>42</v>
      </c>
      <c r="C432" t="s">
        <v>25</v>
      </c>
      <c r="D432">
        <v>264600</v>
      </c>
      <c r="E432">
        <v>0.80800000000000005</v>
      </c>
      <c r="F432">
        <v>43000</v>
      </c>
      <c r="G432" t="s">
        <v>41</v>
      </c>
      <c r="H432">
        <v>272823.60249999998</v>
      </c>
      <c r="I432">
        <v>187511.41833333333</v>
      </c>
      <c r="J432">
        <v>85312.184166666673</v>
      </c>
      <c r="K432">
        <v>0.69677930025742074</v>
      </c>
      <c r="L432">
        <v>720908.37916666665</v>
      </c>
      <c r="M432">
        <v>35886.489651999997</v>
      </c>
      <c r="N432">
        <v>0.16250944822373395</v>
      </c>
      <c r="O432">
        <v>215000</v>
      </c>
      <c r="P432" t="s">
        <v>27</v>
      </c>
      <c r="Q432">
        <v>0</v>
      </c>
      <c r="R432">
        <v>0</v>
      </c>
      <c r="S432">
        <v>0.31270089312256877</v>
      </c>
      <c r="T432">
        <v>0.11323321961855289</v>
      </c>
      <c r="U432">
        <v>0.71407277061567842</v>
      </c>
      <c r="V432">
        <v>2.7245214632149155</v>
      </c>
      <c r="W432">
        <v>0</v>
      </c>
      <c r="X432">
        <v>0.35635097767266299</v>
      </c>
    </row>
    <row r="433" spans="1:24" x14ac:dyDescent="0.25">
      <c r="A433" t="s">
        <v>467</v>
      </c>
      <c r="B433">
        <v>40</v>
      </c>
      <c r="C433" t="s">
        <v>33</v>
      </c>
      <c r="D433">
        <v>253800</v>
      </c>
      <c r="E433">
        <v>0.58899999999999997</v>
      </c>
      <c r="F433">
        <v>87000</v>
      </c>
      <c r="G433" t="s">
        <v>26</v>
      </c>
      <c r="H433">
        <v>212139.78833333333</v>
      </c>
      <c r="I433">
        <v>174720.23916666667</v>
      </c>
      <c r="J433">
        <v>37419.549166666664</v>
      </c>
      <c r="K433">
        <v>0.85823087668907383</v>
      </c>
      <c r="L433">
        <v>667071.00666666671</v>
      </c>
      <c r="M433">
        <v>103705.61084979</v>
      </c>
      <c r="N433">
        <v>0.34278959810874704</v>
      </c>
      <c r="O433">
        <v>435000</v>
      </c>
      <c r="P433" t="s">
        <v>27</v>
      </c>
      <c r="Q433">
        <v>0</v>
      </c>
      <c r="R433">
        <v>0</v>
      </c>
      <c r="S433">
        <v>0.17639099888168863</v>
      </c>
      <c r="T433">
        <v>0.29419261730476526</v>
      </c>
      <c r="U433">
        <v>0.39560600107360955</v>
      </c>
      <c r="V433">
        <v>2.6283333596007359</v>
      </c>
      <c r="W433">
        <v>1</v>
      </c>
      <c r="X433">
        <v>0.59740567946629564</v>
      </c>
    </row>
    <row r="434" spans="1:24" x14ac:dyDescent="0.25">
      <c r="A434" t="s">
        <v>468</v>
      </c>
      <c r="B434">
        <v>41</v>
      </c>
      <c r="C434" t="s">
        <v>33</v>
      </c>
      <c r="D434">
        <v>320200</v>
      </c>
      <c r="E434">
        <v>0.20699999999999999</v>
      </c>
      <c r="F434">
        <v>60000</v>
      </c>
      <c r="G434" t="s">
        <v>26</v>
      </c>
      <c r="H434">
        <v>348290.65</v>
      </c>
      <c r="I434">
        <v>260295.65083333332</v>
      </c>
      <c r="J434">
        <v>87994.999166666661</v>
      </c>
      <c r="K434">
        <v>0.73924553090143619</v>
      </c>
      <c r="L434">
        <v>977680.97416666662</v>
      </c>
      <c r="M434">
        <v>116593.9093702</v>
      </c>
      <c r="N434">
        <v>0.18738288569643974</v>
      </c>
      <c r="O434">
        <v>660000</v>
      </c>
      <c r="P434" t="s">
        <v>27</v>
      </c>
      <c r="Q434">
        <v>0</v>
      </c>
      <c r="R434">
        <v>0</v>
      </c>
      <c r="S434">
        <v>0.25264818095652769</v>
      </c>
      <c r="T434">
        <v>0.13852196081850773</v>
      </c>
      <c r="U434">
        <v>0.15508401622904386</v>
      </c>
      <c r="V434">
        <v>3.0533447038309389</v>
      </c>
      <c r="W434">
        <v>1</v>
      </c>
      <c r="X434">
        <v>0.62854617110478117</v>
      </c>
    </row>
    <row r="435" spans="1:24" x14ac:dyDescent="0.25">
      <c r="A435" t="s">
        <v>469</v>
      </c>
      <c r="B435">
        <v>55</v>
      </c>
      <c r="C435" t="s">
        <v>25</v>
      </c>
      <c r="D435">
        <v>136300</v>
      </c>
      <c r="E435">
        <v>0.84299999999999997</v>
      </c>
      <c r="F435">
        <v>45000</v>
      </c>
      <c r="G435" t="s">
        <v>41</v>
      </c>
      <c r="H435">
        <v>134894.50916666666</v>
      </c>
      <c r="I435">
        <v>90337.615000000005</v>
      </c>
      <c r="J435">
        <v>44556.894166666665</v>
      </c>
      <c r="K435">
        <v>0.68623477773673403</v>
      </c>
      <c r="L435">
        <v>440306.40916666668</v>
      </c>
      <c r="M435">
        <v>21764.928089140001</v>
      </c>
      <c r="N435">
        <v>0.33015407190022011</v>
      </c>
      <c r="O435">
        <v>495000</v>
      </c>
      <c r="P435" t="s">
        <v>31</v>
      </c>
      <c r="Q435">
        <v>23</v>
      </c>
      <c r="R435">
        <v>0</v>
      </c>
      <c r="S435">
        <v>0.33030917597702319</v>
      </c>
      <c r="T435">
        <v>0.22656320614932526</v>
      </c>
      <c r="U435">
        <v>0.7258807590494204</v>
      </c>
      <c r="V435">
        <v>3.2304211971142092</v>
      </c>
      <c r="W435">
        <v>0</v>
      </c>
      <c r="X435">
        <v>0.35726109421711832</v>
      </c>
    </row>
    <row r="436" spans="1:24" x14ac:dyDescent="0.25">
      <c r="A436" t="s">
        <v>470</v>
      </c>
      <c r="B436">
        <v>45</v>
      </c>
      <c r="C436" t="s">
        <v>25</v>
      </c>
      <c r="D436">
        <v>204400</v>
      </c>
      <c r="E436">
        <v>0.76800000000000002</v>
      </c>
      <c r="F436">
        <v>64000</v>
      </c>
      <c r="G436" t="s">
        <v>41</v>
      </c>
      <c r="H436">
        <v>195032.48583333334</v>
      </c>
      <c r="I436">
        <v>155700.17583333334</v>
      </c>
      <c r="J436">
        <v>39332.31</v>
      </c>
      <c r="K436">
        <v>0.8262683560736469</v>
      </c>
      <c r="L436">
        <v>459206.05499999999</v>
      </c>
      <c r="M436">
        <v>36683.200596479997</v>
      </c>
      <c r="N436">
        <v>0.3131115459882583</v>
      </c>
      <c r="O436">
        <v>576000</v>
      </c>
      <c r="P436" t="s">
        <v>31</v>
      </c>
      <c r="Q436">
        <v>16</v>
      </c>
      <c r="R436">
        <v>0</v>
      </c>
      <c r="S436">
        <v>0.20167055673797726</v>
      </c>
      <c r="T436">
        <v>0.25871416237139627</v>
      </c>
      <c r="U436">
        <v>0.64641695790142306</v>
      </c>
      <c r="V436">
        <v>2.2466049657534248</v>
      </c>
      <c r="W436">
        <v>0</v>
      </c>
      <c r="X436">
        <v>0.47638284248188906</v>
      </c>
    </row>
    <row r="437" spans="1:24" x14ac:dyDescent="0.25">
      <c r="A437" t="s">
        <v>471</v>
      </c>
      <c r="B437">
        <v>38</v>
      </c>
      <c r="C437" t="s">
        <v>33</v>
      </c>
      <c r="D437">
        <v>60000</v>
      </c>
      <c r="E437">
        <v>0.55600000000000005</v>
      </c>
      <c r="F437">
        <v>30000</v>
      </c>
      <c r="G437" t="s">
        <v>26</v>
      </c>
      <c r="H437">
        <v>60628.121666666666</v>
      </c>
      <c r="I437">
        <v>55262.114166666666</v>
      </c>
      <c r="J437">
        <v>5366.0074999999997</v>
      </c>
      <c r="K437">
        <v>0.95049422391624538</v>
      </c>
      <c r="L437">
        <v>178578.08166666667</v>
      </c>
      <c r="M437">
        <v>21776.73317707</v>
      </c>
      <c r="N437">
        <v>0.5</v>
      </c>
      <c r="O437">
        <v>120000</v>
      </c>
      <c r="P437" t="s">
        <v>27</v>
      </c>
      <c r="Q437">
        <v>0</v>
      </c>
      <c r="R437">
        <v>0</v>
      </c>
      <c r="S437">
        <v>8.8506906572205918E-2</v>
      </c>
      <c r="T437">
        <v>0.47524711195812269</v>
      </c>
      <c r="U437">
        <v>0.4090685641105623</v>
      </c>
      <c r="V437">
        <v>2.9763013611111111</v>
      </c>
      <c r="W437">
        <v>1</v>
      </c>
      <c r="X437">
        <v>0.64969526440863157</v>
      </c>
    </row>
    <row r="438" spans="1:24" x14ac:dyDescent="0.25">
      <c r="A438" t="s">
        <v>472</v>
      </c>
      <c r="B438">
        <v>35</v>
      </c>
      <c r="C438" t="s">
        <v>25</v>
      </c>
      <c r="D438">
        <v>207100</v>
      </c>
      <c r="E438">
        <v>0.95099999999999996</v>
      </c>
      <c r="F438">
        <v>51000</v>
      </c>
      <c r="G438" t="s">
        <v>26</v>
      </c>
      <c r="H438">
        <v>209817.79083333333</v>
      </c>
      <c r="I438">
        <v>151722.1</v>
      </c>
      <c r="J438">
        <v>58095.690833333334</v>
      </c>
      <c r="K438">
        <v>0.73543683252472458</v>
      </c>
      <c r="L438">
        <v>801002.85333333339</v>
      </c>
      <c r="M438">
        <v>30854.311595480001</v>
      </c>
      <c r="N438">
        <v>0.24625784645098986</v>
      </c>
      <c r="O438">
        <v>459000</v>
      </c>
      <c r="P438" t="s">
        <v>36</v>
      </c>
      <c r="Q438">
        <v>90</v>
      </c>
      <c r="R438">
        <v>1</v>
      </c>
      <c r="S438">
        <v>0.2768863908184081</v>
      </c>
      <c r="T438">
        <v>0.18110709057827598</v>
      </c>
      <c r="U438">
        <v>0.82908121493441278</v>
      </c>
      <c r="V438">
        <v>3.867710542411074</v>
      </c>
      <c r="W438">
        <v>0</v>
      </c>
      <c r="X438">
        <v>0.29390146188916128</v>
      </c>
    </row>
    <row r="439" spans="1:24" x14ac:dyDescent="0.25">
      <c r="A439" t="s">
        <v>473</v>
      </c>
      <c r="B439">
        <v>53</v>
      </c>
      <c r="C439" t="s">
        <v>30</v>
      </c>
      <c r="D439">
        <v>135200</v>
      </c>
      <c r="E439">
        <v>0.64700000000000002</v>
      </c>
      <c r="F439">
        <v>40000</v>
      </c>
      <c r="G439" t="s">
        <v>41</v>
      </c>
      <c r="H439">
        <v>124731.83166666667</v>
      </c>
      <c r="I439">
        <v>104997.465</v>
      </c>
      <c r="J439">
        <v>19734.366666666669</v>
      </c>
      <c r="K439">
        <v>0.89859523956497711</v>
      </c>
      <c r="L439">
        <v>237775.58166666667</v>
      </c>
      <c r="M439">
        <v>36605.069989180003</v>
      </c>
      <c r="N439">
        <v>0.29585798816568049</v>
      </c>
      <c r="O439">
        <v>320000</v>
      </c>
      <c r="P439" t="s">
        <v>27</v>
      </c>
      <c r="Q439">
        <v>0</v>
      </c>
      <c r="R439">
        <v>0</v>
      </c>
      <c r="S439">
        <v>0.15821435797884206</v>
      </c>
      <c r="T439">
        <v>0.26585657975295179</v>
      </c>
      <c r="U439">
        <v>0.50020481526588678</v>
      </c>
      <c r="V439">
        <v>1.7586951306706113</v>
      </c>
      <c r="W439">
        <v>1</v>
      </c>
      <c r="X439">
        <v>0.57968487270278435</v>
      </c>
    </row>
    <row r="440" spans="1:24" x14ac:dyDescent="0.25">
      <c r="A440" t="s">
        <v>474</v>
      </c>
      <c r="B440">
        <v>52</v>
      </c>
      <c r="C440" t="s">
        <v>33</v>
      </c>
      <c r="D440">
        <v>294000</v>
      </c>
      <c r="E440">
        <v>0.36</v>
      </c>
      <c r="F440">
        <v>66000</v>
      </c>
      <c r="G440" t="s">
        <v>26</v>
      </c>
      <c r="H440">
        <v>313600.04249999998</v>
      </c>
      <c r="I440">
        <v>267523.745</v>
      </c>
      <c r="J440">
        <v>46076.297500000001</v>
      </c>
      <c r="K440">
        <v>0.85126086647842403</v>
      </c>
      <c r="L440">
        <v>836551.10666666669</v>
      </c>
      <c r="M440">
        <v>145218.05830137001</v>
      </c>
      <c r="N440">
        <v>0.22448979591836735</v>
      </c>
      <c r="O440">
        <v>660000</v>
      </c>
      <c r="P440" t="s">
        <v>27</v>
      </c>
      <c r="Q440">
        <v>0</v>
      </c>
      <c r="R440">
        <v>0</v>
      </c>
      <c r="S440">
        <v>0.14692694915690263</v>
      </c>
      <c r="T440">
        <v>0.19109937818903397</v>
      </c>
      <c r="U440">
        <v>0.2460583292220081</v>
      </c>
      <c r="V440">
        <v>2.8454119274376417</v>
      </c>
      <c r="W440">
        <v>1</v>
      </c>
      <c r="X440">
        <v>0.63758921465475005</v>
      </c>
    </row>
    <row r="441" spans="1:24" x14ac:dyDescent="0.25">
      <c r="A441" t="s">
        <v>475</v>
      </c>
      <c r="B441">
        <v>26</v>
      </c>
      <c r="C441" t="s">
        <v>25</v>
      </c>
      <c r="D441">
        <v>229000</v>
      </c>
      <c r="E441">
        <v>0.95199999999999996</v>
      </c>
      <c r="F441">
        <v>43000</v>
      </c>
      <c r="G441" t="s">
        <v>26</v>
      </c>
      <c r="H441">
        <v>219898.42416666666</v>
      </c>
      <c r="I441">
        <v>158788.5</v>
      </c>
      <c r="J441">
        <v>61109.924166666664</v>
      </c>
      <c r="K441">
        <v>0.75949026852241286</v>
      </c>
      <c r="L441">
        <v>740244.8091666667</v>
      </c>
      <c r="M441">
        <v>45337.036707890002</v>
      </c>
      <c r="N441">
        <v>0.18777292576419213</v>
      </c>
      <c r="O441">
        <v>387000</v>
      </c>
      <c r="P441" t="s">
        <v>27</v>
      </c>
      <c r="Q441">
        <v>0</v>
      </c>
      <c r="R441">
        <v>0</v>
      </c>
      <c r="S441">
        <v>0.27790069164092729</v>
      </c>
      <c r="T441">
        <v>0.14261170980988538</v>
      </c>
      <c r="U441">
        <v>0.78927342187353955</v>
      </c>
      <c r="V441">
        <v>3.2325100836972345</v>
      </c>
      <c r="W441">
        <v>0</v>
      </c>
      <c r="X441">
        <v>0.32225210305942398</v>
      </c>
    </row>
    <row r="442" spans="1:24" x14ac:dyDescent="0.25">
      <c r="A442" t="s">
        <v>476</v>
      </c>
      <c r="B442">
        <v>55</v>
      </c>
      <c r="C442" t="s">
        <v>25</v>
      </c>
      <c r="D442">
        <v>203900</v>
      </c>
      <c r="E442">
        <v>0.93600000000000005</v>
      </c>
      <c r="F442">
        <v>49000</v>
      </c>
      <c r="G442" t="s">
        <v>26</v>
      </c>
      <c r="H442">
        <v>203195.10083333333</v>
      </c>
      <c r="I442">
        <v>144869.04666666666</v>
      </c>
      <c r="J442">
        <v>58326.054166666669</v>
      </c>
      <c r="K442">
        <v>0.75499006018371162</v>
      </c>
      <c r="L442">
        <v>506102.7475</v>
      </c>
      <c r="M442">
        <v>45979.084448709997</v>
      </c>
      <c r="N442">
        <v>0.24031387935262383</v>
      </c>
      <c r="O442">
        <v>147000</v>
      </c>
      <c r="P442" t="s">
        <v>27</v>
      </c>
      <c r="Q442">
        <v>0</v>
      </c>
      <c r="R442">
        <v>0</v>
      </c>
      <c r="S442">
        <v>0.28704458880879924</v>
      </c>
      <c r="T442">
        <v>0.18143459023541866</v>
      </c>
      <c r="U442">
        <v>0.7632837814427722</v>
      </c>
      <c r="V442">
        <v>2.4821125429131929</v>
      </c>
      <c r="W442">
        <v>0</v>
      </c>
      <c r="X442">
        <v>0.36796088112286146</v>
      </c>
    </row>
    <row r="443" spans="1:24" x14ac:dyDescent="0.25">
      <c r="A443" t="s">
        <v>477</v>
      </c>
      <c r="B443">
        <v>47</v>
      </c>
      <c r="C443" t="s">
        <v>30</v>
      </c>
      <c r="D443">
        <v>96500</v>
      </c>
      <c r="E443">
        <v>0.58299999999999996</v>
      </c>
      <c r="F443">
        <v>30000</v>
      </c>
      <c r="G443" t="s">
        <v>26</v>
      </c>
      <c r="H443">
        <v>98242.432499999995</v>
      </c>
      <c r="I443">
        <v>75365.289999999994</v>
      </c>
      <c r="J443">
        <v>22877.142500000002</v>
      </c>
      <c r="K443">
        <v>0.76592211202935367</v>
      </c>
      <c r="L443">
        <v>332590.125</v>
      </c>
      <c r="M443">
        <v>10359.05189545</v>
      </c>
      <c r="N443">
        <v>0.31088082901554404</v>
      </c>
      <c r="O443">
        <v>120000</v>
      </c>
      <c r="P443" t="s">
        <v>31</v>
      </c>
      <c r="Q443">
        <v>60</v>
      </c>
      <c r="R443">
        <v>0</v>
      </c>
      <c r="S443">
        <v>0.23286416997054712</v>
      </c>
      <c r="T443">
        <v>0.23811050114902185</v>
      </c>
      <c r="U443">
        <v>0.5273900118983974</v>
      </c>
      <c r="V443">
        <v>3.446529792746114</v>
      </c>
      <c r="W443">
        <v>0</v>
      </c>
      <c r="X443">
        <v>0.47098606494692263</v>
      </c>
    </row>
    <row r="444" spans="1:24" x14ac:dyDescent="0.25">
      <c r="A444" t="s">
        <v>478</v>
      </c>
      <c r="B444">
        <v>51</v>
      </c>
      <c r="C444" t="s">
        <v>25</v>
      </c>
      <c r="D444">
        <v>164600</v>
      </c>
      <c r="E444">
        <v>0.95399999999999996</v>
      </c>
      <c r="F444">
        <v>57000</v>
      </c>
      <c r="G444" t="s">
        <v>43</v>
      </c>
      <c r="H444">
        <v>156866.79333333333</v>
      </c>
      <c r="I444">
        <v>119872.48</v>
      </c>
      <c r="J444">
        <v>36994.313333333332</v>
      </c>
      <c r="K444">
        <v>0.79529911515722451</v>
      </c>
      <c r="L444">
        <v>400486.86499999999</v>
      </c>
      <c r="M444">
        <v>33461.901791780001</v>
      </c>
      <c r="N444">
        <v>0.3462940461725395</v>
      </c>
      <c r="O444">
        <v>456000</v>
      </c>
      <c r="P444" t="s">
        <v>27</v>
      </c>
      <c r="Q444">
        <v>0</v>
      </c>
      <c r="R444">
        <v>0</v>
      </c>
      <c r="S444">
        <v>0.23583266124859481</v>
      </c>
      <c r="T444">
        <v>0.27540734850523574</v>
      </c>
      <c r="U444">
        <v>0.78627618784243936</v>
      </c>
      <c r="V444">
        <v>2.4330915249088698</v>
      </c>
      <c r="W444">
        <v>0</v>
      </c>
      <c r="X444">
        <v>0.39820822439799791</v>
      </c>
    </row>
    <row r="445" spans="1:24" x14ac:dyDescent="0.25">
      <c r="A445" t="s">
        <v>479</v>
      </c>
      <c r="B445">
        <v>49</v>
      </c>
      <c r="C445" t="s">
        <v>25</v>
      </c>
      <c r="D445">
        <v>105300</v>
      </c>
      <c r="E445">
        <v>0.98199999999999998</v>
      </c>
      <c r="F445">
        <v>30000</v>
      </c>
      <c r="G445" t="s">
        <v>43</v>
      </c>
      <c r="H445">
        <v>99458.507500000007</v>
      </c>
      <c r="I445">
        <v>81596.87</v>
      </c>
      <c r="J445">
        <v>17861.637500000001</v>
      </c>
      <c r="K445">
        <v>0.87978967272137709</v>
      </c>
      <c r="L445">
        <v>318414.52416666667</v>
      </c>
      <c r="M445">
        <v>26016.149071330001</v>
      </c>
      <c r="N445">
        <v>0.28490028490028491</v>
      </c>
      <c r="O445">
        <v>210000</v>
      </c>
      <c r="P445" t="s">
        <v>36</v>
      </c>
      <c r="Q445">
        <v>120</v>
      </c>
      <c r="R445">
        <v>1</v>
      </c>
      <c r="S445">
        <v>0.17958883507275633</v>
      </c>
      <c r="T445">
        <v>0.25065232841064877</v>
      </c>
      <c r="U445">
        <v>0.77839029038885976</v>
      </c>
      <c r="V445">
        <v>3.0238796217157327</v>
      </c>
      <c r="W445">
        <v>0</v>
      </c>
      <c r="X445">
        <v>0.38812957001606729</v>
      </c>
    </row>
    <row r="446" spans="1:24" x14ac:dyDescent="0.25">
      <c r="A446" t="s">
        <v>480</v>
      </c>
      <c r="B446">
        <v>20</v>
      </c>
      <c r="C446" t="s">
        <v>30</v>
      </c>
      <c r="D446">
        <v>320800</v>
      </c>
      <c r="E446">
        <v>0.76600000000000001</v>
      </c>
      <c r="F446">
        <v>86000</v>
      </c>
      <c r="G446" t="s">
        <v>41</v>
      </c>
      <c r="H446">
        <v>309276.90333333332</v>
      </c>
      <c r="I446">
        <v>243033.25416666668</v>
      </c>
      <c r="J446">
        <v>66243.64916666667</v>
      </c>
      <c r="K446">
        <v>0.78943021969388982</v>
      </c>
      <c r="L446">
        <v>912228.25749999995</v>
      </c>
      <c r="M446">
        <v>34806.425019139999</v>
      </c>
      <c r="N446">
        <v>0.26807980049875313</v>
      </c>
      <c r="O446">
        <v>946000</v>
      </c>
      <c r="P446" t="s">
        <v>27</v>
      </c>
      <c r="Q446">
        <v>0</v>
      </c>
      <c r="R446">
        <v>0</v>
      </c>
      <c r="S446">
        <v>0.2141888012092206</v>
      </c>
      <c r="T446">
        <v>0.21163029580322484</v>
      </c>
      <c r="U446">
        <v>0.68851376521983254</v>
      </c>
      <c r="V446">
        <v>2.8436042939526183</v>
      </c>
      <c r="W446">
        <v>0</v>
      </c>
      <c r="X446">
        <v>0.41639053533026837</v>
      </c>
    </row>
    <row r="447" spans="1:24" x14ac:dyDescent="0.25">
      <c r="A447" t="s">
        <v>481</v>
      </c>
      <c r="B447">
        <v>20</v>
      </c>
      <c r="C447" t="s">
        <v>30</v>
      </c>
      <c r="D447">
        <v>233700</v>
      </c>
      <c r="E447">
        <v>0.48399999999999999</v>
      </c>
      <c r="F447">
        <v>64000</v>
      </c>
      <c r="G447" t="s">
        <v>26</v>
      </c>
      <c r="H447">
        <v>210857.40416666667</v>
      </c>
      <c r="I447">
        <v>171630.39166666666</v>
      </c>
      <c r="J447">
        <v>39227.012499999997</v>
      </c>
      <c r="K447">
        <v>0.84888156707101514</v>
      </c>
      <c r="L447">
        <v>370749.43083333335</v>
      </c>
      <c r="M447">
        <v>40423.28528281</v>
      </c>
      <c r="N447">
        <v>0.27385537013264871</v>
      </c>
      <c r="O447">
        <v>384000</v>
      </c>
      <c r="P447" t="s">
        <v>31</v>
      </c>
      <c r="Q447">
        <v>60</v>
      </c>
      <c r="R447">
        <v>0</v>
      </c>
      <c r="S447">
        <v>0.18603573659189146</v>
      </c>
      <c r="T447">
        <v>0.2324707757490157</v>
      </c>
      <c r="U447">
        <v>0.40613938078670453</v>
      </c>
      <c r="V447">
        <v>1.5864331657395523</v>
      </c>
      <c r="W447">
        <v>1</v>
      </c>
      <c r="X447">
        <v>0.6129953360698448</v>
      </c>
    </row>
    <row r="448" spans="1:24" x14ac:dyDescent="0.25">
      <c r="A448" t="s">
        <v>482</v>
      </c>
      <c r="B448">
        <v>45</v>
      </c>
      <c r="C448" t="s">
        <v>30</v>
      </c>
      <c r="D448">
        <v>245900</v>
      </c>
      <c r="E448">
        <v>0.73799999999999999</v>
      </c>
      <c r="F448">
        <v>63000</v>
      </c>
      <c r="G448" t="s">
        <v>26</v>
      </c>
      <c r="H448">
        <v>228196.28916666665</v>
      </c>
      <c r="I448">
        <v>193249.47583333333</v>
      </c>
      <c r="J448">
        <v>34946.813333333332</v>
      </c>
      <c r="K448">
        <v>0.86529069318481489</v>
      </c>
      <c r="L448">
        <v>374182.43666666665</v>
      </c>
      <c r="M448">
        <v>33860.697354379998</v>
      </c>
      <c r="N448">
        <v>0.25620170801138675</v>
      </c>
      <c r="O448">
        <v>630000</v>
      </c>
      <c r="P448" t="s">
        <v>27</v>
      </c>
      <c r="Q448">
        <v>0</v>
      </c>
      <c r="R448">
        <v>0</v>
      </c>
      <c r="S448">
        <v>0.15314365304077926</v>
      </c>
      <c r="T448">
        <v>0.22168895352030638</v>
      </c>
      <c r="U448">
        <v>0.64264213536422743</v>
      </c>
      <c r="V448">
        <v>1.521685387013691</v>
      </c>
      <c r="W448">
        <v>1</v>
      </c>
      <c r="X448">
        <v>0.51053980452144943</v>
      </c>
    </row>
    <row r="449" spans="1:24" x14ac:dyDescent="0.25">
      <c r="A449" t="s">
        <v>483</v>
      </c>
      <c r="B449">
        <v>32</v>
      </c>
      <c r="C449" t="s">
        <v>33</v>
      </c>
      <c r="D449">
        <v>131800</v>
      </c>
      <c r="E449">
        <v>0.58599999999999997</v>
      </c>
      <c r="F449">
        <v>37000</v>
      </c>
      <c r="G449" t="s">
        <v>26</v>
      </c>
      <c r="H449">
        <v>138612.15583333332</v>
      </c>
      <c r="I449">
        <v>111867.85916666666</v>
      </c>
      <c r="J449">
        <v>26744.296666666665</v>
      </c>
      <c r="K449">
        <v>0.84014566827755766</v>
      </c>
      <c r="L449">
        <v>227983.88833333334</v>
      </c>
      <c r="M449">
        <v>56166.048537299997</v>
      </c>
      <c r="N449">
        <v>0.28072837632776937</v>
      </c>
      <c r="O449">
        <v>222000</v>
      </c>
      <c r="P449" t="s">
        <v>27</v>
      </c>
      <c r="Q449">
        <v>0</v>
      </c>
      <c r="R449">
        <v>0</v>
      </c>
      <c r="S449">
        <v>0.19294337142280577</v>
      </c>
      <c r="T449">
        <v>0.23585272933436749</v>
      </c>
      <c r="U449">
        <v>0.41702162508784202</v>
      </c>
      <c r="V449">
        <v>1.7297715351542742</v>
      </c>
      <c r="W449">
        <v>1</v>
      </c>
      <c r="X449">
        <v>0.60159197774251971</v>
      </c>
    </row>
    <row r="450" spans="1:24" x14ac:dyDescent="0.25">
      <c r="A450" t="s">
        <v>484</v>
      </c>
      <c r="B450">
        <v>40</v>
      </c>
      <c r="C450" t="s">
        <v>25</v>
      </c>
      <c r="D450">
        <v>147100</v>
      </c>
      <c r="E450">
        <v>0.85899999999999999</v>
      </c>
      <c r="F450">
        <v>30000</v>
      </c>
      <c r="G450" t="s">
        <v>26</v>
      </c>
      <c r="H450">
        <v>149658.86249999999</v>
      </c>
      <c r="I450">
        <v>104766.7475</v>
      </c>
      <c r="J450">
        <v>44892.114999999998</v>
      </c>
      <c r="K450">
        <v>0.71197352790810353</v>
      </c>
      <c r="L450">
        <v>559992.14666666661</v>
      </c>
      <c r="M450">
        <v>23468.651150009999</v>
      </c>
      <c r="N450">
        <v>0.20394289598912305</v>
      </c>
      <c r="O450">
        <v>300000</v>
      </c>
      <c r="P450" t="s">
        <v>27</v>
      </c>
      <c r="Q450">
        <v>0</v>
      </c>
      <c r="R450">
        <v>0</v>
      </c>
      <c r="S450">
        <v>0.299962957422585</v>
      </c>
      <c r="T450">
        <v>0.14520194314917134</v>
      </c>
      <c r="U450">
        <v>0.742556513272566</v>
      </c>
      <c r="V450">
        <v>3.8068806707455241</v>
      </c>
      <c r="W450">
        <v>0</v>
      </c>
      <c r="X450">
        <v>0.31698441890683948</v>
      </c>
    </row>
    <row r="451" spans="1:24" x14ac:dyDescent="0.25">
      <c r="A451" t="s">
        <v>485</v>
      </c>
      <c r="B451">
        <v>28</v>
      </c>
      <c r="C451" t="s">
        <v>25</v>
      </c>
      <c r="D451">
        <v>173200</v>
      </c>
      <c r="E451">
        <v>0.80800000000000005</v>
      </c>
      <c r="F451">
        <v>45000</v>
      </c>
      <c r="G451" t="s">
        <v>41</v>
      </c>
      <c r="H451">
        <v>168856.86666666667</v>
      </c>
      <c r="I451">
        <v>132066.83833333332</v>
      </c>
      <c r="J451">
        <v>36790.028333333335</v>
      </c>
      <c r="K451">
        <v>0.80358758767990524</v>
      </c>
      <c r="L451">
        <v>494362.98583333334</v>
      </c>
      <c r="M451">
        <v>30129.615305849999</v>
      </c>
      <c r="N451">
        <v>0.25981524249422633</v>
      </c>
      <c r="O451">
        <v>270000</v>
      </c>
      <c r="P451" t="s">
        <v>27</v>
      </c>
      <c r="Q451">
        <v>0</v>
      </c>
      <c r="R451">
        <v>0</v>
      </c>
      <c r="S451">
        <v>0.21787700470576066</v>
      </c>
      <c r="T451">
        <v>0.20878430395840494</v>
      </c>
      <c r="U451">
        <v>0.68565636677526065</v>
      </c>
      <c r="V451">
        <v>2.854289756543495</v>
      </c>
      <c r="W451">
        <v>0</v>
      </c>
      <c r="X451">
        <v>0.41550423621368215</v>
      </c>
    </row>
    <row r="452" spans="1:24" x14ac:dyDescent="0.25">
      <c r="A452" t="s">
        <v>486</v>
      </c>
      <c r="B452">
        <v>49</v>
      </c>
      <c r="C452" t="s">
        <v>33</v>
      </c>
      <c r="D452">
        <v>307600</v>
      </c>
      <c r="E452">
        <v>0.23400000000000001</v>
      </c>
      <c r="F452">
        <v>64000</v>
      </c>
      <c r="G452" t="s">
        <v>26</v>
      </c>
      <c r="H452">
        <v>290384.02583333332</v>
      </c>
      <c r="I452">
        <v>245638.53750000001</v>
      </c>
      <c r="J452">
        <v>44745.488333333335</v>
      </c>
      <c r="K452">
        <v>0.86752148344752733</v>
      </c>
      <c r="L452">
        <v>558860.69499999995</v>
      </c>
      <c r="M452">
        <v>100150.42742425999</v>
      </c>
      <c r="N452">
        <v>0.20806241872561768</v>
      </c>
      <c r="O452">
        <v>576000</v>
      </c>
      <c r="P452" t="s">
        <v>31</v>
      </c>
      <c r="Q452">
        <v>60</v>
      </c>
      <c r="R452">
        <v>0</v>
      </c>
      <c r="S452">
        <v>0.15409073624117026</v>
      </c>
      <c r="T452">
        <v>0.18049861814252843</v>
      </c>
      <c r="U452">
        <v>0.17399197811666781</v>
      </c>
      <c r="V452">
        <v>1.8168423114434331</v>
      </c>
      <c r="W452">
        <v>1</v>
      </c>
      <c r="X452">
        <v>0.69989283545569003</v>
      </c>
    </row>
    <row r="453" spans="1:24" x14ac:dyDescent="0.25">
      <c r="A453" t="s">
        <v>487</v>
      </c>
      <c r="B453">
        <v>53</v>
      </c>
      <c r="C453" t="s">
        <v>33</v>
      </c>
      <c r="D453">
        <v>152800</v>
      </c>
      <c r="E453">
        <v>0.57199999999999995</v>
      </c>
      <c r="F453">
        <v>52000</v>
      </c>
      <c r="G453" t="s">
        <v>26</v>
      </c>
      <c r="H453">
        <v>153774.74166666667</v>
      </c>
      <c r="I453">
        <v>119099.19666666667</v>
      </c>
      <c r="J453">
        <v>34675.544999999998</v>
      </c>
      <c r="K453">
        <v>0.76645190872474023</v>
      </c>
      <c r="L453">
        <v>452039.75083333335</v>
      </c>
      <c r="M453">
        <v>50089.990421150003</v>
      </c>
      <c r="N453">
        <v>0.34031413612565448</v>
      </c>
      <c r="O453">
        <v>520000</v>
      </c>
      <c r="P453" t="s">
        <v>31</v>
      </c>
      <c r="Q453">
        <v>30</v>
      </c>
      <c r="R453">
        <v>0</v>
      </c>
      <c r="S453">
        <v>0.22549571291210643</v>
      </c>
      <c r="T453">
        <v>0.26083441919951894</v>
      </c>
      <c r="U453">
        <v>0.4314584054462352</v>
      </c>
      <c r="V453">
        <v>2.9583753326788833</v>
      </c>
      <c r="W453">
        <v>1</v>
      </c>
      <c r="X453">
        <v>0.54476516090726734</v>
      </c>
    </row>
    <row r="454" spans="1:24" x14ac:dyDescent="0.25">
      <c r="A454" t="s">
        <v>488</v>
      </c>
      <c r="B454">
        <v>50</v>
      </c>
      <c r="C454" t="s">
        <v>25</v>
      </c>
      <c r="D454">
        <v>256300</v>
      </c>
      <c r="E454">
        <v>0.77200000000000002</v>
      </c>
      <c r="F454">
        <v>78000</v>
      </c>
      <c r="G454" t="s">
        <v>26</v>
      </c>
      <c r="H454">
        <v>235719.60833333334</v>
      </c>
      <c r="I454">
        <v>178568.50750000001</v>
      </c>
      <c r="J454">
        <v>57151.10083333333</v>
      </c>
      <c r="K454">
        <v>0.81830361915108341</v>
      </c>
      <c r="L454">
        <v>622757.24416666664</v>
      </c>
      <c r="M454">
        <v>62682.685223419998</v>
      </c>
      <c r="N454">
        <v>0.30433086227077644</v>
      </c>
      <c r="O454">
        <v>468000</v>
      </c>
      <c r="P454" t="s">
        <v>31</v>
      </c>
      <c r="Q454">
        <v>30</v>
      </c>
      <c r="R454">
        <v>0</v>
      </c>
      <c r="S454">
        <v>0.2424537408551749</v>
      </c>
      <c r="T454">
        <v>0.24903504601554627</v>
      </c>
      <c r="U454">
        <v>0.60983290531821366</v>
      </c>
      <c r="V454">
        <v>2.4297980654181295</v>
      </c>
      <c r="W454">
        <v>0</v>
      </c>
      <c r="X454">
        <v>0.47223369726847469</v>
      </c>
    </row>
    <row r="455" spans="1:24" x14ac:dyDescent="0.25">
      <c r="A455" t="s">
        <v>489</v>
      </c>
      <c r="B455">
        <v>41</v>
      </c>
      <c r="C455" t="s">
        <v>30</v>
      </c>
      <c r="D455">
        <v>113800</v>
      </c>
      <c r="E455">
        <v>0.56799999999999995</v>
      </c>
      <c r="F455">
        <v>39000</v>
      </c>
      <c r="G455" t="s">
        <v>26</v>
      </c>
      <c r="H455">
        <v>109345.82916666666</v>
      </c>
      <c r="I455">
        <v>88723.44666666667</v>
      </c>
      <c r="J455">
        <v>20622.3825</v>
      </c>
      <c r="K455">
        <v>0.82605796491849337</v>
      </c>
      <c r="L455">
        <v>249199.80499999999</v>
      </c>
      <c r="M455">
        <v>17072.201798009999</v>
      </c>
      <c r="N455">
        <v>0.34270650263620389</v>
      </c>
      <c r="O455">
        <v>429000</v>
      </c>
      <c r="P455" t="s">
        <v>27</v>
      </c>
      <c r="Q455">
        <v>0</v>
      </c>
      <c r="R455">
        <v>0</v>
      </c>
      <c r="S455">
        <v>0.18859779707342136</v>
      </c>
      <c r="T455">
        <v>0.28309543613199689</v>
      </c>
      <c r="U455">
        <v>0.49129408592055041</v>
      </c>
      <c r="V455">
        <v>2.189804964850615</v>
      </c>
      <c r="W455">
        <v>1</v>
      </c>
      <c r="X455">
        <v>0.5632741813805382</v>
      </c>
    </row>
    <row r="456" spans="1:24" x14ac:dyDescent="0.25">
      <c r="A456" t="s">
        <v>490</v>
      </c>
      <c r="B456">
        <v>51</v>
      </c>
      <c r="C456" t="s">
        <v>25</v>
      </c>
      <c r="D456">
        <v>172800</v>
      </c>
      <c r="E456">
        <v>0.80600000000000005</v>
      </c>
      <c r="F456">
        <v>30000</v>
      </c>
      <c r="G456" t="s">
        <v>26</v>
      </c>
      <c r="H456">
        <v>172005.76749999999</v>
      </c>
      <c r="I456">
        <v>121117.1725</v>
      </c>
      <c r="J456">
        <v>50888.595000000001</v>
      </c>
      <c r="K456">
        <v>0.72348755919187635</v>
      </c>
      <c r="L456">
        <v>691734.17249999999</v>
      </c>
      <c r="M456">
        <v>25462.628926860001</v>
      </c>
      <c r="N456">
        <v>0.1736111111111111</v>
      </c>
      <c r="O456">
        <v>360000</v>
      </c>
      <c r="P456" t="s">
        <v>27</v>
      </c>
      <c r="Q456">
        <v>0</v>
      </c>
      <c r="R456">
        <v>0</v>
      </c>
      <c r="S456">
        <v>0.29585400384902794</v>
      </c>
      <c r="T456">
        <v>0.12560547902636743</v>
      </c>
      <c r="U456">
        <v>0.70207005836677983</v>
      </c>
      <c r="V456">
        <v>4.0030912760416664</v>
      </c>
      <c r="W456">
        <v>0</v>
      </c>
      <c r="X456">
        <v>0.32332132100259653</v>
      </c>
    </row>
    <row r="457" spans="1:24" x14ac:dyDescent="0.25">
      <c r="A457" t="s">
        <v>491</v>
      </c>
      <c r="B457">
        <v>45</v>
      </c>
      <c r="C457" t="s">
        <v>25</v>
      </c>
      <c r="D457">
        <v>234900</v>
      </c>
      <c r="E457">
        <v>0.98299999999999998</v>
      </c>
      <c r="F457">
        <v>49000</v>
      </c>
      <c r="G457" t="s">
        <v>26</v>
      </c>
      <c r="H457">
        <v>237613.71833333332</v>
      </c>
      <c r="I457">
        <v>166047.51833333334</v>
      </c>
      <c r="J457">
        <v>71566.2</v>
      </c>
      <c r="K457">
        <v>0.72069160933316423</v>
      </c>
      <c r="L457">
        <v>577936.04916666669</v>
      </c>
      <c r="M457">
        <v>44432.617882029997</v>
      </c>
      <c r="N457">
        <v>0.20859940400170285</v>
      </c>
      <c r="O457">
        <v>147000</v>
      </c>
      <c r="P457" t="s">
        <v>27</v>
      </c>
      <c r="Q457">
        <v>0</v>
      </c>
      <c r="R457">
        <v>0</v>
      </c>
      <c r="S457">
        <v>0.30118715578367528</v>
      </c>
      <c r="T457">
        <v>0.15033584017592613</v>
      </c>
      <c r="U457">
        <v>0.82814153254348732</v>
      </c>
      <c r="V457">
        <v>2.4603492940258267</v>
      </c>
      <c r="W457">
        <v>0</v>
      </c>
      <c r="X457">
        <v>0.32891617874233597</v>
      </c>
    </row>
    <row r="458" spans="1:24" x14ac:dyDescent="0.25">
      <c r="A458" t="s">
        <v>492</v>
      </c>
      <c r="B458">
        <v>54</v>
      </c>
      <c r="C458" t="s">
        <v>25</v>
      </c>
      <c r="D458">
        <v>140600</v>
      </c>
      <c r="E458">
        <v>0.89100000000000001</v>
      </c>
      <c r="F458">
        <v>30000</v>
      </c>
      <c r="G458" t="s">
        <v>43</v>
      </c>
      <c r="H458">
        <v>129900.37666666666</v>
      </c>
      <c r="I458">
        <v>101018.37583333334</v>
      </c>
      <c r="J458">
        <v>28882.000833333332</v>
      </c>
      <c r="K458">
        <v>0.82640180481956371</v>
      </c>
      <c r="L458">
        <v>277660.04499999998</v>
      </c>
      <c r="M458">
        <v>34681.248970970002</v>
      </c>
      <c r="N458">
        <v>0.21337126600284495</v>
      </c>
      <c r="O458">
        <v>360000</v>
      </c>
      <c r="P458" t="s">
        <v>27</v>
      </c>
      <c r="Q458">
        <v>0</v>
      </c>
      <c r="R458">
        <v>0</v>
      </c>
      <c r="S458">
        <v>0.22233962344425329</v>
      </c>
      <c r="T458">
        <v>0.17633039932138628</v>
      </c>
      <c r="U458">
        <v>0.70324518403306013</v>
      </c>
      <c r="V458">
        <v>1.9748225106685633</v>
      </c>
      <c r="W458">
        <v>0</v>
      </c>
      <c r="X458">
        <v>0.43129620438738708</v>
      </c>
    </row>
    <row r="459" spans="1:24" x14ac:dyDescent="0.25">
      <c r="A459" t="s">
        <v>493</v>
      </c>
      <c r="B459">
        <v>24</v>
      </c>
      <c r="C459" t="s">
        <v>25</v>
      </c>
      <c r="D459">
        <v>161900</v>
      </c>
      <c r="E459">
        <v>0.98599999999999999</v>
      </c>
      <c r="F459">
        <v>30000</v>
      </c>
      <c r="G459" t="s">
        <v>26</v>
      </c>
      <c r="H459">
        <v>165134.74249999999</v>
      </c>
      <c r="I459">
        <v>114736.84416666666</v>
      </c>
      <c r="J459">
        <v>50397.898333333331</v>
      </c>
      <c r="K459">
        <v>0.70551156897982947</v>
      </c>
      <c r="L459">
        <v>470646.26500000001</v>
      </c>
      <c r="M459">
        <v>25220.205213990001</v>
      </c>
      <c r="N459">
        <v>0.18529956763434219</v>
      </c>
      <c r="O459">
        <v>270000</v>
      </c>
      <c r="P459" t="s">
        <v>27</v>
      </c>
      <c r="Q459">
        <v>0</v>
      </c>
      <c r="R459">
        <v>0</v>
      </c>
      <c r="S459">
        <v>0.30519258134509963</v>
      </c>
      <c r="T459">
        <v>0.1307309886929888</v>
      </c>
      <c r="U459">
        <v>0.85536445498460478</v>
      </c>
      <c r="V459">
        <v>2.9070183137739347</v>
      </c>
      <c r="W459">
        <v>0</v>
      </c>
      <c r="X459">
        <v>0.29670227326251941</v>
      </c>
    </row>
    <row r="460" spans="1:24" x14ac:dyDescent="0.25">
      <c r="A460" t="s">
        <v>494</v>
      </c>
      <c r="B460">
        <v>21</v>
      </c>
      <c r="C460" t="s">
        <v>25</v>
      </c>
      <c r="D460">
        <v>187000</v>
      </c>
      <c r="E460">
        <v>0.96499999999999997</v>
      </c>
      <c r="F460">
        <v>37000</v>
      </c>
      <c r="G460" t="s">
        <v>26</v>
      </c>
      <c r="H460">
        <v>188373.90166666667</v>
      </c>
      <c r="I460">
        <v>132441.12</v>
      </c>
      <c r="J460">
        <v>55932.781666666669</v>
      </c>
      <c r="K460">
        <v>0.74788984109914647</v>
      </c>
      <c r="L460">
        <v>575077.00583333336</v>
      </c>
      <c r="M460">
        <v>42738.323864340004</v>
      </c>
      <c r="N460">
        <v>0.19786096256684493</v>
      </c>
      <c r="O460">
        <v>296000</v>
      </c>
      <c r="P460" t="s">
        <v>27</v>
      </c>
      <c r="Q460">
        <v>0</v>
      </c>
      <c r="R460">
        <v>0</v>
      </c>
      <c r="S460">
        <v>0.29692426165085978</v>
      </c>
      <c r="T460">
        <v>0.14797820385384183</v>
      </c>
      <c r="U460">
        <v>0.7865478110933819</v>
      </c>
      <c r="V460">
        <v>3.075278106060606</v>
      </c>
      <c r="W460">
        <v>0</v>
      </c>
      <c r="X460">
        <v>0.32542135527074428</v>
      </c>
    </row>
    <row r="461" spans="1:24" x14ac:dyDescent="0.25">
      <c r="A461" t="s">
        <v>495</v>
      </c>
      <c r="B461">
        <v>54</v>
      </c>
      <c r="C461" t="s">
        <v>25</v>
      </c>
      <c r="D461">
        <v>141400</v>
      </c>
      <c r="E461">
        <v>0.86899999999999999</v>
      </c>
      <c r="F461">
        <v>40000</v>
      </c>
      <c r="G461" t="s">
        <v>43</v>
      </c>
      <c r="H461">
        <v>131360.63750000001</v>
      </c>
      <c r="I461">
        <v>99915.945000000007</v>
      </c>
      <c r="J461">
        <v>31444.692500000001</v>
      </c>
      <c r="K461">
        <v>0.77947046665679431</v>
      </c>
      <c r="L461">
        <v>380685.55666666664</v>
      </c>
      <c r="M461">
        <v>26295.677893150001</v>
      </c>
      <c r="N461">
        <v>0.28288543140028288</v>
      </c>
      <c r="O461">
        <v>120000</v>
      </c>
      <c r="P461" t="s">
        <v>27</v>
      </c>
      <c r="Q461">
        <v>0</v>
      </c>
      <c r="R461">
        <v>0</v>
      </c>
      <c r="S461">
        <v>0.23937682625817036</v>
      </c>
      <c r="T461">
        <v>0.22050083922398708</v>
      </c>
      <c r="U461">
        <v>0.72405849206126882</v>
      </c>
      <c r="V461">
        <v>2.6922599481376706</v>
      </c>
      <c r="W461">
        <v>0</v>
      </c>
      <c r="X461">
        <v>0.40116422703808269</v>
      </c>
    </row>
    <row r="462" spans="1:24" x14ac:dyDescent="0.25">
      <c r="A462" t="s">
        <v>496</v>
      </c>
      <c r="B462">
        <v>18</v>
      </c>
      <c r="C462" t="s">
        <v>25</v>
      </c>
      <c r="D462">
        <v>115600</v>
      </c>
      <c r="E462">
        <v>0.88900000000000001</v>
      </c>
      <c r="F462">
        <v>30000</v>
      </c>
      <c r="G462" t="s">
        <v>43</v>
      </c>
      <c r="H462">
        <v>108975.97833333333</v>
      </c>
      <c r="I462">
        <v>84422.441666666666</v>
      </c>
      <c r="J462">
        <v>24553.536666666667</v>
      </c>
      <c r="K462">
        <v>0.80542531640889492</v>
      </c>
      <c r="L462">
        <v>327349.6225</v>
      </c>
      <c r="M462">
        <v>21809.645496010002</v>
      </c>
      <c r="N462">
        <v>0.25951557093425603</v>
      </c>
      <c r="O462">
        <v>330000</v>
      </c>
      <c r="P462" t="s">
        <v>27</v>
      </c>
      <c r="Q462">
        <v>0</v>
      </c>
      <c r="R462">
        <v>0</v>
      </c>
      <c r="S462">
        <v>0.22531145893054383</v>
      </c>
      <c r="T462">
        <v>0.20902041083275819</v>
      </c>
      <c r="U462">
        <v>0.74075148247751987</v>
      </c>
      <c r="V462">
        <v>2.8317441392733564</v>
      </c>
      <c r="W462">
        <v>0</v>
      </c>
      <c r="X462">
        <v>0.38897689715307759</v>
      </c>
    </row>
    <row r="463" spans="1:24" x14ac:dyDescent="0.25">
      <c r="A463" t="s">
        <v>497</v>
      </c>
      <c r="B463">
        <v>18</v>
      </c>
      <c r="C463" t="s">
        <v>33</v>
      </c>
      <c r="D463">
        <v>157200</v>
      </c>
      <c r="E463">
        <v>0.33700000000000002</v>
      </c>
      <c r="F463">
        <v>40000</v>
      </c>
      <c r="G463" t="s">
        <v>41</v>
      </c>
      <c r="H463">
        <v>139526.82999999999</v>
      </c>
      <c r="I463">
        <v>120003.2775</v>
      </c>
      <c r="J463">
        <v>19523.552500000002</v>
      </c>
      <c r="K463">
        <v>0.84306833936407177</v>
      </c>
      <c r="L463">
        <v>399679.72416666668</v>
      </c>
      <c r="M463">
        <v>42941.35160622</v>
      </c>
      <c r="N463">
        <v>0.2544529262086514</v>
      </c>
      <c r="O463">
        <v>480000</v>
      </c>
      <c r="P463" t="s">
        <v>27</v>
      </c>
      <c r="Q463">
        <v>0</v>
      </c>
      <c r="R463">
        <v>0</v>
      </c>
      <c r="S463">
        <v>0.13992686926234907</v>
      </c>
      <c r="T463">
        <v>0.21452120594505644</v>
      </c>
      <c r="U463">
        <v>0.25769173176435684</v>
      </c>
      <c r="V463">
        <v>2.5424918840118744</v>
      </c>
      <c r="W463">
        <v>1</v>
      </c>
      <c r="X463">
        <v>0.65139512667581045</v>
      </c>
    </row>
    <row r="464" spans="1:24" x14ac:dyDescent="0.25">
      <c r="A464" t="s">
        <v>498</v>
      </c>
      <c r="B464">
        <v>37</v>
      </c>
      <c r="C464" t="s">
        <v>33</v>
      </c>
      <c r="D464">
        <v>330300</v>
      </c>
      <c r="E464">
        <v>0.45800000000000002</v>
      </c>
      <c r="F464">
        <v>108000</v>
      </c>
      <c r="G464" t="s">
        <v>41</v>
      </c>
      <c r="H464">
        <v>256460.2775</v>
      </c>
      <c r="I464">
        <v>250594.77249999999</v>
      </c>
      <c r="J464">
        <v>5865.5050000000001</v>
      </c>
      <c r="K464">
        <v>0.97548135081631149</v>
      </c>
      <c r="L464">
        <v>497818.71</v>
      </c>
      <c r="M464">
        <v>119229.22920731</v>
      </c>
      <c r="N464">
        <v>0.32697547683923706</v>
      </c>
      <c r="O464">
        <v>540000</v>
      </c>
      <c r="P464" t="s">
        <v>36</v>
      </c>
      <c r="Q464">
        <v>90</v>
      </c>
      <c r="R464">
        <v>1</v>
      </c>
      <c r="S464">
        <v>2.2871007772344003E-2</v>
      </c>
      <c r="T464">
        <v>0.31895847983094655</v>
      </c>
      <c r="U464">
        <v>0.31264862339237265</v>
      </c>
      <c r="V464">
        <v>1.5071713896457766</v>
      </c>
      <c r="W464">
        <v>1</v>
      </c>
      <c r="X464">
        <v>0.71833261313885233</v>
      </c>
    </row>
    <row r="465" spans="1:24" x14ac:dyDescent="0.25">
      <c r="A465" t="s">
        <v>499</v>
      </c>
      <c r="B465">
        <v>36</v>
      </c>
      <c r="C465" t="s">
        <v>33</v>
      </c>
      <c r="D465">
        <v>203500</v>
      </c>
      <c r="E465">
        <v>0.65</v>
      </c>
      <c r="F465">
        <v>59000</v>
      </c>
      <c r="G465" t="s">
        <v>26</v>
      </c>
      <c r="H465">
        <v>147521.58666666667</v>
      </c>
      <c r="I465">
        <v>120627.2525</v>
      </c>
      <c r="J465">
        <v>26894.334166666667</v>
      </c>
      <c r="K465">
        <v>0.8599631495281358</v>
      </c>
      <c r="L465">
        <v>465453.26750000002</v>
      </c>
      <c r="M465">
        <v>88784.558101260001</v>
      </c>
      <c r="N465">
        <v>0.28992628992628994</v>
      </c>
      <c r="O465">
        <v>354000</v>
      </c>
      <c r="P465" t="s">
        <v>31</v>
      </c>
      <c r="Q465">
        <v>30</v>
      </c>
      <c r="R465">
        <v>0</v>
      </c>
      <c r="S465">
        <v>0.18230778813026144</v>
      </c>
      <c r="T465">
        <v>0.24932592541601972</v>
      </c>
      <c r="U465">
        <v>0.40578306343876402</v>
      </c>
      <c r="V465">
        <v>2.2872396437346438</v>
      </c>
      <c r="W465">
        <v>1</v>
      </c>
      <c r="X465">
        <v>0.59200133960318801</v>
      </c>
    </row>
    <row r="466" spans="1:24" x14ac:dyDescent="0.25">
      <c r="A466" t="s">
        <v>500</v>
      </c>
      <c r="B466">
        <v>46</v>
      </c>
      <c r="C466" t="s">
        <v>30</v>
      </c>
      <c r="D466">
        <v>139700</v>
      </c>
      <c r="E466">
        <v>0.50600000000000001</v>
      </c>
      <c r="F466">
        <v>32000</v>
      </c>
      <c r="G466" t="s">
        <v>26</v>
      </c>
      <c r="H466">
        <v>140902.49083333334</v>
      </c>
      <c r="I466">
        <v>113754.91583333333</v>
      </c>
      <c r="J466">
        <v>27147.575000000001</v>
      </c>
      <c r="K466">
        <v>0.82579498331510026</v>
      </c>
      <c r="L466">
        <v>224148.23</v>
      </c>
      <c r="M466">
        <v>25280.401087329999</v>
      </c>
      <c r="N466">
        <v>0.2290622763063708</v>
      </c>
      <c r="O466">
        <v>288000</v>
      </c>
      <c r="P466" t="s">
        <v>36</v>
      </c>
      <c r="Q466">
        <v>180</v>
      </c>
      <c r="R466">
        <v>1</v>
      </c>
      <c r="S466">
        <v>0.19266923415932752</v>
      </c>
      <c r="T466">
        <v>0.18915847864053836</v>
      </c>
      <c r="U466">
        <v>0.42902527172113541</v>
      </c>
      <c r="V466">
        <v>1.6044969935576237</v>
      </c>
      <c r="W466">
        <v>1</v>
      </c>
      <c r="X466">
        <v>0.58828081627118967</v>
      </c>
    </row>
    <row r="467" spans="1:24" x14ac:dyDescent="0.25">
      <c r="A467" t="s">
        <v>501</v>
      </c>
      <c r="B467">
        <v>27</v>
      </c>
      <c r="C467" t="s">
        <v>25</v>
      </c>
      <c r="D467">
        <v>141000</v>
      </c>
      <c r="E467">
        <v>0.79100000000000004</v>
      </c>
      <c r="F467">
        <v>32000</v>
      </c>
      <c r="G467" t="s">
        <v>26</v>
      </c>
      <c r="H467">
        <v>133604.63916666666</v>
      </c>
      <c r="I467">
        <v>100227.8925</v>
      </c>
      <c r="J467">
        <v>33376.746666666666</v>
      </c>
      <c r="K467">
        <v>0.7913902625351269</v>
      </c>
      <c r="L467">
        <v>436429.27500000002</v>
      </c>
      <c r="M467">
        <v>32424.90234112</v>
      </c>
      <c r="N467">
        <v>0.22695035460992907</v>
      </c>
      <c r="O467">
        <v>256000</v>
      </c>
      <c r="P467" t="s">
        <v>27</v>
      </c>
      <c r="Q467">
        <v>0</v>
      </c>
      <c r="R467">
        <v>0</v>
      </c>
      <c r="S467">
        <v>0.24981727337349757</v>
      </c>
      <c r="T467">
        <v>0.17960630071719191</v>
      </c>
      <c r="U467">
        <v>0.63652087827922454</v>
      </c>
      <c r="V467">
        <v>3.0952430851063832</v>
      </c>
      <c r="W467">
        <v>0</v>
      </c>
      <c r="X467">
        <v>0.41222214131244839</v>
      </c>
    </row>
    <row r="468" spans="1:24" x14ac:dyDescent="0.25">
      <c r="A468" t="s">
        <v>502</v>
      </c>
      <c r="B468">
        <v>35</v>
      </c>
      <c r="C468" t="s">
        <v>25</v>
      </c>
      <c r="D468">
        <v>216500</v>
      </c>
      <c r="E468">
        <v>0.97599999999999998</v>
      </c>
      <c r="F468">
        <v>52000</v>
      </c>
      <c r="G468" t="s">
        <v>41</v>
      </c>
      <c r="H468">
        <v>191695.9025</v>
      </c>
      <c r="I468">
        <v>151375.60083333333</v>
      </c>
      <c r="J468">
        <v>40320.301666666666</v>
      </c>
      <c r="K468">
        <v>0.83311410515012163</v>
      </c>
      <c r="L468">
        <v>551952.97166666668</v>
      </c>
      <c r="M468">
        <v>42606.604621979997</v>
      </c>
      <c r="N468">
        <v>0.24018475750577367</v>
      </c>
      <c r="O468">
        <v>468000</v>
      </c>
      <c r="P468" t="s">
        <v>27</v>
      </c>
      <c r="Q468">
        <v>0</v>
      </c>
      <c r="R468">
        <v>0</v>
      </c>
      <c r="S468">
        <v>0.21033470794539633</v>
      </c>
      <c r="T468">
        <v>0.2001013093201216</v>
      </c>
      <c r="U468">
        <v>0.79851984145690991</v>
      </c>
      <c r="V468">
        <v>2.5494363587374904</v>
      </c>
      <c r="W468">
        <v>0</v>
      </c>
      <c r="X468">
        <v>0.37511649951694087</v>
      </c>
    </row>
    <row r="469" spans="1:24" x14ac:dyDescent="0.25">
      <c r="A469" t="s">
        <v>503</v>
      </c>
      <c r="B469">
        <v>45</v>
      </c>
      <c r="C469" t="s">
        <v>30</v>
      </c>
      <c r="D469">
        <v>159900</v>
      </c>
      <c r="E469">
        <v>0.79100000000000004</v>
      </c>
      <c r="F469">
        <v>30000</v>
      </c>
      <c r="G469" t="s">
        <v>41</v>
      </c>
      <c r="H469">
        <v>153425.73583333334</v>
      </c>
      <c r="I469">
        <v>114976.9</v>
      </c>
      <c r="J469">
        <v>38448.835833333331</v>
      </c>
      <c r="K469">
        <v>0.76711456739859962</v>
      </c>
      <c r="L469">
        <v>333296.1766666667</v>
      </c>
      <c r="M469">
        <v>24485.447827290001</v>
      </c>
      <c r="N469">
        <v>0.18761726078799248</v>
      </c>
      <c r="O469">
        <v>360000</v>
      </c>
      <c r="P469" t="s">
        <v>27</v>
      </c>
      <c r="Q469">
        <v>0</v>
      </c>
      <c r="R469">
        <v>0</v>
      </c>
      <c r="S469">
        <v>0.25060225798819286</v>
      </c>
      <c r="T469">
        <v>0.14392393384589111</v>
      </c>
      <c r="U469">
        <v>0.6821367524352373</v>
      </c>
      <c r="V469">
        <v>2.0844038565770275</v>
      </c>
      <c r="W469">
        <v>0</v>
      </c>
      <c r="X469">
        <v>0.42010269738347822</v>
      </c>
    </row>
    <row r="470" spans="1:24" x14ac:dyDescent="0.25">
      <c r="A470" t="s">
        <v>504</v>
      </c>
      <c r="B470">
        <v>52</v>
      </c>
      <c r="C470" t="s">
        <v>25</v>
      </c>
      <c r="D470">
        <v>197400</v>
      </c>
      <c r="E470">
        <v>0.83199999999999996</v>
      </c>
      <c r="F470">
        <v>55000</v>
      </c>
      <c r="G470" t="s">
        <v>26</v>
      </c>
      <c r="H470">
        <v>181827.84083333332</v>
      </c>
      <c r="I470">
        <v>134510.39916666667</v>
      </c>
      <c r="J470">
        <v>47317.441666666666</v>
      </c>
      <c r="K470">
        <v>0.7909864105626061</v>
      </c>
      <c r="L470">
        <v>536988.19666666666</v>
      </c>
      <c r="M470">
        <v>47782.294567370001</v>
      </c>
      <c r="N470">
        <v>0.2786220871327254</v>
      </c>
      <c r="O470">
        <v>605000</v>
      </c>
      <c r="P470" t="s">
        <v>27</v>
      </c>
      <c r="Q470">
        <v>0</v>
      </c>
      <c r="R470">
        <v>0</v>
      </c>
      <c r="S470">
        <v>0.26023210444454808</v>
      </c>
      <c r="T470">
        <v>0.22038628460457615</v>
      </c>
      <c r="U470">
        <v>0.65885925858336447</v>
      </c>
      <c r="V470">
        <v>2.7203049476528198</v>
      </c>
      <c r="W470">
        <v>0</v>
      </c>
      <c r="X470">
        <v>0.42456505716442067</v>
      </c>
    </row>
    <row r="471" spans="1:24" x14ac:dyDescent="0.25">
      <c r="A471" t="s">
        <v>505</v>
      </c>
      <c r="B471">
        <v>48</v>
      </c>
      <c r="C471" t="s">
        <v>30</v>
      </c>
      <c r="D471">
        <v>181700</v>
      </c>
      <c r="E471">
        <v>0.48899999999999999</v>
      </c>
      <c r="F471">
        <v>40000</v>
      </c>
      <c r="G471" t="s">
        <v>26</v>
      </c>
      <c r="H471">
        <v>185326.09333333332</v>
      </c>
      <c r="I471">
        <v>141721.21583333332</v>
      </c>
      <c r="J471">
        <v>43604.877500000002</v>
      </c>
      <c r="K471">
        <v>0.77269029195773908</v>
      </c>
      <c r="L471">
        <v>440828.55666666664</v>
      </c>
      <c r="M471">
        <v>20273.46587362</v>
      </c>
      <c r="N471">
        <v>0.22014309301045679</v>
      </c>
      <c r="O471">
        <v>480000</v>
      </c>
      <c r="P471" t="s">
        <v>27</v>
      </c>
      <c r="Q471">
        <v>0</v>
      </c>
      <c r="R471">
        <v>0</v>
      </c>
      <c r="S471">
        <v>0.23528730744661466</v>
      </c>
      <c r="T471">
        <v>0.17010243081072957</v>
      </c>
      <c r="U471">
        <v>0.44078139072651812</v>
      </c>
      <c r="V471">
        <v>2.4261340487983856</v>
      </c>
      <c r="W471">
        <v>1</v>
      </c>
      <c r="X471">
        <v>0.53325200329470168</v>
      </c>
    </row>
    <row r="472" spans="1:24" x14ac:dyDescent="0.25">
      <c r="A472" t="s">
        <v>506</v>
      </c>
      <c r="B472">
        <v>44</v>
      </c>
      <c r="C472" t="s">
        <v>25</v>
      </c>
      <c r="D472">
        <v>193500</v>
      </c>
      <c r="E472">
        <v>0.79100000000000004</v>
      </c>
      <c r="F472">
        <v>62000</v>
      </c>
      <c r="G472" t="s">
        <v>41</v>
      </c>
      <c r="H472">
        <v>180801.44083333333</v>
      </c>
      <c r="I472">
        <v>138845.92249999999</v>
      </c>
      <c r="J472">
        <v>41955.518333333333</v>
      </c>
      <c r="K472">
        <v>0.79683887473636006</v>
      </c>
      <c r="L472">
        <v>624950.69333333336</v>
      </c>
      <c r="M472">
        <v>35027.454015689997</v>
      </c>
      <c r="N472">
        <v>0.32041343669250644</v>
      </c>
      <c r="O472">
        <v>496000</v>
      </c>
      <c r="P472" t="s">
        <v>27</v>
      </c>
      <c r="Q472">
        <v>0</v>
      </c>
      <c r="R472">
        <v>0</v>
      </c>
      <c r="S472">
        <v>0.23205300875897797</v>
      </c>
      <c r="T472">
        <v>0.25531788234446678</v>
      </c>
      <c r="U472">
        <v>0.66262647454692203</v>
      </c>
      <c r="V472">
        <v>3.2297193453919038</v>
      </c>
      <c r="W472">
        <v>0</v>
      </c>
      <c r="X472">
        <v>0.42047644369801773</v>
      </c>
    </row>
    <row r="473" spans="1:24" x14ac:dyDescent="0.25">
      <c r="A473" t="s">
        <v>507</v>
      </c>
      <c r="B473">
        <v>28</v>
      </c>
      <c r="C473" t="s">
        <v>30</v>
      </c>
      <c r="D473">
        <v>254900</v>
      </c>
      <c r="E473">
        <v>0.6</v>
      </c>
      <c r="F473">
        <v>77000</v>
      </c>
      <c r="G473" t="s">
        <v>26</v>
      </c>
      <c r="H473">
        <v>241411.04333333333</v>
      </c>
      <c r="I473">
        <v>195950.71666666667</v>
      </c>
      <c r="J473">
        <v>45460.326666666668</v>
      </c>
      <c r="K473">
        <v>0.83032720028070217</v>
      </c>
      <c r="L473">
        <v>676447.42166666663</v>
      </c>
      <c r="M473">
        <v>49433.344820270002</v>
      </c>
      <c r="N473">
        <v>0.30207924676343662</v>
      </c>
      <c r="O473">
        <v>385000</v>
      </c>
      <c r="P473" t="s">
        <v>27</v>
      </c>
      <c r="Q473">
        <v>0</v>
      </c>
      <c r="R473">
        <v>0</v>
      </c>
      <c r="S473">
        <v>0.18831088271258731</v>
      </c>
      <c r="T473">
        <v>0.25082461522798771</v>
      </c>
      <c r="U473">
        <v>0.49802104458519686</v>
      </c>
      <c r="V473">
        <v>2.6537756832744868</v>
      </c>
      <c r="W473">
        <v>1</v>
      </c>
      <c r="X473">
        <v>0.53289045317633021</v>
      </c>
    </row>
    <row r="474" spans="1:24" x14ac:dyDescent="0.25">
      <c r="A474" t="s">
        <v>508</v>
      </c>
      <c r="B474">
        <v>55</v>
      </c>
      <c r="C474" t="s">
        <v>25</v>
      </c>
      <c r="D474">
        <v>220000</v>
      </c>
      <c r="E474">
        <v>0.86299999999999999</v>
      </c>
      <c r="F474">
        <v>60000</v>
      </c>
      <c r="G474" t="s">
        <v>41</v>
      </c>
      <c r="H474">
        <v>209514.20416666666</v>
      </c>
      <c r="I474">
        <v>157611.44333333333</v>
      </c>
      <c r="J474">
        <v>51902.760833333334</v>
      </c>
      <c r="K474">
        <v>0.78289419099335456</v>
      </c>
      <c r="L474">
        <v>737549.56</v>
      </c>
      <c r="M474">
        <v>46984.796434650001</v>
      </c>
      <c r="N474">
        <v>0.27272727272727271</v>
      </c>
      <c r="O474">
        <v>480000</v>
      </c>
      <c r="P474" t="s">
        <v>36</v>
      </c>
      <c r="Q474">
        <v>120</v>
      </c>
      <c r="R474">
        <v>1</v>
      </c>
      <c r="S474">
        <v>0.24772907898905583</v>
      </c>
      <c r="T474">
        <v>0.21351659754364213</v>
      </c>
      <c r="U474">
        <v>0.70491798319663779</v>
      </c>
      <c r="V474">
        <v>3.3524980000000002</v>
      </c>
      <c r="W474">
        <v>0</v>
      </c>
      <c r="X474">
        <v>0.3807313625755136</v>
      </c>
    </row>
    <row r="475" spans="1:24" x14ac:dyDescent="0.25">
      <c r="A475" t="s">
        <v>509</v>
      </c>
      <c r="B475">
        <v>22</v>
      </c>
      <c r="C475" t="s">
        <v>30</v>
      </c>
      <c r="D475">
        <v>146100</v>
      </c>
      <c r="E475">
        <v>0.79600000000000004</v>
      </c>
      <c r="F475">
        <v>33000</v>
      </c>
      <c r="G475" t="s">
        <v>41</v>
      </c>
      <c r="H475">
        <v>128399.3425</v>
      </c>
      <c r="I475">
        <v>106196.00750000001</v>
      </c>
      <c r="J475">
        <v>22203.334999999999</v>
      </c>
      <c r="K475">
        <v>0.86119889842474606</v>
      </c>
      <c r="L475">
        <v>405904.99333333335</v>
      </c>
      <c r="M475">
        <v>28874.015706210001</v>
      </c>
      <c r="N475">
        <v>0.22587268993839835</v>
      </c>
      <c r="O475">
        <v>132000</v>
      </c>
      <c r="P475" t="s">
        <v>27</v>
      </c>
      <c r="Q475">
        <v>0</v>
      </c>
      <c r="R475">
        <v>0</v>
      </c>
      <c r="S475">
        <v>0.17292405527699645</v>
      </c>
      <c r="T475">
        <v>0.19452131175918289</v>
      </c>
      <c r="U475">
        <v>0.64986134839183696</v>
      </c>
      <c r="V475">
        <v>2.7782682637462925</v>
      </c>
      <c r="W475">
        <v>0</v>
      </c>
      <c r="X475">
        <v>0.44399581528922749</v>
      </c>
    </row>
    <row r="476" spans="1:24" x14ac:dyDescent="0.25">
      <c r="A476" t="s">
        <v>510</v>
      </c>
      <c r="B476">
        <v>25</v>
      </c>
      <c r="C476" t="s">
        <v>33</v>
      </c>
      <c r="D476">
        <v>205700</v>
      </c>
      <c r="E476">
        <v>0.41699999999999998</v>
      </c>
      <c r="F476">
        <v>39000</v>
      </c>
      <c r="G476" t="s">
        <v>41</v>
      </c>
      <c r="H476">
        <v>197744.17833333334</v>
      </c>
      <c r="I476">
        <v>159345.1525</v>
      </c>
      <c r="J476">
        <v>38399.025833333333</v>
      </c>
      <c r="K476">
        <v>0.82918490753480489</v>
      </c>
      <c r="L476">
        <v>601533.5625</v>
      </c>
      <c r="M476">
        <v>54666.74483204</v>
      </c>
      <c r="N476">
        <v>0.18959649975692758</v>
      </c>
      <c r="O476">
        <v>312000</v>
      </c>
      <c r="P476" t="s">
        <v>27</v>
      </c>
      <c r="Q476">
        <v>0</v>
      </c>
      <c r="R476">
        <v>0</v>
      </c>
      <c r="S476">
        <v>0.19418536695732644</v>
      </c>
      <c r="T476">
        <v>0.15721055611987064</v>
      </c>
      <c r="U476">
        <v>0.32668682215061945</v>
      </c>
      <c r="V476">
        <v>2.9243245624696161</v>
      </c>
      <c r="W476">
        <v>1</v>
      </c>
      <c r="X476">
        <v>0.57576259575734445</v>
      </c>
    </row>
    <row r="477" spans="1:24" x14ac:dyDescent="0.25">
      <c r="A477" t="s">
        <v>511</v>
      </c>
      <c r="B477">
        <v>51</v>
      </c>
      <c r="C477" t="s">
        <v>30</v>
      </c>
      <c r="D477">
        <v>170800</v>
      </c>
      <c r="E477">
        <v>0.626</v>
      </c>
      <c r="F477">
        <v>52000</v>
      </c>
      <c r="G477" t="s">
        <v>41</v>
      </c>
      <c r="H477">
        <v>179014.41250000001</v>
      </c>
      <c r="I477">
        <v>152270.82500000001</v>
      </c>
      <c r="J477">
        <v>26743.587500000001</v>
      </c>
      <c r="K477">
        <v>0.84511053808757153</v>
      </c>
      <c r="L477">
        <v>326161.95583333331</v>
      </c>
      <c r="M477">
        <v>28563.173921910002</v>
      </c>
      <c r="N477">
        <v>0.3044496487119438</v>
      </c>
      <c r="O477">
        <v>468000</v>
      </c>
      <c r="P477" t="s">
        <v>36</v>
      </c>
      <c r="Q477">
        <v>180</v>
      </c>
      <c r="R477">
        <v>1</v>
      </c>
      <c r="S477">
        <v>0.1493934880801846</v>
      </c>
      <c r="T477">
        <v>0.25729360644352295</v>
      </c>
      <c r="U477">
        <v>0.53986089807031135</v>
      </c>
      <c r="V477">
        <v>1.9096133245511318</v>
      </c>
      <c r="W477">
        <v>1</v>
      </c>
      <c r="X477">
        <v>0.55524249686960891</v>
      </c>
    </row>
    <row r="478" spans="1:24" x14ac:dyDescent="0.25">
      <c r="A478" t="s">
        <v>512</v>
      </c>
      <c r="B478">
        <v>29</v>
      </c>
      <c r="C478" t="s">
        <v>25</v>
      </c>
      <c r="D478">
        <v>225500</v>
      </c>
      <c r="E478">
        <v>0.96899999999999997</v>
      </c>
      <c r="F478">
        <v>56000</v>
      </c>
      <c r="G478" t="s">
        <v>43</v>
      </c>
      <c r="H478">
        <v>203796.0625</v>
      </c>
      <c r="I478">
        <v>161567.44416666665</v>
      </c>
      <c r="J478">
        <v>42228.618333333332</v>
      </c>
      <c r="K478">
        <v>0.83968543659647377</v>
      </c>
      <c r="L478">
        <v>426976.25833333336</v>
      </c>
      <c r="M478">
        <v>54785.306590630003</v>
      </c>
      <c r="N478">
        <v>0.24833702882483372</v>
      </c>
      <c r="O478">
        <v>392000</v>
      </c>
      <c r="P478" t="s">
        <v>31</v>
      </c>
      <c r="Q478">
        <v>6</v>
      </c>
      <c r="R478">
        <v>0</v>
      </c>
      <c r="S478">
        <v>0.20721017773998127</v>
      </c>
      <c r="T478">
        <v>0.20852498647185158</v>
      </c>
      <c r="U478">
        <v>0.76369919943182729</v>
      </c>
      <c r="V478">
        <v>1.8934645602365117</v>
      </c>
      <c r="W478">
        <v>0</v>
      </c>
      <c r="X478">
        <v>0.41920292852915109</v>
      </c>
    </row>
    <row r="479" spans="1:24" x14ac:dyDescent="0.25">
      <c r="A479" t="s">
        <v>513</v>
      </c>
      <c r="B479">
        <v>55</v>
      </c>
      <c r="C479" t="s">
        <v>33</v>
      </c>
      <c r="D479">
        <v>137900</v>
      </c>
      <c r="E479">
        <v>0.622</v>
      </c>
      <c r="F479">
        <v>30000</v>
      </c>
      <c r="G479" t="s">
        <v>26</v>
      </c>
      <c r="H479">
        <v>121082.6225</v>
      </c>
      <c r="I479">
        <v>104633.93166666667</v>
      </c>
      <c r="J479">
        <v>16448.690833333334</v>
      </c>
      <c r="K479">
        <v>0.88201402677749141</v>
      </c>
      <c r="L479">
        <v>208726.10166666665</v>
      </c>
      <c r="M479">
        <v>44037.674233240003</v>
      </c>
      <c r="N479">
        <v>0.21754894851341552</v>
      </c>
      <c r="O479">
        <v>360000</v>
      </c>
      <c r="P479" t="s">
        <v>36</v>
      </c>
      <c r="Q479">
        <v>180</v>
      </c>
      <c r="R479">
        <v>1</v>
      </c>
      <c r="S479">
        <v>0.13584683329214589</v>
      </c>
      <c r="T479">
        <v>0.19188122409952679</v>
      </c>
      <c r="U479">
        <v>0.45611225685157591</v>
      </c>
      <c r="V479">
        <v>1.5136047981629199</v>
      </c>
      <c r="W479">
        <v>1</v>
      </c>
      <c r="X479">
        <v>0.59570582382748827</v>
      </c>
    </row>
    <row r="480" spans="1:24" x14ac:dyDescent="0.25">
      <c r="A480" t="s">
        <v>514</v>
      </c>
      <c r="B480">
        <v>18</v>
      </c>
      <c r="C480" t="s">
        <v>30</v>
      </c>
      <c r="D480">
        <v>224500</v>
      </c>
      <c r="E480">
        <v>0.64300000000000002</v>
      </c>
      <c r="F480">
        <v>42000</v>
      </c>
      <c r="G480" t="s">
        <v>41</v>
      </c>
      <c r="H480">
        <v>221762.00750000001</v>
      </c>
      <c r="I480">
        <v>164398.15833333333</v>
      </c>
      <c r="J480">
        <v>57363.849166666667</v>
      </c>
      <c r="K480">
        <v>0.7578117733901184</v>
      </c>
      <c r="L480">
        <v>825501.31083333329</v>
      </c>
      <c r="M480">
        <v>34142.25424527</v>
      </c>
      <c r="N480">
        <v>0.18708240534521159</v>
      </c>
      <c r="O480">
        <v>210000</v>
      </c>
      <c r="P480" t="s">
        <v>36</v>
      </c>
      <c r="Q480">
        <v>120</v>
      </c>
      <c r="R480">
        <v>1</v>
      </c>
      <c r="S480">
        <v>0.25867302435322093</v>
      </c>
      <c r="T480">
        <v>0.14177324936474375</v>
      </c>
      <c r="U480">
        <v>0.55721217712442261</v>
      </c>
      <c r="V480">
        <v>3.6770659725315515</v>
      </c>
      <c r="W480">
        <v>0</v>
      </c>
      <c r="X480">
        <v>0.41387784847390102</v>
      </c>
    </row>
    <row r="481" spans="1:24" x14ac:dyDescent="0.25">
      <c r="A481" t="s">
        <v>515</v>
      </c>
      <c r="B481">
        <v>48</v>
      </c>
      <c r="C481" t="s">
        <v>33</v>
      </c>
      <c r="D481">
        <v>252000</v>
      </c>
      <c r="E481">
        <v>0.57199999999999995</v>
      </c>
      <c r="F481">
        <v>46000</v>
      </c>
      <c r="G481" t="s">
        <v>41</v>
      </c>
      <c r="H481">
        <v>269223.33750000002</v>
      </c>
      <c r="I481">
        <v>210451.37083333332</v>
      </c>
      <c r="J481">
        <v>58771.966666666667</v>
      </c>
      <c r="K481">
        <v>0.82199491204130304</v>
      </c>
      <c r="L481">
        <v>726441.87916666665</v>
      </c>
      <c r="M481">
        <v>76670.607088760007</v>
      </c>
      <c r="N481">
        <v>0.18253968253968253</v>
      </c>
      <c r="O481">
        <v>460000</v>
      </c>
      <c r="P481" t="s">
        <v>36</v>
      </c>
      <c r="Q481">
        <v>90</v>
      </c>
      <c r="R481">
        <v>1</v>
      </c>
      <c r="S481">
        <v>0.21830190210262385</v>
      </c>
      <c r="T481">
        <v>0.15004669029325371</v>
      </c>
      <c r="U481">
        <v>0.44521088460536223</v>
      </c>
      <c r="V481">
        <v>2.8827058697089947</v>
      </c>
      <c r="W481">
        <v>1</v>
      </c>
      <c r="X481">
        <v>0.51223740788535055</v>
      </c>
    </row>
    <row r="482" spans="1:24" x14ac:dyDescent="0.25">
      <c r="A482" t="s">
        <v>516</v>
      </c>
      <c r="B482">
        <v>21</v>
      </c>
      <c r="C482" t="s">
        <v>33</v>
      </c>
      <c r="D482">
        <v>145400</v>
      </c>
      <c r="E482">
        <v>0.34300000000000003</v>
      </c>
      <c r="F482">
        <v>44000</v>
      </c>
      <c r="G482" t="s">
        <v>26</v>
      </c>
      <c r="H482">
        <v>132294.27083333334</v>
      </c>
      <c r="I482">
        <v>120661.85249999999</v>
      </c>
      <c r="J482">
        <v>11632.418333333333</v>
      </c>
      <c r="K482">
        <v>0.94121926089814612</v>
      </c>
      <c r="L482">
        <v>169738.42416666666</v>
      </c>
      <c r="M482">
        <v>47450.201922569999</v>
      </c>
      <c r="N482">
        <v>0.30261348005502064</v>
      </c>
      <c r="O482">
        <v>352000</v>
      </c>
      <c r="P482" t="s">
        <v>27</v>
      </c>
      <c r="Q482">
        <v>0</v>
      </c>
      <c r="R482">
        <v>0</v>
      </c>
      <c r="S482">
        <v>8.7928360465345162E-2</v>
      </c>
      <c r="T482">
        <v>0.28482563603520239</v>
      </c>
      <c r="U482">
        <v>0.25245246321123954</v>
      </c>
      <c r="V482">
        <v>1.1673894371847775</v>
      </c>
      <c r="W482">
        <v>1</v>
      </c>
      <c r="X482">
        <v>0.72964099065173471</v>
      </c>
    </row>
    <row r="483" spans="1:24" x14ac:dyDescent="0.25">
      <c r="A483" t="s">
        <v>517</v>
      </c>
      <c r="B483">
        <v>22</v>
      </c>
      <c r="C483" t="s">
        <v>33</v>
      </c>
      <c r="D483">
        <v>75600</v>
      </c>
      <c r="E483">
        <v>0.41</v>
      </c>
      <c r="F483">
        <v>30000</v>
      </c>
      <c r="G483" t="s">
        <v>26</v>
      </c>
      <c r="H483">
        <v>67697.579166666663</v>
      </c>
      <c r="I483">
        <v>53738.753333333334</v>
      </c>
      <c r="J483">
        <v>13958.825833333332</v>
      </c>
      <c r="K483">
        <v>0.83423120602965484</v>
      </c>
      <c r="L483">
        <v>200976.79333333333</v>
      </c>
      <c r="M483">
        <v>28603.368991290001</v>
      </c>
      <c r="N483">
        <v>0.3968253968253968</v>
      </c>
      <c r="O483">
        <v>300000</v>
      </c>
      <c r="P483" t="s">
        <v>36</v>
      </c>
      <c r="Q483">
        <v>180</v>
      </c>
      <c r="R483">
        <v>1</v>
      </c>
      <c r="S483">
        <v>0.2061938699309718</v>
      </c>
      <c r="T483">
        <v>0.33104412937684713</v>
      </c>
      <c r="U483">
        <v>0.28822153872054113</v>
      </c>
      <c r="V483">
        <v>2.6584231922398591</v>
      </c>
      <c r="W483">
        <v>1</v>
      </c>
      <c r="X483">
        <v>0.64636475020070638</v>
      </c>
    </row>
    <row r="484" spans="1:24" x14ac:dyDescent="0.25">
      <c r="A484" t="s">
        <v>518</v>
      </c>
      <c r="B484">
        <v>47</v>
      </c>
      <c r="C484" t="s">
        <v>25</v>
      </c>
      <c r="D484">
        <v>154900</v>
      </c>
      <c r="E484">
        <v>0.88200000000000001</v>
      </c>
      <c r="F484">
        <v>40000</v>
      </c>
      <c r="G484" t="s">
        <v>26</v>
      </c>
      <c r="H484">
        <v>149551.48000000001</v>
      </c>
      <c r="I484">
        <v>111358.36</v>
      </c>
      <c r="J484">
        <v>38193.120000000003</v>
      </c>
      <c r="K484">
        <v>0.75614786127090472</v>
      </c>
      <c r="L484">
        <v>489384.16916666669</v>
      </c>
      <c r="M484">
        <v>23735.084164069998</v>
      </c>
      <c r="N484">
        <v>0.25823111684958039</v>
      </c>
      <c r="O484">
        <v>320000</v>
      </c>
      <c r="P484" t="s">
        <v>27</v>
      </c>
      <c r="Q484">
        <v>0</v>
      </c>
      <c r="R484">
        <v>0</v>
      </c>
      <c r="S484">
        <v>0.25538443350744505</v>
      </c>
      <c r="T484">
        <v>0.1952609067194073</v>
      </c>
      <c r="U484">
        <v>0.76119234053894202</v>
      </c>
      <c r="V484">
        <v>3.1593555143103078</v>
      </c>
      <c r="W484">
        <v>0</v>
      </c>
      <c r="X484">
        <v>0.35596097373451646</v>
      </c>
    </row>
    <row r="485" spans="1:24" x14ac:dyDescent="0.25">
      <c r="A485" t="s">
        <v>519</v>
      </c>
      <c r="B485">
        <v>41</v>
      </c>
      <c r="C485" t="s">
        <v>33</v>
      </c>
      <c r="D485">
        <v>193700</v>
      </c>
      <c r="E485">
        <v>0.22600000000000001</v>
      </c>
      <c r="F485">
        <v>47000</v>
      </c>
      <c r="G485" t="s">
        <v>26</v>
      </c>
      <c r="H485">
        <v>191913.69416666665</v>
      </c>
      <c r="I485">
        <v>168566.04916666666</v>
      </c>
      <c r="J485">
        <v>23347.645</v>
      </c>
      <c r="K485">
        <v>0.85906346235640796</v>
      </c>
      <c r="L485">
        <v>440545.13</v>
      </c>
      <c r="M485">
        <v>87297.205722590006</v>
      </c>
      <c r="N485">
        <v>0.24264326277749096</v>
      </c>
      <c r="O485">
        <v>470000</v>
      </c>
      <c r="P485" t="s">
        <v>27</v>
      </c>
      <c r="Q485">
        <v>0</v>
      </c>
      <c r="R485">
        <v>0</v>
      </c>
      <c r="S485">
        <v>0.12165700369314883</v>
      </c>
      <c r="T485">
        <v>0.20844596143908711</v>
      </c>
      <c r="U485">
        <v>0.15533954762822469</v>
      </c>
      <c r="V485">
        <v>2.2743682498709346</v>
      </c>
      <c r="W485">
        <v>1</v>
      </c>
      <c r="X485">
        <v>0.70647591727323944</v>
      </c>
    </row>
    <row r="486" spans="1:24" x14ac:dyDescent="0.25">
      <c r="A486" t="s">
        <v>520</v>
      </c>
      <c r="B486">
        <v>20</v>
      </c>
      <c r="C486" t="s">
        <v>33</v>
      </c>
      <c r="D486">
        <v>198800</v>
      </c>
      <c r="E486">
        <v>0.40899999999999997</v>
      </c>
      <c r="F486">
        <v>53000</v>
      </c>
      <c r="G486" t="s">
        <v>41</v>
      </c>
      <c r="H486">
        <v>203597.14416666667</v>
      </c>
      <c r="I486">
        <v>179866.23666666666</v>
      </c>
      <c r="J486">
        <v>23730.907500000001</v>
      </c>
      <c r="K486">
        <v>0.87141600037191524</v>
      </c>
      <c r="L486">
        <v>573686.67666666664</v>
      </c>
      <c r="M486">
        <v>90047.924710449995</v>
      </c>
      <c r="N486">
        <v>0.2665995975855131</v>
      </c>
      <c r="O486">
        <v>318000</v>
      </c>
      <c r="P486" t="s">
        <v>27</v>
      </c>
      <c r="Q486">
        <v>0</v>
      </c>
      <c r="R486">
        <v>0</v>
      </c>
      <c r="S486">
        <v>0.11655815506220285</v>
      </c>
      <c r="T486">
        <v>0.23231915502872993</v>
      </c>
      <c r="U486">
        <v>0.28357783184506208</v>
      </c>
      <c r="V486">
        <v>2.8857478705566733</v>
      </c>
      <c r="W486">
        <v>1</v>
      </c>
      <c r="X486">
        <v>0.63822622918108107</v>
      </c>
    </row>
    <row r="487" spans="1:24" x14ac:dyDescent="0.25">
      <c r="A487" t="s">
        <v>521</v>
      </c>
      <c r="B487">
        <v>28</v>
      </c>
      <c r="C487" t="s">
        <v>30</v>
      </c>
      <c r="D487">
        <v>180300</v>
      </c>
      <c r="E487">
        <v>0.60199999999999998</v>
      </c>
      <c r="F487">
        <v>59000</v>
      </c>
      <c r="G487" t="s">
        <v>41</v>
      </c>
      <c r="H487">
        <v>158017.84333333332</v>
      </c>
      <c r="I487">
        <v>125121.48333333334</v>
      </c>
      <c r="J487">
        <v>32896.36</v>
      </c>
      <c r="K487">
        <v>0.81421341191099217</v>
      </c>
      <c r="L487">
        <v>556826.27749999997</v>
      </c>
      <c r="M487">
        <v>32416.572460179999</v>
      </c>
      <c r="N487">
        <v>0.32723239046034386</v>
      </c>
      <c r="O487">
        <v>590000</v>
      </c>
      <c r="P487" t="s">
        <v>27</v>
      </c>
      <c r="Q487">
        <v>0</v>
      </c>
      <c r="R487">
        <v>0</v>
      </c>
      <c r="S487">
        <v>0.20818129969415058</v>
      </c>
      <c r="T487">
        <v>0.26643700112450658</v>
      </c>
      <c r="U487">
        <v>0.49952494821005416</v>
      </c>
      <c r="V487">
        <v>3.0883320992789791</v>
      </c>
      <c r="W487">
        <v>1</v>
      </c>
      <c r="X487">
        <v>0.51360569218485863</v>
      </c>
    </row>
    <row r="488" spans="1:24" x14ac:dyDescent="0.25">
      <c r="A488" t="s">
        <v>522</v>
      </c>
      <c r="B488">
        <v>21</v>
      </c>
      <c r="C488" t="s">
        <v>25</v>
      </c>
      <c r="D488">
        <v>205700</v>
      </c>
      <c r="E488">
        <v>0.85699999999999998</v>
      </c>
      <c r="F488">
        <v>67000</v>
      </c>
      <c r="G488" t="s">
        <v>26</v>
      </c>
      <c r="H488">
        <v>200598.79416666666</v>
      </c>
      <c r="I488">
        <v>151727.4725</v>
      </c>
      <c r="J488">
        <v>48871.32166666667</v>
      </c>
      <c r="K488">
        <v>0.79168556297866288</v>
      </c>
      <c r="L488">
        <v>603874.94999999995</v>
      </c>
      <c r="M488">
        <v>42668.176850069998</v>
      </c>
      <c r="N488">
        <v>0.3257170636849781</v>
      </c>
      <c r="O488">
        <v>469000</v>
      </c>
      <c r="P488" t="s">
        <v>27</v>
      </c>
      <c r="Q488">
        <v>0</v>
      </c>
      <c r="R488">
        <v>0</v>
      </c>
      <c r="S488">
        <v>0.2436271956154539</v>
      </c>
      <c r="T488">
        <v>0.25786549693519889</v>
      </c>
      <c r="U488">
        <v>0.7066851939756581</v>
      </c>
      <c r="V488">
        <v>2.935707097715119</v>
      </c>
      <c r="W488">
        <v>0</v>
      </c>
      <c r="X488">
        <v>0.40879832203029526</v>
      </c>
    </row>
    <row r="489" spans="1:24" x14ac:dyDescent="0.25">
      <c r="A489" t="s">
        <v>523</v>
      </c>
      <c r="B489">
        <v>43</v>
      </c>
      <c r="C489" t="s">
        <v>25</v>
      </c>
      <c r="D489">
        <v>212200</v>
      </c>
      <c r="E489">
        <v>0.83299999999999996</v>
      </c>
      <c r="F489">
        <v>51000</v>
      </c>
      <c r="G489" t="s">
        <v>26</v>
      </c>
      <c r="H489">
        <v>211271.8425</v>
      </c>
      <c r="I489">
        <v>151526.53666666668</v>
      </c>
      <c r="J489">
        <v>59745.305833333332</v>
      </c>
      <c r="K489">
        <v>0.75301953500947594</v>
      </c>
      <c r="L489">
        <v>758125.09166666667</v>
      </c>
      <c r="M489">
        <v>41220.901329419998</v>
      </c>
      <c r="N489">
        <v>0.2403393025447691</v>
      </c>
      <c r="O489">
        <v>561000</v>
      </c>
      <c r="P489" t="s">
        <v>27</v>
      </c>
      <c r="Q489">
        <v>0</v>
      </c>
      <c r="R489">
        <v>0</v>
      </c>
      <c r="S489">
        <v>0.28278877642359435</v>
      </c>
      <c r="T489">
        <v>0.18098018984676378</v>
      </c>
      <c r="U489">
        <v>0.69700793034034902</v>
      </c>
      <c r="V489">
        <v>3.572691289663839</v>
      </c>
      <c r="W489">
        <v>0</v>
      </c>
      <c r="X489">
        <v>0.3582190474414288</v>
      </c>
    </row>
    <row r="490" spans="1:24" x14ac:dyDescent="0.25">
      <c r="A490" t="s">
        <v>524</v>
      </c>
      <c r="B490">
        <v>44</v>
      </c>
      <c r="C490" t="s">
        <v>30</v>
      </c>
      <c r="D490">
        <v>264300</v>
      </c>
      <c r="E490">
        <v>0.46800000000000003</v>
      </c>
      <c r="F490">
        <v>40000</v>
      </c>
      <c r="G490" t="s">
        <v>43</v>
      </c>
      <c r="H490">
        <v>242824.13250000001</v>
      </c>
      <c r="I490">
        <v>183792.26500000001</v>
      </c>
      <c r="J490">
        <v>59031.8675</v>
      </c>
      <c r="K490">
        <v>0.79387123806250182</v>
      </c>
      <c r="L490">
        <v>1015717.4208333333</v>
      </c>
      <c r="M490">
        <v>43023.52463996</v>
      </c>
      <c r="N490">
        <v>0.1513431706394249</v>
      </c>
      <c r="O490">
        <v>160000</v>
      </c>
      <c r="P490" t="s">
        <v>27</v>
      </c>
      <c r="Q490">
        <v>0</v>
      </c>
      <c r="R490">
        <v>0</v>
      </c>
      <c r="S490">
        <v>0.24310543969512585</v>
      </c>
      <c r="T490">
        <v>0.12014699024782471</v>
      </c>
      <c r="U490">
        <v>0.39756034786864619</v>
      </c>
      <c r="V490">
        <v>3.8430473735653927</v>
      </c>
      <c r="W490">
        <v>0</v>
      </c>
      <c r="X490">
        <v>0.48136382773487574</v>
      </c>
    </row>
    <row r="491" spans="1:24" x14ac:dyDescent="0.25">
      <c r="A491" t="s">
        <v>525</v>
      </c>
      <c r="B491">
        <v>44</v>
      </c>
      <c r="C491" t="s">
        <v>30</v>
      </c>
      <c r="D491">
        <v>156900</v>
      </c>
      <c r="E491">
        <v>0.45400000000000001</v>
      </c>
      <c r="F491">
        <v>37000</v>
      </c>
      <c r="G491" t="s">
        <v>26</v>
      </c>
      <c r="H491">
        <v>142569.49833333332</v>
      </c>
      <c r="I491">
        <v>118351.22333333333</v>
      </c>
      <c r="J491">
        <v>24218.275000000001</v>
      </c>
      <c r="K491">
        <v>0.85794017560531477</v>
      </c>
      <c r="L491">
        <v>490422.29666666669</v>
      </c>
      <c r="M491">
        <v>30814.620810349999</v>
      </c>
      <c r="N491">
        <v>0.23581899298916506</v>
      </c>
      <c r="O491">
        <v>148000</v>
      </c>
      <c r="P491" t="s">
        <v>27</v>
      </c>
      <c r="Q491">
        <v>0</v>
      </c>
      <c r="R491">
        <v>0</v>
      </c>
      <c r="S491">
        <v>0.16986996014657135</v>
      </c>
      <c r="T491">
        <v>0.20231858825619276</v>
      </c>
      <c r="U491">
        <v>0.37331303791262727</v>
      </c>
      <c r="V491">
        <v>3.1256997875504569</v>
      </c>
      <c r="W491">
        <v>1</v>
      </c>
      <c r="X491">
        <v>0.56524551409769386</v>
      </c>
    </row>
    <row r="492" spans="1:24" x14ac:dyDescent="0.25">
      <c r="A492" t="s">
        <v>526</v>
      </c>
      <c r="B492">
        <v>23</v>
      </c>
      <c r="C492" t="s">
        <v>25</v>
      </c>
      <c r="D492">
        <v>175500</v>
      </c>
      <c r="E492">
        <v>0.78300000000000003</v>
      </c>
      <c r="F492">
        <v>48000</v>
      </c>
      <c r="G492" t="s">
        <v>26</v>
      </c>
      <c r="H492">
        <v>174562.49416666667</v>
      </c>
      <c r="I492">
        <v>130933.18916666666</v>
      </c>
      <c r="J492">
        <v>43629.305</v>
      </c>
      <c r="K492">
        <v>0.7752677526394971</v>
      </c>
      <c r="L492">
        <v>471949.90250000003</v>
      </c>
      <c r="M492">
        <v>36099.060834819997</v>
      </c>
      <c r="N492">
        <v>0.27350427350427353</v>
      </c>
      <c r="O492">
        <v>480000</v>
      </c>
      <c r="P492" t="s">
        <v>27</v>
      </c>
      <c r="Q492">
        <v>0</v>
      </c>
      <c r="R492">
        <v>0</v>
      </c>
      <c r="S492">
        <v>0.24993516051818176</v>
      </c>
      <c r="T492">
        <v>0.21203904345695648</v>
      </c>
      <c r="U492">
        <v>0.64882476032010405</v>
      </c>
      <c r="V492">
        <v>2.6891732336182339</v>
      </c>
      <c r="W492">
        <v>0</v>
      </c>
      <c r="X492">
        <v>0.43108484205448755</v>
      </c>
    </row>
    <row r="493" spans="1:24" x14ac:dyDescent="0.25">
      <c r="A493" t="s">
        <v>527</v>
      </c>
      <c r="B493">
        <v>32</v>
      </c>
      <c r="C493" t="s">
        <v>33</v>
      </c>
      <c r="D493">
        <v>349800</v>
      </c>
      <c r="E493">
        <v>0.30599999999999999</v>
      </c>
      <c r="F493">
        <v>91000</v>
      </c>
      <c r="G493" t="s">
        <v>41</v>
      </c>
      <c r="H493">
        <v>316527.00416666665</v>
      </c>
      <c r="I493">
        <v>259678.49249999999</v>
      </c>
      <c r="J493">
        <v>56848.511666666665</v>
      </c>
      <c r="K493">
        <v>0.83166590155388331</v>
      </c>
      <c r="L493">
        <v>950986.5083333333</v>
      </c>
      <c r="M493">
        <v>142735.86677491001</v>
      </c>
      <c r="N493">
        <v>0.26014865637507145</v>
      </c>
      <c r="O493">
        <v>273000</v>
      </c>
      <c r="P493" t="s">
        <v>27</v>
      </c>
      <c r="Q493">
        <v>0</v>
      </c>
      <c r="R493">
        <v>0</v>
      </c>
      <c r="S493">
        <v>0.17960082684361806</v>
      </c>
      <c r="T493">
        <v>0.2163567668422052</v>
      </c>
      <c r="U493">
        <v>0.21089722118494816</v>
      </c>
      <c r="V493">
        <v>2.718657828282828</v>
      </c>
      <c r="W493">
        <v>1</v>
      </c>
      <c r="X493">
        <v>0.65553375133234082</v>
      </c>
    </row>
    <row r="494" spans="1:24" x14ac:dyDescent="0.25">
      <c r="A494" t="s">
        <v>528</v>
      </c>
      <c r="B494">
        <v>47</v>
      </c>
      <c r="C494" t="s">
        <v>25</v>
      </c>
      <c r="D494">
        <v>173700</v>
      </c>
      <c r="E494">
        <v>0.88</v>
      </c>
      <c r="F494">
        <v>49000</v>
      </c>
      <c r="G494" t="s">
        <v>26</v>
      </c>
      <c r="H494">
        <v>167643.6225</v>
      </c>
      <c r="I494">
        <v>129526.43</v>
      </c>
      <c r="J494">
        <v>38117.192499999997</v>
      </c>
      <c r="K494">
        <v>0.79007680570209227</v>
      </c>
      <c r="L494">
        <v>348895.46333333332</v>
      </c>
      <c r="M494">
        <v>26523.58963866</v>
      </c>
      <c r="N494">
        <v>0.28209556706966032</v>
      </c>
      <c r="O494">
        <v>588000</v>
      </c>
      <c r="P494" t="s">
        <v>27</v>
      </c>
      <c r="Q494">
        <v>0</v>
      </c>
      <c r="R494">
        <v>0</v>
      </c>
      <c r="S494">
        <v>0.22737037014336767</v>
      </c>
      <c r="T494">
        <v>0.22287716453311757</v>
      </c>
      <c r="U494">
        <v>0.75979042071556069</v>
      </c>
      <c r="V494">
        <v>2.0086094607560927</v>
      </c>
      <c r="W494">
        <v>0</v>
      </c>
      <c r="X494">
        <v>0.4148687307333131</v>
      </c>
    </row>
    <row r="495" spans="1:24" x14ac:dyDescent="0.25">
      <c r="A495" t="s">
        <v>529</v>
      </c>
      <c r="B495">
        <v>54</v>
      </c>
      <c r="C495" t="s">
        <v>25</v>
      </c>
      <c r="D495">
        <v>254100</v>
      </c>
      <c r="E495">
        <v>0.99399999999999999</v>
      </c>
      <c r="F495">
        <v>46000</v>
      </c>
      <c r="G495" t="s">
        <v>26</v>
      </c>
      <c r="H495">
        <v>258533.47333333333</v>
      </c>
      <c r="I495">
        <v>183701.64249999999</v>
      </c>
      <c r="J495">
        <v>74831.830833333326</v>
      </c>
      <c r="K495">
        <v>0.7441812820368956</v>
      </c>
      <c r="L495">
        <v>692836.93833333335</v>
      </c>
      <c r="M495">
        <v>53956.231377069998</v>
      </c>
      <c r="N495">
        <v>0.18103109012199922</v>
      </c>
      <c r="O495">
        <v>322000</v>
      </c>
      <c r="P495" t="s">
        <v>27</v>
      </c>
      <c r="Q495">
        <v>0</v>
      </c>
      <c r="R495">
        <v>0</v>
      </c>
      <c r="S495">
        <v>0.2894473580867839</v>
      </c>
      <c r="T495">
        <v>0.13471994873552617</v>
      </c>
      <c r="U495">
        <v>0.82237036491006643</v>
      </c>
      <c r="V495">
        <v>2.7266310048537323</v>
      </c>
      <c r="W495">
        <v>0</v>
      </c>
      <c r="X495">
        <v>0.32114832793599518</v>
      </c>
    </row>
    <row r="496" spans="1:24" x14ac:dyDescent="0.25">
      <c r="A496" t="s">
        <v>530</v>
      </c>
      <c r="B496">
        <v>54</v>
      </c>
      <c r="C496" t="s">
        <v>25</v>
      </c>
      <c r="D496">
        <v>159000</v>
      </c>
      <c r="E496">
        <v>0.80300000000000005</v>
      </c>
      <c r="F496">
        <v>44000</v>
      </c>
      <c r="G496" t="s">
        <v>26</v>
      </c>
      <c r="H496">
        <v>151440.34333333332</v>
      </c>
      <c r="I496">
        <v>113652.73666666666</v>
      </c>
      <c r="J496">
        <v>37787.606666666667</v>
      </c>
      <c r="K496">
        <v>0.77986083919188209</v>
      </c>
      <c r="L496">
        <v>490848.04</v>
      </c>
      <c r="M496">
        <v>28859.85793401</v>
      </c>
      <c r="N496">
        <v>0.27672955974842767</v>
      </c>
      <c r="O496">
        <v>308000</v>
      </c>
      <c r="P496" t="s">
        <v>27</v>
      </c>
      <c r="Q496">
        <v>0</v>
      </c>
      <c r="R496">
        <v>0</v>
      </c>
      <c r="S496">
        <v>0.24952140119949984</v>
      </c>
      <c r="T496">
        <v>0.21581054669460889</v>
      </c>
      <c r="U496">
        <v>0.67446733193798447</v>
      </c>
      <c r="V496">
        <v>3.0870945911949685</v>
      </c>
      <c r="W496">
        <v>0</v>
      </c>
      <c r="X496">
        <v>0.40485988472026935</v>
      </c>
    </row>
    <row r="497" spans="1:24" x14ac:dyDescent="0.25">
      <c r="A497" t="s">
        <v>531</v>
      </c>
      <c r="B497">
        <v>54</v>
      </c>
      <c r="C497" t="s">
        <v>25</v>
      </c>
      <c r="D497">
        <v>201600</v>
      </c>
      <c r="E497">
        <v>0.91900000000000004</v>
      </c>
      <c r="F497">
        <v>38000</v>
      </c>
      <c r="G497" t="s">
        <v>26</v>
      </c>
      <c r="H497">
        <v>188785.89749999999</v>
      </c>
      <c r="I497">
        <v>136964.3425</v>
      </c>
      <c r="J497">
        <v>51821.555</v>
      </c>
      <c r="K497">
        <v>0.76675099926784152</v>
      </c>
      <c r="L497">
        <v>619828.91666666663</v>
      </c>
      <c r="M497">
        <v>45495.358565529998</v>
      </c>
      <c r="N497">
        <v>0.18849206349206349</v>
      </c>
      <c r="O497">
        <v>304000</v>
      </c>
      <c r="P497" t="s">
        <v>31</v>
      </c>
      <c r="Q497">
        <v>25</v>
      </c>
      <c r="R497">
        <v>0</v>
      </c>
      <c r="S497">
        <v>0.27449907904270232</v>
      </c>
      <c r="T497">
        <v>0.1445264780365971</v>
      </c>
      <c r="U497">
        <v>0.74053828597355886</v>
      </c>
      <c r="V497">
        <v>3.0745481977513225</v>
      </c>
      <c r="W497">
        <v>0</v>
      </c>
      <c r="X497">
        <v>0.35006519303717842</v>
      </c>
    </row>
    <row r="498" spans="1:24" x14ac:dyDescent="0.25">
      <c r="A498" t="s">
        <v>532</v>
      </c>
      <c r="B498">
        <v>52</v>
      </c>
      <c r="C498" t="s">
        <v>33</v>
      </c>
      <c r="D498">
        <v>281800</v>
      </c>
      <c r="E498">
        <v>0.24</v>
      </c>
      <c r="F498">
        <v>85000</v>
      </c>
      <c r="G498" t="s">
        <v>41</v>
      </c>
      <c r="H498">
        <v>303786.21666666667</v>
      </c>
      <c r="I498">
        <v>270426.1141666667</v>
      </c>
      <c r="J498">
        <v>33360.102500000001</v>
      </c>
      <c r="K498">
        <v>0.910075289473815</v>
      </c>
      <c r="L498">
        <v>485470.47333333333</v>
      </c>
      <c r="M498">
        <v>93635.150577280001</v>
      </c>
      <c r="N498">
        <v>0.30163236337828248</v>
      </c>
      <c r="O498">
        <v>510000</v>
      </c>
      <c r="P498" t="s">
        <v>27</v>
      </c>
      <c r="Q498">
        <v>0</v>
      </c>
      <c r="R498">
        <v>0</v>
      </c>
      <c r="S498">
        <v>0.10981440457058261</v>
      </c>
      <c r="T498">
        <v>0.27450816041616138</v>
      </c>
      <c r="U498">
        <v>0.18345438370767547</v>
      </c>
      <c r="V498">
        <v>1.7227483084930211</v>
      </c>
      <c r="W498">
        <v>1</v>
      </c>
      <c r="X498">
        <v>0.73106697085870387</v>
      </c>
    </row>
    <row r="499" spans="1:24" x14ac:dyDescent="0.25">
      <c r="A499" t="s">
        <v>533</v>
      </c>
      <c r="B499">
        <v>40</v>
      </c>
      <c r="C499" t="s">
        <v>25</v>
      </c>
      <c r="D499">
        <v>174000</v>
      </c>
      <c r="E499">
        <v>0.878</v>
      </c>
      <c r="F499">
        <v>38000</v>
      </c>
      <c r="G499" t="s">
        <v>26</v>
      </c>
      <c r="H499">
        <v>167280.89000000001</v>
      </c>
      <c r="I499">
        <v>124736.03166666666</v>
      </c>
      <c r="J499">
        <v>42544.85833333333</v>
      </c>
      <c r="K499">
        <v>0.77603150067094218</v>
      </c>
      <c r="L499">
        <v>349294.58166666667</v>
      </c>
      <c r="M499">
        <v>37734.676199740003</v>
      </c>
      <c r="N499">
        <v>0.21839080459770116</v>
      </c>
      <c r="O499">
        <v>114000</v>
      </c>
      <c r="P499" t="s">
        <v>27</v>
      </c>
      <c r="Q499">
        <v>0</v>
      </c>
      <c r="R499">
        <v>0</v>
      </c>
      <c r="S499">
        <v>0.25433185065749786</v>
      </c>
      <c r="T499">
        <v>0.16947814382468854</v>
      </c>
      <c r="U499">
        <v>0.71639741382811284</v>
      </c>
      <c r="V499">
        <v>2.0074401245210729</v>
      </c>
      <c r="W499">
        <v>0</v>
      </c>
      <c r="X499">
        <v>0.41304793056299971</v>
      </c>
    </row>
    <row r="500" spans="1:24" x14ac:dyDescent="0.25">
      <c r="A500" t="s">
        <v>534</v>
      </c>
      <c r="B500">
        <v>23</v>
      </c>
      <c r="C500" t="s">
        <v>30</v>
      </c>
      <c r="D500">
        <v>176000</v>
      </c>
      <c r="E500">
        <v>0.66700000000000004</v>
      </c>
      <c r="F500">
        <v>51000</v>
      </c>
      <c r="G500" t="s">
        <v>26</v>
      </c>
      <c r="H500">
        <v>179001.13250000001</v>
      </c>
      <c r="I500">
        <v>141348.70250000001</v>
      </c>
      <c r="J500">
        <v>37652.43</v>
      </c>
      <c r="K500">
        <v>0.79794589745891342</v>
      </c>
      <c r="L500">
        <v>549983.20750000002</v>
      </c>
      <c r="M500">
        <v>34436.102248709998</v>
      </c>
      <c r="N500">
        <v>0.28977272727272729</v>
      </c>
      <c r="O500">
        <v>561000</v>
      </c>
      <c r="P500" t="s">
        <v>31</v>
      </c>
      <c r="Q500">
        <v>5</v>
      </c>
      <c r="R500">
        <v>0</v>
      </c>
      <c r="S500">
        <v>0.21034744012024617</v>
      </c>
      <c r="T500">
        <v>0.23122295892275332</v>
      </c>
      <c r="U500">
        <v>0.55938578626202717</v>
      </c>
      <c r="V500">
        <v>3.1249045880681821</v>
      </c>
      <c r="W500">
        <v>0</v>
      </c>
      <c r="X500">
        <v>0.47295858288206066</v>
      </c>
    </row>
    <row r="501" spans="1:24" x14ac:dyDescent="0.25">
      <c r="A501" t="s">
        <v>535</v>
      </c>
      <c r="B501">
        <v>21</v>
      </c>
      <c r="C501" t="s">
        <v>30</v>
      </c>
      <c r="D501">
        <v>138200</v>
      </c>
      <c r="E501">
        <v>0.50600000000000001</v>
      </c>
      <c r="F501">
        <v>30000</v>
      </c>
      <c r="G501" t="s">
        <v>41</v>
      </c>
      <c r="H501">
        <v>127704.92583333333</v>
      </c>
      <c r="I501">
        <v>104885.81833333333</v>
      </c>
      <c r="J501">
        <v>22819.107499999998</v>
      </c>
      <c r="K501">
        <v>0.82930644542469323</v>
      </c>
      <c r="L501">
        <v>297038.15000000002</v>
      </c>
      <c r="M501">
        <v>22304.859175019999</v>
      </c>
      <c r="N501">
        <v>0.21707670043415339</v>
      </c>
      <c r="O501">
        <v>270000</v>
      </c>
      <c r="P501" t="s">
        <v>27</v>
      </c>
      <c r="Q501">
        <v>0</v>
      </c>
      <c r="R501">
        <v>0</v>
      </c>
      <c r="S501">
        <v>0.17868619672338271</v>
      </c>
      <c r="T501">
        <v>0.18002310682156872</v>
      </c>
      <c r="U501">
        <v>0.43076318300215127</v>
      </c>
      <c r="V501">
        <v>2.1493353835021711</v>
      </c>
      <c r="W501">
        <v>1</v>
      </c>
      <c r="X501">
        <v>0.56772036358932165</v>
      </c>
    </row>
    <row r="502" spans="1:24" x14ac:dyDescent="0.25">
      <c r="A502" t="s">
        <v>536</v>
      </c>
      <c r="B502">
        <v>35</v>
      </c>
      <c r="C502" t="s">
        <v>33</v>
      </c>
      <c r="D502">
        <v>188000</v>
      </c>
      <c r="E502">
        <v>0.40200000000000002</v>
      </c>
      <c r="F502">
        <v>44000</v>
      </c>
      <c r="G502" t="s">
        <v>41</v>
      </c>
      <c r="H502">
        <v>224266.07750000001</v>
      </c>
      <c r="I502">
        <v>161867.41916666666</v>
      </c>
      <c r="J502">
        <v>62398.658333333333</v>
      </c>
      <c r="K502">
        <v>0.72086328254566689</v>
      </c>
      <c r="L502">
        <v>766454.1825</v>
      </c>
      <c r="M502">
        <v>70288.601888539997</v>
      </c>
      <c r="N502">
        <v>0.23404255319148937</v>
      </c>
      <c r="O502">
        <v>132000</v>
      </c>
      <c r="P502" t="s">
        <v>27</v>
      </c>
      <c r="Q502">
        <v>0</v>
      </c>
      <c r="R502">
        <v>0</v>
      </c>
      <c r="S502">
        <v>0.27823493873402821</v>
      </c>
      <c r="T502">
        <v>0.16871268314898588</v>
      </c>
      <c r="U502">
        <v>0.30607207918798252</v>
      </c>
      <c r="V502">
        <v>4.0768839494680851</v>
      </c>
      <c r="W502">
        <v>1</v>
      </c>
      <c r="X502">
        <v>0.5194838702853225</v>
      </c>
    </row>
    <row r="503" spans="1:24" x14ac:dyDescent="0.25">
      <c r="A503" t="s">
        <v>537</v>
      </c>
      <c r="B503">
        <v>26</v>
      </c>
      <c r="C503" t="s">
        <v>33</v>
      </c>
      <c r="D503">
        <v>103000</v>
      </c>
      <c r="E503">
        <v>0.47</v>
      </c>
      <c r="F503">
        <v>30000</v>
      </c>
      <c r="G503" t="s">
        <v>26</v>
      </c>
      <c r="H503">
        <v>94975.743333333332</v>
      </c>
      <c r="I503">
        <v>82278.595000000001</v>
      </c>
      <c r="J503">
        <v>12697.148333333333</v>
      </c>
      <c r="K503">
        <v>0.8426568305147526</v>
      </c>
      <c r="L503">
        <v>151300.39916666667</v>
      </c>
      <c r="M503">
        <v>36678.544984729997</v>
      </c>
      <c r="N503">
        <v>0.29126213592233008</v>
      </c>
      <c r="O503">
        <v>360000</v>
      </c>
      <c r="P503" t="s">
        <v>27</v>
      </c>
      <c r="Q503">
        <v>0</v>
      </c>
      <c r="R503">
        <v>0</v>
      </c>
      <c r="S503">
        <v>0.13368832806888972</v>
      </c>
      <c r="T503">
        <v>0.24543402830526773</v>
      </c>
      <c r="U503">
        <v>0.33905921285924512</v>
      </c>
      <c r="V503">
        <v>1.4689359142394822</v>
      </c>
      <c r="W503">
        <v>1</v>
      </c>
      <c r="X503">
        <v>0.66416473516580821</v>
      </c>
    </row>
    <row r="504" spans="1:24" x14ac:dyDescent="0.25">
      <c r="A504" t="s">
        <v>538</v>
      </c>
      <c r="B504">
        <v>46</v>
      </c>
      <c r="C504" t="s">
        <v>25</v>
      </c>
      <c r="D504">
        <v>223700</v>
      </c>
      <c r="E504">
        <v>0.81899999999999995</v>
      </c>
      <c r="F504">
        <v>44000</v>
      </c>
      <c r="G504" t="s">
        <v>26</v>
      </c>
      <c r="H504">
        <v>221185.48416666666</v>
      </c>
      <c r="I504">
        <v>157967.53</v>
      </c>
      <c r="J504">
        <v>63217.95416666667</v>
      </c>
      <c r="K504">
        <v>0.73497702996403502</v>
      </c>
      <c r="L504">
        <v>701322.36250000005</v>
      </c>
      <c r="M504">
        <v>43220.250232029997</v>
      </c>
      <c r="N504">
        <v>0.19669199821189093</v>
      </c>
      <c r="O504">
        <v>396000</v>
      </c>
      <c r="P504" t="s">
        <v>27</v>
      </c>
      <c r="Q504">
        <v>0</v>
      </c>
      <c r="R504">
        <v>0</v>
      </c>
      <c r="S504">
        <v>0.28581420885210973</v>
      </c>
      <c r="T504">
        <v>0.14456410066346689</v>
      </c>
      <c r="U504">
        <v>0.68512474566585246</v>
      </c>
      <c r="V504">
        <v>3.1351022016092984</v>
      </c>
      <c r="W504">
        <v>0</v>
      </c>
      <c r="X504">
        <v>0.36934411970451791</v>
      </c>
    </row>
    <row r="505" spans="1:24" x14ac:dyDescent="0.25">
      <c r="A505" t="s">
        <v>539</v>
      </c>
      <c r="B505">
        <v>30</v>
      </c>
      <c r="C505" t="s">
        <v>30</v>
      </c>
      <c r="D505">
        <v>111400</v>
      </c>
      <c r="E505">
        <v>0.76800000000000002</v>
      </c>
      <c r="F505">
        <v>34000</v>
      </c>
      <c r="G505" t="s">
        <v>41</v>
      </c>
      <c r="H505">
        <v>108308.34166666666</v>
      </c>
      <c r="I505">
        <v>89667.85083333333</v>
      </c>
      <c r="J505">
        <v>18640.490833333333</v>
      </c>
      <c r="K505">
        <v>0.85519961442384052</v>
      </c>
      <c r="L505">
        <v>256952.39166666666</v>
      </c>
      <c r="M505">
        <v>24297.509567649999</v>
      </c>
      <c r="N505">
        <v>0.30520646319569122</v>
      </c>
      <c r="O505">
        <v>102000</v>
      </c>
      <c r="P505" t="s">
        <v>27</v>
      </c>
      <c r="Q505">
        <v>0</v>
      </c>
      <c r="R505">
        <v>0</v>
      </c>
      <c r="S505">
        <v>0.17210577270864258</v>
      </c>
      <c r="T505">
        <v>0.26101244964461923</v>
      </c>
      <c r="U505">
        <v>0.627278552384677</v>
      </c>
      <c r="V505">
        <v>2.3065744314781567</v>
      </c>
      <c r="W505">
        <v>0</v>
      </c>
      <c r="X505">
        <v>0.49227971360333267</v>
      </c>
    </row>
    <row r="506" spans="1:24" x14ac:dyDescent="0.25">
      <c r="A506" t="s">
        <v>540</v>
      </c>
      <c r="B506">
        <v>34</v>
      </c>
      <c r="C506" t="s">
        <v>33</v>
      </c>
      <c r="D506">
        <v>163400</v>
      </c>
      <c r="E506">
        <v>0.60899999999999999</v>
      </c>
      <c r="F506">
        <v>45000</v>
      </c>
      <c r="G506" t="s">
        <v>26</v>
      </c>
      <c r="H506">
        <v>140677.36916666667</v>
      </c>
      <c r="I506">
        <v>124193.82416666667</v>
      </c>
      <c r="J506">
        <v>16483.544999999998</v>
      </c>
      <c r="K506">
        <v>0.89883168637412292</v>
      </c>
      <c r="L506">
        <v>263981.84749999997</v>
      </c>
      <c r="M506">
        <v>81116.314432359999</v>
      </c>
      <c r="N506">
        <v>0.27539779681762544</v>
      </c>
      <c r="O506">
        <v>360000</v>
      </c>
      <c r="P506" t="s">
        <v>31</v>
      </c>
      <c r="Q506">
        <v>30</v>
      </c>
      <c r="R506">
        <v>0</v>
      </c>
      <c r="S506">
        <v>0.11717268454509706</v>
      </c>
      <c r="T506">
        <v>0.24753626613730434</v>
      </c>
      <c r="U506">
        <v>0.38627122482615178</v>
      </c>
      <c r="V506">
        <v>1.6155559822521419</v>
      </c>
      <c r="W506">
        <v>1</v>
      </c>
      <c r="X506">
        <v>0.64320585946205144</v>
      </c>
    </row>
    <row r="507" spans="1:24" x14ac:dyDescent="0.25">
      <c r="A507" t="s">
        <v>541</v>
      </c>
      <c r="B507">
        <v>49</v>
      </c>
      <c r="C507" t="s">
        <v>25</v>
      </c>
      <c r="D507">
        <v>187900</v>
      </c>
      <c r="E507">
        <v>0.98899999999999999</v>
      </c>
      <c r="F507">
        <v>50000</v>
      </c>
      <c r="G507" t="s">
        <v>26</v>
      </c>
      <c r="H507">
        <v>152509.44750000001</v>
      </c>
      <c r="I507">
        <v>134279.45416666666</v>
      </c>
      <c r="J507">
        <v>18229.993333333332</v>
      </c>
      <c r="K507">
        <v>0.94111545742945368</v>
      </c>
      <c r="L507">
        <v>382540.87333333335</v>
      </c>
      <c r="M507">
        <v>38990.440394639998</v>
      </c>
      <c r="N507">
        <v>0.26609898882384247</v>
      </c>
      <c r="O507">
        <v>350000</v>
      </c>
      <c r="P507" t="s">
        <v>27</v>
      </c>
      <c r="Q507">
        <v>0</v>
      </c>
      <c r="R507">
        <v>0</v>
      </c>
      <c r="S507">
        <v>0.119533534690258</v>
      </c>
      <c r="T507">
        <v>0.25042987158846558</v>
      </c>
      <c r="U507">
        <v>0.78763410901047171</v>
      </c>
      <c r="V507">
        <v>2.0358747915557922</v>
      </c>
      <c r="W507">
        <v>0</v>
      </c>
      <c r="X507">
        <v>0.43856592092439589</v>
      </c>
    </row>
    <row r="508" spans="1:24" x14ac:dyDescent="0.25">
      <c r="A508" t="s">
        <v>542</v>
      </c>
      <c r="B508">
        <v>39</v>
      </c>
      <c r="C508" t="s">
        <v>30</v>
      </c>
      <c r="D508">
        <v>203700</v>
      </c>
      <c r="E508">
        <v>0.55600000000000005</v>
      </c>
      <c r="F508">
        <v>45000</v>
      </c>
      <c r="G508" t="s">
        <v>41</v>
      </c>
      <c r="H508">
        <v>194410.16583333333</v>
      </c>
      <c r="I508">
        <v>157325.98166666666</v>
      </c>
      <c r="J508">
        <v>37084.184166666666</v>
      </c>
      <c r="K508">
        <v>0.83020050790865207</v>
      </c>
      <c r="L508">
        <v>659215.32166666666</v>
      </c>
      <c r="M508">
        <v>39215.143621329997</v>
      </c>
      <c r="N508">
        <v>0.22091310751104565</v>
      </c>
      <c r="O508">
        <v>360000</v>
      </c>
      <c r="P508" t="s">
        <v>36</v>
      </c>
      <c r="Q508">
        <v>180</v>
      </c>
      <c r="R508">
        <v>1</v>
      </c>
      <c r="S508">
        <v>0.19075228914962561</v>
      </c>
      <c r="T508">
        <v>0.18340217405934875</v>
      </c>
      <c r="U508">
        <v>0.46267269781534259</v>
      </c>
      <c r="V508">
        <v>3.2362067828505974</v>
      </c>
      <c r="W508">
        <v>1</v>
      </c>
      <c r="X508">
        <v>0.50706522121382402</v>
      </c>
    </row>
    <row r="509" spans="1:24" x14ac:dyDescent="0.25">
      <c r="A509" t="s">
        <v>543</v>
      </c>
      <c r="B509">
        <v>21</v>
      </c>
      <c r="C509" t="s">
        <v>30</v>
      </c>
      <c r="D509">
        <v>151300</v>
      </c>
      <c r="E509">
        <v>0.58699999999999997</v>
      </c>
      <c r="F509">
        <v>37000</v>
      </c>
      <c r="G509" t="s">
        <v>43</v>
      </c>
      <c r="H509">
        <v>142232.26749999999</v>
      </c>
      <c r="I509">
        <v>118062.5025</v>
      </c>
      <c r="J509">
        <v>24169.764999999999</v>
      </c>
      <c r="K509">
        <v>0.85092020033810933</v>
      </c>
      <c r="L509">
        <v>435496.08500000002</v>
      </c>
      <c r="M509">
        <v>23826.47018022</v>
      </c>
      <c r="N509">
        <v>0.24454725710508923</v>
      </c>
      <c r="O509">
        <v>185000</v>
      </c>
      <c r="P509" t="s">
        <v>36</v>
      </c>
      <c r="Q509">
        <v>90</v>
      </c>
      <c r="R509">
        <v>1</v>
      </c>
      <c r="S509">
        <v>0.16993165773722901</v>
      </c>
      <c r="T509">
        <v>0.20809020100799766</v>
      </c>
      <c r="U509">
        <v>0.50277595860855984</v>
      </c>
      <c r="V509">
        <v>2.8783614342366159</v>
      </c>
      <c r="W509">
        <v>1</v>
      </c>
      <c r="X509">
        <v>0.51497811471070842</v>
      </c>
    </row>
    <row r="510" spans="1:24" x14ac:dyDescent="0.25">
      <c r="A510" t="s">
        <v>544</v>
      </c>
      <c r="B510">
        <v>22</v>
      </c>
      <c r="C510" t="s">
        <v>30</v>
      </c>
      <c r="D510">
        <v>218300</v>
      </c>
      <c r="E510">
        <v>0.78500000000000003</v>
      </c>
      <c r="F510">
        <v>59000</v>
      </c>
      <c r="G510" t="s">
        <v>41</v>
      </c>
      <c r="H510">
        <v>215722.43083333335</v>
      </c>
      <c r="I510">
        <v>166391.76916666667</v>
      </c>
      <c r="J510">
        <v>49330.661666666667</v>
      </c>
      <c r="K510">
        <v>0.77246723589729427</v>
      </c>
      <c r="L510">
        <v>494456.51666666666</v>
      </c>
      <c r="M510">
        <v>26855.650292049999</v>
      </c>
      <c r="N510">
        <v>0.27027027027027029</v>
      </c>
      <c r="O510">
        <v>708000</v>
      </c>
      <c r="P510" t="s">
        <v>27</v>
      </c>
      <c r="Q510">
        <v>0</v>
      </c>
      <c r="R510">
        <v>0</v>
      </c>
      <c r="S510">
        <v>0.22867655197516026</v>
      </c>
      <c r="T510">
        <v>0.20877492862089037</v>
      </c>
      <c r="U510">
        <v>0.69809319712046625</v>
      </c>
      <c r="V510">
        <v>2.2650321423118034</v>
      </c>
      <c r="W510">
        <v>0</v>
      </c>
      <c r="X510">
        <v>0.42954832938922083</v>
      </c>
    </row>
    <row r="511" spans="1:24" x14ac:dyDescent="0.25">
      <c r="A511" t="s">
        <v>545</v>
      </c>
      <c r="B511">
        <v>54</v>
      </c>
      <c r="C511" t="s">
        <v>33</v>
      </c>
      <c r="D511">
        <v>107200</v>
      </c>
      <c r="E511">
        <v>0.42599999999999999</v>
      </c>
      <c r="F511">
        <v>30000</v>
      </c>
      <c r="G511" t="s">
        <v>41</v>
      </c>
      <c r="H511">
        <v>105470.95833333333</v>
      </c>
      <c r="I511">
        <v>84599.244166666671</v>
      </c>
      <c r="J511">
        <v>20871.714166666668</v>
      </c>
      <c r="K511">
        <v>0.83176121843612527</v>
      </c>
      <c r="L511">
        <v>309517.40666666668</v>
      </c>
      <c r="M511">
        <v>36887.199416830001</v>
      </c>
      <c r="N511">
        <v>0.27985074626865669</v>
      </c>
      <c r="O511">
        <v>270000</v>
      </c>
      <c r="P511" t="s">
        <v>27</v>
      </c>
      <c r="Q511">
        <v>0</v>
      </c>
      <c r="R511">
        <v>0</v>
      </c>
      <c r="S511">
        <v>0.19789062787031031</v>
      </c>
      <c r="T511">
        <v>0.23276899769667683</v>
      </c>
      <c r="U511">
        <v>0.3156168143792128</v>
      </c>
      <c r="V511">
        <v>2.8872892412935323</v>
      </c>
      <c r="W511">
        <v>1</v>
      </c>
      <c r="X511">
        <v>0.60185348549152451</v>
      </c>
    </row>
    <row r="512" spans="1:24" x14ac:dyDescent="0.25">
      <c r="A512" t="s">
        <v>546</v>
      </c>
      <c r="B512">
        <v>30</v>
      </c>
      <c r="C512" t="s">
        <v>33</v>
      </c>
      <c r="D512">
        <v>238700</v>
      </c>
      <c r="E512">
        <v>0.35299999999999998</v>
      </c>
      <c r="F512">
        <v>69000</v>
      </c>
      <c r="G512" t="s">
        <v>41</v>
      </c>
      <c r="H512">
        <v>206076.19166666668</v>
      </c>
      <c r="I512">
        <v>153400.6875</v>
      </c>
      <c r="J512">
        <v>52675.504166666666</v>
      </c>
      <c r="K512">
        <v>0.7825872354668284</v>
      </c>
      <c r="L512">
        <v>391357.37416666665</v>
      </c>
      <c r="M512">
        <v>76477.364477950003</v>
      </c>
      <c r="N512">
        <v>0.28906577293674068</v>
      </c>
      <c r="O512">
        <v>759000</v>
      </c>
      <c r="P512" t="s">
        <v>27</v>
      </c>
      <c r="Q512">
        <v>0</v>
      </c>
      <c r="R512">
        <v>0</v>
      </c>
      <c r="S512">
        <v>0.25561178970092086</v>
      </c>
      <c r="T512">
        <v>0.22621918411064584</v>
      </c>
      <c r="U512">
        <v>0.25745524724913038</v>
      </c>
      <c r="V512">
        <v>1.6395365486663873</v>
      </c>
      <c r="W512">
        <v>1</v>
      </c>
      <c r="X512">
        <v>0.6569781608806573</v>
      </c>
    </row>
    <row r="513" spans="1:24" x14ac:dyDescent="0.25">
      <c r="A513" t="s">
        <v>547</v>
      </c>
      <c r="B513">
        <v>51</v>
      </c>
      <c r="C513" t="s">
        <v>25</v>
      </c>
      <c r="D513">
        <v>151100</v>
      </c>
      <c r="E513">
        <v>0.96399999999999997</v>
      </c>
      <c r="F513">
        <v>36000</v>
      </c>
      <c r="G513" t="s">
        <v>26</v>
      </c>
      <c r="H513">
        <v>148982.17916666667</v>
      </c>
      <c r="I513">
        <v>107898.13250000001</v>
      </c>
      <c r="J513">
        <v>41084.046666666669</v>
      </c>
      <c r="K513">
        <v>0.75017604522860515</v>
      </c>
      <c r="L513">
        <v>285707.56916666665</v>
      </c>
      <c r="M513">
        <v>29875.10398901</v>
      </c>
      <c r="N513">
        <v>0.23825281270681667</v>
      </c>
      <c r="O513">
        <v>216000</v>
      </c>
      <c r="P513" t="s">
        <v>27</v>
      </c>
      <c r="Q513">
        <v>0</v>
      </c>
      <c r="R513">
        <v>0</v>
      </c>
      <c r="S513">
        <v>0.27576483910002325</v>
      </c>
      <c r="T513">
        <v>0.17873155280099129</v>
      </c>
      <c r="U513">
        <v>0.80297999713917945</v>
      </c>
      <c r="V513">
        <v>1.8908508879329362</v>
      </c>
      <c r="W513">
        <v>0</v>
      </c>
      <c r="X513">
        <v>0.37447002817030484</v>
      </c>
    </row>
    <row r="514" spans="1:24" x14ac:dyDescent="0.25">
      <c r="A514" t="s">
        <v>548</v>
      </c>
      <c r="B514">
        <v>39</v>
      </c>
      <c r="C514" t="s">
        <v>30</v>
      </c>
      <c r="D514">
        <v>120000</v>
      </c>
      <c r="E514">
        <v>0.51700000000000002</v>
      </c>
      <c r="F514">
        <v>30000</v>
      </c>
      <c r="G514" t="s">
        <v>41</v>
      </c>
      <c r="H514">
        <v>111323.36583333333</v>
      </c>
      <c r="I514">
        <v>90453.348333333328</v>
      </c>
      <c r="J514">
        <v>20870.017500000002</v>
      </c>
      <c r="K514">
        <v>0.8376105420267097</v>
      </c>
      <c r="L514">
        <v>284661.29416666669</v>
      </c>
      <c r="M514">
        <v>23474.372833500001</v>
      </c>
      <c r="N514">
        <v>0.25</v>
      </c>
      <c r="O514">
        <v>120000</v>
      </c>
      <c r="P514" t="s">
        <v>27</v>
      </c>
      <c r="Q514">
        <v>0</v>
      </c>
      <c r="R514">
        <v>0</v>
      </c>
      <c r="S514">
        <v>0.18747203108505847</v>
      </c>
      <c r="T514">
        <v>0.20940263550667743</v>
      </c>
      <c r="U514">
        <v>0.42696695586329153</v>
      </c>
      <c r="V514">
        <v>2.3721774513888891</v>
      </c>
      <c r="W514">
        <v>1</v>
      </c>
      <c r="X514">
        <v>0.56642961156927363</v>
      </c>
    </row>
    <row r="515" spans="1:24" x14ac:dyDescent="0.25">
      <c r="A515" t="s">
        <v>549</v>
      </c>
      <c r="B515">
        <v>40</v>
      </c>
      <c r="C515" t="s">
        <v>30</v>
      </c>
      <c r="D515">
        <v>183000</v>
      </c>
      <c r="E515">
        <v>0.71899999999999997</v>
      </c>
      <c r="F515">
        <v>35000</v>
      </c>
      <c r="G515" t="s">
        <v>26</v>
      </c>
      <c r="H515">
        <v>177327.535</v>
      </c>
      <c r="I515">
        <v>148275.13666666666</v>
      </c>
      <c r="J515">
        <v>29052.398333333334</v>
      </c>
      <c r="K515">
        <v>0.8523408349921584</v>
      </c>
      <c r="L515">
        <v>490016.5516666667</v>
      </c>
      <c r="M515">
        <v>28490.197298790001</v>
      </c>
      <c r="N515">
        <v>0.19125683060109289</v>
      </c>
      <c r="O515">
        <v>105000</v>
      </c>
      <c r="P515" t="s">
        <v>27</v>
      </c>
      <c r="Q515">
        <v>0</v>
      </c>
      <c r="R515">
        <v>0</v>
      </c>
      <c r="S515">
        <v>0.16383467087236808</v>
      </c>
      <c r="T515">
        <v>0.16301600669248931</v>
      </c>
      <c r="U515">
        <v>0.61947285222202186</v>
      </c>
      <c r="V515">
        <v>2.677686074681239</v>
      </c>
      <c r="W515">
        <v>0</v>
      </c>
      <c r="X515">
        <v>0.45620402929333442</v>
      </c>
    </row>
    <row r="516" spans="1:24" x14ac:dyDescent="0.25">
      <c r="A516" t="s">
        <v>550</v>
      </c>
      <c r="B516">
        <v>20</v>
      </c>
      <c r="C516" t="s">
        <v>25</v>
      </c>
      <c r="D516">
        <v>215100</v>
      </c>
      <c r="E516">
        <v>0.80100000000000005</v>
      </c>
      <c r="F516">
        <v>33000</v>
      </c>
      <c r="G516" t="s">
        <v>26</v>
      </c>
      <c r="H516">
        <v>182140.69583333333</v>
      </c>
      <c r="I516">
        <v>148216.54333333333</v>
      </c>
      <c r="J516">
        <v>33924.152499999997</v>
      </c>
      <c r="K516">
        <v>0.85187142222559153</v>
      </c>
      <c r="L516">
        <v>681087.95750000002</v>
      </c>
      <c r="M516">
        <v>39154.442748009998</v>
      </c>
      <c r="N516">
        <v>0.15341701534170155</v>
      </c>
      <c r="O516">
        <v>231000</v>
      </c>
      <c r="P516" t="s">
        <v>31</v>
      </c>
      <c r="Q516">
        <v>11</v>
      </c>
      <c r="R516">
        <v>0</v>
      </c>
      <c r="S516">
        <v>0.18625245909372209</v>
      </c>
      <c r="T516">
        <v>0.13069157105274068</v>
      </c>
      <c r="U516">
        <v>0.65927655843588373</v>
      </c>
      <c r="V516">
        <v>3.1663782310553232</v>
      </c>
      <c r="W516">
        <v>0</v>
      </c>
      <c r="X516">
        <v>0.40327713595779102</v>
      </c>
    </row>
    <row r="517" spans="1:24" x14ac:dyDescent="0.25">
      <c r="A517" t="s">
        <v>551</v>
      </c>
      <c r="B517">
        <v>51</v>
      </c>
      <c r="C517" t="s">
        <v>25</v>
      </c>
      <c r="D517">
        <v>149200</v>
      </c>
      <c r="E517">
        <v>0.83</v>
      </c>
      <c r="F517">
        <v>31000</v>
      </c>
      <c r="G517" t="s">
        <v>41</v>
      </c>
      <c r="H517">
        <v>145141.95666666667</v>
      </c>
      <c r="I517">
        <v>108624.70916666667</v>
      </c>
      <c r="J517">
        <v>36517.247499999998</v>
      </c>
      <c r="K517">
        <v>0.76224222173314204</v>
      </c>
      <c r="L517">
        <v>479952.30416666664</v>
      </c>
      <c r="M517">
        <v>22986.279521749999</v>
      </c>
      <c r="N517">
        <v>0.20777479892761394</v>
      </c>
      <c r="O517">
        <v>155000</v>
      </c>
      <c r="P517" t="s">
        <v>36</v>
      </c>
      <c r="Q517">
        <v>180</v>
      </c>
      <c r="R517">
        <v>1</v>
      </c>
      <c r="S517">
        <v>0.25159677007707421</v>
      </c>
      <c r="T517">
        <v>0.15837472435474131</v>
      </c>
      <c r="U517">
        <v>0.71652345117287952</v>
      </c>
      <c r="V517">
        <v>3.216838499776586</v>
      </c>
      <c r="W517">
        <v>0</v>
      </c>
      <c r="X517">
        <v>0.36505015612007846</v>
      </c>
    </row>
    <row r="518" spans="1:24" x14ac:dyDescent="0.25">
      <c r="A518" t="s">
        <v>552</v>
      </c>
      <c r="B518">
        <v>49</v>
      </c>
      <c r="C518" t="s">
        <v>25</v>
      </c>
      <c r="D518">
        <v>207300</v>
      </c>
      <c r="E518">
        <v>0.98299999999999998</v>
      </c>
      <c r="F518">
        <v>62000</v>
      </c>
      <c r="G518" t="s">
        <v>41</v>
      </c>
      <c r="H518">
        <v>206980.63916666666</v>
      </c>
      <c r="I518">
        <v>149990.89249999999</v>
      </c>
      <c r="J518">
        <v>56989.746666666666</v>
      </c>
      <c r="K518">
        <v>0.7400976373942153</v>
      </c>
      <c r="L518">
        <v>699641.0575</v>
      </c>
      <c r="M518">
        <v>35604.410271170003</v>
      </c>
      <c r="N518">
        <v>0.29908345393150026</v>
      </c>
      <c r="O518">
        <v>372000</v>
      </c>
      <c r="P518" t="s">
        <v>27</v>
      </c>
      <c r="Q518">
        <v>0</v>
      </c>
      <c r="R518">
        <v>0</v>
      </c>
      <c r="S518">
        <v>0.27533853840685513</v>
      </c>
      <c r="T518">
        <v>0.22135095763840498</v>
      </c>
      <c r="U518">
        <v>0.83872426916800258</v>
      </c>
      <c r="V518">
        <v>3.3750171611191511</v>
      </c>
      <c r="W518">
        <v>0</v>
      </c>
      <c r="X518">
        <v>0.31657297646168847</v>
      </c>
    </row>
    <row r="519" spans="1:24" x14ac:dyDescent="0.25">
      <c r="A519" t="s">
        <v>553</v>
      </c>
      <c r="B519">
        <v>38</v>
      </c>
      <c r="C519" t="s">
        <v>30</v>
      </c>
      <c r="D519">
        <v>196800</v>
      </c>
      <c r="E519">
        <v>0.52200000000000002</v>
      </c>
      <c r="F519">
        <v>61000</v>
      </c>
      <c r="G519" t="s">
        <v>26</v>
      </c>
      <c r="H519">
        <v>178372.32500000001</v>
      </c>
      <c r="I519">
        <v>151017.80166666667</v>
      </c>
      <c r="J519">
        <v>27354.523333333334</v>
      </c>
      <c r="K519">
        <v>0.8694276829074763</v>
      </c>
      <c r="L519">
        <v>367381.0516666667</v>
      </c>
      <c r="M519">
        <v>35265.399351150001</v>
      </c>
      <c r="N519">
        <v>0.30995934959349591</v>
      </c>
      <c r="O519">
        <v>549000</v>
      </c>
      <c r="P519" t="s">
        <v>36</v>
      </c>
      <c r="Q519">
        <v>90</v>
      </c>
      <c r="R519">
        <v>1</v>
      </c>
      <c r="S519">
        <v>0.15335631989622456</v>
      </c>
      <c r="T519">
        <v>0.26948723911258154</v>
      </c>
      <c r="U519">
        <v>0.43583292198412149</v>
      </c>
      <c r="V519">
        <v>1.8667736365176153</v>
      </c>
      <c r="W519">
        <v>1</v>
      </c>
      <c r="X519">
        <v>0.60764072244579148</v>
      </c>
    </row>
    <row r="520" spans="1:24" x14ac:dyDescent="0.25">
      <c r="A520" t="s">
        <v>554</v>
      </c>
      <c r="B520">
        <v>38</v>
      </c>
      <c r="C520" t="s">
        <v>30</v>
      </c>
      <c r="D520">
        <v>141200</v>
      </c>
      <c r="E520">
        <v>0.628</v>
      </c>
      <c r="F520">
        <v>30000</v>
      </c>
      <c r="G520" t="s">
        <v>43</v>
      </c>
      <c r="H520">
        <v>145032.15166666667</v>
      </c>
      <c r="I520">
        <v>112615.04083333333</v>
      </c>
      <c r="J520">
        <v>32417.110833333332</v>
      </c>
      <c r="K520">
        <v>0.78634281067230505</v>
      </c>
      <c r="L520">
        <v>470811.98</v>
      </c>
      <c r="M520">
        <v>24354.846551940002</v>
      </c>
      <c r="N520">
        <v>0.21246458923512748</v>
      </c>
      <c r="O520">
        <v>270000</v>
      </c>
      <c r="P520" t="s">
        <v>27</v>
      </c>
      <c r="Q520">
        <v>0</v>
      </c>
      <c r="R520">
        <v>0</v>
      </c>
      <c r="S520">
        <v>0.22351671998798517</v>
      </c>
      <c r="T520">
        <v>0.16707000226748692</v>
      </c>
      <c r="U520">
        <v>0.5377047365177392</v>
      </c>
      <c r="V520">
        <v>3.3343624645892351</v>
      </c>
      <c r="W520">
        <v>0</v>
      </c>
      <c r="X520">
        <v>0.45332966140754799</v>
      </c>
    </row>
    <row r="521" spans="1:24" x14ac:dyDescent="0.25">
      <c r="A521" t="s">
        <v>555</v>
      </c>
      <c r="B521">
        <v>28</v>
      </c>
      <c r="C521" t="s">
        <v>25</v>
      </c>
      <c r="D521">
        <v>164200</v>
      </c>
      <c r="E521">
        <v>0.86499999999999999</v>
      </c>
      <c r="F521">
        <v>56000</v>
      </c>
      <c r="G521" t="s">
        <v>26</v>
      </c>
      <c r="H521">
        <v>147272.27916666667</v>
      </c>
      <c r="I521">
        <v>115505.485</v>
      </c>
      <c r="J521">
        <v>31766.794166666667</v>
      </c>
      <c r="K521">
        <v>0.8373795967587665</v>
      </c>
      <c r="L521">
        <v>515098.84499999997</v>
      </c>
      <c r="M521">
        <v>36280.706068009997</v>
      </c>
      <c r="N521">
        <v>0.34104750304506698</v>
      </c>
      <c r="O521">
        <v>448000</v>
      </c>
      <c r="P521" t="s">
        <v>31</v>
      </c>
      <c r="Q521">
        <v>6</v>
      </c>
      <c r="R521">
        <v>0</v>
      </c>
      <c r="S521">
        <v>0.21570111053089958</v>
      </c>
      <c r="T521">
        <v>0.2855862205754624</v>
      </c>
      <c r="U521">
        <v>0.69402587659522397</v>
      </c>
      <c r="V521">
        <v>3.1370209805115712</v>
      </c>
      <c r="W521">
        <v>0</v>
      </c>
      <c r="X521">
        <v>0.42225515259438828</v>
      </c>
    </row>
    <row r="522" spans="1:24" x14ac:dyDescent="0.25">
      <c r="A522" t="s">
        <v>556</v>
      </c>
      <c r="B522">
        <v>21</v>
      </c>
      <c r="C522" t="s">
        <v>33</v>
      </c>
      <c r="D522">
        <v>204600</v>
      </c>
      <c r="E522">
        <v>0.60299999999999998</v>
      </c>
      <c r="F522">
        <v>51000</v>
      </c>
      <c r="G522" t="s">
        <v>26</v>
      </c>
      <c r="H522">
        <v>201008.36</v>
      </c>
      <c r="I522">
        <v>178822.66250000001</v>
      </c>
      <c r="J522">
        <v>22185.697499999998</v>
      </c>
      <c r="K522">
        <v>0.91698484455195561</v>
      </c>
      <c r="L522">
        <v>401673.75</v>
      </c>
      <c r="M522">
        <v>98540.202740520006</v>
      </c>
      <c r="N522">
        <v>0.24926686217008798</v>
      </c>
      <c r="O522">
        <v>510000</v>
      </c>
      <c r="P522" t="s">
        <v>27</v>
      </c>
      <c r="Q522">
        <v>0</v>
      </c>
      <c r="R522">
        <v>0</v>
      </c>
      <c r="S522">
        <v>0.11037201388041772</v>
      </c>
      <c r="T522">
        <v>0.22857393485899186</v>
      </c>
      <c r="U522">
        <v>0.40463569569851304</v>
      </c>
      <c r="V522">
        <v>1.9632148093841642</v>
      </c>
      <c r="W522">
        <v>1</v>
      </c>
      <c r="X522">
        <v>0.61897920474592083</v>
      </c>
    </row>
    <row r="523" spans="1:24" x14ac:dyDescent="0.25">
      <c r="A523" t="s">
        <v>557</v>
      </c>
      <c r="B523">
        <v>18</v>
      </c>
      <c r="C523" t="s">
        <v>25</v>
      </c>
      <c r="D523">
        <v>83800</v>
      </c>
      <c r="E523">
        <v>0.95199999999999996</v>
      </c>
      <c r="F523">
        <v>30000</v>
      </c>
      <c r="G523" t="s">
        <v>26</v>
      </c>
      <c r="H523">
        <v>85555.17</v>
      </c>
      <c r="I523">
        <v>61187.56</v>
      </c>
      <c r="J523">
        <v>24367.61</v>
      </c>
      <c r="K523">
        <v>0.72737054590126737</v>
      </c>
      <c r="L523">
        <v>275406.89</v>
      </c>
      <c r="M523">
        <v>12527.257012280001</v>
      </c>
      <c r="N523">
        <v>0.35799522673031026</v>
      </c>
      <c r="O523">
        <v>180000</v>
      </c>
      <c r="P523" t="s">
        <v>27</v>
      </c>
      <c r="Q523">
        <v>0</v>
      </c>
      <c r="R523">
        <v>0</v>
      </c>
      <c r="S523">
        <v>0.28481750430745451</v>
      </c>
      <c r="T523">
        <v>0.26039518349687374</v>
      </c>
      <c r="U523">
        <v>0.83040891545029338</v>
      </c>
      <c r="V523">
        <v>3.2864784009546542</v>
      </c>
      <c r="W523">
        <v>0</v>
      </c>
      <c r="X523">
        <v>0.33036961058256514</v>
      </c>
    </row>
    <row r="524" spans="1:24" x14ac:dyDescent="0.25">
      <c r="A524" t="s">
        <v>558</v>
      </c>
      <c r="B524">
        <v>45</v>
      </c>
      <c r="C524" t="s">
        <v>30</v>
      </c>
      <c r="D524">
        <v>112600</v>
      </c>
      <c r="E524">
        <v>0.52</v>
      </c>
      <c r="F524">
        <v>33000</v>
      </c>
      <c r="G524" t="s">
        <v>41</v>
      </c>
      <c r="H524">
        <v>112651.64416666667</v>
      </c>
      <c r="I524">
        <v>84820.38416666667</v>
      </c>
      <c r="J524">
        <v>27831.26</v>
      </c>
      <c r="K524">
        <v>0.75943124027490261</v>
      </c>
      <c r="L524">
        <v>346575.84499999997</v>
      </c>
      <c r="M524">
        <v>17106.79954761</v>
      </c>
      <c r="N524">
        <v>0.29307282415630553</v>
      </c>
      <c r="O524">
        <v>99000</v>
      </c>
      <c r="P524" t="s">
        <v>27</v>
      </c>
      <c r="Q524">
        <v>0</v>
      </c>
      <c r="R524">
        <v>0</v>
      </c>
      <c r="S524">
        <v>0.24705595915514561</v>
      </c>
      <c r="T524">
        <v>0.22256865833989156</v>
      </c>
      <c r="U524">
        <v>0.45144541880954708</v>
      </c>
      <c r="V524">
        <v>3.0779382326820603</v>
      </c>
      <c r="W524">
        <v>1</v>
      </c>
      <c r="X524">
        <v>0.51360569055524552</v>
      </c>
    </row>
    <row r="525" spans="1:24" x14ac:dyDescent="0.25">
      <c r="A525" t="s">
        <v>559</v>
      </c>
      <c r="B525">
        <v>41</v>
      </c>
      <c r="C525" t="s">
        <v>30</v>
      </c>
      <c r="D525">
        <v>174700</v>
      </c>
      <c r="E525">
        <v>0.46300000000000002</v>
      </c>
      <c r="F525">
        <v>51000</v>
      </c>
      <c r="G525" t="s">
        <v>41</v>
      </c>
      <c r="H525">
        <v>156036.5275</v>
      </c>
      <c r="I525">
        <v>124424.69500000001</v>
      </c>
      <c r="J525">
        <v>31611.8325</v>
      </c>
      <c r="K525">
        <v>0.83353512256362206</v>
      </c>
      <c r="L525">
        <v>323847.2608333333</v>
      </c>
      <c r="M525">
        <v>32809.18119309</v>
      </c>
      <c r="N525">
        <v>0.29192902117916431</v>
      </c>
      <c r="O525">
        <v>612000</v>
      </c>
      <c r="P525" t="s">
        <v>27</v>
      </c>
      <c r="Q525">
        <v>0</v>
      </c>
      <c r="R525">
        <v>0</v>
      </c>
      <c r="S525">
        <v>0.20259251475587983</v>
      </c>
      <c r="T525">
        <v>0.24333309244845294</v>
      </c>
      <c r="U525">
        <v>0.38256051849137673</v>
      </c>
      <c r="V525">
        <v>1.8537336052280098</v>
      </c>
      <c r="W525">
        <v>1</v>
      </c>
      <c r="X525">
        <v>0.61202000866139772</v>
      </c>
    </row>
    <row r="526" spans="1:24" x14ac:dyDescent="0.25">
      <c r="A526" t="s">
        <v>560</v>
      </c>
      <c r="B526">
        <v>52</v>
      </c>
      <c r="C526" t="s">
        <v>30</v>
      </c>
      <c r="D526">
        <v>121100</v>
      </c>
      <c r="E526">
        <v>0.46800000000000003</v>
      </c>
      <c r="F526">
        <v>30000</v>
      </c>
      <c r="G526" t="s">
        <v>26</v>
      </c>
      <c r="H526">
        <v>118751.41916666667</v>
      </c>
      <c r="I526">
        <v>87567.83666666667</v>
      </c>
      <c r="J526">
        <v>31183.5825</v>
      </c>
      <c r="K526">
        <v>0.76209751300387962</v>
      </c>
      <c r="L526">
        <v>271924.85416666669</v>
      </c>
      <c r="M526">
        <v>23673.189385199999</v>
      </c>
      <c r="N526">
        <v>0.2477291494632535</v>
      </c>
      <c r="O526">
        <v>300000</v>
      </c>
      <c r="P526" t="s">
        <v>31</v>
      </c>
      <c r="Q526">
        <v>2</v>
      </c>
      <c r="R526">
        <v>0</v>
      </c>
      <c r="S526">
        <v>0.26259545122769512</v>
      </c>
      <c r="T526">
        <v>0.18879376870451187</v>
      </c>
      <c r="U526">
        <v>0.39021110702060346</v>
      </c>
      <c r="V526">
        <v>2.2454570946875863</v>
      </c>
      <c r="W526">
        <v>1</v>
      </c>
      <c r="X526">
        <v>0.56184702655661134</v>
      </c>
    </row>
    <row r="527" spans="1:24" x14ac:dyDescent="0.25">
      <c r="A527" t="s">
        <v>561</v>
      </c>
      <c r="B527">
        <v>30</v>
      </c>
      <c r="C527" t="s">
        <v>25</v>
      </c>
      <c r="D527">
        <v>211700</v>
      </c>
      <c r="E527">
        <v>0.80800000000000005</v>
      </c>
      <c r="F527">
        <v>41000</v>
      </c>
      <c r="G527" t="s">
        <v>41</v>
      </c>
      <c r="H527">
        <v>211757.04333333333</v>
      </c>
      <c r="I527">
        <v>155712.26333333334</v>
      </c>
      <c r="J527">
        <v>56044.78</v>
      </c>
      <c r="K527">
        <v>0.74903544139645117</v>
      </c>
      <c r="L527">
        <v>580552.40833333333</v>
      </c>
      <c r="M527">
        <v>30141.139695770002</v>
      </c>
      <c r="N527">
        <v>0.19367028814359943</v>
      </c>
      <c r="O527">
        <v>369000</v>
      </c>
      <c r="P527" t="s">
        <v>31</v>
      </c>
      <c r="Q527">
        <v>30</v>
      </c>
      <c r="R527">
        <v>0</v>
      </c>
      <c r="S527">
        <v>0.26466548227998332</v>
      </c>
      <c r="T527">
        <v>0.14506590976501887</v>
      </c>
      <c r="U527">
        <v>0.70732110870277987</v>
      </c>
      <c r="V527">
        <v>2.7423354196189575</v>
      </c>
      <c r="W527">
        <v>0</v>
      </c>
      <c r="X527">
        <v>0.3798329158290531</v>
      </c>
    </row>
    <row r="528" spans="1:24" x14ac:dyDescent="0.25">
      <c r="A528" t="s">
        <v>562</v>
      </c>
      <c r="B528">
        <v>51</v>
      </c>
      <c r="C528" t="s">
        <v>25</v>
      </c>
      <c r="D528">
        <v>196700</v>
      </c>
      <c r="E528">
        <v>0.871</v>
      </c>
      <c r="F528">
        <v>30000</v>
      </c>
      <c r="G528" t="s">
        <v>26</v>
      </c>
      <c r="H528">
        <v>192512.13666666666</v>
      </c>
      <c r="I528">
        <v>143242.26166666666</v>
      </c>
      <c r="J528">
        <v>49269.875</v>
      </c>
      <c r="K528">
        <v>0.7573407917937155</v>
      </c>
      <c r="L528">
        <v>619512.83083333331</v>
      </c>
      <c r="M528">
        <v>30242.831836599998</v>
      </c>
      <c r="N528">
        <v>0.15251652262328419</v>
      </c>
      <c r="O528">
        <v>120000</v>
      </c>
      <c r="P528" t="s">
        <v>27</v>
      </c>
      <c r="Q528">
        <v>0</v>
      </c>
      <c r="R528">
        <v>0</v>
      </c>
      <c r="S528">
        <v>0.25593126674039479</v>
      </c>
      <c r="T528">
        <v>0.11550698400514217</v>
      </c>
      <c r="U528">
        <v>0.75274671610392252</v>
      </c>
      <c r="V528">
        <v>3.1495314226402304</v>
      </c>
      <c r="W528">
        <v>0</v>
      </c>
      <c r="X528">
        <v>0.33952199544050071</v>
      </c>
    </row>
    <row r="529" spans="1:24" x14ac:dyDescent="0.25">
      <c r="A529" t="s">
        <v>563</v>
      </c>
      <c r="B529">
        <v>28</v>
      </c>
      <c r="C529" t="s">
        <v>25</v>
      </c>
      <c r="D529">
        <v>194400</v>
      </c>
      <c r="E529">
        <v>0.85399999999999998</v>
      </c>
      <c r="F529">
        <v>57000</v>
      </c>
      <c r="G529" t="s">
        <v>41</v>
      </c>
      <c r="H529">
        <v>196335.59416666668</v>
      </c>
      <c r="I529">
        <v>149500.46249999999</v>
      </c>
      <c r="J529">
        <v>46835.131666666668</v>
      </c>
      <c r="K529">
        <v>0.79374398688467362</v>
      </c>
      <c r="L529">
        <v>561758.09333333338</v>
      </c>
      <c r="M529">
        <v>40684.407326209999</v>
      </c>
      <c r="N529">
        <v>0.2932098765432099</v>
      </c>
      <c r="O529">
        <v>285000</v>
      </c>
      <c r="P529" t="s">
        <v>27</v>
      </c>
      <c r="Q529">
        <v>0</v>
      </c>
      <c r="R529">
        <v>0</v>
      </c>
      <c r="S529">
        <v>0.23854631079736335</v>
      </c>
      <c r="T529">
        <v>0.23273357640137038</v>
      </c>
      <c r="U529">
        <v>0.7074111735813674</v>
      </c>
      <c r="V529">
        <v>2.8897021262002744</v>
      </c>
      <c r="W529">
        <v>0</v>
      </c>
      <c r="X529">
        <v>0.40482070293911004</v>
      </c>
    </row>
    <row r="530" spans="1:24" x14ac:dyDescent="0.25">
      <c r="A530" t="s">
        <v>564</v>
      </c>
      <c r="B530">
        <v>53</v>
      </c>
      <c r="C530" t="s">
        <v>25</v>
      </c>
      <c r="D530">
        <v>152100</v>
      </c>
      <c r="E530">
        <v>0.79300000000000004</v>
      </c>
      <c r="F530">
        <v>33000</v>
      </c>
      <c r="G530" t="s">
        <v>26</v>
      </c>
      <c r="H530">
        <v>143472.61916666667</v>
      </c>
      <c r="I530">
        <v>106585.4075</v>
      </c>
      <c r="J530">
        <v>36887.21166666667</v>
      </c>
      <c r="K530">
        <v>0.76926901163001049</v>
      </c>
      <c r="L530">
        <v>407946.00833333336</v>
      </c>
      <c r="M530">
        <v>27691.155388449999</v>
      </c>
      <c r="N530">
        <v>0.21696252465483234</v>
      </c>
      <c r="O530">
        <v>264000</v>
      </c>
      <c r="P530" t="s">
        <v>31</v>
      </c>
      <c r="Q530">
        <v>60</v>
      </c>
      <c r="R530">
        <v>0</v>
      </c>
      <c r="S530">
        <v>0.25710279690242638</v>
      </c>
      <c r="T530">
        <v>0.16690254690197467</v>
      </c>
      <c r="U530">
        <v>0.66470716303659361</v>
      </c>
      <c r="V530">
        <v>2.682090784571554</v>
      </c>
      <c r="W530">
        <v>0</v>
      </c>
      <c r="X530">
        <v>0.40957836553345689</v>
      </c>
    </row>
    <row r="531" spans="1:24" x14ac:dyDescent="0.25">
      <c r="A531" t="s">
        <v>565</v>
      </c>
      <c r="B531">
        <v>34</v>
      </c>
      <c r="C531" t="s">
        <v>30</v>
      </c>
      <c r="D531">
        <v>142800</v>
      </c>
      <c r="E531">
        <v>0.58299999999999996</v>
      </c>
      <c r="F531">
        <v>44000</v>
      </c>
      <c r="G531" t="s">
        <v>26</v>
      </c>
      <c r="H531">
        <v>139867.66750000001</v>
      </c>
      <c r="I531">
        <v>106173.4825</v>
      </c>
      <c r="J531">
        <v>33694.184999999998</v>
      </c>
      <c r="K531">
        <v>0.76766712205759735</v>
      </c>
      <c r="L531">
        <v>555446.4325</v>
      </c>
      <c r="M531">
        <v>18007.356216470002</v>
      </c>
      <c r="N531">
        <v>0.3081232492997199</v>
      </c>
      <c r="O531">
        <v>484000</v>
      </c>
      <c r="P531" t="s">
        <v>31</v>
      </c>
      <c r="Q531">
        <v>20</v>
      </c>
      <c r="R531">
        <v>0</v>
      </c>
      <c r="S531">
        <v>0.24090045685504832</v>
      </c>
      <c r="T531">
        <v>0.23653608802895157</v>
      </c>
      <c r="U531">
        <v>0.51650253620195152</v>
      </c>
      <c r="V531">
        <v>3.8896808998599441</v>
      </c>
      <c r="W531">
        <v>0</v>
      </c>
      <c r="X531">
        <v>0.4559043715036824</v>
      </c>
    </row>
    <row r="532" spans="1:24" x14ac:dyDescent="0.25">
      <c r="A532" t="s">
        <v>566</v>
      </c>
      <c r="B532">
        <v>52</v>
      </c>
      <c r="C532" t="s">
        <v>30</v>
      </c>
      <c r="D532">
        <v>212900</v>
      </c>
      <c r="E532">
        <v>0.59399999999999997</v>
      </c>
      <c r="F532">
        <v>46000</v>
      </c>
      <c r="G532" t="s">
        <v>43</v>
      </c>
      <c r="H532">
        <v>187183.33166666667</v>
      </c>
      <c r="I532">
        <v>151375.50750000001</v>
      </c>
      <c r="J532">
        <v>35807.824166666665</v>
      </c>
      <c r="K532">
        <v>0.82317999106000439</v>
      </c>
      <c r="L532">
        <v>350264.95416666666</v>
      </c>
      <c r="M532">
        <v>33209.454083819997</v>
      </c>
      <c r="N532">
        <v>0.21606387975575386</v>
      </c>
      <c r="O532">
        <v>460000</v>
      </c>
      <c r="P532" t="s">
        <v>27</v>
      </c>
      <c r="Q532">
        <v>0</v>
      </c>
      <c r="R532">
        <v>0</v>
      </c>
      <c r="S532">
        <v>0.19129814523460195</v>
      </c>
      <c r="T532">
        <v>0.17785946260573132</v>
      </c>
      <c r="U532">
        <v>0.50449427657708379</v>
      </c>
      <c r="V532">
        <v>1.6452088030374197</v>
      </c>
      <c r="W532">
        <v>1</v>
      </c>
      <c r="X532">
        <v>0.54846924037505085</v>
      </c>
    </row>
    <row r="533" spans="1:24" x14ac:dyDescent="0.25">
      <c r="A533" t="s">
        <v>567</v>
      </c>
      <c r="B533">
        <v>35</v>
      </c>
      <c r="C533" t="s">
        <v>30</v>
      </c>
      <c r="D533">
        <v>246000</v>
      </c>
      <c r="E533">
        <v>0.77700000000000002</v>
      </c>
      <c r="F533">
        <v>77000</v>
      </c>
      <c r="G533" t="s">
        <v>26</v>
      </c>
      <c r="H533">
        <v>236681.39833333335</v>
      </c>
      <c r="I533">
        <v>171554.72666666665</v>
      </c>
      <c r="J533">
        <v>65126.671666666669</v>
      </c>
      <c r="K533">
        <v>0.72783491762541097</v>
      </c>
      <c r="L533">
        <v>810665.4425</v>
      </c>
      <c r="M533">
        <v>27305.897346580001</v>
      </c>
      <c r="N533">
        <v>0.31300813008130079</v>
      </c>
      <c r="O533">
        <v>462000</v>
      </c>
      <c r="P533" t="s">
        <v>27</v>
      </c>
      <c r="Q533">
        <v>0</v>
      </c>
      <c r="R533">
        <v>0</v>
      </c>
      <c r="S533">
        <v>0.27516599160422683</v>
      </c>
      <c r="T533">
        <v>0.22781824657380748</v>
      </c>
      <c r="U533">
        <v>0.69662991179689937</v>
      </c>
      <c r="V533">
        <v>3.2953879776422763</v>
      </c>
      <c r="W533">
        <v>0</v>
      </c>
      <c r="X533">
        <v>0.38299623046229259</v>
      </c>
    </row>
    <row r="534" spans="1:24" x14ac:dyDescent="0.25">
      <c r="A534" t="s">
        <v>568</v>
      </c>
      <c r="B534">
        <v>39</v>
      </c>
      <c r="C534" t="s">
        <v>30</v>
      </c>
      <c r="D534">
        <v>320000</v>
      </c>
      <c r="E534">
        <v>0.46400000000000002</v>
      </c>
      <c r="F534">
        <v>56000</v>
      </c>
      <c r="G534" t="s">
        <v>26</v>
      </c>
      <c r="H534">
        <v>302963.05499999999</v>
      </c>
      <c r="I534">
        <v>237082.9975</v>
      </c>
      <c r="J534">
        <v>65880.057499999995</v>
      </c>
      <c r="K534">
        <v>0.80190104691391684</v>
      </c>
      <c r="L534">
        <v>504464.17583333334</v>
      </c>
      <c r="M534">
        <v>54491.53521455</v>
      </c>
      <c r="N534">
        <v>0.17499999999999999</v>
      </c>
      <c r="O534">
        <v>672000</v>
      </c>
      <c r="P534" t="s">
        <v>27</v>
      </c>
      <c r="Q534">
        <v>0</v>
      </c>
      <c r="R534">
        <v>0</v>
      </c>
      <c r="S534">
        <v>0.21745244647074211</v>
      </c>
      <c r="T534">
        <v>0.14033268320993544</v>
      </c>
      <c r="U534">
        <v>0.39326633751052048</v>
      </c>
      <c r="V534">
        <v>1.5764505494791667</v>
      </c>
      <c r="W534">
        <v>1</v>
      </c>
      <c r="X534">
        <v>0.58580012081725075</v>
      </c>
    </row>
    <row r="535" spans="1:24" x14ac:dyDescent="0.25">
      <c r="A535" t="s">
        <v>569</v>
      </c>
      <c r="B535">
        <v>41</v>
      </c>
      <c r="C535" t="s">
        <v>33</v>
      </c>
      <c r="D535">
        <v>322600</v>
      </c>
      <c r="E535">
        <v>0.38100000000000001</v>
      </c>
      <c r="F535">
        <v>60000</v>
      </c>
      <c r="G535" t="s">
        <v>41</v>
      </c>
      <c r="H535">
        <v>339166.67333333334</v>
      </c>
      <c r="I535">
        <v>277418.6983333333</v>
      </c>
      <c r="J535">
        <v>61747.974999999999</v>
      </c>
      <c r="K535">
        <v>0.84245627105907428</v>
      </c>
      <c r="L535">
        <v>801668.05500000005</v>
      </c>
      <c r="M535">
        <v>108444.58800577</v>
      </c>
      <c r="N535">
        <v>0.18598884066955981</v>
      </c>
      <c r="O535">
        <v>720000</v>
      </c>
      <c r="P535" t="s">
        <v>27</v>
      </c>
      <c r="Q535">
        <v>0</v>
      </c>
      <c r="R535">
        <v>0</v>
      </c>
      <c r="S535">
        <v>0.18205790796937774</v>
      </c>
      <c r="T535">
        <v>0.15668746516907767</v>
      </c>
      <c r="U535">
        <v>0.28869359129484246</v>
      </c>
      <c r="V535">
        <v>2.485021869187849</v>
      </c>
      <c r="W535">
        <v>1</v>
      </c>
      <c r="X535">
        <v>0.61338080771742021</v>
      </c>
    </row>
    <row r="536" spans="1:24" x14ac:dyDescent="0.25">
      <c r="A536" t="s">
        <v>570</v>
      </c>
      <c r="B536">
        <v>36</v>
      </c>
      <c r="C536" t="s">
        <v>33</v>
      </c>
      <c r="D536">
        <v>340400</v>
      </c>
      <c r="E536">
        <v>0.48699999999999999</v>
      </c>
      <c r="F536">
        <v>74000</v>
      </c>
      <c r="G536" t="s">
        <v>43</v>
      </c>
      <c r="H536">
        <v>296451.25583333336</v>
      </c>
      <c r="I536">
        <v>258254.58499999999</v>
      </c>
      <c r="J536">
        <v>38196.67083333333</v>
      </c>
      <c r="K536">
        <v>0.86907508161123659</v>
      </c>
      <c r="L536">
        <v>613276.4916666667</v>
      </c>
      <c r="M536">
        <v>140885.86118789</v>
      </c>
      <c r="N536">
        <v>0.21739130434782608</v>
      </c>
      <c r="O536">
        <v>518000</v>
      </c>
      <c r="P536" t="s">
        <v>31</v>
      </c>
      <c r="Q536">
        <v>30</v>
      </c>
      <c r="R536">
        <v>0</v>
      </c>
      <c r="S536">
        <v>0.12884637889612355</v>
      </c>
      <c r="T536">
        <v>0.18892936556766013</v>
      </c>
      <c r="U536">
        <v>0.3301155012274597</v>
      </c>
      <c r="V536">
        <v>1.8016348168820995</v>
      </c>
      <c r="W536">
        <v>1</v>
      </c>
      <c r="X536">
        <v>0.64294098179619619</v>
      </c>
    </row>
    <row r="537" spans="1:24" x14ac:dyDescent="0.25">
      <c r="A537" t="s">
        <v>571</v>
      </c>
      <c r="B537">
        <v>54</v>
      </c>
      <c r="C537" t="s">
        <v>30</v>
      </c>
      <c r="D537">
        <v>260500</v>
      </c>
      <c r="E537">
        <v>0.56200000000000006</v>
      </c>
      <c r="F537">
        <v>60000</v>
      </c>
      <c r="G537" t="s">
        <v>26</v>
      </c>
      <c r="H537">
        <v>240322.76333333334</v>
      </c>
      <c r="I537">
        <v>166462.27833333332</v>
      </c>
      <c r="J537">
        <v>73860.485000000001</v>
      </c>
      <c r="K537">
        <v>0.71174287025086191</v>
      </c>
      <c r="L537">
        <v>821860.06499999994</v>
      </c>
      <c r="M537">
        <v>44448.68168894</v>
      </c>
      <c r="N537">
        <v>0.23032629558541268</v>
      </c>
      <c r="O537">
        <v>240000</v>
      </c>
      <c r="P537" t="s">
        <v>31</v>
      </c>
      <c r="Q537">
        <v>30</v>
      </c>
      <c r="R537">
        <v>0</v>
      </c>
      <c r="S537">
        <v>0.30733869724006863</v>
      </c>
      <c r="T537">
        <v>0.16393309871421005</v>
      </c>
      <c r="U537">
        <v>0.47427997207644729</v>
      </c>
      <c r="V537">
        <v>3.154933071017274</v>
      </c>
      <c r="W537">
        <v>0</v>
      </c>
      <c r="X537">
        <v>0.46588904879516785</v>
      </c>
    </row>
    <row r="538" spans="1:24" x14ac:dyDescent="0.25">
      <c r="A538" t="s">
        <v>572</v>
      </c>
      <c r="B538">
        <v>38</v>
      </c>
      <c r="C538" t="s">
        <v>30</v>
      </c>
      <c r="D538">
        <v>190700</v>
      </c>
      <c r="E538">
        <v>0.495</v>
      </c>
      <c r="F538">
        <v>42000</v>
      </c>
      <c r="G538" t="s">
        <v>26</v>
      </c>
      <c r="H538">
        <v>182436.20250000001</v>
      </c>
      <c r="I538">
        <v>140380.48166666666</v>
      </c>
      <c r="J538">
        <v>42055.720833333333</v>
      </c>
      <c r="K538">
        <v>0.7774535627287692</v>
      </c>
      <c r="L538">
        <v>451181.31</v>
      </c>
      <c r="M538">
        <v>33336.309967909998</v>
      </c>
      <c r="N538">
        <v>0.22024121657052964</v>
      </c>
      <c r="O538">
        <v>294000</v>
      </c>
      <c r="P538" t="s">
        <v>27</v>
      </c>
      <c r="Q538">
        <v>0</v>
      </c>
      <c r="R538">
        <v>0</v>
      </c>
      <c r="S538">
        <v>0.23052289105465967</v>
      </c>
      <c r="T538">
        <v>0.17122731848247671</v>
      </c>
      <c r="U538">
        <v>0.41852374616498211</v>
      </c>
      <c r="V538">
        <v>2.365921919244887</v>
      </c>
      <c r="W538">
        <v>1</v>
      </c>
      <c r="X538">
        <v>0.5479064081618612</v>
      </c>
    </row>
    <row r="539" spans="1:24" x14ac:dyDescent="0.25">
      <c r="A539" t="s">
        <v>573</v>
      </c>
      <c r="B539">
        <v>25</v>
      </c>
      <c r="C539" t="s">
        <v>25</v>
      </c>
      <c r="D539">
        <v>145600</v>
      </c>
      <c r="E539">
        <v>0.98699999999999999</v>
      </c>
      <c r="F539">
        <v>44000</v>
      </c>
      <c r="G539" t="s">
        <v>26</v>
      </c>
      <c r="H539">
        <v>136675.42249999999</v>
      </c>
      <c r="I539">
        <v>104421.00333333333</v>
      </c>
      <c r="J539">
        <v>32254.419166666667</v>
      </c>
      <c r="K539">
        <v>0.77930624230207313</v>
      </c>
      <c r="L539">
        <v>528862.15749999997</v>
      </c>
      <c r="M539">
        <v>19890.145287949999</v>
      </c>
      <c r="N539">
        <v>0.30219780219780218</v>
      </c>
      <c r="O539">
        <v>220000</v>
      </c>
      <c r="P539" t="s">
        <v>27</v>
      </c>
      <c r="Q539">
        <v>0</v>
      </c>
      <c r="R539">
        <v>0</v>
      </c>
      <c r="S539">
        <v>0.235992825752316</v>
      </c>
      <c r="T539">
        <v>0.2355046336627144</v>
      </c>
      <c r="U539">
        <v>0.86161116977012886</v>
      </c>
      <c r="V539">
        <v>3.6322950377747252</v>
      </c>
      <c r="W539">
        <v>0</v>
      </c>
      <c r="X539">
        <v>0.31143932270516245</v>
      </c>
    </row>
    <row r="540" spans="1:24" x14ac:dyDescent="0.25">
      <c r="A540" t="s">
        <v>574</v>
      </c>
      <c r="B540">
        <v>45</v>
      </c>
      <c r="C540" t="s">
        <v>25</v>
      </c>
      <c r="D540">
        <v>100800</v>
      </c>
      <c r="E540">
        <v>0.94199999999999995</v>
      </c>
      <c r="F540">
        <v>30000</v>
      </c>
      <c r="G540" t="s">
        <v>26</v>
      </c>
      <c r="H540">
        <v>96510.802500000005</v>
      </c>
      <c r="I540">
        <v>71172.968333333338</v>
      </c>
      <c r="J540">
        <v>25337.834166666667</v>
      </c>
      <c r="K540">
        <v>0.77274698934049391</v>
      </c>
      <c r="L540">
        <v>312322.63500000001</v>
      </c>
      <c r="M540">
        <v>19604.97424965</v>
      </c>
      <c r="N540">
        <v>0.29761904761904762</v>
      </c>
      <c r="O540">
        <v>300000</v>
      </c>
      <c r="P540" t="s">
        <v>27</v>
      </c>
      <c r="Q540">
        <v>0</v>
      </c>
      <c r="R540">
        <v>0</v>
      </c>
      <c r="S540">
        <v>0.2625388403196281</v>
      </c>
      <c r="T540">
        <v>0.22998422301800414</v>
      </c>
      <c r="U540">
        <v>0.78295282949372358</v>
      </c>
      <c r="V540">
        <v>3.0984388392857145</v>
      </c>
      <c r="W540">
        <v>0</v>
      </c>
      <c r="X540">
        <v>0.35567947158853119</v>
      </c>
    </row>
    <row r="541" spans="1:24" x14ac:dyDescent="0.25">
      <c r="A541" t="s">
        <v>575</v>
      </c>
      <c r="B541">
        <v>22</v>
      </c>
      <c r="C541" t="s">
        <v>25</v>
      </c>
      <c r="D541">
        <v>169200</v>
      </c>
      <c r="E541">
        <v>0.874</v>
      </c>
      <c r="F541">
        <v>37000</v>
      </c>
      <c r="G541" t="s">
        <v>26</v>
      </c>
      <c r="H541">
        <v>174703.785</v>
      </c>
      <c r="I541">
        <v>121572.92333333334</v>
      </c>
      <c r="J541">
        <v>53130.861666666664</v>
      </c>
      <c r="K541">
        <v>0.71265423002962358</v>
      </c>
      <c r="L541">
        <v>503713.24166666664</v>
      </c>
      <c r="M541">
        <v>26607.23593572</v>
      </c>
      <c r="N541">
        <v>0.21867612293144209</v>
      </c>
      <c r="O541">
        <v>333000</v>
      </c>
      <c r="P541" t="s">
        <v>27</v>
      </c>
      <c r="Q541">
        <v>0</v>
      </c>
      <c r="R541">
        <v>0</v>
      </c>
      <c r="S541">
        <v>0.30411969418216478</v>
      </c>
      <c r="T541">
        <v>0.15584046401357018</v>
      </c>
      <c r="U541">
        <v>0.75848360104812806</v>
      </c>
      <c r="V541">
        <v>2.9770286150512213</v>
      </c>
      <c r="W541">
        <v>0</v>
      </c>
      <c r="X541">
        <v>0.3409849451584106</v>
      </c>
    </row>
    <row r="542" spans="1:24" x14ac:dyDescent="0.25">
      <c r="A542" t="s">
        <v>576</v>
      </c>
      <c r="B542">
        <v>34</v>
      </c>
      <c r="C542" t="s">
        <v>30</v>
      </c>
      <c r="D542">
        <v>257400</v>
      </c>
      <c r="E542">
        <v>0.754</v>
      </c>
      <c r="F542">
        <v>82000</v>
      </c>
      <c r="G542" t="s">
        <v>41</v>
      </c>
      <c r="H542">
        <v>254686.86833333335</v>
      </c>
      <c r="I542">
        <v>198971.23916666667</v>
      </c>
      <c r="J542">
        <v>55715.629166666666</v>
      </c>
      <c r="K542">
        <v>0.78176693352383075</v>
      </c>
      <c r="L542">
        <v>745839.8</v>
      </c>
      <c r="M542">
        <v>23226.698701460002</v>
      </c>
      <c r="N542">
        <v>0.31857031857031859</v>
      </c>
      <c r="O542">
        <v>492000</v>
      </c>
      <c r="P542" t="s">
        <v>36</v>
      </c>
      <c r="Q542">
        <v>180</v>
      </c>
      <c r="R542">
        <v>1</v>
      </c>
      <c r="S542">
        <v>0.21876129512003828</v>
      </c>
      <c r="T542">
        <v>0.24904774106042785</v>
      </c>
      <c r="U542">
        <v>0.69098425374566796</v>
      </c>
      <c r="V542">
        <v>2.8975905205905206</v>
      </c>
      <c r="W542">
        <v>0</v>
      </c>
      <c r="X542">
        <v>0.42210490638845688</v>
      </c>
    </row>
    <row r="543" spans="1:24" x14ac:dyDescent="0.25">
      <c r="A543" t="s">
        <v>577</v>
      </c>
      <c r="B543">
        <v>54</v>
      </c>
      <c r="C543" t="s">
        <v>33</v>
      </c>
      <c r="D543">
        <v>167500</v>
      </c>
      <c r="E543">
        <v>0.503</v>
      </c>
      <c r="F543">
        <v>30000</v>
      </c>
      <c r="G543" t="s">
        <v>43</v>
      </c>
      <c r="H543">
        <v>153453.04083333333</v>
      </c>
      <c r="I543">
        <v>128589.69749999999</v>
      </c>
      <c r="J543">
        <v>24863.343333333334</v>
      </c>
      <c r="K543">
        <v>0.85576245172163745</v>
      </c>
      <c r="L543">
        <v>219838.37416666668</v>
      </c>
      <c r="M543">
        <v>45055.271107120003</v>
      </c>
      <c r="N543">
        <v>0.17910447761194029</v>
      </c>
      <c r="O543">
        <v>270000</v>
      </c>
      <c r="P543" t="s">
        <v>36</v>
      </c>
      <c r="Q543">
        <v>120</v>
      </c>
      <c r="R543">
        <v>1</v>
      </c>
      <c r="S543">
        <v>0.16202574545484325</v>
      </c>
      <c r="T543">
        <v>0.15327088687551715</v>
      </c>
      <c r="U543">
        <v>0.38883449657423141</v>
      </c>
      <c r="V543">
        <v>1.3124679054726369</v>
      </c>
      <c r="W543">
        <v>1</v>
      </c>
      <c r="X543">
        <v>0.61663014433858609</v>
      </c>
    </row>
    <row r="544" spans="1:24" x14ac:dyDescent="0.25">
      <c r="A544" t="s">
        <v>578</v>
      </c>
      <c r="B544">
        <v>53</v>
      </c>
      <c r="C544" t="s">
        <v>25</v>
      </c>
      <c r="D544">
        <v>183400</v>
      </c>
      <c r="E544">
        <v>0.94099999999999995</v>
      </c>
      <c r="F544">
        <v>62000</v>
      </c>
      <c r="G544" t="s">
        <v>26</v>
      </c>
      <c r="H544">
        <v>173705.35416666666</v>
      </c>
      <c r="I544">
        <v>133835.58499999999</v>
      </c>
      <c r="J544">
        <v>39869.769166666665</v>
      </c>
      <c r="K544">
        <v>0.8064669177813345</v>
      </c>
      <c r="L544">
        <v>316595.55249999999</v>
      </c>
      <c r="M544">
        <v>32424.383716010001</v>
      </c>
      <c r="N544">
        <v>0.33805888767720826</v>
      </c>
      <c r="O544">
        <v>744000</v>
      </c>
      <c r="P544" t="s">
        <v>27</v>
      </c>
      <c r="Q544">
        <v>0</v>
      </c>
      <c r="R544">
        <v>0</v>
      </c>
      <c r="S544">
        <v>0.22952527489977342</v>
      </c>
      <c r="T544">
        <v>0.27263330917362449</v>
      </c>
      <c r="U544">
        <v>0.79297989678650038</v>
      </c>
      <c r="V544">
        <v>1.7262571019629225</v>
      </c>
      <c r="W544">
        <v>0</v>
      </c>
      <c r="X544">
        <v>0.42332379699053579</v>
      </c>
    </row>
    <row r="545" spans="1:24" x14ac:dyDescent="0.25">
      <c r="A545" t="s">
        <v>579</v>
      </c>
      <c r="B545">
        <v>36</v>
      </c>
      <c r="C545" t="s">
        <v>33</v>
      </c>
      <c r="D545">
        <v>167200</v>
      </c>
      <c r="E545">
        <v>0.26100000000000001</v>
      </c>
      <c r="F545">
        <v>58000</v>
      </c>
      <c r="G545" t="s">
        <v>26</v>
      </c>
      <c r="H545">
        <v>157855.71249999999</v>
      </c>
      <c r="I545">
        <v>123536.40166666667</v>
      </c>
      <c r="J545">
        <v>34319.310833333337</v>
      </c>
      <c r="K545">
        <v>0.75742298042729139</v>
      </c>
      <c r="L545">
        <v>551635.13</v>
      </c>
      <c r="M545">
        <v>43754.282028920003</v>
      </c>
      <c r="N545">
        <v>0.34688995215311003</v>
      </c>
      <c r="O545">
        <v>290000</v>
      </c>
      <c r="P545" t="s">
        <v>27</v>
      </c>
      <c r="Q545">
        <v>0</v>
      </c>
      <c r="R545">
        <v>0</v>
      </c>
      <c r="S545">
        <v>0.21740936890917609</v>
      </c>
      <c r="T545">
        <v>0.26274242144008908</v>
      </c>
      <c r="U545">
        <v>0.20435663945514371</v>
      </c>
      <c r="V545">
        <v>3.2992531698564593</v>
      </c>
      <c r="W545">
        <v>1</v>
      </c>
      <c r="X545">
        <v>0.63929987046691839</v>
      </c>
    </row>
    <row r="546" spans="1:24" x14ac:dyDescent="0.25">
      <c r="A546" t="s">
        <v>580</v>
      </c>
      <c r="B546">
        <v>44</v>
      </c>
      <c r="C546" t="s">
        <v>33</v>
      </c>
      <c r="D546">
        <v>257200</v>
      </c>
      <c r="E546">
        <v>0.20899999999999999</v>
      </c>
      <c r="F546">
        <v>43000</v>
      </c>
      <c r="G546" t="s">
        <v>26</v>
      </c>
      <c r="H546">
        <v>209814.42083333334</v>
      </c>
      <c r="I546">
        <v>180619.0975</v>
      </c>
      <c r="J546">
        <v>29195.323333333334</v>
      </c>
      <c r="K546">
        <v>0.89201668028476777</v>
      </c>
      <c r="L546">
        <v>342696.09333333332</v>
      </c>
      <c r="M546">
        <v>97070.051725049998</v>
      </c>
      <c r="N546">
        <v>0.1671850699844479</v>
      </c>
      <c r="O546">
        <v>258000</v>
      </c>
      <c r="P546" t="s">
        <v>27</v>
      </c>
      <c r="Q546">
        <v>0</v>
      </c>
      <c r="R546">
        <v>0</v>
      </c>
      <c r="S546">
        <v>0.13914831600886346</v>
      </c>
      <c r="T546">
        <v>0.14913187112070378</v>
      </c>
      <c r="U546">
        <v>0.14289160213482024</v>
      </c>
      <c r="V546">
        <v>1.3324109383100051</v>
      </c>
      <c r="W546">
        <v>1</v>
      </c>
      <c r="X546">
        <v>0.72421393545534418</v>
      </c>
    </row>
    <row r="547" spans="1:24" x14ac:dyDescent="0.25">
      <c r="A547" t="s">
        <v>581</v>
      </c>
      <c r="B547">
        <v>51</v>
      </c>
      <c r="C547" t="s">
        <v>25</v>
      </c>
      <c r="D547">
        <v>168300</v>
      </c>
      <c r="E547">
        <v>0.93799999999999994</v>
      </c>
      <c r="F547">
        <v>35000</v>
      </c>
      <c r="G547" t="s">
        <v>26</v>
      </c>
      <c r="H547">
        <v>168090.18083333335</v>
      </c>
      <c r="I547">
        <v>122355.46666666666</v>
      </c>
      <c r="J547">
        <v>45734.714166666665</v>
      </c>
      <c r="K547">
        <v>0.75854892865324552</v>
      </c>
      <c r="L547">
        <v>392953.93833333335</v>
      </c>
      <c r="M547">
        <v>34317.121034060001</v>
      </c>
      <c r="N547">
        <v>0.20796197266785502</v>
      </c>
      <c r="O547">
        <v>385000</v>
      </c>
      <c r="P547" t="s">
        <v>27</v>
      </c>
      <c r="Q547">
        <v>0</v>
      </c>
      <c r="R547">
        <v>0</v>
      </c>
      <c r="S547">
        <v>0.272084389105477</v>
      </c>
      <c r="T547">
        <v>0.15774933156781695</v>
      </c>
      <c r="U547">
        <v>0.77896690567498827</v>
      </c>
      <c r="V547">
        <v>2.3348421766686474</v>
      </c>
      <c r="W547">
        <v>0</v>
      </c>
      <c r="X547">
        <v>0.3642255718195837</v>
      </c>
    </row>
    <row r="548" spans="1:24" x14ac:dyDescent="0.25">
      <c r="A548" t="s">
        <v>582</v>
      </c>
      <c r="B548">
        <v>28</v>
      </c>
      <c r="C548" t="s">
        <v>25</v>
      </c>
      <c r="D548">
        <v>75200</v>
      </c>
      <c r="E548">
        <v>0.752</v>
      </c>
      <c r="F548">
        <v>30000</v>
      </c>
      <c r="G548" t="s">
        <v>43</v>
      </c>
      <c r="H548">
        <v>74001.801666666666</v>
      </c>
      <c r="I548">
        <v>55204.532500000001</v>
      </c>
      <c r="J548">
        <v>18797.269166666669</v>
      </c>
      <c r="K548">
        <v>0.77402763488411275</v>
      </c>
      <c r="L548">
        <v>263637.43666666665</v>
      </c>
      <c r="M548">
        <v>12901.468112369999</v>
      </c>
      <c r="N548">
        <v>0.39893617021276595</v>
      </c>
      <c r="O548">
        <v>150000</v>
      </c>
      <c r="P548" t="s">
        <v>27</v>
      </c>
      <c r="Q548">
        <v>0</v>
      </c>
      <c r="R548">
        <v>0</v>
      </c>
      <c r="S548">
        <v>0.25401096653480126</v>
      </c>
      <c r="T548">
        <v>0.30878762029951307</v>
      </c>
      <c r="U548">
        <v>0.64035973554078407</v>
      </c>
      <c r="V548">
        <v>3.5058169769503542</v>
      </c>
      <c r="W548">
        <v>0</v>
      </c>
      <c r="X548">
        <v>0.42869958635194072</v>
      </c>
    </row>
    <row r="549" spans="1:24" x14ac:dyDescent="0.25">
      <c r="A549" t="s">
        <v>583</v>
      </c>
      <c r="B549">
        <v>29</v>
      </c>
      <c r="C549" t="s">
        <v>33</v>
      </c>
      <c r="D549">
        <v>103900</v>
      </c>
      <c r="E549">
        <v>0.56899999999999995</v>
      </c>
      <c r="F549">
        <v>32000</v>
      </c>
      <c r="G549" t="s">
        <v>26</v>
      </c>
      <c r="H549">
        <v>98864.527499999997</v>
      </c>
      <c r="I549">
        <v>81281.653333333335</v>
      </c>
      <c r="J549">
        <v>17582.874166666668</v>
      </c>
      <c r="K549">
        <v>0.85026978908131956</v>
      </c>
      <c r="L549">
        <v>136086.33499999999</v>
      </c>
      <c r="M549">
        <v>61151.207606190001</v>
      </c>
      <c r="N549">
        <v>0.30798845043310874</v>
      </c>
      <c r="O549">
        <v>384000</v>
      </c>
      <c r="P549" t="s">
        <v>36</v>
      </c>
      <c r="Q549">
        <v>120</v>
      </c>
      <c r="R549">
        <v>1</v>
      </c>
      <c r="S549">
        <v>0.17784815859931832</v>
      </c>
      <c r="T549">
        <v>0.26187327478924183</v>
      </c>
      <c r="U549">
        <v>0.35155240270695032</v>
      </c>
      <c r="V549">
        <v>1.3097818575553415</v>
      </c>
      <c r="W549">
        <v>1</v>
      </c>
      <c r="X549">
        <v>0.65726052981336369</v>
      </c>
    </row>
    <row r="550" spans="1:24" x14ac:dyDescent="0.25">
      <c r="A550" t="s">
        <v>584</v>
      </c>
      <c r="B550">
        <v>38</v>
      </c>
      <c r="C550" t="s">
        <v>33</v>
      </c>
      <c r="D550">
        <v>275800</v>
      </c>
      <c r="E550">
        <v>0.505</v>
      </c>
      <c r="F550">
        <v>74000</v>
      </c>
      <c r="G550" t="s">
        <v>26</v>
      </c>
      <c r="H550">
        <v>218286.75916666666</v>
      </c>
      <c r="I550">
        <v>188129.65833333333</v>
      </c>
      <c r="J550">
        <v>30157.100833333334</v>
      </c>
      <c r="K550">
        <v>0.87574760621911829</v>
      </c>
      <c r="L550">
        <v>887954.16416666668</v>
      </c>
      <c r="M550">
        <v>101866.14234135</v>
      </c>
      <c r="N550">
        <v>0.26831036983321249</v>
      </c>
      <c r="O550">
        <v>296000</v>
      </c>
      <c r="P550" t="s">
        <v>27</v>
      </c>
      <c r="Q550">
        <v>0</v>
      </c>
      <c r="R550">
        <v>0</v>
      </c>
      <c r="S550">
        <v>0.13815359643645511</v>
      </c>
      <c r="T550">
        <v>0.23497216410520216</v>
      </c>
      <c r="U550">
        <v>0.34431927013601149</v>
      </c>
      <c r="V550">
        <v>3.2195582457094511</v>
      </c>
      <c r="W550">
        <v>1</v>
      </c>
      <c r="X550">
        <v>0.59296193939301112</v>
      </c>
    </row>
    <row r="551" spans="1:24" x14ac:dyDescent="0.25">
      <c r="A551" t="s">
        <v>585</v>
      </c>
      <c r="B551">
        <v>28</v>
      </c>
      <c r="C551" t="s">
        <v>33</v>
      </c>
      <c r="D551">
        <v>60000</v>
      </c>
      <c r="E551">
        <v>0.51600000000000001</v>
      </c>
      <c r="F551">
        <v>30000</v>
      </c>
      <c r="G551" t="s">
        <v>41</v>
      </c>
      <c r="H551">
        <v>57880.580833333333</v>
      </c>
      <c r="I551">
        <v>46363.840833333335</v>
      </c>
      <c r="J551">
        <v>11516.74</v>
      </c>
      <c r="K551">
        <v>0.80019075153305386</v>
      </c>
      <c r="L551">
        <v>184568.78166666668</v>
      </c>
      <c r="M551">
        <v>25823.895118050001</v>
      </c>
      <c r="N551">
        <v>0.5</v>
      </c>
      <c r="O551">
        <v>330000</v>
      </c>
      <c r="P551" t="s">
        <v>27</v>
      </c>
      <c r="Q551">
        <v>0</v>
      </c>
      <c r="R551">
        <v>0</v>
      </c>
      <c r="S551">
        <v>0.19897416083577946</v>
      </c>
      <c r="T551">
        <v>0.40009537576652693</v>
      </c>
      <c r="U551">
        <v>0.35680743915470886</v>
      </c>
      <c r="V551">
        <v>3.0761463611111113</v>
      </c>
      <c r="W551">
        <v>1</v>
      </c>
      <c r="X551">
        <v>0.62031952170777249</v>
      </c>
    </row>
    <row r="552" spans="1:24" x14ac:dyDescent="0.25">
      <c r="A552" t="s">
        <v>586</v>
      </c>
      <c r="B552">
        <v>45</v>
      </c>
      <c r="C552" t="s">
        <v>33</v>
      </c>
      <c r="D552">
        <v>223700</v>
      </c>
      <c r="E552">
        <v>0.38</v>
      </c>
      <c r="F552">
        <v>67000</v>
      </c>
      <c r="G552" t="s">
        <v>26</v>
      </c>
      <c r="H552">
        <v>244363.47583333333</v>
      </c>
      <c r="I552">
        <v>203725.66500000001</v>
      </c>
      <c r="J552">
        <v>40637.810833333337</v>
      </c>
      <c r="K552">
        <v>0.86668117297722536</v>
      </c>
      <c r="L552">
        <v>638496.9425</v>
      </c>
      <c r="M552">
        <v>114438.99948350999</v>
      </c>
      <c r="N552">
        <v>0.29950827000447028</v>
      </c>
      <c r="O552">
        <v>201000</v>
      </c>
      <c r="P552" t="s">
        <v>31</v>
      </c>
      <c r="Q552">
        <v>30</v>
      </c>
      <c r="R552">
        <v>0</v>
      </c>
      <c r="S552">
        <v>0.16630067441441254</v>
      </c>
      <c r="T552">
        <v>0.25957817876385381</v>
      </c>
      <c r="U552">
        <v>0.25880011205236975</v>
      </c>
      <c r="V552">
        <v>2.8542554425569961</v>
      </c>
      <c r="W552">
        <v>1</v>
      </c>
      <c r="X552">
        <v>0.64423658279414031</v>
      </c>
    </row>
    <row r="553" spans="1:24" x14ac:dyDescent="0.25">
      <c r="A553" t="s">
        <v>587</v>
      </c>
      <c r="B553">
        <v>22</v>
      </c>
      <c r="C553" t="s">
        <v>30</v>
      </c>
      <c r="D553">
        <v>235900</v>
      </c>
      <c r="E553">
        <v>0.78400000000000003</v>
      </c>
      <c r="F553">
        <v>41000</v>
      </c>
      <c r="G553" t="s">
        <v>41</v>
      </c>
      <c r="H553">
        <v>231750.74</v>
      </c>
      <c r="I553">
        <v>178512.94666666666</v>
      </c>
      <c r="J553">
        <v>53237.793333333335</v>
      </c>
      <c r="K553">
        <v>0.79217873537026728</v>
      </c>
      <c r="L553">
        <v>748038.14749999996</v>
      </c>
      <c r="M553">
        <v>51453.029871279999</v>
      </c>
      <c r="N553">
        <v>0.17380245866892752</v>
      </c>
      <c r="O553">
        <v>410000</v>
      </c>
      <c r="P553" t="s">
        <v>27</v>
      </c>
      <c r="Q553">
        <v>0</v>
      </c>
      <c r="R553">
        <v>0</v>
      </c>
      <c r="S553">
        <v>0.2297200575641456</v>
      </c>
      <c r="T553">
        <v>0.13768261191259415</v>
      </c>
      <c r="U553">
        <v>0.64156130493101049</v>
      </c>
      <c r="V553">
        <v>3.1709968100890205</v>
      </c>
      <c r="W553">
        <v>0</v>
      </c>
      <c r="X553">
        <v>0.40117324591856229</v>
      </c>
    </row>
    <row r="554" spans="1:24" x14ac:dyDescent="0.25">
      <c r="A554" t="s">
        <v>588</v>
      </c>
      <c r="B554">
        <v>34</v>
      </c>
      <c r="C554" t="s">
        <v>33</v>
      </c>
      <c r="D554">
        <v>96300</v>
      </c>
      <c r="E554">
        <v>0.25700000000000001</v>
      </c>
      <c r="F554">
        <v>31000</v>
      </c>
      <c r="G554" t="s">
        <v>26</v>
      </c>
      <c r="H554">
        <v>107982.80416666667</v>
      </c>
      <c r="I554">
        <v>87858.598333333328</v>
      </c>
      <c r="J554">
        <v>20124.205833333333</v>
      </c>
      <c r="K554">
        <v>0.84121344686583177</v>
      </c>
      <c r="L554">
        <v>220775.39499999999</v>
      </c>
      <c r="M554">
        <v>40080.06776541</v>
      </c>
      <c r="N554">
        <v>0.32191069574247144</v>
      </c>
      <c r="O554">
        <v>372000</v>
      </c>
      <c r="P554" t="s">
        <v>27</v>
      </c>
      <c r="Q554">
        <v>0</v>
      </c>
      <c r="R554">
        <v>0</v>
      </c>
      <c r="S554">
        <v>0.18636491234541858</v>
      </c>
      <c r="T554">
        <v>0.27079560594850244</v>
      </c>
      <c r="U554">
        <v>0.18743105755482223</v>
      </c>
      <c r="V554">
        <v>2.2925793873312563</v>
      </c>
      <c r="W554">
        <v>1</v>
      </c>
      <c r="X554">
        <v>0.69205038431886945</v>
      </c>
    </row>
    <row r="555" spans="1:24" x14ac:dyDescent="0.25">
      <c r="A555" t="s">
        <v>589</v>
      </c>
      <c r="B555">
        <v>37</v>
      </c>
      <c r="C555" t="s">
        <v>33</v>
      </c>
      <c r="D555">
        <v>307100</v>
      </c>
      <c r="E555">
        <v>0.57899999999999996</v>
      </c>
      <c r="F555">
        <v>89000</v>
      </c>
      <c r="G555" t="s">
        <v>41</v>
      </c>
      <c r="H555">
        <v>294039.8725</v>
      </c>
      <c r="I555">
        <v>262064.09083333332</v>
      </c>
      <c r="J555">
        <v>31975.781666666666</v>
      </c>
      <c r="K555">
        <v>0.88251243121252965</v>
      </c>
      <c r="L555">
        <v>887164.63916666666</v>
      </c>
      <c r="M555">
        <v>95298.668449680001</v>
      </c>
      <c r="N555">
        <v>0.28980788016932596</v>
      </c>
      <c r="O555">
        <v>623000</v>
      </c>
      <c r="P555" t="s">
        <v>27</v>
      </c>
      <c r="Q555">
        <v>0</v>
      </c>
      <c r="R555">
        <v>0</v>
      </c>
      <c r="S555">
        <v>0.10874641386149651</v>
      </c>
      <c r="T555">
        <v>0.25575905691278134</v>
      </c>
      <c r="U555">
        <v>0.43727776284933428</v>
      </c>
      <c r="V555">
        <v>2.8888461060458046</v>
      </c>
      <c r="W555">
        <v>1</v>
      </c>
      <c r="X555">
        <v>0.57631049382451183</v>
      </c>
    </row>
    <row r="556" spans="1:24" x14ac:dyDescent="0.25">
      <c r="A556" t="s">
        <v>590</v>
      </c>
      <c r="B556">
        <v>29</v>
      </c>
      <c r="C556" t="s">
        <v>30</v>
      </c>
      <c r="D556">
        <v>284400</v>
      </c>
      <c r="E556">
        <v>0.61499999999999999</v>
      </c>
      <c r="F556">
        <v>76000</v>
      </c>
      <c r="G556" t="s">
        <v>43</v>
      </c>
      <c r="H556">
        <v>261487.66250000001</v>
      </c>
      <c r="I556">
        <v>215544.29500000001</v>
      </c>
      <c r="J556">
        <v>45943.3675</v>
      </c>
      <c r="K556">
        <v>0.84077826809863043</v>
      </c>
      <c r="L556">
        <v>972518.88249999995</v>
      </c>
      <c r="M556">
        <v>46475.224816059999</v>
      </c>
      <c r="N556">
        <v>0.2672292545710267</v>
      </c>
      <c r="O556">
        <v>760000</v>
      </c>
      <c r="P556" t="s">
        <v>31</v>
      </c>
      <c r="Q556">
        <v>30</v>
      </c>
      <c r="R556">
        <v>0</v>
      </c>
      <c r="S556">
        <v>0.17569994339599102</v>
      </c>
      <c r="T556">
        <v>0.22468054984351585</v>
      </c>
      <c r="U556">
        <v>0.52218926065742743</v>
      </c>
      <c r="V556">
        <v>3.4195460003516174</v>
      </c>
      <c r="W556">
        <v>0</v>
      </c>
      <c r="X556">
        <v>0.48714191971339676</v>
      </c>
    </row>
    <row r="557" spans="1:24" x14ac:dyDescent="0.25">
      <c r="A557" t="s">
        <v>591</v>
      </c>
      <c r="B557">
        <v>23</v>
      </c>
      <c r="C557" t="s">
        <v>25</v>
      </c>
      <c r="D557">
        <v>131700</v>
      </c>
      <c r="E557">
        <v>0.8</v>
      </c>
      <c r="F557">
        <v>43000</v>
      </c>
      <c r="G557" t="s">
        <v>41</v>
      </c>
      <c r="H557">
        <v>134539.42583333334</v>
      </c>
      <c r="I557">
        <v>95080.48</v>
      </c>
      <c r="J557">
        <v>39458.945833333331</v>
      </c>
      <c r="K557">
        <v>0.73948301223960566</v>
      </c>
      <c r="L557">
        <v>423361.17749999999</v>
      </c>
      <c r="M557">
        <v>27018.649105119999</v>
      </c>
      <c r="N557">
        <v>0.32649962034927865</v>
      </c>
      <c r="O557">
        <v>430000</v>
      </c>
      <c r="P557" t="s">
        <v>27</v>
      </c>
      <c r="Q557">
        <v>0</v>
      </c>
      <c r="R557">
        <v>0</v>
      </c>
      <c r="S557">
        <v>0.29328909045750534</v>
      </c>
      <c r="T557">
        <v>0.24144092275097223</v>
      </c>
      <c r="U557">
        <v>0.66620960114602545</v>
      </c>
      <c r="V557">
        <v>3.2145875284738041</v>
      </c>
      <c r="W557">
        <v>0</v>
      </c>
      <c r="X557">
        <v>0.39864628671976965</v>
      </c>
    </row>
    <row r="558" spans="1:24" x14ac:dyDescent="0.25">
      <c r="A558" t="s">
        <v>592</v>
      </c>
      <c r="B558">
        <v>34</v>
      </c>
      <c r="C558" t="s">
        <v>25</v>
      </c>
      <c r="D558">
        <v>155000</v>
      </c>
      <c r="E558">
        <v>0.85299999999999998</v>
      </c>
      <c r="F558">
        <v>45000</v>
      </c>
      <c r="G558" t="s">
        <v>43</v>
      </c>
      <c r="H558">
        <v>151070.85083333333</v>
      </c>
      <c r="I558">
        <v>111377.8775</v>
      </c>
      <c r="J558">
        <v>39692.973333333335</v>
      </c>
      <c r="K558">
        <v>0.75539193376581182</v>
      </c>
      <c r="L558">
        <v>377704.5</v>
      </c>
      <c r="M558">
        <v>28988.973599860001</v>
      </c>
      <c r="N558">
        <v>0.29032258064516131</v>
      </c>
      <c r="O558">
        <v>540000</v>
      </c>
      <c r="P558" t="s">
        <v>27</v>
      </c>
      <c r="Q558">
        <v>0</v>
      </c>
      <c r="R558">
        <v>0</v>
      </c>
      <c r="S558">
        <v>0.26274409069903243</v>
      </c>
      <c r="T558">
        <v>0.21930733560942925</v>
      </c>
      <c r="U558">
        <v>0.71567011778712941</v>
      </c>
      <c r="V558">
        <v>2.4368032258064516</v>
      </c>
      <c r="W558">
        <v>0</v>
      </c>
      <c r="X558">
        <v>0.40805894699082312</v>
      </c>
    </row>
    <row r="559" spans="1:24" x14ac:dyDescent="0.25">
      <c r="A559" t="s">
        <v>593</v>
      </c>
      <c r="B559">
        <v>36</v>
      </c>
      <c r="C559" t="s">
        <v>25</v>
      </c>
      <c r="D559">
        <v>185800</v>
      </c>
      <c r="E559">
        <v>0.88700000000000001</v>
      </c>
      <c r="F559">
        <v>35000</v>
      </c>
      <c r="G559" t="s">
        <v>26</v>
      </c>
      <c r="H559">
        <v>187768.14666666667</v>
      </c>
      <c r="I559">
        <v>138994.2825</v>
      </c>
      <c r="J559">
        <v>48773.864166666666</v>
      </c>
      <c r="K559">
        <v>0.7518363693220631</v>
      </c>
      <c r="L559">
        <v>405074.40833333333</v>
      </c>
      <c r="M559">
        <v>28759.88497255</v>
      </c>
      <c r="N559">
        <v>0.18837459634015069</v>
      </c>
      <c r="O559">
        <v>210000</v>
      </c>
      <c r="P559" t="s">
        <v>27</v>
      </c>
      <c r="Q559">
        <v>0</v>
      </c>
      <c r="R559">
        <v>0</v>
      </c>
      <c r="S559">
        <v>0.25975579475283384</v>
      </c>
      <c r="T559">
        <v>0.1416268725848881</v>
      </c>
      <c r="U559">
        <v>0.76918607181005938</v>
      </c>
      <c r="V559">
        <v>2.180163661643344</v>
      </c>
      <c r="W559">
        <v>0</v>
      </c>
      <c r="X559">
        <v>0.37339958437842913</v>
      </c>
    </row>
    <row r="560" spans="1:24" x14ac:dyDescent="0.25">
      <c r="A560" t="s">
        <v>594</v>
      </c>
      <c r="B560">
        <v>43</v>
      </c>
      <c r="C560" t="s">
        <v>33</v>
      </c>
      <c r="D560">
        <v>362300</v>
      </c>
      <c r="E560">
        <v>0.57299999999999995</v>
      </c>
      <c r="F560">
        <v>85000</v>
      </c>
      <c r="G560" t="s">
        <v>26</v>
      </c>
      <c r="H560">
        <v>273471.39166666666</v>
      </c>
      <c r="I560">
        <v>249485.08249999999</v>
      </c>
      <c r="J560">
        <v>23986.309166666666</v>
      </c>
      <c r="K560">
        <v>0.94007295665608681</v>
      </c>
      <c r="L560">
        <v>474949.76416666666</v>
      </c>
      <c r="M560">
        <v>94014.731782789997</v>
      </c>
      <c r="N560">
        <v>0.23461219983439138</v>
      </c>
      <c r="O560">
        <v>425000</v>
      </c>
      <c r="P560" t="s">
        <v>27</v>
      </c>
      <c r="Q560">
        <v>0</v>
      </c>
      <c r="R560">
        <v>0</v>
      </c>
      <c r="S560">
        <v>8.7710487815498797E-2</v>
      </c>
      <c r="T560">
        <v>0.220552584365905</v>
      </c>
      <c r="U560">
        <v>0.42640822993293809</v>
      </c>
      <c r="V560">
        <v>1.3109295174349065</v>
      </c>
      <c r="W560">
        <v>1</v>
      </c>
      <c r="X560">
        <v>0.6374422687131811</v>
      </c>
    </row>
    <row r="561" spans="1:24" x14ac:dyDescent="0.25">
      <c r="A561" t="s">
        <v>595</v>
      </c>
      <c r="B561">
        <v>49</v>
      </c>
      <c r="C561" t="s">
        <v>33</v>
      </c>
      <c r="D561">
        <v>183400</v>
      </c>
      <c r="E561">
        <v>0.54700000000000004</v>
      </c>
      <c r="F561">
        <v>46000</v>
      </c>
      <c r="G561" t="s">
        <v>41</v>
      </c>
      <c r="H561">
        <v>190237.09583333333</v>
      </c>
      <c r="I561">
        <v>156421.16916666666</v>
      </c>
      <c r="J561">
        <v>33815.926666666666</v>
      </c>
      <c r="K561">
        <v>0.86643880587051869</v>
      </c>
      <c r="L561">
        <v>497654.75166666665</v>
      </c>
      <c r="M561">
        <v>85318.216165920006</v>
      </c>
      <c r="N561">
        <v>0.25081788440567065</v>
      </c>
      <c r="O561">
        <v>506000</v>
      </c>
      <c r="P561" t="s">
        <v>27</v>
      </c>
      <c r="Q561">
        <v>0</v>
      </c>
      <c r="R561">
        <v>0</v>
      </c>
      <c r="S561">
        <v>0.17775674359691021</v>
      </c>
      <c r="T561">
        <v>0.21731834825541907</v>
      </c>
      <c r="U561">
        <v>0.37763631071323822</v>
      </c>
      <c r="V561">
        <v>2.7134937386404943</v>
      </c>
      <c r="W561">
        <v>1</v>
      </c>
      <c r="X561">
        <v>0.5811811419539803</v>
      </c>
    </row>
    <row r="562" spans="1:24" x14ac:dyDescent="0.25">
      <c r="A562" t="s">
        <v>596</v>
      </c>
      <c r="B562">
        <v>23</v>
      </c>
      <c r="C562" t="s">
        <v>33</v>
      </c>
      <c r="D562">
        <v>286200</v>
      </c>
      <c r="E562">
        <v>0.57599999999999996</v>
      </c>
      <c r="F562">
        <v>46000</v>
      </c>
      <c r="G562" t="s">
        <v>41</v>
      </c>
      <c r="H562">
        <v>266972.69916666666</v>
      </c>
      <c r="I562">
        <v>196647.77499999999</v>
      </c>
      <c r="J562">
        <v>70324.924166666664</v>
      </c>
      <c r="K562">
        <v>0.75631500061226242</v>
      </c>
      <c r="L562">
        <v>785058.56083333329</v>
      </c>
      <c r="M562">
        <v>139020.58524864999</v>
      </c>
      <c r="N562">
        <v>0.16072676450034939</v>
      </c>
      <c r="O562">
        <v>230000</v>
      </c>
      <c r="P562" t="s">
        <v>27</v>
      </c>
      <c r="Q562">
        <v>0</v>
      </c>
      <c r="R562">
        <v>0</v>
      </c>
      <c r="S562">
        <v>0.26341616347356916</v>
      </c>
      <c r="T562">
        <v>0.12156006299148871</v>
      </c>
      <c r="U562">
        <v>0.37876556244386628</v>
      </c>
      <c r="V562">
        <v>2.7430417918704868</v>
      </c>
      <c r="W562">
        <v>1</v>
      </c>
      <c r="X562">
        <v>0.5286934333945309</v>
      </c>
    </row>
    <row r="563" spans="1:24" x14ac:dyDescent="0.25">
      <c r="A563" t="s">
        <v>597</v>
      </c>
      <c r="B563">
        <v>53</v>
      </c>
      <c r="C563" t="s">
        <v>25</v>
      </c>
      <c r="D563">
        <v>182500</v>
      </c>
      <c r="E563">
        <v>0.96099999999999997</v>
      </c>
      <c r="F563">
        <v>62000</v>
      </c>
      <c r="G563" t="s">
        <v>26</v>
      </c>
      <c r="H563">
        <v>166870.57666666666</v>
      </c>
      <c r="I563">
        <v>129682.65</v>
      </c>
      <c r="J563">
        <v>37187.926666666666</v>
      </c>
      <c r="K563">
        <v>0.85089865222435535</v>
      </c>
      <c r="L563">
        <v>487523.63</v>
      </c>
      <c r="M563">
        <v>50461.925097200001</v>
      </c>
      <c r="N563">
        <v>0.33972602739726027</v>
      </c>
      <c r="O563">
        <v>248000</v>
      </c>
      <c r="P563" t="s">
        <v>31</v>
      </c>
      <c r="Q563">
        <v>19</v>
      </c>
      <c r="R563">
        <v>0</v>
      </c>
      <c r="S563">
        <v>0.22285490593678259</v>
      </c>
      <c r="T563">
        <v>0.28907241883786317</v>
      </c>
      <c r="U563">
        <v>0.73786765842737045</v>
      </c>
      <c r="V563">
        <v>2.6713623561643836</v>
      </c>
      <c r="W563">
        <v>0</v>
      </c>
      <c r="X563">
        <v>0.41878298332466557</v>
      </c>
    </row>
    <row r="564" spans="1:24" x14ac:dyDescent="0.25">
      <c r="A564" t="s">
        <v>598</v>
      </c>
      <c r="B564">
        <v>55</v>
      </c>
      <c r="C564" t="s">
        <v>25</v>
      </c>
      <c r="D564">
        <v>154800</v>
      </c>
      <c r="E564">
        <v>0.86799999999999999</v>
      </c>
      <c r="F564">
        <v>30000</v>
      </c>
      <c r="G564" t="s">
        <v>26</v>
      </c>
      <c r="H564">
        <v>137646.65583333332</v>
      </c>
      <c r="I564">
        <v>106237.86166666666</v>
      </c>
      <c r="J564">
        <v>31408.794166666667</v>
      </c>
      <c r="K564">
        <v>0.82169342743577456</v>
      </c>
      <c r="L564">
        <v>459809.46666666667</v>
      </c>
      <c r="M564">
        <v>35554.699473460001</v>
      </c>
      <c r="N564">
        <v>0.19379844961240311</v>
      </c>
      <c r="O564">
        <v>150000</v>
      </c>
      <c r="P564" t="s">
        <v>27</v>
      </c>
      <c r="Q564">
        <v>0</v>
      </c>
      <c r="R564">
        <v>0</v>
      </c>
      <c r="S564">
        <v>0.2281842154210951</v>
      </c>
      <c r="T564">
        <v>0.15924291229375476</v>
      </c>
      <c r="U564">
        <v>0.68981733457975525</v>
      </c>
      <c r="V564">
        <v>2.9703453919035314</v>
      </c>
      <c r="W564">
        <v>0</v>
      </c>
      <c r="X564">
        <v>0.39288289284756278</v>
      </c>
    </row>
    <row r="565" spans="1:24" x14ac:dyDescent="0.25">
      <c r="A565" t="s">
        <v>599</v>
      </c>
      <c r="B565">
        <v>28</v>
      </c>
      <c r="C565" t="s">
        <v>25</v>
      </c>
      <c r="D565">
        <v>109700</v>
      </c>
      <c r="E565">
        <v>0.78900000000000003</v>
      </c>
      <c r="F565">
        <v>32000</v>
      </c>
      <c r="G565" t="s">
        <v>26</v>
      </c>
      <c r="H565">
        <v>105868.69333333333</v>
      </c>
      <c r="I565">
        <v>73919.121666666673</v>
      </c>
      <c r="J565">
        <v>31949.571666666667</v>
      </c>
      <c r="K565">
        <v>0.70724724156927699</v>
      </c>
      <c r="L565">
        <v>378879.75083333335</v>
      </c>
      <c r="M565">
        <v>13450.21981303</v>
      </c>
      <c r="N565">
        <v>0.2917046490428441</v>
      </c>
      <c r="O565">
        <v>96000</v>
      </c>
      <c r="P565" t="s">
        <v>31</v>
      </c>
      <c r="Q565">
        <v>27</v>
      </c>
      <c r="R565">
        <v>0</v>
      </c>
      <c r="S565">
        <v>0.30178488711551116</v>
      </c>
      <c r="T565">
        <v>0.20630730838848552</v>
      </c>
      <c r="U565">
        <v>0.70006000588973594</v>
      </c>
      <c r="V565">
        <v>3.4537807733211792</v>
      </c>
      <c r="W565">
        <v>0</v>
      </c>
      <c r="X565">
        <v>0.36277261471392747</v>
      </c>
    </row>
    <row r="566" spans="1:24" x14ac:dyDescent="0.25">
      <c r="A566" t="s">
        <v>600</v>
      </c>
      <c r="B566">
        <v>50</v>
      </c>
      <c r="C566" t="s">
        <v>25</v>
      </c>
      <c r="D566">
        <v>148500</v>
      </c>
      <c r="E566">
        <v>0.77100000000000002</v>
      </c>
      <c r="F566">
        <v>37000</v>
      </c>
      <c r="G566" t="s">
        <v>26</v>
      </c>
      <c r="H566">
        <v>143902.47666666665</v>
      </c>
      <c r="I566">
        <v>102615.425</v>
      </c>
      <c r="J566">
        <v>41287.051666666666</v>
      </c>
      <c r="K566">
        <v>0.72200084051645097</v>
      </c>
      <c r="L566">
        <v>507958.14333333331</v>
      </c>
      <c r="M566">
        <v>17067.45102525</v>
      </c>
      <c r="N566">
        <v>0.24915824915824916</v>
      </c>
      <c r="O566">
        <v>333000</v>
      </c>
      <c r="P566" t="s">
        <v>27</v>
      </c>
      <c r="Q566">
        <v>0</v>
      </c>
      <c r="R566">
        <v>0</v>
      </c>
      <c r="S566">
        <v>0.28690994500604267</v>
      </c>
      <c r="T566">
        <v>0.17989246531386321</v>
      </c>
      <c r="U566">
        <v>0.68925178199959802</v>
      </c>
      <c r="V566">
        <v>3.4205935578002244</v>
      </c>
      <c r="W566">
        <v>0</v>
      </c>
      <c r="X566">
        <v>0.36587426734437983</v>
      </c>
    </row>
    <row r="567" spans="1:24" x14ac:dyDescent="0.25">
      <c r="A567" t="s">
        <v>601</v>
      </c>
      <c r="B567">
        <v>41</v>
      </c>
      <c r="C567" t="s">
        <v>33</v>
      </c>
      <c r="D567">
        <v>149400</v>
      </c>
      <c r="E567">
        <v>0.61799999999999999</v>
      </c>
      <c r="F567">
        <v>30000</v>
      </c>
      <c r="G567" t="s">
        <v>26</v>
      </c>
      <c r="H567">
        <v>159741.76250000001</v>
      </c>
      <c r="I567">
        <v>115750.17</v>
      </c>
      <c r="J567">
        <v>43991.592499999999</v>
      </c>
      <c r="K567">
        <v>0.73134380457000159</v>
      </c>
      <c r="L567">
        <v>533580.90916666668</v>
      </c>
      <c r="M567">
        <v>50299.052034230001</v>
      </c>
      <c r="N567">
        <v>0.20080321285140562</v>
      </c>
      <c r="O567">
        <v>90000</v>
      </c>
      <c r="P567" t="s">
        <v>27</v>
      </c>
      <c r="Q567">
        <v>0</v>
      </c>
      <c r="R567">
        <v>0</v>
      </c>
      <c r="S567">
        <v>0.27539193139927948</v>
      </c>
      <c r="T567">
        <v>0.14685618565662684</v>
      </c>
      <c r="U567">
        <v>0.47000583883620245</v>
      </c>
      <c r="V567">
        <v>3.5714920292280232</v>
      </c>
      <c r="W567">
        <v>0</v>
      </c>
      <c r="X567">
        <v>0.45578374787035469</v>
      </c>
    </row>
    <row r="568" spans="1:24" x14ac:dyDescent="0.25">
      <c r="A568" t="s">
        <v>602</v>
      </c>
      <c r="B568">
        <v>40</v>
      </c>
      <c r="C568" t="s">
        <v>25</v>
      </c>
      <c r="D568">
        <v>252000</v>
      </c>
      <c r="E568">
        <v>0.97799999999999998</v>
      </c>
      <c r="F568">
        <v>84000</v>
      </c>
      <c r="G568" t="s">
        <v>41</v>
      </c>
      <c r="H568">
        <v>254660.54833333334</v>
      </c>
      <c r="I568">
        <v>171079.3175</v>
      </c>
      <c r="J568">
        <v>83581.230833333335</v>
      </c>
      <c r="K568">
        <v>0.69241863883021093</v>
      </c>
      <c r="L568">
        <v>663014.30500000005</v>
      </c>
      <c r="M568">
        <v>47338.092961850001</v>
      </c>
      <c r="N568">
        <v>0.33333333333333331</v>
      </c>
      <c r="O568">
        <v>336000</v>
      </c>
      <c r="P568" t="s">
        <v>27</v>
      </c>
      <c r="Q568">
        <v>0</v>
      </c>
      <c r="R568">
        <v>0</v>
      </c>
      <c r="S568">
        <v>0.32820643550932432</v>
      </c>
      <c r="T568">
        <v>0.23080621294340364</v>
      </c>
      <c r="U568">
        <v>0.82469912845257654</v>
      </c>
      <c r="V568">
        <v>2.6310091468253969</v>
      </c>
      <c r="W568">
        <v>0</v>
      </c>
      <c r="X568">
        <v>0.33755310756644846</v>
      </c>
    </row>
    <row r="569" spans="1:24" x14ac:dyDescent="0.25">
      <c r="A569" t="s">
        <v>603</v>
      </c>
      <c r="B569">
        <v>32</v>
      </c>
      <c r="C569" t="s">
        <v>25</v>
      </c>
      <c r="D569">
        <v>214400</v>
      </c>
      <c r="E569">
        <v>0.83599999999999997</v>
      </c>
      <c r="F569">
        <v>69000</v>
      </c>
      <c r="G569" t="s">
        <v>26</v>
      </c>
      <c r="H569">
        <v>210972.32250000001</v>
      </c>
      <c r="I569">
        <v>150317.33416666667</v>
      </c>
      <c r="J569">
        <v>60654.988333333335</v>
      </c>
      <c r="K569">
        <v>0.74968402921553345</v>
      </c>
      <c r="L569">
        <v>681963.96416666661</v>
      </c>
      <c r="M569">
        <v>45817.356276179999</v>
      </c>
      <c r="N569">
        <v>0.32182835820895522</v>
      </c>
      <c r="O569">
        <v>552000</v>
      </c>
      <c r="P569" t="s">
        <v>27</v>
      </c>
      <c r="Q569">
        <v>0</v>
      </c>
      <c r="R569">
        <v>0</v>
      </c>
      <c r="S569">
        <v>0.28750211219451943</v>
      </c>
      <c r="T569">
        <v>0.24126958029790954</v>
      </c>
      <c r="U569">
        <v>0.68683781392837073</v>
      </c>
      <c r="V569">
        <v>3.1808020716728853</v>
      </c>
      <c r="W569">
        <v>0</v>
      </c>
      <c r="X569">
        <v>0.39201376966895884</v>
      </c>
    </row>
    <row r="570" spans="1:24" x14ac:dyDescent="0.25">
      <c r="A570" t="s">
        <v>604</v>
      </c>
      <c r="B570">
        <v>44</v>
      </c>
      <c r="C570" t="s">
        <v>30</v>
      </c>
      <c r="D570">
        <v>174800</v>
      </c>
      <c r="E570">
        <v>0.51500000000000001</v>
      </c>
      <c r="F570">
        <v>45000</v>
      </c>
      <c r="G570" t="s">
        <v>26</v>
      </c>
      <c r="H570">
        <v>188030.16833333333</v>
      </c>
      <c r="I570">
        <v>145846.20333333334</v>
      </c>
      <c r="J570">
        <v>42183.964999999997</v>
      </c>
      <c r="K570">
        <v>0.7833570210802675</v>
      </c>
      <c r="L570">
        <v>412329.90250000003</v>
      </c>
      <c r="M570">
        <v>28255.680041070002</v>
      </c>
      <c r="N570">
        <v>0.25743707093821511</v>
      </c>
      <c r="O570">
        <v>540000</v>
      </c>
      <c r="P570" t="s">
        <v>36</v>
      </c>
      <c r="Q570">
        <v>180</v>
      </c>
      <c r="R570">
        <v>1</v>
      </c>
      <c r="S570">
        <v>0.22434679165535679</v>
      </c>
      <c r="T570">
        <v>0.2016651370057897</v>
      </c>
      <c r="U570">
        <v>0.4477201694862567</v>
      </c>
      <c r="V570">
        <v>2.3588667191075516</v>
      </c>
      <c r="W570">
        <v>1</v>
      </c>
      <c r="X570">
        <v>0.54453685543696873</v>
      </c>
    </row>
    <row r="571" spans="1:24" x14ac:dyDescent="0.25">
      <c r="A571" t="s">
        <v>605</v>
      </c>
      <c r="B571">
        <v>28</v>
      </c>
      <c r="C571" t="s">
        <v>25</v>
      </c>
      <c r="D571">
        <v>184400</v>
      </c>
      <c r="E571">
        <v>0.95799999999999996</v>
      </c>
      <c r="F571">
        <v>36000</v>
      </c>
      <c r="G571" t="s">
        <v>41</v>
      </c>
      <c r="H571">
        <v>176500.55583333335</v>
      </c>
      <c r="I571">
        <v>132415.125</v>
      </c>
      <c r="J571">
        <v>44085.430833333332</v>
      </c>
      <c r="K571">
        <v>0.79565700917201732</v>
      </c>
      <c r="L571">
        <v>645859.44333333336</v>
      </c>
      <c r="M571">
        <v>38325.062812939999</v>
      </c>
      <c r="N571">
        <v>0.19522776572668113</v>
      </c>
      <c r="O571">
        <v>432000</v>
      </c>
      <c r="P571" t="s">
        <v>27</v>
      </c>
      <c r="Q571">
        <v>0</v>
      </c>
      <c r="R571">
        <v>0</v>
      </c>
      <c r="S571">
        <v>0.24977502549602451</v>
      </c>
      <c r="T571">
        <v>0.15533434018542638</v>
      </c>
      <c r="U571">
        <v>0.78709203098699676</v>
      </c>
      <c r="V571">
        <v>3.5024915582067968</v>
      </c>
      <c r="W571">
        <v>0</v>
      </c>
      <c r="X571">
        <v>0.32394824816435092</v>
      </c>
    </row>
    <row r="572" spans="1:24" x14ac:dyDescent="0.25">
      <c r="A572" t="s">
        <v>606</v>
      </c>
      <c r="B572">
        <v>34</v>
      </c>
      <c r="C572" t="s">
        <v>33</v>
      </c>
      <c r="D572">
        <v>158300</v>
      </c>
      <c r="E572">
        <v>0.37</v>
      </c>
      <c r="F572">
        <v>30000</v>
      </c>
      <c r="G572" t="s">
        <v>41</v>
      </c>
      <c r="H572">
        <v>155929.05583333335</v>
      </c>
      <c r="I572">
        <v>155407.1575</v>
      </c>
      <c r="J572">
        <v>521.89833333333331</v>
      </c>
      <c r="K572">
        <v>1.036878984418599</v>
      </c>
      <c r="L572">
        <v>241972.10166666665</v>
      </c>
      <c r="M572">
        <v>51095.1132459</v>
      </c>
      <c r="N572">
        <v>0.18951358180669614</v>
      </c>
      <c r="O572">
        <v>150000</v>
      </c>
      <c r="P572" t="s">
        <v>27</v>
      </c>
      <c r="Q572">
        <v>0</v>
      </c>
      <c r="R572">
        <v>0</v>
      </c>
      <c r="S572">
        <v>3.3470242639779121E-3</v>
      </c>
      <c r="T572">
        <v>0.19650265023725819</v>
      </c>
      <c r="U572">
        <v>0.27868123279969542</v>
      </c>
      <c r="V572">
        <v>1.5285666561381344</v>
      </c>
      <c r="W572">
        <v>1</v>
      </c>
      <c r="X572">
        <v>0.70738932064683913</v>
      </c>
    </row>
    <row r="573" spans="1:24" x14ac:dyDescent="0.25">
      <c r="A573" t="s">
        <v>607</v>
      </c>
      <c r="B573">
        <v>31</v>
      </c>
      <c r="C573" t="s">
        <v>33</v>
      </c>
      <c r="D573">
        <v>330200</v>
      </c>
      <c r="E573">
        <v>0.44</v>
      </c>
      <c r="F573">
        <v>74000</v>
      </c>
      <c r="G573" t="s">
        <v>43</v>
      </c>
      <c r="H573">
        <v>304862.59749999997</v>
      </c>
      <c r="I573">
        <v>255792.90083333332</v>
      </c>
      <c r="J573">
        <v>49069.69666666667</v>
      </c>
      <c r="K573">
        <v>0.85150717610833471</v>
      </c>
      <c r="L573">
        <v>893385.30666666664</v>
      </c>
      <c r="M573">
        <v>124192.69966019</v>
      </c>
      <c r="N573">
        <v>0.22410660205935795</v>
      </c>
      <c r="O573">
        <v>370000</v>
      </c>
      <c r="P573" t="s">
        <v>31</v>
      </c>
      <c r="Q573">
        <v>30</v>
      </c>
      <c r="R573">
        <v>0</v>
      </c>
      <c r="S573">
        <v>0.16095676238757584</v>
      </c>
      <c r="T573">
        <v>0.19082837986679821</v>
      </c>
      <c r="U573">
        <v>0.31263928866007756</v>
      </c>
      <c r="V573">
        <v>2.7055884514435693</v>
      </c>
      <c r="W573">
        <v>1</v>
      </c>
      <c r="X573">
        <v>0.60898859005917894</v>
      </c>
    </row>
    <row r="574" spans="1:24" x14ac:dyDescent="0.25">
      <c r="A574" t="s">
        <v>608</v>
      </c>
      <c r="B574">
        <v>44</v>
      </c>
      <c r="C574" t="s">
        <v>25</v>
      </c>
      <c r="D574">
        <v>153300</v>
      </c>
      <c r="E574">
        <v>0.95099999999999996</v>
      </c>
      <c r="F574">
        <v>31000</v>
      </c>
      <c r="G574" t="s">
        <v>41</v>
      </c>
      <c r="H574">
        <v>142270.87583333332</v>
      </c>
      <c r="I574">
        <v>109305.66250000001</v>
      </c>
      <c r="J574">
        <v>32965.213333333333</v>
      </c>
      <c r="K574">
        <v>0.78953007724848767</v>
      </c>
      <c r="L574">
        <v>418376.85666666669</v>
      </c>
      <c r="M574">
        <v>24791.250889660001</v>
      </c>
      <c r="N574">
        <v>0.20221787345075015</v>
      </c>
      <c r="O574">
        <v>279000</v>
      </c>
      <c r="P574" t="s">
        <v>27</v>
      </c>
      <c r="Q574">
        <v>0</v>
      </c>
      <c r="R574">
        <v>0</v>
      </c>
      <c r="S574">
        <v>0.23170739014744826</v>
      </c>
      <c r="T574">
        <v>0.15965709324659566</v>
      </c>
      <c r="U574">
        <v>0.80987597591069238</v>
      </c>
      <c r="V574">
        <v>2.7291380082626659</v>
      </c>
      <c r="W574">
        <v>0</v>
      </c>
      <c r="X574">
        <v>0.34735517103992847</v>
      </c>
    </row>
    <row r="575" spans="1:24" x14ac:dyDescent="0.25">
      <c r="A575" t="s">
        <v>609</v>
      </c>
      <c r="B575">
        <v>35</v>
      </c>
      <c r="C575" t="s">
        <v>33</v>
      </c>
      <c r="D575">
        <v>149700</v>
      </c>
      <c r="E575">
        <v>0.32600000000000001</v>
      </c>
      <c r="F575">
        <v>38000</v>
      </c>
      <c r="G575" t="s">
        <v>26</v>
      </c>
      <c r="H575">
        <v>126273.93</v>
      </c>
      <c r="I575">
        <v>116342.815</v>
      </c>
      <c r="J575">
        <v>9931.1149999999998</v>
      </c>
      <c r="K575">
        <v>0.88958285062843412</v>
      </c>
      <c r="L575">
        <v>350702.96666666667</v>
      </c>
      <c r="M575">
        <v>70502.183136899999</v>
      </c>
      <c r="N575">
        <v>0.25384101536406145</v>
      </c>
      <c r="O575">
        <v>342000</v>
      </c>
      <c r="P575" t="s">
        <v>36</v>
      </c>
      <c r="Q575">
        <v>180</v>
      </c>
      <c r="R575">
        <v>1</v>
      </c>
      <c r="S575">
        <v>7.8647389845235671E-2</v>
      </c>
      <c r="T575">
        <v>0.22581261405397793</v>
      </c>
      <c r="U575">
        <v>0.20919867012192023</v>
      </c>
      <c r="V575">
        <v>2.3427051881540861</v>
      </c>
      <c r="W575">
        <v>1</v>
      </c>
      <c r="X575">
        <v>0.69698431204596256</v>
      </c>
    </row>
    <row r="576" spans="1:24" x14ac:dyDescent="0.25">
      <c r="A576" t="s">
        <v>610</v>
      </c>
      <c r="B576">
        <v>45</v>
      </c>
      <c r="C576" t="s">
        <v>30</v>
      </c>
      <c r="D576">
        <v>201200</v>
      </c>
      <c r="E576">
        <v>0.753</v>
      </c>
      <c r="F576">
        <v>69000</v>
      </c>
      <c r="G576" t="s">
        <v>41</v>
      </c>
      <c r="H576">
        <v>193498.99333333335</v>
      </c>
      <c r="I576">
        <v>149410.6525</v>
      </c>
      <c r="J576">
        <v>44088.340833333335</v>
      </c>
      <c r="K576">
        <v>0.78825701093855471</v>
      </c>
      <c r="L576">
        <v>757799.17583333328</v>
      </c>
      <c r="M576">
        <v>32616.695973819998</v>
      </c>
      <c r="N576">
        <v>0.34294234592445327</v>
      </c>
      <c r="O576">
        <v>690000</v>
      </c>
      <c r="P576" t="s">
        <v>27</v>
      </c>
      <c r="Q576">
        <v>0</v>
      </c>
      <c r="R576">
        <v>0</v>
      </c>
      <c r="S576">
        <v>0.22784790801151109</v>
      </c>
      <c r="T576">
        <v>0.27032670852266538</v>
      </c>
      <c r="U576">
        <v>0.64438138913074761</v>
      </c>
      <c r="V576">
        <v>3.7663974942014575</v>
      </c>
      <c r="W576">
        <v>0</v>
      </c>
      <c r="X576">
        <v>0.41348551891624841</v>
      </c>
    </row>
    <row r="577" spans="1:24" x14ac:dyDescent="0.25">
      <c r="A577" t="s">
        <v>611</v>
      </c>
      <c r="B577">
        <v>21</v>
      </c>
      <c r="C577" t="s">
        <v>30</v>
      </c>
      <c r="D577">
        <v>116600</v>
      </c>
      <c r="E577">
        <v>0.53400000000000003</v>
      </c>
      <c r="F577">
        <v>31000</v>
      </c>
      <c r="G577" t="s">
        <v>26</v>
      </c>
      <c r="H577">
        <v>118474.7925</v>
      </c>
      <c r="I577">
        <v>90412.608333333337</v>
      </c>
      <c r="J577">
        <v>28062.184166666666</v>
      </c>
      <c r="K577">
        <v>0.76309277589851499</v>
      </c>
      <c r="L577">
        <v>355847.85166666668</v>
      </c>
      <c r="M577">
        <v>11773.74145007</v>
      </c>
      <c r="N577">
        <v>0.2658662092624357</v>
      </c>
      <c r="O577">
        <v>217000</v>
      </c>
      <c r="P577" t="s">
        <v>27</v>
      </c>
      <c r="Q577">
        <v>0</v>
      </c>
      <c r="R577">
        <v>0</v>
      </c>
      <c r="S577">
        <v>0.23686206638991722</v>
      </c>
      <c r="T577">
        <v>0.20288058364368755</v>
      </c>
      <c r="U577">
        <v>0.48572937657211918</v>
      </c>
      <c r="V577">
        <v>3.0518683676386509</v>
      </c>
      <c r="W577">
        <v>0</v>
      </c>
      <c r="X577">
        <v>0.49559718402932318</v>
      </c>
    </row>
    <row r="578" spans="1:24" x14ac:dyDescent="0.25">
      <c r="A578" t="s">
        <v>612</v>
      </c>
      <c r="B578">
        <v>24</v>
      </c>
      <c r="C578" t="s">
        <v>25</v>
      </c>
      <c r="D578">
        <v>171200</v>
      </c>
      <c r="E578">
        <v>0.93700000000000006</v>
      </c>
      <c r="F578">
        <v>56000</v>
      </c>
      <c r="G578" t="s">
        <v>26</v>
      </c>
      <c r="H578">
        <v>156835.01166666666</v>
      </c>
      <c r="I578">
        <v>124267.6825</v>
      </c>
      <c r="J578">
        <v>32567.329166666666</v>
      </c>
      <c r="K578">
        <v>0.86150812256775233</v>
      </c>
      <c r="L578">
        <v>502380.75833333336</v>
      </c>
      <c r="M578">
        <v>46057.607480819999</v>
      </c>
      <c r="N578">
        <v>0.32710280373831774</v>
      </c>
      <c r="O578">
        <v>448000</v>
      </c>
      <c r="P578" t="s">
        <v>27</v>
      </c>
      <c r="Q578">
        <v>0</v>
      </c>
      <c r="R578">
        <v>0</v>
      </c>
      <c r="S578">
        <v>0.20765343669489106</v>
      </c>
      <c r="T578">
        <v>0.28180172233524609</v>
      </c>
      <c r="U578">
        <v>0.72429646060630037</v>
      </c>
      <c r="V578">
        <v>2.9344670463395639</v>
      </c>
      <c r="W578">
        <v>0</v>
      </c>
      <c r="X578">
        <v>0.41717934090985298</v>
      </c>
    </row>
    <row r="579" spans="1:24" x14ac:dyDescent="0.25">
      <c r="A579" t="s">
        <v>613</v>
      </c>
      <c r="B579">
        <v>52</v>
      </c>
      <c r="C579" t="s">
        <v>30</v>
      </c>
      <c r="D579">
        <v>161300</v>
      </c>
      <c r="E579">
        <v>0.64300000000000002</v>
      </c>
      <c r="F579">
        <v>45000</v>
      </c>
      <c r="G579" t="s">
        <v>41</v>
      </c>
      <c r="H579">
        <v>150145.91083333333</v>
      </c>
      <c r="I579">
        <v>110553.71</v>
      </c>
      <c r="J579">
        <v>39592.200833333336</v>
      </c>
      <c r="K579">
        <v>0.73434957581266702</v>
      </c>
      <c r="L579">
        <v>527928.03833333333</v>
      </c>
      <c r="M579">
        <v>22893.460021319999</v>
      </c>
      <c r="N579">
        <v>0.27898326100433973</v>
      </c>
      <c r="O579">
        <v>270000</v>
      </c>
      <c r="P579" t="s">
        <v>36</v>
      </c>
      <c r="Q579">
        <v>90</v>
      </c>
      <c r="R579">
        <v>1</v>
      </c>
      <c r="S579">
        <v>0.26369150257633006</v>
      </c>
      <c r="T579">
        <v>0.20487123937737145</v>
      </c>
      <c r="U579">
        <v>0.55792979475709359</v>
      </c>
      <c r="V579">
        <v>3.2729574602190534</v>
      </c>
      <c r="W579">
        <v>0</v>
      </c>
      <c r="X579">
        <v>0.44525930840744965</v>
      </c>
    </row>
    <row r="580" spans="1:24" x14ac:dyDescent="0.25">
      <c r="A580" t="s">
        <v>614</v>
      </c>
      <c r="B580">
        <v>26</v>
      </c>
      <c r="C580" t="s">
        <v>25</v>
      </c>
      <c r="D580">
        <v>198500</v>
      </c>
      <c r="E580">
        <v>0.873</v>
      </c>
      <c r="F580">
        <v>49000</v>
      </c>
      <c r="G580" t="s">
        <v>43</v>
      </c>
      <c r="H580">
        <v>196799.60833333334</v>
      </c>
      <c r="I580">
        <v>146516.845</v>
      </c>
      <c r="J580">
        <v>50282.763333333336</v>
      </c>
      <c r="K580">
        <v>0.775248836230919</v>
      </c>
      <c r="L580">
        <v>637463.08250000002</v>
      </c>
      <c r="M580">
        <v>30783.75334979</v>
      </c>
      <c r="N580">
        <v>0.24685138539042822</v>
      </c>
      <c r="O580">
        <v>245000</v>
      </c>
      <c r="P580" t="s">
        <v>27</v>
      </c>
      <c r="Q580">
        <v>0</v>
      </c>
      <c r="R580">
        <v>0</v>
      </c>
      <c r="S580">
        <v>0.25550235470065513</v>
      </c>
      <c r="T580">
        <v>0.19137124924591956</v>
      </c>
      <c r="U580">
        <v>0.7549148444085948</v>
      </c>
      <c r="V580">
        <v>3.2114009193954662</v>
      </c>
      <c r="W580">
        <v>0</v>
      </c>
      <c r="X580">
        <v>0.35578889753128706</v>
      </c>
    </row>
    <row r="581" spans="1:24" x14ac:dyDescent="0.25">
      <c r="A581" t="s">
        <v>615</v>
      </c>
      <c r="B581">
        <v>25</v>
      </c>
      <c r="C581" t="s">
        <v>25</v>
      </c>
      <c r="D581">
        <v>232000</v>
      </c>
      <c r="E581">
        <v>0.76</v>
      </c>
      <c r="F581">
        <v>74000</v>
      </c>
      <c r="G581" t="s">
        <v>26</v>
      </c>
      <c r="H581">
        <v>220687.39499999999</v>
      </c>
      <c r="I581">
        <v>164919.89499999999</v>
      </c>
      <c r="J581">
        <v>55767.5</v>
      </c>
      <c r="K581">
        <v>0.77571620509631012</v>
      </c>
      <c r="L581">
        <v>644708.03416666668</v>
      </c>
      <c r="M581">
        <v>41189.817200129997</v>
      </c>
      <c r="N581">
        <v>0.31896551724137934</v>
      </c>
      <c r="O581">
        <v>740000</v>
      </c>
      <c r="P581" t="s">
        <v>27</v>
      </c>
      <c r="Q581">
        <v>0</v>
      </c>
      <c r="R581">
        <v>0</v>
      </c>
      <c r="S581">
        <v>0.25269907236885913</v>
      </c>
      <c r="T581">
        <v>0.24742672059106446</v>
      </c>
      <c r="U581">
        <v>0.64046206537369244</v>
      </c>
      <c r="V581">
        <v>2.7789139403735632</v>
      </c>
      <c r="W581">
        <v>0</v>
      </c>
      <c r="X581">
        <v>0.44051434596471489</v>
      </c>
    </row>
    <row r="582" spans="1:24" x14ac:dyDescent="0.25">
      <c r="A582" t="s">
        <v>616</v>
      </c>
      <c r="B582">
        <v>34</v>
      </c>
      <c r="C582" t="s">
        <v>25</v>
      </c>
      <c r="D582">
        <v>178900</v>
      </c>
      <c r="E582">
        <v>0.78800000000000003</v>
      </c>
      <c r="F582">
        <v>44000</v>
      </c>
      <c r="G582" t="s">
        <v>26</v>
      </c>
      <c r="H582">
        <v>173699.14166666666</v>
      </c>
      <c r="I582">
        <v>132550.49249999999</v>
      </c>
      <c r="J582">
        <v>41148.64916666667</v>
      </c>
      <c r="K582">
        <v>0.77969291323192913</v>
      </c>
      <c r="L582">
        <v>447162.84333333332</v>
      </c>
      <c r="M582">
        <v>28758.547361960002</v>
      </c>
      <c r="N582">
        <v>0.24594745667970933</v>
      </c>
      <c r="O582">
        <v>132000</v>
      </c>
      <c r="P582" t="s">
        <v>27</v>
      </c>
      <c r="Q582">
        <v>0</v>
      </c>
      <c r="R582">
        <v>0</v>
      </c>
      <c r="S582">
        <v>0.2368960996113155</v>
      </c>
      <c r="T582">
        <v>0.19176348900058626</v>
      </c>
      <c r="U582">
        <v>0.67606680828002441</v>
      </c>
      <c r="V582">
        <v>2.4995128190795604</v>
      </c>
      <c r="W582">
        <v>0</v>
      </c>
      <c r="X582">
        <v>0.4237695619810708</v>
      </c>
    </row>
    <row r="583" spans="1:24" x14ac:dyDescent="0.25">
      <c r="A583" t="s">
        <v>617</v>
      </c>
      <c r="B583">
        <v>34</v>
      </c>
      <c r="C583" t="s">
        <v>30</v>
      </c>
      <c r="D583">
        <v>207100</v>
      </c>
      <c r="E583">
        <v>0.68300000000000005</v>
      </c>
      <c r="F583">
        <v>67000</v>
      </c>
      <c r="G583" t="s">
        <v>26</v>
      </c>
      <c r="H583">
        <v>182337.04583333334</v>
      </c>
      <c r="I583">
        <v>157485.69333333333</v>
      </c>
      <c r="J583">
        <v>24851.352500000001</v>
      </c>
      <c r="K583">
        <v>0.89640271634667534</v>
      </c>
      <c r="L583">
        <v>626767.98750000005</v>
      </c>
      <c r="M583">
        <v>44569.309265780001</v>
      </c>
      <c r="N583">
        <v>0.32351521004345729</v>
      </c>
      <c r="O583">
        <v>335000</v>
      </c>
      <c r="P583" t="s">
        <v>27</v>
      </c>
      <c r="Q583">
        <v>0</v>
      </c>
      <c r="R583">
        <v>0</v>
      </c>
      <c r="S583">
        <v>0.13629349091635268</v>
      </c>
      <c r="T583">
        <v>0.28999991306242034</v>
      </c>
      <c r="U583">
        <v>0.54884404735940029</v>
      </c>
      <c r="V583">
        <v>3.0264026436504108</v>
      </c>
      <c r="W583">
        <v>1</v>
      </c>
      <c r="X583">
        <v>0.51964429825781755</v>
      </c>
    </row>
    <row r="584" spans="1:24" x14ac:dyDescent="0.25">
      <c r="A584" t="s">
        <v>618</v>
      </c>
      <c r="B584">
        <v>50</v>
      </c>
      <c r="C584" t="s">
        <v>25</v>
      </c>
      <c r="D584">
        <v>205900</v>
      </c>
      <c r="E584">
        <v>0.89700000000000002</v>
      </c>
      <c r="F584">
        <v>43000</v>
      </c>
      <c r="G584" t="s">
        <v>26</v>
      </c>
      <c r="H584">
        <v>213788.59666666668</v>
      </c>
      <c r="I584">
        <v>151903.65666666668</v>
      </c>
      <c r="J584">
        <v>61884.94</v>
      </c>
      <c r="K584">
        <v>0.71690625221380033</v>
      </c>
      <c r="L584">
        <v>657994.50666666671</v>
      </c>
      <c r="M584">
        <v>26206.964429309999</v>
      </c>
      <c r="N584">
        <v>0.20883924235065565</v>
      </c>
      <c r="O584">
        <v>430000</v>
      </c>
      <c r="P584" t="s">
        <v>27</v>
      </c>
      <c r="Q584">
        <v>0</v>
      </c>
      <c r="R584">
        <v>0</v>
      </c>
      <c r="S584">
        <v>0.28946791814387229</v>
      </c>
      <c r="T584">
        <v>0.14971815854877812</v>
      </c>
      <c r="U584">
        <v>0.79904965881143897</v>
      </c>
      <c r="V584">
        <v>3.1956994010037238</v>
      </c>
      <c r="W584">
        <v>0</v>
      </c>
      <c r="X584">
        <v>0.31829585697772905</v>
      </c>
    </row>
    <row r="585" spans="1:24" x14ac:dyDescent="0.25">
      <c r="A585" t="s">
        <v>619</v>
      </c>
      <c r="B585">
        <v>49</v>
      </c>
      <c r="C585" t="s">
        <v>25</v>
      </c>
      <c r="D585">
        <v>114900</v>
      </c>
      <c r="E585">
        <v>0.86099999999999999</v>
      </c>
      <c r="F585">
        <v>30000</v>
      </c>
      <c r="G585" t="s">
        <v>26</v>
      </c>
      <c r="H585">
        <v>113493.66916666667</v>
      </c>
      <c r="I585">
        <v>80655.459166666667</v>
      </c>
      <c r="J585">
        <v>32838.21</v>
      </c>
      <c r="K585">
        <v>0.73216280389532384</v>
      </c>
      <c r="L585">
        <v>245270.23666666666</v>
      </c>
      <c r="M585">
        <v>16966.002806209999</v>
      </c>
      <c r="N585">
        <v>0.26109660574412535</v>
      </c>
      <c r="O585">
        <v>330000</v>
      </c>
      <c r="P585" t="s">
        <v>31</v>
      </c>
      <c r="Q585">
        <v>5</v>
      </c>
      <c r="R585">
        <v>0</v>
      </c>
      <c r="S585">
        <v>0.28933957498348861</v>
      </c>
      <c r="T585">
        <v>0.19116522294917074</v>
      </c>
      <c r="U585">
        <v>0.7490287816515141</v>
      </c>
      <c r="V585">
        <v>2.1346408761241658</v>
      </c>
      <c r="W585">
        <v>0</v>
      </c>
      <c r="X585">
        <v>0.38935934755992219</v>
      </c>
    </row>
    <row r="586" spans="1:24" x14ac:dyDescent="0.25">
      <c r="A586" t="s">
        <v>620</v>
      </c>
      <c r="B586">
        <v>25</v>
      </c>
      <c r="C586" t="s">
        <v>33</v>
      </c>
      <c r="D586">
        <v>174100</v>
      </c>
      <c r="E586">
        <v>0.40200000000000002</v>
      </c>
      <c r="F586">
        <v>56000</v>
      </c>
      <c r="G586" t="s">
        <v>41</v>
      </c>
      <c r="H586">
        <v>176471.09416666668</v>
      </c>
      <c r="I586">
        <v>134150.50083333332</v>
      </c>
      <c r="J586">
        <v>42320.593333333331</v>
      </c>
      <c r="K586">
        <v>0.78578307685016002</v>
      </c>
      <c r="L586">
        <v>478707.39666666667</v>
      </c>
      <c r="M586">
        <v>54899.193615589997</v>
      </c>
      <c r="N586">
        <v>0.32165422171165997</v>
      </c>
      <c r="O586">
        <v>504000</v>
      </c>
      <c r="P586" t="s">
        <v>36</v>
      </c>
      <c r="Q586">
        <v>180</v>
      </c>
      <c r="R586">
        <v>1</v>
      </c>
      <c r="S586">
        <v>0.23981600801638364</v>
      </c>
      <c r="T586">
        <v>0.25275044401843172</v>
      </c>
      <c r="U586">
        <v>0.30661404510921114</v>
      </c>
      <c r="V586">
        <v>2.7496116982577061</v>
      </c>
      <c r="W586">
        <v>1</v>
      </c>
      <c r="X586">
        <v>0.60509806656180787</v>
      </c>
    </row>
    <row r="587" spans="1:24" x14ac:dyDescent="0.25">
      <c r="A587" t="s">
        <v>621</v>
      </c>
      <c r="B587">
        <v>36</v>
      </c>
      <c r="C587" t="s">
        <v>25</v>
      </c>
      <c r="D587">
        <v>209200</v>
      </c>
      <c r="E587">
        <v>0.88400000000000001</v>
      </c>
      <c r="F587">
        <v>56000</v>
      </c>
      <c r="G587" t="s">
        <v>26</v>
      </c>
      <c r="H587">
        <v>191439.95666666667</v>
      </c>
      <c r="I587">
        <v>150763.14333333334</v>
      </c>
      <c r="J587">
        <v>40676.813333333332</v>
      </c>
      <c r="K587">
        <v>0.81890435328571298</v>
      </c>
      <c r="L587">
        <v>459374.10666666669</v>
      </c>
      <c r="M587">
        <v>36931.276635139999</v>
      </c>
      <c r="N587">
        <v>0.26768642447418739</v>
      </c>
      <c r="O587">
        <v>336000</v>
      </c>
      <c r="P587" t="s">
        <v>27</v>
      </c>
      <c r="Q587">
        <v>0</v>
      </c>
      <c r="R587">
        <v>0</v>
      </c>
      <c r="S587">
        <v>0.21247817875428895</v>
      </c>
      <c r="T587">
        <v>0.21920957831739929</v>
      </c>
      <c r="U587">
        <v>0.74104307817824677</v>
      </c>
      <c r="V587">
        <v>2.1958609305289993</v>
      </c>
      <c r="W587">
        <v>0</v>
      </c>
      <c r="X587">
        <v>0.41951470696007048</v>
      </c>
    </row>
    <row r="588" spans="1:24" x14ac:dyDescent="0.25">
      <c r="A588" t="s">
        <v>622</v>
      </c>
      <c r="B588">
        <v>55</v>
      </c>
      <c r="C588" t="s">
        <v>25</v>
      </c>
      <c r="D588">
        <v>225000</v>
      </c>
      <c r="E588">
        <v>0.84899999999999998</v>
      </c>
      <c r="F588">
        <v>74000</v>
      </c>
      <c r="G588" t="s">
        <v>43</v>
      </c>
      <c r="H588">
        <v>214306.62</v>
      </c>
      <c r="I588">
        <v>153740.0025</v>
      </c>
      <c r="J588">
        <v>60566.6175</v>
      </c>
      <c r="K588">
        <v>0.75185809680778437</v>
      </c>
      <c r="L588">
        <v>713517.72833333339</v>
      </c>
      <c r="M588">
        <v>46778.62661824</v>
      </c>
      <c r="N588">
        <v>0.3288888888888889</v>
      </c>
      <c r="O588">
        <v>518000</v>
      </c>
      <c r="P588" t="s">
        <v>27</v>
      </c>
      <c r="Q588">
        <v>0</v>
      </c>
      <c r="R588">
        <v>0</v>
      </c>
      <c r="S588">
        <v>0.28261664292031669</v>
      </c>
      <c r="T588">
        <v>0.24727777406122686</v>
      </c>
      <c r="U588">
        <v>0.69688472534046597</v>
      </c>
      <c r="V588">
        <v>3.1711899037037039</v>
      </c>
      <c r="W588">
        <v>0</v>
      </c>
      <c r="X588">
        <v>0.390730551622675</v>
      </c>
    </row>
    <row r="589" spans="1:24" x14ac:dyDescent="0.25">
      <c r="A589" t="s">
        <v>623</v>
      </c>
      <c r="B589">
        <v>20</v>
      </c>
      <c r="C589" t="s">
        <v>25</v>
      </c>
      <c r="D589">
        <v>206000</v>
      </c>
      <c r="E589">
        <v>0.91200000000000003</v>
      </c>
      <c r="F589">
        <v>70000</v>
      </c>
      <c r="G589" t="s">
        <v>41</v>
      </c>
      <c r="H589">
        <v>200217.61666666667</v>
      </c>
      <c r="I589">
        <v>151812.37583333332</v>
      </c>
      <c r="J589">
        <v>48405.24083333333</v>
      </c>
      <c r="K589">
        <v>0.78261305053818297</v>
      </c>
      <c r="L589">
        <v>460419.57083333336</v>
      </c>
      <c r="M589">
        <v>38763.496138379996</v>
      </c>
      <c r="N589">
        <v>0.33980582524271846</v>
      </c>
      <c r="O589">
        <v>420000</v>
      </c>
      <c r="P589" t="s">
        <v>31</v>
      </c>
      <c r="Q589">
        <v>60</v>
      </c>
      <c r="R589">
        <v>0</v>
      </c>
      <c r="S589">
        <v>0.24176314571719754</v>
      </c>
      <c r="T589">
        <v>0.26593647348384858</v>
      </c>
      <c r="U589">
        <v>0.76407070105560237</v>
      </c>
      <c r="V589">
        <v>2.2350464603559872</v>
      </c>
      <c r="W589">
        <v>0</v>
      </c>
      <c r="X589">
        <v>0.41186651965118698</v>
      </c>
    </row>
    <row r="590" spans="1:24" x14ac:dyDescent="0.25">
      <c r="A590" t="s">
        <v>624</v>
      </c>
      <c r="B590">
        <v>22</v>
      </c>
      <c r="C590" t="s">
        <v>25</v>
      </c>
      <c r="D590">
        <v>238100</v>
      </c>
      <c r="E590">
        <v>0.755</v>
      </c>
      <c r="F590">
        <v>38000</v>
      </c>
      <c r="G590" t="s">
        <v>41</v>
      </c>
      <c r="H590">
        <v>233055.71</v>
      </c>
      <c r="I590">
        <v>165464.7525</v>
      </c>
      <c r="J590">
        <v>67590.957500000004</v>
      </c>
      <c r="K590">
        <v>0.73355464820142691</v>
      </c>
      <c r="L590">
        <v>830707.95</v>
      </c>
      <c r="M590">
        <v>38395.27276059</v>
      </c>
      <c r="N590">
        <v>0.15959680806383872</v>
      </c>
      <c r="O590">
        <v>418000</v>
      </c>
      <c r="P590" t="s">
        <v>27</v>
      </c>
      <c r="Q590">
        <v>0</v>
      </c>
      <c r="R590">
        <v>0</v>
      </c>
      <c r="S590">
        <v>0.29002060279921915</v>
      </c>
      <c r="T590">
        <v>0.11707298039333987</v>
      </c>
      <c r="U590">
        <v>0.64820933510927015</v>
      </c>
      <c r="V590">
        <v>3.4889036119277614</v>
      </c>
      <c r="W590">
        <v>0</v>
      </c>
      <c r="X590">
        <v>0.36441200625615505</v>
      </c>
    </row>
    <row r="591" spans="1:24" x14ac:dyDescent="0.25">
      <c r="A591" t="s">
        <v>625</v>
      </c>
      <c r="B591">
        <v>30</v>
      </c>
      <c r="C591" t="s">
        <v>25</v>
      </c>
      <c r="D591">
        <v>150400</v>
      </c>
      <c r="E591">
        <v>0.80100000000000005</v>
      </c>
      <c r="F591">
        <v>38000</v>
      </c>
      <c r="G591" t="s">
        <v>41</v>
      </c>
      <c r="H591">
        <v>153637.11499999999</v>
      </c>
      <c r="I591">
        <v>108904.70583333333</v>
      </c>
      <c r="J591">
        <v>44732.409166666665</v>
      </c>
      <c r="K591">
        <v>0.73039195400147328</v>
      </c>
      <c r="L591">
        <v>311059.20750000002</v>
      </c>
      <c r="M591">
        <v>25831.91316864</v>
      </c>
      <c r="N591">
        <v>0.25265957446808512</v>
      </c>
      <c r="O591">
        <v>152000</v>
      </c>
      <c r="P591" t="s">
        <v>27</v>
      </c>
      <c r="Q591">
        <v>0</v>
      </c>
      <c r="R591">
        <v>0</v>
      </c>
      <c r="S591">
        <v>0.29115626889158047</v>
      </c>
      <c r="T591">
        <v>0.18454052029292545</v>
      </c>
      <c r="U591">
        <v>0.68570789272543586</v>
      </c>
      <c r="V591">
        <v>2.0682128158244684</v>
      </c>
      <c r="W591">
        <v>0</v>
      </c>
      <c r="X591">
        <v>0.41885080751172094</v>
      </c>
    </row>
    <row r="592" spans="1:24" x14ac:dyDescent="0.25">
      <c r="A592" t="s">
        <v>626</v>
      </c>
      <c r="B592">
        <v>48</v>
      </c>
      <c r="C592" t="s">
        <v>25</v>
      </c>
      <c r="D592">
        <v>222200</v>
      </c>
      <c r="E592">
        <v>0.88200000000000001</v>
      </c>
      <c r="F592">
        <v>50000</v>
      </c>
      <c r="G592" t="s">
        <v>26</v>
      </c>
      <c r="H592">
        <v>224309.12083333332</v>
      </c>
      <c r="I592">
        <v>151532.0625</v>
      </c>
      <c r="J592">
        <v>72777.058333333334</v>
      </c>
      <c r="K592">
        <v>0.68407672104195583</v>
      </c>
      <c r="L592">
        <v>648778.50583333336</v>
      </c>
      <c r="M592">
        <v>26043.274238630001</v>
      </c>
      <c r="N592">
        <v>0.22502250225022502</v>
      </c>
      <c r="O592">
        <v>600000</v>
      </c>
      <c r="P592" t="s">
        <v>27</v>
      </c>
      <c r="Q592">
        <v>0</v>
      </c>
      <c r="R592">
        <v>0</v>
      </c>
      <c r="S592">
        <v>0.32444983985920178</v>
      </c>
      <c r="T592">
        <v>0.15393265549999005</v>
      </c>
      <c r="U592">
        <v>0.7902486593672533</v>
      </c>
      <c r="V592">
        <v>2.9197952557755777</v>
      </c>
      <c r="W592">
        <v>0</v>
      </c>
      <c r="X592">
        <v>0.32383783988634568</v>
      </c>
    </row>
    <row r="593" spans="1:24" x14ac:dyDescent="0.25">
      <c r="A593" t="s">
        <v>627</v>
      </c>
      <c r="B593">
        <v>33</v>
      </c>
      <c r="C593" t="s">
        <v>33</v>
      </c>
      <c r="D593">
        <v>216800</v>
      </c>
      <c r="E593">
        <v>0.61799999999999999</v>
      </c>
      <c r="F593">
        <v>60000</v>
      </c>
      <c r="G593" t="s">
        <v>26</v>
      </c>
      <c r="H593">
        <v>185141.4025</v>
      </c>
      <c r="I593">
        <v>155736.58749999999</v>
      </c>
      <c r="J593">
        <v>29404.814999999999</v>
      </c>
      <c r="K593">
        <v>0.87893204462147001</v>
      </c>
      <c r="L593">
        <v>541340.21416666661</v>
      </c>
      <c r="M593">
        <v>77946.737341490007</v>
      </c>
      <c r="N593">
        <v>0.2767527675276753</v>
      </c>
      <c r="O593">
        <v>180000</v>
      </c>
      <c r="P593" t="s">
        <v>31</v>
      </c>
      <c r="Q593">
        <v>30</v>
      </c>
      <c r="R593">
        <v>0</v>
      </c>
      <c r="S593">
        <v>0.15882355109630328</v>
      </c>
      <c r="T593">
        <v>0.24324687581775004</v>
      </c>
      <c r="U593">
        <v>0.43490134832355504</v>
      </c>
      <c r="V593">
        <v>2.4969567074108237</v>
      </c>
      <c r="W593">
        <v>1</v>
      </c>
      <c r="X593">
        <v>0.57520077435883832</v>
      </c>
    </row>
    <row r="594" spans="1:24" x14ac:dyDescent="0.25">
      <c r="A594" t="s">
        <v>628</v>
      </c>
      <c r="B594">
        <v>49</v>
      </c>
      <c r="C594" t="s">
        <v>25</v>
      </c>
      <c r="D594">
        <v>106400</v>
      </c>
      <c r="E594">
        <v>0.78</v>
      </c>
      <c r="F594">
        <v>33000</v>
      </c>
      <c r="G594" t="s">
        <v>41</v>
      </c>
      <c r="H594">
        <v>100962.06166666666</v>
      </c>
      <c r="I594">
        <v>75930.871666666673</v>
      </c>
      <c r="J594">
        <v>25031.19</v>
      </c>
      <c r="K594">
        <v>0.78472588215103489</v>
      </c>
      <c r="L594">
        <v>319207.33083333331</v>
      </c>
      <c r="M594">
        <v>17938.142029750001</v>
      </c>
      <c r="N594">
        <v>0.31015037593984962</v>
      </c>
      <c r="O594">
        <v>231000</v>
      </c>
      <c r="P594" t="s">
        <v>27</v>
      </c>
      <c r="Q594">
        <v>0</v>
      </c>
      <c r="R594">
        <v>0</v>
      </c>
      <c r="S594">
        <v>0.24792669233164266</v>
      </c>
      <c r="T594">
        <v>0.2433830273588736</v>
      </c>
      <c r="U594">
        <v>0.66232357600555836</v>
      </c>
      <c r="V594">
        <v>3.0000688988095234</v>
      </c>
      <c r="W594">
        <v>0</v>
      </c>
      <c r="X594">
        <v>0.42182363351843638</v>
      </c>
    </row>
    <row r="595" spans="1:24" x14ac:dyDescent="0.25">
      <c r="A595" t="s">
        <v>629</v>
      </c>
      <c r="B595">
        <v>39</v>
      </c>
      <c r="C595" t="s">
        <v>25</v>
      </c>
      <c r="D595">
        <v>60000</v>
      </c>
      <c r="E595">
        <v>0.95099999999999996</v>
      </c>
      <c r="F595">
        <v>30000</v>
      </c>
      <c r="G595" t="s">
        <v>41</v>
      </c>
      <c r="H595">
        <v>52411.931666666664</v>
      </c>
      <c r="I595">
        <v>43754.979166666664</v>
      </c>
      <c r="J595">
        <v>8656.9524999999994</v>
      </c>
      <c r="K595">
        <v>0.87434424979305148</v>
      </c>
      <c r="L595">
        <v>189322.78833333333</v>
      </c>
      <c r="M595">
        <v>12029.95334032</v>
      </c>
      <c r="N595">
        <v>0.5</v>
      </c>
      <c r="O595">
        <v>330000</v>
      </c>
      <c r="P595" t="s">
        <v>31</v>
      </c>
      <c r="Q595">
        <v>30</v>
      </c>
      <c r="R595">
        <v>0</v>
      </c>
      <c r="S595">
        <v>0.1651714070577886</v>
      </c>
      <c r="T595">
        <v>0.43717212489652574</v>
      </c>
      <c r="U595">
        <v>0.77346817228571196</v>
      </c>
      <c r="V595">
        <v>3.1553798055555555</v>
      </c>
      <c r="W595">
        <v>0</v>
      </c>
      <c r="X595">
        <v>0.44015429717776733</v>
      </c>
    </row>
    <row r="596" spans="1:24" x14ac:dyDescent="0.25">
      <c r="A596" t="s">
        <v>630</v>
      </c>
      <c r="B596">
        <v>46</v>
      </c>
      <c r="C596" t="s">
        <v>30</v>
      </c>
      <c r="D596">
        <v>223900</v>
      </c>
      <c r="E596">
        <v>0.76900000000000002</v>
      </c>
      <c r="F596">
        <v>59000</v>
      </c>
      <c r="G596" t="s">
        <v>41</v>
      </c>
      <c r="H596">
        <v>213670.21</v>
      </c>
      <c r="I596">
        <v>162615.16666666666</v>
      </c>
      <c r="J596">
        <v>51055.043333333335</v>
      </c>
      <c r="K596">
        <v>0.77090596672533751</v>
      </c>
      <c r="L596">
        <v>432195.61499999999</v>
      </c>
      <c r="M596">
        <v>44283.719182979999</v>
      </c>
      <c r="N596">
        <v>0.26351049575703439</v>
      </c>
      <c r="O596">
        <v>177000</v>
      </c>
      <c r="P596" t="s">
        <v>27</v>
      </c>
      <c r="Q596">
        <v>0</v>
      </c>
      <c r="R596">
        <v>0</v>
      </c>
      <c r="S596">
        <v>0.23894319818066045</v>
      </c>
      <c r="T596">
        <v>0.20314181347384955</v>
      </c>
      <c r="U596">
        <v>0.63698347999748739</v>
      </c>
      <c r="V596">
        <v>1.9303064537740062</v>
      </c>
      <c r="W596">
        <v>0</v>
      </c>
      <c r="X596">
        <v>0.46722613631823617</v>
      </c>
    </row>
    <row r="597" spans="1:24" x14ac:dyDescent="0.25">
      <c r="A597" t="s">
        <v>631</v>
      </c>
      <c r="B597">
        <v>39</v>
      </c>
      <c r="C597" t="s">
        <v>25</v>
      </c>
      <c r="D597">
        <v>169900</v>
      </c>
      <c r="E597">
        <v>0.98599999999999999</v>
      </c>
      <c r="F597">
        <v>50000</v>
      </c>
      <c r="G597" t="s">
        <v>26</v>
      </c>
      <c r="H597">
        <v>159365.73916666667</v>
      </c>
      <c r="I597">
        <v>116285.74083333333</v>
      </c>
      <c r="J597">
        <v>43079.998333333337</v>
      </c>
      <c r="K597">
        <v>0.7906290580598514</v>
      </c>
      <c r="L597">
        <v>447512.01916666667</v>
      </c>
      <c r="M597">
        <v>42637.550902349998</v>
      </c>
      <c r="N597">
        <v>0.29429075927015891</v>
      </c>
      <c r="O597">
        <v>400000</v>
      </c>
      <c r="P597" t="s">
        <v>36</v>
      </c>
      <c r="Q597">
        <v>90</v>
      </c>
      <c r="R597">
        <v>1</v>
      </c>
      <c r="S597">
        <v>0.2703215795226836</v>
      </c>
      <c r="T597">
        <v>0.23267482579748422</v>
      </c>
      <c r="U597">
        <v>0.77788148284439596</v>
      </c>
      <c r="V597">
        <v>2.6339730380616047</v>
      </c>
      <c r="W597">
        <v>0</v>
      </c>
      <c r="X597">
        <v>0.37369610659571922</v>
      </c>
    </row>
    <row r="598" spans="1:24" x14ac:dyDescent="0.25">
      <c r="A598" t="s">
        <v>632</v>
      </c>
      <c r="B598">
        <v>20</v>
      </c>
      <c r="C598" t="s">
        <v>33</v>
      </c>
      <c r="D598">
        <v>401600</v>
      </c>
      <c r="E598">
        <v>0.55000000000000004</v>
      </c>
      <c r="F598">
        <v>71000</v>
      </c>
      <c r="G598" t="s">
        <v>43</v>
      </c>
      <c r="H598">
        <v>442237.61166666669</v>
      </c>
      <c r="I598">
        <v>320916.3175</v>
      </c>
      <c r="J598">
        <v>121321.29416666667</v>
      </c>
      <c r="K598">
        <v>0.74749657352227405</v>
      </c>
      <c r="L598">
        <v>1786119.7966666666</v>
      </c>
      <c r="M598">
        <v>140369.20272589001</v>
      </c>
      <c r="N598">
        <v>0.17679282868525897</v>
      </c>
      <c r="O598">
        <v>781000</v>
      </c>
      <c r="P598" t="s">
        <v>31</v>
      </c>
      <c r="Q598">
        <v>28</v>
      </c>
      <c r="R598">
        <v>0</v>
      </c>
      <c r="S598">
        <v>0.27433508812025625</v>
      </c>
      <c r="T598">
        <v>0.13215203366554149</v>
      </c>
      <c r="U598">
        <v>0.41748685461268814</v>
      </c>
      <c r="V598">
        <v>4.4475094538512616</v>
      </c>
      <c r="W598">
        <v>0</v>
      </c>
      <c r="X598">
        <v>0.44241492335767529</v>
      </c>
    </row>
    <row r="599" spans="1:24" x14ac:dyDescent="0.25">
      <c r="A599" t="s">
        <v>633</v>
      </c>
      <c r="B599">
        <v>27</v>
      </c>
      <c r="C599" t="s">
        <v>25</v>
      </c>
      <c r="D599">
        <v>189200</v>
      </c>
      <c r="E599">
        <v>0.78300000000000003</v>
      </c>
      <c r="F599">
        <v>59000</v>
      </c>
      <c r="G599" t="s">
        <v>26</v>
      </c>
      <c r="H599">
        <v>187701.02083333334</v>
      </c>
      <c r="I599">
        <v>131488.3125</v>
      </c>
      <c r="J599">
        <v>56212.708333333336</v>
      </c>
      <c r="K599">
        <v>0.71960209829819899</v>
      </c>
      <c r="L599">
        <v>430835.81333333335</v>
      </c>
      <c r="M599">
        <v>31579.84690914</v>
      </c>
      <c r="N599">
        <v>0.31183932346723042</v>
      </c>
      <c r="O599">
        <v>177000</v>
      </c>
      <c r="P599" t="s">
        <v>27</v>
      </c>
      <c r="Q599">
        <v>0</v>
      </c>
      <c r="R599">
        <v>0</v>
      </c>
      <c r="S599">
        <v>0.29948003523777672</v>
      </c>
      <c r="T599">
        <v>0.22440023149890981</v>
      </c>
      <c r="U599">
        <v>0.67023585242787176</v>
      </c>
      <c r="V599">
        <v>2.2771448907681466</v>
      </c>
      <c r="W599">
        <v>0</v>
      </c>
      <c r="X599">
        <v>0.42657685228770942</v>
      </c>
    </row>
    <row r="600" spans="1:24" x14ac:dyDescent="0.25">
      <c r="A600" t="s">
        <v>634</v>
      </c>
      <c r="B600">
        <v>38</v>
      </c>
      <c r="C600" t="s">
        <v>25</v>
      </c>
      <c r="D600">
        <v>162900</v>
      </c>
      <c r="E600">
        <v>0.874</v>
      </c>
      <c r="F600">
        <v>44000</v>
      </c>
      <c r="G600" t="s">
        <v>43</v>
      </c>
      <c r="H600">
        <v>162759.46166666667</v>
      </c>
      <c r="I600">
        <v>115742.54666666666</v>
      </c>
      <c r="J600">
        <v>47016.915000000001</v>
      </c>
      <c r="K600">
        <v>0.72976456135025813</v>
      </c>
      <c r="L600">
        <v>559595.58499999996</v>
      </c>
      <c r="M600">
        <v>29098.18758011</v>
      </c>
      <c r="N600">
        <v>0.27010435850214853</v>
      </c>
      <c r="O600">
        <v>132000</v>
      </c>
      <c r="P600" t="s">
        <v>27</v>
      </c>
      <c r="Q600">
        <v>0</v>
      </c>
      <c r="R600">
        <v>0</v>
      </c>
      <c r="S600">
        <v>0.2888736207317471</v>
      </c>
      <c r="T600">
        <v>0.19711258870111328</v>
      </c>
      <c r="U600">
        <v>0.74144434717687746</v>
      </c>
      <c r="V600">
        <v>3.4352092387968076</v>
      </c>
      <c r="W600">
        <v>0</v>
      </c>
      <c r="X600">
        <v>0.34630890719161933</v>
      </c>
    </row>
    <row r="601" spans="1:24" x14ac:dyDescent="0.25">
      <c r="A601" t="s">
        <v>635</v>
      </c>
      <c r="B601">
        <v>33</v>
      </c>
      <c r="C601" t="s">
        <v>25</v>
      </c>
      <c r="D601">
        <v>183700</v>
      </c>
      <c r="E601">
        <v>0.78900000000000003</v>
      </c>
      <c r="F601">
        <v>62000</v>
      </c>
      <c r="G601" t="s">
        <v>43</v>
      </c>
      <c r="H601">
        <v>167530.40666666668</v>
      </c>
      <c r="I601">
        <v>125389.50416666667</v>
      </c>
      <c r="J601">
        <v>42140.902499999997</v>
      </c>
      <c r="K601">
        <v>0.79812789964807063</v>
      </c>
      <c r="L601">
        <v>494585.61166666669</v>
      </c>
      <c r="M601">
        <v>41998.10398064</v>
      </c>
      <c r="N601">
        <v>0.33750680457267285</v>
      </c>
      <c r="O601">
        <v>682000</v>
      </c>
      <c r="P601" t="s">
        <v>27</v>
      </c>
      <c r="Q601">
        <v>0</v>
      </c>
      <c r="R601">
        <v>0</v>
      </c>
      <c r="S601">
        <v>0.25154181463814662</v>
      </c>
      <c r="T601">
        <v>0.26937359705051922</v>
      </c>
      <c r="U601">
        <v>0.63085205183602588</v>
      </c>
      <c r="V601">
        <v>2.6923549900199601</v>
      </c>
      <c r="W601">
        <v>0</v>
      </c>
      <c r="X601">
        <v>0.454905629533362</v>
      </c>
    </row>
    <row r="602" spans="1:24" x14ac:dyDescent="0.25">
      <c r="A602" t="s">
        <v>636</v>
      </c>
      <c r="B602">
        <v>29</v>
      </c>
      <c r="C602" t="s">
        <v>25</v>
      </c>
      <c r="D602">
        <v>160900</v>
      </c>
      <c r="E602">
        <v>0.85799999999999998</v>
      </c>
      <c r="F602">
        <v>35000</v>
      </c>
      <c r="G602" t="s">
        <v>26</v>
      </c>
      <c r="H602">
        <v>163033.07416666666</v>
      </c>
      <c r="I602">
        <v>112442.2925</v>
      </c>
      <c r="J602">
        <v>50590.781666666669</v>
      </c>
      <c r="K602">
        <v>0.70495450365872525</v>
      </c>
      <c r="L602">
        <v>421666.18583333335</v>
      </c>
      <c r="M602">
        <v>24708.901744639999</v>
      </c>
      <c r="N602">
        <v>0.2175264139216905</v>
      </c>
      <c r="O602">
        <v>175000</v>
      </c>
      <c r="P602" t="s">
        <v>27</v>
      </c>
      <c r="Q602">
        <v>0</v>
      </c>
      <c r="R602">
        <v>0</v>
      </c>
      <c r="S602">
        <v>0.31030992898378612</v>
      </c>
      <c r="T602">
        <v>0.15334622515882776</v>
      </c>
      <c r="U602">
        <v>0.74507779603365543</v>
      </c>
      <c r="V602">
        <v>2.6206723793246325</v>
      </c>
      <c r="W602">
        <v>0</v>
      </c>
      <c r="X602">
        <v>0.35747066090372553</v>
      </c>
    </row>
    <row r="603" spans="1:24" x14ac:dyDescent="0.25">
      <c r="A603" t="s">
        <v>637</v>
      </c>
      <c r="B603">
        <v>19</v>
      </c>
      <c r="C603" t="s">
        <v>25</v>
      </c>
      <c r="D603">
        <v>135100</v>
      </c>
      <c r="E603">
        <v>0.90600000000000003</v>
      </c>
      <c r="F603">
        <v>30000</v>
      </c>
      <c r="G603" t="s">
        <v>41</v>
      </c>
      <c r="H603">
        <v>129839.75583333333</v>
      </c>
      <c r="I603">
        <v>97907.225000000006</v>
      </c>
      <c r="J603">
        <v>31932.530833333334</v>
      </c>
      <c r="K603">
        <v>0.79867986838070204</v>
      </c>
      <c r="L603">
        <v>342083.52833333332</v>
      </c>
      <c r="M603">
        <v>30840.317580070001</v>
      </c>
      <c r="N603">
        <v>0.22205773501110287</v>
      </c>
      <c r="O603">
        <v>360000</v>
      </c>
      <c r="P603" t="s">
        <v>36</v>
      </c>
      <c r="Q603">
        <v>180</v>
      </c>
      <c r="R603">
        <v>1</v>
      </c>
      <c r="S603">
        <v>0.24593800741833652</v>
      </c>
      <c r="T603">
        <v>0.17735304257158446</v>
      </c>
      <c r="U603">
        <v>0.73210583170661747</v>
      </c>
      <c r="V603">
        <v>2.5320764495435477</v>
      </c>
      <c r="W603">
        <v>0</v>
      </c>
      <c r="X603">
        <v>0.3901781492221984</v>
      </c>
    </row>
    <row r="604" spans="1:24" x14ac:dyDescent="0.25">
      <c r="A604" t="s">
        <v>638</v>
      </c>
      <c r="B604">
        <v>41</v>
      </c>
      <c r="C604" t="s">
        <v>25</v>
      </c>
      <c r="D604">
        <v>180300</v>
      </c>
      <c r="E604">
        <v>0.79600000000000004</v>
      </c>
      <c r="F604">
        <v>45000</v>
      </c>
      <c r="G604" t="s">
        <v>26</v>
      </c>
      <c r="H604">
        <v>177218.75</v>
      </c>
      <c r="I604">
        <v>128142.56333333334</v>
      </c>
      <c r="J604">
        <v>49076.186666666668</v>
      </c>
      <c r="K604">
        <v>0.76198685116738585</v>
      </c>
      <c r="L604">
        <v>596343.89333333331</v>
      </c>
      <c r="M604">
        <v>38859.136395369998</v>
      </c>
      <c r="N604">
        <v>0.24958402662229617</v>
      </c>
      <c r="O604">
        <v>270000</v>
      </c>
      <c r="P604" t="s">
        <v>31</v>
      </c>
      <c r="Q604">
        <v>1</v>
      </c>
      <c r="R604">
        <v>0</v>
      </c>
      <c r="S604">
        <v>0.27692434726385706</v>
      </c>
      <c r="T604">
        <v>0.19017974654760045</v>
      </c>
      <c r="U604">
        <v>0.65284850455211918</v>
      </c>
      <c r="V604">
        <v>3.3075091144388979</v>
      </c>
      <c r="W604">
        <v>0</v>
      </c>
      <c r="X604">
        <v>0.39195316629129928</v>
      </c>
    </row>
    <row r="605" spans="1:24" x14ac:dyDescent="0.25">
      <c r="A605" t="s">
        <v>639</v>
      </c>
      <c r="B605">
        <v>52</v>
      </c>
      <c r="C605" t="s">
        <v>25</v>
      </c>
      <c r="D605">
        <v>147900</v>
      </c>
      <c r="E605">
        <v>0.89300000000000002</v>
      </c>
      <c r="F605">
        <v>30000</v>
      </c>
      <c r="G605" t="s">
        <v>26</v>
      </c>
      <c r="H605">
        <v>135176.22916666666</v>
      </c>
      <c r="I605">
        <v>109419.17666666667</v>
      </c>
      <c r="J605">
        <v>25757.052500000002</v>
      </c>
      <c r="K605">
        <v>0.84203227432314276</v>
      </c>
      <c r="L605">
        <v>423373.04166666669</v>
      </c>
      <c r="M605">
        <v>29595.62336591</v>
      </c>
      <c r="N605">
        <v>0.20283975659229209</v>
      </c>
      <c r="O605">
        <v>360000</v>
      </c>
      <c r="P605" t="s">
        <v>31</v>
      </c>
      <c r="Q605">
        <v>21</v>
      </c>
      <c r="R605">
        <v>0</v>
      </c>
      <c r="S605">
        <v>0.19054424478909401</v>
      </c>
      <c r="T605">
        <v>0.17079762156656039</v>
      </c>
      <c r="U605">
        <v>0.73260311631179587</v>
      </c>
      <c r="V605">
        <v>2.8625628239801668</v>
      </c>
      <c r="W605">
        <v>0</v>
      </c>
      <c r="X605">
        <v>0.39079554724251286</v>
      </c>
    </row>
    <row r="606" spans="1:24" x14ac:dyDescent="0.25">
      <c r="A606" t="s">
        <v>640</v>
      </c>
      <c r="B606">
        <v>47</v>
      </c>
      <c r="C606" t="s">
        <v>25</v>
      </c>
      <c r="D606">
        <v>213600</v>
      </c>
      <c r="E606">
        <v>0.93500000000000005</v>
      </c>
      <c r="F606">
        <v>73000</v>
      </c>
      <c r="G606" t="s">
        <v>26</v>
      </c>
      <c r="H606">
        <v>217854.67166666666</v>
      </c>
      <c r="I606">
        <v>150142.50583333333</v>
      </c>
      <c r="J606">
        <v>67712.165833333333</v>
      </c>
      <c r="K606">
        <v>0.70681220786175059</v>
      </c>
      <c r="L606">
        <v>586311.31083333329</v>
      </c>
      <c r="M606">
        <v>40792.831782360001</v>
      </c>
      <c r="N606">
        <v>0.34176029962546817</v>
      </c>
      <c r="O606">
        <v>584000</v>
      </c>
      <c r="P606" t="s">
        <v>27</v>
      </c>
      <c r="Q606">
        <v>0</v>
      </c>
      <c r="R606">
        <v>0</v>
      </c>
      <c r="S606">
        <v>0.31081346713986385</v>
      </c>
      <c r="T606">
        <v>0.24156035193777056</v>
      </c>
      <c r="U606">
        <v>0.78753560460511718</v>
      </c>
      <c r="V606">
        <v>2.7449031406054929</v>
      </c>
      <c r="W606">
        <v>0</v>
      </c>
      <c r="X606">
        <v>0.35685781235594805</v>
      </c>
    </row>
    <row r="607" spans="1:24" x14ac:dyDescent="0.25">
      <c r="A607" t="s">
        <v>641</v>
      </c>
      <c r="B607">
        <v>47</v>
      </c>
      <c r="C607" t="s">
        <v>25</v>
      </c>
      <c r="D607">
        <v>261400</v>
      </c>
      <c r="E607">
        <v>0.83399999999999996</v>
      </c>
      <c r="F607">
        <v>41000</v>
      </c>
      <c r="G607" t="s">
        <v>41</v>
      </c>
      <c r="H607">
        <v>243598.43666666668</v>
      </c>
      <c r="I607">
        <v>187708.17249999999</v>
      </c>
      <c r="J607">
        <v>55890.264166666668</v>
      </c>
      <c r="K607">
        <v>0.79917653986732395</v>
      </c>
      <c r="L607">
        <v>884665.79500000004</v>
      </c>
      <c r="M607">
        <v>48034.785109160002</v>
      </c>
      <c r="N607">
        <v>0.1568477429227238</v>
      </c>
      <c r="O607">
        <v>492000</v>
      </c>
      <c r="P607" t="s">
        <v>31</v>
      </c>
      <c r="Q607">
        <v>23</v>
      </c>
      <c r="R607">
        <v>0</v>
      </c>
      <c r="S607">
        <v>0.22943605439941864</v>
      </c>
      <c r="T607">
        <v>0.12534903647498197</v>
      </c>
      <c r="U607">
        <v>0.6966322113197595</v>
      </c>
      <c r="V607">
        <v>3.3843373947972459</v>
      </c>
      <c r="W607">
        <v>0</v>
      </c>
      <c r="X607">
        <v>0.36500195272267683</v>
      </c>
    </row>
    <row r="608" spans="1:24" x14ac:dyDescent="0.25">
      <c r="A608" t="s">
        <v>642</v>
      </c>
      <c r="B608">
        <v>52</v>
      </c>
      <c r="C608" t="s">
        <v>25</v>
      </c>
      <c r="D608">
        <v>164700</v>
      </c>
      <c r="E608">
        <v>0.871</v>
      </c>
      <c r="F608">
        <v>50000</v>
      </c>
      <c r="G608" t="s">
        <v>43</v>
      </c>
      <c r="H608">
        <v>163224.9075</v>
      </c>
      <c r="I608">
        <v>117720.8875</v>
      </c>
      <c r="J608">
        <v>45504.02</v>
      </c>
      <c r="K608">
        <v>0.73187997399557048</v>
      </c>
      <c r="L608">
        <v>555161.70583333331</v>
      </c>
      <c r="M608">
        <v>25922.163512340001</v>
      </c>
      <c r="N608">
        <v>0.30358227079538552</v>
      </c>
      <c r="O608">
        <v>400000</v>
      </c>
      <c r="P608" t="s">
        <v>27</v>
      </c>
      <c r="Q608">
        <v>0</v>
      </c>
      <c r="R608">
        <v>0</v>
      </c>
      <c r="S608">
        <v>0.27878110453210087</v>
      </c>
      <c r="T608">
        <v>0.22218578445524298</v>
      </c>
      <c r="U608">
        <v>0.75163148798230595</v>
      </c>
      <c r="V608">
        <v>3.3707450263104635</v>
      </c>
      <c r="W608">
        <v>0</v>
      </c>
      <c r="X608">
        <v>0.35323938711481434</v>
      </c>
    </row>
    <row r="609" spans="1:24" x14ac:dyDescent="0.25">
      <c r="A609" t="s">
        <v>643</v>
      </c>
      <c r="B609">
        <v>36</v>
      </c>
      <c r="C609" t="s">
        <v>25</v>
      </c>
      <c r="D609">
        <v>240200</v>
      </c>
      <c r="E609">
        <v>0.91200000000000003</v>
      </c>
      <c r="F609">
        <v>61000</v>
      </c>
      <c r="G609" t="s">
        <v>41</v>
      </c>
      <c r="H609">
        <v>240424.16500000001</v>
      </c>
      <c r="I609">
        <v>167470.07916666666</v>
      </c>
      <c r="J609">
        <v>72954.085833333331</v>
      </c>
      <c r="K609">
        <v>0.7185629227942506</v>
      </c>
      <c r="L609">
        <v>721332.04916666669</v>
      </c>
      <c r="M609">
        <v>41287.445738930001</v>
      </c>
      <c r="N609">
        <v>0.25395503746877601</v>
      </c>
      <c r="O609">
        <v>427000</v>
      </c>
      <c r="P609" t="s">
        <v>31</v>
      </c>
      <c r="Q609">
        <v>25</v>
      </c>
      <c r="R609">
        <v>0</v>
      </c>
      <c r="S609">
        <v>0.3034390733283126</v>
      </c>
      <c r="T609">
        <v>0.18248267398188711</v>
      </c>
      <c r="U609">
        <v>0.77833795314599474</v>
      </c>
      <c r="V609">
        <v>3.0030476651401612</v>
      </c>
      <c r="W609">
        <v>0</v>
      </c>
      <c r="X609">
        <v>0.33840369341834209</v>
      </c>
    </row>
    <row r="610" spans="1:24" x14ac:dyDescent="0.25">
      <c r="A610" t="s">
        <v>644</v>
      </c>
      <c r="B610">
        <v>25</v>
      </c>
      <c r="C610" t="s">
        <v>33</v>
      </c>
      <c r="D610">
        <v>83200</v>
      </c>
      <c r="E610">
        <v>0.23899999999999999</v>
      </c>
      <c r="F610">
        <v>30000</v>
      </c>
      <c r="G610" t="s">
        <v>26</v>
      </c>
      <c r="H610">
        <v>88396.518333333326</v>
      </c>
      <c r="I610">
        <v>66309.496666666673</v>
      </c>
      <c r="J610">
        <v>22087.021666666667</v>
      </c>
      <c r="K610">
        <v>0.79688568999099063</v>
      </c>
      <c r="L610">
        <v>345977.4425</v>
      </c>
      <c r="M610">
        <v>32173.350611000002</v>
      </c>
      <c r="N610">
        <v>0.36057692307692307</v>
      </c>
      <c r="O610">
        <v>210000</v>
      </c>
      <c r="P610" t="s">
        <v>27</v>
      </c>
      <c r="Q610">
        <v>0</v>
      </c>
      <c r="R610">
        <v>0</v>
      </c>
      <c r="S610">
        <v>0.24986302722216946</v>
      </c>
      <c r="T610">
        <v>0.28733859014098218</v>
      </c>
      <c r="U610">
        <v>0.17522427507506719</v>
      </c>
      <c r="V610">
        <v>4.1583827223557694</v>
      </c>
      <c r="W610">
        <v>1</v>
      </c>
      <c r="X610">
        <v>0.61818370357003061</v>
      </c>
    </row>
    <row r="611" spans="1:24" x14ac:dyDescent="0.25">
      <c r="A611" t="s">
        <v>645</v>
      </c>
      <c r="B611">
        <v>43</v>
      </c>
      <c r="C611" t="s">
        <v>33</v>
      </c>
      <c r="D611">
        <v>305300</v>
      </c>
      <c r="E611">
        <v>0.24099999999999999</v>
      </c>
      <c r="F611">
        <v>50000</v>
      </c>
      <c r="G611" t="s">
        <v>41</v>
      </c>
      <c r="H611">
        <v>303701.68166666664</v>
      </c>
      <c r="I611">
        <v>233680.3075</v>
      </c>
      <c r="J611">
        <v>70021.374166666661</v>
      </c>
      <c r="K611">
        <v>0.80463658669575999</v>
      </c>
      <c r="L611">
        <v>887882.08916666661</v>
      </c>
      <c r="M611">
        <v>86155.877536829998</v>
      </c>
      <c r="N611">
        <v>0.16377333770062233</v>
      </c>
      <c r="O611">
        <v>200000</v>
      </c>
      <c r="P611" t="s">
        <v>36</v>
      </c>
      <c r="Q611">
        <v>90</v>
      </c>
      <c r="R611">
        <v>1</v>
      </c>
      <c r="S611">
        <v>0.23055971828144142</v>
      </c>
      <c r="T611">
        <v>0.13177801943920078</v>
      </c>
      <c r="U611">
        <v>0.18774063386433421</v>
      </c>
      <c r="V611">
        <v>2.9082282645485313</v>
      </c>
      <c r="W611">
        <v>1</v>
      </c>
      <c r="X611">
        <v>0.62344590835488634</v>
      </c>
    </row>
    <row r="612" spans="1:24" x14ac:dyDescent="0.25">
      <c r="A612" t="s">
        <v>646</v>
      </c>
      <c r="B612">
        <v>24</v>
      </c>
      <c r="C612" t="s">
        <v>25</v>
      </c>
      <c r="D612">
        <v>189000</v>
      </c>
      <c r="E612">
        <v>0.78200000000000003</v>
      </c>
      <c r="F612">
        <v>52000</v>
      </c>
      <c r="G612" t="s">
        <v>43</v>
      </c>
      <c r="H612">
        <v>180410.80916666667</v>
      </c>
      <c r="I612">
        <v>138956.02166666667</v>
      </c>
      <c r="J612">
        <v>41454.787499999999</v>
      </c>
      <c r="K612">
        <v>0.82747297443273138</v>
      </c>
      <c r="L612">
        <v>411047.16583333333</v>
      </c>
      <c r="M612">
        <v>45498.809714290001</v>
      </c>
      <c r="N612">
        <v>0.27513227513227512</v>
      </c>
      <c r="O612">
        <v>364000</v>
      </c>
      <c r="P612" t="s">
        <v>36</v>
      </c>
      <c r="Q612">
        <v>180</v>
      </c>
      <c r="R612">
        <v>1</v>
      </c>
      <c r="S612">
        <v>0.22977995438013549</v>
      </c>
      <c r="T612">
        <v>0.22766452206614829</v>
      </c>
      <c r="U612">
        <v>0.62450307989176979</v>
      </c>
      <c r="V612">
        <v>2.1748527292768958</v>
      </c>
      <c r="W612">
        <v>0</v>
      </c>
      <c r="X612">
        <v>0.47297377328347417</v>
      </c>
    </row>
    <row r="613" spans="1:24" x14ac:dyDescent="0.25">
      <c r="A613" t="s">
        <v>647</v>
      </c>
      <c r="B613">
        <v>47</v>
      </c>
      <c r="C613" t="s">
        <v>33</v>
      </c>
      <c r="D613">
        <v>265200</v>
      </c>
      <c r="E613">
        <v>0.36099999999999999</v>
      </c>
      <c r="F613">
        <v>71000</v>
      </c>
      <c r="G613" t="s">
        <v>26</v>
      </c>
      <c r="H613">
        <v>235434.41666666666</v>
      </c>
      <c r="I613">
        <v>191943.6275</v>
      </c>
      <c r="J613">
        <v>43490.789166666669</v>
      </c>
      <c r="K613">
        <v>0.87406772667834054</v>
      </c>
      <c r="L613">
        <v>543537.41166666662</v>
      </c>
      <c r="M613">
        <v>93532.463629250007</v>
      </c>
      <c r="N613">
        <v>0.26772247360482654</v>
      </c>
      <c r="O613">
        <v>284000</v>
      </c>
      <c r="P613" t="s">
        <v>27</v>
      </c>
      <c r="Q613">
        <v>0</v>
      </c>
      <c r="R613">
        <v>0</v>
      </c>
      <c r="S613">
        <v>0.18472570740683977</v>
      </c>
      <c r="T613">
        <v>0.23400757388447277</v>
      </c>
      <c r="U613">
        <v>0.25835982132977542</v>
      </c>
      <c r="V613">
        <v>2.0495377513826041</v>
      </c>
      <c r="W613">
        <v>1</v>
      </c>
      <c r="X613">
        <v>0.66215157923684209</v>
      </c>
    </row>
    <row r="614" spans="1:24" x14ac:dyDescent="0.25">
      <c r="A614" t="s">
        <v>648</v>
      </c>
      <c r="B614">
        <v>24</v>
      </c>
      <c r="C614" t="s">
        <v>33</v>
      </c>
      <c r="D614">
        <v>324400</v>
      </c>
      <c r="E614">
        <v>0.22</v>
      </c>
      <c r="F614">
        <v>67000</v>
      </c>
      <c r="G614" t="s">
        <v>43</v>
      </c>
      <c r="H614">
        <v>273947.25333333336</v>
      </c>
      <c r="I614">
        <v>230947.41333333333</v>
      </c>
      <c r="J614">
        <v>42999.839999999997</v>
      </c>
      <c r="K614">
        <v>0.85603048944860849</v>
      </c>
      <c r="L614">
        <v>1041617.4125</v>
      </c>
      <c r="M614">
        <v>90733.455558479996</v>
      </c>
      <c r="N614">
        <v>0.2065351418002466</v>
      </c>
      <c r="O614">
        <v>536000</v>
      </c>
      <c r="P614" t="s">
        <v>36</v>
      </c>
      <c r="Q614">
        <v>90</v>
      </c>
      <c r="R614">
        <v>1</v>
      </c>
      <c r="S614">
        <v>0.15696393914079029</v>
      </c>
      <c r="T614">
        <v>0.17680037852360286</v>
      </c>
      <c r="U614">
        <v>0.16526345996330899</v>
      </c>
      <c r="V614">
        <v>3.2109044774969173</v>
      </c>
      <c r="W614">
        <v>1</v>
      </c>
      <c r="X614">
        <v>0.65342537194291028</v>
      </c>
    </row>
    <row r="615" spans="1:24" x14ac:dyDescent="0.25">
      <c r="A615" t="s">
        <v>649</v>
      </c>
      <c r="B615">
        <v>20</v>
      </c>
      <c r="C615" t="s">
        <v>25</v>
      </c>
      <c r="D615">
        <v>192800</v>
      </c>
      <c r="E615">
        <v>0.80900000000000005</v>
      </c>
      <c r="F615">
        <v>64000</v>
      </c>
      <c r="G615" t="s">
        <v>26</v>
      </c>
      <c r="H615">
        <v>193353.67499999999</v>
      </c>
      <c r="I615">
        <v>139041.68916666668</v>
      </c>
      <c r="J615">
        <v>54311.985833333332</v>
      </c>
      <c r="K615">
        <v>0.72466063982275108</v>
      </c>
      <c r="L615">
        <v>550046.77</v>
      </c>
      <c r="M615">
        <v>27883.683760200001</v>
      </c>
      <c r="N615">
        <v>0.33195020746887965</v>
      </c>
      <c r="O615">
        <v>512000</v>
      </c>
      <c r="P615" t="s">
        <v>27</v>
      </c>
      <c r="Q615">
        <v>0</v>
      </c>
      <c r="R615">
        <v>0</v>
      </c>
      <c r="S615">
        <v>0.28089451019399209</v>
      </c>
      <c r="T615">
        <v>0.2405512497336933</v>
      </c>
      <c r="U615">
        <v>0.70703756341869728</v>
      </c>
      <c r="V615">
        <v>2.8529396784232368</v>
      </c>
      <c r="W615">
        <v>0</v>
      </c>
      <c r="X615">
        <v>0.39684387095681184</v>
      </c>
    </row>
    <row r="616" spans="1:24" x14ac:dyDescent="0.25">
      <c r="A616" t="s">
        <v>650</v>
      </c>
      <c r="B616">
        <v>18</v>
      </c>
      <c r="C616" t="s">
        <v>30</v>
      </c>
      <c r="D616">
        <v>113400</v>
      </c>
      <c r="E616">
        <v>0.47299999999999998</v>
      </c>
      <c r="F616">
        <v>30000</v>
      </c>
      <c r="G616" t="s">
        <v>41</v>
      </c>
      <c r="H616">
        <v>105496.22583333333</v>
      </c>
      <c r="I616">
        <v>81981.65833333334</v>
      </c>
      <c r="J616">
        <v>23514.567500000001</v>
      </c>
      <c r="K616">
        <v>0.79713501311850266</v>
      </c>
      <c r="L616">
        <v>410018.59666666668</v>
      </c>
      <c r="M616">
        <v>15414.225709660001</v>
      </c>
      <c r="N616">
        <v>0.26455026455026454</v>
      </c>
      <c r="O616">
        <v>240000</v>
      </c>
      <c r="P616" t="s">
        <v>27</v>
      </c>
      <c r="Q616">
        <v>0</v>
      </c>
      <c r="R616">
        <v>0</v>
      </c>
      <c r="S616">
        <v>0.22289486959608534</v>
      </c>
      <c r="T616">
        <v>0.21088227860277847</v>
      </c>
      <c r="U616">
        <v>0.41269976401852509</v>
      </c>
      <c r="V616">
        <v>3.6156842739564965</v>
      </c>
      <c r="W616">
        <v>1</v>
      </c>
      <c r="X616">
        <v>0.51442674907859143</v>
      </c>
    </row>
    <row r="617" spans="1:24" x14ac:dyDescent="0.25">
      <c r="A617" t="s">
        <v>651</v>
      </c>
      <c r="B617">
        <v>53</v>
      </c>
      <c r="C617" t="s">
        <v>30</v>
      </c>
      <c r="D617">
        <v>241200</v>
      </c>
      <c r="E617">
        <v>0.46</v>
      </c>
      <c r="F617">
        <v>58000</v>
      </c>
      <c r="G617" t="s">
        <v>26</v>
      </c>
      <c r="H617">
        <v>233314.55416666667</v>
      </c>
      <c r="I617">
        <v>183050.63166666665</v>
      </c>
      <c r="J617">
        <v>50263.922500000001</v>
      </c>
      <c r="K617">
        <v>0.80720124359248047</v>
      </c>
      <c r="L617">
        <v>835797.96750000003</v>
      </c>
      <c r="M617">
        <v>33183.680099899997</v>
      </c>
      <c r="N617">
        <v>0.24046434494195687</v>
      </c>
      <c r="O617">
        <v>290000</v>
      </c>
      <c r="P617" t="s">
        <v>27</v>
      </c>
      <c r="Q617">
        <v>0</v>
      </c>
      <c r="R617">
        <v>0</v>
      </c>
      <c r="S617">
        <v>0.21543414931626728</v>
      </c>
      <c r="T617">
        <v>0.19410311827679877</v>
      </c>
      <c r="U617">
        <v>0.40272197379482227</v>
      </c>
      <c r="V617">
        <v>3.4651657027363187</v>
      </c>
      <c r="W617">
        <v>1</v>
      </c>
      <c r="X617">
        <v>0.52261656993643546</v>
      </c>
    </row>
    <row r="618" spans="1:24" x14ac:dyDescent="0.25">
      <c r="A618" t="s">
        <v>652</v>
      </c>
      <c r="B618">
        <v>42</v>
      </c>
      <c r="C618" t="s">
        <v>25</v>
      </c>
      <c r="D618">
        <v>199400</v>
      </c>
      <c r="E618">
        <v>0.85399999999999998</v>
      </c>
      <c r="F618">
        <v>52000</v>
      </c>
      <c r="G618" t="s">
        <v>26</v>
      </c>
      <c r="H618">
        <v>198332.185</v>
      </c>
      <c r="I618">
        <v>137316.79166666666</v>
      </c>
      <c r="J618">
        <v>61015.393333333333</v>
      </c>
      <c r="K618">
        <v>0.72360221637284228</v>
      </c>
      <c r="L618">
        <v>506817.60416666669</v>
      </c>
      <c r="M618">
        <v>44510.356610139999</v>
      </c>
      <c r="N618">
        <v>0.26078234704112335</v>
      </c>
      <c r="O618">
        <v>312000</v>
      </c>
      <c r="P618" t="s">
        <v>27</v>
      </c>
      <c r="Q618">
        <v>0</v>
      </c>
      <c r="R618">
        <v>0</v>
      </c>
      <c r="S618">
        <v>0.30764241987922097</v>
      </c>
      <c r="T618">
        <v>0.18870268430986858</v>
      </c>
      <c r="U618">
        <v>0.6974712291634475</v>
      </c>
      <c r="V618">
        <v>2.5417131603142762</v>
      </c>
      <c r="W618">
        <v>0</v>
      </c>
      <c r="X618">
        <v>0.39181842556797558</v>
      </c>
    </row>
    <row r="619" spans="1:24" x14ac:dyDescent="0.25">
      <c r="A619" t="s">
        <v>653</v>
      </c>
      <c r="B619">
        <v>54</v>
      </c>
      <c r="C619" t="s">
        <v>25</v>
      </c>
      <c r="D619">
        <v>167000</v>
      </c>
      <c r="E619">
        <v>0.93</v>
      </c>
      <c r="F619">
        <v>30000</v>
      </c>
      <c r="G619" t="s">
        <v>26</v>
      </c>
      <c r="H619">
        <v>172167.67583333334</v>
      </c>
      <c r="I619">
        <v>128058.42916666667</v>
      </c>
      <c r="J619">
        <v>44109.246666666666</v>
      </c>
      <c r="K619">
        <v>0.75567235623541051</v>
      </c>
      <c r="L619">
        <v>506355.83500000002</v>
      </c>
      <c r="M619">
        <v>24642.822430759999</v>
      </c>
      <c r="N619">
        <v>0.17964071856287425</v>
      </c>
      <c r="O619">
        <v>300000</v>
      </c>
      <c r="P619" t="s">
        <v>27</v>
      </c>
      <c r="Q619">
        <v>0</v>
      </c>
      <c r="R619">
        <v>0</v>
      </c>
      <c r="S619">
        <v>0.25619935015772971</v>
      </c>
      <c r="T619">
        <v>0.13574952507222943</v>
      </c>
      <c r="U619">
        <v>0.81355384970442923</v>
      </c>
      <c r="V619">
        <v>3.0320708682634732</v>
      </c>
      <c r="W619">
        <v>0</v>
      </c>
      <c r="X619">
        <v>0.32280144896973745</v>
      </c>
    </row>
    <row r="620" spans="1:24" x14ac:dyDescent="0.25">
      <c r="A620" t="s">
        <v>654</v>
      </c>
      <c r="B620">
        <v>18</v>
      </c>
      <c r="C620" t="s">
        <v>30</v>
      </c>
      <c r="D620">
        <v>189900</v>
      </c>
      <c r="E620">
        <v>0.51700000000000002</v>
      </c>
      <c r="F620">
        <v>64000</v>
      </c>
      <c r="G620" t="s">
        <v>41</v>
      </c>
      <c r="H620">
        <v>181296.26416666666</v>
      </c>
      <c r="I620">
        <v>144624.69666666666</v>
      </c>
      <c r="J620">
        <v>36671.567499999997</v>
      </c>
      <c r="K620">
        <v>0.8302084173994061</v>
      </c>
      <c r="L620">
        <v>465189.53916666668</v>
      </c>
      <c r="M620">
        <v>40792.137178949997</v>
      </c>
      <c r="N620">
        <v>0.33701948393891523</v>
      </c>
      <c r="O620">
        <v>640000</v>
      </c>
      <c r="P620" t="s">
        <v>31</v>
      </c>
      <c r="Q620">
        <v>24</v>
      </c>
      <c r="R620">
        <v>0</v>
      </c>
      <c r="S620">
        <v>0.20227425903430432</v>
      </c>
      <c r="T620">
        <v>0.27979641239369135</v>
      </c>
      <c r="U620">
        <v>0.42203990846105754</v>
      </c>
      <c r="V620">
        <v>2.4496552878708093</v>
      </c>
      <c r="W620">
        <v>1</v>
      </c>
      <c r="X620">
        <v>0.58091821150269141</v>
      </c>
    </row>
    <row r="621" spans="1:24" x14ac:dyDescent="0.25">
      <c r="A621" t="s">
        <v>655</v>
      </c>
      <c r="B621">
        <v>32</v>
      </c>
      <c r="C621" t="s">
        <v>33</v>
      </c>
      <c r="D621">
        <v>289200</v>
      </c>
      <c r="E621">
        <v>0.433</v>
      </c>
      <c r="F621">
        <v>65000</v>
      </c>
      <c r="G621" t="s">
        <v>26</v>
      </c>
      <c r="H621">
        <v>314123.08500000002</v>
      </c>
      <c r="I621">
        <v>263496.71250000002</v>
      </c>
      <c r="J621">
        <v>50626.372499999998</v>
      </c>
      <c r="K621">
        <v>0.8803126630381759</v>
      </c>
      <c r="L621">
        <v>1019957.4125</v>
      </c>
      <c r="M621">
        <v>99740.330117990001</v>
      </c>
      <c r="N621">
        <v>0.22475795297372061</v>
      </c>
      <c r="O621">
        <v>260000</v>
      </c>
      <c r="P621" t="s">
        <v>36</v>
      </c>
      <c r="Q621">
        <v>180</v>
      </c>
      <c r="R621">
        <v>1</v>
      </c>
      <c r="S621">
        <v>0.16116730962323256</v>
      </c>
      <c r="T621">
        <v>0.19785727212130511</v>
      </c>
      <c r="U621">
        <v>0.32864778773988235</v>
      </c>
      <c r="V621">
        <v>3.5268236946749654</v>
      </c>
      <c r="W621">
        <v>1</v>
      </c>
      <c r="X621">
        <v>0.57181552946178205</v>
      </c>
    </row>
    <row r="622" spans="1:24" x14ac:dyDescent="0.25">
      <c r="A622" t="s">
        <v>656</v>
      </c>
      <c r="B622">
        <v>54</v>
      </c>
      <c r="C622" t="s">
        <v>25</v>
      </c>
      <c r="D622">
        <v>187400</v>
      </c>
      <c r="E622">
        <v>0.89300000000000002</v>
      </c>
      <c r="F622">
        <v>31000</v>
      </c>
      <c r="G622" t="s">
        <v>26</v>
      </c>
      <c r="H622">
        <v>180033.535</v>
      </c>
      <c r="I622">
        <v>141886.76999999999</v>
      </c>
      <c r="J622">
        <v>38146.764999999999</v>
      </c>
      <c r="K622">
        <v>0.82902429706618475</v>
      </c>
      <c r="L622">
        <v>418239.08416666667</v>
      </c>
      <c r="M622">
        <v>38155.064526970003</v>
      </c>
      <c r="N622">
        <v>0.16542155816435433</v>
      </c>
      <c r="O622">
        <v>248000</v>
      </c>
      <c r="P622" t="s">
        <v>31</v>
      </c>
      <c r="Q622">
        <v>18</v>
      </c>
      <c r="R622">
        <v>0</v>
      </c>
      <c r="S622">
        <v>0.21188699649762471</v>
      </c>
      <c r="T622">
        <v>0.13713849097679684</v>
      </c>
      <c r="U622">
        <v>0.73683935413466661</v>
      </c>
      <c r="V622">
        <v>2.2317987415510494</v>
      </c>
      <c r="W622">
        <v>0</v>
      </c>
      <c r="X622">
        <v>0.39795953980421339</v>
      </c>
    </row>
    <row r="623" spans="1:24" x14ac:dyDescent="0.25">
      <c r="A623" t="s">
        <v>657</v>
      </c>
      <c r="B623">
        <v>30</v>
      </c>
      <c r="C623" t="s">
        <v>25</v>
      </c>
      <c r="D623">
        <v>163400</v>
      </c>
      <c r="E623">
        <v>0.97699999999999998</v>
      </c>
      <c r="F623">
        <v>37000</v>
      </c>
      <c r="G623" t="s">
        <v>41</v>
      </c>
      <c r="H623">
        <v>157729.50083333332</v>
      </c>
      <c r="I623">
        <v>124876.04333333333</v>
      </c>
      <c r="J623">
        <v>32853.457499999997</v>
      </c>
      <c r="K623">
        <v>0.82785446709719024</v>
      </c>
      <c r="L623">
        <v>460228.59583333333</v>
      </c>
      <c r="M623">
        <v>31291.742477309999</v>
      </c>
      <c r="N623">
        <v>0.22643818849449204</v>
      </c>
      <c r="O623">
        <v>259000</v>
      </c>
      <c r="P623" t="s">
        <v>27</v>
      </c>
      <c r="Q623">
        <v>0</v>
      </c>
      <c r="R623">
        <v>0</v>
      </c>
      <c r="S623">
        <v>0.20828987175148025</v>
      </c>
      <c r="T623">
        <v>0.18745786586656082</v>
      </c>
      <c r="U623">
        <v>0.81526139398475517</v>
      </c>
      <c r="V623">
        <v>2.8165764738882086</v>
      </c>
      <c r="W623">
        <v>0</v>
      </c>
      <c r="X623">
        <v>0.3550675152695229</v>
      </c>
    </row>
    <row r="624" spans="1:24" x14ac:dyDescent="0.25">
      <c r="A624" t="s">
        <v>658</v>
      </c>
      <c r="B624">
        <v>25</v>
      </c>
      <c r="C624" t="s">
        <v>25</v>
      </c>
      <c r="D624">
        <v>183800</v>
      </c>
      <c r="E624">
        <v>0.97</v>
      </c>
      <c r="F624">
        <v>50000</v>
      </c>
      <c r="G624" t="s">
        <v>43</v>
      </c>
      <c r="H624">
        <v>175463.33249999999</v>
      </c>
      <c r="I624">
        <v>136257.65416666667</v>
      </c>
      <c r="J624">
        <v>39205.67833333333</v>
      </c>
      <c r="K624">
        <v>0.81537239366098457</v>
      </c>
      <c r="L624">
        <v>372963.62583333335</v>
      </c>
      <c r="M624">
        <v>35499.794483489997</v>
      </c>
      <c r="N624">
        <v>0.27203482045701849</v>
      </c>
      <c r="O624">
        <v>400000</v>
      </c>
      <c r="P624" t="s">
        <v>27</v>
      </c>
      <c r="Q624">
        <v>0</v>
      </c>
      <c r="R624">
        <v>0</v>
      </c>
      <c r="S624">
        <v>0.22344086239974573</v>
      </c>
      <c r="T624">
        <v>0.22180968271517534</v>
      </c>
      <c r="U624">
        <v>0.8067733682119711</v>
      </c>
      <c r="V624">
        <v>2.0291818598113891</v>
      </c>
      <c r="W624">
        <v>0</v>
      </c>
      <c r="X624">
        <v>0.39317937473559289</v>
      </c>
    </row>
    <row r="625" spans="1:24" x14ac:dyDescent="0.25">
      <c r="A625" t="s">
        <v>659</v>
      </c>
      <c r="B625">
        <v>22</v>
      </c>
      <c r="C625" t="s">
        <v>25</v>
      </c>
      <c r="D625">
        <v>138100</v>
      </c>
      <c r="E625">
        <v>0.85299999999999998</v>
      </c>
      <c r="F625">
        <v>35000</v>
      </c>
      <c r="G625" t="s">
        <v>26</v>
      </c>
      <c r="H625">
        <v>134331.33083333334</v>
      </c>
      <c r="I625">
        <v>99972.854999999996</v>
      </c>
      <c r="J625">
        <v>34358.47583333333</v>
      </c>
      <c r="K625">
        <v>0.78015307998303862</v>
      </c>
      <c r="L625">
        <v>267172.16499999998</v>
      </c>
      <c r="M625">
        <v>29253.565102249999</v>
      </c>
      <c r="N625">
        <v>0.25343953656770457</v>
      </c>
      <c r="O625">
        <v>350000</v>
      </c>
      <c r="P625" t="s">
        <v>27</v>
      </c>
      <c r="Q625">
        <v>0</v>
      </c>
      <c r="R625">
        <v>0</v>
      </c>
      <c r="S625">
        <v>0.25577410437452114</v>
      </c>
      <c r="T625">
        <v>0.19772163504276866</v>
      </c>
      <c r="U625">
        <v>0.70045968819734195</v>
      </c>
      <c r="V625">
        <v>1.9346282766111511</v>
      </c>
      <c r="W625">
        <v>0</v>
      </c>
      <c r="X625">
        <v>0.43066717081690126</v>
      </c>
    </row>
    <row r="626" spans="1:24" x14ac:dyDescent="0.25">
      <c r="A626" t="s">
        <v>660</v>
      </c>
      <c r="B626">
        <v>26</v>
      </c>
      <c r="C626" t="s">
        <v>33</v>
      </c>
      <c r="D626">
        <v>150100</v>
      </c>
      <c r="E626">
        <v>0.32500000000000001</v>
      </c>
      <c r="F626">
        <v>43000</v>
      </c>
      <c r="G626" t="s">
        <v>26</v>
      </c>
      <c r="H626">
        <v>187368.37166666667</v>
      </c>
      <c r="I626">
        <v>159054.83666666667</v>
      </c>
      <c r="J626">
        <v>28313.535</v>
      </c>
      <c r="K626">
        <v>0.88771141839121559</v>
      </c>
      <c r="L626">
        <v>311026.35166666668</v>
      </c>
      <c r="M626">
        <v>58057.097899829998</v>
      </c>
      <c r="N626">
        <v>0.28647568287808128</v>
      </c>
      <c r="O626">
        <v>344000</v>
      </c>
      <c r="P626" t="s">
        <v>36</v>
      </c>
      <c r="Q626">
        <v>120</v>
      </c>
      <c r="R626">
        <v>1</v>
      </c>
      <c r="S626">
        <v>0.15111160303175677</v>
      </c>
      <c r="T626">
        <v>0.25430773478229363</v>
      </c>
      <c r="U626">
        <v>0.24811899473688317</v>
      </c>
      <c r="V626">
        <v>2.072127592715967</v>
      </c>
      <c r="W626">
        <v>1</v>
      </c>
      <c r="X626">
        <v>0.67924625729837751</v>
      </c>
    </row>
    <row r="627" spans="1:24" x14ac:dyDescent="0.25">
      <c r="A627" t="s">
        <v>661</v>
      </c>
      <c r="B627">
        <v>18</v>
      </c>
      <c r="C627" t="s">
        <v>25</v>
      </c>
      <c r="D627">
        <v>178700</v>
      </c>
      <c r="E627">
        <v>0.83099999999999996</v>
      </c>
      <c r="F627">
        <v>30000</v>
      </c>
      <c r="G627" t="s">
        <v>26</v>
      </c>
      <c r="H627">
        <v>177813.53333333333</v>
      </c>
      <c r="I627">
        <v>129227.69749999999</v>
      </c>
      <c r="J627">
        <v>48585.835833333331</v>
      </c>
      <c r="K627">
        <v>0.74869292958530576</v>
      </c>
      <c r="L627">
        <v>328913.77750000003</v>
      </c>
      <c r="M627">
        <v>35911.917302089998</v>
      </c>
      <c r="N627">
        <v>0.16787912702853947</v>
      </c>
      <c r="O627">
        <v>150000</v>
      </c>
      <c r="P627" t="s">
        <v>27</v>
      </c>
      <c r="Q627">
        <v>0</v>
      </c>
      <c r="R627">
        <v>0</v>
      </c>
      <c r="S627">
        <v>0.27324037109286392</v>
      </c>
      <c r="T627">
        <v>0.12568991543122091</v>
      </c>
      <c r="U627">
        <v>0.6913685092752796</v>
      </c>
      <c r="V627">
        <v>1.8405919278119756</v>
      </c>
      <c r="W627">
        <v>0</v>
      </c>
      <c r="X627">
        <v>0.41394080855558069</v>
      </c>
    </row>
    <row r="628" spans="1:24" x14ac:dyDescent="0.25">
      <c r="A628" t="s">
        <v>662</v>
      </c>
      <c r="B628">
        <v>53</v>
      </c>
      <c r="C628" t="s">
        <v>25</v>
      </c>
      <c r="D628">
        <v>176600</v>
      </c>
      <c r="E628">
        <v>0.86499999999999999</v>
      </c>
      <c r="F628">
        <v>37000</v>
      </c>
      <c r="G628" t="s">
        <v>26</v>
      </c>
      <c r="H628">
        <v>169736.80583333335</v>
      </c>
      <c r="I628">
        <v>127578.74083333333</v>
      </c>
      <c r="J628">
        <v>42158.065000000002</v>
      </c>
      <c r="K628">
        <v>0.77128635604065698</v>
      </c>
      <c r="L628">
        <v>571626.36166666669</v>
      </c>
      <c r="M628">
        <v>32394.865056129998</v>
      </c>
      <c r="N628">
        <v>0.20951302378255945</v>
      </c>
      <c r="O628">
        <v>222000</v>
      </c>
      <c r="P628" t="s">
        <v>27</v>
      </c>
      <c r="Q628">
        <v>0</v>
      </c>
      <c r="R628">
        <v>0</v>
      </c>
      <c r="S628">
        <v>0.24837314920015358</v>
      </c>
      <c r="T628">
        <v>0.1615945366563098</v>
      </c>
      <c r="U628">
        <v>0.72636977866830099</v>
      </c>
      <c r="V628">
        <v>3.2368423650434126</v>
      </c>
      <c r="W628">
        <v>0</v>
      </c>
      <c r="X628">
        <v>0.36163650226215333</v>
      </c>
    </row>
    <row r="629" spans="1:24" x14ac:dyDescent="0.25">
      <c r="A629" t="s">
        <v>663</v>
      </c>
      <c r="B629">
        <v>52</v>
      </c>
      <c r="C629" t="s">
        <v>33</v>
      </c>
      <c r="D629">
        <v>235600</v>
      </c>
      <c r="E629">
        <v>0.502</v>
      </c>
      <c r="F629">
        <v>74000</v>
      </c>
      <c r="G629" t="s">
        <v>41</v>
      </c>
      <c r="H629">
        <v>236143.8725</v>
      </c>
      <c r="I629">
        <v>172678.39583333334</v>
      </c>
      <c r="J629">
        <v>63465.476666666669</v>
      </c>
      <c r="K629">
        <v>0.70799519472380967</v>
      </c>
      <c r="L629">
        <v>988579.54500000004</v>
      </c>
      <c r="M629">
        <v>77431.321199040001</v>
      </c>
      <c r="N629">
        <v>0.3140916808149406</v>
      </c>
      <c r="O629">
        <v>370000</v>
      </c>
      <c r="P629" t="s">
        <v>36</v>
      </c>
      <c r="Q629">
        <v>180</v>
      </c>
      <c r="R629">
        <v>1</v>
      </c>
      <c r="S629">
        <v>0.2687576687668094</v>
      </c>
      <c r="T629">
        <v>0.22237540071970255</v>
      </c>
      <c r="U629">
        <v>0.3780408220325463</v>
      </c>
      <c r="V629">
        <v>4.1960082555178273</v>
      </c>
      <c r="W629">
        <v>0</v>
      </c>
      <c r="X629">
        <v>0.49803221042760137</v>
      </c>
    </row>
    <row r="630" spans="1:24" x14ac:dyDescent="0.25">
      <c r="A630" t="s">
        <v>664</v>
      </c>
      <c r="B630">
        <v>19</v>
      </c>
      <c r="C630" t="s">
        <v>25</v>
      </c>
      <c r="D630">
        <v>178000</v>
      </c>
      <c r="E630">
        <v>0.93500000000000005</v>
      </c>
      <c r="F630">
        <v>30000</v>
      </c>
      <c r="G630" t="s">
        <v>41</v>
      </c>
      <c r="H630">
        <v>168346.6575</v>
      </c>
      <c r="I630">
        <v>127847.79333333333</v>
      </c>
      <c r="J630">
        <v>40498.864166666666</v>
      </c>
      <c r="K630">
        <v>0.7837209490695185</v>
      </c>
      <c r="L630">
        <v>339864.04083333333</v>
      </c>
      <c r="M630">
        <v>35250.77912264</v>
      </c>
      <c r="N630">
        <v>0.16853932584269662</v>
      </c>
      <c r="O630">
        <v>90000</v>
      </c>
      <c r="P630" t="s">
        <v>36</v>
      </c>
      <c r="Q630">
        <v>90</v>
      </c>
      <c r="R630">
        <v>1</v>
      </c>
      <c r="S630">
        <v>0.24056827006895973</v>
      </c>
      <c r="T630">
        <v>0.13208780040497503</v>
      </c>
      <c r="U630">
        <v>0.77311447223298058</v>
      </c>
      <c r="V630">
        <v>1.9093485440074907</v>
      </c>
      <c r="W630">
        <v>0</v>
      </c>
      <c r="X630">
        <v>0.38442875683415073</v>
      </c>
    </row>
    <row r="631" spans="1:24" x14ac:dyDescent="0.25">
      <c r="A631" t="s">
        <v>665</v>
      </c>
      <c r="B631">
        <v>40</v>
      </c>
      <c r="C631" t="s">
        <v>25</v>
      </c>
      <c r="D631">
        <v>130000</v>
      </c>
      <c r="E631">
        <v>0.96699999999999997</v>
      </c>
      <c r="F631">
        <v>42000</v>
      </c>
      <c r="G631" t="s">
        <v>41</v>
      </c>
      <c r="H631">
        <v>126787.99166666667</v>
      </c>
      <c r="I631">
        <v>93935.13416666667</v>
      </c>
      <c r="J631">
        <v>32852.857499999998</v>
      </c>
      <c r="K631">
        <v>0.76983977974468787</v>
      </c>
      <c r="L631">
        <v>224096.42583333334</v>
      </c>
      <c r="M631">
        <v>24122.790523880001</v>
      </c>
      <c r="N631">
        <v>0.32307692307692309</v>
      </c>
      <c r="O631">
        <v>168000</v>
      </c>
      <c r="P631" t="s">
        <v>27</v>
      </c>
      <c r="Q631">
        <v>0</v>
      </c>
      <c r="R631">
        <v>0</v>
      </c>
      <c r="S631">
        <v>0.25911647521298514</v>
      </c>
      <c r="T631">
        <v>0.24871746730212993</v>
      </c>
      <c r="U631">
        <v>0.81242695957179123</v>
      </c>
      <c r="V631">
        <v>1.7238186602564103</v>
      </c>
      <c r="W631">
        <v>0</v>
      </c>
      <c r="X631">
        <v>0.39966193060047112</v>
      </c>
    </row>
    <row r="632" spans="1:24" x14ac:dyDescent="0.25">
      <c r="A632" t="s">
        <v>666</v>
      </c>
      <c r="B632">
        <v>26</v>
      </c>
      <c r="C632" t="s">
        <v>33</v>
      </c>
      <c r="D632">
        <v>354000</v>
      </c>
      <c r="E632">
        <v>0.25700000000000001</v>
      </c>
      <c r="F632">
        <v>60000</v>
      </c>
      <c r="G632" t="s">
        <v>26</v>
      </c>
      <c r="H632">
        <v>348895.21166666667</v>
      </c>
      <c r="I632">
        <v>275886.53416666668</v>
      </c>
      <c r="J632">
        <v>73008.677500000005</v>
      </c>
      <c r="K632">
        <v>0.81019525018793626</v>
      </c>
      <c r="L632">
        <v>1100150.4716666667</v>
      </c>
      <c r="M632">
        <v>96493.839309699993</v>
      </c>
      <c r="N632">
        <v>0.16949152542372881</v>
      </c>
      <c r="O632">
        <v>180000</v>
      </c>
      <c r="P632" t="s">
        <v>27</v>
      </c>
      <c r="Q632">
        <v>0</v>
      </c>
      <c r="R632">
        <v>0</v>
      </c>
      <c r="S632">
        <v>0.20925674832634922</v>
      </c>
      <c r="T632">
        <v>0.13732122884541292</v>
      </c>
      <c r="U632">
        <v>0.2013207760760406</v>
      </c>
      <c r="V632">
        <v>3.1077696939736348</v>
      </c>
      <c r="W632">
        <v>1</v>
      </c>
      <c r="X632">
        <v>0.61704935479680201</v>
      </c>
    </row>
    <row r="633" spans="1:24" x14ac:dyDescent="0.25">
      <c r="A633" t="s">
        <v>667</v>
      </c>
      <c r="B633">
        <v>51</v>
      </c>
      <c r="C633" t="s">
        <v>30</v>
      </c>
      <c r="D633">
        <v>266700</v>
      </c>
      <c r="E633">
        <v>0.78100000000000003</v>
      </c>
      <c r="F633">
        <v>85000</v>
      </c>
      <c r="G633" t="s">
        <v>41</v>
      </c>
      <c r="H633">
        <v>264507.17499999999</v>
      </c>
      <c r="I633">
        <v>208940.89416666667</v>
      </c>
      <c r="J633">
        <v>55566.280833333331</v>
      </c>
      <c r="K633">
        <v>0.78967679481403241</v>
      </c>
      <c r="L633">
        <v>537264.95750000002</v>
      </c>
      <c r="M633">
        <v>28649.091043929999</v>
      </c>
      <c r="N633">
        <v>0.31871016122984624</v>
      </c>
      <c r="O633">
        <v>510000</v>
      </c>
      <c r="P633" t="s">
        <v>31</v>
      </c>
      <c r="Q633">
        <v>18</v>
      </c>
      <c r="R633">
        <v>0</v>
      </c>
      <c r="S633">
        <v>0.21007475821150534</v>
      </c>
      <c r="T633">
        <v>0.2516780185946485</v>
      </c>
      <c r="U633">
        <v>0.70467572282437108</v>
      </c>
      <c r="V633">
        <v>2.014491779152606</v>
      </c>
      <c r="W633">
        <v>0</v>
      </c>
      <c r="X633">
        <v>0.4534142962241357</v>
      </c>
    </row>
    <row r="634" spans="1:24" x14ac:dyDescent="0.25">
      <c r="A634" t="s">
        <v>668</v>
      </c>
      <c r="B634">
        <v>31</v>
      </c>
      <c r="C634" t="s">
        <v>33</v>
      </c>
      <c r="D634">
        <v>251600</v>
      </c>
      <c r="E634">
        <v>0.31900000000000001</v>
      </c>
      <c r="F634">
        <v>56000</v>
      </c>
      <c r="G634" t="s">
        <v>41</v>
      </c>
      <c r="H634">
        <v>260827.76916666667</v>
      </c>
      <c r="I634">
        <v>202124.785</v>
      </c>
      <c r="J634">
        <v>58702.984166666669</v>
      </c>
      <c r="K634">
        <v>0.79136671918950441</v>
      </c>
      <c r="L634">
        <v>500968.75916666666</v>
      </c>
      <c r="M634">
        <v>118318.96959225</v>
      </c>
      <c r="N634">
        <v>0.22257551669316375</v>
      </c>
      <c r="O634">
        <v>672000</v>
      </c>
      <c r="P634" t="s">
        <v>27</v>
      </c>
      <c r="Q634">
        <v>0</v>
      </c>
      <c r="R634">
        <v>0</v>
      </c>
      <c r="S634">
        <v>0.22506416534642817</v>
      </c>
      <c r="T634">
        <v>0.17613885641737778</v>
      </c>
      <c r="U634">
        <v>0.21945080850892562</v>
      </c>
      <c r="V634">
        <v>1.991131793190249</v>
      </c>
      <c r="W634">
        <v>1</v>
      </c>
      <c r="X634">
        <v>0.65600422980181849</v>
      </c>
    </row>
    <row r="635" spans="1:24" x14ac:dyDescent="0.25">
      <c r="A635" t="s">
        <v>669</v>
      </c>
      <c r="B635">
        <v>21</v>
      </c>
      <c r="C635" t="s">
        <v>33</v>
      </c>
      <c r="D635">
        <v>177700</v>
      </c>
      <c r="E635">
        <v>0.62</v>
      </c>
      <c r="F635">
        <v>48000</v>
      </c>
      <c r="G635" t="s">
        <v>41</v>
      </c>
      <c r="H635">
        <v>199326.21666666667</v>
      </c>
      <c r="I635">
        <v>164483.87166666667</v>
      </c>
      <c r="J635">
        <v>34842.345000000001</v>
      </c>
      <c r="K635">
        <v>0.8305777941926058</v>
      </c>
      <c r="L635">
        <v>626532.26666666672</v>
      </c>
      <c r="M635">
        <v>54194.278072300003</v>
      </c>
      <c r="N635">
        <v>0.27011817670230726</v>
      </c>
      <c r="O635">
        <v>528000</v>
      </c>
      <c r="P635" t="s">
        <v>27</v>
      </c>
      <c r="Q635">
        <v>0</v>
      </c>
      <c r="R635">
        <v>0</v>
      </c>
      <c r="S635">
        <v>0.17480061370084032</v>
      </c>
      <c r="T635">
        <v>0.22435415937673089</v>
      </c>
      <c r="U635">
        <v>0.48746455177352749</v>
      </c>
      <c r="V635">
        <v>3.5257865316075785</v>
      </c>
      <c r="W635">
        <v>0</v>
      </c>
      <c r="X635">
        <v>0.49972927077735491</v>
      </c>
    </row>
    <row r="636" spans="1:24" x14ac:dyDescent="0.25">
      <c r="A636" t="s">
        <v>670</v>
      </c>
      <c r="B636">
        <v>47</v>
      </c>
      <c r="C636" t="s">
        <v>25</v>
      </c>
      <c r="D636">
        <v>218100</v>
      </c>
      <c r="E636">
        <v>0.80500000000000005</v>
      </c>
      <c r="F636">
        <v>39000</v>
      </c>
      <c r="G636" t="s">
        <v>41</v>
      </c>
      <c r="H636">
        <v>209062.22166666668</v>
      </c>
      <c r="I636">
        <v>163125.50666666665</v>
      </c>
      <c r="J636">
        <v>45936.714999999997</v>
      </c>
      <c r="K636">
        <v>0.79346786856178464</v>
      </c>
      <c r="L636">
        <v>570463.66749999998</v>
      </c>
      <c r="M636">
        <v>33145.152705430002</v>
      </c>
      <c r="N636">
        <v>0.17881705639614856</v>
      </c>
      <c r="O636">
        <v>234000</v>
      </c>
      <c r="P636" t="s">
        <v>27</v>
      </c>
      <c r="Q636">
        <v>0</v>
      </c>
      <c r="R636">
        <v>0</v>
      </c>
      <c r="S636">
        <v>0.21972747937808912</v>
      </c>
      <c r="T636">
        <v>0.14188558860114445</v>
      </c>
      <c r="U636">
        <v>0.6948388292386154</v>
      </c>
      <c r="V636">
        <v>2.6156059949564421</v>
      </c>
      <c r="W636">
        <v>0</v>
      </c>
      <c r="X636">
        <v>0.40175192714020125</v>
      </c>
    </row>
    <row r="637" spans="1:24" x14ac:dyDescent="0.25">
      <c r="A637" t="s">
        <v>671</v>
      </c>
      <c r="B637">
        <v>48</v>
      </c>
      <c r="C637" t="s">
        <v>25</v>
      </c>
      <c r="D637">
        <v>213000</v>
      </c>
      <c r="E637">
        <v>0.86099999999999999</v>
      </c>
      <c r="F637">
        <v>35000</v>
      </c>
      <c r="G637" t="s">
        <v>41</v>
      </c>
      <c r="H637">
        <v>188374.73333333334</v>
      </c>
      <c r="I637">
        <v>153003.45583333334</v>
      </c>
      <c r="J637">
        <v>35371.277499999997</v>
      </c>
      <c r="K637">
        <v>0.86343379130575515</v>
      </c>
      <c r="L637">
        <v>522473.01916666667</v>
      </c>
      <c r="M637">
        <v>46825.861257129996</v>
      </c>
      <c r="N637">
        <v>0.16431924882629109</v>
      </c>
      <c r="O637">
        <v>140000</v>
      </c>
      <c r="P637" t="s">
        <v>31</v>
      </c>
      <c r="Q637">
        <v>19</v>
      </c>
      <c r="R637">
        <v>0</v>
      </c>
      <c r="S637">
        <v>0.18777081657448041</v>
      </c>
      <c r="T637">
        <v>0.14187879199859826</v>
      </c>
      <c r="U637">
        <v>0.68958433409749686</v>
      </c>
      <c r="V637">
        <v>2.4529249726134585</v>
      </c>
      <c r="W637">
        <v>0</v>
      </c>
      <c r="X637">
        <v>0.41932452327204289</v>
      </c>
    </row>
    <row r="638" spans="1:24" x14ac:dyDescent="0.25">
      <c r="A638" t="s">
        <v>672</v>
      </c>
      <c r="B638">
        <v>55</v>
      </c>
      <c r="C638" t="s">
        <v>33</v>
      </c>
      <c r="D638">
        <v>340000</v>
      </c>
      <c r="E638">
        <v>0.247</v>
      </c>
      <c r="F638">
        <v>66000</v>
      </c>
      <c r="G638" t="s">
        <v>41</v>
      </c>
      <c r="H638">
        <v>360686.26333333331</v>
      </c>
      <c r="I638">
        <v>311719.24583333335</v>
      </c>
      <c r="J638">
        <v>48967.017500000002</v>
      </c>
      <c r="K638">
        <v>0.87251183775867647</v>
      </c>
      <c r="L638">
        <v>1030555.6633333333</v>
      </c>
      <c r="M638">
        <v>133591.69030749</v>
      </c>
      <c r="N638">
        <v>0.19411764705882353</v>
      </c>
      <c r="O638">
        <v>462000</v>
      </c>
      <c r="P638" t="s">
        <v>27</v>
      </c>
      <c r="Q638">
        <v>0</v>
      </c>
      <c r="R638">
        <v>0</v>
      </c>
      <c r="S638">
        <v>0.13576069420405523</v>
      </c>
      <c r="T638">
        <v>0.16936994497668426</v>
      </c>
      <c r="U638">
        <v>0.18024171700781935</v>
      </c>
      <c r="V638">
        <v>3.0310460686274512</v>
      </c>
      <c r="W638">
        <v>1</v>
      </c>
      <c r="X638">
        <v>0.65701083538556504</v>
      </c>
    </row>
    <row r="639" spans="1:24" x14ac:dyDescent="0.25">
      <c r="A639" t="s">
        <v>673</v>
      </c>
      <c r="B639">
        <v>28</v>
      </c>
      <c r="C639" t="s">
        <v>25</v>
      </c>
      <c r="D639">
        <v>203300</v>
      </c>
      <c r="E639">
        <v>0.99099999999999999</v>
      </c>
      <c r="F639">
        <v>36000</v>
      </c>
      <c r="G639" t="s">
        <v>26</v>
      </c>
      <c r="H639">
        <v>194625.15583333332</v>
      </c>
      <c r="I639">
        <v>141747.74249999999</v>
      </c>
      <c r="J639">
        <v>52877.41333333333</v>
      </c>
      <c r="K639">
        <v>0.75153438091950275</v>
      </c>
      <c r="L639">
        <v>703527.04749999999</v>
      </c>
      <c r="M639">
        <v>36106.764597000001</v>
      </c>
      <c r="N639">
        <v>0.17707820954254797</v>
      </c>
      <c r="O639">
        <v>108000</v>
      </c>
      <c r="P639" t="s">
        <v>31</v>
      </c>
      <c r="Q639">
        <v>7</v>
      </c>
      <c r="R639">
        <v>0</v>
      </c>
      <c r="S639">
        <v>0.2716884829554857</v>
      </c>
      <c r="T639">
        <v>0.13308036258289277</v>
      </c>
      <c r="U639">
        <v>0.83592044425889966</v>
      </c>
      <c r="V639">
        <v>3.4605363871126413</v>
      </c>
      <c r="W639">
        <v>0</v>
      </c>
      <c r="X639">
        <v>0.29466945632368458</v>
      </c>
    </row>
    <row r="640" spans="1:24" x14ac:dyDescent="0.25">
      <c r="A640" t="s">
        <v>674</v>
      </c>
      <c r="B640">
        <v>52</v>
      </c>
      <c r="C640" t="s">
        <v>25</v>
      </c>
      <c r="D640">
        <v>167200</v>
      </c>
      <c r="E640">
        <v>0.95599999999999996</v>
      </c>
      <c r="F640">
        <v>36000</v>
      </c>
      <c r="G640" t="s">
        <v>43</v>
      </c>
      <c r="H640">
        <v>165720.99166666667</v>
      </c>
      <c r="I640">
        <v>118485.75916666667</v>
      </c>
      <c r="J640">
        <v>47235.232499999998</v>
      </c>
      <c r="K640">
        <v>0.76403510003551511</v>
      </c>
      <c r="L640">
        <v>475819.6</v>
      </c>
      <c r="M640">
        <v>42414.452029729997</v>
      </c>
      <c r="N640">
        <v>0.21531100478468901</v>
      </c>
      <c r="O640">
        <v>396000</v>
      </c>
      <c r="P640" t="s">
        <v>27</v>
      </c>
      <c r="Q640">
        <v>0</v>
      </c>
      <c r="R640">
        <v>0</v>
      </c>
      <c r="S640">
        <v>0.28502866187893416</v>
      </c>
      <c r="T640">
        <v>0.16450516507941715</v>
      </c>
      <c r="U640">
        <v>0.76118351213852442</v>
      </c>
      <c r="V640">
        <v>2.845811004784689</v>
      </c>
      <c r="W640">
        <v>0</v>
      </c>
      <c r="X640">
        <v>0.35170271208263415</v>
      </c>
    </row>
    <row r="641" spans="1:24" x14ac:dyDescent="0.25">
      <c r="A641" t="s">
        <v>675</v>
      </c>
      <c r="B641">
        <v>25</v>
      </c>
      <c r="C641" t="s">
        <v>25</v>
      </c>
      <c r="D641">
        <v>201700</v>
      </c>
      <c r="E641">
        <v>0.88</v>
      </c>
      <c r="F641">
        <v>51000</v>
      </c>
      <c r="G641" t="s">
        <v>26</v>
      </c>
      <c r="H641">
        <v>206288.01166666666</v>
      </c>
      <c r="I641">
        <v>140724.36916666667</v>
      </c>
      <c r="J641">
        <v>65563.642500000002</v>
      </c>
      <c r="K641">
        <v>0.69837452533463718</v>
      </c>
      <c r="L641">
        <v>608882.18916666671</v>
      </c>
      <c r="M641">
        <v>29752.586797460001</v>
      </c>
      <c r="N641">
        <v>0.25285076846802179</v>
      </c>
      <c r="O641">
        <v>561000</v>
      </c>
      <c r="P641" t="s">
        <v>27</v>
      </c>
      <c r="Q641">
        <v>0</v>
      </c>
      <c r="R641">
        <v>0</v>
      </c>
      <c r="S641">
        <v>0.31782575230761312</v>
      </c>
      <c r="T641">
        <v>0.17658453540935296</v>
      </c>
      <c r="U641">
        <v>0.76907723267892003</v>
      </c>
      <c r="V641">
        <v>3.0187515575937862</v>
      </c>
      <c r="W641">
        <v>0</v>
      </c>
      <c r="X641">
        <v>0.3366452499225413</v>
      </c>
    </row>
    <row r="642" spans="1:24" x14ac:dyDescent="0.25">
      <c r="A642" t="s">
        <v>676</v>
      </c>
      <c r="B642">
        <v>20</v>
      </c>
      <c r="C642" t="s">
        <v>25</v>
      </c>
      <c r="D642">
        <v>102800</v>
      </c>
      <c r="E642">
        <v>0.89500000000000002</v>
      </c>
      <c r="F642">
        <v>30000</v>
      </c>
      <c r="G642" t="s">
        <v>41</v>
      </c>
      <c r="H642">
        <v>105350.32583333334</v>
      </c>
      <c r="I642">
        <v>71955.993333333332</v>
      </c>
      <c r="J642">
        <v>33394.332499999997</v>
      </c>
      <c r="K642">
        <v>0.70019762576886724</v>
      </c>
      <c r="L642">
        <v>236030.61583333334</v>
      </c>
      <c r="M642">
        <v>16079.693759350001</v>
      </c>
      <c r="N642">
        <v>0.29182879377431908</v>
      </c>
      <c r="O642">
        <v>150000</v>
      </c>
      <c r="P642" t="s">
        <v>27</v>
      </c>
      <c r="Q642">
        <v>0</v>
      </c>
      <c r="R642">
        <v>0</v>
      </c>
      <c r="S642">
        <v>0.31698366602900313</v>
      </c>
      <c r="T642">
        <v>0.2043378285317706</v>
      </c>
      <c r="U642">
        <v>0.7764846117715245</v>
      </c>
      <c r="V642">
        <v>2.2960176637483789</v>
      </c>
      <c r="W642">
        <v>0</v>
      </c>
      <c r="X642">
        <v>0.36696285848349369</v>
      </c>
    </row>
    <row r="643" spans="1:24" x14ac:dyDescent="0.25">
      <c r="A643" t="s">
        <v>677</v>
      </c>
      <c r="B643">
        <v>31</v>
      </c>
      <c r="C643" t="s">
        <v>25</v>
      </c>
      <c r="D643">
        <v>164100</v>
      </c>
      <c r="E643">
        <v>0.93200000000000005</v>
      </c>
      <c r="F643">
        <v>51000</v>
      </c>
      <c r="G643" t="s">
        <v>26</v>
      </c>
      <c r="H643">
        <v>154872.54749999999</v>
      </c>
      <c r="I643">
        <v>117672.59083333334</v>
      </c>
      <c r="J643">
        <v>37199.956666666665</v>
      </c>
      <c r="K643">
        <v>0.78259192800659638</v>
      </c>
      <c r="L643">
        <v>473197.36083333334</v>
      </c>
      <c r="M643">
        <v>27474.63552824</v>
      </c>
      <c r="N643">
        <v>0.31078610603290674</v>
      </c>
      <c r="O643">
        <v>408000</v>
      </c>
      <c r="P643" t="s">
        <v>27</v>
      </c>
      <c r="Q643">
        <v>0</v>
      </c>
      <c r="R643">
        <v>0</v>
      </c>
      <c r="S643">
        <v>0.24019722841239291</v>
      </c>
      <c r="T643">
        <v>0.24321869791795497</v>
      </c>
      <c r="U643">
        <v>0.79157358985713511</v>
      </c>
      <c r="V643">
        <v>2.8835914736949015</v>
      </c>
      <c r="W643">
        <v>0</v>
      </c>
      <c r="X643">
        <v>0.36911837221243299</v>
      </c>
    </row>
    <row r="644" spans="1:24" x14ac:dyDescent="0.25">
      <c r="A644" t="s">
        <v>678</v>
      </c>
      <c r="B644">
        <v>30</v>
      </c>
      <c r="C644" t="s">
        <v>25</v>
      </c>
      <c r="D644">
        <v>250900</v>
      </c>
      <c r="E644">
        <v>0.92500000000000004</v>
      </c>
      <c r="F644">
        <v>71000</v>
      </c>
      <c r="G644" t="s">
        <v>41</v>
      </c>
      <c r="H644">
        <v>246794.49166666667</v>
      </c>
      <c r="I644">
        <v>175029.595</v>
      </c>
      <c r="J644">
        <v>71764.896666666667</v>
      </c>
      <c r="K644">
        <v>0.74179123108412226</v>
      </c>
      <c r="L644">
        <v>789951.22416666662</v>
      </c>
      <c r="M644">
        <v>51261.100508880001</v>
      </c>
      <c r="N644">
        <v>0.28298126743722601</v>
      </c>
      <c r="O644">
        <v>639000</v>
      </c>
      <c r="P644" t="s">
        <v>27</v>
      </c>
      <c r="Q644">
        <v>0</v>
      </c>
      <c r="R644">
        <v>0</v>
      </c>
      <c r="S644">
        <v>0.29078808113592758</v>
      </c>
      <c r="T644">
        <v>0.20991302274600512</v>
      </c>
      <c r="U644">
        <v>0.76591384555272179</v>
      </c>
      <c r="V644">
        <v>3.1484704032150921</v>
      </c>
      <c r="W644">
        <v>0</v>
      </c>
      <c r="X644">
        <v>0.34878105866921338</v>
      </c>
    </row>
    <row r="645" spans="1:24" x14ac:dyDescent="0.25">
      <c r="A645" t="s">
        <v>679</v>
      </c>
      <c r="B645">
        <v>49</v>
      </c>
      <c r="C645" t="s">
        <v>25</v>
      </c>
      <c r="D645">
        <v>131100</v>
      </c>
      <c r="E645">
        <v>0.92800000000000005</v>
      </c>
      <c r="F645">
        <v>36000</v>
      </c>
      <c r="G645" t="s">
        <v>41</v>
      </c>
      <c r="H645">
        <v>118615.53583333333</v>
      </c>
      <c r="I645">
        <v>92598.335833333331</v>
      </c>
      <c r="J645">
        <v>26017.200000000001</v>
      </c>
      <c r="K645">
        <v>0.80570274392753138</v>
      </c>
      <c r="L645">
        <v>379296.78083333332</v>
      </c>
      <c r="M645">
        <v>22836.005139010002</v>
      </c>
      <c r="N645">
        <v>0.27459954233409611</v>
      </c>
      <c r="O645">
        <v>288000</v>
      </c>
      <c r="P645" t="s">
        <v>27</v>
      </c>
      <c r="Q645">
        <v>0</v>
      </c>
      <c r="R645">
        <v>0</v>
      </c>
      <c r="S645">
        <v>0.21934057640271309</v>
      </c>
      <c r="T645">
        <v>0.22124560473982555</v>
      </c>
      <c r="U645">
        <v>0.7781832314916618</v>
      </c>
      <c r="V645">
        <v>2.8931867340452579</v>
      </c>
      <c r="W645">
        <v>0</v>
      </c>
      <c r="X645">
        <v>0.37458086508305921</v>
      </c>
    </row>
    <row r="646" spans="1:24" x14ac:dyDescent="0.25">
      <c r="A646" t="s">
        <v>680</v>
      </c>
      <c r="B646">
        <v>51</v>
      </c>
      <c r="C646" t="s">
        <v>25</v>
      </c>
      <c r="D646">
        <v>112700</v>
      </c>
      <c r="E646">
        <v>0.81</v>
      </c>
      <c r="F646">
        <v>30000</v>
      </c>
      <c r="G646" t="s">
        <v>26</v>
      </c>
      <c r="H646">
        <v>109156.00750000001</v>
      </c>
      <c r="I646">
        <v>77875.06</v>
      </c>
      <c r="J646">
        <v>31280.947499999998</v>
      </c>
      <c r="K646">
        <v>0.7361022471244032</v>
      </c>
      <c r="L646">
        <v>325530.84000000003</v>
      </c>
      <c r="M646">
        <v>21367.560167489999</v>
      </c>
      <c r="N646">
        <v>0.26619343389529726</v>
      </c>
      <c r="O646">
        <v>90000</v>
      </c>
      <c r="P646" t="s">
        <v>27</v>
      </c>
      <c r="Q646">
        <v>0</v>
      </c>
      <c r="R646">
        <v>0</v>
      </c>
      <c r="S646">
        <v>0.28657101167794174</v>
      </c>
      <c r="T646">
        <v>0.19594558486008959</v>
      </c>
      <c r="U646">
        <v>0.67739771180819641</v>
      </c>
      <c r="V646">
        <v>2.8884724046140198</v>
      </c>
      <c r="W646">
        <v>0</v>
      </c>
      <c r="X646">
        <v>0.39554315924951161</v>
      </c>
    </row>
    <row r="647" spans="1:24" x14ac:dyDescent="0.25">
      <c r="A647" t="s">
        <v>681</v>
      </c>
      <c r="B647">
        <v>36</v>
      </c>
      <c r="C647" t="s">
        <v>30</v>
      </c>
      <c r="D647">
        <v>182300</v>
      </c>
      <c r="E647">
        <v>0.61899999999999999</v>
      </c>
      <c r="F647">
        <v>45000</v>
      </c>
      <c r="G647" t="s">
        <v>26</v>
      </c>
      <c r="H647">
        <v>179352.24666666667</v>
      </c>
      <c r="I647">
        <v>145473.60500000001</v>
      </c>
      <c r="J647">
        <v>33878.64166666667</v>
      </c>
      <c r="K647">
        <v>0.83554433572149966</v>
      </c>
      <c r="L647">
        <v>622607.95666666667</v>
      </c>
      <c r="M647">
        <v>31129.676743159998</v>
      </c>
      <c r="N647">
        <v>0.24684585847504115</v>
      </c>
      <c r="O647">
        <v>135000</v>
      </c>
      <c r="P647" t="s">
        <v>27</v>
      </c>
      <c r="Q647">
        <v>0</v>
      </c>
      <c r="R647">
        <v>0</v>
      </c>
      <c r="S647">
        <v>0.18889443704394449</v>
      </c>
      <c r="T647">
        <v>0.20625065884513158</v>
      </c>
      <c r="U647">
        <v>0.52745166372554897</v>
      </c>
      <c r="V647">
        <v>3.4152932345949898</v>
      </c>
      <c r="W647">
        <v>0</v>
      </c>
      <c r="X647">
        <v>0.47584258628548171</v>
      </c>
    </row>
    <row r="648" spans="1:24" x14ac:dyDescent="0.25">
      <c r="A648" t="s">
        <v>682</v>
      </c>
      <c r="B648">
        <v>55</v>
      </c>
      <c r="C648" t="s">
        <v>33</v>
      </c>
      <c r="D648">
        <v>195300</v>
      </c>
      <c r="E648">
        <v>0.53700000000000003</v>
      </c>
      <c r="F648">
        <v>45000</v>
      </c>
      <c r="G648" t="s">
        <v>41</v>
      </c>
      <c r="H648">
        <v>168468.10416666666</v>
      </c>
      <c r="I648">
        <v>134710.905</v>
      </c>
      <c r="J648">
        <v>33757.199166666665</v>
      </c>
      <c r="K648">
        <v>0.82559140117207741</v>
      </c>
      <c r="L648">
        <v>513053.8641666667</v>
      </c>
      <c r="M648">
        <v>59252.511701230003</v>
      </c>
      <c r="N648">
        <v>0.2304147465437788</v>
      </c>
      <c r="O648">
        <v>135000</v>
      </c>
      <c r="P648" t="s">
        <v>31</v>
      </c>
      <c r="Q648">
        <v>30</v>
      </c>
      <c r="R648">
        <v>0</v>
      </c>
      <c r="S648">
        <v>0.20037739092303453</v>
      </c>
      <c r="T648">
        <v>0.19022843344978743</v>
      </c>
      <c r="U648">
        <v>0.39727352568720065</v>
      </c>
      <c r="V648">
        <v>2.6270039127837514</v>
      </c>
      <c r="W648">
        <v>1</v>
      </c>
      <c r="X648">
        <v>0.56152129074032697</v>
      </c>
    </row>
    <row r="649" spans="1:24" x14ac:dyDescent="0.25">
      <c r="A649" t="s">
        <v>683</v>
      </c>
      <c r="B649">
        <v>33</v>
      </c>
      <c r="C649" t="s">
        <v>33</v>
      </c>
      <c r="D649">
        <v>298600</v>
      </c>
      <c r="E649">
        <v>0.24399999999999999</v>
      </c>
      <c r="F649">
        <v>95000</v>
      </c>
      <c r="G649" t="s">
        <v>41</v>
      </c>
      <c r="H649">
        <v>298416.52916666667</v>
      </c>
      <c r="I649">
        <v>271410.02916666667</v>
      </c>
      <c r="J649">
        <v>27006.5</v>
      </c>
      <c r="K649">
        <v>0.90780297739872073</v>
      </c>
      <c r="L649">
        <v>376617.85333333333</v>
      </c>
      <c r="M649">
        <v>115417.76232622001</v>
      </c>
      <c r="N649">
        <v>0.31815137307434693</v>
      </c>
      <c r="O649">
        <v>665000</v>
      </c>
      <c r="P649" t="s">
        <v>27</v>
      </c>
      <c r="Q649">
        <v>0</v>
      </c>
      <c r="R649">
        <v>0</v>
      </c>
      <c r="S649">
        <v>9.0499343569929322E-2</v>
      </c>
      <c r="T649">
        <v>0.28881876374038334</v>
      </c>
      <c r="U649">
        <v>0.1759487664833069</v>
      </c>
      <c r="V649">
        <v>1.2612788122348739</v>
      </c>
      <c r="W649">
        <v>1</v>
      </c>
      <c r="X649">
        <v>0.75512688973605191</v>
      </c>
    </row>
    <row r="650" spans="1:24" x14ac:dyDescent="0.25">
      <c r="A650" t="s">
        <v>684</v>
      </c>
      <c r="B650">
        <v>19</v>
      </c>
      <c r="C650" t="s">
        <v>33</v>
      </c>
      <c r="D650">
        <v>242400</v>
      </c>
      <c r="E650">
        <v>0.54700000000000004</v>
      </c>
      <c r="F650">
        <v>48000</v>
      </c>
      <c r="G650" t="s">
        <v>26</v>
      </c>
      <c r="H650">
        <v>213326.58666666667</v>
      </c>
      <c r="I650">
        <v>175386.69750000001</v>
      </c>
      <c r="J650">
        <v>37939.889166666668</v>
      </c>
      <c r="K650">
        <v>0.81764078513350769</v>
      </c>
      <c r="L650">
        <v>713591.72416666662</v>
      </c>
      <c r="M650">
        <v>98838.303348069996</v>
      </c>
      <c r="N650">
        <v>0.19801980198019803</v>
      </c>
      <c r="O650">
        <v>528000</v>
      </c>
      <c r="P650" t="s">
        <v>27</v>
      </c>
      <c r="Q650">
        <v>0</v>
      </c>
      <c r="R650">
        <v>0</v>
      </c>
      <c r="S650">
        <v>0.17784885493878744</v>
      </c>
      <c r="T650">
        <v>0.16190906636307084</v>
      </c>
      <c r="U650">
        <v>0.37380771072992225</v>
      </c>
      <c r="V650">
        <v>2.9438602482123208</v>
      </c>
      <c r="W650">
        <v>1</v>
      </c>
      <c r="X650">
        <v>0.55870764355118618</v>
      </c>
    </row>
    <row r="651" spans="1:24" x14ac:dyDescent="0.25">
      <c r="A651" t="s">
        <v>685</v>
      </c>
      <c r="B651">
        <v>34</v>
      </c>
      <c r="C651" t="s">
        <v>25</v>
      </c>
      <c r="D651">
        <v>179500</v>
      </c>
      <c r="E651">
        <v>0.80300000000000005</v>
      </c>
      <c r="F651">
        <v>30000</v>
      </c>
      <c r="G651" t="s">
        <v>26</v>
      </c>
      <c r="H651">
        <v>173429.74583333332</v>
      </c>
      <c r="I651">
        <v>126391.21</v>
      </c>
      <c r="J651">
        <v>47038.535833333335</v>
      </c>
      <c r="K651">
        <v>0.76493568648477073</v>
      </c>
      <c r="L651">
        <v>446250.95333333331</v>
      </c>
      <c r="M651">
        <v>37702.467411960002</v>
      </c>
      <c r="N651">
        <v>0.16713091922005571</v>
      </c>
      <c r="O651">
        <v>90000</v>
      </c>
      <c r="P651" t="s">
        <v>27</v>
      </c>
      <c r="Q651">
        <v>0</v>
      </c>
      <c r="R651">
        <v>0</v>
      </c>
      <c r="S651">
        <v>0.27122530571276715</v>
      </c>
      <c r="T651">
        <v>0.12784440442642409</v>
      </c>
      <c r="U651">
        <v>0.65960605330447464</v>
      </c>
      <c r="V651">
        <v>2.4860777344475395</v>
      </c>
      <c r="W651">
        <v>0</v>
      </c>
      <c r="X651">
        <v>0.40496839978361965</v>
      </c>
    </row>
    <row r="652" spans="1:24" x14ac:dyDescent="0.25">
      <c r="A652" t="s">
        <v>686</v>
      </c>
      <c r="B652">
        <v>51</v>
      </c>
      <c r="C652" t="s">
        <v>25</v>
      </c>
      <c r="D652">
        <v>116500</v>
      </c>
      <c r="E652">
        <v>0.85199999999999998</v>
      </c>
      <c r="F652">
        <v>33000</v>
      </c>
      <c r="G652" t="s">
        <v>41</v>
      </c>
      <c r="H652">
        <v>116499.8125</v>
      </c>
      <c r="I652">
        <v>84468.664999999994</v>
      </c>
      <c r="J652">
        <v>32031.147499999999</v>
      </c>
      <c r="K652">
        <v>0.73770881710104219</v>
      </c>
      <c r="L652">
        <v>394985.49249999999</v>
      </c>
      <c r="M652">
        <v>16235.1737846</v>
      </c>
      <c r="N652">
        <v>0.2832618025751073</v>
      </c>
      <c r="O652">
        <v>330000</v>
      </c>
      <c r="P652" t="s">
        <v>27</v>
      </c>
      <c r="Q652">
        <v>0</v>
      </c>
      <c r="R652">
        <v>0</v>
      </c>
      <c r="S652">
        <v>0.27494591461252349</v>
      </c>
      <c r="T652">
        <v>0.20896472930759136</v>
      </c>
      <c r="U652">
        <v>0.74778958455745115</v>
      </c>
      <c r="V652">
        <v>3.3904334120171673</v>
      </c>
      <c r="W652">
        <v>0</v>
      </c>
      <c r="X652">
        <v>0.35181883736079383</v>
      </c>
    </row>
    <row r="653" spans="1:24" x14ac:dyDescent="0.25">
      <c r="A653" t="s">
        <v>687</v>
      </c>
      <c r="B653">
        <v>33</v>
      </c>
      <c r="C653" t="s">
        <v>33</v>
      </c>
      <c r="D653">
        <v>220800</v>
      </c>
      <c r="E653">
        <v>0.55100000000000005</v>
      </c>
      <c r="F653">
        <v>42000</v>
      </c>
      <c r="G653" t="s">
        <v>26</v>
      </c>
      <c r="H653">
        <v>248464.29250000001</v>
      </c>
      <c r="I653">
        <v>208809.57916666666</v>
      </c>
      <c r="J653">
        <v>39654.713333333333</v>
      </c>
      <c r="K653">
        <v>0.8425574076456912</v>
      </c>
      <c r="L653">
        <v>733027.37250000006</v>
      </c>
      <c r="M653">
        <v>90644.810726390002</v>
      </c>
      <c r="N653">
        <v>0.19021739130434784</v>
      </c>
      <c r="O653">
        <v>336000</v>
      </c>
      <c r="P653" t="s">
        <v>27</v>
      </c>
      <c r="Q653">
        <v>0</v>
      </c>
      <c r="R653">
        <v>0</v>
      </c>
      <c r="S653">
        <v>0.15959924435956258</v>
      </c>
      <c r="T653">
        <v>0.16026907210651736</v>
      </c>
      <c r="U653">
        <v>0.40371616056588938</v>
      </c>
      <c r="V653">
        <v>3.3198703464673915</v>
      </c>
      <c r="W653">
        <v>1</v>
      </c>
      <c r="X653">
        <v>0.53438804344845259</v>
      </c>
    </row>
    <row r="654" spans="1:24" x14ac:dyDescent="0.25">
      <c r="A654" t="s">
        <v>688</v>
      </c>
      <c r="B654">
        <v>55</v>
      </c>
      <c r="C654" t="s">
        <v>33</v>
      </c>
      <c r="D654">
        <v>154500</v>
      </c>
      <c r="E654">
        <v>0.61499999999999999</v>
      </c>
      <c r="F654">
        <v>51000</v>
      </c>
      <c r="G654" t="s">
        <v>26</v>
      </c>
      <c r="H654">
        <v>185783.43666666668</v>
      </c>
      <c r="I654">
        <v>159676.91333333333</v>
      </c>
      <c r="J654">
        <v>26106.523333333334</v>
      </c>
      <c r="K654">
        <v>0.85292925490074789</v>
      </c>
      <c r="L654">
        <v>402035.07083333336</v>
      </c>
      <c r="M654">
        <v>42176.316418000002</v>
      </c>
      <c r="N654">
        <v>0.3300970873786408</v>
      </c>
      <c r="O654">
        <v>510000</v>
      </c>
      <c r="P654" t="s">
        <v>31</v>
      </c>
      <c r="Q654">
        <v>60</v>
      </c>
      <c r="R654">
        <v>0</v>
      </c>
      <c r="S654">
        <v>0.14052126390671604</v>
      </c>
      <c r="T654">
        <v>0.28154946278277115</v>
      </c>
      <c r="U654">
        <v>0.50121485044583203</v>
      </c>
      <c r="V654">
        <v>2.6021687432578209</v>
      </c>
      <c r="W654">
        <v>1</v>
      </c>
      <c r="X654">
        <v>0.55556451370685367</v>
      </c>
    </row>
    <row r="655" spans="1:24" x14ac:dyDescent="0.25">
      <c r="A655" t="s">
        <v>689</v>
      </c>
      <c r="B655">
        <v>19</v>
      </c>
      <c r="C655" t="s">
        <v>33</v>
      </c>
      <c r="D655">
        <v>285300</v>
      </c>
      <c r="E655">
        <v>0.46700000000000003</v>
      </c>
      <c r="F655">
        <v>92000</v>
      </c>
      <c r="G655" t="s">
        <v>26</v>
      </c>
      <c r="H655">
        <v>289430.38</v>
      </c>
      <c r="I655">
        <v>246994.96</v>
      </c>
      <c r="J655">
        <v>42435.42</v>
      </c>
      <c r="K655">
        <v>0.85909529292636189</v>
      </c>
      <c r="L655">
        <v>369988.15500000003</v>
      </c>
      <c r="M655">
        <v>76106.125791910003</v>
      </c>
      <c r="N655">
        <v>0.32246757798808273</v>
      </c>
      <c r="O655">
        <v>460000</v>
      </c>
      <c r="P655" t="s">
        <v>27</v>
      </c>
      <c r="Q655">
        <v>0</v>
      </c>
      <c r="R655">
        <v>0</v>
      </c>
      <c r="S655">
        <v>0.14661702064586307</v>
      </c>
      <c r="T655">
        <v>0.27703037837092637</v>
      </c>
      <c r="U655">
        <v>0.3697687790913699</v>
      </c>
      <c r="V655">
        <v>1.2968389589905365</v>
      </c>
      <c r="W655">
        <v>1</v>
      </c>
      <c r="X655">
        <v>0.66174478657808178</v>
      </c>
    </row>
    <row r="656" spans="1:24" x14ac:dyDescent="0.25">
      <c r="A656" t="s">
        <v>690</v>
      </c>
      <c r="B656">
        <v>19</v>
      </c>
      <c r="C656" t="s">
        <v>25</v>
      </c>
      <c r="D656">
        <v>181500</v>
      </c>
      <c r="E656">
        <v>0.90100000000000002</v>
      </c>
      <c r="F656">
        <v>30000</v>
      </c>
      <c r="G656" t="s">
        <v>26</v>
      </c>
      <c r="H656">
        <v>170467.54416666666</v>
      </c>
      <c r="I656">
        <v>132440.54333333333</v>
      </c>
      <c r="J656">
        <v>38027.000833333332</v>
      </c>
      <c r="K656">
        <v>0.79967381002838878</v>
      </c>
      <c r="L656">
        <v>356349.95833333331</v>
      </c>
      <c r="M656">
        <v>30868.610147309999</v>
      </c>
      <c r="N656">
        <v>0.16528925619834711</v>
      </c>
      <c r="O656">
        <v>300000</v>
      </c>
      <c r="P656" t="s">
        <v>27</v>
      </c>
      <c r="Q656">
        <v>0</v>
      </c>
      <c r="R656">
        <v>0</v>
      </c>
      <c r="S656">
        <v>0.22307472674184953</v>
      </c>
      <c r="T656">
        <v>0.13217748926089071</v>
      </c>
      <c r="U656">
        <v>0.76285979444430285</v>
      </c>
      <c r="V656">
        <v>1.9633606519742883</v>
      </c>
      <c r="W656">
        <v>0</v>
      </c>
      <c r="X656">
        <v>0.39184673574681256</v>
      </c>
    </row>
    <row r="657" spans="1:24" x14ac:dyDescent="0.25">
      <c r="A657" t="s">
        <v>691</v>
      </c>
      <c r="B657">
        <v>43</v>
      </c>
      <c r="C657" t="s">
        <v>25</v>
      </c>
      <c r="D657">
        <v>84500</v>
      </c>
      <c r="E657">
        <v>0.89</v>
      </c>
      <c r="F657">
        <v>30000</v>
      </c>
      <c r="G657" t="s">
        <v>26</v>
      </c>
      <c r="H657">
        <v>77156.497499999998</v>
      </c>
      <c r="I657">
        <v>60115.879166666666</v>
      </c>
      <c r="J657">
        <v>17040.618333333332</v>
      </c>
      <c r="K657">
        <v>0.83982404928001708</v>
      </c>
      <c r="L657">
        <v>116044.79416666667</v>
      </c>
      <c r="M657">
        <v>20696.494453679999</v>
      </c>
      <c r="N657">
        <v>0.35502958579881655</v>
      </c>
      <c r="O657">
        <v>180000</v>
      </c>
      <c r="P657" t="s">
        <v>27</v>
      </c>
      <c r="Q657">
        <v>0</v>
      </c>
      <c r="R657">
        <v>0</v>
      </c>
      <c r="S657">
        <v>0.22085785235823246</v>
      </c>
      <c r="T657">
        <v>0.29816238435976938</v>
      </c>
      <c r="U657">
        <v>0.7017596642063384</v>
      </c>
      <c r="V657">
        <v>1.3733111735700199</v>
      </c>
      <c r="W657">
        <v>0</v>
      </c>
      <c r="X657">
        <v>0.49016675943574572</v>
      </c>
    </row>
    <row r="658" spans="1:24" x14ac:dyDescent="0.25">
      <c r="A658" t="s">
        <v>692</v>
      </c>
      <c r="B658">
        <v>30</v>
      </c>
      <c r="C658" t="s">
        <v>25</v>
      </c>
      <c r="D658">
        <v>231400</v>
      </c>
      <c r="E658">
        <v>0.79400000000000004</v>
      </c>
      <c r="F658">
        <v>58000</v>
      </c>
      <c r="G658" t="s">
        <v>26</v>
      </c>
      <c r="H658">
        <v>229762.21</v>
      </c>
      <c r="I658">
        <v>167290.60833333334</v>
      </c>
      <c r="J658">
        <v>62471.601666666669</v>
      </c>
      <c r="K658">
        <v>0.75012569053408518</v>
      </c>
      <c r="L658">
        <v>491365.51833333331</v>
      </c>
      <c r="M658">
        <v>38729.711919469999</v>
      </c>
      <c r="N658">
        <v>0.25064822817631804</v>
      </c>
      <c r="O658">
        <v>464000</v>
      </c>
      <c r="P658" t="s">
        <v>27</v>
      </c>
      <c r="Q658">
        <v>0</v>
      </c>
      <c r="R658">
        <v>0</v>
      </c>
      <c r="S658">
        <v>0.27189676521072231</v>
      </c>
      <c r="T658">
        <v>0.18801767524190552</v>
      </c>
      <c r="U658">
        <v>0.67946623286013585</v>
      </c>
      <c r="V658">
        <v>2.1234464923653125</v>
      </c>
      <c r="W658">
        <v>0</v>
      </c>
      <c r="X658">
        <v>0.42596895429121501</v>
      </c>
    </row>
    <row r="659" spans="1:24" x14ac:dyDescent="0.25">
      <c r="A659" t="s">
        <v>693</v>
      </c>
      <c r="B659">
        <v>48</v>
      </c>
      <c r="C659" t="s">
        <v>25</v>
      </c>
      <c r="D659">
        <v>60000</v>
      </c>
      <c r="E659">
        <v>0.95299999999999996</v>
      </c>
      <c r="F659">
        <v>30000</v>
      </c>
      <c r="G659" t="s">
        <v>26</v>
      </c>
      <c r="H659">
        <v>59079.17</v>
      </c>
      <c r="I659">
        <v>42819.743333333332</v>
      </c>
      <c r="J659">
        <v>16259.426666666666</v>
      </c>
      <c r="K659">
        <v>0.75261149282285533</v>
      </c>
      <c r="L659">
        <v>221729.25333333333</v>
      </c>
      <c r="M659">
        <v>10275.28076793</v>
      </c>
      <c r="N659">
        <v>0.5</v>
      </c>
      <c r="O659">
        <v>180000</v>
      </c>
      <c r="P659" t="s">
        <v>27</v>
      </c>
      <c r="Q659">
        <v>0</v>
      </c>
      <c r="R659">
        <v>0</v>
      </c>
      <c r="S659">
        <v>0.2752142026820395</v>
      </c>
      <c r="T659">
        <v>0.37630574641142767</v>
      </c>
      <c r="U659">
        <v>0.8118072940754173</v>
      </c>
      <c r="V659">
        <v>3.6954875555555553</v>
      </c>
      <c r="W659">
        <v>0</v>
      </c>
      <c r="X659">
        <v>0.35556185643042859</v>
      </c>
    </row>
    <row r="660" spans="1:24" x14ac:dyDescent="0.25">
      <c r="A660" t="s">
        <v>694</v>
      </c>
      <c r="B660">
        <v>51</v>
      </c>
      <c r="C660" t="s">
        <v>33</v>
      </c>
      <c r="D660">
        <v>122400</v>
      </c>
      <c r="E660">
        <v>0.54500000000000004</v>
      </c>
      <c r="F660">
        <v>30000</v>
      </c>
      <c r="G660" t="s">
        <v>26</v>
      </c>
      <c r="H660">
        <v>115072.48</v>
      </c>
      <c r="I660">
        <v>91325.440000000002</v>
      </c>
      <c r="J660">
        <v>23747.040000000001</v>
      </c>
      <c r="K660">
        <v>0.82909448662504037</v>
      </c>
      <c r="L660">
        <v>426913.35833333334</v>
      </c>
      <c r="M660">
        <v>54742.89146785</v>
      </c>
      <c r="N660">
        <v>0.24509803921568626</v>
      </c>
      <c r="O660">
        <v>300000</v>
      </c>
      <c r="P660" t="s">
        <v>31</v>
      </c>
      <c r="Q660">
        <v>18</v>
      </c>
      <c r="R660">
        <v>0</v>
      </c>
      <c r="S660">
        <v>0.20636593562596375</v>
      </c>
      <c r="T660">
        <v>0.20320943299633343</v>
      </c>
      <c r="U660">
        <v>0.36930992205186391</v>
      </c>
      <c r="V660">
        <v>3.4878542347494554</v>
      </c>
      <c r="W660">
        <v>1</v>
      </c>
      <c r="X660">
        <v>0.54280553239447893</v>
      </c>
    </row>
    <row r="661" spans="1:24" x14ac:dyDescent="0.25">
      <c r="A661" t="s">
        <v>695</v>
      </c>
      <c r="B661">
        <v>20</v>
      </c>
      <c r="C661" t="s">
        <v>33</v>
      </c>
      <c r="D661">
        <v>231000</v>
      </c>
      <c r="E661">
        <v>0.62</v>
      </c>
      <c r="F661">
        <v>68000</v>
      </c>
      <c r="G661" t="s">
        <v>26</v>
      </c>
      <c r="H661">
        <v>250186.58666666667</v>
      </c>
      <c r="I661">
        <v>209418.45</v>
      </c>
      <c r="J661">
        <v>40768.136666666665</v>
      </c>
      <c r="K661">
        <v>0.85614223032082337</v>
      </c>
      <c r="L661">
        <v>738710.58416666661</v>
      </c>
      <c r="M661">
        <v>83806.055818669993</v>
      </c>
      <c r="N661">
        <v>0.2943722943722944</v>
      </c>
      <c r="O661">
        <v>204000</v>
      </c>
      <c r="P661" t="s">
        <v>31</v>
      </c>
      <c r="Q661">
        <v>24</v>
      </c>
      <c r="R661">
        <v>0</v>
      </c>
      <c r="S661">
        <v>0.16295092878413839</v>
      </c>
      <c r="T661">
        <v>0.25202455264855411</v>
      </c>
      <c r="U661">
        <v>0.46442844542643896</v>
      </c>
      <c r="V661">
        <v>3.1978813167388167</v>
      </c>
      <c r="W661">
        <v>1</v>
      </c>
      <c r="X661">
        <v>0.53494237078799212</v>
      </c>
    </row>
    <row r="662" spans="1:24" x14ac:dyDescent="0.25">
      <c r="A662" t="s">
        <v>696</v>
      </c>
      <c r="B662">
        <v>25</v>
      </c>
      <c r="C662" t="s">
        <v>25</v>
      </c>
      <c r="D662">
        <v>174000</v>
      </c>
      <c r="E662">
        <v>0.78400000000000003</v>
      </c>
      <c r="F662">
        <v>47000</v>
      </c>
      <c r="G662" t="s">
        <v>26</v>
      </c>
      <c r="H662">
        <v>173878.4375</v>
      </c>
      <c r="I662">
        <v>117963.79583333334</v>
      </c>
      <c r="J662">
        <v>55914.64166666667</v>
      </c>
      <c r="K662">
        <v>0.71450111411916295</v>
      </c>
      <c r="L662">
        <v>616280.48499999999</v>
      </c>
      <c r="M662">
        <v>36396.061127649999</v>
      </c>
      <c r="N662">
        <v>0.27011494252873564</v>
      </c>
      <c r="O662">
        <v>235000</v>
      </c>
      <c r="P662" t="s">
        <v>27</v>
      </c>
      <c r="Q662">
        <v>0</v>
      </c>
      <c r="R662">
        <v>0</v>
      </c>
      <c r="S662">
        <v>0.32157317762109905</v>
      </c>
      <c r="T662">
        <v>0.19299742737701528</v>
      </c>
      <c r="U662">
        <v>0.64829875182056218</v>
      </c>
      <c r="V662">
        <v>3.5418418678160917</v>
      </c>
      <c r="W662">
        <v>0</v>
      </c>
      <c r="X662">
        <v>0.37385075798898776</v>
      </c>
    </row>
    <row r="663" spans="1:24" x14ac:dyDescent="0.25">
      <c r="A663" t="s">
        <v>697</v>
      </c>
      <c r="B663">
        <v>40</v>
      </c>
      <c r="C663" t="s">
        <v>30</v>
      </c>
      <c r="D663">
        <v>230500</v>
      </c>
      <c r="E663">
        <v>0.63100000000000001</v>
      </c>
      <c r="F663">
        <v>50000</v>
      </c>
      <c r="G663" t="s">
        <v>26</v>
      </c>
      <c r="H663">
        <v>210077.85166666665</v>
      </c>
      <c r="I663">
        <v>162225.91583333333</v>
      </c>
      <c r="J663">
        <v>47851.935833333337</v>
      </c>
      <c r="K663">
        <v>0.79097782346796408</v>
      </c>
      <c r="L663">
        <v>708688.64</v>
      </c>
      <c r="M663">
        <v>43046.072595769998</v>
      </c>
      <c r="N663">
        <v>0.21691973969631237</v>
      </c>
      <c r="O663">
        <v>150000</v>
      </c>
      <c r="P663" t="s">
        <v>27</v>
      </c>
      <c r="Q663">
        <v>0</v>
      </c>
      <c r="R663">
        <v>0</v>
      </c>
      <c r="S663">
        <v>0.2277819172925504</v>
      </c>
      <c r="T663">
        <v>0.17157870357222649</v>
      </c>
      <c r="U663">
        <v>0.52369259360972342</v>
      </c>
      <c r="V663">
        <v>3.0745711062906724</v>
      </c>
      <c r="W663">
        <v>0</v>
      </c>
      <c r="X663">
        <v>0.47033212824769155</v>
      </c>
    </row>
    <row r="664" spans="1:24" x14ac:dyDescent="0.25">
      <c r="A664" t="s">
        <v>698</v>
      </c>
      <c r="B664">
        <v>31</v>
      </c>
      <c r="C664" t="s">
        <v>33</v>
      </c>
      <c r="D664">
        <v>168100</v>
      </c>
      <c r="E664">
        <v>0.38300000000000001</v>
      </c>
      <c r="F664">
        <v>30000</v>
      </c>
      <c r="G664" t="s">
        <v>41</v>
      </c>
      <c r="H664">
        <v>160967.965</v>
      </c>
      <c r="I664">
        <v>130077.44916666667</v>
      </c>
      <c r="J664">
        <v>30890.515833333335</v>
      </c>
      <c r="K664">
        <v>0.84308615050457036</v>
      </c>
      <c r="L664">
        <v>499406.87416666665</v>
      </c>
      <c r="M664">
        <v>67859.184919449996</v>
      </c>
      <c r="N664">
        <v>0.17846519928613921</v>
      </c>
      <c r="O664">
        <v>90000</v>
      </c>
      <c r="P664" t="s">
        <v>27</v>
      </c>
      <c r="Q664">
        <v>0</v>
      </c>
      <c r="R664">
        <v>0</v>
      </c>
      <c r="S664">
        <v>0.19190474224690196</v>
      </c>
      <c r="T664">
        <v>0.1504615378651821</v>
      </c>
      <c r="U664">
        <v>0.26942052381765808</v>
      </c>
      <c r="V664">
        <v>2.9708915774340667</v>
      </c>
      <c r="W664">
        <v>1</v>
      </c>
      <c r="X664">
        <v>0.59937719182067795</v>
      </c>
    </row>
    <row r="665" spans="1:24" x14ac:dyDescent="0.25">
      <c r="A665" t="s">
        <v>699</v>
      </c>
      <c r="B665">
        <v>44</v>
      </c>
      <c r="C665" t="s">
        <v>25</v>
      </c>
      <c r="D665">
        <v>150500</v>
      </c>
      <c r="E665">
        <v>0.84599999999999997</v>
      </c>
      <c r="F665">
        <v>45000</v>
      </c>
      <c r="G665" t="s">
        <v>26</v>
      </c>
      <c r="H665">
        <v>152777.13250000001</v>
      </c>
      <c r="I665">
        <v>108974.51833333333</v>
      </c>
      <c r="J665">
        <v>43802.614166666666</v>
      </c>
      <c r="K665">
        <v>0.72612222297567697</v>
      </c>
      <c r="L665">
        <v>500867.65916666668</v>
      </c>
      <c r="M665">
        <v>20785.98854953</v>
      </c>
      <c r="N665">
        <v>0.29900332225913623</v>
      </c>
      <c r="O665">
        <v>135000</v>
      </c>
      <c r="P665" t="s">
        <v>27</v>
      </c>
      <c r="Q665">
        <v>0</v>
      </c>
      <c r="R665">
        <v>0</v>
      </c>
      <c r="S665">
        <v>0.28670923095553363</v>
      </c>
      <c r="T665">
        <v>0.21711295703591671</v>
      </c>
      <c r="U665">
        <v>0.74468270283129934</v>
      </c>
      <c r="V665">
        <v>3.3280243133997787</v>
      </c>
      <c r="W665">
        <v>0</v>
      </c>
      <c r="X665">
        <v>0.35445977494991765</v>
      </c>
    </row>
    <row r="666" spans="1:24" x14ac:dyDescent="0.25">
      <c r="A666" t="s">
        <v>700</v>
      </c>
      <c r="B666">
        <v>46</v>
      </c>
      <c r="C666" t="s">
        <v>25</v>
      </c>
      <c r="D666">
        <v>171600</v>
      </c>
      <c r="E666">
        <v>0.79300000000000004</v>
      </c>
      <c r="F666">
        <v>33000</v>
      </c>
      <c r="G666" t="s">
        <v>26</v>
      </c>
      <c r="H666">
        <v>169154.61166666666</v>
      </c>
      <c r="I666">
        <v>122876.07666666666</v>
      </c>
      <c r="J666">
        <v>46278.535000000003</v>
      </c>
      <c r="K666">
        <v>0.75743163324106821</v>
      </c>
      <c r="L666">
        <v>561844.01749999996</v>
      </c>
      <c r="M666">
        <v>36210.910704100002</v>
      </c>
      <c r="N666">
        <v>0.19230769230769232</v>
      </c>
      <c r="O666">
        <v>363000</v>
      </c>
      <c r="P666" t="s">
        <v>27</v>
      </c>
      <c r="Q666">
        <v>0</v>
      </c>
      <c r="R666">
        <v>0</v>
      </c>
      <c r="S666">
        <v>0.27358719070098858</v>
      </c>
      <c r="T666">
        <v>0.14565992946943621</v>
      </c>
      <c r="U666">
        <v>0.65317491224009439</v>
      </c>
      <c r="V666">
        <v>3.2741492861305357</v>
      </c>
      <c r="W666">
        <v>0</v>
      </c>
      <c r="X666">
        <v>0.3821041244188077</v>
      </c>
    </row>
    <row r="667" spans="1:24" x14ac:dyDescent="0.25">
      <c r="A667" t="s">
        <v>701</v>
      </c>
      <c r="B667">
        <v>18</v>
      </c>
      <c r="C667" t="s">
        <v>25</v>
      </c>
      <c r="D667">
        <v>237000</v>
      </c>
      <c r="E667">
        <v>0.81699999999999995</v>
      </c>
      <c r="F667">
        <v>75000</v>
      </c>
      <c r="G667" t="s">
        <v>26</v>
      </c>
      <c r="H667">
        <v>226846.98250000001</v>
      </c>
      <c r="I667">
        <v>173090.34666666668</v>
      </c>
      <c r="J667">
        <v>53756.635833333334</v>
      </c>
      <c r="K667">
        <v>0.81265441593425858</v>
      </c>
      <c r="L667">
        <v>786940.50083333335</v>
      </c>
      <c r="M667">
        <v>55989.798775590003</v>
      </c>
      <c r="N667">
        <v>0.31645569620253167</v>
      </c>
      <c r="O667">
        <v>525000</v>
      </c>
      <c r="P667" t="s">
        <v>27</v>
      </c>
      <c r="Q667">
        <v>0</v>
      </c>
      <c r="R667">
        <v>0</v>
      </c>
      <c r="S667">
        <v>0.23697311395064879</v>
      </c>
      <c r="T667">
        <v>0.25716911896653755</v>
      </c>
      <c r="U667">
        <v>0.65526832778483146</v>
      </c>
      <c r="V667">
        <v>3.3204240541490857</v>
      </c>
      <c r="W667">
        <v>0</v>
      </c>
      <c r="X667">
        <v>0.41952909252232751</v>
      </c>
    </row>
    <row r="668" spans="1:24" x14ac:dyDescent="0.25">
      <c r="A668" t="s">
        <v>702</v>
      </c>
      <c r="B668">
        <v>34</v>
      </c>
      <c r="C668" t="s">
        <v>25</v>
      </c>
      <c r="D668">
        <v>132700</v>
      </c>
      <c r="E668">
        <v>0.90300000000000002</v>
      </c>
      <c r="F668">
        <v>31000</v>
      </c>
      <c r="G668" t="s">
        <v>26</v>
      </c>
      <c r="H668">
        <v>129540.58500000001</v>
      </c>
      <c r="I668">
        <v>95703.217499999999</v>
      </c>
      <c r="J668">
        <v>33837.3675</v>
      </c>
      <c r="K668">
        <v>0.76579311681716233</v>
      </c>
      <c r="L668">
        <v>332769.47416666668</v>
      </c>
      <c r="M668">
        <v>23303.916783830002</v>
      </c>
      <c r="N668">
        <v>0.23360964581763377</v>
      </c>
      <c r="O668">
        <v>93000</v>
      </c>
      <c r="P668" t="s">
        <v>27</v>
      </c>
      <c r="Q668">
        <v>0</v>
      </c>
      <c r="R668">
        <v>0</v>
      </c>
      <c r="S668">
        <v>0.26121055034605561</v>
      </c>
      <c r="T668">
        <v>0.17889665878923913</v>
      </c>
      <c r="U668">
        <v>0.76532127024392083</v>
      </c>
      <c r="V668">
        <v>2.5076825483546847</v>
      </c>
      <c r="W668">
        <v>0</v>
      </c>
      <c r="X668">
        <v>0.37234336560046349</v>
      </c>
    </row>
    <row r="669" spans="1:24" x14ac:dyDescent="0.25">
      <c r="A669" t="s">
        <v>703</v>
      </c>
      <c r="B669">
        <v>47</v>
      </c>
      <c r="C669" t="s">
        <v>25</v>
      </c>
      <c r="D669">
        <v>181200</v>
      </c>
      <c r="E669">
        <v>0.89100000000000001</v>
      </c>
      <c r="F669">
        <v>48000</v>
      </c>
      <c r="G669" t="s">
        <v>41</v>
      </c>
      <c r="H669">
        <v>167894.9425</v>
      </c>
      <c r="I669">
        <v>123735.60166666667</v>
      </c>
      <c r="J669">
        <v>44159.340833333335</v>
      </c>
      <c r="K669">
        <v>0.74719108695795056</v>
      </c>
      <c r="L669">
        <v>406847.26583333331</v>
      </c>
      <c r="M669">
        <v>26971.7280723</v>
      </c>
      <c r="N669">
        <v>0.26490066225165565</v>
      </c>
      <c r="O669">
        <v>288000</v>
      </c>
      <c r="P669" t="s">
        <v>27</v>
      </c>
      <c r="Q669">
        <v>0</v>
      </c>
      <c r="R669">
        <v>0</v>
      </c>
      <c r="S669">
        <v>0.26301769532654823</v>
      </c>
      <c r="T669">
        <v>0.19793141376369552</v>
      </c>
      <c r="U669">
        <v>0.76767562830605796</v>
      </c>
      <c r="V669">
        <v>2.245293961552612</v>
      </c>
      <c r="W669">
        <v>0</v>
      </c>
      <c r="X669">
        <v>0.38565818713145983</v>
      </c>
    </row>
    <row r="670" spans="1:24" x14ac:dyDescent="0.25">
      <c r="A670" t="s">
        <v>704</v>
      </c>
      <c r="B670">
        <v>30</v>
      </c>
      <c r="C670" t="s">
        <v>25</v>
      </c>
      <c r="D670">
        <v>191400</v>
      </c>
      <c r="E670">
        <v>0.97799999999999998</v>
      </c>
      <c r="F670">
        <v>62000</v>
      </c>
      <c r="G670" t="s">
        <v>41</v>
      </c>
      <c r="H670">
        <v>183891.74416666667</v>
      </c>
      <c r="I670">
        <v>135945.01166666666</v>
      </c>
      <c r="J670">
        <v>47946.732499999998</v>
      </c>
      <c r="K670">
        <v>0.7779083317146358</v>
      </c>
      <c r="L670">
        <v>423286.87833333336</v>
      </c>
      <c r="M670">
        <v>44743.870626149997</v>
      </c>
      <c r="N670">
        <v>0.32392894461859978</v>
      </c>
      <c r="O670">
        <v>744000</v>
      </c>
      <c r="P670" t="s">
        <v>27</v>
      </c>
      <c r="Q670">
        <v>0</v>
      </c>
      <c r="R670">
        <v>0</v>
      </c>
      <c r="S670">
        <v>0.26073346966867866</v>
      </c>
      <c r="T670">
        <v>0.2519870249023376</v>
      </c>
      <c r="U670">
        <v>0.7866059098359266</v>
      </c>
      <c r="V670">
        <v>2.211530189829328</v>
      </c>
      <c r="W670">
        <v>0</v>
      </c>
      <c r="X670">
        <v>0.39336916093558333</v>
      </c>
    </row>
    <row r="671" spans="1:24" x14ac:dyDescent="0.25">
      <c r="A671" t="s">
        <v>705</v>
      </c>
      <c r="B671">
        <v>38</v>
      </c>
      <c r="C671" t="s">
        <v>25</v>
      </c>
      <c r="D671">
        <v>185600</v>
      </c>
      <c r="E671">
        <v>0.98699999999999999</v>
      </c>
      <c r="F671">
        <v>60000</v>
      </c>
      <c r="G671" t="s">
        <v>43</v>
      </c>
      <c r="H671">
        <v>186586.59166666667</v>
      </c>
      <c r="I671">
        <v>133884.25916666666</v>
      </c>
      <c r="J671">
        <v>52702.332499999997</v>
      </c>
      <c r="K671">
        <v>0.74879931853626991</v>
      </c>
      <c r="L671">
        <v>532348.37250000006</v>
      </c>
      <c r="M671">
        <v>38422.630623019999</v>
      </c>
      <c r="N671">
        <v>0.32327586206896552</v>
      </c>
      <c r="O671">
        <v>600000</v>
      </c>
      <c r="P671" t="s">
        <v>27</v>
      </c>
      <c r="Q671">
        <v>0</v>
      </c>
      <c r="R671">
        <v>0</v>
      </c>
      <c r="S671">
        <v>0.28245508977489492</v>
      </c>
      <c r="T671">
        <v>0.24206874521646657</v>
      </c>
      <c r="U671">
        <v>0.81845963512510234</v>
      </c>
      <c r="V671">
        <v>2.8682563173491382</v>
      </c>
      <c r="W671">
        <v>0</v>
      </c>
      <c r="X671">
        <v>0.34640216770752247</v>
      </c>
    </row>
    <row r="672" spans="1:24" x14ac:dyDescent="0.25">
      <c r="A672" t="s">
        <v>706</v>
      </c>
      <c r="B672">
        <v>36</v>
      </c>
      <c r="C672" t="s">
        <v>25</v>
      </c>
      <c r="D672">
        <v>158300</v>
      </c>
      <c r="E672">
        <v>0.82599999999999996</v>
      </c>
      <c r="F672">
        <v>35000</v>
      </c>
      <c r="G672" t="s">
        <v>41</v>
      </c>
      <c r="H672">
        <v>151419.6575</v>
      </c>
      <c r="I672">
        <v>104188.2525</v>
      </c>
      <c r="J672">
        <v>47231.404999999999</v>
      </c>
      <c r="K672">
        <v>0.74227958800236726</v>
      </c>
      <c r="L672">
        <v>446193.63916666666</v>
      </c>
      <c r="M672">
        <v>36543.080005110001</v>
      </c>
      <c r="N672">
        <v>0.22109917877447885</v>
      </c>
      <c r="O672">
        <v>245000</v>
      </c>
      <c r="P672" t="s">
        <v>27</v>
      </c>
      <c r="Q672">
        <v>0</v>
      </c>
      <c r="R672">
        <v>0</v>
      </c>
      <c r="S672">
        <v>0.31192386629193108</v>
      </c>
      <c r="T672">
        <v>0.1641174073283819</v>
      </c>
      <c r="U672">
        <v>0.66541187234836774</v>
      </c>
      <c r="V672">
        <v>2.818658491261318</v>
      </c>
      <c r="W672">
        <v>0</v>
      </c>
      <c r="X672">
        <v>0.3882181794749392</v>
      </c>
    </row>
    <row r="673" spans="1:24" x14ac:dyDescent="0.25">
      <c r="A673" t="s">
        <v>707</v>
      </c>
      <c r="B673">
        <v>36</v>
      </c>
      <c r="C673" t="s">
        <v>30</v>
      </c>
      <c r="D673">
        <v>177400</v>
      </c>
      <c r="E673">
        <v>0.76300000000000001</v>
      </c>
      <c r="F673">
        <v>34000</v>
      </c>
      <c r="G673" t="s">
        <v>43</v>
      </c>
      <c r="H673">
        <v>172575.95749999999</v>
      </c>
      <c r="I673">
        <v>138742.1275</v>
      </c>
      <c r="J673">
        <v>33833.83</v>
      </c>
      <c r="K673">
        <v>0.82258937228418172</v>
      </c>
      <c r="L673">
        <v>658548.50916666666</v>
      </c>
      <c r="M673">
        <v>30267.19831761</v>
      </c>
      <c r="N673">
        <v>0.19165727170236754</v>
      </c>
      <c r="O673">
        <v>374000</v>
      </c>
      <c r="P673" t="s">
        <v>36</v>
      </c>
      <c r="Q673">
        <v>90</v>
      </c>
      <c r="R673">
        <v>1</v>
      </c>
      <c r="S673">
        <v>0.19605181677754854</v>
      </c>
      <c r="T673">
        <v>0.15765523482334939</v>
      </c>
      <c r="U673">
        <v>0.64914911741413805</v>
      </c>
      <c r="V673">
        <v>3.7122238397219092</v>
      </c>
      <c r="W673">
        <v>0</v>
      </c>
      <c r="X673">
        <v>0.39168271786659875</v>
      </c>
    </row>
    <row r="674" spans="1:24" x14ac:dyDescent="0.25">
      <c r="A674" t="s">
        <v>708</v>
      </c>
      <c r="B674">
        <v>42</v>
      </c>
      <c r="C674" t="s">
        <v>25</v>
      </c>
      <c r="D674">
        <v>173500</v>
      </c>
      <c r="E674">
        <v>0.86099999999999999</v>
      </c>
      <c r="F674">
        <v>53000</v>
      </c>
      <c r="G674" t="s">
        <v>26</v>
      </c>
      <c r="H674">
        <v>172576.24333333335</v>
      </c>
      <c r="I674">
        <v>127089.40916666666</v>
      </c>
      <c r="J674">
        <v>45486.834166666667</v>
      </c>
      <c r="K674">
        <v>0.7673006207801627</v>
      </c>
      <c r="L674">
        <v>552661.55083333328</v>
      </c>
      <c r="M674">
        <v>34858.72925805</v>
      </c>
      <c r="N674">
        <v>0.30547550432276654</v>
      </c>
      <c r="O674">
        <v>159000</v>
      </c>
      <c r="P674" t="s">
        <v>27</v>
      </c>
      <c r="Q674">
        <v>0</v>
      </c>
      <c r="R674">
        <v>0</v>
      </c>
      <c r="S674">
        <v>0.26357529453696726</v>
      </c>
      <c r="T674">
        <v>0.23439154409999205</v>
      </c>
      <c r="U674">
        <v>0.71631192972795854</v>
      </c>
      <c r="V674">
        <v>3.1853691690682036</v>
      </c>
      <c r="W674">
        <v>0</v>
      </c>
      <c r="X674">
        <v>0.38310055525487835</v>
      </c>
    </row>
    <row r="675" spans="1:24" x14ac:dyDescent="0.25">
      <c r="A675" t="s">
        <v>709</v>
      </c>
      <c r="B675">
        <v>39</v>
      </c>
      <c r="C675" t="s">
        <v>33</v>
      </c>
      <c r="D675">
        <v>217700</v>
      </c>
      <c r="E675">
        <v>0.221</v>
      </c>
      <c r="F675">
        <v>52000</v>
      </c>
      <c r="G675" t="s">
        <v>26</v>
      </c>
      <c r="H675">
        <v>213891.18083333335</v>
      </c>
      <c r="I675">
        <v>187970.02416666667</v>
      </c>
      <c r="J675">
        <v>25921.156666666666</v>
      </c>
      <c r="K675">
        <v>0.90102971604733351</v>
      </c>
      <c r="L675">
        <v>324294.56416666665</v>
      </c>
      <c r="M675">
        <v>80005.080122760002</v>
      </c>
      <c r="N675">
        <v>0.2388608176389527</v>
      </c>
      <c r="O675">
        <v>260000</v>
      </c>
      <c r="P675" t="s">
        <v>36</v>
      </c>
      <c r="Q675">
        <v>90</v>
      </c>
      <c r="R675">
        <v>1</v>
      </c>
      <c r="S675">
        <v>0.12118852477075598</v>
      </c>
      <c r="T675">
        <v>0.21522069469205946</v>
      </c>
      <c r="U675">
        <v>0.16083889876784982</v>
      </c>
      <c r="V675">
        <v>1.4896397067830347</v>
      </c>
      <c r="W675">
        <v>1</v>
      </c>
      <c r="X675">
        <v>0.73122920653370893</v>
      </c>
    </row>
    <row r="676" spans="1:24" x14ac:dyDescent="0.25">
      <c r="A676" t="s">
        <v>710</v>
      </c>
      <c r="B676">
        <v>48</v>
      </c>
      <c r="C676" t="s">
        <v>25</v>
      </c>
      <c r="D676">
        <v>99200</v>
      </c>
      <c r="E676">
        <v>0.86799999999999999</v>
      </c>
      <c r="F676">
        <v>30000</v>
      </c>
      <c r="G676" t="s">
        <v>26</v>
      </c>
      <c r="H676">
        <v>95149.776666666672</v>
      </c>
      <c r="I676">
        <v>72106.492499999993</v>
      </c>
      <c r="J676">
        <v>23043.284166666668</v>
      </c>
      <c r="K676">
        <v>0.77184216033067599</v>
      </c>
      <c r="L676">
        <v>348769.45750000002</v>
      </c>
      <c r="M676">
        <v>17891.25119499</v>
      </c>
      <c r="N676">
        <v>0.30241935483870969</v>
      </c>
      <c r="O676">
        <v>150000</v>
      </c>
      <c r="P676" t="s">
        <v>27</v>
      </c>
      <c r="Q676">
        <v>0</v>
      </c>
      <c r="R676">
        <v>0</v>
      </c>
      <c r="S676">
        <v>0.24217906729716268</v>
      </c>
      <c r="T676">
        <v>0.23342000816451897</v>
      </c>
      <c r="U676">
        <v>0.73061973788616852</v>
      </c>
      <c r="V676">
        <v>3.5158211441532261</v>
      </c>
      <c r="W676">
        <v>0</v>
      </c>
      <c r="X676">
        <v>0.36981320842795018</v>
      </c>
    </row>
    <row r="677" spans="1:24" x14ac:dyDescent="0.25">
      <c r="A677" t="s">
        <v>711</v>
      </c>
      <c r="B677">
        <v>34</v>
      </c>
      <c r="C677" t="s">
        <v>30</v>
      </c>
      <c r="D677">
        <v>232900</v>
      </c>
      <c r="E677">
        <v>0.66500000000000004</v>
      </c>
      <c r="F677">
        <v>77000</v>
      </c>
      <c r="G677" t="s">
        <v>26</v>
      </c>
      <c r="H677">
        <v>213807.39749999999</v>
      </c>
      <c r="I677">
        <v>173787.24083333334</v>
      </c>
      <c r="J677">
        <v>40020.156666666669</v>
      </c>
      <c r="K677">
        <v>0.84049449196308845</v>
      </c>
      <c r="L677">
        <v>649774.74333333329</v>
      </c>
      <c r="M677">
        <v>31335.162648140002</v>
      </c>
      <c r="N677">
        <v>0.33061399742378705</v>
      </c>
      <c r="O677">
        <v>462000</v>
      </c>
      <c r="P677" t="s">
        <v>31</v>
      </c>
      <c r="Q677">
        <v>16</v>
      </c>
      <c r="R677">
        <v>0</v>
      </c>
      <c r="S677">
        <v>0.18717854075496462</v>
      </c>
      <c r="T677">
        <v>0.27787924380059176</v>
      </c>
      <c r="U677">
        <v>0.57999687712969661</v>
      </c>
      <c r="V677">
        <v>2.78993019894089</v>
      </c>
      <c r="W677">
        <v>0</v>
      </c>
      <c r="X677">
        <v>0.49613164931475484</v>
      </c>
    </row>
    <row r="678" spans="1:24" x14ac:dyDescent="0.25">
      <c r="A678" t="s">
        <v>712</v>
      </c>
      <c r="B678">
        <v>40</v>
      </c>
      <c r="C678" t="s">
        <v>25</v>
      </c>
      <c r="D678">
        <v>195000</v>
      </c>
      <c r="E678">
        <v>0.85899999999999999</v>
      </c>
      <c r="F678">
        <v>37000</v>
      </c>
      <c r="G678" t="s">
        <v>26</v>
      </c>
      <c r="H678">
        <v>193347.43416666667</v>
      </c>
      <c r="I678">
        <v>145252.99</v>
      </c>
      <c r="J678">
        <v>48094.444166666668</v>
      </c>
      <c r="K678">
        <v>0.78946001270720922</v>
      </c>
      <c r="L678">
        <v>443878.18333333335</v>
      </c>
      <c r="M678">
        <v>39477.776327840002</v>
      </c>
      <c r="N678">
        <v>0.18974358974358974</v>
      </c>
      <c r="O678">
        <v>407000</v>
      </c>
      <c r="P678" t="s">
        <v>27</v>
      </c>
      <c r="Q678">
        <v>0</v>
      </c>
      <c r="R678">
        <v>0</v>
      </c>
      <c r="S678">
        <v>0.24874622398768925</v>
      </c>
      <c r="T678">
        <v>0.14979497677008585</v>
      </c>
      <c r="U678">
        <v>0.7133482048460783</v>
      </c>
      <c r="V678">
        <v>2.2762983760683762</v>
      </c>
      <c r="W678">
        <v>0</v>
      </c>
      <c r="X678">
        <v>0.40034002732269919</v>
      </c>
    </row>
    <row r="679" spans="1:24" x14ac:dyDescent="0.25">
      <c r="A679" t="s">
        <v>713</v>
      </c>
      <c r="B679">
        <v>49</v>
      </c>
      <c r="C679" t="s">
        <v>25</v>
      </c>
      <c r="D679">
        <v>214100</v>
      </c>
      <c r="E679">
        <v>0.95499999999999996</v>
      </c>
      <c r="F679">
        <v>33000</v>
      </c>
      <c r="G679" t="s">
        <v>41</v>
      </c>
      <c r="H679">
        <v>195306.2</v>
      </c>
      <c r="I679">
        <v>158214.95000000001</v>
      </c>
      <c r="J679">
        <v>37091.25</v>
      </c>
      <c r="K679">
        <v>0.83319753389501805</v>
      </c>
      <c r="L679">
        <v>662311.13583333336</v>
      </c>
      <c r="M679">
        <v>31982.306053290002</v>
      </c>
      <c r="N679">
        <v>0.15413358243811304</v>
      </c>
      <c r="O679">
        <v>99000</v>
      </c>
      <c r="P679" t="s">
        <v>27</v>
      </c>
      <c r="Q679">
        <v>0</v>
      </c>
      <c r="R679">
        <v>0</v>
      </c>
      <c r="S679">
        <v>0.18991332584423842</v>
      </c>
      <c r="T679">
        <v>0.12842372077784026</v>
      </c>
      <c r="U679">
        <v>0.82061967953746484</v>
      </c>
      <c r="V679">
        <v>3.0934663046862836</v>
      </c>
      <c r="W679">
        <v>0</v>
      </c>
      <c r="X679">
        <v>0.33259660774761535</v>
      </c>
    </row>
    <row r="680" spans="1:24" x14ac:dyDescent="0.25">
      <c r="A680" t="s">
        <v>714</v>
      </c>
      <c r="B680">
        <v>27</v>
      </c>
      <c r="C680" t="s">
        <v>30</v>
      </c>
      <c r="D680">
        <v>91800</v>
      </c>
      <c r="E680">
        <v>0.46600000000000003</v>
      </c>
      <c r="F680">
        <v>30000</v>
      </c>
      <c r="G680" t="s">
        <v>26</v>
      </c>
      <c r="H680">
        <v>90489.171666666662</v>
      </c>
      <c r="I680">
        <v>71004.692500000005</v>
      </c>
      <c r="J680">
        <v>19484.479166666668</v>
      </c>
      <c r="K680">
        <v>0.81908967119791121</v>
      </c>
      <c r="L680">
        <v>192101.01333333334</v>
      </c>
      <c r="M680">
        <v>19826.956080110001</v>
      </c>
      <c r="N680">
        <v>0.32679738562091504</v>
      </c>
      <c r="O680">
        <v>180000</v>
      </c>
      <c r="P680" t="s">
        <v>27</v>
      </c>
      <c r="Q680">
        <v>0</v>
      </c>
      <c r="R680">
        <v>0</v>
      </c>
      <c r="S680">
        <v>0.21532387586043217</v>
      </c>
      <c r="T680">
        <v>0.26767636313657228</v>
      </c>
      <c r="U680">
        <v>0.38224650246481101</v>
      </c>
      <c r="V680">
        <v>2.0926036310820626</v>
      </c>
      <c r="W680">
        <v>1</v>
      </c>
      <c r="X680">
        <v>0.60614520404277683</v>
      </c>
    </row>
    <row r="681" spans="1:24" x14ac:dyDescent="0.25">
      <c r="A681" t="s">
        <v>715</v>
      </c>
      <c r="B681">
        <v>27</v>
      </c>
      <c r="C681" t="s">
        <v>30</v>
      </c>
      <c r="D681">
        <v>216000</v>
      </c>
      <c r="E681">
        <v>0.68400000000000005</v>
      </c>
      <c r="F681">
        <v>59000</v>
      </c>
      <c r="G681" t="s">
        <v>43</v>
      </c>
      <c r="H681">
        <v>219060.83</v>
      </c>
      <c r="I681">
        <v>159570.34583333333</v>
      </c>
      <c r="J681">
        <v>59490.484166666669</v>
      </c>
      <c r="K681">
        <v>0.73855193032822164</v>
      </c>
      <c r="L681">
        <v>797685.91833333333</v>
      </c>
      <c r="M681">
        <v>35599.980905750002</v>
      </c>
      <c r="N681">
        <v>0.27314814814814814</v>
      </c>
      <c r="O681">
        <v>413000</v>
      </c>
      <c r="P681" t="s">
        <v>27</v>
      </c>
      <c r="Q681">
        <v>0</v>
      </c>
      <c r="R681">
        <v>0</v>
      </c>
      <c r="S681">
        <v>0.27157061427488738</v>
      </c>
      <c r="T681">
        <v>0.20173409208039386</v>
      </c>
      <c r="U681">
        <v>0.58838109871351552</v>
      </c>
      <c r="V681">
        <v>3.6929903626543208</v>
      </c>
      <c r="W681">
        <v>0</v>
      </c>
      <c r="X681">
        <v>0.41151813771523083</v>
      </c>
    </row>
    <row r="682" spans="1:24" x14ac:dyDescent="0.25">
      <c r="A682" t="s">
        <v>716</v>
      </c>
      <c r="B682">
        <v>53</v>
      </c>
      <c r="C682" t="s">
        <v>30</v>
      </c>
      <c r="D682">
        <v>192000</v>
      </c>
      <c r="E682">
        <v>0.73399999999999999</v>
      </c>
      <c r="F682">
        <v>54000</v>
      </c>
      <c r="G682" t="s">
        <v>41</v>
      </c>
      <c r="H682">
        <v>183273.4</v>
      </c>
      <c r="I682">
        <v>144218.39499999999</v>
      </c>
      <c r="J682">
        <v>39055.004999999997</v>
      </c>
      <c r="K682">
        <v>0.82101529844573773</v>
      </c>
      <c r="L682">
        <v>347998.94916666666</v>
      </c>
      <c r="M682">
        <v>50002.377038550003</v>
      </c>
      <c r="N682">
        <v>0.28125</v>
      </c>
      <c r="O682">
        <v>216000</v>
      </c>
      <c r="P682" t="s">
        <v>36</v>
      </c>
      <c r="Q682">
        <v>180</v>
      </c>
      <c r="R682">
        <v>1</v>
      </c>
      <c r="S682">
        <v>0.21309696333455919</v>
      </c>
      <c r="T682">
        <v>0.23091055268786373</v>
      </c>
      <c r="U682">
        <v>0.57666799917151035</v>
      </c>
      <c r="V682">
        <v>1.8124945269097221</v>
      </c>
      <c r="W682">
        <v>1</v>
      </c>
      <c r="X682">
        <v>0.51600011549700431</v>
      </c>
    </row>
    <row r="683" spans="1:24" x14ac:dyDescent="0.25">
      <c r="A683" t="s">
        <v>717</v>
      </c>
      <c r="B683">
        <v>25</v>
      </c>
      <c r="C683" t="s">
        <v>25</v>
      </c>
      <c r="D683">
        <v>185700</v>
      </c>
      <c r="E683">
        <v>0.96299999999999997</v>
      </c>
      <c r="F683">
        <v>39000</v>
      </c>
      <c r="G683" t="s">
        <v>26</v>
      </c>
      <c r="H683">
        <v>181699.31583333333</v>
      </c>
      <c r="I683">
        <v>136290.81583333333</v>
      </c>
      <c r="J683">
        <v>45408.5</v>
      </c>
      <c r="K683">
        <v>0.76963991039305224</v>
      </c>
      <c r="L683">
        <v>531255.69666666666</v>
      </c>
      <c r="M683">
        <v>29372.704433890001</v>
      </c>
      <c r="N683">
        <v>0.21001615508885299</v>
      </c>
      <c r="O683">
        <v>351000</v>
      </c>
      <c r="P683" t="s">
        <v>27</v>
      </c>
      <c r="Q683">
        <v>0</v>
      </c>
      <c r="R683">
        <v>0</v>
      </c>
      <c r="S683">
        <v>0.24991013197678572</v>
      </c>
      <c r="T683">
        <v>0.16163681478367817</v>
      </c>
      <c r="U683">
        <v>0.82898927544245182</v>
      </c>
      <c r="V683">
        <v>2.8608276611021362</v>
      </c>
      <c r="W683">
        <v>0</v>
      </c>
      <c r="X683">
        <v>0.33026915523888273</v>
      </c>
    </row>
    <row r="684" spans="1:24" x14ac:dyDescent="0.25">
      <c r="A684" t="s">
        <v>718</v>
      </c>
      <c r="B684">
        <v>37</v>
      </c>
      <c r="C684" t="s">
        <v>25</v>
      </c>
      <c r="D684">
        <v>171300</v>
      </c>
      <c r="E684">
        <v>0.97599999999999998</v>
      </c>
      <c r="F684">
        <v>37000</v>
      </c>
      <c r="G684" t="s">
        <v>26</v>
      </c>
      <c r="H684">
        <v>177831.95499999999</v>
      </c>
      <c r="I684">
        <v>115647.42083333334</v>
      </c>
      <c r="J684">
        <v>62184.534166666665</v>
      </c>
      <c r="K684">
        <v>0.66361774466770362</v>
      </c>
      <c r="L684">
        <v>751870.48333333328</v>
      </c>
      <c r="M684">
        <v>27110.374281050001</v>
      </c>
      <c r="N684">
        <v>0.21599532983070635</v>
      </c>
      <c r="O684">
        <v>333000</v>
      </c>
      <c r="P684" t="s">
        <v>27</v>
      </c>
      <c r="Q684">
        <v>0</v>
      </c>
      <c r="R684">
        <v>0</v>
      </c>
      <c r="S684">
        <v>0.34968144036130439</v>
      </c>
      <c r="T684">
        <v>0.14333833364101012</v>
      </c>
      <c r="U684">
        <v>0.8468918484964667</v>
      </c>
      <c r="V684">
        <v>4.3892030550690793</v>
      </c>
      <c r="W684">
        <v>0</v>
      </c>
      <c r="X684">
        <v>0.24607893282920518</v>
      </c>
    </row>
    <row r="685" spans="1:24" x14ac:dyDescent="0.25">
      <c r="A685" t="s">
        <v>719</v>
      </c>
      <c r="B685">
        <v>49</v>
      </c>
      <c r="C685" t="s">
        <v>33</v>
      </c>
      <c r="D685">
        <v>254600</v>
      </c>
      <c r="E685">
        <v>0.34399999999999997</v>
      </c>
      <c r="F685">
        <v>55000</v>
      </c>
      <c r="G685" t="s">
        <v>26</v>
      </c>
      <c r="H685">
        <v>200348.935</v>
      </c>
      <c r="I685">
        <v>173298.46083333335</v>
      </c>
      <c r="J685">
        <v>27050.474166666667</v>
      </c>
      <c r="K685">
        <v>0.86541410370040572</v>
      </c>
      <c r="L685">
        <v>629192.77666666661</v>
      </c>
      <c r="M685">
        <v>89816.171507930005</v>
      </c>
      <c r="N685">
        <v>0.21602513747054203</v>
      </c>
      <c r="O685">
        <v>165000</v>
      </c>
      <c r="P685" t="s">
        <v>27</v>
      </c>
      <c r="Q685">
        <v>0</v>
      </c>
      <c r="R685">
        <v>0</v>
      </c>
      <c r="S685">
        <v>0.13501681037968416</v>
      </c>
      <c r="T685">
        <v>0.18695120072082605</v>
      </c>
      <c r="U685">
        <v>0.23752006045605095</v>
      </c>
      <c r="V685">
        <v>2.4712992013616129</v>
      </c>
      <c r="W685">
        <v>1</v>
      </c>
      <c r="X685">
        <v>0.65697789408631058</v>
      </c>
    </row>
    <row r="686" spans="1:24" x14ac:dyDescent="0.25">
      <c r="A686" t="s">
        <v>720</v>
      </c>
      <c r="B686">
        <v>31</v>
      </c>
      <c r="C686" t="s">
        <v>30</v>
      </c>
      <c r="D686">
        <v>162400</v>
      </c>
      <c r="E686">
        <v>0.46500000000000002</v>
      </c>
      <c r="F686">
        <v>46000</v>
      </c>
      <c r="G686" t="s">
        <v>26</v>
      </c>
      <c r="H686">
        <v>157838.58333333334</v>
      </c>
      <c r="I686">
        <v>125651.31</v>
      </c>
      <c r="J686">
        <v>32187.273333333334</v>
      </c>
      <c r="K686">
        <v>0.80451378941756579</v>
      </c>
      <c r="L686">
        <v>544921.91</v>
      </c>
      <c r="M686">
        <v>20836.170698009999</v>
      </c>
      <c r="N686">
        <v>0.28325123152709358</v>
      </c>
      <c r="O686">
        <v>552000</v>
      </c>
      <c r="P686" t="s">
        <v>36</v>
      </c>
      <c r="Q686">
        <v>90</v>
      </c>
      <c r="R686">
        <v>1</v>
      </c>
      <c r="S686">
        <v>0.20392525486216667</v>
      </c>
      <c r="T686">
        <v>0.22787952163305433</v>
      </c>
      <c r="U686">
        <v>0.41077398789716529</v>
      </c>
      <c r="V686">
        <v>3.3554304802955666</v>
      </c>
      <c r="W686">
        <v>1</v>
      </c>
      <c r="X686">
        <v>0.53586571745101097</v>
      </c>
    </row>
    <row r="687" spans="1:24" x14ac:dyDescent="0.25">
      <c r="A687" t="s">
        <v>721</v>
      </c>
      <c r="B687">
        <v>45</v>
      </c>
      <c r="C687" t="s">
        <v>33</v>
      </c>
      <c r="D687">
        <v>226600</v>
      </c>
      <c r="E687">
        <v>0.52400000000000002</v>
      </c>
      <c r="F687">
        <v>37000</v>
      </c>
      <c r="G687" t="s">
        <v>26</v>
      </c>
      <c r="H687">
        <v>256563.89416666667</v>
      </c>
      <c r="I687">
        <v>197397.00666666665</v>
      </c>
      <c r="J687">
        <v>59166.887499999997</v>
      </c>
      <c r="K687">
        <v>0.78943987222704248</v>
      </c>
      <c r="L687">
        <v>832069.67083333328</v>
      </c>
      <c r="M687">
        <v>108640.01327004</v>
      </c>
      <c r="N687">
        <v>0.16328331862312445</v>
      </c>
      <c r="O687">
        <v>296000</v>
      </c>
      <c r="P687" t="s">
        <v>27</v>
      </c>
      <c r="Q687">
        <v>0</v>
      </c>
      <c r="R687">
        <v>0</v>
      </c>
      <c r="S687">
        <v>0.23061268107181343</v>
      </c>
      <c r="T687">
        <v>0.12890236219064682</v>
      </c>
      <c r="U687">
        <v>0.36812169258247324</v>
      </c>
      <c r="V687">
        <v>3.6719755994410117</v>
      </c>
      <c r="W687">
        <v>1</v>
      </c>
      <c r="X687">
        <v>0.50832298530729736</v>
      </c>
    </row>
    <row r="688" spans="1:24" x14ac:dyDescent="0.25">
      <c r="A688" t="s">
        <v>722</v>
      </c>
      <c r="B688">
        <v>41</v>
      </c>
      <c r="C688" t="s">
        <v>33</v>
      </c>
      <c r="D688">
        <v>73900</v>
      </c>
      <c r="E688">
        <v>0.28599999999999998</v>
      </c>
      <c r="F688">
        <v>30000</v>
      </c>
      <c r="G688" t="s">
        <v>26</v>
      </c>
      <c r="H688">
        <v>75294.573333333334</v>
      </c>
      <c r="I688">
        <v>55176.857499999998</v>
      </c>
      <c r="J688">
        <v>20117.715833333332</v>
      </c>
      <c r="K688">
        <v>0.77688043267741991</v>
      </c>
      <c r="L688">
        <v>248769.81333333332</v>
      </c>
      <c r="M688">
        <v>22125.345864039999</v>
      </c>
      <c r="N688">
        <v>0.40595399188092018</v>
      </c>
      <c r="O688">
        <v>300000</v>
      </c>
      <c r="P688" t="s">
        <v>31</v>
      </c>
      <c r="Q688">
        <v>60</v>
      </c>
      <c r="R688">
        <v>0</v>
      </c>
      <c r="S688">
        <v>0.26718679637470111</v>
      </c>
      <c r="T688">
        <v>0.31537771285957505</v>
      </c>
      <c r="U688">
        <v>0.22104563574626682</v>
      </c>
      <c r="V688">
        <v>3.3663032927379342</v>
      </c>
      <c r="W688">
        <v>1</v>
      </c>
      <c r="X688">
        <v>0.6298788957557957</v>
      </c>
    </row>
    <row r="689" spans="1:24" x14ac:dyDescent="0.25">
      <c r="A689" t="s">
        <v>723</v>
      </c>
      <c r="B689">
        <v>32</v>
      </c>
      <c r="C689" t="s">
        <v>25</v>
      </c>
      <c r="D689">
        <v>165200</v>
      </c>
      <c r="E689">
        <v>0.91700000000000004</v>
      </c>
      <c r="F689">
        <v>32000</v>
      </c>
      <c r="G689" t="s">
        <v>26</v>
      </c>
      <c r="H689">
        <v>165505.52249999999</v>
      </c>
      <c r="I689">
        <v>119251.55833333333</v>
      </c>
      <c r="J689">
        <v>46253.964166666665</v>
      </c>
      <c r="K689">
        <v>0.73797815827618651</v>
      </c>
      <c r="L689">
        <v>555927.88500000001</v>
      </c>
      <c r="M689">
        <v>22284.54088855</v>
      </c>
      <c r="N689">
        <v>0.1937046004842615</v>
      </c>
      <c r="O689">
        <v>256000</v>
      </c>
      <c r="P689" t="s">
        <v>27</v>
      </c>
      <c r="Q689">
        <v>0</v>
      </c>
      <c r="R689">
        <v>0</v>
      </c>
      <c r="S689">
        <v>0.27947082047770744</v>
      </c>
      <c r="T689">
        <v>0.14294976431499981</v>
      </c>
      <c r="U689">
        <v>0.80818208053149676</v>
      </c>
      <c r="V689">
        <v>3.365180901937046</v>
      </c>
      <c r="W689">
        <v>0</v>
      </c>
      <c r="X689">
        <v>0.30954308152141824</v>
      </c>
    </row>
    <row r="690" spans="1:24" x14ac:dyDescent="0.25">
      <c r="A690" t="s">
        <v>724</v>
      </c>
      <c r="B690">
        <v>39</v>
      </c>
      <c r="C690" t="s">
        <v>33</v>
      </c>
      <c r="D690">
        <v>191200</v>
      </c>
      <c r="E690">
        <v>0.36</v>
      </c>
      <c r="F690">
        <v>67000</v>
      </c>
      <c r="G690" t="s">
        <v>26</v>
      </c>
      <c r="H690">
        <v>194611.01083333333</v>
      </c>
      <c r="I690">
        <v>153192.98499999999</v>
      </c>
      <c r="J690">
        <v>41418.025833333333</v>
      </c>
      <c r="K690">
        <v>0.79569574418329536</v>
      </c>
      <c r="L690">
        <v>342494.56416666665</v>
      </c>
      <c r="M690">
        <v>61409.734397339998</v>
      </c>
      <c r="N690">
        <v>0.35041841004184099</v>
      </c>
      <c r="O690">
        <v>603000</v>
      </c>
      <c r="P690" t="s">
        <v>27</v>
      </c>
      <c r="Q690">
        <v>0</v>
      </c>
      <c r="R690">
        <v>0</v>
      </c>
      <c r="S690">
        <v>0.21282467860363827</v>
      </c>
      <c r="T690">
        <v>0.27882643755376979</v>
      </c>
      <c r="U690">
        <v>0.27364955850306716</v>
      </c>
      <c r="V690">
        <v>1.7912895615411435</v>
      </c>
      <c r="W690">
        <v>1</v>
      </c>
      <c r="X690">
        <v>0.6688132242268886</v>
      </c>
    </row>
    <row r="691" spans="1:24" x14ac:dyDescent="0.25">
      <c r="A691" t="s">
        <v>725</v>
      </c>
      <c r="B691">
        <v>47</v>
      </c>
      <c r="C691" t="s">
        <v>25</v>
      </c>
      <c r="D691">
        <v>83800</v>
      </c>
      <c r="E691">
        <v>0.83</v>
      </c>
      <c r="F691">
        <v>30000</v>
      </c>
      <c r="G691" t="s">
        <v>43</v>
      </c>
      <c r="H691">
        <v>77766.739166666666</v>
      </c>
      <c r="I691">
        <v>60317.810833333337</v>
      </c>
      <c r="J691">
        <v>17448.928333333333</v>
      </c>
      <c r="K691">
        <v>0.81850624402937944</v>
      </c>
      <c r="L691">
        <v>240805.77583333332</v>
      </c>
      <c r="M691">
        <v>18716.56992966</v>
      </c>
      <c r="N691">
        <v>0.35799522673031026</v>
      </c>
      <c r="O691">
        <v>210000</v>
      </c>
      <c r="P691" t="s">
        <v>27</v>
      </c>
      <c r="Q691">
        <v>0</v>
      </c>
      <c r="R691">
        <v>0</v>
      </c>
      <c r="S691">
        <v>0.22437520873721431</v>
      </c>
      <c r="T691">
        <v>0.29302132841147233</v>
      </c>
      <c r="U691">
        <v>0.66899025451015293</v>
      </c>
      <c r="V691">
        <v>2.8735772772474144</v>
      </c>
      <c r="W691">
        <v>0</v>
      </c>
      <c r="X691">
        <v>0.44394957586941097</v>
      </c>
    </row>
    <row r="692" spans="1:24" x14ac:dyDescent="0.25">
      <c r="A692" t="s">
        <v>726</v>
      </c>
      <c r="B692">
        <v>21</v>
      </c>
      <c r="C692" t="s">
        <v>25</v>
      </c>
      <c r="D692">
        <v>184100</v>
      </c>
      <c r="E692">
        <v>0.75600000000000001</v>
      </c>
      <c r="F692">
        <v>56000</v>
      </c>
      <c r="G692" t="s">
        <v>41</v>
      </c>
      <c r="H692">
        <v>187525.48499999999</v>
      </c>
      <c r="I692">
        <v>127778.02333333333</v>
      </c>
      <c r="J692">
        <v>59747.46166666667</v>
      </c>
      <c r="K692">
        <v>0.69461172219655587</v>
      </c>
      <c r="L692">
        <v>447701.28666666668</v>
      </c>
      <c r="M692">
        <v>29618.627228869998</v>
      </c>
      <c r="N692">
        <v>0.30418250950570341</v>
      </c>
      <c r="O692">
        <v>280000</v>
      </c>
      <c r="P692" t="s">
        <v>27</v>
      </c>
      <c r="Q692">
        <v>0</v>
      </c>
      <c r="R692">
        <v>0</v>
      </c>
      <c r="S692">
        <v>0.31860982344168676</v>
      </c>
      <c r="T692">
        <v>0.21128873678982688</v>
      </c>
      <c r="U692">
        <v>0.65288100701793428</v>
      </c>
      <c r="V692">
        <v>2.4318375158428389</v>
      </c>
      <c r="W692">
        <v>0</v>
      </c>
      <c r="X692">
        <v>0.41973933454604495</v>
      </c>
    </row>
    <row r="693" spans="1:24" x14ac:dyDescent="0.25">
      <c r="A693" t="s">
        <v>727</v>
      </c>
      <c r="B693">
        <v>30</v>
      </c>
      <c r="C693" t="s">
        <v>25</v>
      </c>
      <c r="D693">
        <v>193300</v>
      </c>
      <c r="E693">
        <v>0.85799999999999998</v>
      </c>
      <c r="F693">
        <v>38000</v>
      </c>
      <c r="G693" t="s">
        <v>43</v>
      </c>
      <c r="H693">
        <v>179396.83333333334</v>
      </c>
      <c r="I693">
        <v>139735.76666666666</v>
      </c>
      <c r="J693">
        <v>39661.066666666666</v>
      </c>
      <c r="K693">
        <v>0.81356891079354954</v>
      </c>
      <c r="L693">
        <v>339031.58333333331</v>
      </c>
      <c r="M693">
        <v>38126.125067159999</v>
      </c>
      <c r="N693">
        <v>0.1965856182100362</v>
      </c>
      <c r="O693">
        <v>266000</v>
      </c>
      <c r="P693" t="s">
        <v>27</v>
      </c>
      <c r="Q693">
        <v>0</v>
      </c>
      <c r="R693">
        <v>0</v>
      </c>
      <c r="S693">
        <v>0.2210800822385382</v>
      </c>
      <c r="T693">
        <v>0.15993594728481572</v>
      </c>
      <c r="U693">
        <v>0.7076148841107841</v>
      </c>
      <c r="V693">
        <v>1.7539140369029143</v>
      </c>
      <c r="W693">
        <v>0</v>
      </c>
      <c r="X693">
        <v>0.43370397771805985</v>
      </c>
    </row>
    <row r="694" spans="1:24" x14ac:dyDescent="0.25">
      <c r="A694" t="s">
        <v>728</v>
      </c>
      <c r="B694">
        <v>40</v>
      </c>
      <c r="C694" t="s">
        <v>33</v>
      </c>
      <c r="D694">
        <v>185900</v>
      </c>
      <c r="E694">
        <v>0.24299999999999999</v>
      </c>
      <c r="F694">
        <v>31000</v>
      </c>
      <c r="G694" t="s">
        <v>26</v>
      </c>
      <c r="H694">
        <v>149089.745</v>
      </c>
      <c r="I694">
        <v>116833.95666666667</v>
      </c>
      <c r="J694">
        <v>32255.788333333334</v>
      </c>
      <c r="K694">
        <v>0.80055882918654886</v>
      </c>
      <c r="L694">
        <v>423605.70916666667</v>
      </c>
      <c r="M694">
        <v>84413.90465353</v>
      </c>
      <c r="N694">
        <v>0.16675632060247444</v>
      </c>
      <c r="O694">
        <v>124000</v>
      </c>
      <c r="P694" t="s">
        <v>27</v>
      </c>
      <c r="Q694">
        <v>0</v>
      </c>
      <c r="R694">
        <v>0</v>
      </c>
      <c r="S694">
        <v>0.21635148905334392</v>
      </c>
      <c r="T694">
        <v>0.13349824478097372</v>
      </c>
      <c r="U694">
        <v>0.15515306972184753</v>
      </c>
      <c r="V694">
        <v>2.2786751434462973</v>
      </c>
      <c r="W694">
        <v>1</v>
      </c>
      <c r="X694">
        <v>0.66489200024054085</v>
      </c>
    </row>
    <row r="695" spans="1:24" x14ac:dyDescent="0.25">
      <c r="A695" t="s">
        <v>729</v>
      </c>
      <c r="B695">
        <v>25</v>
      </c>
      <c r="C695" t="s">
        <v>25</v>
      </c>
      <c r="D695">
        <v>208600</v>
      </c>
      <c r="E695">
        <v>0.94</v>
      </c>
      <c r="F695">
        <v>68000</v>
      </c>
      <c r="G695" t="s">
        <v>26</v>
      </c>
      <c r="H695">
        <v>209017.11249999999</v>
      </c>
      <c r="I695">
        <v>145808.31583333333</v>
      </c>
      <c r="J695">
        <v>63208.796666666669</v>
      </c>
      <c r="K695">
        <v>0.71374655030599732</v>
      </c>
      <c r="L695">
        <v>503067.53166666668</v>
      </c>
      <c r="M695">
        <v>34716.41020025</v>
      </c>
      <c r="N695">
        <v>0.32598274209012462</v>
      </c>
      <c r="O695">
        <v>680000</v>
      </c>
      <c r="P695" t="s">
        <v>27</v>
      </c>
      <c r="Q695">
        <v>0</v>
      </c>
      <c r="R695">
        <v>0</v>
      </c>
      <c r="S695">
        <v>0.30240967311548078</v>
      </c>
      <c r="T695">
        <v>0.23266905762611609</v>
      </c>
      <c r="U695">
        <v>0.80611022879947269</v>
      </c>
      <c r="V695">
        <v>2.4116372563119208</v>
      </c>
      <c r="W695">
        <v>0</v>
      </c>
      <c r="X695">
        <v>0.36078629778386107</v>
      </c>
    </row>
    <row r="696" spans="1:24" x14ac:dyDescent="0.25">
      <c r="A696" t="s">
        <v>730</v>
      </c>
      <c r="B696">
        <v>35</v>
      </c>
      <c r="C696" t="s">
        <v>25</v>
      </c>
      <c r="D696">
        <v>231700</v>
      </c>
      <c r="E696">
        <v>0.76300000000000001</v>
      </c>
      <c r="F696">
        <v>75000</v>
      </c>
      <c r="G696" t="s">
        <v>41</v>
      </c>
      <c r="H696">
        <v>211083.42666666667</v>
      </c>
      <c r="I696">
        <v>163950.44666666666</v>
      </c>
      <c r="J696">
        <v>47132.98</v>
      </c>
      <c r="K696">
        <v>0.8147649886321644</v>
      </c>
      <c r="L696">
        <v>761621.76666666672</v>
      </c>
      <c r="M696">
        <v>48506.764606509998</v>
      </c>
      <c r="N696">
        <v>0.32369443245576174</v>
      </c>
      <c r="O696">
        <v>600000</v>
      </c>
      <c r="P696" t="s">
        <v>27</v>
      </c>
      <c r="Q696">
        <v>0</v>
      </c>
      <c r="R696">
        <v>0</v>
      </c>
      <c r="S696">
        <v>0.22329076585643201</v>
      </c>
      <c r="T696">
        <v>0.26373489058011362</v>
      </c>
      <c r="U696">
        <v>0.62042657989793071</v>
      </c>
      <c r="V696">
        <v>3.2871030067616172</v>
      </c>
      <c r="W696">
        <v>0</v>
      </c>
      <c r="X696">
        <v>0.44287656999390745</v>
      </c>
    </row>
    <row r="697" spans="1:24" x14ac:dyDescent="0.25">
      <c r="A697" t="s">
        <v>731</v>
      </c>
      <c r="B697">
        <v>29</v>
      </c>
      <c r="C697" t="s">
        <v>33</v>
      </c>
      <c r="D697">
        <v>395500</v>
      </c>
      <c r="E697">
        <v>0.26300000000000001</v>
      </c>
      <c r="F697">
        <v>91000</v>
      </c>
      <c r="G697" t="s">
        <v>26</v>
      </c>
      <c r="H697">
        <v>389768.32666666666</v>
      </c>
      <c r="I697">
        <v>286652.41583333333</v>
      </c>
      <c r="J697">
        <v>103115.91083333333</v>
      </c>
      <c r="K697">
        <v>0.75860329453791331</v>
      </c>
      <c r="L697">
        <v>1488226.5141666667</v>
      </c>
      <c r="M697">
        <v>183090.15887513</v>
      </c>
      <c r="N697">
        <v>0.23008849557522124</v>
      </c>
      <c r="O697">
        <v>364000</v>
      </c>
      <c r="P697" t="s">
        <v>31</v>
      </c>
      <c r="Q697">
        <v>10</v>
      </c>
      <c r="R697">
        <v>0</v>
      </c>
      <c r="S697">
        <v>0.26455692722697544</v>
      </c>
      <c r="T697">
        <v>0.17454589077863492</v>
      </c>
      <c r="U697">
        <v>0.17894309415070037</v>
      </c>
      <c r="V697">
        <v>3.7628988980193849</v>
      </c>
      <c r="W697">
        <v>1</v>
      </c>
      <c r="X697">
        <v>0.5972627336252806</v>
      </c>
    </row>
    <row r="698" spans="1:24" x14ac:dyDescent="0.25">
      <c r="A698" t="s">
        <v>732</v>
      </c>
      <c r="B698">
        <v>48</v>
      </c>
      <c r="C698" t="s">
        <v>25</v>
      </c>
      <c r="D698">
        <v>130200</v>
      </c>
      <c r="E698">
        <v>0.876</v>
      </c>
      <c r="F698">
        <v>38000</v>
      </c>
      <c r="G698" t="s">
        <v>26</v>
      </c>
      <c r="H698">
        <v>113024.2075</v>
      </c>
      <c r="I698">
        <v>92873.054999999993</v>
      </c>
      <c r="J698">
        <v>20151.1525</v>
      </c>
      <c r="K698">
        <v>0.87217348993259447</v>
      </c>
      <c r="L698">
        <v>315330.43583333335</v>
      </c>
      <c r="M698">
        <v>28360.55999903</v>
      </c>
      <c r="N698">
        <v>0.29185867895545314</v>
      </c>
      <c r="O698">
        <v>380000</v>
      </c>
      <c r="P698" t="s">
        <v>27</v>
      </c>
      <c r="Q698">
        <v>0</v>
      </c>
      <c r="R698">
        <v>0</v>
      </c>
      <c r="S698">
        <v>0.17829058876612783</v>
      </c>
      <c r="T698">
        <v>0.25455140259169423</v>
      </c>
      <c r="U698">
        <v>0.70028198596909874</v>
      </c>
      <c r="V698">
        <v>2.4218927483358939</v>
      </c>
      <c r="W698">
        <v>0</v>
      </c>
      <c r="X698">
        <v>0.44926605558521532</v>
      </c>
    </row>
    <row r="699" spans="1:24" x14ac:dyDescent="0.25">
      <c r="A699" t="s">
        <v>733</v>
      </c>
      <c r="B699">
        <v>31</v>
      </c>
      <c r="C699" t="s">
        <v>33</v>
      </c>
      <c r="D699">
        <v>267000</v>
      </c>
      <c r="E699">
        <v>0.44500000000000001</v>
      </c>
      <c r="F699">
        <v>70000</v>
      </c>
      <c r="G699" t="s">
        <v>41</v>
      </c>
      <c r="H699">
        <v>248794.78583333333</v>
      </c>
      <c r="I699">
        <v>206396.06416666668</v>
      </c>
      <c r="J699">
        <v>42398.721666666665</v>
      </c>
      <c r="K699">
        <v>0.834787174044758</v>
      </c>
      <c r="L699">
        <v>750587.40666666662</v>
      </c>
      <c r="M699">
        <v>73492.604999899995</v>
      </c>
      <c r="N699">
        <v>0.26217228464419473</v>
      </c>
      <c r="O699">
        <v>630000</v>
      </c>
      <c r="P699" t="s">
        <v>36</v>
      </c>
      <c r="Q699">
        <v>120</v>
      </c>
      <c r="R699">
        <v>1</v>
      </c>
      <c r="S699">
        <v>0.17041643989705396</v>
      </c>
      <c r="T699">
        <v>0.21885806061098523</v>
      </c>
      <c r="U699">
        <v>0.34352470138405694</v>
      </c>
      <c r="V699">
        <v>2.8111887890137326</v>
      </c>
      <c r="W699">
        <v>1</v>
      </c>
      <c r="X699">
        <v>0.59571768967707062</v>
      </c>
    </row>
    <row r="700" spans="1:24" x14ac:dyDescent="0.25">
      <c r="A700" t="s">
        <v>734</v>
      </c>
      <c r="B700">
        <v>51</v>
      </c>
      <c r="C700" t="s">
        <v>25</v>
      </c>
      <c r="D700">
        <v>184600</v>
      </c>
      <c r="E700">
        <v>0.96099999999999997</v>
      </c>
      <c r="F700">
        <v>59000</v>
      </c>
      <c r="G700" t="s">
        <v>41</v>
      </c>
      <c r="H700">
        <v>189800.11583333334</v>
      </c>
      <c r="I700">
        <v>136026.24916666668</v>
      </c>
      <c r="J700">
        <v>53773.866666666669</v>
      </c>
      <c r="K700">
        <v>0.72702614731949866</v>
      </c>
      <c r="L700">
        <v>351218.0675</v>
      </c>
      <c r="M700">
        <v>28545.738675550001</v>
      </c>
      <c r="N700">
        <v>0.31960996749729143</v>
      </c>
      <c r="O700">
        <v>472000</v>
      </c>
      <c r="P700" t="s">
        <v>27</v>
      </c>
      <c r="Q700">
        <v>0</v>
      </c>
      <c r="R700">
        <v>0</v>
      </c>
      <c r="S700">
        <v>0.28331840805559044</v>
      </c>
      <c r="T700">
        <v>0.23236480331446596</v>
      </c>
      <c r="U700">
        <v>0.83536237372627808</v>
      </c>
      <c r="V700">
        <v>1.9025897481040086</v>
      </c>
      <c r="W700">
        <v>0</v>
      </c>
      <c r="X700">
        <v>0.3715749703696099</v>
      </c>
    </row>
    <row r="701" spans="1:24" x14ac:dyDescent="0.25">
      <c r="A701" t="s">
        <v>735</v>
      </c>
      <c r="B701">
        <v>35</v>
      </c>
      <c r="C701" t="s">
        <v>25</v>
      </c>
      <c r="D701">
        <v>177800</v>
      </c>
      <c r="E701">
        <v>0.93100000000000005</v>
      </c>
      <c r="F701">
        <v>38000</v>
      </c>
      <c r="G701" t="s">
        <v>26</v>
      </c>
      <c r="H701">
        <v>172443.27666666667</v>
      </c>
      <c r="I701">
        <v>122652.64333333333</v>
      </c>
      <c r="J701">
        <v>49790.633333333331</v>
      </c>
      <c r="K701">
        <v>0.74058750046297728</v>
      </c>
      <c r="L701">
        <v>610851.79249999998</v>
      </c>
      <c r="M701">
        <v>32587.16099615</v>
      </c>
      <c r="N701">
        <v>0.21372328458942633</v>
      </c>
      <c r="O701">
        <v>228000</v>
      </c>
      <c r="P701" t="s">
        <v>27</v>
      </c>
      <c r="Q701">
        <v>0</v>
      </c>
      <c r="R701">
        <v>0</v>
      </c>
      <c r="S701">
        <v>0.28873629807892576</v>
      </c>
      <c r="T701">
        <v>0.1582807931248208</v>
      </c>
      <c r="U701">
        <v>0.78302857081488975</v>
      </c>
      <c r="V701">
        <v>3.435611881327334</v>
      </c>
      <c r="W701">
        <v>0</v>
      </c>
      <c r="X701">
        <v>0.31894657886329764</v>
      </c>
    </row>
    <row r="702" spans="1:24" x14ac:dyDescent="0.25">
      <c r="A702" t="s">
        <v>736</v>
      </c>
      <c r="B702">
        <v>51</v>
      </c>
      <c r="C702" t="s">
        <v>33</v>
      </c>
      <c r="D702">
        <v>108000</v>
      </c>
      <c r="E702">
        <v>0.64</v>
      </c>
      <c r="F702">
        <v>30000</v>
      </c>
      <c r="G702" t="s">
        <v>26</v>
      </c>
      <c r="H702">
        <v>97971.42</v>
      </c>
      <c r="I702">
        <v>86095.814166666663</v>
      </c>
      <c r="J702">
        <v>11875.605833333333</v>
      </c>
      <c r="K702">
        <v>0.87431260461689719</v>
      </c>
      <c r="L702">
        <v>288883.36083333334</v>
      </c>
      <c r="M702">
        <v>55856.488618240001</v>
      </c>
      <c r="N702">
        <v>0.27777777777777779</v>
      </c>
      <c r="O702">
        <v>360000</v>
      </c>
      <c r="P702" t="s">
        <v>31</v>
      </c>
      <c r="Q702">
        <v>29</v>
      </c>
      <c r="R702">
        <v>0</v>
      </c>
      <c r="S702">
        <v>0.12121500161305546</v>
      </c>
      <c r="T702">
        <v>0.24286461239358256</v>
      </c>
      <c r="U702">
        <v>0.4076094472272192</v>
      </c>
      <c r="V702">
        <v>2.6748459336419752</v>
      </c>
      <c r="W702">
        <v>1</v>
      </c>
      <c r="X702">
        <v>0.59141969182217702</v>
      </c>
    </row>
    <row r="703" spans="1:24" x14ac:dyDescent="0.25">
      <c r="A703" t="s">
        <v>737</v>
      </c>
      <c r="B703">
        <v>28</v>
      </c>
      <c r="C703" t="s">
        <v>25</v>
      </c>
      <c r="D703">
        <v>178900</v>
      </c>
      <c r="E703">
        <v>0.79</v>
      </c>
      <c r="F703">
        <v>44000</v>
      </c>
      <c r="G703" t="s">
        <v>26</v>
      </c>
      <c r="H703">
        <v>182352.22083333333</v>
      </c>
      <c r="I703">
        <v>132472.26416666666</v>
      </c>
      <c r="J703">
        <v>49879.956666666665</v>
      </c>
      <c r="K703">
        <v>0.74141250787016144</v>
      </c>
      <c r="L703">
        <v>498010.95416666666</v>
      </c>
      <c r="M703">
        <v>23807.162684980001</v>
      </c>
      <c r="N703">
        <v>0.24594745667970933</v>
      </c>
      <c r="O703">
        <v>132000</v>
      </c>
      <c r="P703" t="s">
        <v>36</v>
      </c>
      <c r="Q703">
        <v>180</v>
      </c>
      <c r="R703">
        <v>1</v>
      </c>
      <c r="S703">
        <v>0.2735363267785812</v>
      </c>
      <c r="T703">
        <v>0.18234852066119117</v>
      </c>
      <c r="U703">
        <v>0.69877127104203107</v>
      </c>
      <c r="V703">
        <v>2.7837392630892492</v>
      </c>
      <c r="W703">
        <v>0</v>
      </c>
      <c r="X703">
        <v>0.38966374673946536</v>
      </c>
    </row>
    <row r="704" spans="1:24" x14ac:dyDescent="0.25">
      <c r="A704" t="s">
        <v>738</v>
      </c>
      <c r="B704">
        <v>29</v>
      </c>
      <c r="C704" t="s">
        <v>25</v>
      </c>
      <c r="D704">
        <v>89200</v>
      </c>
      <c r="E704">
        <v>0.91</v>
      </c>
      <c r="F704">
        <v>30000</v>
      </c>
      <c r="G704" t="s">
        <v>26</v>
      </c>
      <c r="H704">
        <v>83869.106666666674</v>
      </c>
      <c r="I704">
        <v>62206.214999999997</v>
      </c>
      <c r="J704">
        <v>21662.891666666666</v>
      </c>
      <c r="K704">
        <v>0.78352507860778864</v>
      </c>
      <c r="L704">
        <v>239238.65083333332</v>
      </c>
      <c r="M704">
        <v>20478.50003549</v>
      </c>
      <c r="N704">
        <v>0.33632286995515698</v>
      </c>
      <c r="O704">
        <v>210000</v>
      </c>
      <c r="P704" t="s">
        <v>27</v>
      </c>
      <c r="Q704">
        <v>0</v>
      </c>
      <c r="R704">
        <v>0</v>
      </c>
      <c r="S704">
        <v>0.25829405519680426</v>
      </c>
      <c r="T704">
        <v>0.26351740311921146</v>
      </c>
      <c r="U704">
        <v>0.73141003879956989</v>
      </c>
      <c r="V704">
        <v>2.6820476550822119</v>
      </c>
      <c r="W704">
        <v>0</v>
      </c>
      <c r="X704">
        <v>0.40457252164943458</v>
      </c>
    </row>
    <row r="705" spans="1:24" x14ac:dyDescent="0.25">
      <c r="A705" t="s">
        <v>739</v>
      </c>
      <c r="B705">
        <v>32</v>
      </c>
      <c r="C705" t="s">
        <v>25</v>
      </c>
      <c r="D705">
        <v>171600</v>
      </c>
      <c r="E705">
        <v>0.78200000000000003</v>
      </c>
      <c r="F705">
        <v>56000</v>
      </c>
      <c r="G705" t="s">
        <v>26</v>
      </c>
      <c r="H705">
        <v>174437.3075</v>
      </c>
      <c r="I705">
        <v>123240.2925</v>
      </c>
      <c r="J705">
        <v>51197.014999999999</v>
      </c>
      <c r="K705">
        <v>0.72824860301174665</v>
      </c>
      <c r="L705">
        <v>437816.9975</v>
      </c>
      <c r="M705">
        <v>30107.034347429999</v>
      </c>
      <c r="N705">
        <v>0.32634032634032634</v>
      </c>
      <c r="O705">
        <v>560000</v>
      </c>
      <c r="P705" t="s">
        <v>27</v>
      </c>
      <c r="Q705">
        <v>0</v>
      </c>
      <c r="R705">
        <v>0</v>
      </c>
      <c r="S705">
        <v>0.29349808096527746</v>
      </c>
      <c r="T705">
        <v>0.23765688676374017</v>
      </c>
      <c r="U705">
        <v>0.66689683631898489</v>
      </c>
      <c r="V705">
        <v>2.5513811043123544</v>
      </c>
      <c r="W705">
        <v>0</v>
      </c>
      <c r="X705">
        <v>0.42279024768069573</v>
      </c>
    </row>
    <row r="706" spans="1:24" x14ac:dyDescent="0.25">
      <c r="A706" t="s">
        <v>740</v>
      </c>
      <c r="B706">
        <v>48</v>
      </c>
      <c r="C706" t="s">
        <v>25</v>
      </c>
      <c r="D706">
        <v>113700</v>
      </c>
      <c r="E706">
        <v>0.97199999999999998</v>
      </c>
      <c r="F706">
        <v>30000</v>
      </c>
      <c r="G706" t="s">
        <v>26</v>
      </c>
      <c r="H706">
        <v>116976.13083333333</v>
      </c>
      <c r="I706">
        <v>78039.083333333328</v>
      </c>
      <c r="J706">
        <v>38937.047500000001</v>
      </c>
      <c r="K706">
        <v>0.67809173116754973</v>
      </c>
      <c r="L706">
        <v>424506.21250000002</v>
      </c>
      <c r="M706">
        <v>14847.57672915</v>
      </c>
      <c r="N706">
        <v>0.26385224274406333</v>
      </c>
      <c r="O706">
        <v>210000</v>
      </c>
      <c r="P706" t="s">
        <v>27</v>
      </c>
      <c r="Q706">
        <v>0</v>
      </c>
      <c r="R706">
        <v>0</v>
      </c>
      <c r="S706">
        <v>0.33286318518670444</v>
      </c>
      <c r="T706">
        <v>0.17891602405476245</v>
      </c>
      <c r="U706">
        <v>0.86252163038356955</v>
      </c>
      <c r="V706">
        <v>3.7335638742304313</v>
      </c>
      <c r="W706">
        <v>0</v>
      </c>
      <c r="X706">
        <v>0.27171031798974304</v>
      </c>
    </row>
    <row r="707" spans="1:24" x14ac:dyDescent="0.25">
      <c r="A707" t="s">
        <v>741</v>
      </c>
      <c r="B707">
        <v>46</v>
      </c>
      <c r="C707" t="s">
        <v>30</v>
      </c>
      <c r="D707">
        <v>169300</v>
      </c>
      <c r="E707">
        <v>0.46400000000000002</v>
      </c>
      <c r="F707">
        <v>30000</v>
      </c>
      <c r="G707" t="s">
        <v>26</v>
      </c>
      <c r="H707">
        <v>165153.33749999999</v>
      </c>
      <c r="I707">
        <v>128938.04083333333</v>
      </c>
      <c r="J707">
        <v>36215.296666666669</v>
      </c>
      <c r="K707">
        <v>0.79220848191941584</v>
      </c>
      <c r="L707">
        <v>547973.28916666668</v>
      </c>
      <c r="M707">
        <v>22343.88255283</v>
      </c>
      <c r="N707">
        <v>0.1772002362669817</v>
      </c>
      <c r="O707">
        <v>150000</v>
      </c>
      <c r="P707" t="s">
        <v>27</v>
      </c>
      <c r="Q707">
        <v>0</v>
      </c>
      <c r="R707">
        <v>0</v>
      </c>
      <c r="S707">
        <v>0.21928286291318011</v>
      </c>
      <c r="T707">
        <v>0.1403795301688274</v>
      </c>
      <c r="U707">
        <v>0.40870551882533557</v>
      </c>
      <c r="V707">
        <v>3.2366998769442805</v>
      </c>
      <c r="W707">
        <v>1</v>
      </c>
      <c r="X707">
        <v>0.51265667958882377</v>
      </c>
    </row>
    <row r="708" spans="1:24" x14ac:dyDescent="0.25">
      <c r="A708" t="s">
        <v>742</v>
      </c>
      <c r="B708">
        <v>43</v>
      </c>
      <c r="C708" t="s">
        <v>25</v>
      </c>
      <c r="D708">
        <v>218700</v>
      </c>
      <c r="E708">
        <v>0.75800000000000001</v>
      </c>
      <c r="F708">
        <v>58000</v>
      </c>
      <c r="G708" t="s">
        <v>43</v>
      </c>
      <c r="H708">
        <v>215091.7</v>
      </c>
      <c r="I708">
        <v>146653.22583333333</v>
      </c>
      <c r="J708">
        <v>68438.474166666667</v>
      </c>
      <c r="K708">
        <v>0.71514884965487036</v>
      </c>
      <c r="L708">
        <v>798062.15749999997</v>
      </c>
      <c r="M708">
        <v>39310.877636559999</v>
      </c>
      <c r="N708">
        <v>0.26520347508001829</v>
      </c>
      <c r="O708">
        <v>522000</v>
      </c>
      <c r="P708" t="s">
        <v>27</v>
      </c>
      <c r="Q708">
        <v>0</v>
      </c>
      <c r="R708">
        <v>0</v>
      </c>
      <c r="S708">
        <v>0.31818277584242749</v>
      </c>
      <c r="T708">
        <v>0.18965996012794917</v>
      </c>
      <c r="U708">
        <v>0.64087207808451752</v>
      </c>
      <c r="V708">
        <v>3.6491182327389118</v>
      </c>
      <c r="W708">
        <v>0</v>
      </c>
      <c r="X708">
        <v>0.37322002478863164</v>
      </c>
    </row>
    <row r="709" spans="1:24" x14ac:dyDescent="0.25">
      <c r="A709" t="s">
        <v>743</v>
      </c>
      <c r="B709">
        <v>35</v>
      </c>
      <c r="C709" t="s">
        <v>30</v>
      </c>
      <c r="D709">
        <v>159400</v>
      </c>
      <c r="E709">
        <v>0.78800000000000003</v>
      </c>
      <c r="F709">
        <v>45000</v>
      </c>
      <c r="G709" t="s">
        <v>41</v>
      </c>
      <c r="H709">
        <v>154330.0625</v>
      </c>
      <c r="I709">
        <v>119788.7525</v>
      </c>
      <c r="J709">
        <v>34541.31</v>
      </c>
      <c r="K709">
        <v>0.77890014977813538</v>
      </c>
      <c r="L709">
        <v>472526.89916666667</v>
      </c>
      <c r="M709">
        <v>17028.14803887</v>
      </c>
      <c r="N709">
        <v>0.2823086574654956</v>
      </c>
      <c r="O709">
        <v>495000</v>
      </c>
      <c r="P709" t="s">
        <v>27</v>
      </c>
      <c r="Q709">
        <v>0</v>
      </c>
      <c r="R709">
        <v>0</v>
      </c>
      <c r="S709">
        <v>0.223814527386717</v>
      </c>
      <c r="T709">
        <v>0.21989025558353884</v>
      </c>
      <c r="U709">
        <v>0.70969514018363389</v>
      </c>
      <c r="V709">
        <v>2.9644096560016728</v>
      </c>
      <c r="W709">
        <v>0</v>
      </c>
      <c r="X709">
        <v>0.40149717808080115</v>
      </c>
    </row>
    <row r="710" spans="1:24" x14ac:dyDescent="0.25">
      <c r="A710" t="s">
        <v>744</v>
      </c>
      <c r="B710">
        <v>49</v>
      </c>
      <c r="C710" t="s">
        <v>25</v>
      </c>
      <c r="D710">
        <v>103800</v>
      </c>
      <c r="E710">
        <v>0.84099999999999997</v>
      </c>
      <c r="F710">
        <v>30000</v>
      </c>
      <c r="G710" t="s">
        <v>41</v>
      </c>
      <c r="H710">
        <v>99863.840833333335</v>
      </c>
      <c r="I710">
        <v>74421.425833333327</v>
      </c>
      <c r="J710">
        <v>25442.415000000001</v>
      </c>
      <c r="K710">
        <v>0.7763250466427577</v>
      </c>
      <c r="L710">
        <v>280780.19583333336</v>
      </c>
      <c r="M710">
        <v>22987.864469659999</v>
      </c>
      <c r="N710">
        <v>0.28901734104046245</v>
      </c>
      <c r="O710">
        <v>300000</v>
      </c>
      <c r="P710" t="s">
        <v>27</v>
      </c>
      <c r="Q710">
        <v>0</v>
      </c>
      <c r="R710">
        <v>0</v>
      </c>
      <c r="S710">
        <v>0.2547710441305962</v>
      </c>
      <c r="T710">
        <v>0.22437140076380283</v>
      </c>
      <c r="U710">
        <v>0.68363308375489829</v>
      </c>
      <c r="V710">
        <v>2.7050115205523446</v>
      </c>
      <c r="W710">
        <v>0</v>
      </c>
      <c r="X710">
        <v>0.41619653835235815</v>
      </c>
    </row>
    <row r="711" spans="1:24" x14ac:dyDescent="0.25">
      <c r="A711" t="s">
        <v>745</v>
      </c>
      <c r="B711">
        <v>39</v>
      </c>
      <c r="C711" t="s">
        <v>33</v>
      </c>
      <c r="D711">
        <v>243200</v>
      </c>
      <c r="E711">
        <v>0.23</v>
      </c>
      <c r="F711">
        <v>55000</v>
      </c>
      <c r="G711" t="s">
        <v>26</v>
      </c>
      <c r="H711">
        <v>246344.10583333333</v>
      </c>
      <c r="I711">
        <v>170355.38916666666</v>
      </c>
      <c r="J711">
        <v>75988.71666666666</v>
      </c>
      <c r="K711">
        <v>0.74044684970048291</v>
      </c>
      <c r="L711">
        <v>1058896.875</v>
      </c>
      <c r="M711">
        <v>87534.467165230002</v>
      </c>
      <c r="N711">
        <v>0.22615131578947367</v>
      </c>
      <c r="O711">
        <v>605000</v>
      </c>
      <c r="P711" t="s">
        <v>27</v>
      </c>
      <c r="Q711">
        <v>0</v>
      </c>
      <c r="R711">
        <v>0</v>
      </c>
      <c r="S711">
        <v>0.30846573905071478</v>
      </c>
      <c r="T711">
        <v>0.16745302933193487</v>
      </c>
      <c r="U711">
        <v>0.16969985175392036</v>
      </c>
      <c r="V711">
        <v>4.3540167557565788</v>
      </c>
      <c r="W711">
        <v>1</v>
      </c>
      <c r="X711">
        <v>0.56447922097697445</v>
      </c>
    </row>
    <row r="712" spans="1:24" x14ac:dyDescent="0.25">
      <c r="A712" t="s">
        <v>746</v>
      </c>
      <c r="B712">
        <v>55</v>
      </c>
      <c r="C712" t="s">
        <v>33</v>
      </c>
      <c r="D712">
        <v>154300</v>
      </c>
      <c r="E712">
        <v>0.627</v>
      </c>
      <c r="F712">
        <v>52000</v>
      </c>
      <c r="G712" t="s">
        <v>26</v>
      </c>
      <c r="H712">
        <v>128936.35249999999</v>
      </c>
      <c r="I712">
        <v>99198.167499999996</v>
      </c>
      <c r="J712">
        <v>29738.185000000001</v>
      </c>
      <c r="K712">
        <v>0.80153378718840973</v>
      </c>
      <c r="L712">
        <v>556283.70499999996</v>
      </c>
      <c r="M712">
        <v>62575.298004650002</v>
      </c>
      <c r="N712">
        <v>0.33700583279325991</v>
      </c>
      <c r="O712">
        <v>624000</v>
      </c>
      <c r="P712" t="s">
        <v>27</v>
      </c>
      <c r="Q712">
        <v>0</v>
      </c>
      <c r="R712">
        <v>0</v>
      </c>
      <c r="S712">
        <v>0.23064236286659345</v>
      </c>
      <c r="T712">
        <v>0.27012156146336558</v>
      </c>
      <c r="U712">
        <v>0.42213146199968177</v>
      </c>
      <c r="V712">
        <v>3.6052087167854827</v>
      </c>
      <c r="W712">
        <v>1</v>
      </c>
      <c r="X712">
        <v>0.52472576416622418</v>
      </c>
    </row>
    <row r="713" spans="1:24" x14ac:dyDescent="0.25">
      <c r="A713" t="s">
        <v>747</v>
      </c>
      <c r="B713">
        <v>34</v>
      </c>
      <c r="C713" t="s">
        <v>33</v>
      </c>
      <c r="D713">
        <v>397700</v>
      </c>
      <c r="E713">
        <v>0.311</v>
      </c>
      <c r="F713">
        <v>79000</v>
      </c>
      <c r="G713" t="s">
        <v>26</v>
      </c>
      <c r="H713">
        <v>376872.70916666667</v>
      </c>
      <c r="I713">
        <v>264896.75</v>
      </c>
      <c r="J713">
        <v>111975.95916666667</v>
      </c>
      <c r="K713">
        <v>0.75298728410324822</v>
      </c>
      <c r="L713">
        <v>1380500.6108333333</v>
      </c>
      <c r="M713">
        <v>163646.98615397001</v>
      </c>
      <c r="N713">
        <v>0.19864219260749308</v>
      </c>
      <c r="O713">
        <v>316000</v>
      </c>
      <c r="P713" t="s">
        <v>27</v>
      </c>
      <c r="Q713">
        <v>0</v>
      </c>
      <c r="R713">
        <v>0</v>
      </c>
      <c r="S713">
        <v>0.29711877894864197</v>
      </c>
      <c r="T713">
        <v>0.14957504511983055</v>
      </c>
      <c r="U713">
        <v>0.21684207544242365</v>
      </c>
      <c r="V713">
        <v>3.4712109902774286</v>
      </c>
      <c r="W713">
        <v>1</v>
      </c>
      <c r="X713">
        <v>0.57503055486376387</v>
      </c>
    </row>
    <row r="714" spans="1:24" x14ac:dyDescent="0.25">
      <c r="A714" t="s">
        <v>748</v>
      </c>
      <c r="B714">
        <v>40</v>
      </c>
      <c r="C714" t="s">
        <v>25</v>
      </c>
      <c r="D714">
        <v>117700</v>
      </c>
      <c r="E714">
        <v>0.92600000000000005</v>
      </c>
      <c r="F714">
        <v>33000</v>
      </c>
      <c r="G714" t="s">
        <v>26</v>
      </c>
      <c r="H714">
        <v>110756.88083333333</v>
      </c>
      <c r="I714">
        <v>78700.41333333333</v>
      </c>
      <c r="J714">
        <v>32056.467499999999</v>
      </c>
      <c r="K714">
        <v>0.78929853923572091</v>
      </c>
      <c r="L714">
        <v>321237.11083333334</v>
      </c>
      <c r="M714">
        <v>33705.944959530003</v>
      </c>
      <c r="N714">
        <v>0.28037383177570091</v>
      </c>
      <c r="O714">
        <v>99000</v>
      </c>
      <c r="P714" t="s">
        <v>27</v>
      </c>
      <c r="Q714">
        <v>0</v>
      </c>
      <c r="R714">
        <v>0</v>
      </c>
      <c r="S714">
        <v>0.28943093430229849</v>
      </c>
      <c r="T714">
        <v>0.22129865586048247</v>
      </c>
      <c r="U714">
        <v>0.70994645915844545</v>
      </c>
      <c r="V714">
        <v>2.7292872628150664</v>
      </c>
      <c r="W714">
        <v>0</v>
      </c>
      <c r="X714">
        <v>0.39270588921612254</v>
      </c>
    </row>
    <row r="715" spans="1:24" x14ac:dyDescent="0.25">
      <c r="A715" t="s">
        <v>749</v>
      </c>
      <c r="B715">
        <v>41</v>
      </c>
      <c r="C715" t="s">
        <v>25</v>
      </c>
      <c r="D715">
        <v>293300</v>
      </c>
      <c r="E715">
        <v>0.76700000000000002</v>
      </c>
      <c r="F715">
        <v>87000</v>
      </c>
      <c r="G715" t="s">
        <v>26</v>
      </c>
      <c r="H715">
        <v>293505.46333333332</v>
      </c>
      <c r="I715">
        <v>205797.41333333333</v>
      </c>
      <c r="J715">
        <v>87708.05</v>
      </c>
      <c r="K715">
        <v>0.70956322020305063</v>
      </c>
      <c r="L715">
        <v>776028.02</v>
      </c>
      <c r="M715">
        <v>39395.700056629998</v>
      </c>
      <c r="N715">
        <v>0.29662461643368565</v>
      </c>
      <c r="O715">
        <v>348000</v>
      </c>
      <c r="P715" t="s">
        <v>27</v>
      </c>
      <c r="Q715">
        <v>0</v>
      </c>
      <c r="R715">
        <v>0</v>
      </c>
      <c r="S715">
        <v>0.29882936080269901</v>
      </c>
      <c r="T715">
        <v>0.21047391802818072</v>
      </c>
      <c r="U715">
        <v>0.67623281362030163</v>
      </c>
      <c r="V715">
        <v>2.6458507330378453</v>
      </c>
      <c r="W715">
        <v>0</v>
      </c>
      <c r="X715">
        <v>0.40590005061881196</v>
      </c>
    </row>
    <row r="716" spans="1:24" x14ac:dyDescent="0.25">
      <c r="A716" t="s">
        <v>750</v>
      </c>
      <c r="B716">
        <v>25</v>
      </c>
      <c r="C716" t="s">
        <v>25</v>
      </c>
      <c r="D716">
        <v>157000</v>
      </c>
      <c r="E716">
        <v>0.93500000000000005</v>
      </c>
      <c r="F716">
        <v>38000</v>
      </c>
      <c r="G716" t="s">
        <v>41</v>
      </c>
      <c r="H716">
        <v>144996.88500000001</v>
      </c>
      <c r="I716">
        <v>108899.92583333333</v>
      </c>
      <c r="J716">
        <v>36096.959166666667</v>
      </c>
      <c r="K716">
        <v>0.78698279230727941</v>
      </c>
      <c r="L716">
        <v>488933.29833333334</v>
      </c>
      <c r="M716">
        <v>27683.024652889999</v>
      </c>
      <c r="N716">
        <v>0.24203821656050956</v>
      </c>
      <c r="O716">
        <v>152000</v>
      </c>
      <c r="P716" t="s">
        <v>27</v>
      </c>
      <c r="Q716">
        <v>0</v>
      </c>
      <c r="R716">
        <v>0</v>
      </c>
      <c r="S716">
        <v>0.24894989410749524</v>
      </c>
      <c r="T716">
        <v>0.19047991151386381</v>
      </c>
      <c r="U716">
        <v>0.78510631461134228</v>
      </c>
      <c r="V716">
        <v>3.1142248301486202</v>
      </c>
      <c r="W716">
        <v>0</v>
      </c>
      <c r="X716">
        <v>0.34759697499974218</v>
      </c>
    </row>
    <row r="717" spans="1:24" x14ac:dyDescent="0.25">
      <c r="A717" t="s">
        <v>751</v>
      </c>
      <c r="B717">
        <v>23</v>
      </c>
      <c r="C717" t="s">
        <v>30</v>
      </c>
      <c r="D717">
        <v>163000</v>
      </c>
      <c r="E717">
        <v>0.51600000000000001</v>
      </c>
      <c r="F717">
        <v>55000</v>
      </c>
      <c r="G717" t="s">
        <v>41</v>
      </c>
      <c r="H717">
        <v>160115.36833333335</v>
      </c>
      <c r="I717">
        <v>127907.50750000001</v>
      </c>
      <c r="J717">
        <v>32207.860833333332</v>
      </c>
      <c r="K717">
        <v>0.81747222481170556</v>
      </c>
      <c r="L717">
        <v>390026.54416666669</v>
      </c>
      <c r="M717">
        <v>24728.467487509999</v>
      </c>
      <c r="N717">
        <v>0.33742331288343558</v>
      </c>
      <c r="O717">
        <v>550000</v>
      </c>
      <c r="P717" t="s">
        <v>27</v>
      </c>
      <c r="Q717">
        <v>0</v>
      </c>
      <c r="R717">
        <v>0</v>
      </c>
      <c r="S717">
        <v>0.20115408763437354</v>
      </c>
      <c r="T717">
        <v>0.2758341862861583</v>
      </c>
      <c r="U717">
        <v>0.44696935493200624</v>
      </c>
      <c r="V717">
        <v>2.3928008844580777</v>
      </c>
      <c r="W717">
        <v>1</v>
      </c>
      <c r="X717">
        <v>0.57067530119874743</v>
      </c>
    </row>
    <row r="718" spans="1:24" x14ac:dyDescent="0.25">
      <c r="A718" t="s">
        <v>752</v>
      </c>
      <c r="B718">
        <v>22</v>
      </c>
      <c r="C718" t="s">
        <v>30</v>
      </c>
      <c r="D718">
        <v>115400</v>
      </c>
      <c r="E718">
        <v>0.752</v>
      </c>
      <c r="F718">
        <v>34000</v>
      </c>
      <c r="G718" t="s">
        <v>26</v>
      </c>
      <c r="H718">
        <v>107766.94749999999</v>
      </c>
      <c r="I718">
        <v>85122.494166666671</v>
      </c>
      <c r="J718">
        <v>22644.453333333335</v>
      </c>
      <c r="K718">
        <v>0.8318222855911086</v>
      </c>
      <c r="L718">
        <v>274111.87166666664</v>
      </c>
      <c r="M718">
        <v>30085.968022379999</v>
      </c>
      <c r="N718">
        <v>0.29462738301559793</v>
      </c>
      <c r="O718">
        <v>340000</v>
      </c>
      <c r="P718" t="s">
        <v>27</v>
      </c>
      <c r="Q718">
        <v>0</v>
      </c>
      <c r="R718">
        <v>0</v>
      </c>
      <c r="S718">
        <v>0.21012429004109387</v>
      </c>
      <c r="T718">
        <v>0.24507762313776163</v>
      </c>
      <c r="U718">
        <v>0.58787835000010047</v>
      </c>
      <c r="V718">
        <v>2.3753195118428652</v>
      </c>
      <c r="W718">
        <v>0</v>
      </c>
      <c r="X718">
        <v>0.49306047188109886</v>
      </c>
    </row>
    <row r="719" spans="1:24" x14ac:dyDescent="0.25">
      <c r="A719" t="s">
        <v>753</v>
      </c>
      <c r="B719">
        <v>46</v>
      </c>
      <c r="C719" t="s">
        <v>30</v>
      </c>
      <c r="D719">
        <v>221800</v>
      </c>
      <c r="E719">
        <v>0.78</v>
      </c>
      <c r="F719">
        <v>54000</v>
      </c>
      <c r="G719" t="s">
        <v>26</v>
      </c>
      <c r="H719">
        <v>208559.26666666666</v>
      </c>
      <c r="I719">
        <v>172971.12583333332</v>
      </c>
      <c r="J719">
        <v>35588.140833333331</v>
      </c>
      <c r="K719">
        <v>0.8494728614142032</v>
      </c>
      <c r="L719">
        <v>352049.4</v>
      </c>
      <c r="M719">
        <v>43683.351344050003</v>
      </c>
      <c r="N719">
        <v>0.24346257889990983</v>
      </c>
      <c r="O719">
        <v>594000</v>
      </c>
      <c r="P719" t="s">
        <v>27</v>
      </c>
      <c r="Q719">
        <v>0</v>
      </c>
      <c r="R719">
        <v>0</v>
      </c>
      <c r="S719">
        <v>0.17063802247738372</v>
      </c>
      <c r="T719">
        <v>0.20681485354538762</v>
      </c>
      <c r="U719">
        <v>0.64491967805808537</v>
      </c>
      <c r="V719">
        <v>1.587238052299369</v>
      </c>
      <c r="W719">
        <v>0</v>
      </c>
      <c r="X719">
        <v>0.49764512129562827</v>
      </c>
    </row>
    <row r="720" spans="1:24" x14ac:dyDescent="0.25">
      <c r="A720" t="s">
        <v>754</v>
      </c>
      <c r="B720">
        <v>45</v>
      </c>
      <c r="C720" t="s">
        <v>25</v>
      </c>
      <c r="D720">
        <v>92600</v>
      </c>
      <c r="E720">
        <v>0.80900000000000005</v>
      </c>
      <c r="F720">
        <v>30000</v>
      </c>
      <c r="G720" t="s">
        <v>43</v>
      </c>
      <c r="H720">
        <v>93080.63416666667</v>
      </c>
      <c r="I720">
        <v>65955.489166666666</v>
      </c>
      <c r="J720">
        <v>27125.145</v>
      </c>
      <c r="K720">
        <v>0.7145188293560637</v>
      </c>
      <c r="L720">
        <v>306142.52166666667</v>
      </c>
      <c r="M720">
        <v>10446.74330616</v>
      </c>
      <c r="N720">
        <v>0.32397408207343414</v>
      </c>
      <c r="O720">
        <v>120000</v>
      </c>
      <c r="P720" t="s">
        <v>27</v>
      </c>
      <c r="Q720">
        <v>0</v>
      </c>
      <c r="R720">
        <v>0</v>
      </c>
      <c r="S720">
        <v>0.29141555859439827</v>
      </c>
      <c r="T720">
        <v>0.23148558186481547</v>
      </c>
      <c r="U720">
        <v>0.72736540690020168</v>
      </c>
      <c r="V720">
        <v>3.3060747480201584</v>
      </c>
      <c r="W720">
        <v>0</v>
      </c>
      <c r="X720">
        <v>0.36539462527550398</v>
      </c>
    </row>
    <row r="721" spans="1:24" x14ac:dyDescent="0.25">
      <c r="A721" t="s">
        <v>755</v>
      </c>
      <c r="B721">
        <v>28</v>
      </c>
      <c r="C721" t="s">
        <v>33</v>
      </c>
      <c r="D721">
        <v>244600</v>
      </c>
      <c r="E721">
        <v>0.222</v>
      </c>
      <c r="F721">
        <v>71000</v>
      </c>
      <c r="G721" t="s">
        <v>26</v>
      </c>
      <c r="H721">
        <v>223341.39749999999</v>
      </c>
      <c r="I721">
        <v>193895.20499999999</v>
      </c>
      <c r="J721">
        <v>29446.192500000001</v>
      </c>
      <c r="K721">
        <v>0.89398615992496733</v>
      </c>
      <c r="L721">
        <v>292764.02166666667</v>
      </c>
      <c r="M721">
        <v>104188.30702351</v>
      </c>
      <c r="N721">
        <v>0.29026982829108749</v>
      </c>
      <c r="O721">
        <v>213000</v>
      </c>
      <c r="P721" t="s">
        <v>31</v>
      </c>
      <c r="Q721">
        <v>30</v>
      </c>
      <c r="R721">
        <v>0</v>
      </c>
      <c r="S721">
        <v>0.13184386248859217</v>
      </c>
      <c r="T721">
        <v>0.25949720913602897</v>
      </c>
      <c r="U721">
        <v>0.15138104898647758</v>
      </c>
      <c r="V721">
        <v>1.1969093281548107</v>
      </c>
      <c r="W721">
        <v>1</v>
      </c>
      <c r="X721">
        <v>0.75085023468551904</v>
      </c>
    </row>
    <row r="722" spans="1:24" x14ac:dyDescent="0.25">
      <c r="A722" t="s">
        <v>756</v>
      </c>
      <c r="B722">
        <v>18</v>
      </c>
      <c r="C722" t="s">
        <v>30</v>
      </c>
      <c r="D722">
        <v>250900</v>
      </c>
      <c r="E722">
        <v>0.63700000000000001</v>
      </c>
      <c r="F722">
        <v>67000</v>
      </c>
      <c r="G722" t="s">
        <v>26</v>
      </c>
      <c r="H722">
        <v>256897.16583333333</v>
      </c>
      <c r="I722">
        <v>199399.9975</v>
      </c>
      <c r="J722">
        <v>57497.168333333335</v>
      </c>
      <c r="K722">
        <v>0.7870949154358442</v>
      </c>
      <c r="L722">
        <v>862514.40083333338</v>
      </c>
      <c r="M722">
        <v>29506.728978340001</v>
      </c>
      <c r="N722">
        <v>0.26703866082104422</v>
      </c>
      <c r="O722">
        <v>670000</v>
      </c>
      <c r="P722" t="s">
        <v>36</v>
      </c>
      <c r="Q722">
        <v>180</v>
      </c>
      <c r="R722">
        <v>1</v>
      </c>
      <c r="S722">
        <v>0.22381394573514157</v>
      </c>
      <c r="T722">
        <v>0.21018477215704087</v>
      </c>
      <c r="U722">
        <v>0.57137314680527695</v>
      </c>
      <c r="V722">
        <v>3.4376819483193839</v>
      </c>
      <c r="W722">
        <v>0</v>
      </c>
      <c r="X722">
        <v>0.44518360548383995</v>
      </c>
    </row>
    <row r="723" spans="1:24" x14ac:dyDescent="0.25">
      <c r="A723" t="s">
        <v>757</v>
      </c>
      <c r="B723">
        <v>36</v>
      </c>
      <c r="C723" t="s">
        <v>25</v>
      </c>
      <c r="D723">
        <v>129000</v>
      </c>
      <c r="E723">
        <v>0.98599999999999999</v>
      </c>
      <c r="F723">
        <v>42000</v>
      </c>
      <c r="G723" t="s">
        <v>26</v>
      </c>
      <c r="H723">
        <v>116196.89416666667</v>
      </c>
      <c r="I723">
        <v>90062.74083333333</v>
      </c>
      <c r="J723">
        <v>26134.153333333332</v>
      </c>
      <c r="K723">
        <v>0.82454698543722837</v>
      </c>
      <c r="L723">
        <v>394543.01500000001</v>
      </c>
      <c r="M723">
        <v>29051.78515086</v>
      </c>
      <c r="N723">
        <v>0.32558139534883723</v>
      </c>
      <c r="O723">
        <v>336000</v>
      </c>
      <c r="P723" t="s">
        <v>27</v>
      </c>
      <c r="Q723">
        <v>0</v>
      </c>
      <c r="R723">
        <v>0</v>
      </c>
      <c r="S723">
        <v>0.22491266673486029</v>
      </c>
      <c r="T723">
        <v>0.26845715804933018</v>
      </c>
      <c r="U723">
        <v>0.78878608870427469</v>
      </c>
      <c r="V723">
        <v>3.0584729844961243</v>
      </c>
      <c r="W723">
        <v>0</v>
      </c>
      <c r="X723">
        <v>0.37458313459059212</v>
      </c>
    </row>
    <row r="724" spans="1:24" x14ac:dyDescent="0.25">
      <c r="A724" t="s">
        <v>758</v>
      </c>
      <c r="B724">
        <v>26</v>
      </c>
      <c r="C724" t="s">
        <v>25</v>
      </c>
      <c r="D724">
        <v>243900</v>
      </c>
      <c r="E724">
        <v>0.872</v>
      </c>
      <c r="F724">
        <v>54000</v>
      </c>
      <c r="G724" t="s">
        <v>41</v>
      </c>
      <c r="H724">
        <v>248676.2475</v>
      </c>
      <c r="I724">
        <v>173445.12583333332</v>
      </c>
      <c r="J724">
        <v>75231.121666666673</v>
      </c>
      <c r="K724">
        <v>0.71175839700590071</v>
      </c>
      <c r="L724">
        <v>895086.75249999994</v>
      </c>
      <c r="M724">
        <v>31626.191985519999</v>
      </c>
      <c r="N724">
        <v>0.22140221402214022</v>
      </c>
      <c r="O724">
        <v>216000</v>
      </c>
      <c r="P724" t="s">
        <v>36</v>
      </c>
      <c r="Q724">
        <v>90</v>
      </c>
      <c r="R724">
        <v>1</v>
      </c>
      <c r="S724">
        <v>0.3025263668041584</v>
      </c>
      <c r="T724">
        <v>0.15758488494595588</v>
      </c>
      <c r="U724">
        <v>0.77361327364117338</v>
      </c>
      <c r="V724">
        <v>3.6698923841738416</v>
      </c>
      <c r="W724">
        <v>0</v>
      </c>
      <c r="X724">
        <v>0.31121306666429127</v>
      </c>
    </row>
    <row r="725" spans="1:24" x14ac:dyDescent="0.25">
      <c r="A725" t="s">
        <v>759</v>
      </c>
      <c r="B725">
        <v>44</v>
      </c>
      <c r="C725" t="s">
        <v>33</v>
      </c>
      <c r="D725">
        <v>143000</v>
      </c>
      <c r="E725">
        <v>0.43099999999999999</v>
      </c>
      <c r="F725">
        <v>30000</v>
      </c>
      <c r="G725" t="s">
        <v>43</v>
      </c>
      <c r="H725">
        <v>149016.69166666668</v>
      </c>
      <c r="I725">
        <v>115959.50916666667</v>
      </c>
      <c r="J725">
        <v>33057.182500000003</v>
      </c>
      <c r="K725">
        <v>0.78538798687029876</v>
      </c>
      <c r="L725">
        <v>413222.91083333333</v>
      </c>
      <c r="M725">
        <v>38430.061181880003</v>
      </c>
      <c r="N725">
        <v>0.20979020979020979</v>
      </c>
      <c r="O725">
        <v>300000</v>
      </c>
      <c r="P725" t="s">
        <v>36</v>
      </c>
      <c r="Q725">
        <v>90</v>
      </c>
      <c r="R725">
        <v>1</v>
      </c>
      <c r="S725">
        <v>0.22183543420723059</v>
      </c>
      <c r="T725">
        <v>0.16476671053223052</v>
      </c>
      <c r="U725">
        <v>0.34263700561527916</v>
      </c>
      <c r="V725">
        <v>2.8896707051282049</v>
      </c>
      <c r="W725">
        <v>1</v>
      </c>
      <c r="X725">
        <v>0.56392381443224648</v>
      </c>
    </row>
    <row r="726" spans="1:24" x14ac:dyDescent="0.25">
      <c r="A726" t="s">
        <v>760</v>
      </c>
      <c r="B726">
        <v>51</v>
      </c>
      <c r="C726" t="s">
        <v>33</v>
      </c>
      <c r="D726">
        <v>190300</v>
      </c>
      <c r="E726">
        <v>0.41199999999999998</v>
      </c>
      <c r="F726">
        <v>37000</v>
      </c>
      <c r="G726" t="s">
        <v>26</v>
      </c>
      <c r="H726">
        <v>201215.31416666668</v>
      </c>
      <c r="I726">
        <v>143620.55499999999</v>
      </c>
      <c r="J726">
        <v>57594.75916666667</v>
      </c>
      <c r="K726">
        <v>0.73005931967362281</v>
      </c>
      <c r="L726">
        <v>485869.79083333333</v>
      </c>
      <c r="M726">
        <v>94927.960823960006</v>
      </c>
      <c r="N726">
        <v>0.19442984760903836</v>
      </c>
      <c r="O726">
        <v>259000</v>
      </c>
      <c r="P726" t="s">
        <v>27</v>
      </c>
      <c r="Q726">
        <v>0</v>
      </c>
      <c r="R726">
        <v>0</v>
      </c>
      <c r="S726">
        <v>0.28623447179055628</v>
      </c>
      <c r="T726">
        <v>0.14194532226970072</v>
      </c>
      <c r="U726">
        <v>0.27993446563758906</v>
      </c>
      <c r="V726">
        <v>2.5531780916097389</v>
      </c>
      <c r="W726">
        <v>1</v>
      </c>
      <c r="X726">
        <v>0.58211186707822959</v>
      </c>
    </row>
    <row r="727" spans="1:24" x14ac:dyDescent="0.25">
      <c r="A727" t="s">
        <v>761</v>
      </c>
      <c r="B727">
        <v>21</v>
      </c>
      <c r="C727" t="s">
        <v>30</v>
      </c>
      <c r="D727">
        <v>98100</v>
      </c>
      <c r="E727">
        <v>0.69699999999999995</v>
      </c>
      <c r="F727">
        <v>30000</v>
      </c>
      <c r="G727" t="s">
        <v>43</v>
      </c>
      <c r="H727">
        <v>92413.8125</v>
      </c>
      <c r="I727">
        <v>74929.11083333334</v>
      </c>
      <c r="J727">
        <v>17484.701666666668</v>
      </c>
      <c r="K727">
        <v>0.83118209123680709</v>
      </c>
      <c r="L727">
        <v>203722.29250000001</v>
      </c>
      <c r="M727">
        <v>18706.360369180002</v>
      </c>
      <c r="N727">
        <v>0.3058103975535168</v>
      </c>
      <c r="O727">
        <v>270000</v>
      </c>
      <c r="P727" t="s">
        <v>36</v>
      </c>
      <c r="Q727">
        <v>120</v>
      </c>
      <c r="R727">
        <v>1</v>
      </c>
      <c r="S727">
        <v>0.18920009026428455</v>
      </c>
      <c r="T727">
        <v>0.25418412576049143</v>
      </c>
      <c r="U727">
        <v>0.5796645707915854</v>
      </c>
      <c r="V727">
        <v>2.0766798419979615</v>
      </c>
      <c r="W727">
        <v>1</v>
      </c>
      <c r="X727">
        <v>0.51743657405423882</v>
      </c>
    </row>
    <row r="728" spans="1:24" x14ac:dyDescent="0.25">
      <c r="A728" t="s">
        <v>762</v>
      </c>
      <c r="B728">
        <v>53</v>
      </c>
      <c r="C728" t="s">
        <v>25</v>
      </c>
      <c r="D728">
        <v>173100</v>
      </c>
      <c r="E728">
        <v>0.76100000000000001</v>
      </c>
      <c r="F728">
        <v>30000</v>
      </c>
      <c r="G728" t="s">
        <v>41</v>
      </c>
      <c r="H728">
        <v>167824.89416666667</v>
      </c>
      <c r="I728">
        <v>121450.54916666666</v>
      </c>
      <c r="J728">
        <v>46374.345000000001</v>
      </c>
      <c r="K728">
        <v>0.74576534796099181</v>
      </c>
      <c r="L728">
        <v>534718.46333333338</v>
      </c>
      <c r="M728">
        <v>28565.011393159999</v>
      </c>
      <c r="N728">
        <v>0.1733102253032929</v>
      </c>
      <c r="O728">
        <v>330000</v>
      </c>
      <c r="P728" t="s">
        <v>27</v>
      </c>
      <c r="Q728">
        <v>0</v>
      </c>
      <c r="R728">
        <v>0</v>
      </c>
      <c r="S728">
        <v>0.27632578128692697</v>
      </c>
      <c r="T728">
        <v>0.12924876047850811</v>
      </c>
      <c r="U728">
        <v>0.65031216394127411</v>
      </c>
      <c r="V728">
        <v>3.0890725784710189</v>
      </c>
      <c r="W728">
        <v>0</v>
      </c>
      <c r="X728">
        <v>0.38526678271570625</v>
      </c>
    </row>
    <row r="729" spans="1:24" x14ac:dyDescent="0.25">
      <c r="A729" t="s">
        <v>763</v>
      </c>
      <c r="B729">
        <v>35</v>
      </c>
      <c r="C729" t="s">
        <v>33</v>
      </c>
      <c r="D729">
        <v>259900</v>
      </c>
      <c r="E729">
        <v>0.42299999999999999</v>
      </c>
      <c r="F729">
        <v>84000</v>
      </c>
      <c r="G729" t="s">
        <v>26</v>
      </c>
      <c r="H729">
        <v>206226.67333333334</v>
      </c>
      <c r="I729">
        <v>161733.28833333333</v>
      </c>
      <c r="J729">
        <v>44493.385000000002</v>
      </c>
      <c r="K729">
        <v>0.77761873440966189</v>
      </c>
      <c r="L729">
        <v>610657.49333333329</v>
      </c>
      <c r="M729">
        <v>120385.45377651999</v>
      </c>
      <c r="N729">
        <v>0.32320123124278571</v>
      </c>
      <c r="O729">
        <v>336000</v>
      </c>
      <c r="P729" t="s">
        <v>27</v>
      </c>
      <c r="Q729">
        <v>0</v>
      </c>
      <c r="R729">
        <v>0</v>
      </c>
      <c r="S729">
        <v>0.21574990412653056</v>
      </c>
      <c r="T729">
        <v>0.25132733239865951</v>
      </c>
      <c r="U729">
        <v>0.26708709070885051</v>
      </c>
      <c r="V729">
        <v>2.3495863537257917</v>
      </c>
      <c r="W729">
        <v>1</v>
      </c>
      <c r="X729">
        <v>0.64388500825990558</v>
      </c>
    </row>
    <row r="730" spans="1:24" x14ac:dyDescent="0.25">
      <c r="A730" t="s">
        <v>764</v>
      </c>
      <c r="B730">
        <v>32</v>
      </c>
      <c r="C730" t="s">
        <v>25</v>
      </c>
      <c r="D730">
        <v>129700</v>
      </c>
      <c r="E730">
        <v>0.94</v>
      </c>
      <c r="F730">
        <v>37000</v>
      </c>
      <c r="G730" t="s">
        <v>26</v>
      </c>
      <c r="H730">
        <v>126592.74833333334</v>
      </c>
      <c r="I730">
        <v>91788.717499999999</v>
      </c>
      <c r="J730">
        <v>34804.030833333331</v>
      </c>
      <c r="K730">
        <v>0.74689251071991269</v>
      </c>
      <c r="L730">
        <v>454103.68583333335</v>
      </c>
      <c r="M730">
        <v>21299.46569207</v>
      </c>
      <c r="N730">
        <v>0.28527370855821127</v>
      </c>
      <c r="O730">
        <v>111000</v>
      </c>
      <c r="P730" t="s">
        <v>27</v>
      </c>
      <c r="Q730">
        <v>0</v>
      </c>
      <c r="R730">
        <v>0</v>
      </c>
      <c r="S730">
        <v>0.27492910369313017</v>
      </c>
      <c r="T730">
        <v>0.21306879642742307</v>
      </c>
      <c r="U730">
        <v>0.80462101549776832</v>
      </c>
      <c r="V730">
        <v>3.5011849331791316</v>
      </c>
      <c r="W730">
        <v>0</v>
      </c>
      <c r="X730">
        <v>0.32452088080239094</v>
      </c>
    </row>
    <row r="731" spans="1:24" x14ac:dyDescent="0.25">
      <c r="A731" t="s">
        <v>765</v>
      </c>
      <c r="B731">
        <v>30</v>
      </c>
      <c r="C731" t="s">
        <v>25</v>
      </c>
      <c r="D731">
        <v>186700</v>
      </c>
      <c r="E731">
        <v>0.996</v>
      </c>
      <c r="F731">
        <v>53000</v>
      </c>
      <c r="G731" t="s">
        <v>26</v>
      </c>
      <c r="H731">
        <v>177658.56583333333</v>
      </c>
      <c r="I731">
        <v>139942.96416666667</v>
      </c>
      <c r="J731">
        <v>37715.601666666669</v>
      </c>
      <c r="K731">
        <v>0.83276264692046498</v>
      </c>
      <c r="L731">
        <v>391713.64500000002</v>
      </c>
      <c r="M731">
        <v>39765.115223280001</v>
      </c>
      <c r="N731">
        <v>0.28387787895018746</v>
      </c>
      <c r="O731">
        <v>265000</v>
      </c>
      <c r="P731" t="s">
        <v>27</v>
      </c>
      <c r="Q731">
        <v>0</v>
      </c>
      <c r="R731">
        <v>0</v>
      </c>
      <c r="S731">
        <v>0.21229261583732909</v>
      </c>
      <c r="T731">
        <v>0.23640289387672545</v>
      </c>
      <c r="U731">
        <v>0.81383927781043242</v>
      </c>
      <c r="V731">
        <v>2.0980912961971079</v>
      </c>
      <c r="W731">
        <v>0</v>
      </c>
      <c r="X731">
        <v>0.39429176720649828</v>
      </c>
    </row>
    <row r="732" spans="1:24" x14ac:dyDescent="0.25">
      <c r="A732" t="s">
        <v>766</v>
      </c>
      <c r="B732">
        <v>36</v>
      </c>
      <c r="C732" t="s">
        <v>25</v>
      </c>
      <c r="D732">
        <v>195200</v>
      </c>
      <c r="E732">
        <v>0.86299999999999999</v>
      </c>
      <c r="F732">
        <v>53000</v>
      </c>
      <c r="G732" t="s">
        <v>43</v>
      </c>
      <c r="H732">
        <v>185839.15916666668</v>
      </c>
      <c r="I732">
        <v>146005.01083333333</v>
      </c>
      <c r="J732">
        <v>39834.148333333331</v>
      </c>
      <c r="K732">
        <v>0.81846610813525067</v>
      </c>
      <c r="L732">
        <v>559708.29666666663</v>
      </c>
      <c r="M732">
        <v>36348.586712199998</v>
      </c>
      <c r="N732">
        <v>0.27151639344262296</v>
      </c>
      <c r="O732">
        <v>212000</v>
      </c>
      <c r="P732" t="s">
        <v>31</v>
      </c>
      <c r="Q732">
        <v>60</v>
      </c>
      <c r="R732">
        <v>0</v>
      </c>
      <c r="S732">
        <v>0.21434744169074052</v>
      </c>
      <c r="T732">
        <v>0.22222696583590312</v>
      </c>
      <c r="U732">
        <v>0.72181836008305156</v>
      </c>
      <c r="V732">
        <v>2.8673580771857923</v>
      </c>
      <c r="W732">
        <v>0</v>
      </c>
      <c r="X732">
        <v>0.40286284681708445</v>
      </c>
    </row>
    <row r="733" spans="1:24" x14ac:dyDescent="0.25">
      <c r="A733" t="s">
        <v>767</v>
      </c>
      <c r="B733">
        <v>23</v>
      </c>
      <c r="C733" t="s">
        <v>30</v>
      </c>
      <c r="D733">
        <v>241700</v>
      </c>
      <c r="E733">
        <v>0.63900000000000001</v>
      </c>
      <c r="F733">
        <v>77000</v>
      </c>
      <c r="G733" t="s">
        <v>26</v>
      </c>
      <c r="H733">
        <v>214375.10416666666</v>
      </c>
      <c r="I733">
        <v>175974.35250000001</v>
      </c>
      <c r="J733">
        <v>38400.751666666663</v>
      </c>
      <c r="K733">
        <v>0.8546968326498291</v>
      </c>
      <c r="L733">
        <v>627509.28916666668</v>
      </c>
      <c r="M733">
        <v>45970.228647759999</v>
      </c>
      <c r="N733">
        <v>0.31857674803475383</v>
      </c>
      <c r="O733">
        <v>693000</v>
      </c>
      <c r="P733" t="s">
        <v>27</v>
      </c>
      <c r="Q733">
        <v>0</v>
      </c>
      <c r="R733">
        <v>0</v>
      </c>
      <c r="S733">
        <v>0.179128783708074</v>
      </c>
      <c r="T733">
        <v>0.27228653750118675</v>
      </c>
      <c r="U733">
        <v>0.5261691849115766</v>
      </c>
      <c r="V733">
        <v>2.5962320610950216</v>
      </c>
      <c r="W733">
        <v>1</v>
      </c>
      <c r="X733">
        <v>0.53035453035353541</v>
      </c>
    </row>
    <row r="734" spans="1:24" x14ac:dyDescent="0.25">
      <c r="A734" t="s">
        <v>768</v>
      </c>
      <c r="B734">
        <v>29</v>
      </c>
      <c r="C734" t="s">
        <v>33</v>
      </c>
      <c r="D734">
        <v>213900</v>
      </c>
      <c r="E734">
        <v>0.36799999999999999</v>
      </c>
      <c r="F734">
        <v>53000</v>
      </c>
      <c r="G734" t="s">
        <v>41</v>
      </c>
      <c r="H734">
        <v>211115.62666666668</v>
      </c>
      <c r="I734">
        <v>186225.04166666666</v>
      </c>
      <c r="J734">
        <v>24890.584999999999</v>
      </c>
      <c r="K734">
        <v>0.91534870522427136</v>
      </c>
      <c r="L734">
        <v>404325.8775</v>
      </c>
      <c r="M734">
        <v>95730.524769080002</v>
      </c>
      <c r="N734">
        <v>0.24777933613838243</v>
      </c>
      <c r="O734">
        <v>477000</v>
      </c>
      <c r="P734" t="s">
        <v>27</v>
      </c>
      <c r="Q734">
        <v>0</v>
      </c>
      <c r="R734">
        <v>0</v>
      </c>
      <c r="S734">
        <v>0.11790024922835333</v>
      </c>
      <c r="T734">
        <v>0.22680449451559787</v>
      </c>
      <c r="U734">
        <v>0.25319056553199648</v>
      </c>
      <c r="V734">
        <v>1.890256556802244</v>
      </c>
      <c r="W734">
        <v>1</v>
      </c>
      <c r="X734">
        <v>0.68497290378545306</v>
      </c>
    </row>
    <row r="735" spans="1:24" x14ac:dyDescent="0.25">
      <c r="A735" t="s">
        <v>769</v>
      </c>
      <c r="B735">
        <v>54</v>
      </c>
      <c r="C735" t="s">
        <v>33</v>
      </c>
      <c r="D735">
        <v>327300</v>
      </c>
      <c r="E735">
        <v>0.42199999999999999</v>
      </c>
      <c r="F735">
        <v>106000</v>
      </c>
      <c r="G735" t="s">
        <v>26</v>
      </c>
      <c r="H735">
        <v>315258.435</v>
      </c>
      <c r="I735">
        <v>238202.53</v>
      </c>
      <c r="J735">
        <v>77055.904999999999</v>
      </c>
      <c r="K735">
        <v>0.78440432104395552</v>
      </c>
      <c r="L735">
        <v>870018.28583333339</v>
      </c>
      <c r="M735">
        <v>124129.12279829</v>
      </c>
      <c r="N735">
        <v>0.32386190039718915</v>
      </c>
      <c r="O735">
        <v>848000</v>
      </c>
      <c r="P735" t="s">
        <v>36</v>
      </c>
      <c r="Q735">
        <v>120</v>
      </c>
      <c r="R735">
        <v>1</v>
      </c>
      <c r="S735">
        <v>0.2444213903428151</v>
      </c>
      <c r="T735">
        <v>0.2540386740930623</v>
      </c>
      <c r="U735">
        <v>0.30278294687414509</v>
      </c>
      <c r="V735">
        <v>2.6581676927385685</v>
      </c>
      <c r="W735">
        <v>1</v>
      </c>
      <c r="X735">
        <v>0.60940852383560928</v>
      </c>
    </row>
    <row r="736" spans="1:24" x14ac:dyDescent="0.25">
      <c r="A736" t="s">
        <v>770</v>
      </c>
      <c r="B736">
        <v>34</v>
      </c>
      <c r="C736" t="s">
        <v>25</v>
      </c>
      <c r="D736">
        <v>128400</v>
      </c>
      <c r="E736">
        <v>0.97499999999999998</v>
      </c>
      <c r="F736">
        <v>30000</v>
      </c>
      <c r="G736" t="s">
        <v>41</v>
      </c>
      <c r="H736">
        <v>113343.79666666666</v>
      </c>
      <c r="I736">
        <v>86204.813333333339</v>
      </c>
      <c r="J736">
        <v>27138.983333333334</v>
      </c>
      <c r="K736">
        <v>0.81364209311770752</v>
      </c>
      <c r="L736">
        <v>262438.64166666666</v>
      </c>
      <c r="M736">
        <v>28829.503207080001</v>
      </c>
      <c r="N736">
        <v>0.23364485981308411</v>
      </c>
      <c r="O736">
        <v>210000</v>
      </c>
      <c r="P736" t="s">
        <v>27</v>
      </c>
      <c r="Q736">
        <v>0</v>
      </c>
      <c r="R736">
        <v>0</v>
      </c>
      <c r="S736">
        <v>0.2394395117462538</v>
      </c>
      <c r="T736">
        <v>0.1901032927845111</v>
      </c>
      <c r="U736">
        <v>0.77729223312770923</v>
      </c>
      <c r="V736">
        <v>2.0439146547248184</v>
      </c>
      <c r="W736">
        <v>0</v>
      </c>
      <c r="X736">
        <v>0.39323355286454498</v>
      </c>
    </row>
    <row r="737" spans="1:24" x14ac:dyDescent="0.25">
      <c r="A737" t="s">
        <v>771</v>
      </c>
      <c r="B737">
        <v>40</v>
      </c>
      <c r="C737" t="s">
        <v>30</v>
      </c>
      <c r="D737">
        <v>219700</v>
      </c>
      <c r="E737">
        <v>0.68600000000000005</v>
      </c>
      <c r="F737">
        <v>74000</v>
      </c>
      <c r="G737" t="s">
        <v>26</v>
      </c>
      <c r="H737">
        <v>207702.70250000001</v>
      </c>
      <c r="I737">
        <v>155941.67833333334</v>
      </c>
      <c r="J737">
        <v>51761.02416666667</v>
      </c>
      <c r="K737">
        <v>0.76887870414215043</v>
      </c>
      <c r="L737">
        <v>503842.93083333335</v>
      </c>
      <c r="M737">
        <v>37959.049256329999</v>
      </c>
      <c r="N737">
        <v>0.33682294037323623</v>
      </c>
      <c r="O737">
        <v>370000</v>
      </c>
      <c r="P737" t="s">
        <v>27</v>
      </c>
      <c r="Q737">
        <v>0</v>
      </c>
      <c r="R737">
        <v>0</v>
      </c>
      <c r="S737">
        <v>0.24920727339436841</v>
      </c>
      <c r="T737">
        <v>0.2589759859195227</v>
      </c>
      <c r="U737">
        <v>0.58000096838977544</v>
      </c>
      <c r="V737">
        <v>2.2933223979669246</v>
      </c>
      <c r="W737">
        <v>0</v>
      </c>
      <c r="X737">
        <v>0.49280038000079773</v>
      </c>
    </row>
    <row r="738" spans="1:24" x14ac:dyDescent="0.25">
      <c r="A738" t="s">
        <v>772</v>
      </c>
      <c r="B738">
        <v>43</v>
      </c>
      <c r="C738" t="s">
        <v>25</v>
      </c>
      <c r="D738">
        <v>148800</v>
      </c>
      <c r="E738">
        <v>0.90100000000000002</v>
      </c>
      <c r="F738">
        <v>43000</v>
      </c>
      <c r="G738" t="s">
        <v>41</v>
      </c>
      <c r="H738">
        <v>142079.2225</v>
      </c>
      <c r="I738">
        <v>108181.97333333333</v>
      </c>
      <c r="J738">
        <v>33897.249166666668</v>
      </c>
      <c r="K738">
        <v>0.81083859801306524</v>
      </c>
      <c r="L738">
        <v>460843.50083333335</v>
      </c>
      <c r="M738">
        <v>36903.212152499997</v>
      </c>
      <c r="N738">
        <v>0.28897849462365593</v>
      </c>
      <c r="O738">
        <v>387000</v>
      </c>
      <c r="P738" t="s">
        <v>27</v>
      </c>
      <c r="Q738">
        <v>0</v>
      </c>
      <c r="R738">
        <v>0</v>
      </c>
      <c r="S738">
        <v>0.23857991738846029</v>
      </c>
      <c r="T738">
        <v>0.23431491743657129</v>
      </c>
      <c r="U738">
        <v>0.71522873024407108</v>
      </c>
      <c r="V738">
        <v>3.097066537858423</v>
      </c>
      <c r="W738">
        <v>0</v>
      </c>
      <c r="X738">
        <v>0.39372270195613568</v>
      </c>
    </row>
    <row r="739" spans="1:24" x14ac:dyDescent="0.25">
      <c r="A739" t="s">
        <v>773</v>
      </c>
      <c r="B739">
        <v>46</v>
      </c>
      <c r="C739" t="s">
        <v>30</v>
      </c>
      <c r="D739">
        <v>215600</v>
      </c>
      <c r="E739">
        <v>0.49199999999999999</v>
      </c>
      <c r="F739">
        <v>43000</v>
      </c>
      <c r="G739" t="s">
        <v>41</v>
      </c>
      <c r="H739">
        <v>195244.18833333332</v>
      </c>
      <c r="I739">
        <v>155762.16250000001</v>
      </c>
      <c r="J739">
        <v>39482.025833333333</v>
      </c>
      <c r="K739">
        <v>0.82334598023026295</v>
      </c>
      <c r="L739">
        <v>364023.22916666669</v>
      </c>
      <c r="M739">
        <v>38920.468874300001</v>
      </c>
      <c r="N739">
        <v>0.19944341372912802</v>
      </c>
      <c r="O739">
        <v>301000</v>
      </c>
      <c r="P739" t="s">
        <v>27</v>
      </c>
      <c r="Q739">
        <v>0</v>
      </c>
      <c r="R739">
        <v>0</v>
      </c>
      <c r="S739">
        <v>0.20221869941617468</v>
      </c>
      <c r="T739">
        <v>0.16421093297727879</v>
      </c>
      <c r="U739">
        <v>0.41022476152250281</v>
      </c>
      <c r="V739">
        <v>1.6884194302721089</v>
      </c>
      <c r="W739">
        <v>1</v>
      </c>
      <c r="X739">
        <v>0.58433094081278825</v>
      </c>
    </row>
    <row r="740" spans="1:24" x14ac:dyDescent="0.25">
      <c r="A740" t="s">
        <v>774</v>
      </c>
      <c r="B740">
        <v>50</v>
      </c>
      <c r="C740" t="s">
        <v>25</v>
      </c>
      <c r="D740">
        <v>182100</v>
      </c>
      <c r="E740">
        <v>0.85099999999999998</v>
      </c>
      <c r="F740">
        <v>48000</v>
      </c>
      <c r="G740" t="s">
        <v>41</v>
      </c>
      <c r="H740">
        <v>185471.64</v>
      </c>
      <c r="I740">
        <v>137337.06166666668</v>
      </c>
      <c r="J740">
        <v>48134.578333333331</v>
      </c>
      <c r="K740">
        <v>0.75206089408516719</v>
      </c>
      <c r="L740">
        <v>698191.54166666663</v>
      </c>
      <c r="M740">
        <v>26181.698180980002</v>
      </c>
      <c r="N740">
        <v>0.26359143327841844</v>
      </c>
      <c r="O740">
        <v>288000</v>
      </c>
      <c r="P740" t="s">
        <v>27</v>
      </c>
      <c r="Q740">
        <v>0</v>
      </c>
      <c r="R740">
        <v>0</v>
      </c>
      <c r="S740">
        <v>0.25952527477156789</v>
      </c>
      <c r="T740">
        <v>0.19823680898455806</v>
      </c>
      <c r="U740">
        <v>0.74573057527227693</v>
      </c>
      <c r="V740">
        <v>3.8341106077246931</v>
      </c>
      <c r="W740">
        <v>0</v>
      </c>
      <c r="X740">
        <v>0.33802411296085466</v>
      </c>
    </row>
    <row r="741" spans="1:24" x14ac:dyDescent="0.25">
      <c r="A741" t="s">
        <v>775</v>
      </c>
      <c r="B741">
        <v>44</v>
      </c>
      <c r="C741" t="s">
        <v>25</v>
      </c>
      <c r="D741">
        <v>147200</v>
      </c>
      <c r="E741">
        <v>0.89700000000000002</v>
      </c>
      <c r="F741">
        <v>38000</v>
      </c>
      <c r="G741" t="s">
        <v>43</v>
      </c>
      <c r="H741">
        <v>143234.01</v>
      </c>
      <c r="I741">
        <v>101969.55166666667</v>
      </c>
      <c r="J741">
        <v>41264.458333333336</v>
      </c>
      <c r="K741">
        <v>0.72968011264496802</v>
      </c>
      <c r="L741">
        <v>423423.62833333336</v>
      </c>
      <c r="M741">
        <v>22598.404565209999</v>
      </c>
      <c r="N741">
        <v>0.25815217391304346</v>
      </c>
      <c r="O741">
        <v>152000</v>
      </c>
      <c r="P741" t="s">
        <v>27</v>
      </c>
      <c r="Q741">
        <v>0</v>
      </c>
      <c r="R741">
        <v>0</v>
      </c>
      <c r="S741">
        <v>0.28809120357192636</v>
      </c>
      <c r="T741">
        <v>0.18836850734041294</v>
      </c>
      <c r="U741">
        <v>0.77476353044041146</v>
      </c>
      <c r="V741">
        <v>2.8765192142210148</v>
      </c>
      <c r="W741">
        <v>0</v>
      </c>
      <c r="X741">
        <v>0.34996392898474071</v>
      </c>
    </row>
    <row r="742" spans="1:24" x14ac:dyDescent="0.25">
      <c r="A742" t="s">
        <v>776</v>
      </c>
      <c r="B742">
        <v>42</v>
      </c>
      <c r="C742" t="s">
        <v>25</v>
      </c>
      <c r="D742">
        <v>174300</v>
      </c>
      <c r="E742">
        <v>0.79400000000000004</v>
      </c>
      <c r="F742">
        <v>31000</v>
      </c>
      <c r="G742" t="s">
        <v>26</v>
      </c>
      <c r="H742">
        <v>166206.2475</v>
      </c>
      <c r="I742">
        <v>125347.285</v>
      </c>
      <c r="J742">
        <v>40858.962500000001</v>
      </c>
      <c r="K742">
        <v>0.80756532510075629</v>
      </c>
      <c r="L742">
        <v>443402.69333333336</v>
      </c>
      <c r="M742">
        <v>39959.378081399998</v>
      </c>
      <c r="N742">
        <v>0.1778542742398164</v>
      </c>
      <c r="O742">
        <v>93000</v>
      </c>
      <c r="P742" t="s">
        <v>31</v>
      </c>
      <c r="Q742">
        <v>18</v>
      </c>
      <c r="R742">
        <v>0</v>
      </c>
      <c r="S742">
        <v>0.24583289205178646</v>
      </c>
      <c r="T742">
        <v>0.14362894479703639</v>
      </c>
      <c r="U742">
        <v>0.64010554690115118</v>
      </c>
      <c r="V742">
        <v>2.5439052973799963</v>
      </c>
      <c r="W742">
        <v>0</v>
      </c>
      <c r="X742">
        <v>0.42317711863677676</v>
      </c>
    </row>
    <row r="743" spans="1:24" x14ac:dyDescent="0.25">
      <c r="A743" t="s">
        <v>777</v>
      </c>
      <c r="B743">
        <v>27</v>
      </c>
      <c r="C743" t="s">
        <v>25</v>
      </c>
      <c r="D743">
        <v>146300</v>
      </c>
      <c r="E743">
        <v>0.997</v>
      </c>
      <c r="F743">
        <v>39000</v>
      </c>
      <c r="G743" t="s">
        <v>41</v>
      </c>
      <c r="H743">
        <v>139623.46416666667</v>
      </c>
      <c r="I743">
        <v>106365.14750000001</v>
      </c>
      <c r="J743">
        <v>33258.316666666666</v>
      </c>
      <c r="K743">
        <v>0.80883532975718653</v>
      </c>
      <c r="L743">
        <v>445673.38</v>
      </c>
      <c r="M743">
        <v>33882.694339690002</v>
      </c>
      <c r="N743">
        <v>0.26657552973342447</v>
      </c>
      <c r="O743">
        <v>468000</v>
      </c>
      <c r="P743" t="s">
        <v>27</v>
      </c>
      <c r="Q743">
        <v>0</v>
      </c>
      <c r="R743">
        <v>0</v>
      </c>
      <c r="S743">
        <v>0.23820005373141764</v>
      </c>
      <c r="T743">
        <v>0.21561570649713105</v>
      </c>
      <c r="U743">
        <v>0.80230347425429682</v>
      </c>
      <c r="V743">
        <v>3.0462978810663022</v>
      </c>
      <c r="W743">
        <v>0</v>
      </c>
      <c r="X743">
        <v>0.35178168604772231</v>
      </c>
    </row>
    <row r="744" spans="1:24" x14ac:dyDescent="0.25">
      <c r="A744" t="s">
        <v>778</v>
      </c>
      <c r="B744">
        <v>40</v>
      </c>
      <c r="C744" t="s">
        <v>33</v>
      </c>
      <c r="D744">
        <v>385100</v>
      </c>
      <c r="E744">
        <v>0.34599999999999997</v>
      </c>
      <c r="F744">
        <v>82000</v>
      </c>
      <c r="G744" t="s">
        <v>26</v>
      </c>
      <c r="H744">
        <v>367802.26666666666</v>
      </c>
      <c r="I744">
        <v>299286.67166666669</v>
      </c>
      <c r="J744">
        <v>68515.595000000001</v>
      </c>
      <c r="K744">
        <v>0.84741032347387635</v>
      </c>
      <c r="L744">
        <v>1106767.2466666666</v>
      </c>
      <c r="M744">
        <v>130802.10061018</v>
      </c>
      <c r="N744">
        <v>0.21293170605037653</v>
      </c>
      <c r="O744">
        <v>574000</v>
      </c>
      <c r="P744" t="s">
        <v>27</v>
      </c>
      <c r="Q744">
        <v>0</v>
      </c>
      <c r="R744">
        <v>0</v>
      </c>
      <c r="S744">
        <v>0.18628377584767469</v>
      </c>
      <c r="T744">
        <v>0.18044052590199394</v>
      </c>
      <c r="U744">
        <v>0.25523158764473203</v>
      </c>
      <c r="V744">
        <v>2.8739736345537952</v>
      </c>
      <c r="W744">
        <v>1</v>
      </c>
      <c r="X744">
        <v>0.61908236077195078</v>
      </c>
    </row>
    <row r="745" spans="1:24" x14ac:dyDescent="0.25">
      <c r="A745" t="s">
        <v>779</v>
      </c>
      <c r="B745">
        <v>38</v>
      </c>
      <c r="C745" t="s">
        <v>33</v>
      </c>
      <c r="D745">
        <v>273900</v>
      </c>
      <c r="E745">
        <v>0.24299999999999999</v>
      </c>
      <c r="F745">
        <v>44000</v>
      </c>
      <c r="G745" t="s">
        <v>26</v>
      </c>
      <c r="H745">
        <v>272177.68833333335</v>
      </c>
      <c r="I745">
        <v>250032.53583333333</v>
      </c>
      <c r="J745">
        <v>22145.1525</v>
      </c>
      <c r="K745">
        <v>0.92233573891671949</v>
      </c>
      <c r="L745">
        <v>827510.76166666672</v>
      </c>
      <c r="M745">
        <v>88409.386682600001</v>
      </c>
      <c r="N745">
        <v>0.1606425702811245</v>
      </c>
      <c r="O745">
        <v>484000</v>
      </c>
      <c r="P745" t="s">
        <v>27</v>
      </c>
      <c r="Q745">
        <v>0</v>
      </c>
      <c r="R745">
        <v>0</v>
      </c>
      <c r="S745">
        <v>8.1362850260081013E-2</v>
      </c>
      <c r="T745">
        <v>0.148166383761722</v>
      </c>
      <c r="U745">
        <v>0.18342082356134781</v>
      </c>
      <c r="V745">
        <v>3.021214902032372</v>
      </c>
      <c r="W745">
        <v>1</v>
      </c>
      <c r="X745">
        <v>0.66463760224650781</v>
      </c>
    </row>
    <row r="746" spans="1:24" x14ac:dyDescent="0.25">
      <c r="A746" t="s">
        <v>780</v>
      </c>
      <c r="B746">
        <v>38</v>
      </c>
      <c r="C746" t="s">
        <v>25</v>
      </c>
      <c r="D746">
        <v>254500</v>
      </c>
      <c r="E746">
        <v>0.75600000000000001</v>
      </c>
      <c r="F746">
        <v>86000</v>
      </c>
      <c r="G746" t="s">
        <v>26</v>
      </c>
      <c r="H746">
        <v>244113.79333333333</v>
      </c>
      <c r="I746">
        <v>184700.26666666666</v>
      </c>
      <c r="J746">
        <v>59413.526666666665</v>
      </c>
      <c r="K746">
        <v>0.7883912910236901</v>
      </c>
      <c r="L746">
        <v>472294.00916666666</v>
      </c>
      <c r="M746">
        <v>47398.010150629998</v>
      </c>
      <c r="N746">
        <v>0.33791748526522591</v>
      </c>
      <c r="O746">
        <v>344000</v>
      </c>
      <c r="P746" t="s">
        <v>27</v>
      </c>
      <c r="Q746">
        <v>0</v>
      </c>
      <c r="R746">
        <v>0</v>
      </c>
      <c r="S746">
        <v>0.24338455379921314</v>
      </c>
      <c r="T746">
        <v>0.26641120246773026</v>
      </c>
      <c r="U746">
        <v>0.63307909166756082</v>
      </c>
      <c r="V746">
        <v>1.8557721381794368</v>
      </c>
      <c r="W746">
        <v>0</v>
      </c>
      <c r="X746">
        <v>0.4885216740172531</v>
      </c>
    </row>
    <row r="747" spans="1:24" x14ac:dyDescent="0.25">
      <c r="A747" t="s">
        <v>781</v>
      </c>
      <c r="B747">
        <v>30</v>
      </c>
      <c r="C747" t="s">
        <v>30</v>
      </c>
      <c r="D747">
        <v>143200</v>
      </c>
      <c r="E747">
        <v>0.73399999999999999</v>
      </c>
      <c r="F747">
        <v>40000</v>
      </c>
      <c r="G747" t="s">
        <v>26</v>
      </c>
      <c r="H747">
        <v>137750.28333333333</v>
      </c>
      <c r="I747">
        <v>104533.05083333333</v>
      </c>
      <c r="J747">
        <v>33217.232499999998</v>
      </c>
      <c r="K747">
        <v>0.77517506942749725</v>
      </c>
      <c r="L747">
        <v>483857.23333333334</v>
      </c>
      <c r="M747">
        <v>20190.36832541</v>
      </c>
      <c r="N747">
        <v>0.27932960893854747</v>
      </c>
      <c r="O747">
        <v>400000</v>
      </c>
      <c r="P747" t="s">
        <v>27</v>
      </c>
      <c r="Q747">
        <v>0</v>
      </c>
      <c r="R747">
        <v>0</v>
      </c>
      <c r="S747">
        <v>0.24114093776213649</v>
      </c>
      <c r="T747">
        <v>0.2165293490020942</v>
      </c>
      <c r="U747">
        <v>0.64016899325658483</v>
      </c>
      <c r="V747">
        <v>3.3788912942271883</v>
      </c>
      <c r="W747">
        <v>0</v>
      </c>
      <c r="X747">
        <v>0.41204914042806556</v>
      </c>
    </row>
    <row r="748" spans="1:24" x14ac:dyDescent="0.25">
      <c r="A748" t="s">
        <v>782</v>
      </c>
      <c r="B748">
        <v>54</v>
      </c>
      <c r="C748" t="s">
        <v>25</v>
      </c>
      <c r="D748">
        <v>109400</v>
      </c>
      <c r="E748">
        <v>0.76500000000000001</v>
      </c>
      <c r="F748">
        <v>36000</v>
      </c>
      <c r="G748" t="s">
        <v>26</v>
      </c>
      <c r="H748">
        <v>108180.05</v>
      </c>
      <c r="I748">
        <v>80888.800000000003</v>
      </c>
      <c r="J748">
        <v>27291.25</v>
      </c>
      <c r="K748">
        <v>0.78425347193026418</v>
      </c>
      <c r="L748">
        <v>210115.62666666668</v>
      </c>
      <c r="M748">
        <v>22940.03430644</v>
      </c>
      <c r="N748">
        <v>0.32906764168190128</v>
      </c>
      <c r="O748">
        <v>288000</v>
      </c>
      <c r="P748" t="s">
        <v>36</v>
      </c>
      <c r="Q748">
        <v>90</v>
      </c>
      <c r="R748">
        <v>1</v>
      </c>
      <c r="S748">
        <v>0.25227618216112857</v>
      </c>
      <c r="T748">
        <v>0.25807244048893518</v>
      </c>
      <c r="U748">
        <v>0.63115989200088796</v>
      </c>
      <c r="V748">
        <v>1.9206181596587448</v>
      </c>
      <c r="W748">
        <v>0</v>
      </c>
      <c r="X748">
        <v>0.48197462634917421</v>
      </c>
    </row>
    <row r="749" spans="1:24" x14ac:dyDescent="0.25">
      <c r="A749" t="s">
        <v>783</v>
      </c>
      <c r="B749">
        <v>50</v>
      </c>
      <c r="C749" t="s">
        <v>33</v>
      </c>
      <c r="D749">
        <v>246200</v>
      </c>
      <c r="E749">
        <v>0.27300000000000002</v>
      </c>
      <c r="F749">
        <v>70000</v>
      </c>
      <c r="G749" t="s">
        <v>43</v>
      </c>
      <c r="H749">
        <v>235592.26416666666</v>
      </c>
      <c r="I749">
        <v>216110.34333333332</v>
      </c>
      <c r="J749">
        <v>19481.920833333334</v>
      </c>
      <c r="K749">
        <v>0.93738313547139507</v>
      </c>
      <c r="L749">
        <v>547195.37333333329</v>
      </c>
      <c r="M749">
        <v>108159.35264935</v>
      </c>
      <c r="N749">
        <v>0.28432168968318439</v>
      </c>
      <c r="O749">
        <v>560000</v>
      </c>
      <c r="P749" t="s">
        <v>27</v>
      </c>
      <c r="Q749">
        <v>0</v>
      </c>
      <c r="R749">
        <v>0</v>
      </c>
      <c r="S749">
        <v>8.2693380880923595E-2</v>
      </c>
      <c r="T749">
        <v>0.26651835695774839</v>
      </c>
      <c r="U749">
        <v>0.18710221267678775</v>
      </c>
      <c r="V749">
        <v>2.2225644733279175</v>
      </c>
      <c r="W749">
        <v>1</v>
      </c>
      <c r="X749">
        <v>0.71820918252410093</v>
      </c>
    </row>
    <row r="750" spans="1:24" x14ac:dyDescent="0.25">
      <c r="A750" t="s">
        <v>784</v>
      </c>
      <c r="B750">
        <v>41</v>
      </c>
      <c r="C750" t="s">
        <v>30</v>
      </c>
      <c r="D750">
        <v>218800</v>
      </c>
      <c r="E750">
        <v>0.53700000000000003</v>
      </c>
      <c r="F750">
        <v>48000</v>
      </c>
      <c r="G750" t="s">
        <v>26</v>
      </c>
      <c r="H750">
        <v>217800.05583333335</v>
      </c>
      <c r="I750">
        <v>169323.72083333333</v>
      </c>
      <c r="J750">
        <v>48476.334999999999</v>
      </c>
      <c r="K750">
        <v>0.79829620189659745</v>
      </c>
      <c r="L750">
        <v>791483.16666666663</v>
      </c>
      <c r="M750">
        <v>39171.349914810002</v>
      </c>
      <c r="N750">
        <v>0.21937842778793418</v>
      </c>
      <c r="O750">
        <v>528000</v>
      </c>
      <c r="P750" t="s">
        <v>27</v>
      </c>
      <c r="Q750">
        <v>0</v>
      </c>
      <c r="R750">
        <v>0</v>
      </c>
      <c r="S750">
        <v>0.22257264725907802</v>
      </c>
      <c r="T750">
        <v>0.17512896568115482</v>
      </c>
      <c r="U750">
        <v>0.45514258538605928</v>
      </c>
      <c r="V750">
        <v>3.6173819317489335</v>
      </c>
      <c r="W750">
        <v>0</v>
      </c>
      <c r="X750">
        <v>0.48406239939666706</v>
      </c>
    </row>
    <row r="751" spans="1:24" x14ac:dyDescent="0.25">
      <c r="A751" t="s">
        <v>785</v>
      </c>
      <c r="B751">
        <v>28</v>
      </c>
      <c r="C751" t="s">
        <v>33</v>
      </c>
      <c r="D751">
        <v>279900</v>
      </c>
      <c r="E751">
        <v>0.23</v>
      </c>
      <c r="F751">
        <v>71000</v>
      </c>
      <c r="G751" t="s">
        <v>41</v>
      </c>
      <c r="H751">
        <v>308370.76833333331</v>
      </c>
      <c r="I751">
        <v>260314.04833333334</v>
      </c>
      <c r="J751">
        <v>48056.72</v>
      </c>
      <c r="K751">
        <v>0.86587548820026716</v>
      </c>
      <c r="L751">
        <v>565628.06999999995</v>
      </c>
      <c r="M751">
        <v>136831.34569720001</v>
      </c>
      <c r="N751">
        <v>0.25366202215076811</v>
      </c>
      <c r="O751">
        <v>426000</v>
      </c>
      <c r="P751" t="s">
        <v>36</v>
      </c>
      <c r="Q751">
        <v>180</v>
      </c>
      <c r="R751">
        <v>1</v>
      </c>
      <c r="S751">
        <v>0.15584071168526942</v>
      </c>
      <c r="T751">
        <v>0.21963972726766332</v>
      </c>
      <c r="U751">
        <v>0.15931028735367234</v>
      </c>
      <c r="V751">
        <v>2.0208219721329046</v>
      </c>
      <c r="W751">
        <v>1</v>
      </c>
      <c r="X751">
        <v>0.70774421316023461</v>
      </c>
    </row>
    <row r="752" spans="1:24" x14ac:dyDescent="0.25">
      <c r="A752" t="s">
        <v>786</v>
      </c>
      <c r="B752">
        <v>34</v>
      </c>
      <c r="C752" t="s">
        <v>25</v>
      </c>
      <c r="D752">
        <v>206900</v>
      </c>
      <c r="E752">
        <v>0.85099999999999998</v>
      </c>
      <c r="F752">
        <v>59000</v>
      </c>
      <c r="G752" t="s">
        <v>26</v>
      </c>
      <c r="H752">
        <v>206728.54166666666</v>
      </c>
      <c r="I752">
        <v>145548.83916666667</v>
      </c>
      <c r="J752">
        <v>61179.702499999999</v>
      </c>
      <c r="K752">
        <v>0.71912706824796369</v>
      </c>
      <c r="L752">
        <v>597033.90500000003</v>
      </c>
      <c r="M752">
        <v>29449.29428441</v>
      </c>
      <c r="N752">
        <v>0.28516191396810053</v>
      </c>
      <c r="O752">
        <v>354000</v>
      </c>
      <c r="P752" t="s">
        <v>36</v>
      </c>
      <c r="Q752">
        <v>120</v>
      </c>
      <c r="R752">
        <v>1</v>
      </c>
      <c r="S752">
        <v>0.29594221488123013</v>
      </c>
      <c r="T752">
        <v>0.20506765116785819</v>
      </c>
      <c r="U752">
        <v>0.74488780138867783</v>
      </c>
      <c r="V752">
        <v>2.885615780570324</v>
      </c>
      <c r="W752">
        <v>0</v>
      </c>
      <c r="X752">
        <v>0.36503529107024046</v>
      </c>
    </row>
    <row r="753" spans="1:24" x14ac:dyDescent="0.25">
      <c r="A753" t="s">
        <v>787</v>
      </c>
      <c r="B753">
        <v>21</v>
      </c>
      <c r="C753" t="s">
        <v>30</v>
      </c>
      <c r="D753">
        <v>306200</v>
      </c>
      <c r="E753">
        <v>0.57699999999999996</v>
      </c>
      <c r="F753">
        <v>105000</v>
      </c>
      <c r="G753" t="s">
        <v>26</v>
      </c>
      <c r="H753">
        <v>311591.40999999997</v>
      </c>
      <c r="I753">
        <v>234465.73416666666</v>
      </c>
      <c r="J753">
        <v>77125.675833333327</v>
      </c>
      <c r="K753">
        <v>0.75353210010237037</v>
      </c>
      <c r="L753">
        <v>1056303.5141666667</v>
      </c>
      <c r="M753">
        <v>34206.038451679997</v>
      </c>
      <c r="N753">
        <v>0.34291312867406926</v>
      </c>
      <c r="O753">
        <v>945000</v>
      </c>
      <c r="P753" t="s">
        <v>31</v>
      </c>
      <c r="Q753">
        <v>30</v>
      </c>
      <c r="R753">
        <v>0</v>
      </c>
      <c r="S753">
        <v>0.24752182941543008</v>
      </c>
      <c r="T753">
        <v>0.25839605000244575</v>
      </c>
      <c r="U753">
        <v>0.5199235690575742</v>
      </c>
      <c r="V753">
        <v>3.4497175511648162</v>
      </c>
      <c r="W753">
        <v>0</v>
      </c>
      <c r="X753">
        <v>0.47592210771954757</v>
      </c>
    </row>
    <row r="754" spans="1:24" x14ac:dyDescent="0.25">
      <c r="A754" t="s">
        <v>788</v>
      </c>
      <c r="B754">
        <v>42</v>
      </c>
      <c r="C754" t="s">
        <v>33</v>
      </c>
      <c r="D754">
        <v>279600</v>
      </c>
      <c r="E754">
        <v>0.63700000000000001</v>
      </c>
      <c r="F754">
        <v>56000</v>
      </c>
      <c r="G754" t="s">
        <v>26</v>
      </c>
      <c r="H754">
        <v>274939.19916666666</v>
      </c>
      <c r="I754">
        <v>257967.70083333334</v>
      </c>
      <c r="J754">
        <v>16971.498333333333</v>
      </c>
      <c r="K754">
        <v>0.95469519794478364</v>
      </c>
      <c r="L754">
        <v>652482.6283333333</v>
      </c>
      <c r="M754">
        <v>101012.26692727</v>
      </c>
      <c r="N754">
        <v>0.20028612303290416</v>
      </c>
      <c r="O754">
        <v>224000</v>
      </c>
      <c r="P754" t="s">
        <v>27</v>
      </c>
      <c r="Q754">
        <v>0</v>
      </c>
      <c r="R754">
        <v>0</v>
      </c>
      <c r="S754">
        <v>6.1728187122001843E-2</v>
      </c>
      <c r="T754">
        <v>0.19121219987449173</v>
      </c>
      <c r="U754">
        <v>0.46584808323478238</v>
      </c>
      <c r="V754">
        <v>2.3336288567000474</v>
      </c>
      <c r="W754">
        <v>1</v>
      </c>
      <c r="X754">
        <v>0.57996443739874159</v>
      </c>
    </row>
    <row r="755" spans="1:24" x14ac:dyDescent="0.25">
      <c r="A755" t="s">
        <v>789</v>
      </c>
      <c r="B755">
        <v>47</v>
      </c>
      <c r="C755" t="s">
        <v>25</v>
      </c>
      <c r="D755">
        <v>135800</v>
      </c>
      <c r="E755">
        <v>0.79400000000000004</v>
      </c>
      <c r="F755">
        <v>44000</v>
      </c>
      <c r="G755" t="s">
        <v>43</v>
      </c>
      <c r="H755">
        <v>134584.62083333332</v>
      </c>
      <c r="I755">
        <v>100449.75166666666</v>
      </c>
      <c r="J755">
        <v>34134.869166666664</v>
      </c>
      <c r="K755">
        <v>0.7687733373637996</v>
      </c>
      <c r="L755">
        <v>455902.37</v>
      </c>
      <c r="M755">
        <v>26035.97242007</v>
      </c>
      <c r="N755">
        <v>0.32400589101620031</v>
      </c>
      <c r="O755">
        <v>440000</v>
      </c>
      <c r="P755" t="s">
        <v>27</v>
      </c>
      <c r="Q755">
        <v>0</v>
      </c>
      <c r="R755">
        <v>0</v>
      </c>
      <c r="S755">
        <v>0.2536312764066746</v>
      </c>
      <c r="T755">
        <v>0.24908709016205585</v>
      </c>
      <c r="U755">
        <v>0.66529569326816351</v>
      </c>
      <c r="V755">
        <v>3.3571603092783504</v>
      </c>
      <c r="W755">
        <v>0</v>
      </c>
      <c r="X755">
        <v>0.40661458919606536</v>
      </c>
    </row>
    <row r="756" spans="1:24" x14ac:dyDescent="0.25">
      <c r="A756" t="s">
        <v>790</v>
      </c>
      <c r="B756">
        <v>26</v>
      </c>
      <c r="C756" t="s">
        <v>25</v>
      </c>
      <c r="D756">
        <v>121700</v>
      </c>
      <c r="E756">
        <v>0.86199999999999999</v>
      </c>
      <c r="F756">
        <v>41000</v>
      </c>
      <c r="G756" t="s">
        <v>43</v>
      </c>
      <c r="H756">
        <v>110505.25833333333</v>
      </c>
      <c r="I756">
        <v>88755.47583333333</v>
      </c>
      <c r="J756">
        <v>21749.782500000001</v>
      </c>
      <c r="K756">
        <v>0.84416819754549566</v>
      </c>
      <c r="L756">
        <v>409509.76500000001</v>
      </c>
      <c r="M756">
        <v>26333.81965125</v>
      </c>
      <c r="N756">
        <v>0.3368940016433854</v>
      </c>
      <c r="O756">
        <v>287000</v>
      </c>
      <c r="P756" t="s">
        <v>31</v>
      </c>
      <c r="Q756">
        <v>30</v>
      </c>
      <c r="R756">
        <v>0</v>
      </c>
      <c r="S756">
        <v>0.19682124478088564</v>
      </c>
      <c r="T756">
        <v>0.28439520213118591</v>
      </c>
      <c r="U756">
        <v>0.69611352317110098</v>
      </c>
      <c r="V756">
        <v>3.3649117912900577</v>
      </c>
      <c r="W756">
        <v>0</v>
      </c>
      <c r="X756">
        <v>0.41739053334606968</v>
      </c>
    </row>
    <row r="757" spans="1:24" x14ac:dyDescent="0.25">
      <c r="A757" t="s">
        <v>791</v>
      </c>
      <c r="B757">
        <v>38</v>
      </c>
      <c r="C757" t="s">
        <v>33</v>
      </c>
      <c r="D757">
        <v>387900</v>
      </c>
      <c r="E757">
        <v>0.314</v>
      </c>
      <c r="F757">
        <v>110000</v>
      </c>
      <c r="G757" t="s">
        <v>43</v>
      </c>
      <c r="H757">
        <v>418532.63833333331</v>
      </c>
      <c r="I757">
        <v>338215.06333333335</v>
      </c>
      <c r="J757">
        <v>80317.574999999997</v>
      </c>
      <c r="K757">
        <v>0.82996564522811678</v>
      </c>
      <c r="L757">
        <v>1371074.1183333334</v>
      </c>
      <c r="M757">
        <v>191301.43629996001</v>
      </c>
      <c r="N757">
        <v>0.28357824181490077</v>
      </c>
      <c r="O757">
        <v>990000</v>
      </c>
      <c r="P757" t="s">
        <v>27</v>
      </c>
      <c r="Q757">
        <v>0</v>
      </c>
      <c r="R757">
        <v>0</v>
      </c>
      <c r="S757">
        <v>0.19190277565887803</v>
      </c>
      <c r="T757">
        <v>0.23536019844055903</v>
      </c>
      <c r="U757">
        <v>0.21550000877811223</v>
      </c>
      <c r="V757">
        <v>3.5346071624989261</v>
      </c>
      <c r="W757">
        <v>1</v>
      </c>
      <c r="X757">
        <v>0.62526644511681639</v>
      </c>
    </row>
    <row r="758" spans="1:24" x14ac:dyDescent="0.25">
      <c r="A758" t="s">
        <v>792</v>
      </c>
      <c r="B758">
        <v>37</v>
      </c>
      <c r="C758" t="s">
        <v>33</v>
      </c>
      <c r="D758">
        <v>214700</v>
      </c>
      <c r="E758">
        <v>0.44500000000000001</v>
      </c>
      <c r="F758">
        <v>72000</v>
      </c>
      <c r="G758" t="s">
        <v>43</v>
      </c>
      <c r="H758">
        <v>226901.13166666665</v>
      </c>
      <c r="I758">
        <v>184770.79333333333</v>
      </c>
      <c r="J758">
        <v>42130.338333333333</v>
      </c>
      <c r="K758">
        <v>0.84050439666588228</v>
      </c>
      <c r="L758">
        <v>506630.92416666669</v>
      </c>
      <c r="M758">
        <v>79734.469286079999</v>
      </c>
      <c r="N758">
        <v>0.3353516534699581</v>
      </c>
      <c r="O758">
        <v>792000</v>
      </c>
      <c r="P758" t="s">
        <v>36</v>
      </c>
      <c r="Q758">
        <v>180</v>
      </c>
      <c r="R758">
        <v>1</v>
      </c>
      <c r="S758">
        <v>0.18567707452083446</v>
      </c>
      <c r="T758">
        <v>0.28186453917067317</v>
      </c>
      <c r="U758">
        <v>0.329286629725772</v>
      </c>
      <c r="V758">
        <v>2.3597155294208974</v>
      </c>
      <c r="W758">
        <v>1</v>
      </c>
      <c r="X758">
        <v>0.63184659354172945</v>
      </c>
    </row>
    <row r="759" spans="1:24" x14ac:dyDescent="0.25">
      <c r="A759" t="s">
        <v>793</v>
      </c>
      <c r="B759">
        <v>36</v>
      </c>
      <c r="C759" t="s">
        <v>33</v>
      </c>
      <c r="D759">
        <v>337800</v>
      </c>
      <c r="E759">
        <v>0.33700000000000002</v>
      </c>
      <c r="F759">
        <v>78000</v>
      </c>
      <c r="G759" t="s">
        <v>26</v>
      </c>
      <c r="H759">
        <v>329507.56666666665</v>
      </c>
      <c r="I759">
        <v>301404.43583333335</v>
      </c>
      <c r="J759">
        <v>28103.130833333333</v>
      </c>
      <c r="K759">
        <v>0.89991537180067005</v>
      </c>
      <c r="L759">
        <v>800511.83083333331</v>
      </c>
      <c r="M759">
        <v>123442.70011111</v>
      </c>
      <c r="N759">
        <v>0.23090586145648312</v>
      </c>
      <c r="O759">
        <v>234000</v>
      </c>
      <c r="P759" t="s">
        <v>27</v>
      </c>
      <c r="Q759">
        <v>0</v>
      </c>
      <c r="R759">
        <v>0</v>
      </c>
      <c r="S759">
        <v>8.5288271579398223E-2</v>
      </c>
      <c r="T759">
        <v>0.207795734163565</v>
      </c>
      <c r="U759">
        <v>0.24515726805200522</v>
      </c>
      <c r="V759">
        <v>2.3697804346753504</v>
      </c>
      <c r="W759">
        <v>1</v>
      </c>
      <c r="X759">
        <v>0.67520602326230006</v>
      </c>
    </row>
    <row r="760" spans="1:24" x14ac:dyDescent="0.25">
      <c r="A760" t="s">
        <v>794</v>
      </c>
      <c r="B760">
        <v>36</v>
      </c>
      <c r="C760" t="s">
        <v>30</v>
      </c>
      <c r="D760">
        <v>146600</v>
      </c>
      <c r="E760">
        <v>0.69199999999999995</v>
      </c>
      <c r="F760">
        <v>50000</v>
      </c>
      <c r="G760" t="s">
        <v>26</v>
      </c>
      <c r="H760">
        <v>152089.30166666667</v>
      </c>
      <c r="I760">
        <v>117638.205</v>
      </c>
      <c r="J760">
        <v>34451.096666666665</v>
      </c>
      <c r="K760">
        <v>0.80144352030991606</v>
      </c>
      <c r="L760">
        <v>405287.57833333331</v>
      </c>
      <c r="M760">
        <v>28254.320921490002</v>
      </c>
      <c r="N760">
        <v>0.34106412005457026</v>
      </c>
      <c r="O760">
        <v>350000</v>
      </c>
      <c r="P760" t="s">
        <v>27</v>
      </c>
      <c r="Q760">
        <v>0</v>
      </c>
      <c r="R760">
        <v>0</v>
      </c>
      <c r="S760">
        <v>0.22651886943483346</v>
      </c>
      <c r="T760">
        <v>0.27334362902793863</v>
      </c>
      <c r="U760">
        <v>0.58358479907924898</v>
      </c>
      <c r="V760">
        <v>2.7645810254661209</v>
      </c>
      <c r="W760">
        <v>0</v>
      </c>
      <c r="X760">
        <v>0.48287240827684486</v>
      </c>
    </row>
    <row r="761" spans="1:24" x14ac:dyDescent="0.25">
      <c r="A761" t="s">
        <v>795</v>
      </c>
      <c r="B761">
        <v>29</v>
      </c>
      <c r="C761" t="s">
        <v>33</v>
      </c>
      <c r="D761">
        <v>276500</v>
      </c>
      <c r="E761">
        <v>0.376</v>
      </c>
      <c r="F761">
        <v>80000</v>
      </c>
      <c r="G761" t="s">
        <v>41</v>
      </c>
      <c r="H761">
        <v>259408.02166666667</v>
      </c>
      <c r="I761">
        <v>193297.68583333332</v>
      </c>
      <c r="J761">
        <v>66110.335833333331</v>
      </c>
      <c r="K761">
        <v>0.76818314456048287</v>
      </c>
      <c r="L761">
        <v>679419.62416666665</v>
      </c>
      <c r="M761">
        <v>115587.72249698</v>
      </c>
      <c r="N761">
        <v>0.28933092224231466</v>
      </c>
      <c r="O761">
        <v>800000</v>
      </c>
      <c r="P761" t="s">
        <v>27</v>
      </c>
      <c r="Q761">
        <v>0</v>
      </c>
      <c r="R761">
        <v>0</v>
      </c>
      <c r="S761">
        <v>0.25485077681323048</v>
      </c>
      <c r="T761">
        <v>0.22225913766668584</v>
      </c>
      <c r="U761">
        <v>0.26010272827016867</v>
      </c>
      <c r="V761">
        <v>2.457213830620856</v>
      </c>
      <c r="W761">
        <v>1</v>
      </c>
      <c r="X761">
        <v>0.62504503283207979</v>
      </c>
    </row>
    <row r="762" spans="1:24" x14ac:dyDescent="0.25">
      <c r="A762" t="s">
        <v>796</v>
      </c>
      <c r="B762">
        <v>54</v>
      </c>
      <c r="C762" t="s">
        <v>25</v>
      </c>
      <c r="D762">
        <v>144000</v>
      </c>
      <c r="E762">
        <v>0.84199999999999997</v>
      </c>
      <c r="F762">
        <v>30000</v>
      </c>
      <c r="G762" t="s">
        <v>26</v>
      </c>
      <c r="H762">
        <v>130915.83666666667</v>
      </c>
      <c r="I762">
        <v>99651.5</v>
      </c>
      <c r="J762">
        <v>31264.336666666666</v>
      </c>
      <c r="K762">
        <v>0.82248756905049814</v>
      </c>
      <c r="L762">
        <v>274951.83083333331</v>
      </c>
      <c r="M762">
        <v>33685.437646120001</v>
      </c>
      <c r="N762">
        <v>0.20833333333333334</v>
      </c>
      <c r="O762">
        <v>120000</v>
      </c>
      <c r="P762" t="s">
        <v>27</v>
      </c>
      <c r="Q762">
        <v>0</v>
      </c>
      <c r="R762">
        <v>0</v>
      </c>
      <c r="S762">
        <v>0.23881248795186505</v>
      </c>
      <c r="T762">
        <v>0.17135157688552044</v>
      </c>
      <c r="U762">
        <v>0.66968579030478559</v>
      </c>
      <c r="V762">
        <v>1.9093877141203701</v>
      </c>
      <c r="W762">
        <v>0</v>
      </c>
      <c r="X762">
        <v>0.44367526315057243</v>
      </c>
    </row>
    <row r="763" spans="1:24" x14ac:dyDescent="0.25">
      <c r="A763" t="s">
        <v>797</v>
      </c>
      <c r="B763">
        <v>34</v>
      </c>
      <c r="C763" t="s">
        <v>25</v>
      </c>
      <c r="D763">
        <v>81500</v>
      </c>
      <c r="E763">
        <v>0.77500000000000002</v>
      </c>
      <c r="F763">
        <v>30000</v>
      </c>
      <c r="G763" t="s">
        <v>26</v>
      </c>
      <c r="H763">
        <v>83728.427500000005</v>
      </c>
      <c r="I763">
        <v>54601.988333333335</v>
      </c>
      <c r="J763">
        <v>29126.439166666667</v>
      </c>
      <c r="K763">
        <v>0.65663623461736442</v>
      </c>
      <c r="L763">
        <v>351427.3075</v>
      </c>
      <c r="M763">
        <v>10874.26068293</v>
      </c>
      <c r="N763">
        <v>0.36809815950920244</v>
      </c>
      <c r="O763">
        <v>150000</v>
      </c>
      <c r="P763" t="s">
        <v>27</v>
      </c>
      <c r="Q763">
        <v>0</v>
      </c>
      <c r="R763">
        <v>0</v>
      </c>
      <c r="S763">
        <v>0.34786798267131752</v>
      </c>
      <c r="T763">
        <v>0.24170658942970469</v>
      </c>
      <c r="U763">
        <v>0.68591635775745952</v>
      </c>
      <c r="V763">
        <v>4.3119915030674845</v>
      </c>
      <c r="W763">
        <v>0</v>
      </c>
      <c r="X763">
        <v>0.33493944269637449</v>
      </c>
    </row>
    <row r="764" spans="1:24" x14ac:dyDescent="0.25">
      <c r="A764" t="s">
        <v>798</v>
      </c>
      <c r="B764">
        <v>54</v>
      </c>
      <c r="C764" t="s">
        <v>25</v>
      </c>
      <c r="D764">
        <v>223300</v>
      </c>
      <c r="E764">
        <v>0.91600000000000004</v>
      </c>
      <c r="F764">
        <v>55000</v>
      </c>
      <c r="G764" t="s">
        <v>26</v>
      </c>
      <c r="H764">
        <v>221645.16333333333</v>
      </c>
      <c r="I764">
        <v>152086.44083333333</v>
      </c>
      <c r="J764">
        <v>69558.722500000003</v>
      </c>
      <c r="K764">
        <v>0.73465136823822352</v>
      </c>
      <c r="L764">
        <v>421869.19333333336</v>
      </c>
      <c r="M764">
        <v>49954.398854929997</v>
      </c>
      <c r="N764">
        <v>0.24630541871921183</v>
      </c>
      <c r="O764">
        <v>275000</v>
      </c>
      <c r="P764" t="s">
        <v>27</v>
      </c>
      <c r="Q764">
        <v>0</v>
      </c>
      <c r="R764">
        <v>0</v>
      </c>
      <c r="S764">
        <v>0.31382919191153419</v>
      </c>
      <c r="T764">
        <v>0.18094861286655753</v>
      </c>
      <c r="U764">
        <v>0.7475231844173672</v>
      </c>
      <c r="V764">
        <v>1.8892485147036873</v>
      </c>
      <c r="W764">
        <v>0</v>
      </c>
      <c r="X764">
        <v>0.38992744446272382</v>
      </c>
    </row>
    <row r="765" spans="1:24" x14ac:dyDescent="0.25">
      <c r="A765" t="s">
        <v>799</v>
      </c>
      <c r="B765">
        <v>45</v>
      </c>
      <c r="C765" t="s">
        <v>33</v>
      </c>
      <c r="D765">
        <v>106700</v>
      </c>
      <c r="E765">
        <v>0.32900000000000001</v>
      </c>
      <c r="F765">
        <v>30000</v>
      </c>
      <c r="G765" t="s">
        <v>41</v>
      </c>
      <c r="H765">
        <v>104231.8575</v>
      </c>
      <c r="I765">
        <v>82950.964999999997</v>
      </c>
      <c r="J765">
        <v>21280.892500000002</v>
      </c>
      <c r="K765">
        <v>0.79088384718908344</v>
      </c>
      <c r="L765">
        <v>226205.94583333333</v>
      </c>
      <c r="M765">
        <v>36666.598681449999</v>
      </c>
      <c r="N765">
        <v>0.28116213683223995</v>
      </c>
      <c r="O765">
        <v>360000</v>
      </c>
      <c r="P765" t="s">
        <v>27</v>
      </c>
      <c r="Q765">
        <v>0</v>
      </c>
      <c r="R765">
        <v>0</v>
      </c>
      <c r="S765">
        <v>0.20416879263616694</v>
      </c>
      <c r="T765">
        <v>0.22236659246178542</v>
      </c>
      <c r="U765">
        <v>0.24338294433359986</v>
      </c>
      <c r="V765">
        <v>2.1200182364885971</v>
      </c>
      <c r="W765">
        <v>1</v>
      </c>
      <c r="X765">
        <v>0.65814174384269308</v>
      </c>
    </row>
    <row r="766" spans="1:24" x14ac:dyDescent="0.25">
      <c r="A766" t="s">
        <v>800</v>
      </c>
      <c r="B766">
        <v>52</v>
      </c>
      <c r="C766" t="s">
        <v>25</v>
      </c>
      <c r="D766">
        <v>125000</v>
      </c>
      <c r="E766">
        <v>0.80300000000000005</v>
      </c>
      <c r="F766">
        <v>33000</v>
      </c>
      <c r="G766" t="s">
        <v>41</v>
      </c>
      <c r="H766">
        <v>121761.71333333333</v>
      </c>
      <c r="I766">
        <v>88129.943333333329</v>
      </c>
      <c r="J766">
        <v>33631.769999999997</v>
      </c>
      <c r="K766">
        <v>0.76894880134057142</v>
      </c>
      <c r="L766">
        <v>370041.51333333331</v>
      </c>
      <c r="M766">
        <v>28701.098429009999</v>
      </c>
      <c r="N766">
        <v>0.26400000000000001</v>
      </c>
      <c r="O766">
        <v>132000</v>
      </c>
      <c r="P766" t="s">
        <v>27</v>
      </c>
      <c r="Q766">
        <v>0</v>
      </c>
      <c r="R766">
        <v>0</v>
      </c>
      <c r="S766">
        <v>0.276209730294531</v>
      </c>
      <c r="T766">
        <v>0.20300248355391087</v>
      </c>
      <c r="U766">
        <v>0.64982605775772795</v>
      </c>
      <c r="V766">
        <v>2.9603321066666664</v>
      </c>
      <c r="W766">
        <v>0</v>
      </c>
      <c r="X766">
        <v>0.41027997767979268</v>
      </c>
    </row>
    <row r="767" spans="1:24" x14ac:dyDescent="0.25">
      <c r="A767" t="s">
        <v>801</v>
      </c>
      <c r="B767">
        <v>35</v>
      </c>
      <c r="C767" t="s">
        <v>33</v>
      </c>
      <c r="D767">
        <v>203900</v>
      </c>
      <c r="E767">
        <v>0.21</v>
      </c>
      <c r="F767">
        <v>37000</v>
      </c>
      <c r="G767" t="s">
        <v>26</v>
      </c>
      <c r="H767">
        <v>208953.81166666668</v>
      </c>
      <c r="I767">
        <v>182026.48916666667</v>
      </c>
      <c r="J767">
        <v>26927.322499999998</v>
      </c>
      <c r="K767">
        <v>0.85268462156021507</v>
      </c>
      <c r="L767">
        <v>394148.20416666666</v>
      </c>
      <c r="M767">
        <v>81900.672453239997</v>
      </c>
      <c r="N767">
        <v>0.18146150073565473</v>
      </c>
      <c r="O767">
        <v>407000</v>
      </c>
      <c r="P767" t="s">
        <v>27</v>
      </c>
      <c r="Q767">
        <v>0</v>
      </c>
      <c r="R767">
        <v>0</v>
      </c>
      <c r="S767">
        <v>0.12886734290808621</v>
      </c>
      <c r="T767">
        <v>0.15472943108253046</v>
      </c>
      <c r="U767">
        <v>0.15086685214008963</v>
      </c>
      <c r="V767">
        <v>1.9330466119012588</v>
      </c>
      <c r="W767">
        <v>1</v>
      </c>
      <c r="X767">
        <v>0.70528993030732201</v>
      </c>
    </row>
    <row r="768" spans="1:24" x14ac:dyDescent="0.25">
      <c r="A768" t="s">
        <v>802</v>
      </c>
      <c r="B768">
        <v>31</v>
      </c>
      <c r="C768" t="s">
        <v>33</v>
      </c>
      <c r="D768">
        <v>205700</v>
      </c>
      <c r="E768">
        <v>0.30199999999999999</v>
      </c>
      <c r="F768">
        <v>50000</v>
      </c>
      <c r="G768" t="s">
        <v>26</v>
      </c>
      <c r="H768">
        <v>172329.435</v>
      </c>
      <c r="I768">
        <v>128161.14333333333</v>
      </c>
      <c r="J768">
        <v>44168.291666666664</v>
      </c>
      <c r="K768">
        <v>0.74504794478254166</v>
      </c>
      <c r="L768">
        <v>537477.65416666667</v>
      </c>
      <c r="M768">
        <v>63061.399242619998</v>
      </c>
      <c r="N768">
        <v>0.24307243558580457</v>
      </c>
      <c r="O768">
        <v>400000</v>
      </c>
      <c r="P768" t="s">
        <v>36</v>
      </c>
      <c r="Q768">
        <v>120</v>
      </c>
      <c r="R768">
        <v>1</v>
      </c>
      <c r="S768">
        <v>0.2563014940927919</v>
      </c>
      <c r="T768">
        <v>0.18110061856649043</v>
      </c>
      <c r="U768">
        <v>0.22109395014233302</v>
      </c>
      <c r="V768">
        <v>2.6129200494247287</v>
      </c>
      <c r="W768">
        <v>1</v>
      </c>
      <c r="X768">
        <v>0.62554226928776535</v>
      </c>
    </row>
    <row r="769" spans="1:24" x14ac:dyDescent="0.25">
      <c r="A769" t="s">
        <v>803</v>
      </c>
      <c r="B769">
        <v>52</v>
      </c>
      <c r="C769" t="s">
        <v>30</v>
      </c>
      <c r="D769">
        <v>213100</v>
      </c>
      <c r="E769">
        <v>0.54800000000000004</v>
      </c>
      <c r="F769">
        <v>67000</v>
      </c>
      <c r="G769" t="s">
        <v>41</v>
      </c>
      <c r="H769">
        <v>218715.42833333334</v>
      </c>
      <c r="I769">
        <v>180182.37166666667</v>
      </c>
      <c r="J769">
        <v>38533.056666666664</v>
      </c>
      <c r="K769">
        <v>0.84152708720257541</v>
      </c>
      <c r="L769">
        <v>652550.9341666667</v>
      </c>
      <c r="M769">
        <v>46169.656230510001</v>
      </c>
      <c r="N769">
        <v>0.31440638198029092</v>
      </c>
      <c r="O769">
        <v>469000</v>
      </c>
      <c r="P769" t="s">
        <v>27</v>
      </c>
      <c r="Q769">
        <v>0</v>
      </c>
      <c r="R769">
        <v>0</v>
      </c>
      <c r="S769">
        <v>0.17617895984886967</v>
      </c>
      <c r="T769">
        <v>0.26458148682577448</v>
      </c>
      <c r="U769">
        <v>0.4524832152177245</v>
      </c>
      <c r="V769">
        <v>3.062181765211951</v>
      </c>
      <c r="W769">
        <v>1</v>
      </c>
      <c r="X769">
        <v>0.54573583290970806</v>
      </c>
    </row>
    <row r="770" spans="1:24" x14ac:dyDescent="0.25">
      <c r="A770" t="s">
        <v>804</v>
      </c>
      <c r="B770">
        <v>24</v>
      </c>
      <c r="C770" t="s">
        <v>25</v>
      </c>
      <c r="D770">
        <v>193400</v>
      </c>
      <c r="E770">
        <v>0.76900000000000002</v>
      </c>
      <c r="F770">
        <v>30000</v>
      </c>
      <c r="G770" t="s">
        <v>41</v>
      </c>
      <c r="H770">
        <v>188356.27916666667</v>
      </c>
      <c r="I770">
        <v>137374.01749999999</v>
      </c>
      <c r="J770">
        <v>50982.261666666665</v>
      </c>
      <c r="K770">
        <v>0.76703027090920117</v>
      </c>
      <c r="L770">
        <v>471006.43666666665</v>
      </c>
      <c r="M770">
        <v>44519.582014680003</v>
      </c>
      <c r="N770">
        <v>0.15511892450879008</v>
      </c>
      <c r="O770">
        <v>90000</v>
      </c>
      <c r="P770" t="s">
        <v>27</v>
      </c>
      <c r="Q770">
        <v>0</v>
      </c>
      <c r="R770">
        <v>0</v>
      </c>
      <c r="S770">
        <v>0.27066929699516473</v>
      </c>
      <c r="T770">
        <v>0.11898091068912119</v>
      </c>
      <c r="U770">
        <v>0.62198794647235345</v>
      </c>
      <c r="V770">
        <v>2.4354003964150293</v>
      </c>
      <c r="W770">
        <v>0</v>
      </c>
      <c r="X770">
        <v>0.4221633468453766</v>
      </c>
    </row>
    <row r="771" spans="1:24" x14ac:dyDescent="0.25">
      <c r="A771" t="s">
        <v>805</v>
      </c>
      <c r="B771">
        <v>30</v>
      </c>
      <c r="C771" t="s">
        <v>30</v>
      </c>
      <c r="D771">
        <v>146200</v>
      </c>
      <c r="E771">
        <v>0.497</v>
      </c>
      <c r="F771">
        <v>30000</v>
      </c>
      <c r="G771" t="s">
        <v>26</v>
      </c>
      <c r="H771">
        <v>135542.57250000001</v>
      </c>
      <c r="I771">
        <v>105101.22</v>
      </c>
      <c r="J771">
        <v>30441.352500000001</v>
      </c>
      <c r="K771">
        <v>0.8246468904520623</v>
      </c>
      <c r="L771">
        <v>468120.69083333336</v>
      </c>
      <c r="M771">
        <v>38720.478699769999</v>
      </c>
      <c r="N771">
        <v>0.20519835841313269</v>
      </c>
      <c r="O771">
        <v>240000</v>
      </c>
      <c r="P771" t="s">
        <v>27</v>
      </c>
      <c r="Q771">
        <v>0</v>
      </c>
      <c r="R771">
        <v>0</v>
      </c>
      <c r="S771">
        <v>0.22458886487490856</v>
      </c>
      <c r="T771">
        <v>0.16921618819125764</v>
      </c>
      <c r="U771">
        <v>0.3865687996893567</v>
      </c>
      <c r="V771">
        <v>3.2019199099407207</v>
      </c>
      <c r="W771">
        <v>1</v>
      </c>
      <c r="X771">
        <v>0.53119910690896022</v>
      </c>
    </row>
    <row r="772" spans="1:24" x14ac:dyDescent="0.25">
      <c r="A772" t="s">
        <v>806</v>
      </c>
      <c r="B772">
        <v>35</v>
      </c>
      <c r="C772" t="s">
        <v>25</v>
      </c>
      <c r="D772">
        <v>125600</v>
      </c>
      <c r="E772">
        <v>0.92700000000000005</v>
      </c>
      <c r="F772">
        <v>30000</v>
      </c>
      <c r="G772" t="s">
        <v>41</v>
      </c>
      <c r="H772">
        <v>122366.98916666667</v>
      </c>
      <c r="I772">
        <v>93092.546666666662</v>
      </c>
      <c r="J772">
        <v>29274.442500000001</v>
      </c>
      <c r="K772">
        <v>0.79246579042849941</v>
      </c>
      <c r="L772">
        <v>382283.47249999997</v>
      </c>
      <c r="M772">
        <v>20652.45038532</v>
      </c>
      <c r="N772">
        <v>0.23885350318471338</v>
      </c>
      <c r="O772">
        <v>90000</v>
      </c>
      <c r="P772" t="s">
        <v>27</v>
      </c>
      <c r="Q772">
        <v>0</v>
      </c>
      <c r="R772">
        <v>0</v>
      </c>
      <c r="S772">
        <v>0.23923480261598604</v>
      </c>
      <c r="T772">
        <v>0.18928323019788998</v>
      </c>
      <c r="U772">
        <v>0.79313832659977235</v>
      </c>
      <c r="V772">
        <v>3.0436582205414009</v>
      </c>
      <c r="W772">
        <v>0</v>
      </c>
      <c r="X772">
        <v>0.34887368817527031</v>
      </c>
    </row>
    <row r="773" spans="1:24" x14ac:dyDescent="0.25">
      <c r="A773" t="s">
        <v>807</v>
      </c>
      <c r="B773">
        <v>54</v>
      </c>
      <c r="C773" t="s">
        <v>30</v>
      </c>
      <c r="D773">
        <v>273700</v>
      </c>
      <c r="E773">
        <v>0.64500000000000002</v>
      </c>
      <c r="F773">
        <v>64000</v>
      </c>
      <c r="G773" t="s">
        <v>26</v>
      </c>
      <c r="H773">
        <v>286139.37916666665</v>
      </c>
      <c r="I773">
        <v>206065.41250000001</v>
      </c>
      <c r="J773">
        <v>80073.96666666666</v>
      </c>
      <c r="K773">
        <v>0.72660442835355021</v>
      </c>
      <c r="L773">
        <v>696559.63666666672</v>
      </c>
      <c r="M773">
        <v>33508.181365179997</v>
      </c>
      <c r="N773">
        <v>0.23383266350018267</v>
      </c>
      <c r="O773">
        <v>512000</v>
      </c>
      <c r="P773" t="s">
        <v>27</v>
      </c>
      <c r="Q773">
        <v>0</v>
      </c>
      <c r="R773">
        <v>0</v>
      </c>
      <c r="S773">
        <v>0.2798425260440166</v>
      </c>
      <c r="T773">
        <v>0.16990384879293829</v>
      </c>
      <c r="U773">
        <v>0.5773856032419562</v>
      </c>
      <c r="V773">
        <v>2.5449749238825965</v>
      </c>
      <c r="W773">
        <v>0</v>
      </c>
      <c r="X773">
        <v>0.45039339962479663</v>
      </c>
    </row>
    <row r="774" spans="1:24" x14ac:dyDescent="0.25">
      <c r="A774" t="s">
        <v>808</v>
      </c>
      <c r="B774">
        <v>30</v>
      </c>
      <c r="C774" t="s">
        <v>25</v>
      </c>
      <c r="D774">
        <v>211400</v>
      </c>
      <c r="E774">
        <v>0.77900000000000003</v>
      </c>
      <c r="F774">
        <v>62000</v>
      </c>
      <c r="G774" t="s">
        <v>26</v>
      </c>
      <c r="H774">
        <v>203444.535</v>
      </c>
      <c r="I774">
        <v>154076.35</v>
      </c>
      <c r="J774">
        <v>49368.184999999998</v>
      </c>
      <c r="K774">
        <v>0.81906195565951567</v>
      </c>
      <c r="L774">
        <v>436629.16583333333</v>
      </c>
      <c r="M774">
        <v>54630.08747672</v>
      </c>
      <c r="N774">
        <v>0.29328287606433301</v>
      </c>
      <c r="O774">
        <v>496000</v>
      </c>
      <c r="P774" t="s">
        <v>27</v>
      </c>
      <c r="Q774">
        <v>0</v>
      </c>
      <c r="R774">
        <v>0</v>
      </c>
      <c r="S774">
        <v>0.2426616423980128</v>
      </c>
      <c r="T774">
        <v>0.24021684603069995</v>
      </c>
      <c r="U774">
        <v>0.61409871007094552</v>
      </c>
      <c r="V774">
        <v>2.0654170569221066</v>
      </c>
      <c r="W774">
        <v>0</v>
      </c>
      <c r="X774">
        <v>0.48213332797325648</v>
      </c>
    </row>
    <row r="775" spans="1:24" x14ac:dyDescent="0.25">
      <c r="A775" t="s">
        <v>809</v>
      </c>
      <c r="B775">
        <v>53</v>
      </c>
      <c r="C775" t="s">
        <v>25</v>
      </c>
      <c r="D775">
        <v>129300</v>
      </c>
      <c r="E775">
        <v>0.88400000000000001</v>
      </c>
      <c r="F775">
        <v>40000</v>
      </c>
      <c r="G775" t="s">
        <v>41</v>
      </c>
      <c r="H775">
        <v>119856.09583333334</v>
      </c>
      <c r="I775">
        <v>101284.815</v>
      </c>
      <c r="J775">
        <v>18571.280833333334</v>
      </c>
      <c r="K775">
        <v>0.87641836736931078</v>
      </c>
      <c r="L775">
        <v>282272.63750000001</v>
      </c>
      <c r="M775">
        <v>23766.616478150001</v>
      </c>
      <c r="N775">
        <v>0.30935808197989173</v>
      </c>
      <c r="O775">
        <v>360000</v>
      </c>
      <c r="P775" t="s">
        <v>27</v>
      </c>
      <c r="Q775">
        <v>0</v>
      </c>
      <c r="R775">
        <v>0</v>
      </c>
      <c r="S775">
        <v>0.15494648565190833</v>
      </c>
      <c r="T775">
        <v>0.2711271051413181</v>
      </c>
      <c r="U775">
        <v>0.73771611057504882</v>
      </c>
      <c r="V775">
        <v>2.1830830433101314</v>
      </c>
      <c r="W775">
        <v>0</v>
      </c>
      <c r="X775">
        <v>0.45214127359379647</v>
      </c>
    </row>
    <row r="776" spans="1:24" x14ac:dyDescent="0.25">
      <c r="A776" t="s">
        <v>810</v>
      </c>
      <c r="B776">
        <v>48</v>
      </c>
      <c r="C776" t="s">
        <v>33</v>
      </c>
      <c r="D776">
        <v>71400</v>
      </c>
      <c r="E776">
        <v>0.47199999999999998</v>
      </c>
      <c r="F776">
        <v>30000</v>
      </c>
      <c r="G776" t="s">
        <v>41</v>
      </c>
      <c r="H776">
        <v>69573.82666666666</v>
      </c>
      <c r="I776">
        <v>56298.199166666665</v>
      </c>
      <c r="J776">
        <v>13275.627500000001</v>
      </c>
      <c r="K776">
        <v>0.83956383851403638</v>
      </c>
      <c r="L776">
        <v>191794.90083333332</v>
      </c>
      <c r="M776">
        <v>25006.045955450001</v>
      </c>
      <c r="N776">
        <v>0.42016806722689076</v>
      </c>
      <c r="O776">
        <v>90000</v>
      </c>
      <c r="P776" t="s">
        <v>31</v>
      </c>
      <c r="Q776">
        <v>30</v>
      </c>
      <c r="R776">
        <v>0</v>
      </c>
      <c r="S776">
        <v>0.19081353054798195</v>
      </c>
      <c r="T776">
        <v>0.3527579153420321</v>
      </c>
      <c r="U776">
        <v>0.34720755353383281</v>
      </c>
      <c r="V776">
        <v>2.6862030929038281</v>
      </c>
      <c r="W776">
        <v>1</v>
      </c>
      <c r="X776">
        <v>0.62891527808975112</v>
      </c>
    </row>
    <row r="777" spans="1:24" x14ac:dyDescent="0.25">
      <c r="A777" t="s">
        <v>811</v>
      </c>
      <c r="B777">
        <v>19</v>
      </c>
      <c r="C777" t="s">
        <v>25</v>
      </c>
      <c r="D777">
        <v>162100</v>
      </c>
      <c r="E777">
        <v>0.96799999999999997</v>
      </c>
      <c r="F777">
        <v>44000</v>
      </c>
      <c r="G777" t="s">
        <v>26</v>
      </c>
      <c r="H777">
        <v>163153.59416666668</v>
      </c>
      <c r="I777">
        <v>117982.96166666667</v>
      </c>
      <c r="J777">
        <v>45170.6325</v>
      </c>
      <c r="K777">
        <v>0.73620722120597548</v>
      </c>
      <c r="L777">
        <v>456602.17416666669</v>
      </c>
      <c r="M777">
        <v>22024.937580369999</v>
      </c>
      <c r="N777">
        <v>0.27143738433066006</v>
      </c>
      <c r="O777">
        <v>484000</v>
      </c>
      <c r="P777" t="s">
        <v>27</v>
      </c>
      <c r="Q777">
        <v>0</v>
      </c>
      <c r="R777">
        <v>0</v>
      </c>
      <c r="S777">
        <v>0.27685956126627975</v>
      </c>
      <c r="T777">
        <v>0.19983416244949365</v>
      </c>
      <c r="U777">
        <v>0.85286710972024249</v>
      </c>
      <c r="V777">
        <v>2.8167931780793749</v>
      </c>
      <c r="W777">
        <v>0</v>
      </c>
      <c r="X777">
        <v>0.32437352955724585</v>
      </c>
    </row>
    <row r="778" spans="1:24" x14ac:dyDescent="0.25">
      <c r="A778" t="s">
        <v>812</v>
      </c>
      <c r="B778">
        <v>33</v>
      </c>
      <c r="C778" t="s">
        <v>25</v>
      </c>
      <c r="D778">
        <v>124400</v>
      </c>
      <c r="E778">
        <v>0.81399999999999995</v>
      </c>
      <c r="F778">
        <v>30000</v>
      </c>
      <c r="G778" t="s">
        <v>41</v>
      </c>
      <c r="H778">
        <v>115572.52666666667</v>
      </c>
      <c r="I778">
        <v>87060.871666666673</v>
      </c>
      <c r="J778">
        <v>28511.654999999999</v>
      </c>
      <c r="K778">
        <v>0.78356432335116721</v>
      </c>
      <c r="L778">
        <v>312476.31416666665</v>
      </c>
      <c r="M778">
        <v>23485.66736132</v>
      </c>
      <c r="N778">
        <v>0.24115755627009647</v>
      </c>
      <c r="O778">
        <v>330000</v>
      </c>
      <c r="P778" t="s">
        <v>27</v>
      </c>
      <c r="Q778">
        <v>0</v>
      </c>
      <c r="R778">
        <v>0</v>
      </c>
      <c r="S778">
        <v>0.24669924438212792</v>
      </c>
      <c r="T778">
        <v>0.18896245739979917</v>
      </c>
      <c r="U778">
        <v>0.67652278504158514</v>
      </c>
      <c r="V778">
        <v>2.5118674772240084</v>
      </c>
      <c r="W778">
        <v>0</v>
      </c>
      <c r="X778">
        <v>0.41956715176518339</v>
      </c>
    </row>
    <row r="779" spans="1:24" x14ac:dyDescent="0.25">
      <c r="A779" t="s">
        <v>813</v>
      </c>
      <c r="B779">
        <v>26</v>
      </c>
      <c r="C779" t="s">
        <v>33</v>
      </c>
      <c r="D779">
        <v>176600</v>
      </c>
      <c r="E779">
        <v>0.41599999999999998</v>
      </c>
      <c r="F779">
        <v>59000</v>
      </c>
      <c r="G779" t="s">
        <v>41</v>
      </c>
      <c r="H779">
        <v>179591.44083333333</v>
      </c>
      <c r="I779">
        <v>150593.755</v>
      </c>
      <c r="J779">
        <v>28997.685833333333</v>
      </c>
      <c r="K779">
        <v>0.86192914440825263</v>
      </c>
      <c r="L779">
        <v>319172.90333333332</v>
      </c>
      <c r="M779">
        <v>74230.820148040002</v>
      </c>
      <c r="N779">
        <v>0.33408833522083803</v>
      </c>
      <c r="O779">
        <v>531000</v>
      </c>
      <c r="P779" t="s">
        <v>36</v>
      </c>
      <c r="Q779">
        <v>120</v>
      </c>
      <c r="R779">
        <v>1</v>
      </c>
      <c r="S779">
        <v>0.16146474296759011</v>
      </c>
      <c r="T779">
        <v>0.28796047293367444</v>
      </c>
      <c r="U779">
        <v>0.29433998065342754</v>
      </c>
      <c r="V779">
        <v>1.8073210834277085</v>
      </c>
      <c r="W779">
        <v>1</v>
      </c>
      <c r="X779">
        <v>0.67475046939068262</v>
      </c>
    </row>
    <row r="780" spans="1:24" x14ac:dyDescent="0.25">
      <c r="A780" t="s">
        <v>814</v>
      </c>
      <c r="B780">
        <v>26</v>
      </c>
      <c r="C780" t="s">
        <v>33</v>
      </c>
      <c r="D780">
        <v>284200</v>
      </c>
      <c r="E780">
        <v>0.36599999999999999</v>
      </c>
      <c r="F780">
        <v>87000</v>
      </c>
      <c r="G780" t="s">
        <v>41</v>
      </c>
      <c r="H780">
        <v>269114.19666666666</v>
      </c>
      <c r="I780">
        <v>250391.56416666668</v>
      </c>
      <c r="J780">
        <v>18722.6325</v>
      </c>
      <c r="K780">
        <v>0.90269335238352288</v>
      </c>
      <c r="L780">
        <v>577551.005</v>
      </c>
      <c r="M780">
        <v>123366.4029709</v>
      </c>
      <c r="N780">
        <v>0.30612244897959184</v>
      </c>
      <c r="O780">
        <v>1044000</v>
      </c>
      <c r="P780" t="s">
        <v>27</v>
      </c>
      <c r="Q780">
        <v>0</v>
      </c>
      <c r="R780">
        <v>0</v>
      </c>
      <c r="S780">
        <v>6.957132968793335E-2</v>
      </c>
      <c r="T780">
        <v>0.27633469970924168</v>
      </c>
      <c r="U780">
        <v>0.25095710736009685</v>
      </c>
      <c r="V780">
        <v>2.0321991731175229</v>
      </c>
      <c r="W780">
        <v>1</v>
      </c>
      <c r="X780">
        <v>0.7046406901368979</v>
      </c>
    </row>
    <row r="781" spans="1:24" x14ac:dyDescent="0.25">
      <c r="A781" t="s">
        <v>815</v>
      </c>
      <c r="B781">
        <v>55</v>
      </c>
      <c r="C781" t="s">
        <v>33</v>
      </c>
      <c r="D781">
        <v>199400</v>
      </c>
      <c r="E781">
        <v>0.36799999999999999</v>
      </c>
      <c r="F781">
        <v>53000</v>
      </c>
      <c r="G781" t="s">
        <v>41</v>
      </c>
      <c r="H781">
        <v>201441.91500000001</v>
      </c>
      <c r="I781">
        <v>167419.76666666666</v>
      </c>
      <c r="J781">
        <v>34022.148333333331</v>
      </c>
      <c r="K781">
        <v>0.84030925856344441</v>
      </c>
      <c r="L781">
        <v>378913.1275</v>
      </c>
      <c r="M781">
        <v>80739.421436100005</v>
      </c>
      <c r="N781">
        <v>0.26579739217652959</v>
      </c>
      <c r="O781">
        <v>477000</v>
      </c>
      <c r="P781" t="s">
        <v>31</v>
      </c>
      <c r="Q781">
        <v>60</v>
      </c>
      <c r="R781">
        <v>0</v>
      </c>
      <c r="S781">
        <v>0.16889309423678447</v>
      </c>
      <c r="T781">
        <v>0.22335200954795664</v>
      </c>
      <c r="U781">
        <v>0.2627056263049023</v>
      </c>
      <c r="V781">
        <v>1.9002664368104314</v>
      </c>
      <c r="W781">
        <v>1</v>
      </c>
      <c r="X781">
        <v>0.66696959366808262</v>
      </c>
    </row>
    <row r="782" spans="1:24" x14ac:dyDescent="0.25">
      <c r="A782" t="s">
        <v>816</v>
      </c>
      <c r="B782">
        <v>28</v>
      </c>
      <c r="C782" t="s">
        <v>33</v>
      </c>
      <c r="D782">
        <v>319100</v>
      </c>
      <c r="E782">
        <v>0.49299999999999999</v>
      </c>
      <c r="F782">
        <v>92000</v>
      </c>
      <c r="G782" t="s">
        <v>41</v>
      </c>
      <c r="H782">
        <v>353221.94083333336</v>
      </c>
      <c r="I782">
        <v>275576.14416666667</v>
      </c>
      <c r="J782">
        <v>77645.796666666662</v>
      </c>
      <c r="K782">
        <v>0.80139919811921723</v>
      </c>
      <c r="L782">
        <v>811534.96083333332</v>
      </c>
      <c r="M782">
        <v>92795.993806719998</v>
      </c>
      <c r="N782">
        <v>0.28831087433406455</v>
      </c>
      <c r="O782">
        <v>736000</v>
      </c>
      <c r="P782" t="s">
        <v>31</v>
      </c>
      <c r="Q782">
        <v>8</v>
      </c>
      <c r="R782">
        <v>0</v>
      </c>
      <c r="S782">
        <v>0.2198215560547627</v>
      </c>
      <c r="T782">
        <v>0.23105210350036973</v>
      </c>
      <c r="U782">
        <v>0.39042918077132255</v>
      </c>
      <c r="V782">
        <v>2.5431995012012951</v>
      </c>
      <c r="W782">
        <v>1</v>
      </c>
      <c r="X782">
        <v>0.57380329222487991</v>
      </c>
    </row>
    <row r="783" spans="1:24" x14ac:dyDescent="0.25">
      <c r="A783" t="s">
        <v>817</v>
      </c>
      <c r="B783">
        <v>39</v>
      </c>
      <c r="C783" t="s">
        <v>33</v>
      </c>
      <c r="D783">
        <v>185700</v>
      </c>
      <c r="E783">
        <v>0.47599999999999998</v>
      </c>
      <c r="F783">
        <v>62000</v>
      </c>
      <c r="G783" t="s">
        <v>26</v>
      </c>
      <c r="H783">
        <v>206644.39749999999</v>
      </c>
      <c r="I783">
        <v>177201.3475</v>
      </c>
      <c r="J783">
        <v>29443.05</v>
      </c>
      <c r="K783">
        <v>0.84780050125534689</v>
      </c>
      <c r="L783">
        <v>398793.19</v>
      </c>
      <c r="M783">
        <v>79323.704098810005</v>
      </c>
      <c r="N783">
        <v>0.33387183629509964</v>
      </c>
      <c r="O783">
        <v>310000</v>
      </c>
      <c r="P783" t="s">
        <v>27</v>
      </c>
      <c r="Q783">
        <v>0</v>
      </c>
      <c r="R783">
        <v>0</v>
      </c>
      <c r="S783">
        <v>0.14248172394802042</v>
      </c>
      <c r="T783">
        <v>0.28305671016602862</v>
      </c>
      <c r="U783">
        <v>0.3439640038873808</v>
      </c>
      <c r="V783">
        <v>2.1475131394722671</v>
      </c>
      <c r="W783">
        <v>1</v>
      </c>
      <c r="X783">
        <v>0.64489130197482736</v>
      </c>
    </row>
    <row r="784" spans="1:24" x14ac:dyDescent="0.25">
      <c r="A784" t="s">
        <v>818</v>
      </c>
      <c r="B784">
        <v>50</v>
      </c>
      <c r="C784" t="s">
        <v>25</v>
      </c>
      <c r="D784">
        <v>220900</v>
      </c>
      <c r="E784">
        <v>0.76</v>
      </c>
      <c r="F784">
        <v>65000</v>
      </c>
      <c r="G784" t="s">
        <v>26</v>
      </c>
      <c r="H784">
        <v>208353.185</v>
      </c>
      <c r="I784">
        <v>160636.06833333333</v>
      </c>
      <c r="J784">
        <v>47717.116666666669</v>
      </c>
      <c r="K784">
        <v>0.80562205397392117</v>
      </c>
      <c r="L784">
        <v>740563.6333333333</v>
      </c>
      <c r="M784">
        <v>44838.59150789</v>
      </c>
      <c r="N784">
        <v>0.29425079221367134</v>
      </c>
      <c r="O784">
        <v>325000</v>
      </c>
      <c r="P784" t="s">
        <v>27</v>
      </c>
      <c r="Q784">
        <v>0</v>
      </c>
      <c r="R784">
        <v>0</v>
      </c>
      <c r="S784">
        <v>0.22902033711011746</v>
      </c>
      <c r="T784">
        <v>0.23705492760663141</v>
      </c>
      <c r="U784">
        <v>0.62540901913955138</v>
      </c>
      <c r="V784">
        <v>3.3524836275841254</v>
      </c>
      <c r="W784">
        <v>0</v>
      </c>
      <c r="X784">
        <v>0.42897952573433246</v>
      </c>
    </row>
    <row r="785" spans="1:24" x14ac:dyDescent="0.25">
      <c r="A785" t="s">
        <v>819</v>
      </c>
      <c r="B785">
        <v>53</v>
      </c>
      <c r="C785" t="s">
        <v>25</v>
      </c>
      <c r="D785">
        <v>158700</v>
      </c>
      <c r="E785">
        <v>0.96799999999999997</v>
      </c>
      <c r="F785">
        <v>35000</v>
      </c>
      <c r="G785" t="s">
        <v>26</v>
      </c>
      <c r="H785">
        <v>157328.74416666667</v>
      </c>
      <c r="I785">
        <v>116788.00416666667</v>
      </c>
      <c r="J785">
        <v>40540.74</v>
      </c>
      <c r="K785">
        <v>0.76596966132770528</v>
      </c>
      <c r="L785">
        <v>478804.88916666666</v>
      </c>
      <c r="M785">
        <v>27850.438769600001</v>
      </c>
      <c r="N785">
        <v>0.2205419029615627</v>
      </c>
      <c r="O785">
        <v>350000</v>
      </c>
      <c r="P785" t="s">
        <v>27</v>
      </c>
      <c r="Q785">
        <v>0</v>
      </c>
      <c r="R785">
        <v>0</v>
      </c>
      <c r="S785">
        <v>0.25768171108677412</v>
      </c>
      <c r="T785">
        <v>0.16892840672003581</v>
      </c>
      <c r="U785">
        <v>0.82241546775670027</v>
      </c>
      <c r="V785">
        <v>3.0170440401176224</v>
      </c>
      <c r="W785">
        <v>0</v>
      </c>
      <c r="X785">
        <v>0.32740435707366106</v>
      </c>
    </row>
    <row r="786" spans="1:24" x14ac:dyDescent="0.25">
      <c r="A786" t="s">
        <v>820</v>
      </c>
      <c r="B786">
        <v>40</v>
      </c>
      <c r="C786" t="s">
        <v>25</v>
      </c>
      <c r="D786">
        <v>80100</v>
      </c>
      <c r="E786">
        <v>0.874</v>
      </c>
      <c r="F786">
        <v>30000</v>
      </c>
      <c r="G786" t="s">
        <v>26</v>
      </c>
      <c r="H786">
        <v>80839.483333333337</v>
      </c>
      <c r="I786">
        <v>56617.208333333336</v>
      </c>
      <c r="J786">
        <v>24222.275000000001</v>
      </c>
      <c r="K786">
        <v>0.7489374179257805</v>
      </c>
      <c r="L786">
        <v>191113.60333333333</v>
      </c>
      <c r="M786">
        <v>20390.210758419998</v>
      </c>
      <c r="N786">
        <v>0.37453183520599254</v>
      </c>
      <c r="O786">
        <v>240000</v>
      </c>
      <c r="P786" t="s">
        <v>27</v>
      </c>
      <c r="Q786">
        <v>0</v>
      </c>
      <c r="R786">
        <v>0</v>
      </c>
      <c r="S786">
        <v>0.29963421339696011</v>
      </c>
      <c r="T786">
        <v>0.28050090559017998</v>
      </c>
      <c r="U786">
        <v>0.69795438055254522</v>
      </c>
      <c r="V786">
        <v>2.3859376196421138</v>
      </c>
      <c r="W786">
        <v>0</v>
      </c>
      <c r="X786">
        <v>0.42471277192417067</v>
      </c>
    </row>
    <row r="787" spans="1:24" x14ac:dyDescent="0.25">
      <c r="A787" t="s">
        <v>821</v>
      </c>
      <c r="B787">
        <v>51</v>
      </c>
      <c r="C787" t="s">
        <v>30</v>
      </c>
      <c r="D787">
        <v>218800</v>
      </c>
      <c r="E787">
        <v>0.68400000000000005</v>
      </c>
      <c r="F787">
        <v>35000</v>
      </c>
      <c r="G787" t="s">
        <v>41</v>
      </c>
      <c r="H787">
        <v>201011.51083333333</v>
      </c>
      <c r="I787">
        <v>163050.90833333333</v>
      </c>
      <c r="J787">
        <v>37960.602500000001</v>
      </c>
      <c r="K787">
        <v>0.83666591749642549</v>
      </c>
      <c r="L787">
        <v>479324.73</v>
      </c>
      <c r="M787">
        <v>39579.644087209999</v>
      </c>
      <c r="N787">
        <v>0.15996343692870202</v>
      </c>
      <c r="O787">
        <v>245000</v>
      </c>
      <c r="P787" t="s">
        <v>36</v>
      </c>
      <c r="Q787">
        <v>90</v>
      </c>
      <c r="R787">
        <v>1</v>
      </c>
      <c r="S787">
        <v>0.18884790399627738</v>
      </c>
      <c r="T787">
        <v>0.13383595572383405</v>
      </c>
      <c r="U787">
        <v>0.57147517935731063</v>
      </c>
      <c r="V787">
        <v>2.1906980347349179</v>
      </c>
      <c r="W787">
        <v>0</v>
      </c>
      <c r="X787">
        <v>0.48312938228800395</v>
      </c>
    </row>
    <row r="788" spans="1:24" x14ac:dyDescent="0.25">
      <c r="A788" t="s">
        <v>822</v>
      </c>
      <c r="B788">
        <v>26</v>
      </c>
      <c r="C788" t="s">
        <v>33</v>
      </c>
      <c r="D788">
        <v>60000</v>
      </c>
      <c r="E788">
        <v>0.26200000000000001</v>
      </c>
      <c r="F788">
        <v>30000</v>
      </c>
      <c r="G788" t="s">
        <v>26</v>
      </c>
      <c r="H788">
        <v>50532.555</v>
      </c>
      <c r="I788">
        <v>39488.514999999999</v>
      </c>
      <c r="J788">
        <v>11044.04</v>
      </c>
      <c r="K788">
        <v>0.78352588492699715</v>
      </c>
      <c r="L788">
        <v>110560.37083333333</v>
      </c>
      <c r="M788">
        <v>26012.702716020001</v>
      </c>
      <c r="N788">
        <v>0.5</v>
      </c>
      <c r="O788">
        <v>120000</v>
      </c>
      <c r="P788" t="s">
        <v>27</v>
      </c>
      <c r="Q788">
        <v>0</v>
      </c>
      <c r="R788">
        <v>0</v>
      </c>
      <c r="S788">
        <v>0.21855297045637215</v>
      </c>
      <c r="T788">
        <v>0.39176294246349858</v>
      </c>
      <c r="U788">
        <v>0.17296341804894239</v>
      </c>
      <c r="V788">
        <v>1.8426728472222222</v>
      </c>
      <c r="W788">
        <v>1</v>
      </c>
      <c r="X788">
        <v>0.73265345655082903</v>
      </c>
    </row>
    <row r="789" spans="1:24" x14ac:dyDescent="0.25">
      <c r="A789" t="s">
        <v>823</v>
      </c>
      <c r="B789">
        <v>41</v>
      </c>
      <c r="C789" t="s">
        <v>25</v>
      </c>
      <c r="D789">
        <v>153000</v>
      </c>
      <c r="E789">
        <v>0.86</v>
      </c>
      <c r="F789">
        <v>35000</v>
      </c>
      <c r="G789" t="s">
        <v>26</v>
      </c>
      <c r="H789">
        <v>141859.96416666667</v>
      </c>
      <c r="I789">
        <v>110741.1075</v>
      </c>
      <c r="J789">
        <v>31118.856666666667</v>
      </c>
      <c r="K789">
        <v>0.80635381629086988</v>
      </c>
      <c r="L789">
        <v>355202.6766666667</v>
      </c>
      <c r="M789">
        <v>25514.36926829</v>
      </c>
      <c r="N789">
        <v>0.22875816993464052</v>
      </c>
      <c r="O789">
        <v>105000</v>
      </c>
      <c r="P789" t="s">
        <v>27</v>
      </c>
      <c r="Q789">
        <v>0</v>
      </c>
      <c r="R789">
        <v>0</v>
      </c>
      <c r="S789">
        <v>0.21936320687425334</v>
      </c>
      <c r="T789">
        <v>0.18446002333451272</v>
      </c>
      <c r="U789">
        <v>0.72890249466321899</v>
      </c>
      <c r="V789">
        <v>2.3215861220043577</v>
      </c>
      <c r="W789">
        <v>0</v>
      </c>
      <c r="X789">
        <v>0.40891782762342282</v>
      </c>
    </row>
    <row r="790" spans="1:24" x14ac:dyDescent="0.25">
      <c r="A790" t="s">
        <v>824</v>
      </c>
      <c r="B790">
        <v>25</v>
      </c>
      <c r="C790" t="s">
        <v>25</v>
      </c>
      <c r="D790">
        <v>77400</v>
      </c>
      <c r="E790">
        <v>0.92</v>
      </c>
      <c r="F790">
        <v>30000</v>
      </c>
      <c r="G790" t="s">
        <v>26</v>
      </c>
      <c r="H790">
        <v>80508.715833333335</v>
      </c>
      <c r="I790">
        <v>53595.555</v>
      </c>
      <c r="J790">
        <v>26913.160833333332</v>
      </c>
      <c r="K790">
        <v>0.67402926127783425</v>
      </c>
      <c r="L790">
        <v>243333.47083333333</v>
      </c>
      <c r="M790">
        <v>10780.169653860001</v>
      </c>
      <c r="N790">
        <v>0.38759689922480622</v>
      </c>
      <c r="O790">
        <v>120000</v>
      </c>
      <c r="P790" t="s">
        <v>27</v>
      </c>
      <c r="Q790">
        <v>0</v>
      </c>
      <c r="R790">
        <v>0</v>
      </c>
      <c r="S790">
        <v>0.33428878544092205</v>
      </c>
      <c r="T790">
        <v>0.26125165165807529</v>
      </c>
      <c r="U790">
        <v>0.81135855883635988</v>
      </c>
      <c r="V790">
        <v>3.143843292420327</v>
      </c>
      <c r="W790">
        <v>0</v>
      </c>
      <c r="X790">
        <v>0.33113898869963809</v>
      </c>
    </row>
    <row r="791" spans="1:24" x14ac:dyDescent="0.25">
      <c r="A791" t="s">
        <v>825</v>
      </c>
      <c r="B791">
        <v>24</v>
      </c>
      <c r="C791" t="s">
        <v>30</v>
      </c>
      <c r="D791">
        <v>194100</v>
      </c>
      <c r="E791">
        <v>0.59699999999999998</v>
      </c>
      <c r="F791">
        <v>30000</v>
      </c>
      <c r="G791" t="s">
        <v>26</v>
      </c>
      <c r="H791">
        <v>170472.43916666668</v>
      </c>
      <c r="I791">
        <v>152190.56416666668</v>
      </c>
      <c r="J791">
        <v>18281.875</v>
      </c>
      <c r="K791">
        <v>0.91625647071750216</v>
      </c>
      <c r="L791">
        <v>459784.01833333331</v>
      </c>
      <c r="M791">
        <v>46408.554395239997</v>
      </c>
      <c r="N791">
        <v>0.15455950540958269</v>
      </c>
      <c r="O791">
        <v>210000</v>
      </c>
      <c r="P791" t="s">
        <v>27</v>
      </c>
      <c r="Q791">
        <v>0</v>
      </c>
      <c r="R791">
        <v>0</v>
      </c>
      <c r="S791">
        <v>0.10724240873990348</v>
      </c>
      <c r="T791">
        <v>0.14161614694242691</v>
      </c>
      <c r="U791">
        <v>0.46925295071303758</v>
      </c>
      <c r="V791">
        <v>2.36879968229435</v>
      </c>
      <c r="W791">
        <v>1</v>
      </c>
      <c r="X791">
        <v>0.55046791030900921</v>
      </c>
    </row>
    <row r="792" spans="1:24" x14ac:dyDescent="0.25">
      <c r="A792" t="s">
        <v>826</v>
      </c>
      <c r="B792">
        <v>53</v>
      </c>
      <c r="C792" t="s">
        <v>25</v>
      </c>
      <c r="D792">
        <v>184000</v>
      </c>
      <c r="E792">
        <v>0.95199999999999996</v>
      </c>
      <c r="F792">
        <v>33000</v>
      </c>
      <c r="G792" t="s">
        <v>26</v>
      </c>
      <c r="H792">
        <v>173966.20333333334</v>
      </c>
      <c r="I792">
        <v>125827.12583333334</v>
      </c>
      <c r="J792">
        <v>48139.077499999999</v>
      </c>
      <c r="K792">
        <v>0.7425318224189158</v>
      </c>
      <c r="L792">
        <v>624212.90333333332</v>
      </c>
      <c r="M792">
        <v>29030.971502199998</v>
      </c>
      <c r="N792">
        <v>0.17934782608695651</v>
      </c>
      <c r="O792">
        <v>330000</v>
      </c>
      <c r="P792" t="s">
        <v>27</v>
      </c>
      <c r="Q792">
        <v>0</v>
      </c>
      <c r="R792">
        <v>0</v>
      </c>
      <c r="S792">
        <v>0.27671511234720475</v>
      </c>
      <c r="T792">
        <v>0.13317146815121858</v>
      </c>
      <c r="U792">
        <v>0.81585285956572517</v>
      </c>
      <c r="V792">
        <v>3.3924614311594201</v>
      </c>
      <c r="W792">
        <v>0</v>
      </c>
      <c r="X792">
        <v>0.30382650206136763</v>
      </c>
    </row>
    <row r="793" spans="1:24" x14ac:dyDescent="0.25">
      <c r="A793" t="s">
        <v>827</v>
      </c>
      <c r="B793">
        <v>35</v>
      </c>
      <c r="C793" t="s">
        <v>33</v>
      </c>
      <c r="D793">
        <v>262300</v>
      </c>
      <c r="E793">
        <v>0.249</v>
      </c>
      <c r="F793">
        <v>74000</v>
      </c>
      <c r="G793" t="s">
        <v>41</v>
      </c>
      <c r="H793">
        <v>265216.2391666667</v>
      </c>
      <c r="I793">
        <v>232928.30499999999</v>
      </c>
      <c r="J793">
        <v>32287.934166666666</v>
      </c>
      <c r="K793">
        <v>0.89037891267205604</v>
      </c>
      <c r="L793">
        <v>316985.94166666665</v>
      </c>
      <c r="M793">
        <v>110480.41603357</v>
      </c>
      <c r="N793">
        <v>0.2821197102554327</v>
      </c>
      <c r="O793">
        <v>888000</v>
      </c>
      <c r="P793" t="s">
        <v>31</v>
      </c>
      <c r="Q793">
        <v>15</v>
      </c>
      <c r="R793">
        <v>0</v>
      </c>
      <c r="S793">
        <v>0.12174191998241986</v>
      </c>
      <c r="T793">
        <v>0.25119344086058765</v>
      </c>
      <c r="U793">
        <v>0.17577703351471946</v>
      </c>
      <c r="V793">
        <v>1.2084862434871013</v>
      </c>
      <c r="W793">
        <v>1</v>
      </c>
      <c r="X793">
        <v>0.74207199550054548</v>
      </c>
    </row>
    <row r="794" spans="1:24" x14ac:dyDescent="0.25">
      <c r="A794" t="s">
        <v>828</v>
      </c>
      <c r="B794">
        <v>20</v>
      </c>
      <c r="C794" t="s">
        <v>33</v>
      </c>
      <c r="D794">
        <v>71300</v>
      </c>
      <c r="E794">
        <v>0.45600000000000002</v>
      </c>
      <c r="F794">
        <v>30000</v>
      </c>
      <c r="G794" t="s">
        <v>26</v>
      </c>
      <c r="H794">
        <v>77672.71666666666</v>
      </c>
      <c r="I794">
        <v>63101.25</v>
      </c>
      <c r="J794">
        <v>14571.466666666667</v>
      </c>
      <c r="K794">
        <v>0.817495660501802</v>
      </c>
      <c r="L794">
        <v>161561.97500000001</v>
      </c>
      <c r="M794">
        <v>24457.365652479999</v>
      </c>
      <c r="N794">
        <v>0.42075736325385693</v>
      </c>
      <c r="O794">
        <v>330000</v>
      </c>
      <c r="P794" t="s">
        <v>31</v>
      </c>
      <c r="Q794">
        <v>30</v>
      </c>
      <c r="R794">
        <v>0</v>
      </c>
      <c r="S794">
        <v>0.18760083710217426</v>
      </c>
      <c r="T794">
        <v>0.34396731858420843</v>
      </c>
      <c r="U794">
        <v>0.34680045287068106</v>
      </c>
      <c r="V794">
        <v>2.2659463534361852</v>
      </c>
      <c r="W794">
        <v>1</v>
      </c>
      <c r="X794">
        <v>0.6431500291118325</v>
      </c>
    </row>
    <row r="795" spans="1:24" x14ac:dyDescent="0.25">
      <c r="A795" t="s">
        <v>829</v>
      </c>
      <c r="B795">
        <v>45</v>
      </c>
      <c r="C795" t="s">
        <v>33</v>
      </c>
      <c r="D795">
        <v>126400</v>
      </c>
      <c r="E795">
        <v>0.58799999999999997</v>
      </c>
      <c r="F795">
        <v>44000</v>
      </c>
      <c r="G795" t="s">
        <v>41</v>
      </c>
      <c r="H795">
        <v>107070.89583333333</v>
      </c>
      <c r="I795">
        <v>90607.824166666673</v>
      </c>
      <c r="J795">
        <v>16463.071666666667</v>
      </c>
      <c r="K795">
        <v>0.90609964624077211</v>
      </c>
      <c r="L795">
        <v>281829.37833333336</v>
      </c>
      <c r="M795">
        <v>50355.59522019</v>
      </c>
      <c r="N795">
        <v>0.34810126582278483</v>
      </c>
      <c r="O795">
        <v>220000</v>
      </c>
      <c r="P795" t="s">
        <v>31</v>
      </c>
      <c r="Q795">
        <v>28</v>
      </c>
      <c r="R795">
        <v>0</v>
      </c>
      <c r="S795">
        <v>0.15375860581472206</v>
      </c>
      <c r="T795">
        <v>0.31541443381799034</v>
      </c>
      <c r="U795">
        <v>0.39991799555892438</v>
      </c>
      <c r="V795">
        <v>2.2296628032700423</v>
      </c>
      <c r="W795">
        <v>1</v>
      </c>
      <c r="X795">
        <v>0.6223826717908113</v>
      </c>
    </row>
    <row r="796" spans="1:24" x14ac:dyDescent="0.25">
      <c r="A796" t="s">
        <v>830</v>
      </c>
      <c r="B796">
        <v>23</v>
      </c>
      <c r="C796" t="s">
        <v>25</v>
      </c>
      <c r="D796">
        <v>164100</v>
      </c>
      <c r="E796">
        <v>0.91700000000000004</v>
      </c>
      <c r="F796">
        <v>36000</v>
      </c>
      <c r="G796" t="s">
        <v>43</v>
      </c>
      <c r="H796">
        <v>159733.215</v>
      </c>
      <c r="I796">
        <v>119678.90166666667</v>
      </c>
      <c r="J796">
        <v>40054.313333333332</v>
      </c>
      <c r="K796">
        <v>0.7745220625517919</v>
      </c>
      <c r="L796">
        <v>467322.65500000003</v>
      </c>
      <c r="M796">
        <v>26263.348659830001</v>
      </c>
      <c r="N796">
        <v>0.21937842778793418</v>
      </c>
      <c r="O796">
        <v>432000</v>
      </c>
      <c r="P796" t="s">
        <v>27</v>
      </c>
      <c r="Q796">
        <v>0</v>
      </c>
      <c r="R796">
        <v>0</v>
      </c>
      <c r="S796">
        <v>0.25075757307791829</v>
      </c>
      <c r="T796">
        <v>0.16991343236968012</v>
      </c>
      <c r="U796">
        <v>0.78751647488976984</v>
      </c>
      <c r="V796">
        <v>2.8477919256550885</v>
      </c>
      <c r="W796">
        <v>0</v>
      </c>
      <c r="X796">
        <v>0.35046218312183136</v>
      </c>
    </row>
    <row r="797" spans="1:24" x14ac:dyDescent="0.25">
      <c r="A797" t="s">
        <v>831</v>
      </c>
      <c r="B797">
        <v>38</v>
      </c>
      <c r="C797" t="s">
        <v>30</v>
      </c>
      <c r="D797">
        <v>229200</v>
      </c>
      <c r="E797">
        <v>0.64</v>
      </c>
      <c r="F797">
        <v>62000</v>
      </c>
      <c r="G797" t="s">
        <v>26</v>
      </c>
      <c r="H797">
        <v>223507.20833333334</v>
      </c>
      <c r="I797">
        <v>169687.57833333334</v>
      </c>
      <c r="J797">
        <v>53819.63</v>
      </c>
      <c r="K797">
        <v>0.77379004867333578</v>
      </c>
      <c r="L797">
        <v>519362.09166666667</v>
      </c>
      <c r="M797">
        <v>31136.681754860001</v>
      </c>
      <c r="N797">
        <v>0.27050610820244331</v>
      </c>
      <c r="O797">
        <v>248000</v>
      </c>
      <c r="P797" t="s">
        <v>31</v>
      </c>
      <c r="Q797">
        <v>30</v>
      </c>
      <c r="R797">
        <v>0</v>
      </c>
      <c r="S797">
        <v>0.24079594748342381</v>
      </c>
      <c r="T797">
        <v>0.20931493463240325</v>
      </c>
      <c r="U797">
        <v>0.56174374843154995</v>
      </c>
      <c r="V797">
        <v>2.2659777123327518</v>
      </c>
      <c r="W797">
        <v>0</v>
      </c>
      <c r="X797">
        <v>0.49110462439866842</v>
      </c>
    </row>
    <row r="798" spans="1:24" x14ac:dyDescent="0.25">
      <c r="A798" t="s">
        <v>832</v>
      </c>
      <c r="B798">
        <v>45</v>
      </c>
      <c r="C798" t="s">
        <v>30</v>
      </c>
      <c r="D798">
        <v>209800</v>
      </c>
      <c r="E798">
        <v>0.78100000000000003</v>
      </c>
      <c r="F798">
        <v>71000</v>
      </c>
      <c r="G798" t="s">
        <v>26</v>
      </c>
      <c r="H798">
        <v>213237.34583333333</v>
      </c>
      <c r="I798">
        <v>170747.6</v>
      </c>
      <c r="J798">
        <v>42489.745833333334</v>
      </c>
      <c r="K798">
        <v>0.82250288002774807</v>
      </c>
      <c r="L798">
        <v>565963.65666666662</v>
      </c>
      <c r="M798">
        <v>35980.63501369</v>
      </c>
      <c r="N798">
        <v>0.33841754051477596</v>
      </c>
      <c r="O798">
        <v>497000</v>
      </c>
      <c r="P798" t="s">
        <v>31</v>
      </c>
      <c r="Q798">
        <v>60</v>
      </c>
      <c r="R798">
        <v>0</v>
      </c>
      <c r="S798">
        <v>0.19926033907092144</v>
      </c>
      <c r="T798">
        <v>0.27834940172531036</v>
      </c>
      <c r="U798">
        <v>0.66824378614181557</v>
      </c>
      <c r="V798">
        <v>2.6976342071814425</v>
      </c>
      <c r="W798">
        <v>0</v>
      </c>
      <c r="X798">
        <v>0.45428122476530403</v>
      </c>
    </row>
    <row r="799" spans="1:24" x14ac:dyDescent="0.25">
      <c r="A799" t="s">
        <v>833</v>
      </c>
      <c r="B799">
        <v>18</v>
      </c>
      <c r="C799" t="s">
        <v>33</v>
      </c>
      <c r="D799">
        <v>124400</v>
      </c>
      <c r="E799">
        <v>0.38700000000000001</v>
      </c>
      <c r="F799">
        <v>30000</v>
      </c>
      <c r="G799" t="s">
        <v>26</v>
      </c>
      <c r="H799">
        <v>127865.69833333333</v>
      </c>
      <c r="I799">
        <v>88129.15833333334</v>
      </c>
      <c r="J799">
        <v>39736.54</v>
      </c>
      <c r="K799">
        <v>0.73785613812689832</v>
      </c>
      <c r="L799">
        <v>354826.94416666665</v>
      </c>
      <c r="M799">
        <v>59521.157285419999</v>
      </c>
      <c r="N799">
        <v>0.24115755627009647</v>
      </c>
      <c r="O799">
        <v>210000</v>
      </c>
      <c r="P799" t="s">
        <v>27</v>
      </c>
      <c r="Q799">
        <v>0</v>
      </c>
      <c r="R799">
        <v>0</v>
      </c>
      <c r="S799">
        <v>0.31076778618461642</v>
      </c>
      <c r="T799">
        <v>0.17793958314957356</v>
      </c>
      <c r="U799">
        <v>0.26407415339567569</v>
      </c>
      <c r="V799">
        <v>2.8523066251339761</v>
      </c>
      <c r="W799">
        <v>1</v>
      </c>
      <c r="X799">
        <v>0.58092214038575607</v>
      </c>
    </row>
    <row r="800" spans="1:24" x14ac:dyDescent="0.25">
      <c r="A800" t="s">
        <v>834</v>
      </c>
      <c r="B800">
        <v>53</v>
      </c>
      <c r="C800" t="s">
        <v>33</v>
      </c>
      <c r="D800">
        <v>309600</v>
      </c>
      <c r="E800">
        <v>0.61899999999999999</v>
      </c>
      <c r="F800">
        <v>91000</v>
      </c>
      <c r="G800" t="s">
        <v>41</v>
      </c>
      <c r="H800">
        <v>295501.72166666668</v>
      </c>
      <c r="I800">
        <v>260361.97416666668</v>
      </c>
      <c r="J800">
        <v>35139.747499999998</v>
      </c>
      <c r="K800">
        <v>0.86418309933801418</v>
      </c>
      <c r="L800">
        <v>787351.87250000006</v>
      </c>
      <c r="M800">
        <v>72315.012914510007</v>
      </c>
      <c r="N800">
        <v>0.29392764857881137</v>
      </c>
      <c r="O800">
        <v>273000</v>
      </c>
      <c r="P800" t="s">
        <v>27</v>
      </c>
      <c r="Q800">
        <v>0</v>
      </c>
      <c r="R800">
        <v>0</v>
      </c>
      <c r="S800">
        <v>0.11891554235896638</v>
      </c>
      <c r="T800">
        <v>0.25400730632997187</v>
      </c>
      <c r="U800">
        <v>0.49730082542314952</v>
      </c>
      <c r="V800">
        <v>2.5431262031653747</v>
      </c>
      <c r="W800">
        <v>1</v>
      </c>
      <c r="X800">
        <v>0.55821406226932258</v>
      </c>
    </row>
    <row r="801" spans="1:24" x14ac:dyDescent="0.25">
      <c r="A801" t="s">
        <v>835</v>
      </c>
      <c r="B801">
        <v>38</v>
      </c>
      <c r="C801" t="s">
        <v>30</v>
      </c>
      <c r="D801">
        <v>103100</v>
      </c>
      <c r="E801">
        <v>0.74299999999999999</v>
      </c>
      <c r="F801">
        <v>31000</v>
      </c>
      <c r="G801" t="s">
        <v>41</v>
      </c>
      <c r="H801">
        <v>100843.455</v>
      </c>
      <c r="I801">
        <v>77299.417499999996</v>
      </c>
      <c r="J801">
        <v>23544.037499999999</v>
      </c>
      <c r="K801">
        <v>0.78177899936518314</v>
      </c>
      <c r="L801">
        <v>371181.82083333336</v>
      </c>
      <c r="M801">
        <v>15519.92417278</v>
      </c>
      <c r="N801">
        <v>0.30067895247332688</v>
      </c>
      <c r="O801">
        <v>155000</v>
      </c>
      <c r="P801" t="s">
        <v>31</v>
      </c>
      <c r="Q801">
        <v>14</v>
      </c>
      <c r="R801">
        <v>0</v>
      </c>
      <c r="S801">
        <v>0.23347115090414144</v>
      </c>
      <c r="T801">
        <v>0.23506449059476894</v>
      </c>
      <c r="U801">
        <v>0.6439026401403013</v>
      </c>
      <c r="V801">
        <v>3.6002116472680248</v>
      </c>
      <c r="W801">
        <v>0</v>
      </c>
      <c r="X801">
        <v>0.40895821833020302</v>
      </c>
    </row>
    <row r="802" spans="1:24" x14ac:dyDescent="0.25">
      <c r="A802" t="s">
        <v>836</v>
      </c>
      <c r="B802">
        <v>52</v>
      </c>
      <c r="C802" t="s">
        <v>33</v>
      </c>
      <c r="D802">
        <v>242800</v>
      </c>
      <c r="E802">
        <v>0.56899999999999995</v>
      </c>
      <c r="F802">
        <v>41000</v>
      </c>
      <c r="G802" t="s">
        <v>26</v>
      </c>
      <c r="H802">
        <v>245285.63250000001</v>
      </c>
      <c r="I802">
        <v>188084.57083333333</v>
      </c>
      <c r="J802">
        <v>57201.061666666668</v>
      </c>
      <c r="K802">
        <v>0.76744497829039382</v>
      </c>
      <c r="L802">
        <v>816963.15833333333</v>
      </c>
      <c r="M802">
        <v>77821.309464089994</v>
      </c>
      <c r="N802">
        <v>0.16886326194398682</v>
      </c>
      <c r="O802">
        <v>246000</v>
      </c>
      <c r="P802" t="s">
        <v>27</v>
      </c>
      <c r="Q802">
        <v>0</v>
      </c>
      <c r="R802">
        <v>0</v>
      </c>
      <c r="S802">
        <v>0.23320184343315203</v>
      </c>
      <c r="T802">
        <v>0.12959326239664806</v>
      </c>
      <c r="U802">
        <v>0.43195458458460317</v>
      </c>
      <c r="V802">
        <v>3.3647576537616692</v>
      </c>
      <c r="W802">
        <v>0</v>
      </c>
      <c r="X802">
        <v>0.48939328212722483</v>
      </c>
    </row>
    <row r="803" spans="1:24" x14ac:dyDescent="0.25">
      <c r="A803" t="s">
        <v>837</v>
      </c>
      <c r="B803">
        <v>30</v>
      </c>
      <c r="C803" t="s">
        <v>25</v>
      </c>
      <c r="D803">
        <v>144100</v>
      </c>
      <c r="E803">
        <v>0.82099999999999995</v>
      </c>
      <c r="F803">
        <v>46000</v>
      </c>
      <c r="G803" t="s">
        <v>26</v>
      </c>
      <c r="H803">
        <v>133613.57083333333</v>
      </c>
      <c r="I803">
        <v>99049.718333333338</v>
      </c>
      <c r="J803">
        <v>34563.852500000001</v>
      </c>
      <c r="K803">
        <v>0.80152345102675959</v>
      </c>
      <c r="L803">
        <v>461108.81333333335</v>
      </c>
      <c r="M803">
        <v>37337.943753879998</v>
      </c>
      <c r="N803">
        <v>0.31922276197085359</v>
      </c>
      <c r="O803">
        <v>460000</v>
      </c>
      <c r="P803" t="s">
        <v>27</v>
      </c>
      <c r="Q803">
        <v>0</v>
      </c>
      <c r="R803">
        <v>0</v>
      </c>
      <c r="S803">
        <v>0.25868519405947321</v>
      </c>
      <c r="T803">
        <v>0.25586452982117242</v>
      </c>
      <c r="U803">
        <v>0.64168335635425633</v>
      </c>
      <c r="V803">
        <v>3.1999223687254221</v>
      </c>
      <c r="W803">
        <v>0</v>
      </c>
      <c r="X803">
        <v>0.42413288428964507</v>
      </c>
    </row>
    <row r="804" spans="1:24" x14ac:dyDescent="0.25">
      <c r="A804" t="s">
        <v>838</v>
      </c>
      <c r="B804">
        <v>27</v>
      </c>
      <c r="C804" t="s">
        <v>33</v>
      </c>
      <c r="D804">
        <v>287200</v>
      </c>
      <c r="E804">
        <v>0.22500000000000001</v>
      </c>
      <c r="F804">
        <v>90000</v>
      </c>
      <c r="G804" t="s">
        <v>43</v>
      </c>
      <c r="H804">
        <v>283443.66749999998</v>
      </c>
      <c r="I804">
        <v>237102.72416666668</v>
      </c>
      <c r="J804">
        <v>46340.943333333336</v>
      </c>
      <c r="K804">
        <v>0.87502980241234207</v>
      </c>
      <c r="L804">
        <v>939762.79333333333</v>
      </c>
      <c r="M804">
        <v>103305.2838125</v>
      </c>
      <c r="N804">
        <v>0.31337047353760444</v>
      </c>
      <c r="O804">
        <v>540000</v>
      </c>
      <c r="P804" t="s">
        <v>27</v>
      </c>
      <c r="Q804">
        <v>0</v>
      </c>
      <c r="R804">
        <v>0</v>
      </c>
      <c r="S804">
        <v>0.1634926041638709</v>
      </c>
      <c r="T804">
        <v>0.27420850354147208</v>
      </c>
      <c r="U804">
        <v>0.16489980120455144</v>
      </c>
      <c r="V804">
        <v>3.2721545728876511</v>
      </c>
      <c r="W804">
        <v>1</v>
      </c>
      <c r="X804">
        <v>0.67415803701352905</v>
      </c>
    </row>
    <row r="805" spans="1:24" x14ac:dyDescent="0.25">
      <c r="A805" t="s">
        <v>839</v>
      </c>
      <c r="B805">
        <v>27</v>
      </c>
      <c r="C805" t="s">
        <v>33</v>
      </c>
      <c r="D805">
        <v>159000</v>
      </c>
      <c r="E805">
        <v>0.36599999999999999</v>
      </c>
      <c r="F805">
        <v>30000</v>
      </c>
      <c r="G805" t="s">
        <v>26</v>
      </c>
      <c r="H805">
        <v>145588.18666666668</v>
      </c>
      <c r="I805">
        <v>121249.38916666666</v>
      </c>
      <c r="J805">
        <v>24338.797500000001</v>
      </c>
      <c r="K805">
        <v>0.8510504345315516</v>
      </c>
      <c r="L805">
        <v>446597.28583333333</v>
      </c>
      <c r="M805">
        <v>45610.774251570001</v>
      </c>
      <c r="N805">
        <v>0.18867924528301888</v>
      </c>
      <c r="O805">
        <v>90000</v>
      </c>
      <c r="P805" t="s">
        <v>27</v>
      </c>
      <c r="Q805">
        <v>0</v>
      </c>
      <c r="R805">
        <v>0</v>
      </c>
      <c r="S805">
        <v>0.16717563462566651</v>
      </c>
      <c r="T805">
        <v>0.16057555368519844</v>
      </c>
      <c r="U805">
        <v>0.27869019823170815</v>
      </c>
      <c r="V805">
        <v>2.8087879612159328</v>
      </c>
      <c r="W805">
        <v>1</v>
      </c>
      <c r="X805">
        <v>0.6107879806699521</v>
      </c>
    </row>
    <row r="806" spans="1:24" x14ac:dyDescent="0.25">
      <c r="A806" t="s">
        <v>840</v>
      </c>
      <c r="B806">
        <v>30</v>
      </c>
      <c r="C806" t="s">
        <v>25</v>
      </c>
      <c r="D806">
        <v>295700</v>
      </c>
      <c r="E806">
        <v>0.93200000000000005</v>
      </c>
      <c r="F806">
        <v>50000</v>
      </c>
      <c r="G806" t="s">
        <v>26</v>
      </c>
      <c r="H806">
        <v>282458.34499999997</v>
      </c>
      <c r="I806">
        <v>210831.27666666667</v>
      </c>
      <c r="J806">
        <v>71627.068333333329</v>
      </c>
      <c r="K806">
        <v>0.77843381360980191</v>
      </c>
      <c r="L806">
        <v>886713.44</v>
      </c>
      <c r="M806">
        <v>55606.040775490001</v>
      </c>
      <c r="N806">
        <v>0.16909029421711194</v>
      </c>
      <c r="O806">
        <v>450000</v>
      </c>
      <c r="P806" t="s">
        <v>27</v>
      </c>
      <c r="Q806">
        <v>0</v>
      </c>
      <c r="R806">
        <v>0</v>
      </c>
      <c r="S806">
        <v>0.25358453591921082</v>
      </c>
      <c r="T806">
        <v>0.13162560257182987</v>
      </c>
      <c r="U806">
        <v>0.77870130252296443</v>
      </c>
      <c r="V806">
        <v>2.9986927291173484</v>
      </c>
      <c r="W806">
        <v>0</v>
      </c>
      <c r="X806">
        <v>0.33840899386219986</v>
      </c>
    </row>
    <row r="807" spans="1:24" x14ac:dyDescent="0.25">
      <c r="A807" t="s">
        <v>841</v>
      </c>
      <c r="B807">
        <v>54</v>
      </c>
      <c r="C807" t="s">
        <v>33</v>
      </c>
      <c r="D807">
        <v>245100</v>
      </c>
      <c r="E807">
        <v>0.36</v>
      </c>
      <c r="F807">
        <v>39000</v>
      </c>
      <c r="G807" t="s">
        <v>43</v>
      </c>
      <c r="H807">
        <v>252761.36083333334</v>
      </c>
      <c r="I807">
        <v>192191.34083333332</v>
      </c>
      <c r="J807">
        <v>60570.02</v>
      </c>
      <c r="K807">
        <v>0.76557369518308072</v>
      </c>
      <c r="L807">
        <v>706735.97583333333</v>
      </c>
      <c r="M807">
        <v>77833.059120949998</v>
      </c>
      <c r="N807">
        <v>0.15911872705018359</v>
      </c>
      <c r="O807">
        <v>117000</v>
      </c>
      <c r="P807" t="s">
        <v>31</v>
      </c>
      <c r="Q807">
        <v>30</v>
      </c>
      <c r="R807">
        <v>0</v>
      </c>
      <c r="S807">
        <v>0.23963322479474569</v>
      </c>
      <c r="T807">
        <v>0.12181711184063708</v>
      </c>
      <c r="U807">
        <v>0.2752438771125757</v>
      </c>
      <c r="V807">
        <v>2.8834597137222904</v>
      </c>
      <c r="W807">
        <v>1</v>
      </c>
      <c r="X807">
        <v>0.57900503495468725</v>
      </c>
    </row>
    <row r="808" spans="1:24" x14ac:dyDescent="0.25">
      <c r="A808" t="s">
        <v>842</v>
      </c>
      <c r="B808">
        <v>55</v>
      </c>
      <c r="C808" t="s">
        <v>30</v>
      </c>
      <c r="D808">
        <v>281400</v>
      </c>
      <c r="E808">
        <v>0.64200000000000002</v>
      </c>
      <c r="F808">
        <v>61000</v>
      </c>
      <c r="G808" t="s">
        <v>41</v>
      </c>
      <c r="H808">
        <v>290578.21083333332</v>
      </c>
      <c r="I808">
        <v>227473.37583333332</v>
      </c>
      <c r="J808">
        <v>63104.834999999999</v>
      </c>
      <c r="K808">
        <v>0.79818653758296754</v>
      </c>
      <c r="L808">
        <v>667150.88416666666</v>
      </c>
      <c r="M808">
        <v>38498.069892419997</v>
      </c>
      <c r="N808">
        <v>0.21677327647476902</v>
      </c>
      <c r="O808">
        <v>610000</v>
      </c>
      <c r="P808" t="s">
        <v>27</v>
      </c>
      <c r="Q808">
        <v>0</v>
      </c>
      <c r="R808">
        <v>0</v>
      </c>
      <c r="S808">
        <v>0.2171698793898727</v>
      </c>
      <c r="T808">
        <v>0.17302551098991123</v>
      </c>
      <c r="U808">
        <v>0.56689352068637444</v>
      </c>
      <c r="V808">
        <v>2.3708275912106136</v>
      </c>
      <c r="W808">
        <v>0</v>
      </c>
      <c r="X808">
        <v>0.48104887669235963</v>
      </c>
    </row>
    <row r="809" spans="1:24" x14ac:dyDescent="0.25">
      <c r="A809" t="s">
        <v>843</v>
      </c>
      <c r="B809">
        <v>41</v>
      </c>
      <c r="C809" t="s">
        <v>30</v>
      </c>
      <c r="D809">
        <v>307500</v>
      </c>
      <c r="E809">
        <v>0.67400000000000004</v>
      </c>
      <c r="F809">
        <v>77000</v>
      </c>
      <c r="G809" t="s">
        <v>43</v>
      </c>
      <c r="H809">
        <v>317071.67583333334</v>
      </c>
      <c r="I809">
        <v>242449.09166666667</v>
      </c>
      <c r="J809">
        <v>74622.584166666667</v>
      </c>
      <c r="K809">
        <v>0.76684947456714836</v>
      </c>
      <c r="L809">
        <v>1095713.3866666667</v>
      </c>
      <c r="M809">
        <v>34389.861976070002</v>
      </c>
      <c r="N809">
        <v>0.25040650406504067</v>
      </c>
      <c r="O809">
        <v>231000</v>
      </c>
      <c r="P809" t="s">
        <v>27</v>
      </c>
      <c r="Q809">
        <v>0</v>
      </c>
      <c r="R809">
        <v>0</v>
      </c>
      <c r="S809">
        <v>0.23534925966042941</v>
      </c>
      <c r="T809">
        <v>0.19202409607047294</v>
      </c>
      <c r="U809">
        <v>0.60805034554750914</v>
      </c>
      <c r="V809">
        <v>3.5632955663956642</v>
      </c>
      <c r="W809">
        <v>0</v>
      </c>
      <c r="X809">
        <v>0.41480323624443904</v>
      </c>
    </row>
    <row r="810" spans="1:24" x14ac:dyDescent="0.25">
      <c r="A810" t="s">
        <v>844</v>
      </c>
      <c r="B810">
        <v>19</v>
      </c>
      <c r="C810" t="s">
        <v>25</v>
      </c>
      <c r="D810">
        <v>166000</v>
      </c>
      <c r="E810">
        <v>0.78</v>
      </c>
      <c r="F810">
        <v>43000</v>
      </c>
      <c r="G810" t="s">
        <v>41</v>
      </c>
      <c r="H810">
        <v>156349.92499999999</v>
      </c>
      <c r="I810">
        <v>116734.44666666667</v>
      </c>
      <c r="J810">
        <v>39615.478333333333</v>
      </c>
      <c r="K810">
        <v>0.76926200203237072</v>
      </c>
      <c r="L810">
        <v>379360.33166666667</v>
      </c>
      <c r="M810">
        <v>28165.966725419999</v>
      </c>
      <c r="N810">
        <v>0.25903614457831325</v>
      </c>
      <c r="O810">
        <v>258000</v>
      </c>
      <c r="P810" t="s">
        <v>31</v>
      </c>
      <c r="Q810">
        <v>26</v>
      </c>
      <c r="R810">
        <v>0</v>
      </c>
      <c r="S810">
        <v>0.25337702166044107</v>
      </c>
      <c r="T810">
        <v>0.19926666317705988</v>
      </c>
      <c r="U810">
        <v>0.66093462389396473</v>
      </c>
      <c r="V810">
        <v>2.285303202811245</v>
      </c>
      <c r="W810">
        <v>0</v>
      </c>
      <c r="X810">
        <v>0.43667774387854275</v>
      </c>
    </row>
    <row r="811" spans="1:24" x14ac:dyDescent="0.25">
      <c r="A811" t="s">
        <v>845</v>
      </c>
      <c r="B811">
        <v>39</v>
      </c>
      <c r="C811" t="s">
        <v>25</v>
      </c>
      <c r="D811">
        <v>171900</v>
      </c>
      <c r="E811">
        <v>0.80600000000000005</v>
      </c>
      <c r="F811">
        <v>35000</v>
      </c>
      <c r="G811" t="s">
        <v>41</v>
      </c>
      <c r="H811">
        <v>162478.02499999999</v>
      </c>
      <c r="I811">
        <v>117724.47</v>
      </c>
      <c r="J811">
        <v>44753.555</v>
      </c>
      <c r="K811">
        <v>0.74617470718170986</v>
      </c>
      <c r="L811">
        <v>482767.43833333335</v>
      </c>
      <c r="M811">
        <v>30323.832069970002</v>
      </c>
      <c r="N811">
        <v>0.20360674810936591</v>
      </c>
      <c r="O811">
        <v>420000</v>
      </c>
      <c r="P811" t="s">
        <v>36</v>
      </c>
      <c r="Q811">
        <v>120</v>
      </c>
      <c r="R811">
        <v>1</v>
      </c>
      <c r="S811">
        <v>0.27544374077663736</v>
      </c>
      <c r="T811">
        <v>0.15192620565072626</v>
      </c>
      <c r="U811">
        <v>0.67923250398192025</v>
      </c>
      <c r="V811">
        <v>2.8084202346325382</v>
      </c>
      <c r="W811">
        <v>0</v>
      </c>
      <c r="X811">
        <v>0.38899224986039871</v>
      </c>
    </row>
    <row r="812" spans="1:24" x14ac:dyDescent="0.25">
      <c r="A812" t="s">
        <v>846</v>
      </c>
      <c r="B812">
        <v>34</v>
      </c>
      <c r="C812" t="s">
        <v>30</v>
      </c>
      <c r="D812">
        <v>274400</v>
      </c>
      <c r="E812">
        <v>0.69499999999999995</v>
      </c>
      <c r="F812">
        <v>91000</v>
      </c>
      <c r="G812" t="s">
        <v>26</v>
      </c>
      <c r="H812">
        <v>281940.30583333335</v>
      </c>
      <c r="I812">
        <v>227606.52916666667</v>
      </c>
      <c r="J812">
        <v>54333.776666666665</v>
      </c>
      <c r="K812">
        <v>0.80671086101873035</v>
      </c>
      <c r="L812">
        <v>545981.23666666669</v>
      </c>
      <c r="M812">
        <v>29595.343771150001</v>
      </c>
      <c r="N812">
        <v>0.33163265306122447</v>
      </c>
      <c r="O812">
        <v>1092000</v>
      </c>
      <c r="P812" t="s">
        <v>27</v>
      </c>
      <c r="Q812">
        <v>0</v>
      </c>
      <c r="R812">
        <v>0</v>
      </c>
      <c r="S812">
        <v>0.19271376082987446</v>
      </c>
      <c r="T812">
        <v>0.26753166309294629</v>
      </c>
      <c r="U812">
        <v>0.62897621123918646</v>
      </c>
      <c r="V812">
        <v>1.989727538872692</v>
      </c>
      <c r="W812">
        <v>0</v>
      </c>
      <c r="X812">
        <v>0.49999895974606123</v>
      </c>
    </row>
    <row r="813" spans="1:24" x14ac:dyDescent="0.25">
      <c r="A813" t="s">
        <v>847</v>
      </c>
      <c r="B813">
        <v>53</v>
      </c>
      <c r="C813" t="s">
        <v>30</v>
      </c>
      <c r="D813">
        <v>200000</v>
      </c>
      <c r="E813">
        <v>0.72599999999999998</v>
      </c>
      <c r="F813">
        <v>45000</v>
      </c>
      <c r="G813" t="s">
        <v>41</v>
      </c>
      <c r="H813">
        <v>189589.4975</v>
      </c>
      <c r="I813">
        <v>145264.10166666665</v>
      </c>
      <c r="J813">
        <v>44325.395833333336</v>
      </c>
      <c r="K813">
        <v>0.7951446141797891</v>
      </c>
      <c r="L813">
        <v>572881.30166666664</v>
      </c>
      <c r="M813">
        <v>37069.868795169998</v>
      </c>
      <c r="N813">
        <v>0.22500000000000001</v>
      </c>
      <c r="O813">
        <v>135000</v>
      </c>
      <c r="P813" t="s">
        <v>31</v>
      </c>
      <c r="Q813">
        <v>60</v>
      </c>
      <c r="R813">
        <v>0</v>
      </c>
      <c r="S813">
        <v>0.23379668398210368</v>
      </c>
      <c r="T813">
        <v>0.17890753819045255</v>
      </c>
      <c r="U813">
        <v>0.60726356662337977</v>
      </c>
      <c r="V813">
        <v>2.864406508333333</v>
      </c>
      <c r="W813">
        <v>0</v>
      </c>
      <c r="X813">
        <v>0.439221235954395</v>
      </c>
    </row>
    <row r="814" spans="1:24" x14ac:dyDescent="0.25">
      <c r="A814" t="s">
        <v>848</v>
      </c>
      <c r="B814">
        <v>31</v>
      </c>
      <c r="C814" t="s">
        <v>25</v>
      </c>
      <c r="D814">
        <v>136100</v>
      </c>
      <c r="E814">
        <v>0.84799999999999998</v>
      </c>
      <c r="F814">
        <v>30000</v>
      </c>
      <c r="G814" t="s">
        <v>43</v>
      </c>
      <c r="H814">
        <v>133531.64749999999</v>
      </c>
      <c r="I814">
        <v>97142.817500000005</v>
      </c>
      <c r="J814">
        <v>36388.83</v>
      </c>
      <c r="K814">
        <v>0.76934396631668445</v>
      </c>
      <c r="L814">
        <v>400865.16166666668</v>
      </c>
      <c r="M814">
        <v>31970.470814839999</v>
      </c>
      <c r="N814">
        <v>0.2204261572373255</v>
      </c>
      <c r="O814">
        <v>270000</v>
      </c>
      <c r="P814" t="s">
        <v>27</v>
      </c>
      <c r="Q814">
        <v>0</v>
      </c>
      <c r="R814">
        <v>0</v>
      </c>
      <c r="S814">
        <v>0.27251090420343987</v>
      </c>
      <c r="T814">
        <v>0.16958353408890914</v>
      </c>
      <c r="U814">
        <v>0.68418965408400223</v>
      </c>
      <c r="V814">
        <v>2.9453722385500858</v>
      </c>
      <c r="W814">
        <v>0</v>
      </c>
      <c r="X814">
        <v>0.3870671643732147</v>
      </c>
    </row>
    <row r="815" spans="1:24" x14ac:dyDescent="0.25">
      <c r="A815" t="s">
        <v>849</v>
      </c>
      <c r="B815">
        <v>27</v>
      </c>
      <c r="C815" t="s">
        <v>30</v>
      </c>
      <c r="D815">
        <v>97000</v>
      </c>
      <c r="E815">
        <v>0.51700000000000002</v>
      </c>
      <c r="F815">
        <v>30000</v>
      </c>
      <c r="G815" t="s">
        <v>41</v>
      </c>
      <c r="H815">
        <v>95881.767500000002</v>
      </c>
      <c r="I815">
        <v>72276.462499999994</v>
      </c>
      <c r="J815">
        <v>23605.305</v>
      </c>
      <c r="K815">
        <v>0.75119834037778743</v>
      </c>
      <c r="L815">
        <v>276452.7</v>
      </c>
      <c r="M815">
        <v>11359.69884933</v>
      </c>
      <c r="N815">
        <v>0.30927835051546393</v>
      </c>
      <c r="O815">
        <v>90000</v>
      </c>
      <c r="P815" t="s">
        <v>27</v>
      </c>
      <c r="Q815">
        <v>0</v>
      </c>
      <c r="R815">
        <v>0</v>
      </c>
      <c r="S815">
        <v>0.24619180075085703</v>
      </c>
      <c r="T815">
        <v>0.23232938362199612</v>
      </c>
      <c r="U815">
        <v>0.4622360686119964</v>
      </c>
      <c r="V815">
        <v>2.8500278350515464</v>
      </c>
      <c r="W815">
        <v>1</v>
      </c>
      <c r="X815">
        <v>0.520484197521902</v>
      </c>
    </row>
    <row r="816" spans="1:24" x14ac:dyDescent="0.25">
      <c r="A816" t="s">
        <v>850</v>
      </c>
      <c r="B816">
        <v>52</v>
      </c>
      <c r="C816" t="s">
        <v>30</v>
      </c>
      <c r="D816">
        <v>208100</v>
      </c>
      <c r="E816">
        <v>0.79600000000000004</v>
      </c>
      <c r="F816">
        <v>53000</v>
      </c>
      <c r="G816" t="s">
        <v>26</v>
      </c>
      <c r="H816">
        <v>200513.45333333334</v>
      </c>
      <c r="I816">
        <v>155890.58916666667</v>
      </c>
      <c r="J816">
        <v>44622.864166666666</v>
      </c>
      <c r="K816">
        <v>0.79909780566512689</v>
      </c>
      <c r="L816">
        <v>826762.03916666668</v>
      </c>
      <c r="M816">
        <v>35760.38208843</v>
      </c>
      <c r="N816">
        <v>0.25468524747717441</v>
      </c>
      <c r="O816">
        <v>636000</v>
      </c>
      <c r="P816" t="s">
        <v>27</v>
      </c>
      <c r="Q816">
        <v>0</v>
      </c>
      <c r="R816">
        <v>0</v>
      </c>
      <c r="S816">
        <v>0.22254299362390248</v>
      </c>
      <c r="T816">
        <v>0.20351842239428988</v>
      </c>
      <c r="U816">
        <v>0.67552426432838808</v>
      </c>
      <c r="V816">
        <v>3.9729074443376584</v>
      </c>
      <c r="W816">
        <v>0</v>
      </c>
      <c r="X816">
        <v>0.3749155762295111</v>
      </c>
    </row>
    <row r="817" spans="1:24" x14ac:dyDescent="0.25">
      <c r="A817" t="s">
        <v>851</v>
      </c>
      <c r="B817">
        <v>42</v>
      </c>
      <c r="C817" t="s">
        <v>33</v>
      </c>
      <c r="D817">
        <v>161700</v>
      </c>
      <c r="E817">
        <v>0.27500000000000002</v>
      </c>
      <c r="F817">
        <v>37000</v>
      </c>
      <c r="G817" t="s">
        <v>26</v>
      </c>
      <c r="H817">
        <v>130222.65083333333</v>
      </c>
      <c r="I817">
        <v>115230.67583333333</v>
      </c>
      <c r="J817">
        <v>14991.975</v>
      </c>
      <c r="K817">
        <v>0.92253651722597196</v>
      </c>
      <c r="L817">
        <v>502263.85333333333</v>
      </c>
      <c r="M817">
        <v>62291.295284779997</v>
      </c>
      <c r="N817">
        <v>0.22881880024737167</v>
      </c>
      <c r="O817">
        <v>222000</v>
      </c>
      <c r="P817" t="s">
        <v>27</v>
      </c>
      <c r="Q817">
        <v>0</v>
      </c>
      <c r="R817">
        <v>0</v>
      </c>
      <c r="S817">
        <v>0.11512570896124376</v>
      </c>
      <c r="T817">
        <v>0.21109369905603564</v>
      </c>
      <c r="U817">
        <v>0.18601888175517092</v>
      </c>
      <c r="V817">
        <v>3.1061462791177075</v>
      </c>
      <c r="W817">
        <v>1</v>
      </c>
      <c r="X817">
        <v>0.66763702798369928</v>
      </c>
    </row>
    <row r="818" spans="1:24" x14ac:dyDescent="0.25">
      <c r="A818" t="s">
        <v>852</v>
      </c>
      <c r="B818">
        <v>20</v>
      </c>
      <c r="C818" t="s">
        <v>33</v>
      </c>
      <c r="D818">
        <v>283300</v>
      </c>
      <c r="E818">
        <v>0.51700000000000002</v>
      </c>
      <c r="F818">
        <v>58000</v>
      </c>
      <c r="G818" t="s">
        <v>26</v>
      </c>
      <c r="H818">
        <v>263851.71000000002</v>
      </c>
      <c r="I818">
        <v>196412.9375</v>
      </c>
      <c r="J818">
        <v>67438.772500000006</v>
      </c>
      <c r="K818">
        <v>0.76984712776015418</v>
      </c>
      <c r="L818">
        <v>1012912.6533333333</v>
      </c>
      <c r="M818">
        <v>117304.98423153</v>
      </c>
      <c r="N818">
        <v>0.20472996823155665</v>
      </c>
      <c r="O818">
        <v>638000</v>
      </c>
      <c r="P818" t="s">
        <v>36</v>
      </c>
      <c r="Q818">
        <v>120</v>
      </c>
      <c r="R818">
        <v>1</v>
      </c>
      <c r="S818">
        <v>0.25559346384376286</v>
      </c>
      <c r="T818">
        <v>0.1576107780094915</v>
      </c>
      <c r="U818">
        <v>0.35788780870037201</v>
      </c>
      <c r="V818">
        <v>3.5754064713495706</v>
      </c>
      <c r="W818">
        <v>1</v>
      </c>
      <c r="X818">
        <v>0.51797020627193413</v>
      </c>
    </row>
    <row r="819" spans="1:24" x14ac:dyDescent="0.25">
      <c r="A819" t="s">
        <v>853</v>
      </c>
      <c r="B819">
        <v>55</v>
      </c>
      <c r="C819" t="s">
        <v>25</v>
      </c>
      <c r="D819">
        <v>158900</v>
      </c>
      <c r="E819">
        <v>0.98599999999999999</v>
      </c>
      <c r="F819">
        <v>30000</v>
      </c>
      <c r="G819" t="s">
        <v>26</v>
      </c>
      <c r="H819">
        <v>138979.28916666665</v>
      </c>
      <c r="I819">
        <v>112433.82583333334</v>
      </c>
      <c r="J819">
        <v>26545.463333333333</v>
      </c>
      <c r="K819">
        <v>0.88167114038292482</v>
      </c>
      <c r="L819">
        <v>438189.63250000001</v>
      </c>
      <c r="M819">
        <v>44303.096266909997</v>
      </c>
      <c r="N819">
        <v>0.18879798615481436</v>
      </c>
      <c r="O819">
        <v>330000</v>
      </c>
      <c r="P819" t="s">
        <v>27</v>
      </c>
      <c r="Q819">
        <v>0</v>
      </c>
      <c r="R819">
        <v>0</v>
      </c>
      <c r="S819">
        <v>0.1910030155752164</v>
      </c>
      <c r="T819">
        <v>0.16645773575511483</v>
      </c>
      <c r="U819">
        <v>0.74766366006293417</v>
      </c>
      <c r="V819">
        <v>2.7576440056639395</v>
      </c>
      <c r="W819">
        <v>0</v>
      </c>
      <c r="X819">
        <v>0.38661622028339276</v>
      </c>
    </row>
    <row r="820" spans="1:24" x14ac:dyDescent="0.25">
      <c r="A820" t="s">
        <v>854</v>
      </c>
      <c r="B820">
        <v>34</v>
      </c>
      <c r="C820" t="s">
        <v>25</v>
      </c>
      <c r="D820">
        <v>249400</v>
      </c>
      <c r="E820">
        <v>0.86599999999999999</v>
      </c>
      <c r="F820">
        <v>78000</v>
      </c>
      <c r="G820" t="s">
        <v>26</v>
      </c>
      <c r="H820">
        <v>251338.66333333333</v>
      </c>
      <c r="I820">
        <v>176208.60333333333</v>
      </c>
      <c r="J820">
        <v>75130.06</v>
      </c>
      <c r="K820">
        <v>0.75681175433315906</v>
      </c>
      <c r="L820">
        <v>901226.58083333331</v>
      </c>
      <c r="M820">
        <v>63195.363438909997</v>
      </c>
      <c r="N820">
        <v>0.31275060144346434</v>
      </c>
      <c r="O820">
        <v>546000</v>
      </c>
      <c r="P820" t="s">
        <v>36</v>
      </c>
      <c r="Q820">
        <v>90</v>
      </c>
      <c r="R820">
        <v>1</v>
      </c>
      <c r="S820">
        <v>0.29891962901211155</v>
      </c>
      <c r="T820">
        <v>0.23669333134717888</v>
      </c>
      <c r="U820">
        <v>0.69200551902219321</v>
      </c>
      <c r="V820">
        <v>3.6135789127238707</v>
      </c>
      <c r="W820">
        <v>0</v>
      </c>
      <c r="X820">
        <v>0.36913989433147859</v>
      </c>
    </row>
    <row r="821" spans="1:24" x14ac:dyDescent="0.25">
      <c r="A821" t="s">
        <v>855</v>
      </c>
      <c r="B821">
        <v>29</v>
      </c>
      <c r="C821" t="s">
        <v>25</v>
      </c>
      <c r="D821">
        <v>141000</v>
      </c>
      <c r="E821">
        <v>0.90800000000000003</v>
      </c>
      <c r="F821">
        <v>49000</v>
      </c>
      <c r="G821" t="s">
        <v>41</v>
      </c>
      <c r="H821">
        <v>145472.06833333333</v>
      </c>
      <c r="I821">
        <v>98287.59166666666</v>
      </c>
      <c r="J821">
        <v>47184.476666666669</v>
      </c>
      <c r="K821">
        <v>0.69391740656066003</v>
      </c>
      <c r="L821">
        <v>436156.35499999998</v>
      </c>
      <c r="M821">
        <v>24425.690036510001</v>
      </c>
      <c r="N821">
        <v>0.3475177304964539</v>
      </c>
      <c r="O821">
        <v>588000</v>
      </c>
      <c r="P821" t="s">
        <v>27</v>
      </c>
      <c r="Q821">
        <v>0</v>
      </c>
      <c r="R821">
        <v>0</v>
      </c>
      <c r="S821">
        <v>0.32435420220016808</v>
      </c>
      <c r="T821">
        <v>0.2411486022799457</v>
      </c>
      <c r="U821">
        <v>0.77745956929654381</v>
      </c>
      <c r="V821">
        <v>3.0933074822695033</v>
      </c>
      <c r="W821">
        <v>0</v>
      </c>
      <c r="X821">
        <v>0.34498380588010996</v>
      </c>
    </row>
    <row r="822" spans="1:24" x14ac:dyDescent="0.25">
      <c r="A822" t="s">
        <v>856</v>
      </c>
      <c r="B822">
        <v>41</v>
      </c>
      <c r="C822" t="s">
        <v>30</v>
      </c>
      <c r="D822">
        <v>119600</v>
      </c>
      <c r="E822">
        <v>0.628</v>
      </c>
      <c r="F822">
        <v>30000</v>
      </c>
      <c r="G822" t="s">
        <v>41</v>
      </c>
      <c r="H822">
        <v>114579.1</v>
      </c>
      <c r="I822">
        <v>97613.559166666673</v>
      </c>
      <c r="J822">
        <v>16965.540833333333</v>
      </c>
      <c r="K822">
        <v>0.89022215206644961</v>
      </c>
      <c r="L822">
        <v>395677.21750000003</v>
      </c>
      <c r="M822">
        <v>26151.301996310001</v>
      </c>
      <c r="N822">
        <v>0.25083612040133779</v>
      </c>
      <c r="O822">
        <v>120000</v>
      </c>
      <c r="P822" t="s">
        <v>27</v>
      </c>
      <c r="Q822">
        <v>0</v>
      </c>
      <c r="R822">
        <v>0</v>
      </c>
      <c r="S822">
        <v>0.14806837227149919</v>
      </c>
      <c r="T822">
        <v>0.22329987091967798</v>
      </c>
      <c r="U822">
        <v>0.51130156511516756</v>
      </c>
      <c r="V822">
        <v>3.308337938963211</v>
      </c>
      <c r="W822">
        <v>1</v>
      </c>
      <c r="X822">
        <v>0.50432153498844889</v>
      </c>
    </row>
    <row r="823" spans="1:24" x14ac:dyDescent="0.25">
      <c r="A823" t="s">
        <v>857</v>
      </c>
      <c r="B823">
        <v>46</v>
      </c>
      <c r="C823" t="s">
        <v>25</v>
      </c>
      <c r="D823">
        <v>171300</v>
      </c>
      <c r="E823">
        <v>0.88200000000000001</v>
      </c>
      <c r="F823">
        <v>39000</v>
      </c>
      <c r="G823" t="s">
        <v>26</v>
      </c>
      <c r="H823">
        <v>170148.03166666668</v>
      </c>
      <c r="I823">
        <v>116765.15</v>
      </c>
      <c r="J823">
        <v>53382.881666666668</v>
      </c>
      <c r="K823">
        <v>0.73943473083595723</v>
      </c>
      <c r="L823">
        <v>433341.76166666666</v>
      </c>
      <c r="M823">
        <v>40720.324552420003</v>
      </c>
      <c r="N823">
        <v>0.22767075306479859</v>
      </c>
      <c r="O823">
        <v>273000</v>
      </c>
      <c r="P823" t="s">
        <v>36</v>
      </c>
      <c r="Q823">
        <v>180</v>
      </c>
      <c r="R823">
        <v>1</v>
      </c>
      <c r="S823">
        <v>0.3137437509194812</v>
      </c>
      <c r="T823">
        <v>0.16834766201168902</v>
      </c>
      <c r="U823">
        <v>0.71167891959133323</v>
      </c>
      <c r="V823">
        <v>2.5297242362327301</v>
      </c>
      <c r="W823">
        <v>0</v>
      </c>
      <c r="X823">
        <v>0.37874180861339651</v>
      </c>
    </row>
    <row r="824" spans="1:24" x14ac:dyDescent="0.25">
      <c r="A824" t="s">
        <v>858</v>
      </c>
      <c r="B824">
        <v>42</v>
      </c>
      <c r="C824" t="s">
        <v>25</v>
      </c>
      <c r="D824">
        <v>204100</v>
      </c>
      <c r="E824">
        <v>0.91600000000000004</v>
      </c>
      <c r="F824">
        <v>56000</v>
      </c>
      <c r="G824" t="s">
        <v>41</v>
      </c>
      <c r="H824">
        <v>201837.49666666667</v>
      </c>
      <c r="I824">
        <v>147013.41416666665</v>
      </c>
      <c r="J824">
        <v>54824.082499999997</v>
      </c>
      <c r="K824">
        <v>0.75953974680248104</v>
      </c>
      <c r="L824">
        <v>590157.24083333334</v>
      </c>
      <c r="M824">
        <v>43898.716669089998</v>
      </c>
      <c r="N824">
        <v>0.27437530622244</v>
      </c>
      <c r="O824">
        <v>504000</v>
      </c>
      <c r="P824" t="s">
        <v>27</v>
      </c>
      <c r="Q824">
        <v>0</v>
      </c>
      <c r="R824">
        <v>0</v>
      </c>
      <c r="S824">
        <v>0.27162486359282201</v>
      </c>
      <c r="T824">
        <v>0.20839895061704528</v>
      </c>
      <c r="U824">
        <v>0.75236427076401369</v>
      </c>
      <c r="V824">
        <v>2.8915102441613589</v>
      </c>
      <c r="W824">
        <v>0</v>
      </c>
      <c r="X824">
        <v>0.36883401196385079</v>
      </c>
    </row>
    <row r="825" spans="1:24" x14ac:dyDescent="0.25">
      <c r="A825" t="s">
        <v>859</v>
      </c>
      <c r="B825">
        <v>53</v>
      </c>
      <c r="C825" t="s">
        <v>25</v>
      </c>
      <c r="D825">
        <v>211800</v>
      </c>
      <c r="E825">
        <v>0.77800000000000002</v>
      </c>
      <c r="F825">
        <v>62000</v>
      </c>
      <c r="G825" t="s">
        <v>26</v>
      </c>
      <c r="H825">
        <v>220542.92833333334</v>
      </c>
      <c r="I825">
        <v>145540.94916666666</v>
      </c>
      <c r="J825">
        <v>75001.979166666672</v>
      </c>
      <c r="K825">
        <v>0.67307668757285333</v>
      </c>
      <c r="L825">
        <v>539687.20833333337</v>
      </c>
      <c r="M825">
        <v>31845.325792359999</v>
      </c>
      <c r="N825">
        <v>0.29272898961284233</v>
      </c>
      <c r="O825">
        <v>434000</v>
      </c>
      <c r="P825" t="s">
        <v>27</v>
      </c>
      <c r="Q825">
        <v>0</v>
      </c>
      <c r="R825">
        <v>0</v>
      </c>
      <c r="S825">
        <v>0.34007882154038993</v>
      </c>
      <c r="T825">
        <v>0.1970290586851601</v>
      </c>
      <c r="U825">
        <v>0.67983511688258913</v>
      </c>
      <c r="V825">
        <v>2.5480982451998742</v>
      </c>
      <c r="W825">
        <v>0</v>
      </c>
      <c r="X825">
        <v>0.39300319392231331</v>
      </c>
    </row>
    <row r="826" spans="1:24" x14ac:dyDescent="0.25">
      <c r="A826" t="s">
        <v>860</v>
      </c>
      <c r="B826">
        <v>43</v>
      </c>
      <c r="C826" t="s">
        <v>33</v>
      </c>
      <c r="D826">
        <v>220200</v>
      </c>
      <c r="E826">
        <v>0.60199999999999998</v>
      </c>
      <c r="F826">
        <v>50000</v>
      </c>
      <c r="G826" t="s">
        <v>26</v>
      </c>
      <c r="H826">
        <v>184384.98666666666</v>
      </c>
      <c r="I826">
        <v>144160.55499999999</v>
      </c>
      <c r="J826">
        <v>40224.431666666664</v>
      </c>
      <c r="K826">
        <v>0.81832904548855445</v>
      </c>
      <c r="L826">
        <v>501183.04499999998</v>
      </c>
      <c r="M826">
        <v>57069.230576709997</v>
      </c>
      <c r="N826">
        <v>0.22706630336058128</v>
      </c>
      <c r="O826">
        <v>400000</v>
      </c>
      <c r="P826" t="s">
        <v>27</v>
      </c>
      <c r="Q826">
        <v>0</v>
      </c>
      <c r="R826">
        <v>0</v>
      </c>
      <c r="S826">
        <v>0.21815459270219686</v>
      </c>
      <c r="T826">
        <v>0.18581495129167902</v>
      </c>
      <c r="U826">
        <v>0.45971349451084464</v>
      </c>
      <c r="V826">
        <v>2.2760356267029973</v>
      </c>
      <c r="W826">
        <v>1</v>
      </c>
      <c r="X826">
        <v>0.53944094715207314</v>
      </c>
    </row>
    <row r="827" spans="1:24" x14ac:dyDescent="0.25">
      <c r="A827" t="s">
        <v>861</v>
      </c>
      <c r="B827">
        <v>55</v>
      </c>
      <c r="C827" t="s">
        <v>30</v>
      </c>
      <c r="D827">
        <v>308500</v>
      </c>
      <c r="E827">
        <v>0.77200000000000002</v>
      </c>
      <c r="F827">
        <v>102000</v>
      </c>
      <c r="G827" t="s">
        <v>26</v>
      </c>
      <c r="H827">
        <v>303062.42749999999</v>
      </c>
      <c r="I827">
        <v>229023.53166666668</v>
      </c>
      <c r="J827">
        <v>74038.895833333328</v>
      </c>
      <c r="K827">
        <v>0.76504873091617753</v>
      </c>
      <c r="L827">
        <v>722482.91833333333</v>
      </c>
      <c r="M827">
        <v>45577.765102730002</v>
      </c>
      <c r="N827">
        <v>0.33063209076175043</v>
      </c>
      <c r="O827">
        <v>1122000</v>
      </c>
      <c r="P827" t="s">
        <v>27</v>
      </c>
      <c r="Q827">
        <v>0</v>
      </c>
      <c r="R827">
        <v>0</v>
      </c>
      <c r="S827">
        <v>0.24430245756324687</v>
      </c>
      <c r="T827">
        <v>0.25294966143743958</v>
      </c>
      <c r="U827">
        <v>0.67107636753917954</v>
      </c>
      <c r="V827">
        <v>2.3419219394921664</v>
      </c>
      <c r="W827">
        <v>0</v>
      </c>
      <c r="X827">
        <v>0.44710112382154038</v>
      </c>
    </row>
    <row r="828" spans="1:24" x14ac:dyDescent="0.25">
      <c r="A828" t="s">
        <v>862</v>
      </c>
      <c r="B828">
        <v>18</v>
      </c>
      <c r="C828" t="s">
        <v>25</v>
      </c>
      <c r="D828">
        <v>175700</v>
      </c>
      <c r="E828">
        <v>0.88600000000000001</v>
      </c>
      <c r="F828">
        <v>46000</v>
      </c>
      <c r="G828" t="s">
        <v>26</v>
      </c>
      <c r="H828">
        <v>172286.44833333333</v>
      </c>
      <c r="I828">
        <v>131613.81916666665</v>
      </c>
      <c r="J828">
        <v>40672.629166666666</v>
      </c>
      <c r="K828">
        <v>0.80007687218249135</v>
      </c>
      <c r="L828">
        <v>434071.13833333331</v>
      </c>
      <c r="M828">
        <v>34815.066781889996</v>
      </c>
      <c r="N828">
        <v>0.2618099032441662</v>
      </c>
      <c r="O828">
        <v>552000</v>
      </c>
      <c r="P828" t="s">
        <v>27</v>
      </c>
      <c r="Q828">
        <v>0</v>
      </c>
      <c r="R828">
        <v>0</v>
      </c>
      <c r="S828">
        <v>0.23607561453687173</v>
      </c>
      <c r="T828">
        <v>0.2094680484939932</v>
      </c>
      <c r="U828">
        <v>0.73705782953063903</v>
      </c>
      <c r="V828">
        <v>2.4705244071333712</v>
      </c>
      <c r="W828">
        <v>0</v>
      </c>
      <c r="X828">
        <v>0.40158581544074201</v>
      </c>
    </row>
    <row r="829" spans="1:24" x14ac:dyDescent="0.25">
      <c r="A829" t="s">
        <v>863</v>
      </c>
      <c r="B829">
        <v>37</v>
      </c>
      <c r="C829" t="s">
        <v>25</v>
      </c>
      <c r="D829">
        <v>164900</v>
      </c>
      <c r="E829">
        <v>0.78700000000000003</v>
      </c>
      <c r="F829">
        <v>40000</v>
      </c>
      <c r="G829" t="s">
        <v>26</v>
      </c>
      <c r="H829">
        <v>169657.62583333332</v>
      </c>
      <c r="I829">
        <v>117454.62666666666</v>
      </c>
      <c r="J829">
        <v>52202.999166666668</v>
      </c>
      <c r="K829">
        <v>0.70587419900958259</v>
      </c>
      <c r="L829">
        <v>494134.95750000002</v>
      </c>
      <c r="M829">
        <v>27526.611985899999</v>
      </c>
      <c r="N829">
        <v>0.24257125530624621</v>
      </c>
      <c r="O829">
        <v>400000</v>
      </c>
      <c r="P829" t="s">
        <v>31</v>
      </c>
      <c r="Q829">
        <v>16</v>
      </c>
      <c r="R829">
        <v>0</v>
      </c>
      <c r="S829">
        <v>0.30769615518461496</v>
      </c>
      <c r="T829">
        <v>0.17122479054204551</v>
      </c>
      <c r="U829">
        <v>0.67713602774496073</v>
      </c>
      <c r="V829">
        <v>2.9965734232868408</v>
      </c>
      <c r="W829">
        <v>0</v>
      </c>
      <c r="X829">
        <v>0.37923695195514501</v>
      </c>
    </row>
    <row r="830" spans="1:24" x14ac:dyDescent="0.25">
      <c r="A830" t="s">
        <v>864</v>
      </c>
      <c r="B830">
        <v>45</v>
      </c>
      <c r="C830" t="s">
        <v>33</v>
      </c>
      <c r="D830">
        <v>246400</v>
      </c>
      <c r="E830">
        <v>0.52100000000000002</v>
      </c>
      <c r="F830">
        <v>69000</v>
      </c>
      <c r="G830" t="s">
        <v>26</v>
      </c>
      <c r="H830">
        <v>220086.83749999999</v>
      </c>
      <c r="I830">
        <v>172041.85083333333</v>
      </c>
      <c r="J830">
        <v>48044.986666666664</v>
      </c>
      <c r="K830">
        <v>0.79736331494783164</v>
      </c>
      <c r="L830">
        <v>860613.78416666668</v>
      </c>
      <c r="M830">
        <v>114120.32278328</v>
      </c>
      <c r="N830">
        <v>0.28003246753246752</v>
      </c>
      <c r="O830">
        <v>483000</v>
      </c>
      <c r="P830" t="s">
        <v>27</v>
      </c>
      <c r="Q830">
        <v>0</v>
      </c>
      <c r="R830">
        <v>0</v>
      </c>
      <c r="S830">
        <v>0.21830013649347232</v>
      </c>
      <c r="T830">
        <v>0.22328761660470933</v>
      </c>
      <c r="U830">
        <v>0.3430963066150578</v>
      </c>
      <c r="V830">
        <v>3.4927507474296537</v>
      </c>
      <c r="W830">
        <v>1</v>
      </c>
      <c r="X830">
        <v>0.5572534559128105</v>
      </c>
    </row>
    <row r="831" spans="1:24" x14ac:dyDescent="0.25">
      <c r="A831" t="s">
        <v>865</v>
      </c>
      <c r="B831">
        <v>33</v>
      </c>
      <c r="C831" t="s">
        <v>25</v>
      </c>
      <c r="D831">
        <v>131900</v>
      </c>
      <c r="E831">
        <v>0.97899999999999998</v>
      </c>
      <c r="F831">
        <v>45000</v>
      </c>
      <c r="G831" t="s">
        <v>26</v>
      </c>
      <c r="H831">
        <v>121051.605</v>
      </c>
      <c r="I831">
        <v>97620.574999999997</v>
      </c>
      <c r="J831">
        <v>23431.03</v>
      </c>
      <c r="K831">
        <v>0.83740417731136918</v>
      </c>
      <c r="L831">
        <v>283292.05333333334</v>
      </c>
      <c r="M831">
        <v>23485.604511199999</v>
      </c>
      <c r="N831">
        <v>0.3411675511751327</v>
      </c>
      <c r="O831">
        <v>270000</v>
      </c>
      <c r="P831" t="s">
        <v>27</v>
      </c>
      <c r="Q831">
        <v>0</v>
      </c>
      <c r="R831">
        <v>0</v>
      </c>
      <c r="S831">
        <v>0.19356232410136157</v>
      </c>
      <c r="T831">
        <v>0.28569513251714646</v>
      </c>
      <c r="U831">
        <v>0.81992396072802864</v>
      </c>
      <c r="V831">
        <v>2.1477790245135204</v>
      </c>
      <c r="W831">
        <v>0</v>
      </c>
      <c r="X831">
        <v>0.4080541728013139</v>
      </c>
    </row>
    <row r="832" spans="1:24" x14ac:dyDescent="0.25">
      <c r="A832" t="s">
        <v>866</v>
      </c>
      <c r="B832">
        <v>34</v>
      </c>
      <c r="C832" t="s">
        <v>25</v>
      </c>
      <c r="D832">
        <v>220500</v>
      </c>
      <c r="E832">
        <v>0.84899999999999998</v>
      </c>
      <c r="F832">
        <v>68000</v>
      </c>
      <c r="G832" t="s">
        <v>41</v>
      </c>
      <c r="H832">
        <v>207353.49583333332</v>
      </c>
      <c r="I832">
        <v>150146.96083333335</v>
      </c>
      <c r="J832">
        <v>57206.535000000003</v>
      </c>
      <c r="K832">
        <v>0.77797857051890873</v>
      </c>
      <c r="L832">
        <v>512689.7525</v>
      </c>
      <c r="M832">
        <v>56281.314968860002</v>
      </c>
      <c r="N832">
        <v>0.30839002267573695</v>
      </c>
      <c r="O832">
        <v>340000</v>
      </c>
      <c r="P832" t="s">
        <v>27</v>
      </c>
      <c r="Q832">
        <v>0</v>
      </c>
      <c r="R832">
        <v>0</v>
      </c>
      <c r="S832">
        <v>0.27588893435383166</v>
      </c>
      <c r="T832">
        <v>0.23992082900356368</v>
      </c>
      <c r="U832">
        <v>0.66775369089852898</v>
      </c>
      <c r="V832">
        <v>2.3251235941043085</v>
      </c>
      <c r="W832">
        <v>0</v>
      </c>
      <c r="X832">
        <v>0.43678746920789696</v>
      </c>
    </row>
    <row r="833" spans="1:24" x14ac:dyDescent="0.25">
      <c r="A833" t="s">
        <v>867</v>
      </c>
      <c r="B833">
        <v>45</v>
      </c>
      <c r="C833" t="s">
        <v>25</v>
      </c>
      <c r="D833">
        <v>228500</v>
      </c>
      <c r="E833">
        <v>0.75</v>
      </c>
      <c r="F833">
        <v>36000</v>
      </c>
      <c r="G833" t="s">
        <v>26</v>
      </c>
      <c r="H833">
        <v>204371.97333333333</v>
      </c>
      <c r="I833">
        <v>158725.78750000001</v>
      </c>
      <c r="J833">
        <v>45646.185833333337</v>
      </c>
      <c r="K833">
        <v>0.83896757082904261</v>
      </c>
      <c r="L833">
        <v>376868.98666666669</v>
      </c>
      <c r="M833">
        <v>58535.665838740002</v>
      </c>
      <c r="N833">
        <v>0.1575492341356674</v>
      </c>
      <c r="O833">
        <v>288000</v>
      </c>
      <c r="P833" t="s">
        <v>27</v>
      </c>
      <c r="Q833">
        <v>0</v>
      </c>
      <c r="R833">
        <v>0</v>
      </c>
      <c r="S833">
        <v>0.22334855943717791</v>
      </c>
      <c r="T833">
        <v>0.13217869824877695</v>
      </c>
      <c r="U833">
        <v>0.58301455401864055</v>
      </c>
      <c r="V833">
        <v>1.6493172283005106</v>
      </c>
      <c r="W833">
        <v>0</v>
      </c>
      <c r="X833">
        <v>0.48878153252848822</v>
      </c>
    </row>
    <row r="834" spans="1:24" x14ac:dyDescent="0.25">
      <c r="A834" t="s">
        <v>868</v>
      </c>
      <c r="B834">
        <v>29</v>
      </c>
      <c r="C834" t="s">
        <v>25</v>
      </c>
      <c r="D834">
        <v>183800</v>
      </c>
      <c r="E834">
        <v>0.91900000000000004</v>
      </c>
      <c r="F834">
        <v>40000</v>
      </c>
      <c r="G834" t="s">
        <v>41</v>
      </c>
      <c r="H834">
        <v>175784.95416666666</v>
      </c>
      <c r="I834">
        <v>129475.98666666666</v>
      </c>
      <c r="J834">
        <v>46308.967499999999</v>
      </c>
      <c r="K834">
        <v>0.7776389992633792</v>
      </c>
      <c r="L834">
        <v>487608.26916666667</v>
      </c>
      <c r="M834">
        <v>40227.35996509</v>
      </c>
      <c r="N834">
        <v>0.2176278563656148</v>
      </c>
      <c r="O834">
        <v>360000</v>
      </c>
      <c r="P834" t="s">
        <v>27</v>
      </c>
      <c r="Q834">
        <v>0</v>
      </c>
      <c r="R834">
        <v>0</v>
      </c>
      <c r="S834">
        <v>0.26344101928139518</v>
      </c>
      <c r="T834">
        <v>0.16923590843599112</v>
      </c>
      <c r="U834">
        <v>0.74785723919716673</v>
      </c>
      <c r="V834">
        <v>2.6529285591222345</v>
      </c>
      <c r="W834">
        <v>0</v>
      </c>
      <c r="X834">
        <v>0.37163344303606738</v>
      </c>
    </row>
    <row r="835" spans="1:24" x14ac:dyDescent="0.25">
      <c r="A835" t="s">
        <v>869</v>
      </c>
      <c r="B835">
        <v>44</v>
      </c>
      <c r="C835" t="s">
        <v>25</v>
      </c>
      <c r="D835">
        <v>138500</v>
      </c>
      <c r="E835">
        <v>0.85399999999999998</v>
      </c>
      <c r="F835">
        <v>34000</v>
      </c>
      <c r="G835" t="s">
        <v>41</v>
      </c>
      <c r="H835">
        <v>139231.02666666667</v>
      </c>
      <c r="I835">
        <v>99923.491666666669</v>
      </c>
      <c r="J835">
        <v>39307.535000000003</v>
      </c>
      <c r="K835">
        <v>0.74007291625764415</v>
      </c>
      <c r="L835">
        <v>489043.43666666665</v>
      </c>
      <c r="M835">
        <v>28340.234680680001</v>
      </c>
      <c r="N835">
        <v>0.24548736462093862</v>
      </c>
      <c r="O835">
        <v>306000</v>
      </c>
      <c r="P835" t="s">
        <v>36</v>
      </c>
      <c r="Q835">
        <v>90</v>
      </c>
      <c r="R835">
        <v>1</v>
      </c>
      <c r="S835">
        <v>0.28231879015089262</v>
      </c>
      <c r="T835">
        <v>0.18167854983942167</v>
      </c>
      <c r="U835">
        <v>0.7095685490298187</v>
      </c>
      <c r="V835">
        <v>3.5309995427196146</v>
      </c>
      <c r="W835">
        <v>0</v>
      </c>
      <c r="X835">
        <v>0.35451868506978546</v>
      </c>
    </row>
    <row r="836" spans="1:24" x14ac:dyDescent="0.25">
      <c r="A836" t="s">
        <v>870</v>
      </c>
      <c r="B836">
        <v>47</v>
      </c>
      <c r="C836" t="s">
        <v>25</v>
      </c>
      <c r="D836">
        <v>186600</v>
      </c>
      <c r="E836">
        <v>0.76900000000000002</v>
      </c>
      <c r="F836">
        <v>40000</v>
      </c>
      <c r="G836" t="s">
        <v>41</v>
      </c>
      <c r="H836">
        <v>173436.50416666668</v>
      </c>
      <c r="I836">
        <v>139082.16583333333</v>
      </c>
      <c r="J836">
        <v>34354.338333333333</v>
      </c>
      <c r="K836">
        <v>0.84557941182046958</v>
      </c>
      <c r="L836">
        <v>552668.15666666662</v>
      </c>
      <c r="M836">
        <v>40647.633450499998</v>
      </c>
      <c r="N836">
        <v>0.21436227224008575</v>
      </c>
      <c r="O836">
        <v>240000</v>
      </c>
      <c r="P836" t="s">
        <v>27</v>
      </c>
      <c r="Q836">
        <v>0</v>
      </c>
      <c r="R836">
        <v>0</v>
      </c>
      <c r="S836">
        <v>0.19808020519325023</v>
      </c>
      <c r="T836">
        <v>0.18126032407727108</v>
      </c>
      <c r="U836">
        <v>0.62299184418169606</v>
      </c>
      <c r="V836">
        <v>2.9617800464451589</v>
      </c>
      <c r="W836">
        <v>0</v>
      </c>
      <c r="X836">
        <v>0.43871240177002491</v>
      </c>
    </row>
    <row r="837" spans="1:24" x14ac:dyDescent="0.25">
      <c r="A837" t="s">
        <v>871</v>
      </c>
      <c r="B837">
        <v>51</v>
      </c>
      <c r="C837" t="s">
        <v>25</v>
      </c>
      <c r="D837">
        <v>249800</v>
      </c>
      <c r="E837">
        <v>0.79800000000000004</v>
      </c>
      <c r="F837">
        <v>72000</v>
      </c>
      <c r="G837" t="s">
        <v>43</v>
      </c>
      <c r="H837">
        <v>234655.97750000001</v>
      </c>
      <c r="I837">
        <v>168399.43666666668</v>
      </c>
      <c r="J837">
        <v>66256.540833333333</v>
      </c>
      <c r="K837">
        <v>0.77674445536553771</v>
      </c>
      <c r="L837">
        <v>838920.16666666663</v>
      </c>
      <c r="M837">
        <v>63691.752657659999</v>
      </c>
      <c r="N837">
        <v>0.28823058446757405</v>
      </c>
      <c r="O837">
        <v>792000</v>
      </c>
      <c r="P837" t="s">
        <v>27</v>
      </c>
      <c r="Q837">
        <v>0</v>
      </c>
      <c r="R837">
        <v>0</v>
      </c>
      <c r="S837">
        <v>0.28235607521795747</v>
      </c>
      <c r="T837">
        <v>0.22388150835195642</v>
      </c>
      <c r="U837">
        <v>0.62764167820564964</v>
      </c>
      <c r="V837">
        <v>3.3583673605551105</v>
      </c>
      <c r="W837">
        <v>0</v>
      </c>
      <c r="X837">
        <v>0.40921521920403908</v>
      </c>
    </row>
    <row r="838" spans="1:24" x14ac:dyDescent="0.25">
      <c r="A838" t="s">
        <v>872</v>
      </c>
      <c r="B838">
        <v>54</v>
      </c>
      <c r="C838" t="s">
        <v>30</v>
      </c>
      <c r="D838">
        <v>229900</v>
      </c>
      <c r="E838">
        <v>0.76300000000000001</v>
      </c>
      <c r="F838">
        <v>72000</v>
      </c>
      <c r="G838" t="s">
        <v>26</v>
      </c>
      <c r="H838">
        <v>221860.71833333332</v>
      </c>
      <c r="I838">
        <v>165817.25</v>
      </c>
      <c r="J838">
        <v>56043.468333333331</v>
      </c>
      <c r="K838">
        <v>0.76280435776107369</v>
      </c>
      <c r="L838">
        <v>638641.36250000005</v>
      </c>
      <c r="M838">
        <v>33465.627093269999</v>
      </c>
      <c r="N838">
        <v>0.31317964332318399</v>
      </c>
      <c r="O838">
        <v>792000</v>
      </c>
      <c r="P838" t="s">
        <v>31</v>
      </c>
      <c r="Q838">
        <v>30</v>
      </c>
      <c r="R838">
        <v>0</v>
      </c>
      <c r="S838">
        <v>0.25260653960892326</v>
      </c>
      <c r="T838">
        <v>0.2388947966889835</v>
      </c>
      <c r="U838">
        <v>0.66299358104036643</v>
      </c>
      <c r="V838">
        <v>2.7779093627664202</v>
      </c>
      <c r="W838">
        <v>0</v>
      </c>
      <c r="X838">
        <v>0.42760785159958287</v>
      </c>
    </row>
    <row r="839" spans="1:24" x14ac:dyDescent="0.25">
      <c r="A839" t="s">
        <v>873</v>
      </c>
      <c r="B839">
        <v>23</v>
      </c>
      <c r="C839" t="s">
        <v>25</v>
      </c>
      <c r="D839">
        <v>210100</v>
      </c>
      <c r="E839">
        <v>0.77900000000000003</v>
      </c>
      <c r="F839">
        <v>62000</v>
      </c>
      <c r="G839" t="s">
        <v>26</v>
      </c>
      <c r="H839">
        <v>185614.66166666668</v>
      </c>
      <c r="I839">
        <v>144842.51083333333</v>
      </c>
      <c r="J839">
        <v>40772.150833333333</v>
      </c>
      <c r="K839">
        <v>0.80143259437879821</v>
      </c>
      <c r="L839">
        <v>369837.3775</v>
      </c>
      <c r="M839">
        <v>30768.19599751</v>
      </c>
      <c r="N839">
        <v>0.2950975725844836</v>
      </c>
      <c r="O839">
        <v>620000</v>
      </c>
      <c r="P839" t="s">
        <v>27</v>
      </c>
      <c r="Q839">
        <v>0</v>
      </c>
      <c r="R839">
        <v>0</v>
      </c>
      <c r="S839">
        <v>0.219660184530861</v>
      </c>
      <c r="T839">
        <v>0.23650081319126842</v>
      </c>
      <c r="U839">
        <v>0.66823140704954109</v>
      </c>
      <c r="V839">
        <v>1.7602921346977629</v>
      </c>
      <c r="W839">
        <v>0</v>
      </c>
      <c r="X839">
        <v>0.47388543239676167</v>
      </c>
    </row>
    <row r="840" spans="1:24" x14ac:dyDescent="0.25">
      <c r="A840" t="s">
        <v>874</v>
      </c>
      <c r="B840">
        <v>24</v>
      </c>
      <c r="C840" t="s">
        <v>33</v>
      </c>
      <c r="D840">
        <v>304500</v>
      </c>
      <c r="E840">
        <v>0.28000000000000003</v>
      </c>
      <c r="F840">
        <v>106000</v>
      </c>
      <c r="G840" t="s">
        <v>43</v>
      </c>
      <c r="H840">
        <v>257932.99083333334</v>
      </c>
      <c r="I840">
        <v>203492.55833333332</v>
      </c>
      <c r="J840">
        <v>54440.432500000003</v>
      </c>
      <c r="K840">
        <v>0.81606920134742711</v>
      </c>
      <c r="L840">
        <v>1044636.1133333333</v>
      </c>
      <c r="M840">
        <v>153024.43670234</v>
      </c>
      <c r="N840">
        <v>0.34811165845648606</v>
      </c>
      <c r="O840">
        <v>1060000</v>
      </c>
      <c r="P840" t="s">
        <v>27</v>
      </c>
      <c r="Q840">
        <v>0</v>
      </c>
      <c r="R840">
        <v>0</v>
      </c>
      <c r="S840">
        <v>0.21106424705158161</v>
      </c>
      <c r="T840">
        <v>0.28408320309631291</v>
      </c>
      <c r="U840">
        <v>0.17573897585064124</v>
      </c>
      <c r="V840">
        <v>3.4306604707170223</v>
      </c>
      <c r="W840">
        <v>1</v>
      </c>
      <c r="X840">
        <v>0.65420177586766803</v>
      </c>
    </row>
    <row r="841" spans="1:24" x14ac:dyDescent="0.25">
      <c r="A841" t="s">
        <v>875</v>
      </c>
      <c r="B841">
        <v>49</v>
      </c>
      <c r="C841" t="s">
        <v>33</v>
      </c>
      <c r="D841">
        <v>109900</v>
      </c>
      <c r="E841">
        <v>0.46100000000000002</v>
      </c>
      <c r="F841">
        <v>30000</v>
      </c>
      <c r="G841" t="s">
        <v>26</v>
      </c>
      <c r="H841">
        <v>114593.59416666666</v>
      </c>
      <c r="I841">
        <v>91333.833333333328</v>
      </c>
      <c r="J841">
        <v>23259.760833333334</v>
      </c>
      <c r="K841">
        <v>0.80552770556055331</v>
      </c>
      <c r="L841">
        <v>333881.92249999999</v>
      </c>
      <c r="M841">
        <v>32783.689599160003</v>
      </c>
      <c r="N841">
        <v>0.27297543221110099</v>
      </c>
      <c r="O841">
        <v>180000</v>
      </c>
      <c r="P841" t="s">
        <v>27</v>
      </c>
      <c r="Q841">
        <v>0</v>
      </c>
      <c r="R841">
        <v>0</v>
      </c>
      <c r="S841">
        <v>0.20297610003840166</v>
      </c>
      <c r="T841">
        <v>0.21988927358340854</v>
      </c>
      <c r="U841">
        <v>0.35845176109211768</v>
      </c>
      <c r="V841">
        <v>3.0380520700636939</v>
      </c>
      <c r="W841">
        <v>1</v>
      </c>
      <c r="X841">
        <v>0.57119205421662866</v>
      </c>
    </row>
    <row r="842" spans="1:24" x14ac:dyDescent="0.25">
      <c r="A842" t="s">
        <v>876</v>
      </c>
      <c r="B842">
        <v>49</v>
      </c>
      <c r="C842" t="s">
        <v>25</v>
      </c>
      <c r="D842">
        <v>168600</v>
      </c>
      <c r="E842">
        <v>0.91800000000000004</v>
      </c>
      <c r="F842">
        <v>55000</v>
      </c>
      <c r="G842" t="s">
        <v>41</v>
      </c>
      <c r="H842">
        <v>162730.92499999999</v>
      </c>
      <c r="I842">
        <v>130653.63333333333</v>
      </c>
      <c r="J842">
        <v>32077.291666666668</v>
      </c>
      <c r="K842">
        <v>0.83353098850707297</v>
      </c>
      <c r="L842">
        <v>419540.79916666669</v>
      </c>
      <c r="M842">
        <v>32783.913514829997</v>
      </c>
      <c r="N842">
        <v>0.32621589561091341</v>
      </c>
      <c r="O842">
        <v>165000</v>
      </c>
      <c r="P842" t="s">
        <v>27</v>
      </c>
      <c r="Q842">
        <v>0</v>
      </c>
      <c r="R842">
        <v>0</v>
      </c>
      <c r="S842">
        <v>0.19711859725904385</v>
      </c>
      <c r="T842">
        <v>0.27191105793528481</v>
      </c>
      <c r="U842">
        <v>0.76406982858576666</v>
      </c>
      <c r="V842">
        <v>2.488379591735864</v>
      </c>
      <c r="W842">
        <v>0</v>
      </c>
      <c r="X842">
        <v>0.41613283547274726</v>
      </c>
    </row>
    <row r="843" spans="1:24" x14ac:dyDescent="0.25">
      <c r="A843" t="s">
        <v>877</v>
      </c>
      <c r="B843">
        <v>42</v>
      </c>
      <c r="C843" t="s">
        <v>33</v>
      </c>
      <c r="D843">
        <v>277600</v>
      </c>
      <c r="E843">
        <v>0.28499999999999998</v>
      </c>
      <c r="F843">
        <v>84000</v>
      </c>
      <c r="G843" t="s">
        <v>41</v>
      </c>
      <c r="H843">
        <v>228877.06666666668</v>
      </c>
      <c r="I843">
        <v>185219.49333333335</v>
      </c>
      <c r="J843">
        <v>43657.573333333334</v>
      </c>
      <c r="K843">
        <v>0.87384243217687718</v>
      </c>
      <c r="L843">
        <v>492810.88500000001</v>
      </c>
      <c r="M843">
        <v>109022.49421124</v>
      </c>
      <c r="N843">
        <v>0.30259365994236309</v>
      </c>
      <c r="O843">
        <v>924000</v>
      </c>
      <c r="P843" t="s">
        <v>36</v>
      </c>
      <c r="Q843">
        <v>90</v>
      </c>
      <c r="R843">
        <v>1</v>
      </c>
      <c r="S843">
        <v>0.19074682303979196</v>
      </c>
      <c r="T843">
        <v>0.26441917976533746</v>
      </c>
      <c r="U843">
        <v>0.19304542400269514</v>
      </c>
      <c r="V843">
        <v>1.7752553494236312</v>
      </c>
      <c r="W843">
        <v>1</v>
      </c>
      <c r="X843">
        <v>0.70456361696579861</v>
      </c>
    </row>
    <row r="844" spans="1:24" x14ac:dyDescent="0.25">
      <c r="A844" t="s">
        <v>878</v>
      </c>
      <c r="B844">
        <v>50</v>
      </c>
      <c r="C844" t="s">
        <v>25</v>
      </c>
      <c r="D844">
        <v>120100</v>
      </c>
      <c r="E844">
        <v>0.80300000000000005</v>
      </c>
      <c r="F844">
        <v>30000</v>
      </c>
      <c r="G844" t="s">
        <v>41</v>
      </c>
      <c r="H844">
        <v>119041.46416666667</v>
      </c>
      <c r="I844">
        <v>84341.646666666667</v>
      </c>
      <c r="J844">
        <v>34699.817499999997</v>
      </c>
      <c r="K844">
        <v>0.75799699181638458</v>
      </c>
      <c r="L844">
        <v>254593.07666666666</v>
      </c>
      <c r="M844">
        <v>28195.49486028</v>
      </c>
      <c r="N844">
        <v>0.24979184013322231</v>
      </c>
      <c r="O844">
        <v>270000</v>
      </c>
      <c r="P844" t="s">
        <v>27</v>
      </c>
      <c r="Q844">
        <v>0</v>
      </c>
      <c r="R844">
        <v>0</v>
      </c>
      <c r="S844">
        <v>0.29149353750738266</v>
      </c>
      <c r="T844">
        <v>0.18934146340126176</v>
      </c>
      <c r="U844">
        <v>0.64922758767612698</v>
      </c>
      <c r="V844">
        <v>2.1198424368581739</v>
      </c>
      <c r="W844">
        <v>0</v>
      </c>
      <c r="X844">
        <v>0.43518524769351863</v>
      </c>
    </row>
    <row r="845" spans="1:24" x14ac:dyDescent="0.25">
      <c r="A845" t="s">
        <v>879</v>
      </c>
      <c r="B845">
        <v>24</v>
      </c>
      <c r="C845" t="s">
        <v>30</v>
      </c>
      <c r="D845">
        <v>268600</v>
      </c>
      <c r="E845">
        <v>0.56000000000000005</v>
      </c>
      <c r="F845">
        <v>80000</v>
      </c>
      <c r="G845" t="s">
        <v>43</v>
      </c>
      <c r="H845">
        <v>264503.0575</v>
      </c>
      <c r="I845">
        <v>214032.53333333333</v>
      </c>
      <c r="J845">
        <v>50470.52416666667</v>
      </c>
      <c r="K845">
        <v>0.81318907950967179</v>
      </c>
      <c r="L845">
        <v>760732.4</v>
      </c>
      <c r="M845">
        <v>37808.873281640001</v>
      </c>
      <c r="N845">
        <v>0.29784065524944153</v>
      </c>
      <c r="O845">
        <v>240000</v>
      </c>
      <c r="P845" t="s">
        <v>27</v>
      </c>
      <c r="Q845">
        <v>0</v>
      </c>
      <c r="R845">
        <v>0</v>
      </c>
      <c r="S845">
        <v>0.19081263046143301</v>
      </c>
      <c r="T845">
        <v>0.24220076828285086</v>
      </c>
      <c r="U845">
        <v>0.48996317087792463</v>
      </c>
      <c r="V845">
        <v>2.8322129560685037</v>
      </c>
      <c r="W845">
        <v>1</v>
      </c>
      <c r="X845">
        <v>0.52653492404406566</v>
      </c>
    </row>
    <row r="846" spans="1:24" x14ac:dyDescent="0.25">
      <c r="A846" t="s">
        <v>880</v>
      </c>
      <c r="B846">
        <v>29</v>
      </c>
      <c r="C846" t="s">
        <v>25</v>
      </c>
      <c r="D846">
        <v>122600</v>
      </c>
      <c r="E846">
        <v>0.86199999999999999</v>
      </c>
      <c r="F846">
        <v>30000</v>
      </c>
      <c r="G846" t="s">
        <v>43</v>
      </c>
      <c r="H846">
        <v>119890.49583333333</v>
      </c>
      <c r="I846">
        <v>83494.90833333334</v>
      </c>
      <c r="J846">
        <v>36395.587500000001</v>
      </c>
      <c r="K846">
        <v>0.73405373746333291</v>
      </c>
      <c r="L846">
        <v>285142.10583333333</v>
      </c>
      <c r="M846">
        <v>24177.592440389999</v>
      </c>
      <c r="N846">
        <v>0.24469820554649266</v>
      </c>
      <c r="O846">
        <v>300000</v>
      </c>
      <c r="P846" t="s">
        <v>36</v>
      </c>
      <c r="Q846">
        <v>120</v>
      </c>
      <c r="R846">
        <v>1</v>
      </c>
      <c r="S846">
        <v>0.30357358393609113</v>
      </c>
      <c r="T846">
        <v>0.17962163233197379</v>
      </c>
      <c r="U846">
        <v>0.7173386462377499</v>
      </c>
      <c r="V846">
        <v>2.3257920541054919</v>
      </c>
      <c r="W846">
        <v>0</v>
      </c>
      <c r="X846">
        <v>0.38961114176709083</v>
      </c>
    </row>
    <row r="847" spans="1:24" x14ac:dyDescent="0.25">
      <c r="A847" t="s">
        <v>881</v>
      </c>
      <c r="B847">
        <v>33</v>
      </c>
      <c r="C847" t="s">
        <v>25</v>
      </c>
      <c r="D847">
        <v>156800</v>
      </c>
      <c r="E847">
        <v>0.83</v>
      </c>
      <c r="F847">
        <v>48000</v>
      </c>
      <c r="G847" t="s">
        <v>41</v>
      </c>
      <c r="H847">
        <v>145776.04</v>
      </c>
      <c r="I847">
        <v>114691.755</v>
      </c>
      <c r="J847">
        <v>31084.285</v>
      </c>
      <c r="K847">
        <v>0.82678047818904454</v>
      </c>
      <c r="L847">
        <v>525190.26416666666</v>
      </c>
      <c r="M847">
        <v>33174.210959780001</v>
      </c>
      <c r="N847">
        <v>0.30612244897959184</v>
      </c>
      <c r="O847">
        <v>192000</v>
      </c>
      <c r="P847" t="s">
        <v>27</v>
      </c>
      <c r="Q847">
        <v>0</v>
      </c>
      <c r="R847">
        <v>0</v>
      </c>
      <c r="S847">
        <v>0.21323315546231053</v>
      </c>
      <c r="T847">
        <v>0.25309606475174834</v>
      </c>
      <c r="U847">
        <v>0.67613268241347169</v>
      </c>
      <c r="V847">
        <v>3.3494277051445578</v>
      </c>
      <c r="W847">
        <v>0</v>
      </c>
      <c r="X847">
        <v>0.41418358822191748</v>
      </c>
    </row>
    <row r="848" spans="1:24" x14ac:dyDescent="0.25">
      <c r="A848" t="s">
        <v>882</v>
      </c>
      <c r="B848">
        <v>33</v>
      </c>
      <c r="C848" t="s">
        <v>25</v>
      </c>
      <c r="D848">
        <v>224000</v>
      </c>
      <c r="E848">
        <v>0.89100000000000001</v>
      </c>
      <c r="F848">
        <v>57000</v>
      </c>
      <c r="G848" t="s">
        <v>26</v>
      </c>
      <c r="H848">
        <v>231111.90416666667</v>
      </c>
      <c r="I848">
        <v>164316.95000000001</v>
      </c>
      <c r="J848">
        <v>66794.954166666663</v>
      </c>
      <c r="K848">
        <v>0.74549253499390811</v>
      </c>
      <c r="L848">
        <v>483435.07750000001</v>
      </c>
      <c r="M848">
        <v>44857.698104139999</v>
      </c>
      <c r="N848">
        <v>0.2544642857142857</v>
      </c>
      <c r="O848">
        <v>171000</v>
      </c>
      <c r="P848" t="s">
        <v>27</v>
      </c>
      <c r="Q848">
        <v>0</v>
      </c>
      <c r="R848">
        <v>0</v>
      </c>
      <c r="S848">
        <v>0.28901563685139037</v>
      </c>
      <c r="T848">
        <v>0.18970122542255696</v>
      </c>
      <c r="U848">
        <v>0.74617169760034563</v>
      </c>
      <c r="V848">
        <v>2.1581923102678573</v>
      </c>
      <c r="W848">
        <v>0</v>
      </c>
      <c r="X848">
        <v>0.3894680808367218</v>
      </c>
    </row>
    <row r="849" spans="1:24" x14ac:dyDescent="0.25">
      <c r="A849" t="s">
        <v>883</v>
      </c>
      <c r="B849">
        <v>53</v>
      </c>
      <c r="C849" t="s">
        <v>30</v>
      </c>
      <c r="D849">
        <v>188700</v>
      </c>
      <c r="E849">
        <v>0.505</v>
      </c>
      <c r="F849">
        <v>39000</v>
      </c>
      <c r="G849" t="s">
        <v>43</v>
      </c>
      <c r="H849">
        <v>185664.69916666666</v>
      </c>
      <c r="I849">
        <v>140952.55333333334</v>
      </c>
      <c r="J849">
        <v>44712.145833333336</v>
      </c>
      <c r="K849">
        <v>0.76810886021731284</v>
      </c>
      <c r="L849">
        <v>518010.55083333334</v>
      </c>
      <c r="M849">
        <v>31829.2077431</v>
      </c>
      <c r="N849">
        <v>0.2066772655007949</v>
      </c>
      <c r="O849">
        <v>195000</v>
      </c>
      <c r="P849" t="s">
        <v>36</v>
      </c>
      <c r="Q849">
        <v>90</v>
      </c>
      <c r="R849">
        <v>1</v>
      </c>
      <c r="S849">
        <v>0.24082200889031866</v>
      </c>
      <c r="T849">
        <v>0.15875063883664653</v>
      </c>
      <c r="U849">
        <v>0.43109563118964006</v>
      </c>
      <c r="V849">
        <v>2.7451539524818935</v>
      </c>
      <c r="W849">
        <v>1</v>
      </c>
      <c r="X849">
        <v>0.52046066724705664</v>
      </c>
    </row>
    <row r="850" spans="1:24" x14ac:dyDescent="0.25">
      <c r="A850" t="s">
        <v>884</v>
      </c>
      <c r="B850">
        <v>30</v>
      </c>
      <c r="C850" t="s">
        <v>33</v>
      </c>
      <c r="D850">
        <v>232400</v>
      </c>
      <c r="E850">
        <v>0.49299999999999999</v>
      </c>
      <c r="F850">
        <v>65000</v>
      </c>
      <c r="G850" t="s">
        <v>26</v>
      </c>
      <c r="H850">
        <v>216927.29416666666</v>
      </c>
      <c r="I850">
        <v>171029.49833333332</v>
      </c>
      <c r="J850">
        <v>45897.79583333333</v>
      </c>
      <c r="K850">
        <v>0.83980319980246387</v>
      </c>
      <c r="L850">
        <v>417463.13250000001</v>
      </c>
      <c r="M850">
        <v>111446.66960947</v>
      </c>
      <c r="N850">
        <v>0.27969018932874357</v>
      </c>
      <c r="O850">
        <v>260000</v>
      </c>
      <c r="P850" t="s">
        <v>27</v>
      </c>
      <c r="Q850">
        <v>0</v>
      </c>
      <c r="R850">
        <v>0</v>
      </c>
      <c r="S850">
        <v>0.21158147023246301</v>
      </c>
      <c r="T850">
        <v>0.23488471595163579</v>
      </c>
      <c r="U850">
        <v>0.32568098516201083</v>
      </c>
      <c r="V850">
        <v>1.796312962564544</v>
      </c>
      <c r="W850">
        <v>1</v>
      </c>
      <c r="X850">
        <v>0.63512312586270581</v>
      </c>
    </row>
    <row r="851" spans="1:24" x14ac:dyDescent="0.25">
      <c r="A851" t="s">
        <v>885</v>
      </c>
      <c r="B851">
        <v>24</v>
      </c>
      <c r="C851" t="s">
        <v>33</v>
      </c>
      <c r="D851">
        <v>396100</v>
      </c>
      <c r="E851">
        <v>0.6</v>
      </c>
      <c r="F851">
        <v>110000</v>
      </c>
      <c r="G851" t="s">
        <v>26</v>
      </c>
      <c r="H851">
        <v>362182.46833333332</v>
      </c>
      <c r="I851">
        <v>334578.20083333331</v>
      </c>
      <c r="J851">
        <v>27604.267500000002</v>
      </c>
      <c r="K851">
        <v>0.9707615405068315</v>
      </c>
      <c r="L851">
        <v>571838.60250000004</v>
      </c>
      <c r="M851">
        <v>189295.00974345001</v>
      </c>
      <c r="N851">
        <v>0.27770764958343852</v>
      </c>
      <c r="O851">
        <v>1100000</v>
      </c>
      <c r="P851" t="s">
        <v>27</v>
      </c>
      <c r="Q851">
        <v>0</v>
      </c>
      <c r="R851">
        <v>0</v>
      </c>
      <c r="S851">
        <v>7.6216465217180299E-2</v>
      </c>
      <c r="T851">
        <v>0.26958790572015012</v>
      </c>
      <c r="U851">
        <v>0.39404960245673631</v>
      </c>
      <c r="V851">
        <v>1.4436723112850292</v>
      </c>
      <c r="W851">
        <v>1</v>
      </c>
      <c r="X851">
        <v>0.6622874665237074</v>
      </c>
    </row>
    <row r="852" spans="1:24" x14ac:dyDescent="0.25">
      <c r="A852" t="s">
        <v>886</v>
      </c>
      <c r="B852">
        <v>53</v>
      </c>
      <c r="C852" t="s">
        <v>25</v>
      </c>
      <c r="D852">
        <v>216200</v>
      </c>
      <c r="E852">
        <v>0.93799999999999994</v>
      </c>
      <c r="F852">
        <v>41000</v>
      </c>
      <c r="G852" t="s">
        <v>43</v>
      </c>
      <c r="H852">
        <v>217431.76</v>
      </c>
      <c r="I852">
        <v>152818.58499999999</v>
      </c>
      <c r="J852">
        <v>64613.175000000003</v>
      </c>
      <c r="K852">
        <v>0.72416556808870469</v>
      </c>
      <c r="L852">
        <v>550415.51833333331</v>
      </c>
      <c r="M852">
        <v>41305.60141445</v>
      </c>
      <c r="N852">
        <v>0.18963922294172064</v>
      </c>
      <c r="O852">
        <v>369000</v>
      </c>
      <c r="P852" t="s">
        <v>31</v>
      </c>
      <c r="Q852">
        <v>19</v>
      </c>
      <c r="R852">
        <v>0</v>
      </c>
      <c r="S852">
        <v>0.29716530372563787</v>
      </c>
      <c r="T852">
        <v>0.13733019561349166</v>
      </c>
      <c r="U852">
        <v>0.78825489200729604</v>
      </c>
      <c r="V852">
        <v>2.5458627119950661</v>
      </c>
      <c r="W852">
        <v>0</v>
      </c>
      <c r="X852">
        <v>0.34069564233083593</v>
      </c>
    </row>
    <row r="853" spans="1:24" x14ac:dyDescent="0.25">
      <c r="A853" t="s">
        <v>887</v>
      </c>
      <c r="B853">
        <v>26</v>
      </c>
      <c r="C853" t="s">
        <v>33</v>
      </c>
      <c r="D853">
        <v>207900</v>
      </c>
      <c r="E853">
        <v>0.42</v>
      </c>
      <c r="F853">
        <v>32000</v>
      </c>
      <c r="G853" t="s">
        <v>26</v>
      </c>
      <c r="H853">
        <v>229574.85333333333</v>
      </c>
      <c r="I853">
        <v>188316.41750000001</v>
      </c>
      <c r="J853">
        <v>41258.435833333337</v>
      </c>
      <c r="K853">
        <v>0.83734487871922414</v>
      </c>
      <c r="L853">
        <v>534867.53749999998</v>
      </c>
      <c r="M853">
        <v>93978.720784329998</v>
      </c>
      <c r="N853">
        <v>0.15392015392015393</v>
      </c>
      <c r="O853">
        <v>256000</v>
      </c>
      <c r="P853" t="s">
        <v>27</v>
      </c>
      <c r="Q853">
        <v>0</v>
      </c>
      <c r="R853">
        <v>0</v>
      </c>
      <c r="S853">
        <v>0.17971670343801885</v>
      </c>
      <c r="T853">
        <v>0.1288842526167156</v>
      </c>
      <c r="U853">
        <v>0.29800764421454179</v>
      </c>
      <c r="V853">
        <v>2.5727154280904281</v>
      </c>
      <c r="W853">
        <v>1</v>
      </c>
      <c r="X853">
        <v>0.59896589609376483</v>
      </c>
    </row>
    <row r="854" spans="1:24" x14ac:dyDescent="0.25">
      <c r="A854" t="s">
        <v>888</v>
      </c>
      <c r="B854">
        <v>49</v>
      </c>
      <c r="C854" t="s">
        <v>25</v>
      </c>
      <c r="D854">
        <v>114600</v>
      </c>
      <c r="E854">
        <v>0.996</v>
      </c>
      <c r="F854">
        <v>30000</v>
      </c>
      <c r="G854" t="s">
        <v>26</v>
      </c>
      <c r="H854">
        <v>110123.34416666666</v>
      </c>
      <c r="I854">
        <v>79903.05</v>
      </c>
      <c r="J854">
        <v>30220.294166666667</v>
      </c>
      <c r="K854">
        <v>0.77959714911117106</v>
      </c>
      <c r="L854">
        <v>356620.90083333332</v>
      </c>
      <c r="M854">
        <v>26257.817526999999</v>
      </c>
      <c r="N854">
        <v>0.26178010471204188</v>
      </c>
      <c r="O854">
        <v>120000</v>
      </c>
      <c r="P854" t="s">
        <v>27</v>
      </c>
      <c r="Q854">
        <v>0</v>
      </c>
      <c r="R854">
        <v>0</v>
      </c>
      <c r="S854">
        <v>0.27442223440771674</v>
      </c>
      <c r="T854">
        <v>0.2040830233275317</v>
      </c>
      <c r="U854">
        <v>0.80423754591829011</v>
      </c>
      <c r="V854">
        <v>3.1118752254217568</v>
      </c>
      <c r="W854">
        <v>0</v>
      </c>
      <c r="X854">
        <v>0.33629008541145838</v>
      </c>
    </row>
    <row r="855" spans="1:24" x14ac:dyDescent="0.25">
      <c r="A855" t="s">
        <v>889</v>
      </c>
      <c r="B855">
        <v>28</v>
      </c>
      <c r="C855" t="s">
        <v>30</v>
      </c>
      <c r="D855">
        <v>258100</v>
      </c>
      <c r="E855">
        <v>0.68400000000000005</v>
      </c>
      <c r="F855">
        <v>68000</v>
      </c>
      <c r="G855" t="s">
        <v>26</v>
      </c>
      <c r="H855">
        <v>229891.59916666668</v>
      </c>
      <c r="I855">
        <v>191092.4025</v>
      </c>
      <c r="J855">
        <v>38799.19666666667</v>
      </c>
      <c r="K855">
        <v>0.85892584178963538</v>
      </c>
      <c r="L855">
        <v>601782.54666666663</v>
      </c>
      <c r="M855">
        <v>41439.894848440003</v>
      </c>
      <c r="N855">
        <v>0.26346377373111196</v>
      </c>
      <c r="O855">
        <v>748000</v>
      </c>
      <c r="P855" t="s">
        <v>27</v>
      </c>
      <c r="Q855">
        <v>0</v>
      </c>
      <c r="R855">
        <v>0</v>
      </c>
      <c r="S855">
        <v>0.16877170286913376</v>
      </c>
      <c r="T855">
        <v>0.22629584363306937</v>
      </c>
      <c r="U855">
        <v>0.57953410237458536</v>
      </c>
      <c r="V855">
        <v>2.3315867751517501</v>
      </c>
      <c r="W855">
        <v>1</v>
      </c>
      <c r="X855">
        <v>0.50538244379094788</v>
      </c>
    </row>
    <row r="856" spans="1:24" x14ac:dyDescent="0.25">
      <c r="A856" t="s">
        <v>890</v>
      </c>
      <c r="B856">
        <v>25</v>
      </c>
      <c r="C856" t="s">
        <v>25</v>
      </c>
      <c r="D856">
        <v>175600</v>
      </c>
      <c r="E856">
        <v>0.90600000000000003</v>
      </c>
      <c r="F856">
        <v>57000</v>
      </c>
      <c r="G856" t="s">
        <v>43</v>
      </c>
      <c r="H856">
        <v>177078.11333333334</v>
      </c>
      <c r="I856">
        <v>131337.2175</v>
      </c>
      <c r="J856">
        <v>45740.895833333336</v>
      </c>
      <c r="K856">
        <v>0.76783590053448469</v>
      </c>
      <c r="L856">
        <v>658706.18333333335</v>
      </c>
      <c r="M856">
        <v>31140.524275489999</v>
      </c>
      <c r="N856">
        <v>0.32460136674259682</v>
      </c>
      <c r="O856">
        <v>342000</v>
      </c>
      <c r="P856" t="s">
        <v>27</v>
      </c>
      <c r="Q856">
        <v>0</v>
      </c>
      <c r="R856">
        <v>0</v>
      </c>
      <c r="S856">
        <v>0.25830914375753644</v>
      </c>
      <c r="T856">
        <v>0.24924058274752636</v>
      </c>
      <c r="U856">
        <v>0.77050149075224583</v>
      </c>
      <c r="V856">
        <v>3.7511741647684134</v>
      </c>
      <c r="W856">
        <v>0</v>
      </c>
      <c r="X856">
        <v>0.34350501576498715</v>
      </c>
    </row>
    <row r="857" spans="1:24" x14ac:dyDescent="0.25">
      <c r="A857" t="s">
        <v>891</v>
      </c>
      <c r="B857">
        <v>50</v>
      </c>
      <c r="C857" t="s">
        <v>25</v>
      </c>
      <c r="D857">
        <v>168300</v>
      </c>
      <c r="E857">
        <v>0.76400000000000001</v>
      </c>
      <c r="F857">
        <v>57000</v>
      </c>
      <c r="G857" t="s">
        <v>26</v>
      </c>
      <c r="H857">
        <v>164353.8175</v>
      </c>
      <c r="I857">
        <v>129409.23833333333</v>
      </c>
      <c r="J857">
        <v>34944.57916666667</v>
      </c>
      <c r="K857">
        <v>0.8286724408783992</v>
      </c>
      <c r="L857">
        <v>353195.58083333331</v>
      </c>
      <c r="M857">
        <v>34292.156360289999</v>
      </c>
      <c r="N857">
        <v>0.33868092691622104</v>
      </c>
      <c r="O857">
        <v>513000</v>
      </c>
      <c r="P857" t="s">
        <v>27</v>
      </c>
      <c r="Q857">
        <v>0</v>
      </c>
      <c r="R857">
        <v>0</v>
      </c>
      <c r="S857">
        <v>0.21261799511694743</v>
      </c>
      <c r="T857">
        <v>0.2806555503866236</v>
      </c>
      <c r="U857">
        <v>0.63211105732408268</v>
      </c>
      <c r="V857">
        <v>2.0986071350762527</v>
      </c>
      <c r="W857">
        <v>0</v>
      </c>
      <c r="X857">
        <v>0.49214249671606491</v>
      </c>
    </row>
    <row r="858" spans="1:24" x14ac:dyDescent="0.25">
      <c r="A858" t="s">
        <v>892</v>
      </c>
      <c r="B858">
        <v>40</v>
      </c>
      <c r="C858" t="s">
        <v>25</v>
      </c>
      <c r="D858">
        <v>178300</v>
      </c>
      <c r="E858">
        <v>0.83299999999999996</v>
      </c>
      <c r="F858">
        <v>46000</v>
      </c>
      <c r="G858" t="s">
        <v>41</v>
      </c>
      <c r="H858">
        <v>176049.43916666668</v>
      </c>
      <c r="I858">
        <v>134348.76083333333</v>
      </c>
      <c r="J858">
        <v>41700.67833333333</v>
      </c>
      <c r="K858">
        <v>0.78269354812419201</v>
      </c>
      <c r="L858">
        <v>510340.16833333333</v>
      </c>
      <c r="M858">
        <v>26426.543465480001</v>
      </c>
      <c r="N858">
        <v>0.25799214806505888</v>
      </c>
      <c r="O858">
        <v>552000</v>
      </c>
      <c r="P858" t="s">
        <v>27</v>
      </c>
      <c r="Q858">
        <v>0</v>
      </c>
      <c r="R858">
        <v>0</v>
      </c>
      <c r="S858">
        <v>0.23686913477670973</v>
      </c>
      <c r="T858">
        <v>0.20192878975722284</v>
      </c>
      <c r="U858">
        <v>0.72427939807686681</v>
      </c>
      <c r="V858">
        <v>2.8622555711347917</v>
      </c>
      <c r="W858">
        <v>0</v>
      </c>
      <c r="X858">
        <v>0.39028844865826517</v>
      </c>
    </row>
    <row r="859" spans="1:24" x14ac:dyDescent="0.25">
      <c r="A859" t="s">
        <v>893</v>
      </c>
      <c r="B859">
        <v>42</v>
      </c>
      <c r="C859" t="s">
        <v>25</v>
      </c>
      <c r="D859">
        <v>163400</v>
      </c>
      <c r="E859">
        <v>0.86</v>
      </c>
      <c r="F859">
        <v>49000</v>
      </c>
      <c r="G859" t="s">
        <v>26</v>
      </c>
      <c r="H859">
        <v>155408.52166666667</v>
      </c>
      <c r="I859">
        <v>119707.60333333333</v>
      </c>
      <c r="J859">
        <v>35700.918333333335</v>
      </c>
      <c r="K859">
        <v>0.8214236072169615</v>
      </c>
      <c r="L859">
        <v>442702.04749999999</v>
      </c>
      <c r="M859">
        <v>40147.487961090002</v>
      </c>
      <c r="N859">
        <v>0.29987760097919219</v>
      </c>
      <c r="O859">
        <v>196000</v>
      </c>
      <c r="P859" t="s">
        <v>27</v>
      </c>
      <c r="Q859">
        <v>0</v>
      </c>
      <c r="R859">
        <v>0</v>
      </c>
      <c r="S859">
        <v>0.22972304189282286</v>
      </c>
      <c r="T859">
        <v>0.24632654071989668</v>
      </c>
      <c r="U859">
        <v>0.6834427072210173</v>
      </c>
      <c r="V859">
        <v>2.7093148561811504</v>
      </c>
      <c r="W859">
        <v>0</v>
      </c>
      <c r="X859">
        <v>0.42914839630132257</v>
      </c>
    </row>
    <row r="860" spans="1:24" x14ac:dyDescent="0.25">
      <c r="A860" t="s">
        <v>894</v>
      </c>
      <c r="B860">
        <v>25</v>
      </c>
      <c r="C860" t="s">
        <v>33</v>
      </c>
      <c r="D860">
        <v>154900</v>
      </c>
      <c r="E860">
        <v>0.51</v>
      </c>
      <c r="F860">
        <v>37000</v>
      </c>
      <c r="G860" t="s">
        <v>41</v>
      </c>
      <c r="H860">
        <v>141564.98833333334</v>
      </c>
      <c r="I860">
        <v>123328.06</v>
      </c>
      <c r="J860">
        <v>18236.928333333333</v>
      </c>
      <c r="K860">
        <v>0.91097122096944594</v>
      </c>
      <c r="L860">
        <v>428098.80333333334</v>
      </c>
      <c r="M860">
        <v>59491.429357950001</v>
      </c>
      <c r="N860">
        <v>0.23886378308586184</v>
      </c>
      <c r="O860">
        <v>259000</v>
      </c>
      <c r="P860" t="s">
        <v>27</v>
      </c>
      <c r="Q860">
        <v>0</v>
      </c>
      <c r="R860">
        <v>0</v>
      </c>
      <c r="S860">
        <v>0.12882371939587275</v>
      </c>
      <c r="T860">
        <v>0.21759803212310846</v>
      </c>
      <c r="U860">
        <v>0.3590939542196474</v>
      </c>
      <c r="V860">
        <v>2.7637108026683883</v>
      </c>
      <c r="W860">
        <v>1</v>
      </c>
      <c r="X860">
        <v>0.60147958662229029</v>
      </c>
    </row>
    <row r="861" spans="1:24" x14ac:dyDescent="0.25">
      <c r="A861" t="s">
        <v>895</v>
      </c>
      <c r="B861">
        <v>39</v>
      </c>
      <c r="C861" t="s">
        <v>25</v>
      </c>
      <c r="D861">
        <v>159500</v>
      </c>
      <c r="E861">
        <v>0.879</v>
      </c>
      <c r="F861">
        <v>48000</v>
      </c>
      <c r="G861" t="s">
        <v>41</v>
      </c>
      <c r="H861">
        <v>149165.69</v>
      </c>
      <c r="I861">
        <v>120173.45</v>
      </c>
      <c r="J861">
        <v>28992.240000000002</v>
      </c>
      <c r="K861">
        <v>0.83754737221917486</v>
      </c>
      <c r="L861">
        <v>405852.22</v>
      </c>
      <c r="M861">
        <v>26321.531608509998</v>
      </c>
      <c r="N861">
        <v>0.30094043887147337</v>
      </c>
      <c r="O861">
        <v>288000</v>
      </c>
      <c r="P861" t="s">
        <v>31</v>
      </c>
      <c r="Q861">
        <v>29</v>
      </c>
      <c r="R861">
        <v>0</v>
      </c>
      <c r="S861">
        <v>0.19436265806164943</v>
      </c>
      <c r="T861">
        <v>0.25205187377128774</v>
      </c>
      <c r="U861">
        <v>0.74715777199154021</v>
      </c>
      <c r="V861">
        <v>2.5445280250783697</v>
      </c>
      <c r="W861">
        <v>0</v>
      </c>
      <c r="X861">
        <v>0.41718912815819659</v>
      </c>
    </row>
    <row r="862" spans="1:24" x14ac:dyDescent="0.25">
      <c r="A862" t="s">
        <v>896</v>
      </c>
      <c r="B862">
        <v>21</v>
      </c>
      <c r="C862" t="s">
        <v>33</v>
      </c>
      <c r="D862">
        <v>164600</v>
      </c>
      <c r="E862">
        <v>0.46600000000000003</v>
      </c>
      <c r="F862">
        <v>31000</v>
      </c>
      <c r="G862" t="s">
        <v>26</v>
      </c>
      <c r="H862">
        <v>168422.3125</v>
      </c>
      <c r="I862">
        <v>118083.55</v>
      </c>
      <c r="J862">
        <v>50338.762499999997</v>
      </c>
      <c r="K862">
        <v>0.69845519671706469</v>
      </c>
      <c r="L862">
        <v>614566.76916666667</v>
      </c>
      <c r="M862">
        <v>30221.078661039999</v>
      </c>
      <c r="N862">
        <v>0.18833535844471447</v>
      </c>
      <c r="O862">
        <v>310000</v>
      </c>
      <c r="P862" t="s">
        <v>36</v>
      </c>
      <c r="Q862">
        <v>90</v>
      </c>
      <c r="R862">
        <v>1</v>
      </c>
      <c r="S862">
        <v>0.29888416655008221</v>
      </c>
      <c r="T862">
        <v>0.13154380983128194</v>
      </c>
      <c r="U862">
        <v>0.39510399599135149</v>
      </c>
      <c r="V862">
        <v>3.7336984761036858</v>
      </c>
      <c r="W862">
        <v>0</v>
      </c>
      <c r="X862">
        <v>0.47411723623709789</v>
      </c>
    </row>
    <row r="863" spans="1:24" x14ac:dyDescent="0.25">
      <c r="A863" t="s">
        <v>897</v>
      </c>
      <c r="B863">
        <v>20</v>
      </c>
      <c r="C863" t="s">
        <v>25</v>
      </c>
      <c r="D863">
        <v>139100</v>
      </c>
      <c r="E863">
        <v>0.76800000000000002</v>
      </c>
      <c r="F863">
        <v>31000</v>
      </c>
      <c r="G863" t="s">
        <v>26</v>
      </c>
      <c r="H863">
        <v>135203.33416666667</v>
      </c>
      <c r="I863">
        <v>100189.705</v>
      </c>
      <c r="J863">
        <v>35013.629166666666</v>
      </c>
      <c r="K863">
        <v>0.75900210705188798</v>
      </c>
      <c r="L863">
        <v>492984.17416666669</v>
      </c>
      <c r="M863">
        <v>24537.97008581</v>
      </c>
      <c r="N863">
        <v>0.22286125089863407</v>
      </c>
      <c r="O863">
        <v>217000</v>
      </c>
      <c r="P863" t="s">
        <v>27</v>
      </c>
      <c r="Q863">
        <v>0</v>
      </c>
      <c r="R863">
        <v>0</v>
      </c>
      <c r="S863">
        <v>0.25897016062862011</v>
      </c>
      <c r="T863">
        <v>0.16915215901228273</v>
      </c>
      <c r="U863">
        <v>0.65002699912781081</v>
      </c>
      <c r="V863">
        <v>3.5440990234843039</v>
      </c>
      <c r="W863">
        <v>0</v>
      </c>
      <c r="X863">
        <v>0.38357462870103165</v>
      </c>
    </row>
    <row r="864" spans="1:24" x14ac:dyDescent="0.25">
      <c r="A864" t="s">
        <v>898</v>
      </c>
      <c r="B864">
        <v>46</v>
      </c>
      <c r="C864" t="s">
        <v>33</v>
      </c>
      <c r="D864">
        <v>273000</v>
      </c>
      <c r="E864">
        <v>0.53900000000000003</v>
      </c>
      <c r="F864">
        <v>76000</v>
      </c>
      <c r="G864" t="s">
        <v>26</v>
      </c>
      <c r="H864">
        <v>281656.61833333335</v>
      </c>
      <c r="I864">
        <v>188611.92833333334</v>
      </c>
      <c r="J864">
        <v>93044.69</v>
      </c>
      <c r="K864">
        <v>0.6731206474164948</v>
      </c>
      <c r="L864">
        <v>735504.03500000003</v>
      </c>
      <c r="M864">
        <v>75330.786499230002</v>
      </c>
      <c r="N864">
        <v>0.2783882783882784</v>
      </c>
      <c r="O864">
        <v>836000</v>
      </c>
      <c r="P864" t="s">
        <v>31</v>
      </c>
      <c r="Q864">
        <v>30</v>
      </c>
      <c r="R864">
        <v>0</v>
      </c>
      <c r="S864">
        <v>0.33034796253175208</v>
      </c>
      <c r="T864">
        <v>0.18738889818188134</v>
      </c>
      <c r="U864">
        <v>0.42526127036014338</v>
      </c>
      <c r="V864">
        <v>2.6941539743589744</v>
      </c>
      <c r="W864">
        <v>1</v>
      </c>
      <c r="X864">
        <v>0.50767547746457775</v>
      </c>
    </row>
    <row r="865" spans="1:24" x14ac:dyDescent="0.25">
      <c r="A865" t="s">
        <v>899</v>
      </c>
      <c r="B865">
        <v>46</v>
      </c>
      <c r="C865" t="s">
        <v>25</v>
      </c>
      <c r="D865">
        <v>209100</v>
      </c>
      <c r="E865">
        <v>0.92900000000000005</v>
      </c>
      <c r="F865">
        <v>32000</v>
      </c>
      <c r="G865" t="s">
        <v>43</v>
      </c>
      <c r="H865">
        <v>208360.43916666668</v>
      </c>
      <c r="I865">
        <v>154041.5975</v>
      </c>
      <c r="J865">
        <v>54318.841666666667</v>
      </c>
      <c r="K865">
        <v>0.77554959401824997</v>
      </c>
      <c r="L865">
        <v>396357.21416666667</v>
      </c>
      <c r="M865">
        <v>42667.483264980001</v>
      </c>
      <c r="N865">
        <v>0.15303682448589193</v>
      </c>
      <c r="O865">
        <v>384000</v>
      </c>
      <c r="P865" t="s">
        <v>31</v>
      </c>
      <c r="Q865">
        <v>25</v>
      </c>
      <c r="R865">
        <v>0</v>
      </c>
      <c r="S865">
        <v>0.2606965212970071</v>
      </c>
      <c r="T865">
        <v>0.11868764709987566</v>
      </c>
      <c r="U865">
        <v>0.77109688082026173</v>
      </c>
      <c r="V865">
        <v>1.8955390443169138</v>
      </c>
      <c r="W865">
        <v>0</v>
      </c>
      <c r="X865">
        <v>0.37686709055089118</v>
      </c>
    </row>
    <row r="866" spans="1:24" x14ac:dyDescent="0.25">
      <c r="A866" t="s">
        <v>900</v>
      </c>
      <c r="B866">
        <v>51</v>
      </c>
      <c r="C866" t="s">
        <v>25</v>
      </c>
      <c r="D866">
        <v>168800</v>
      </c>
      <c r="E866">
        <v>0.91100000000000003</v>
      </c>
      <c r="F866">
        <v>50000</v>
      </c>
      <c r="G866" t="s">
        <v>41</v>
      </c>
      <c r="H866">
        <v>163452.19416666665</v>
      </c>
      <c r="I866">
        <v>117154.39833333333</v>
      </c>
      <c r="J866">
        <v>46297.79583333333</v>
      </c>
      <c r="K866">
        <v>0.7546223293963229</v>
      </c>
      <c r="L866">
        <v>525577.70166666666</v>
      </c>
      <c r="M866">
        <v>34332.123454970002</v>
      </c>
      <c r="N866">
        <v>0.29620853080568721</v>
      </c>
      <c r="O866">
        <v>550000</v>
      </c>
      <c r="P866" t="s">
        <v>27</v>
      </c>
      <c r="Q866">
        <v>0</v>
      </c>
      <c r="R866">
        <v>0</v>
      </c>
      <c r="S866">
        <v>0.28324976651047606</v>
      </c>
      <c r="T866">
        <v>0.22352557150365016</v>
      </c>
      <c r="U866">
        <v>0.75286529628041576</v>
      </c>
      <c r="V866">
        <v>3.1136119766982624</v>
      </c>
      <c r="W866">
        <v>0</v>
      </c>
      <c r="X866">
        <v>0.36126492735823196</v>
      </c>
    </row>
    <row r="867" spans="1:24" x14ac:dyDescent="0.25">
      <c r="A867" t="s">
        <v>901</v>
      </c>
      <c r="B867">
        <v>51</v>
      </c>
      <c r="C867" t="s">
        <v>33</v>
      </c>
      <c r="D867">
        <v>404800</v>
      </c>
      <c r="E867">
        <v>0.217</v>
      </c>
      <c r="F867">
        <v>128000</v>
      </c>
      <c r="G867" t="s">
        <v>43</v>
      </c>
      <c r="H867">
        <v>323386.28083333332</v>
      </c>
      <c r="I867">
        <v>284493.79916666669</v>
      </c>
      <c r="J867">
        <v>38892.481666666667</v>
      </c>
      <c r="K867">
        <v>0.8898632465205123</v>
      </c>
      <c r="L867">
        <v>390942.34916666668</v>
      </c>
      <c r="M867">
        <v>191439.84410230001</v>
      </c>
      <c r="N867">
        <v>0.31620553359683795</v>
      </c>
      <c r="O867">
        <v>1152000</v>
      </c>
      <c r="P867" t="s">
        <v>31</v>
      </c>
      <c r="Q867">
        <v>30</v>
      </c>
      <c r="R867">
        <v>0</v>
      </c>
      <c r="S867">
        <v>0.12026633154147642</v>
      </c>
      <c r="T867">
        <v>0.28137968269423314</v>
      </c>
      <c r="U867">
        <v>0.1363078125641099</v>
      </c>
      <c r="V867">
        <v>0.96576667284255602</v>
      </c>
      <c r="W867">
        <v>1</v>
      </c>
      <c r="X867">
        <v>0.76972087982690074</v>
      </c>
    </row>
    <row r="868" spans="1:24" x14ac:dyDescent="0.25">
      <c r="A868" t="s">
        <v>902</v>
      </c>
      <c r="B868">
        <v>45</v>
      </c>
      <c r="C868" t="s">
        <v>25</v>
      </c>
      <c r="D868">
        <v>231800</v>
      </c>
      <c r="E868">
        <v>0.875</v>
      </c>
      <c r="F868">
        <v>53000</v>
      </c>
      <c r="G868" t="s">
        <v>26</v>
      </c>
      <c r="H868">
        <v>230888.14166666666</v>
      </c>
      <c r="I868">
        <v>155380.35166666665</v>
      </c>
      <c r="J868">
        <v>75507.789999999994</v>
      </c>
      <c r="K868">
        <v>0.70930570665652526</v>
      </c>
      <c r="L868">
        <v>706196.93666666665</v>
      </c>
      <c r="M868">
        <v>48046.645885990001</v>
      </c>
      <c r="N868">
        <v>0.22864538395168249</v>
      </c>
      <c r="O868">
        <v>424000</v>
      </c>
      <c r="P868" t="s">
        <v>27</v>
      </c>
      <c r="Q868">
        <v>0</v>
      </c>
      <c r="R868">
        <v>0</v>
      </c>
      <c r="S868">
        <v>0.32703191014898736</v>
      </c>
      <c r="T868">
        <v>0.16217947563760068</v>
      </c>
      <c r="U868">
        <v>0.72428084618235411</v>
      </c>
      <c r="V868">
        <v>3.0465786741443774</v>
      </c>
      <c r="W868">
        <v>0</v>
      </c>
      <c r="X868">
        <v>0.34897985341818988</v>
      </c>
    </row>
    <row r="869" spans="1:24" x14ac:dyDescent="0.25">
      <c r="A869" t="s">
        <v>903</v>
      </c>
      <c r="B869">
        <v>30</v>
      </c>
      <c r="C869" t="s">
        <v>25</v>
      </c>
      <c r="D869">
        <v>202700</v>
      </c>
      <c r="E869">
        <v>0.83899999999999997</v>
      </c>
      <c r="F869">
        <v>49000</v>
      </c>
      <c r="G869" t="s">
        <v>41</v>
      </c>
      <c r="H869">
        <v>194127.57916666666</v>
      </c>
      <c r="I869">
        <v>139908.12</v>
      </c>
      <c r="J869">
        <v>54219.459166666667</v>
      </c>
      <c r="K869">
        <v>0.74632134379643023</v>
      </c>
      <c r="L869">
        <v>605617.03333333333</v>
      </c>
      <c r="M869">
        <v>37998.477837580002</v>
      </c>
      <c r="N869">
        <v>0.24173655648741985</v>
      </c>
      <c r="O869">
        <v>245000</v>
      </c>
      <c r="P869" t="s">
        <v>27</v>
      </c>
      <c r="Q869">
        <v>0</v>
      </c>
      <c r="R869">
        <v>0</v>
      </c>
      <c r="S869">
        <v>0.27929807500518505</v>
      </c>
      <c r="T869">
        <v>0.18041315168241284</v>
      </c>
      <c r="U869">
        <v>0.70165771573784852</v>
      </c>
      <c r="V869">
        <v>2.9877505344515702</v>
      </c>
      <c r="W869">
        <v>0</v>
      </c>
      <c r="X869">
        <v>0.3785924894464856</v>
      </c>
    </row>
    <row r="870" spans="1:24" x14ac:dyDescent="0.25">
      <c r="A870" t="s">
        <v>904</v>
      </c>
      <c r="B870">
        <v>32</v>
      </c>
      <c r="C870" t="s">
        <v>30</v>
      </c>
      <c r="D870">
        <v>251700</v>
      </c>
      <c r="E870">
        <v>0.69199999999999995</v>
      </c>
      <c r="F870">
        <v>81000</v>
      </c>
      <c r="G870" t="s">
        <v>41</v>
      </c>
      <c r="H870">
        <v>253589.03166666668</v>
      </c>
      <c r="I870">
        <v>184916.16166666668</v>
      </c>
      <c r="J870">
        <v>68672.87</v>
      </c>
      <c r="K870">
        <v>0.72807978725198064</v>
      </c>
      <c r="L870">
        <v>826939.04666666663</v>
      </c>
      <c r="M870">
        <v>34858.199118210003</v>
      </c>
      <c r="N870">
        <v>0.32181168057210968</v>
      </c>
      <c r="O870">
        <v>729000</v>
      </c>
      <c r="P870" t="s">
        <v>27</v>
      </c>
      <c r="Q870">
        <v>0</v>
      </c>
      <c r="R870">
        <v>0</v>
      </c>
      <c r="S870">
        <v>0.27080378653863829</v>
      </c>
      <c r="T870">
        <v>0.23430457992614398</v>
      </c>
      <c r="U870">
        <v>0.60837335631836464</v>
      </c>
      <c r="V870">
        <v>3.2854153622036817</v>
      </c>
      <c r="W870">
        <v>0</v>
      </c>
      <c r="X870">
        <v>0.42710518316637935</v>
      </c>
    </row>
    <row r="871" spans="1:24" x14ac:dyDescent="0.25">
      <c r="A871" t="s">
        <v>905</v>
      </c>
      <c r="B871">
        <v>40</v>
      </c>
      <c r="C871" t="s">
        <v>30</v>
      </c>
      <c r="D871">
        <v>119400</v>
      </c>
      <c r="E871">
        <v>0.755</v>
      </c>
      <c r="F871">
        <v>36000</v>
      </c>
      <c r="G871" t="s">
        <v>41</v>
      </c>
      <c r="H871">
        <v>106190.97083333334</v>
      </c>
      <c r="I871">
        <v>82191.429166666669</v>
      </c>
      <c r="J871">
        <v>23999.541666666668</v>
      </c>
      <c r="K871">
        <v>0.83479092018859469</v>
      </c>
      <c r="L871">
        <v>259489.73416666666</v>
      </c>
      <c r="M871">
        <v>28286.981620279999</v>
      </c>
      <c r="N871">
        <v>0.30150753768844218</v>
      </c>
      <c r="O871">
        <v>180000</v>
      </c>
      <c r="P871" t="s">
        <v>27</v>
      </c>
      <c r="Q871">
        <v>0</v>
      </c>
      <c r="R871">
        <v>0</v>
      </c>
      <c r="S871">
        <v>0.2260035997253847</v>
      </c>
      <c r="T871">
        <v>0.25169575483073203</v>
      </c>
      <c r="U871">
        <v>0.59618830831635294</v>
      </c>
      <c r="V871">
        <v>2.1732808556672252</v>
      </c>
      <c r="W871">
        <v>0</v>
      </c>
      <c r="X871">
        <v>0.49442306088975779</v>
      </c>
    </row>
    <row r="872" spans="1:24" x14ac:dyDescent="0.25">
      <c r="A872" t="s">
        <v>906</v>
      </c>
      <c r="B872">
        <v>43</v>
      </c>
      <c r="C872" t="s">
        <v>25</v>
      </c>
      <c r="D872">
        <v>227400</v>
      </c>
      <c r="E872">
        <v>0.89</v>
      </c>
      <c r="F872">
        <v>47000</v>
      </c>
      <c r="G872" t="s">
        <v>43</v>
      </c>
      <c r="H872">
        <v>221284.06166666668</v>
      </c>
      <c r="I872">
        <v>164940.45083333334</v>
      </c>
      <c r="J872">
        <v>56343.610833333332</v>
      </c>
      <c r="K872">
        <v>0.77701999357085272</v>
      </c>
      <c r="L872">
        <v>490157.995</v>
      </c>
      <c r="M872">
        <v>43767.484695519997</v>
      </c>
      <c r="N872">
        <v>0.20668425681618294</v>
      </c>
      <c r="O872">
        <v>376000</v>
      </c>
      <c r="P872" t="s">
        <v>27</v>
      </c>
      <c r="Q872">
        <v>0</v>
      </c>
      <c r="R872">
        <v>0</v>
      </c>
      <c r="S872">
        <v>0.25462118875152906</v>
      </c>
      <c r="T872">
        <v>0.16059779990250694</v>
      </c>
      <c r="U872">
        <v>0.74303590220981264</v>
      </c>
      <c r="V872">
        <v>2.1554881046613894</v>
      </c>
      <c r="W872">
        <v>0</v>
      </c>
      <c r="X872">
        <v>0.39260842850526245</v>
      </c>
    </row>
    <row r="873" spans="1:24" x14ac:dyDescent="0.25">
      <c r="A873" t="s">
        <v>907</v>
      </c>
      <c r="B873">
        <v>21</v>
      </c>
      <c r="C873" t="s">
        <v>25</v>
      </c>
      <c r="D873">
        <v>152300</v>
      </c>
      <c r="E873">
        <v>0.97099999999999997</v>
      </c>
      <c r="F873">
        <v>33000</v>
      </c>
      <c r="G873" t="s">
        <v>26</v>
      </c>
      <c r="H873">
        <v>155879.23000000001</v>
      </c>
      <c r="I873">
        <v>110277.37333333334</v>
      </c>
      <c r="J873">
        <v>45601.856666666667</v>
      </c>
      <c r="K873">
        <v>0.71697367845083715</v>
      </c>
      <c r="L873">
        <v>592747.35499999998</v>
      </c>
      <c r="M873">
        <v>21548.328973579999</v>
      </c>
      <c r="N873">
        <v>0.21667760998030203</v>
      </c>
      <c r="O873">
        <v>132000</v>
      </c>
      <c r="P873" t="s">
        <v>27</v>
      </c>
      <c r="Q873">
        <v>0</v>
      </c>
      <c r="R873">
        <v>0</v>
      </c>
      <c r="S873">
        <v>0.29254607343561206</v>
      </c>
      <c r="T873">
        <v>0.15535214306551295</v>
      </c>
      <c r="U873">
        <v>0.85307340756763839</v>
      </c>
      <c r="V873">
        <v>3.8919721273801704</v>
      </c>
      <c r="W873">
        <v>0</v>
      </c>
      <c r="X873">
        <v>0.27422347771279743</v>
      </c>
    </row>
    <row r="874" spans="1:24" x14ac:dyDescent="0.25">
      <c r="A874" t="s">
        <v>908</v>
      </c>
      <c r="B874">
        <v>43</v>
      </c>
      <c r="C874" t="s">
        <v>33</v>
      </c>
      <c r="D874">
        <v>378900</v>
      </c>
      <c r="E874">
        <v>0.46</v>
      </c>
      <c r="F874">
        <v>108000</v>
      </c>
      <c r="G874" t="s">
        <v>26</v>
      </c>
      <c r="H874">
        <v>350650.755</v>
      </c>
      <c r="I874">
        <v>286877.42</v>
      </c>
      <c r="J874">
        <v>63773.334999999999</v>
      </c>
      <c r="K874">
        <v>0.82092765631877707</v>
      </c>
      <c r="L874">
        <v>963636.5675</v>
      </c>
      <c r="M874">
        <v>187437.14874748001</v>
      </c>
      <c r="N874">
        <v>0.28503562945368172</v>
      </c>
      <c r="O874">
        <v>1080000</v>
      </c>
      <c r="P874" t="s">
        <v>36</v>
      </c>
      <c r="Q874">
        <v>180</v>
      </c>
      <c r="R874">
        <v>1</v>
      </c>
      <c r="S874">
        <v>0.18187137512366114</v>
      </c>
      <c r="T874">
        <v>0.23399363125475831</v>
      </c>
      <c r="U874">
        <v>0.29976393480812458</v>
      </c>
      <c r="V874">
        <v>2.5432477368698865</v>
      </c>
      <c r="W874">
        <v>1</v>
      </c>
      <c r="X874">
        <v>0.6267098632032615</v>
      </c>
    </row>
    <row r="875" spans="1:24" x14ac:dyDescent="0.25">
      <c r="A875" t="s">
        <v>909</v>
      </c>
      <c r="B875">
        <v>26</v>
      </c>
      <c r="C875" t="s">
        <v>25</v>
      </c>
      <c r="D875">
        <v>291400</v>
      </c>
      <c r="E875">
        <v>0.93700000000000006</v>
      </c>
      <c r="F875">
        <v>77000</v>
      </c>
      <c r="G875" t="s">
        <v>41</v>
      </c>
      <c r="H875">
        <v>288131.48749999999</v>
      </c>
      <c r="I875">
        <v>200382.84416666668</v>
      </c>
      <c r="J875">
        <v>87748.643333333326</v>
      </c>
      <c r="K875">
        <v>0.7367133696109246</v>
      </c>
      <c r="L875">
        <v>1025094.8566666667</v>
      </c>
      <c r="M875">
        <v>66231.571176779995</v>
      </c>
      <c r="N875">
        <v>0.26424159231297184</v>
      </c>
      <c r="O875">
        <v>462000</v>
      </c>
      <c r="P875" t="s">
        <v>27</v>
      </c>
      <c r="Q875">
        <v>0</v>
      </c>
      <c r="R875">
        <v>0</v>
      </c>
      <c r="S875">
        <v>0.30454374874017659</v>
      </c>
      <c r="T875">
        <v>0.19467031386424569</v>
      </c>
      <c r="U875">
        <v>0.76187175038962573</v>
      </c>
      <c r="V875">
        <v>3.5178272363303593</v>
      </c>
      <c r="W875">
        <v>0</v>
      </c>
      <c r="X875">
        <v>0.32996152641510651</v>
      </c>
    </row>
    <row r="876" spans="1:24" x14ac:dyDescent="0.25">
      <c r="A876" t="s">
        <v>910</v>
      </c>
      <c r="B876">
        <v>22</v>
      </c>
      <c r="C876" t="s">
        <v>25</v>
      </c>
      <c r="D876">
        <v>272800</v>
      </c>
      <c r="E876">
        <v>0.871</v>
      </c>
      <c r="F876">
        <v>50000</v>
      </c>
      <c r="G876" t="s">
        <v>41</v>
      </c>
      <c r="H876">
        <v>269789.875</v>
      </c>
      <c r="I876">
        <v>189050.21249999999</v>
      </c>
      <c r="J876">
        <v>80739.662500000006</v>
      </c>
      <c r="K876">
        <v>0.7433764060014082</v>
      </c>
      <c r="L876">
        <v>794644.10750000004</v>
      </c>
      <c r="M876">
        <v>62658.836947629999</v>
      </c>
      <c r="N876">
        <v>0.18328445747800587</v>
      </c>
      <c r="O876">
        <v>550000</v>
      </c>
      <c r="P876" t="s">
        <v>27</v>
      </c>
      <c r="Q876">
        <v>0</v>
      </c>
      <c r="R876">
        <v>0</v>
      </c>
      <c r="S876">
        <v>0.29926869012411977</v>
      </c>
      <c r="T876">
        <v>0.13624934127591792</v>
      </c>
      <c r="U876">
        <v>0.70683679220275353</v>
      </c>
      <c r="V876">
        <v>2.9129182826246334</v>
      </c>
      <c r="W876">
        <v>0</v>
      </c>
      <c r="X876">
        <v>0.36214146978956457</v>
      </c>
    </row>
    <row r="877" spans="1:24" x14ac:dyDescent="0.25">
      <c r="A877" t="s">
        <v>911</v>
      </c>
      <c r="B877">
        <v>49</v>
      </c>
      <c r="C877" t="s">
        <v>25</v>
      </c>
      <c r="D877">
        <v>204100</v>
      </c>
      <c r="E877">
        <v>0.77300000000000002</v>
      </c>
      <c r="F877">
        <v>43000</v>
      </c>
      <c r="G877" t="s">
        <v>41</v>
      </c>
      <c r="H877">
        <v>204749.44916666666</v>
      </c>
      <c r="I877">
        <v>148706.24333333335</v>
      </c>
      <c r="J877">
        <v>56043.205833333333</v>
      </c>
      <c r="K877">
        <v>0.74221828709029258</v>
      </c>
      <c r="L877">
        <v>616464.93916666671</v>
      </c>
      <c r="M877">
        <v>31901.955546990001</v>
      </c>
      <c r="N877">
        <v>0.21068103870651642</v>
      </c>
      <c r="O877">
        <v>516000</v>
      </c>
      <c r="P877" t="s">
        <v>36</v>
      </c>
      <c r="Q877">
        <v>180</v>
      </c>
      <c r="R877">
        <v>1</v>
      </c>
      <c r="S877">
        <v>0.27371602737604434</v>
      </c>
      <c r="T877">
        <v>0.15637131967115425</v>
      </c>
      <c r="U877">
        <v>0.6687952027892603</v>
      </c>
      <c r="V877">
        <v>3.0204063653437858</v>
      </c>
      <c r="W877">
        <v>0</v>
      </c>
      <c r="X877">
        <v>0.3873885871503841</v>
      </c>
    </row>
    <row r="878" spans="1:24" x14ac:dyDescent="0.25">
      <c r="A878" t="s">
        <v>912</v>
      </c>
      <c r="B878">
        <v>37</v>
      </c>
      <c r="C878" t="s">
        <v>33</v>
      </c>
      <c r="D878">
        <v>288600</v>
      </c>
      <c r="E878">
        <v>0.34</v>
      </c>
      <c r="F878">
        <v>95000</v>
      </c>
      <c r="G878" t="s">
        <v>26</v>
      </c>
      <c r="H878">
        <v>276003.5516666667</v>
      </c>
      <c r="I878">
        <v>221999.24249999999</v>
      </c>
      <c r="J878">
        <v>54004.309166666666</v>
      </c>
      <c r="K878">
        <v>0.8431741296068429</v>
      </c>
      <c r="L878">
        <v>666101.91166666662</v>
      </c>
      <c r="M878">
        <v>145015.77983332999</v>
      </c>
      <c r="N878">
        <v>0.32917532917532916</v>
      </c>
      <c r="O878">
        <v>380000</v>
      </c>
      <c r="P878" t="s">
        <v>31</v>
      </c>
      <c r="Q878">
        <v>60</v>
      </c>
      <c r="R878">
        <v>0</v>
      </c>
      <c r="S878">
        <v>0.19566526894512001</v>
      </c>
      <c r="T878">
        <v>0.27755212166545418</v>
      </c>
      <c r="U878">
        <v>0.22289049586471882</v>
      </c>
      <c r="V878">
        <v>2.3080454319704318</v>
      </c>
      <c r="W878">
        <v>1</v>
      </c>
      <c r="X878">
        <v>0.676156933274776</v>
      </c>
    </row>
    <row r="879" spans="1:24" x14ac:dyDescent="0.25">
      <c r="A879" t="s">
        <v>913</v>
      </c>
      <c r="B879">
        <v>28</v>
      </c>
      <c r="C879" t="s">
        <v>33</v>
      </c>
      <c r="D879">
        <v>294300</v>
      </c>
      <c r="E879">
        <v>0.33800000000000002</v>
      </c>
      <c r="F879">
        <v>85000</v>
      </c>
      <c r="G879" t="s">
        <v>26</v>
      </c>
      <c r="H879">
        <v>362214.66249999998</v>
      </c>
      <c r="I879">
        <v>291484.95166666666</v>
      </c>
      <c r="J879">
        <v>70729.710833333331</v>
      </c>
      <c r="K879">
        <v>0.81418622956890074</v>
      </c>
      <c r="L879">
        <v>1090132.405</v>
      </c>
      <c r="M879">
        <v>120887.36317483999</v>
      </c>
      <c r="N879">
        <v>0.2888209310227659</v>
      </c>
      <c r="O879">
        <v>595000</v>
      </c>
      <c r="P879" t="s">
        <v>36</v>
      </c>
      <c r="Q879">
        <v>180</v>
      </c>
      <c r="R879">
        <v>1</v>
      </c>
      <c r="S879">
        <v>0.19527014821862254</v>
      </c>
      <c r="T879">
        <v>0.23515402485000533</v>
      </c>
      <c r="U879">
        <v>0.25342173996058265</v>
      </c>
      <c r="V879">
        <v>3.7041536017669046</v>
      </c>
      <c r="W879">
        <v>1</v>
      </c>
      <c r="X879">
        <v>0.60063984189028141</v>
      </c>
    </row>
    <row r="880" spans="1:24" x14ac:dyDescent="0.25">
      <c r="A880" t="s">
        <v>914</v>
      </c>
      <c r="B880">
        <v>32</v>
      </c>
      <c r="C880" t="s">
        <v>25</v>
      </c>
      <c r="D880">
        <v>166300</v>
      </c>
      <c r="E880">
        <v>0.89800000000000002</v>
      </c>
      <c r="F880">
        <v>58000</v>
      </c>
      <c r="G880" t="s">
        <v>26</v>
      </c>
      <c r="H880">
        <v>159196.65666666668</v>
      </c>
      <c r="I880">
        <v>125724.78750000001</v>
      </c>
      <c r="J880">
        <v>33471.869166666664</v>
      </c>
      <c r="K880">
        <v>0.84431922964782302</v>
      </c>
      <c r="L880">
        <v>289713.02666666667</v>
      </c>
      <c r="M880">
        <v>41057.33443843</v>
      </c>
      <c r="N880">
        <v>0.34876728803367407</v>
      </c>
      <c r="O880">
        <v>232000</v>
      </c>
      <c r="P880" t="s">
        <v>27</v>
      </c>
      <c r="Q880">
        <v>0</v>
      </c>
      <c r="R880">
        <v>0</v>
      </c>
      <c r="S880">
        <v>0.21025484999192923</v>
      </c>
      <c r="T880">
        <v>0.29447092795895208</v>
      </c>
      <c r="U880">
        <v>0.71388638447480224</v>
      </c>
      <c r="V880">
        <v>1.7421108037682902</v>
      </c>
      <c r="W880">
        <v>0</v>
      </c>
      <c r="X880">
        <v>0.47170410778957972</v>
      </c>
    </row>
    <row r="881" spans="1:24" x14ac:dyDescent="0.25">
      <c r="A881" t="s">
        <v>915</v>
      </c>
      <c r="B881">
        <v>49</v>
      </c>
      <c r="C881" t="s">
        <v>25</v>
      </c>
      <c r="D881">
        <v>201400</v>
      </c>
      <c r="E881">
        <v>0.98399999999999999</v>
      </c>
      <c r="F881">
        <v>61000</v>
      </c>
      <c r="G881" t="s">
        <v>26</v>
      </c>
      <c r="H881">
        <v>180238.21416666667</v>
      </c>
      <c r="I881">
        <v>144134.36249999999</v>
      </c>
      <c r="J881">
        <v>36103.851666666669</v>
      </c>
      <c r="K881">
        <v>0.84631100876191201</v>
      </c>
      <c r="L881">
        <v>584771.91416666668</v>
      </c>
      <c r="M881">
        <v>42886.124443629997</v>
      </c>
      <c r="N881">
        <v>0.3028798411122145</v>
      </c>
      <c r="O881">
        <v>427000</v>
      </c>
      <c r="P881" t="s">
        <v>27</v>
      </c>
      <c r="Q881">
        <v>0</v>
      </c>
      <c r="R881">
        <v>0</v>
      </c>
      <c r="S881">
        <v>0.20031185857889913</v>
      </c>
      <c r="T881">
        <v>0.25633054386532589</v>
      </c>
      <c r="U881">
        <v>0.79486802670040724</v>
      </c>
      <c r="V881">
        <v>2.9035348270440253</v>
      </c>
      <c r="W881">
        <v>0</v>
      </c>
      <c r="X881">
        <v>0.38106836076956124</v>
      </c>
    </row>
    <row r="882" spans="1:24" x14ac:dyDescent="0.25">
      <c r="A882" t="s">
        <v>916</v>
      </c>
      <c r="B882">
        <v>45</v>
      </c>
      <c r="C882" t="s">
        <v>25</v>
      </c>
      <c r="D882">
        <v>146600</v>
      </c>
      <c r="E882">
        <v>0.92200000000000004</v>
      </c>
      <c r="F882">
        <v>50000</v>
      </c>
      <c r="G882" t="s">
        <v>41</v>
      </c>
      <c r="H882">
        <v>145071.72166666668</v>
      </c>
      <c r="I882">
        <v>101471.54666666666</v>
      </c>
      <c r="J882">
        <v>43600.175000000003</v>
      </c>
      <c r="K882">
        <v>0.72766242112274682</v>
      </c>
      <c r="L882">
        <v>521754.70500000002</v>
      </c>
      <c r="M882">
        <v>30556.003814849999</v>
      </c>
      <c r="N882">
        <v>0.34106412005457026</v>
      </c>
      <c r="O882">
        <v>550000</v>
      </c>
      <c r="P882" t="s">
        <v>36</v>
      </c>
      <c r="Q882">
        <v>90</v>
      </c>
      <c r="R882">
        <v>1</v>
      </c>
      <c r="S882">
        <v>0.30054220422213457</v>
      </c>
      <c r="T882">
        <v>0.24817954335700779</v>
      </c>
      <c r="U882">
        <v>0.76158890636400911</v>
      </c>
      <c r="V882">
        <v>3.5590361869031377</v>
      </c>
      <c r="W882">
        <v>0</v>
      </c>
      <c r="X882">
        <v>0.34306700958914998</v>
      </c>
    </row>
    <row r="883" spans="1:24" x14ac:dyDescent="0.25">
      <c r="A883" t="s">
        <v>917</v>
      </c>
      <c r="B883">
        <v>39</v>
      </c>
      <c r="C883" t="s">
        <v>33</v>
      </c>
      <c r="D883">
        <v>376300</v>
      </c>
      <c r="E883">
        <v>0.35499999999999998</v>
      </c>
      <c r="F883">
        <v>73000</v>
      </c>
      <c r="G883" t="s">
        <v>41</v>
      </c>
      <c r="H883">
        <v>349541.3016666667</v>
      </c>
      <c r="I883">
        <v>295245.15500000003</v>
      </c>
      <c r="J883">
        <v>54296.146666666667</v>
      </c>
      <c r="K883">
        <v>0.8460218534887135</v>
      </c>
      <c r="L883">
        <v>1188995.2758333334</v>
      </c>
      <c r="M883">
        <v>133720.97800276999</v>
      </c>
      <c r="N883">
        <v>0.19399415360085037</v>
      </c>
      <c r="O883">
        <v>438000</v>
      </c>
      <c r="P883" t="s">
        <v>27</v>
      </c>
      <c r="Q883">
        <v>0</v>
      </c>
      <c r="R883">
        <v>0</v>
      </c>
      <c r="S883">
        <v>0.15533542504926967</v>
      </c>
      <c r="T883">
        <v>0.1641232933953656</v>
      </c>
      <c r="U883">
        <v>0.25676980660800869</v>
      </c>
      <c r="V883">
        <v>3.1597004406944813</v>
      </c>
      <c r="W883">
        <v>1</v>
      </c>
      <c r="X883">
        <v>0.61167819455254868</v>
      </c>
    </row>
    <row r="884" spans="1:24" x14ac:dyDescent="0.25">
      <c r="A884" t="s">
        <v>918</v>
      </c>
      <c r="B884">
        <v>34</v>
      </c>
      <c r="C884" t="s">
        <v>25</v>
      </c>
      <c r="D884">
        <v>209600</v>
      </c>
      <c r="E884">
        <v>0.83899999999999997</v>
      </c>
      <c r="F884">
        <v>64000</v>
      </c>
      <c r="G884" t="s">
        <v>26</v>
      </c>
      <c r="H884">
        <v>204135.62</v>
      </c>
      <c r="I884">
        <v>143677.27833333332</v>
      </c>
      <c r="J884">
        <v>60458.341666666667</v>
      </c>
      <c r="K884">
        <v>0.73590618899187732</v>
      </c>
      <c r="L884">
        <v>601234.19166666665</v>
      </c>
      <c r="M884">
        <v>39662.717424260001</v>
      </c>
      <c r="N884">
        <v>0.30534351145038169</v>
      </c>
      <c r="O884">
        <v>576000</v>
      </c>
      <c r="P884" t="s">
        <v>31</v>
      </c>
      <c r="Q884">
        <v>60</v>
      </c>
      <c r="R884">
        <v>0</v>
      </c>
      <c r="S884">
        <v>0.29616752660151457</v>
      </c>
      <c r="T884">
        <v>0.22470417984484806</v>
      </c>
      <c r="U884">
        <v>0.70250596041577928</v>
      </c>
      <c r="V884">
        <v>2.8684837388676843</v>
      </c>
      <c r="W884">
        <v>0</v>
      </c>
      <c r="X884">
        <v>0.38989815517081761</v>
      </c>
    </row>
    <row r="885" spans="1:24" x14ac:dyDescent="0.25">
      <c r="A885" t="s">
        <v>919</v>
      </c>
      <c r="B885">
        <v>43</v>
      </c>
      <c r="C885" t="s">
        <v>25</v>
      </c>
      <c r="D885">
        <v>231200</v>
      </c>
      <c r="E885">
        <v>0.76200000000000001</v>
      </c>
      <c r="F885">
        <v>36000</v>
      </c>
      <c r="G885" t="s">
        <v>26</v>
      </c>
      <c r="H885">
        <v>226033.94083333333</v>
      </c>
      <c r="I885">
        <v>167147.69916666666</v>
      </c>
      <c r="J885">
        <v>58886.241666666669</v>
      </c>
      <c r="K885">
        <v>0.78021197096191042</v>
      </c>
      <c r="L885">
        <v>676851.89833333332</v>
      </c>
      <c r="M885">
        <v>50670.845935129997</v>
      </c>
      <c r="N885">
        <v>0.15570934256055363</v>
      </c>
      <c r="O885">
        <v>324000</v>
      </c>
      <c r="P885" t="s">
        <v>27</v>
      </c>
      <c r="Q885">
        <v>0</v>
      </c>
      <c r="R885">
        <v>0</v>
      </c>
      <c r="S885">
        <v>0.26051946645520191</v>
      </c>
      <c r="T885">
        <v>0.12148629305635283</v>
      </c>
      <c r="U885">
        <v>0.62246072764589533</v>
      </c>
      <c r="V885">
        <v>2.9275601138985006</v>
      </c>
      <c r="W885">
        <v>0</v>
      </c>
      <c r="X885">
        <v>0.40643890439169994</v>
      </c>
    </row>
    <row r="886" spans="1:24" x14ac:dyDescent="0.25">
      <c r="A886" t="s">
        <v>920</v>
      </c>
      <c r="B886">
        <v>24</v>
      </c>
      <c r="C886" t="s">
        <v>33</v>
      </c>
      <c r="D886">
        <v>225000</v>
      </c>
      <c r="E886">
        <v>0.54300000000000004</v>
      </c>
      <c r="F886">
        <v>64000</v>
      </c>
      <c r="G886" t="s">
        <v>26</v>
      </c>
      <c r="H886">
        <v>217999.86833333335</v>
      </c>
      <c r="I886">
        <v>167957.23499999999</v>
      </c>
      <c r="J886">
        <v>50042.633333333331</v>
      </c>
      <c r="K886">
        <v>0.77411963183832777</v>
      </c>
      <c r="L886">
        <v>805359.8041666667</v>
      </c>
      <c r="M886">
        <v>97727.857189389993</v>
      </c>
      <c r="N886">
        <v>0.28444444444444444</v>
      </c>
      <c r="O886">
        <v>768000</v>
      </c>
      <c r="P886" t="s">
        <v>36</v>
      </c>
      <c r="Q886">
        <v>180</v>
      </c>
      <c r="R886">
        <v>1</v>
      </c>
      <c r="S886">
        <v>0.22955350255907261</v>
      </c>
      <c r="T886">
        <v>0.22019402861179102</v>
      </c>
      <c r="U886">
        <v>0.37492408469676985</v>
      </c>
      <c r="V886">
        <v>3.5793769074074073</v>
      </c>
      <c r="W886">
        <v>1</v>
      </c>
      <c r="X886">
        <v>0.53464294100670662</v>
      </c>
    </row>
    <row r="887" spans="1:24" x14ac:dyDescent="0.25">
      <c r="A887" t="s">
        <v>921</v>
      </c>
      <c r="B887">
        <v>43</v>
      </c>
      <c r="C887" t="s">
        <v>25</v>
      </c>
      <c r="D887">
        <v>160900</v>
      </c>
      <c r="E887">
        <v>0.88400000000000001</v>
      </c>
      <c r="F887">
        <v>39000</v>
      </c>
      <c r="G887" t="s">
        <v>26</v>
      </c>
      <c r="H887">
        <v>157298.29999999999</v>
      </c>
      <c r="I887">
        <v>113167.35249999999</v>
      </c>
      <c r="J887">
        <v>44130.947500000002</v>
      </c>
      <c r="K887">
        <v>0.7268831626552047</v>
      </c>
      <c r="L887">
        <v>603042.74916666665</v>
      </c>
      <c r="M887">
        <v>17837.98114534</v>
      </c>
      <c r="N887">
        <v>0.24238657551274084</v>
      </c>
      <c r="O887">
        <v>390000</v>
      </c>
      <c r="P887" t="s">
        <v>27</v>
      </c>
      <c r="Q887">
        <v>0</v>
      </c>
      <c r="R887">
        <v>0</v>
      </c>
      <c r="S887">
        <v>0.28055578159458816</v>
      </c>
      <c r="T887">
        <v>0.17618672059386567</v>
      </c>
      <c r="U887">
        <v>0.79396282877906621</v>
      </c>
      <c r="V887">
        <v>3.7479350476486428</v>
      </c>
      <c r="W887">
        <v>0</v>
      </c>
      <c r="X887">
        <v>0.31006560318204002</v>
      </c>
    </row>
    <row r="888" spans="1:24" x14ac:dyDescent="0.25">
      <c r="A888" t="s">
        <v>922</v>
      </c>
      <c r="B888">
        <v>42</v>
      </c>
      <c r="C888" t="s">
        <v>33</v>
      </c>
      <c r="D888">
        <v>103300</v>
      </c>
      <c r="E888">
        <v>0.40100000000000002</v>
      </c>
      <c r="F888">
        <v>30000</v>
      </c>
      <c r="G888" t="s">
        <v>41</v>
      </c>
      <c r="H888">
        <v>86094.402499999997</v>
      </c>
      <c r="I888">
        <v>68002.623333333337</v>
      </c>
      <c r="J888">
        <v>18091.779166666667</v>
      </c>
      <c r="K888">
        <v>0.81253706142283122</v>
      </c>
      <c r="L888">
        <v>270320.72083333333</v>
      </c>
      <c r="M888">
        <v>19192.259135740002</v>
      </c>
      <c r="N888">
        <v>0.29041626331074538</v>
      </c>
      <c r="O888">
        <v>120000</v>
      </c>
      <c r="P888" t="s">
        <v>31</v>
      </c>
      <c r="Q888">
        <v>60</v>
      </c>
      <c r="R888">
        <v>0</v>
      </c>
      <c r="S888">
        <v>0.21013885503957899</v>
      </c>
      <c r="T888">
        <v>0.23597397717991225</v>
      </c>
      <c r="U888">
        <v>0.3279034102338822</v>
      </c>
      <c r="V888">
        <v>2.6168511213294612</v>
      </c>
      <c r="W888">
        <v>1</v>
      </c>
      <c r="X888">
        <v>0.60401815044069884</v>
      </c>
    </row>
    <row r="889" spans="1:24" x14ac:dyDescent="0.25">
      <c r="A889" t="s">
        <v>923</v>
      </c>
      <c r="B889">
        <v>27</v>
      </c>
      <c r="C889" t="s">
        <v>25</v>
      </c>
      <c r="D889">
        <v>153700</v>
      </c>
      <c r="E889">
        <v>0.76800000000000002</v>
      </c>
      <c r="F889">
        <v>50000</v>
      </c>
      <c r="G889" t="s">
        <v>43</v>
      </c>
      <c r="H889">
        <v>156792.40666666668</v>
      </c>
      <c r="I889">
        <v>105722.65583333334</v>
      </c>
      <c r="J889">
        <v>51069.750833333332</v>
      </c>
      <c r="K889">
        <v>0.69503689058074147</v>
      </c>
      <c r="L889">
        <v>614892.72083333333</v>
      </c>
      <c r="M889">
        <v>27080.787401450001</v>
      </c>
      <c r="N889">
        <v>0.32530904359141183</v>
      </c>
      <c r="O889">
        <v>350000</v>
      </c>
      <c r="P889" t="s">
        <v>27</v>
      </c>
      <c r="Q889">
        <v>0</v>
      </c>
      <c r="R889">
        <v>0</v>
      </c>
      <c r="S889">
        <v>0.32571571493194329</v>
      </c>
      <c r="T889">
        <v>0.22610178613556975</v>
      </c>
      <c r="U889">
        <v>0.65488919649370492</v>
      </c>
      <c r="V889">
        <v>4.0006032585122533</v>
      </c>
      <c r="W889">
        <v>0</v>
      </c>
      <c r="X889">
        <v>0.36147601168480414</v>
      </c>
    </row>
    <row r="890" spans="1:24" x14ac:dyDescent="0.25">
      <c r="A890" t="s">
        <v>924</v>
      </c>
      <c r="B890">
        <v>36</v>
      </c>
      <c r="C890" t="s">
        <v>25</v>
      </c>
      <c r="D890">
        <v>174600</v>
      </c>
      <c r="E890">
        <v>0.996</v>
      </c>
      <c r="F890">
        <v>56000</v>
      </c>
      <c r="G890" t="s">
        <v>26</v>
      </c>
      <c r="H890">
        <v>180414.51</v>
      </c>
      <c r="I890">
        <v>122866.60166666667</v>
      </c>
      <c r="J890">
        <v>57547.908333333333</v>
      </c>
      <c r="K890">
        <v>0.70079419927933051</v>
      </c>
      <c r="L890">
        <v>609667.79416666669</v>
      </c>
      <c r="M890">
        <v>33764.54417673</v>
      </c>
      <c r="N890">
        <v>0.3207331042382589</v>
      </c>
      <c r="O890">
        <v>616000</v>
      </c>
      <c r="P890" t="s">
        <v>31</v>
      </c>
      <c r="Q890">
        <v>8</v>
      </c>
      <c r="R890">
        <v>0</v>
      </c>
      <c r="S890">
        <v>0.31897605316409045</v>
      </c>
      <c r="T890">
        <v>0.2247678989670247</v>
      </c>
      <c r="U890">
        <v>0.8389842445177963</v>
      </c>
      <c r="V890">
        <v>3.4917972174494083</v>
      </c>
      <c r="W890">
        <v>0</v>
      </c>
      <c r="X890">
        <v>0.30261718206497845</v>
      </c>
    </row>
    <row r="891" spans="1:24" x14ac:dyDescent="0.25">
      <c r="A891" t="s">
        <v>925</v>
      </c>
      <c r="B891">
        <v>28</v>
      </c>
      <c r="C891" t="s">
        <v>25</v>
      </c>
      <c r="D891">
        <v>210900</v>
      </c>
      <c r="E891">
        <v>0.88900000000000001</v>
      </c>
      <c r="F891">
        <v>33000</v>
      </c>
      <c r="G891" t="s">
        <v>41</v>
      </c>
      <c r="H891">
        <v>194649.48583333334</v>
      </c>
      <c r="I891">
        <v>141629.20583333334</v>
      </c>
      <c r="J891">
        <v>53020.28</v>
      </c>
      <c r="K891">
        <v>0.78198704134533825</v>
      </c>
      <c r="L891">
        <v>352234.27333333332</v>
      </c>
      <c r="M891">
        <v>58475.032795619998</v>
      </c>
      <c r="N891">
        <v>0.15647226173541964</v>
      </c>
      <c r="O891">
        <v>132000</v>
      </c>
      <c r="P891" t="s">
        <v>27</v>
      </c>
      <c r="Q891">
        <v>0</v>
      </c>
      <c r="R891">
        <v>0</v>
      </c>
      <c r="S891">
        <v>0.27238849243813612</v>
      </c>
      <c r="T891">
        <v>0.12235928100709419</v>
      </c>
      <c r="U891">
        <v>0.68362951895423374</v>
      </c>
      <c r="V891">
        <v>1.6701482851272325</v>
      </c>
      <c r="W891">
        <v>0</v>
      </c>
      <c r="X891">
        <v>0.4234853484469111</v>
      </c>
    </row>
    <row r="892" spans="1:24" x14ac:dyDescent="0.25">
      <c r="A892" t="s">
        <v>926</v>
      </c>
      <c r="B892">
        <v>30</v>
      </c>
      <c r="C892" t="s">
        <v>33</v>
      </c>
      <c r="D892">
        <v>255900</v>
      </c>
      <c r="E892">
        <v>0.26300000000000001</v>
      </c>
      <c r="F892">
        <v>70000</v>
      </c>
      <c r="G892" t="s">
        <v>43</v>
      </c>
      <c r="H892">
        <v>276226.35833333334</v>
      </c>
      <c r="I892">
        <v>215038.74583333332</v>
      </c>
      <c r="J892">
        <v>61187.612500000003</v>
      </c>
      <c r="K892">
        <v>0.79031789097026794</v>
      </c>
      <c r="L892">
        <v>575668.20583333331</v>
      </c>
      <c r="M892">
        <v>95658.231815969993</v>
      </c>
      <c r="N892">
        <v>0.27354435326299337</v>
      </c>
      <c r="O892">
        <v>420000</v>
      </c>
      <c r="P892" t="s">
        <v>27</v>
      </c>
      <c r="Q892">
        <v>0</v>
      </c>
      <c r="R892">
        <v>0</v>
      </c>
      <c r="S892">
        <v>0.22151257710954028</v>
      </c>
      <c r="T892">
        <v>0.21618699635763486</v>
      </c>
      <c r="U892">
        <v>0.19534967074731521</v>
      </c>
      <c r="V892">
        <v>2.2495826722678127</v>
      </c>
      <c r="W892">
        <v>1</v>
      </c>
      <c r="X892">
        <v>0.66812120773015116</v>
      </c>
    </row>
    <row r="893" spans="1:24" x14ac:dyDescent="0.25">
      <c r="A893" t="s">
        <v>927</v>
      </c>
      <c r="B893">
        <v>25</v>
      </c>
      <c r="C893" t="s">
        <v>30</v>
      </c>
      <c r="D893">
        <v>214700</v>
      </c>
      <c r="E893">
        <v>0.48399999999999999</v>
      </c>
      <c r="F893">
        <v>48000</v>
      </c>
      <c r="G893" t="s">
        <v>41</v>
      </c>
      <c r="H893">
        <v>214832.27833333332</v>
      </c>
      <c r="I893">
        <v>166343.89749999999</v>
      </c>
      <c r="J893">
        <v>48488.380833333336</v>
      </c>
      <c r="K893">
        <v>0.78726554543955674</v>
      </c>
      <c r="L893">
        <v>501110.0516666667</v>
      </c>
      <c r="M893">
        <v>39543.695132399997</v>
      </c>
      <c r="N893">
        <v>0.22356776897997205</v>
      </c>
      <c r="O893">
        <v>192000</v>
      </c>
      <c r="P893" t="s">
        <v>36</v>
      </c>
      <c r="Q893">
        <v>120</v>
      </c>
      <c r="R893">
        <v>1</v>
      </c>
      <c r="S893">
        <v>0.2257034241293055</v>
      </c>
      <c r="T893">
        <v>0.17600720158872252</v>
      </c>
      <c r="U893">
        <v>0.4087603923306074</v>
      </c>
      <c r="V893">
        <v>2.3340011721782332</v>
      </c>
      <c r="W893">
        <v>1</v>
      </c>
      <c r="X893">
        <v>0.55648902865871608</v>
      </c>
    </row>
    <row r="894" spans="1:24" x14ac:dyDescent="0.25">
      <c r="A894" t="s">
        <v>928</v>
      </c>
      <c r="B894">
        <v>21</v>
      </c>
      <c r="C894" t="s">
        <v>30</v>
      </c>
      <c r="D894">
        <v>242200</v>
      </c>
      <c r="E894">
        <v>0.64</v>
      </c>
      <c r="F894">
        <v>56000</v>
      </c>
      <c r="G894" t="s">
        <v>26</v>
      </c>
      <c r="H894">
        <v>236257.17083333334</v>
      </c>
      <c r="I894">
        <v>176284.19416666665</v>
      </c>
      <c r="J894">
        <v>59972.976666666669</v>
      </c>
      <c r="K894">
        <v>0.76491108995410195</v>
      </c>
      <c r="L894">
        <v>907424.68</v>
      </c>
      <c r="M894">
        <v>47338.411254220002</v>
      </c>
      <c r="N894">
        <v>0.23121387283236994</v>
      </c>
      <c r="O894">
        <v>448000</v>
      </c>
      <c r="P894" t="s">
        <v>27</v>
      </c>
      <c r="Q894">
        <v>0</v>
      </c>
      <c r="R894">
        <v>0</v>
      </c>
      <c r="S894">
        <v>0.25384616456350595</v>
      </c>
      <c r="T894">
        <v>0.1768580554807172</v>
      </c>
      <c r="U894">
        <v>0.53316976315467624</v>
      </c>
      <c r="V894">
        <v>3.74659240297275</v>
      </c>
      <c r="W894">
        <v>0</v>
      </c>
      <c r="X894">
        <v>0.43341184375217906</v>
      </c>
    </row>
    <row r="895" spans="1:24" x14ac:dyDescent="0.25">
      <c r="A895" t="s">
        <v>929</v>
      </c>
      <c r="B895">
        <v>48</v>
      </c>
      <c r="C895" t="s">
        <v>25</v>
      </c>
      <c r="D895">
        <v>175100</v>
      </c>
      <c r="E895">
        <v>0.88200000000000001</v>
      </c>
      <c r="F895">
        <v>55000</v>
      </c>
      <c r="G895" t="s">
        <v>43</v>
      </c>
      <c r="H895">
        <v>159009.09</v>
      </c>
      <c r="I895">
        <v>130964.14166666666</v>
      </c>
      <c r="J895">
        <v>28044.948333333334</v>
      </c>
      <c r="K895">
        <v>0.86893417983981747</v>
      </c>
      <c r="L895">
        <v>305491.48416666669</v>
      </c>
      <c r="M895">
        <v>36883.721454049999</v>
      </c>
      <c r="N895">
        <v>0.31410622501427754</v>
      </c>
      <c r="O895">
        <v>165000</v>
      </c>
      <c r="P895" t="s">
        <v>27</v>
      </c>
      <c r="Q895">
        <v>0</v>
      </c>
      <c r="R895">
        <v>0</v>
      </c>
      <c r="S895">
        <v>0.17637323962632159</v>
      </c>
      <c r="T895">
        <v>0.27293763501536239</v>
      </c>
      <c r="U895">
        <v>0.71593243437060528</v>
      </c>
      <c r="V895">
        <v>1.7446686702836476</v>
      </c>
      <c r="W895">
        <v>0</v>
      </c>
      <c r="X895">
        <v>0.47427875371777822</v>
      </c>
    </row>
    <row r="896" spans="1:24" x14ac:dyDescent="0.25">
      <c r="A896" t="s">
        <v>930</v>
      </c>
      <c r="B896">
        <v>45</v>
      </c>
      <c r="C896" t="s">
        <v>33</v>
      </c>
      <c r="D896">
        <v>283600</v>
      </c>
      <c r="E896">
        <v>0.29399999999999998</v>
      </c>
      <c r="F896">
        <v>60000</v>
      </c>
      <c r="G896" t="s">
        <v>26</v>
      </c>
      <c r="H896">
        <v>302543.21750000003</v>
      </c>
      <c r="I896">
        <v>216793.08749999999</v>
      </c>
      <c r="J896">
        <v>85750.13</v>
      </c>
      <c r="K896">
        <v>0.70835454780202112</v>
      </c>
      <c r="L896">
        <v>811606.70416666672</v>
      </c>
      <c r="M896">
        <v>109137.84495256</v>
      </c>
      <c r="N896">
        <v>0.21156558533145275</v>
      </c>
      <c r="O896">
        <v>660000</v>
      </c>
      <c r="P896" t="s">
        <v>31</v>
      </c>
      <c r="Q896">
        <v>13</v>
      </c>
      <c r="R896">
        <v>0</v>
      </c>
      <c r="S896">
        <v>0.28343101097614259</v>
      </c>
      <c r="T896">
        <v>0.14986344452793113</v>
      </c>
      <c r="U896">
        <v>0.21605974638498185</v>
      </c>
      <c r="V896">
        <v>2.8618007904325342</v>
      </c>
      <c r="W896">
        <v>1</v>
      </c>
      <c r="X896">
        <v>0.6027541398220192</v>
      </c>
    </row>
    <row r="897" spans="1:24" x14ac:dyDescent="0.25">
      <c r="A897" t="s">
        <v>931</v>
      </c>
      <c r="B897">
        <v>28</v>
      </c>
      <c r="C897" t="s">
        <v>25</v>
      </c>
      <c r="D897">
        <v>189100</v>
      </c>
      <c r="E897">
        <v>0.91600000000000004</v>
      </c>
      <c r="F897">
        <v>64000</v>
      </c>
      <c r="G897" t="s">
        <v>26</v>
      </c>
      <c r="H897">
        <v>191173.70333333334</v>
      </c>
      <c r="I897">
        <v>143268.29250000001</v>
      </c>
      <c r="J897">
        <v>47905.410833333335</v>
      </c>
      <c r="K897">
        <v>0.76309533516752615</v>
      </c>
      <c r="L897">
        <v>346518.05583333335</v>
      </c>
      <c r="M897">
        <v>26142.39063179</v>
      </c>
      <c r="N897">
        <v>0.33844526705446853</v>
      </c>
      <c r="O897">
        <v>448000</v>
      </c>
      <c r="P897" t="s">
        <v>31</v>
      </c>
      <c r="Q897">
        <v>60</v>
      </c>
      <c r="R897">
        <v>0</v>
      </c>
      <c r="S897">
        <v>0.2505857761713427</v>
      </c>
      <c r="T897">
        <v>0.25826600449879256</v>
      </c>
      <c r="U897">
        <v>0.80580830005824255</v>
      </c>
      <c r="V897">
        <v>1.8324593116516834</v>
      </c>
      <c r="W897">
        <v>0</v>
      </c>
      <c r="X897">
        <v>0.40348617784358076</v>
      </c>
    </row>
    <row r="898" spans="1:24" x14ac:dyDescent="0.25">
      <c r="A898" t="s">
        <v>932</v>
      </c>
      <c r="B898">
        <v>18</v>
      </c>
      <c r="C898" t="s">
        <v>25</v>
      </c>
      <c r="D898">
        <v>187200</v>
      </c>
      <c r="E898">
        <v>0.79100000000000004</v>
      </c>
      <c r="F898">
        <v>35000</v>
      </c>
      <c r="G898" t="s">
        <v>26</v>
      </c>
      <c r="H898">
        <v>184894.75916666666</v>
      </c>
      <c r="I898">
        <v>131115.61666666667</v>
      </c>
      <c r="J898">
        <v>53779.142500000002</v>
      </c>
      <c r="K898">
        <v>0.75195634880485651</v>
      </c>
      <c r="L898">
        <v>453048.79749999999</v>
      </c>
      <c r="M898">
        <v>44964.872225539999</v>
      </c>
      <c r="N898">
        <v>0.18696581196581197</v>
      </c>
      <c r="O898">
        <v>385000</v>
      </c>
      <c r="P898" t="s">
        <v>27</v>
      </c>
      <c r="Q898">
        <v>0</v>
      </c>
      <c r="R898">
        <v>0</v>
      </c>
      <c r="S898">
        <v>0.29086353092097517</v>
      </c>
      <c r="T898">
        <v>0.14059012931714732</v>
      </c>
      <c r="U898">
        <v>0.63626550523473935</v>
      </c>
      <c r="V898">
        <v>2.4201324652777778</v>
      </c>
      <c r="W898">
        <v>0</v>
      </c>
      <c r="X898">
        <v>0.41636018177879303</v>
      </c>
    </row>
    <row r="899" spans="1:24" x14ac:dyDescent="0.25">
      <c r="A899" t="s">
        <v>933</v>
      </c>
      <c r="B899">
        <v>55</v>
      </c>
      <c r="C899" t="s">
        <v>30</v>
      </c>
      <c r="D899">
        <v>156100</v>
      </c>
      <c r="E899">
        <v>0.70799999999999996</v>
      </c>
      <c r="F899">
        <v>44000</v>
      </c>
      <c r="G899" t="s">
        <v>26</v>
      </c>
      <c r="H899">
        <v>146607.79250000001</v>
      </c>
      <c r="I899">
        <v>119542.4975</v>
      </c>
      <c r="J899">
        <v>27065.294999999998</v>
      </c>
      <c r="K899">
        <v>0.83453592325438986</v>
      </c>
      <c r="L899">
        <v>471428.90250000003</v>
      </c>
      <c r="M899">
        <v>31743.384767439999</v>
      </c>
      <c r="N899">
        <v>0.28187059577194107</v>
      </c>
      <c r="O899">
        <v>352000</v>
      </c>
      <c r="P899" t="s">
        <v>27</v>
      </c>
      <c r="Q899">
        <v>0</v>
      </c>
      <c r="R899">
        <v>0</v>
      </c>
      <c r="S899">
        <v>0.18461020753722893</v>
      </c>
      <c r="T899">
        <v>0.23523113788080174</v>
      </c>
      <c r="U899">
        <v>0.5819884044519259</v>
      </c>
      <c r="V899">
        <v>3.020044218449712</v>
      </c>
      <c r="W899">
        <v>0</v>
      </c>
      <c r="X899">
        <v>0.47479354474189317</v>
      </c>
    </row>
    <row r="900" spans="1:24" x14ac:dyDescent="0.25">
      <c r="A900" t="s">
        <v>934</v>
      </c>
      <c r="B900">
        <v>41</v>
      </c>
      <c r="C900" t="s">
        <v>25</v>
      </c>
      <c r="D900">
        <v>166200</v>
      </c>
      <c r="E900">
        <v>0.9</v>
      </c>
      <c r="F900">
        <v>47000</v>
      </c>
      <c r="G900" t="s">
        <v>26</v>
      </c>
      <c r="H900">
        <v>164799.91500000001</v>
      </c>
      <c r="I900">
        <v>115566.50666666667</v>
      </c>
      <c r="J900">
        <v>49233.408333333333</v>
      </c>
      <c r="K900">
        <v>0.72854632608756553</v>
      </c>
      <c r="L900">
        <v>546531.16416666668</v>
      </c>
      <c r="M900">
        <v>33260.034359910002</v>
      </c>
      <c r="N900">
        <v>0.28279181708784595</v>
      </c>
      <c r="O900">
        <v>282000</v>
      </c>
      <c r="P900" t="s">
        <v>31</v>
      </c>
      <c r="Q900">
        <v>30</v>
      </c>
      <c r="R900">
        <v>0</v>
      </c>
      <c r="S900">
        <v>0.29874656387616055</v>
      </c>
      <c r="T900">
        <v>0.206026939386977</v>
      </c>
      <c r="U900">
        <v>0.74886378583524948</v>
      </c>
      <c r="V900">
        <v>3.2883944895707984</v>
      </c>
      <c r="W900">
        <v>0</v>
      </c>
      <c r="X900">
        <v>0.3480850313217852</v>
      </c>
    </row>
    <row r="901" spans="1:24" x14ac:dyDescent="0.25">
      <c r="A901" t="s">
        <v>935</v>
      </c>
      <c r="B901">
        <v>48</v>
      </c>
      <c r="C901" t="s">
        <v>25</v>
      </c>
      <c r="D901">
        <v>105100</v>
      </c>
      <c r="E901">
        <v>0.79300000000000004</v>
      </c>
      <c r="F901">
        <v>30000</v>
      </c>
      <c r="G901" t="s">
        <v>26</v>
      </c>
      <c r="H901">
        <v>104279.0925</v>
      </c>
      <c r="I901">
        <v>71910.802500000005</v>
      </c>
      <c r="J901">
        <v>32368.29</v>
      </c>
      <c r="K901">
        <v>0.71749131757542517</v>
      </c>
      <c r="L901">
        <v>400861.83333333331</v>
      </c>
      <c r="M901">
        <v>22346.688834789999</v>
      </c>
      <c r="N901">
        <v>0.28544243577545197</v>
      </c>
      <c r="O901">
        <v>300000</v>
      </c>
      <c r="P901" t="s">
        <v>27</v>
      </c>
      <c r="Q901">
        <v>0</v>
      </c>
      <c r="R901">
        <v>0</v>
      </c>
      <c r="S901">
        <v>0.31040057238702956</v>
      </c>
      <c r="T901">
        <v>0.2048024693364677</v>
      </c>
      <c r="U901">
        <v>0.65305279446895925</v>
      </c>
      <c r="V901">
        <v>3.8140992705359973</v>
      </c>
      <c r="W901">
        <v>0</v>
      </c>
      <c r="X901">
        <v>0.36769507447767485</v>
      </c>
    </row>
    <row r="902" spans="1:24" x14ac:dyDescent="0.25">
      <c r="A902" t="s">
        <v>936</v>
      </c>
      <c r="B902">
        <v>43</v>
      </c>
      <c r="C902" t="s">
        <v>25</v>
      </c>
      <c r="D902">
        <v>145200</v>
      </c>
      <c r="E902">
        <v>0.91600000000000004</v>
      </c>
      <c r="F902">
        <v>31000</v>
      </c>
      <c r="G902" t="s">
        <v>26</v>
      </c>
      <c r="H902">
        <v>131114.1225</v>
      </c>
      <c r="I902">
        <v>105883.19500000001</v>
      </c>
      <c r="J902">
        <v>25230.927500000002</v>
      </c>
      <c r="K902">
        <v>0.87188091039602511</v>
      </c>
      <c r="L902">
        <v>369186.43166666664</v>
      </c>
      <c r="M902">
        <v>35463.454793880002</v>
      </c>
      <c r="N902">
        <v>0.21349862258953167</v>
      </c>
      <c r="O902">
        <v>124000</v>
      </c>
      <c r="P902" t="s">
        <v>31</v>
      </c>
      <c r="Q902">
        <v>15</v>
      </c>
      <c r="R902">
        <v>0</v>
      </c>
      <c r="S902">
        <v>0.19243485765616136</v>
      </c>
      <c r="T902">
        <v>0.18614537343165824</v>
      </c>
      <c r="U902">
        <v>0.7209886117992691</v>
      </c>
      <c r="V902">
        <v>2.5426062786960513</v>
      </c>
      <c r="W902">
        <v>0</v>
      </c>
      <c r="X902">
        <v>0.41200803056999191</v>
      </c>
    </row>
    <row r="903" spans="1:24" x14ac:dyDescent="0.25">
      <c r="A903" t="s">
        <v>937</v>
      </c>
      <c r="B903">
        <v>22</v>
      </c>
      <c r="C903" t="s">
        <v>25</v>
      </c>
      <c r="D903">
        <v>222600</v>
      </c>
      <c r="E903">
        <v>0.79</v>
      </c>
      <c r="F903">
        <v>71000</v>
      </c>
      <c r="G903" t="s">
        <v>41</v>
      </c>
      <c r="H903">
        <v>226392.75166666668</v>
      </c>
      <c r="I903">
        <v>157198.78416666668</v>
      </c>
      <c r="J903">
        <v>69193.967499999999</v>
      </c>
      <c r="K903">
        <v>0.71354025640841034</v>
      </c>
      <c r="L903">
        <v>609471.79333333333</v>
      </c>
      <c r="M903">
        <v>35056.821938890003</v>
      </c>
      <c r="N903">
        <v>0.31895777178796048</v>
      </c>
      <c r="O903">
        <v>284000</v>
      </c>
      <c r="P903" t="s">
        <v>27</v>
      </c>
      <c r="Q903">
        <v>0</v>
      </c>
      <c r="R903">
        <v>0</v>
      </c>
      <c r="S903">
        <v>0.30563685007848196</v>
      </c>
      <c r="T903">
        <v>0.22758921026503656</v>
      </c>
      <c r="U903">
        <v>0.68407177472201286</v>
      </c>
      <c r="V903">
        <v>2.7379685235100331</v>
      </c>
      <c r="W903">
        <v>0</v>
      </c>
      <c r="X903">
        <v>0.40150026626458363</v>
      </c>
    </row>
    <row r="904" spans="1:24" x14ac:dyDescent="0.25">
      <c r="A904" t="s">
        <v>938</v>
      </c>
      <c r="B904">
        <v>37</v>
      </c>
      <c r="C904" t="s">
        <v>25</v>
      </c>
      <c r="D904">
        <v>149500</v>
      </c>
      <c r="E904">
        <v>0.85599999999999998</v>
      </c>
      <c r="F904">
        <v>45000</v>
      </c>
      <c r="G904" t="s">
        <v>43</v>
      </c>
      <c r="H904">
        <v>142189.54583333334</v>
      </c>
      <c r="I904">
        <v>109144.64416666667</v>
      </c>
      <c r="J904">
        <v>33044.901666666665</v>
      </c>
      <c r="K904">
        <v>0.80489373088984406</v>
      </c>
      <c r="L904">
        <v>304899.00666666665</v>
      </c>
      <c r="M904">
        <v>30606.690477759999</v>
      </c>
      <c r="N904">
        <v>0.30100334448160537</v>
      </c>
      <c r="O904">
        <v>405000</v>
      </c>
      <c r="P904" t="s">
        <v>31</v>
      </c>
      <c r="Q904">
        <v>2</v>
      </c>
      <c r="R904">
        <v>0</v>
      </c>
      <c r="S904">
        <v>0.23240036018822408</v>
      </c>
      <c r="T904">
        <v>0.2422757049501203</v>
      </c>
      <c r="U904">
        <v>0.70438022165138681</v>
      </c>
      <c r="V904">
        <v>2.0394582385730211</v>
      </c>
      <c r="W904">
        <v>0</v>
      </c>
      <c r="X904">
        <v>0.44362463747103609</v>
      </c>
    </row>
    <row r="905" spans="1:24" x14ac:dyDescent="0.25">
      <c r="A905" t="s">
        <v>939</v>
      </c>
      <c r="B905">
        <v>28</v>
      </c>
      <c r="C905" t="s">
        <v>33</v>
      </c>
      <c r="D905">
        <v>254700</v>
      </c>
      <c r="E905">
        <v>0.311</v>
      </c>
      <c r="F905">
        <v>55000</v>
      </c>
      <c r="G905" t="s">
        <v>26</v>
      </c>
      <c r="H905">
        <v>272970.52250000002</v>
      </c>
      <c r="I905">
        <v>238939.51500000001</v>
      </c>
      <c r="J905">
        <v>34031.0075</v>
      </c>
      <c r="K905">
        <v>0.89673725801153503</v>
      </c>
      <c r="L905">
        <v>608653.95333333337</v>
      </c>
      <c r="M905">
        <v>82241.339264120004</v>
      </c>
      <c r="N905">
        <v>0.21594032194738907</v>
      </c>
      <c r="O905">
        <v>165000</v>
      </c>
      <c r="P905" t="s">
        <v>36</v>
      </c>
      <c r="Q905">
        <v>180</v>
      </c>
      <c r="R905">
        <v>1</v>
      </c>
      <c r="S905">
        <v>0.12466916642986606</v>
      </c>
      <c r="T905">
        <v>0.19364173219722977</v>
      </c>
      <c r="U905">
        <v>0.2389949256645999</v>
      </c>
      <c r="V905">
        <v>2.389689647951839</v>
      </c>
      <c r="W905">
        <v>1</v>
      </c>
      <c r="X905">
        <v>0.66360607329399934</v>
      </c>
    </row>
    <row r="906" spans="1:24" x14ac:dyDescent="0.25">
      <c r="A906" t="s">
        <v>940</v>
      </c>
      <c r="B906">
        <v>50</v>
      </c>
      <c r="C906" t="s">
        <v>25</v>
      </c>
      <c r="D906">
        <v>146200</v>
      </c>
      <c r="E906">
        <v>0.97</v>
      </c>
      <c r="F906">
        <v>38000</v>
      </c>
      <c r="G906" t="s">
        <v>43</v>
      </c>
      <c r="H906">
        <v>144210.03750000001</v>
      </c>
      <c r="I906">
        <v>101813.21333333333</v>
      </c>
      <c r="J906">
        <v>42396.824166666665</v>
      </c>
      <c r="K906">
        <v>0.72862969565471281</v>
      </c>
      <c r="L906">
        <v>306713.66833333333</v>
      </c>
      <c r="M906">
        <v>29482.864232880002</v>
      </c>
      <c r="N906">
        <v>0.25991792065663477</v>
      </c>
      <c r="O906">
        <v>456000</v>
      </c>
      <c r="P906" t="s">
        <v>27</v>
      </c>
      <c r="Q906">
        <v>0</v>
      </c>
      <c r="R906">
        <v>0</v>
      </c>
      <c r="S906">
        <v>0.29399357285838484</v>
      </c>
      <c r="T906">
        <v>0.18938391542324959</v>
      </c>
      <c r="U906">
        <v>0.80535090944663545</v>
      </c>
      <c r="V906">
        <v>2.0979047081623348</v>
      </c>
      <c r="W906">
        <v>0</v>
      </c>
      <c r="X906">
        <v>0.36365467569044835</v>
      </c>
    </row>
    <row r="907" spans="1:24" x14ac:dyDescent="0.25">
      <c r="A907" t="s">
        <v>941</v>
      </c>
      <c r="B907">
        <v>55</v>
      </c>
      <c r="C907" t="s">
        <v>30</v>
      </c>
      <c r="D907">
        <v>253000</v>
      </c>
      <c r="E907">
        <v>0.76200000000000001</v>
      </c>
      <c r="F907">
        <v>41000</v>
      </c>
      <c r="G907" t="s">
        <v>43</v>
      </c>
      <c r="H907">
        <v>227291.69916666666</v>
      </c>
      <c r="I907">
        <v>182717.5325</v>
      </c>
      <c r="J907">
        <v>44574.166666666664</v>
      </c>
      <c r="K907">
        <v>0.84103308548026634</v>
      </c>
      <c r="L907">
        <v>737359.73833333328</v>
      </c>
      <c r="M907">
        <v>52063.364272339997</v>
      </c>
      <c r="N907">
        <v>0.16205533596837945</v>
      </c>
      <c r="O907">
        <v>205000</v>
      </c>
      <c r="P907" t="s">
        <v>36</v>
      </c>
      <c r="Q907">
        <v>90</v>
      </c>
      <c r="R907">
        <v>1</v>
      </c>
      <c r="S907">
        <v>0.19610996279270926</v>
      </c>
      <c r="T907">
        <v>0.13629389922802737</v>
      </c>
      <c r="U907">
        <v>0.61998616611012325</v>
      </c>
      <c r="V907">
        <v>2.9144653689064555</v>
      </c>
      <c r="W907">
        <v>0</v>
      </c>
      <c r="X907">
        <v>0.43011972869233234</v>
      </c>
    </row>
    <row r="908" spans="1:24" x14ac:dyDescent="0.25">
      <c r="A908" t="s">
        <v>942</v>
      </c>
      <c r="B908">
        <v>44</v>
      </c>
      <c r="C908" t="s">
        <v>30</v>
      </c>
      <c r="D908">
        <v>227700</v>
      </c>
      <c r="E908">
        <v>0.48099999999999998</v>
      </c>
      <c r="F908">
        <v>44000</v>
      </c>
      <c r="G908" t="s">
        <v>41</v>
      </c>
      <c r="H908">
        <v>217236.58083333334</v>
      </c>
      <c r="I908">
        <v>178067.56583333333</v>
      </c>
      <c r="J908">
        <v>39169.014999999999</v>
      </c>
      <c r="K908">
        <v>0.82410076974623836</v>
      </c>
      <c r="L908">
        <v>522378.06833333336</v>
      </c>
      <c r="M908">
        <v>25899.312247590002</v>
      </c>
      <c r="N908">
        <v>0.19323671497584541</v>
      </c>
      <c r="O908">
        <v>132000</v>
      </c>
      <c r="P908" t="s">
        <v>27</v>
      </c>
      <c r="Q908">
        <v>0</v>
      </c>
      <c r="R908">
        <v>0</v>
      </c>
      <c r="S908">
        <v>0.18030579771484695</v>
      </c>
      <c r="T908">
        <v>0.15924652555482866</v>
      </c>
      <c r="U908">
        <v>0.42976293650750885</v>
      </c>
      <c r="V908">
        <v>2.2941504977309326</v>
      </c>
      <c r="W908">
        <v>1</v>
      </c>
      <c r="X908">
        <v>0.55631340656817885</v>
      </c>
    </row>
    <row r="909" spans="1:24" x14ac:dyDescent="0.25">
      <c r="A909" t="s">
        <v>943</v>
      </c>
      <c r="B909">
        <v>51</v>
      </c>
      <c r="C909" t="s">
        <v>25</v>
      </c>
      <c r="D909">
        <v>130700</v>
      </c>
      <c r="E909">
        <v>0.84799999999999998</v>
      </c>
      <c r="F909">
        <v>32000</v>
      </c>
      <c r="G909" t="s">
        <v>26</v>
      </c>
      <c r="H909">
        <v>129903.46249999999</v>
      </c>
      <c r="I909">
        <v>96147.289166666669</v>
      </c>
      <c r="J909">
        <v>33756.173333333332</v>
      </c>
      <c r="K909">
        <v>0.75254797405897544</v>
      </c>
      <c r="L909">
        <v>261491.69166666668</v>
      </c>
      <c r="M909">
        <v>19133.26350601</v>
      </c>
      <c r="N909">
        <v>0.24483550114766642</v>
      </c>
      <c r="O909">
        <v>352000</v>
      </c>
      <c r="P909" t="s">
        <v>27</v>
      </c>
      <c r="Q909">
        <v>0</v>
      </c>
      <c r="R909">
        <v>0</v>
      </c>
      <c r="S909">
        <v>0.2598558397420187</v>
      </c>
      <c r="T909">
        <v>0.18425046036639031</v>
      </c>
      <c r="U909">
        <v>0.73913416613538474</v>
      </c>
      <c r="V909">
        <v>2.0007015429737312</v>
      </c>
      <c r="W909">
        <v>0</v>
      </c>
      <c r="X909">
        <v>0.4052453245693311</v>
      </c>
    </row>
    <row r="910" spans="1:24" x14ac:dyDescent="0.25">
      <c r="A910" t="s">
        <v>944</v>
      </c>
      <c r="B910">
        <v>32</v>
      </c>
      <c r="C910" t="s">
        <v>25</v>
      </c>
      <c r="D910">
        <v>218000</v>
      </c>
      <c r="E910">
        <v>0.90600000000000003</v>
      </c>
      <c r="F910">
        <v>36000</v>
      </c>
      <c r="G910" t="s">
        <v>41</v>
      </c>
      <c r="H910">
        <v>192454.50583333333</v>
      </c>
      <c r="I910">
        <v>155587.29</v>
      </c>
      <c r="J910">
        <v>36867.215833333335</v>
      </c>
      <c r="K910">
        <v>0.87257774539128918</v>
      </c>
      <c r="L910">
        <v>312052.97499999998</v>
      </c>
      <c r="M910">
        <v>53170.152830489998</v>
      </c>
      <c r="N910">
        <v>0.16513761467889909</v>
      </c>
      <c r="O910">
        <v>324000</v>
      </c>
      <c r="P910" t="s">
        <v>27</v>
      </c>
      <c r="Q910">
        <v>0</v>
      </c>
      <c r="R910">
        <v>0</v>
      </c>
      <c r="S910">
        <v>0.19156327711682963</v>
      </c>
      <c r="T910">
        <v>0.14409540749580924</v>
      </c>
      <c r="U910">
        <v>0.70987898052876186</v>
      </c>
      <c r="V910">
        <v>1.4314356651376146</v>
      </c>
      <c r="W910">
        <v>0</v>
      </c>
      <c r="X910">
        <v>0.44924944237415176</v>
      </c>
    </row>
    <row r="911" spans="1:24" x14ac:dyDescent="0.25">
      <c r="A911" t="s">
        <v>945</v>
      </c>
      <c r="B911">
        <v>49</v>
      </c>
      <c r="C911" t="s">
        <v>25</v>
      </c>
      <c r="D911">
        <v>230900</v>
      </c>
      <c r="E911">
        <v>0.82099999999999995</v>
      </c>
      <c r="F911">
        <v>74000</v>
      </c>
      <c r="G911" t="s">
        <v>43</v>
      </c>
      <c r="H911">
        <v>219504.00916666666</v>
      </c>
      <c r="I911">
        <v>164550.57666666666</v>
      </c>
      <c r="J911">
        <v>54953.432500000003</v>
      </c>
      <c r="K911">
        <v>0.78334985126519996</v>
      </c>
      <c r="L911">
        <v>635883.18083333329</v>
      </c>
      <c r="M911">
        <v>48321.820636420001</v>
      </c>
      <c r="N911">
        <v>0.32048505846686876</v>
      </c>
      <c r="O911">
        <v>814000</v>
      </c>
      <c r="P911" t="s">
        <v>27</v>
      </c>
      <c r="Q911">
        <v>0</v>
      </c>
      <c r="R911">
        <v>0</v>
      </c>
      <c r="S911">
        <v>0.25035275077037222</v>
      </c>
      <c r="T911">
        <v>0.25105192288274053</v>
      </c>
      <c r="U911">
        <v>0.6728730819515466</v>
      </c>
      <c r="V911">
        <v>2.753933221452288</v>
      </c>
      <c r="W911">
        <v>0</v>
      </c>
      <c r="X911">
        <v>0.42788017695388908</v>
      </c>
    </row>
    <row r="912" spans="1:24" x14ac:dyDescent="0.25">
      <c r="A912" t="s">
        <v>946</v>
      </c>
      <c r="B912">
        <v>38</v>
      </c>
      <c r="C912" t="s">
        <v>33</v>
      </c>
      <c r="D912">
        <v>145900</v>
      </c>
      <c r="E912">
        <v>0.52400000000000002</v>
      </c>
      <c r="F912">
        <v>43000</v>
      </c>
      <c r="G912" t="s">
        <v>41</v>
      </c>
      <c r="H912">
        <v>148566.33583333335</v>
      </c>
      <c r="I912">
        <v>118122.54333333333</v>
      </c>
      <c r="J912">
        <v>30443.7925</v>
      </c>
      <c r="K912">
        <v>0.80558968610083304</v>
      </c>
      <c r="L912">
        <v>309151.24583333335</v>
      </c>
      <c r="M912">
        <v>46698.360449959997</v>
      </c>
      <c r="N912">
        <v>0.29472241261137766</v>
      </c>
      <c r="O912">
        <v>387000</v>
      </c>
      <c r="P912" t="s">
        <v>27</v>
      </c>
      <c r="Q912">
        <v>0</v>
      </c>
      <c r="R912">
        <v>0</v>
      </c>
      <c r="S912">
        <v>0.20491716598673376</v>
      </c>
      <c r="T912">
        <v>0.23742533586247994</v>
      </c>
      <c r="U912">
        <v>0.39868323080646573</v>
      </c>
      <c r="V912">
        <v>2.1189256054375143</v>
      </c>
      <c r="W912">
        <v>1</v>
      </c>
      <c r="X912">
        <v>0.59226996636425944</v>
      </c>
    </row>
    <row r="913" spans="1:24" x14ac:dyDescent="0.25">
      <c r="A913" t="s">
        <v>947</v>
      </c>
      <c r="B913">
        <v>22</v>
      </c>
      <c r="C913" t="s">
        <v>25</v>
      </c>
      <c r="D913">
        <v>169900</v>
      </c>
      <c r="E913">
        <v>0.876</v>
      </c>
      <c r="F913">
        <v>58000</v>
      </c>
      <c r="G913" t="s">
        <v>26</v>
      </c>
      <c r="H913">
        <v>170403.35</v>
      </c>
      <c r="I913">
        <v>121700.395</v>
      </c>
      <c r="J913">
        <v>48702.955000000002</v>
      </c>
      <c r="K913">
        <v>0.72746362865866843</v>
      </c>
      <c r="L913">
        <v>380341.44750000001</v>
      </c>
      <c r="M913">
        <v>28011.52193662</v>
      </c>
      <c r="N913">
        <v>0.34137728075338436</v>
      </c>
      <c r="O913">
        <v>696000</v>
      </c>
      <c r="P913" t="s">
        <v>27</v>
      </c>
      <c r="Q913">
        <v>0</v>
      </c>
      <c r="R913">
        <v>0</v>
      </c>
      <c r="S913">
        <v>0.2858098447008231</v>
      </c>
      <c r="T913">
        <v>0.24833955539848598</v>
      </c>
      <c r="U913">
        <v>0.75232936494640701</v>
      </c>
      <c r="V913">
        <v>2.2386194673337259</v>
      </c>
      <c r="W913">
        <v>0</v>
      </c>
      <c r="X913">
        <v>0.40020931138246774</v>
      </c>
    </row>
    <row r="914" spans="1:24" x14ac:dyDescent="0.25">
      <c r="A914" t="s">
        <v>948</v>
      </c>
      <c r="B914">
        <v>23</v>
      </c>
      <c r="C914" t="s">
        <v>33</v>
      </c>
      <c r="D914">
        <v>129700</v>
      </c>
      <c r="E914">
        <v>0.34599999999999997</v>
      </c>
      <c r="F914">
        <v>37000</v>
      </c>
      <c r="G914" t="s">
        <v>26</v>
      </c>
      <c r="H914">
        <v>136003.49583333332</v>
      </c>
      <c r="I914">
        <v>107854.11916666667</v>
      </c>
      <c r="J914">
        <v>28149.376666666667</v>
      </c>
      <c r="K914">
        <v>0.81120346768509133</v>
      </c>
      <c r="L914">
        <v>385725.05</v>
      </c>
      <c r="M914">
        <v>39512.903100149997</v>
      </c>
      <c r="N914">
        <v>0.28527370855821127</v>
      </c>
      <c r="O914">
        <v>333000</v>
      </c>
      <c r="P914" t="s">
        <v>27</v>
      </c>
      <c r="Q914">
        <v>0</v>
      </c>
      <c r="R914">
        <v>0</v>
      </c>
      <c r="S914">
        <v>0.20697539055292055</v>
      </c>
      <c r="T914">
        <v>0.2314150216218071</v>
      </c>
      <c r="U914">
        <v>0.26810719593311005</v>
      </c>
      <c r="V914">
        <v>2.9739787972243636</v>
      </c>
      <c r="W914">
        <v>1</v>
      </c>
      <c r="X914">
        <v>0.61741403906357306</v>
      </c>
    </row>
    <row r="915" spans="1:24" x14ac:dyDescent="0.25">
      <c r="A915" t="s">
        <v>949</v>
      </c>
      <c r="B915">
        <v>55</v>
      </c>
      <c r="C915" t="s">
        <v>25</v>
      </c>
      <c r="D915">
        <v>213400</v>
      </c>
      <c r="E915">
        <v>0.83399999999999996</v>
      </c>
      <c r="F915">
        <v>72000</v>
      </c>
      <c r="G915" t="s">
        <v>41</v>
      </c>
      <c r="H915">
        <v>202565.51666666666</v>
      </c>
      <c r="I915">
        <v>152596.65166666667</v>
      </c>
      <c r="J915">
        <v>49968.864999999998</v>
      </c>
      <c r="K915">
        <v>0.78335522165661164</v>
      </c>
      <c r="L915">
        <v>821882.6908333333</v>
      </c>
      <c r="M915">
        <v>45041.957921000001</v>
      </c>
      <c r="N915">
        <v>0.33739456419868791</v>
      </c>
      <c r="O915">
        <v>504000</v>
      </c>
      <c r="P915" t="s">
        <v>27</v>
      </c>
      <c r="Q915">
        <v>0</v>
      </c>
      <c r="R915">
        <v>0</v>
      </c>
      <c r="S915">
        <v>0.246680016531277</v>
      </c>
      <c r="T915">
        <v>0.26429979362359907</v>
      </c>
      <c r="U915">
        <v>0.682288130361695</v>
      </c>
      <c r="V915">
        <v>3.8513715596688534</v>
      </c>
      <c r="W915">
        <v>0</v>
      </c>
      <c r="X915">
        <v>0.38599234000601002</v>
      </c>
    </row>
    <row r="916" spans="1:24" x14ac:dyDescent="0.25">
      <c r="A916" t="s">
        <v>950</v>
      </c>
      <c r="B916">
        <v>39</v>
      </c>
      <c r="C916" t="s">
        <v>33</v>
      </c>
      <c r="D916">
        <v>222600</v>
      </c>
      <c r="E916">
        <v>0.433</v>
      </c>
      <c r="F916">
        <v>58000</v>
      </c>
      <c r="G916" t="s">
        <v>26</v>
      </c>
      <c r="H916">
        <v>226341.52666666667</v>
      </c>
      <c r="I916">
        <v>189287.09583333333</v>
      </c>
      <c r="J916">
        <v>37054.430833333332</v>
      </c>
      <c r="K916">
        <v>0.8322080459673441</v>
      </c>
      <c r="L916">
        <v>593246.13500000001</v>
      </c>
      <c r="M916">
        <v>94964.843012989993</v>
      </c>
      <c r="N916">
        <v>0.26055705300988319</v>
      </c>
      <c r="O916">
        <v>232000</v>
      </c>
      <c r="P916" t="s">
        <v>27</v>
      </c>
      <c r="Q916">
        <v>0</v>
      </c>
      <c r="R916">
        <v>0</v>
      </c>
      <c r="S916">
        <v>0.16371026288915785</v>
      </c>
      <c r="T916">
        <v>0.21683767594836459</v>
      </c>
      <c r="U916">
        <v>0.3050231501615695</v>
      </c>
      <c r="V916">
        <v>2.6650769766397127</v>
      </c>
      <c r="W916">
        <v>1</v>
      </c>
      <c r="X916">
        <v>0.62015180904058775</v>
      </c>
    </row>
    <row r="917" spans="1:24" x14ac:dyDescent="0.25">
      <c r="A917" t="s">
        <v>951</v>
      </c>
      <c r="B917">
        <v>35</v>
      </c>
      <c r="C917" t="s">
        <v>25</v>
      </c>
      <c r="D917">
        <v>180900</v>
      </c>
      <c r="E917">
        <v>0.86399999999999999</v>
      </c>
      <c r="F917">
        <v>49000</v>
      </c>
      <c r="G917" t="s">
        <v>26</v>
      </c>
      <c r="H917">
        <v>173156.69750000001</v>
      </c>
      <c r="I917">
        <v>128148.07666666666</v>
      </c>
      <c r="J917">
        <v>45008.620833333334</v>
      </c>
      <c r="K917">
        <v>0.76694991363223042</v>
      </c>
      <c r="L917">
        <v>398945.95666666667</v>
      </c>
      <c r="M917">
        <v>30201.39032305</v>
      </c>
      <c r="N917">
        <v>0.2708678828081813</v>
      </c>
      <c r="O917">
        <v>490000</v>
      </c>
      <c r="P917" t="s">
        <v>27</v>
      </c>
      <c r="Q917">
        <v>0</v>
      </c>
      <c r="R917">
        <v>0</v>
      </c>
      <c r="S917">
        <v>0.25993000261126675</v>
      </c>
      <c r="T917">
        <v>0.20774209932547977</v>
      </c>
      <c r="U917">
        <v>0.73568446793313369</v>
      </c>
      <c r="V917">
        <v>2.2053397272894784</v>
      </c>
      <c r="W917">
        <v>0</v>
      </c>
      <c r="X917">
        <v>0.40532987802721315</v>
      </c>
    </row>
    <row r="918" spans="1:24" x14ac:dyDescent="0.25">
      <c r="A918" t="s">
        <v>952</v>
      </c>
      <c r="B918">
        <v>31</v>
      </c>
      <c r="C918" t="s">
        <v>25</v>
      </c>
      <c r="D918">
        <v>94400</v>
      </c>
      <c r="E918">
        <v>0.98099999999999998</v>
      </c>
      <c r="F918">
        <v>33000</v>
      </c>
      <c r="G918" t="s">
        <v>26</v>
      </c>
      <c r="H918">
        <v>94417.792499999996</v>
      </c>
      <c r="I918">
        <v>69957.372499999998</v>
      </c>
      <c r="J918">
        <v>24460.42</v>
      </c>
      <c r="K918">
        <v>0.7858333778174279</v>
      </c>
      <c r="L918">
        <v>181338.465</v>
      </c>
      <c r="M918">
        <v>21768.74983764</v>
      </c>
      <c r="N918">
        <v>0.34957627118644069</v>
      </c>
      <c r="O918">
        <v>297000</v>
      </c>
      <c r="P918" t="s">
        <v>31</v>
      </c>
      <c r="Q918">
        <v>30</v>
      </c>
      <c r="R918">
        <v>0</v>
      </c>
      <c r="S918">
        <v>0.25906578995690882</v>
      </c>
      <c r="T918">
        <v>0.27470870199126191</v>
      </c>
      <c r="U918">
        <v>0.79719950847089982</v>
      </c>
      <c r="V918">
        <v>1.9209583156779662</v>
      </c>
      <c r="W918">
        <v>0</v>
      </c>
      <c r="X918">
        <v>0.40617888716769585</v>
      </c>
    </row>
    <row r="919" spans="1:24" x14ac:dyDescent="0.25">
      <c r="A919" t="s">
        <v>953</v>
      </c>
      <c r="B919">
        <v>27</v>
      </c>
      <c r="C919" t="s">
        <v>30</v>
      </c>
      <c r="D919">
        <v>191200</v>
      </c>
      <c r="E919">
        <v>0.45900000000000002</v>
      </c>
      <c r="F919">
        <v>53000</v>
      </c>
      <c r="G919" t="s">
        <v>41</v>
      </c>
      <c r="H919">
        <v>187713.52666666667</v>
      </c>
      <c r="I919">
        <v>139403.24666666667</v>
      </c>
      <c r="J919">
        <v>48310.28</v>
      </c>
      <c r="K919">
        <v>0.74946075066426077</v>
      </c>
      <c r="L919">
        <v>418785.80333333334</v>
      </c>
      <c r="M919">
        <v>26157.460969129999</v>
      </c>
      <c r="N919">
        <v>0.27719665271966526</v>
      </c>
      <c r="O919">
        <v>424000</v>
      </c>
      <c r="P919" t="s">
        <v>27</v>
      </c>
      <c r="Q919">
        <v>0</v>
      </c>
      <c r="R919">
        <v>0</v>
      </c>
      <c r="S919">
        <v>0.25736174082855118</v>
      </c>
      <c r="T919">
        <v>0.20774801142890073</v>
      </c>
      <c r="U919">
        <v>0.40286206975732358</v>
      </c>
      <c r="V919">
        <v>2.1903023186889818</v>
      </c>
      <c r="W919">
        <v>1</v>
      </c>
      <c r="X919">
        <v>0.56475372349253739</v>
      </c>
    </row>
    <row r="920" spans="1:24" x14ac:dyDescent="0.25">
      <c r="A920" t="s">
        <v>954</v>
      </c>
      <c r="B920">
        <v>30</v>
      </c>
      <c r="C920" t="s">
        <v>33</v>
      </c>
      <c r="D920">
        <v>339500</v>
      </c>
      <c r="E920">
        <v>0.29899999999999999</v>
      </c>
      <c r="F920">
        <v>53000</v>
      </c>
      <c r="G920" t="s">
        <v>43</v>
      </c>
      <c r="H920">
        <v>283601.46583333332</v>
      </c>
      <c r="I920">
        <v>214350.0675</v>
      </c>
      <c r="J920">
        <v>69251.398333333331</v>
      </c>
      <c r="K920">
        <v>0.79174894836359211</v>
      </c>
      <c r="L920">
        <v>857450.54</v>
      </c>
      <c r="M920">
        <v>171585.61789289</v>
      </c>
      <c r="N920">
        <v>0.1561119293078056</v>
      </c>
      <c r="O920">
        <v>477000</v>
      </c>
      <c r="P920" t="s">
        <v>27</v>
      </c>
      <c r="Q920">
        <v>0</v>
      </c>
      <c r="R920">
        <v>0</v>
      </c>
      <c r="S920">
        <v>0.24418561494329841</v>
      </c>
      <c r="T920">
        <v>0.12360145585646652</v>
      </c>
      <c r="U920">
        <v>0.18629008009192224</v>
      </c>
      <c r="V920">
        <v>2.5256275110456556</v>
      </c>
      <c r="W920">
        <v>1</v>
      </c>
      <c r="X920">
        <v>0.63252879051849942</v>
      </c>
    </row>
    <row r="921" spans="1:24" x14ac:dyDescent="0.25">
      <c r="A921" t="s">
        <v>955</v>
      </c>
      <c r="B921">
        <v>48</v>
      </c>
      <c r="C921" t="s">
        <v>25</v>
      </c>
      <c r="D921">
        <v>268400</v>
      </c>
      <c r="E921">
        <v>0.85699999999999998</v>
      </c>
      <c r="F921">
        <v>79000</v>
      </c>
      <c r="G921" t="s">
        <v>26</v>
      </c>
      <c r="H921">
        <v>272739.78416666668</v>
      </c>
      <c r="I921">
        <v>195001.30083333334</v>
      </c>
      <c r="J921">
        <v>77738.483333333337</v>
      </c>
      <c r="K921">
        <v>0.74841228440516572</v>
      </c>
      <c r="L921">
        <v>871806.02249999996</v>
      </c>
      <c r="M921">
        <v>48010.789558060002</v>
      </c>
      <c r="N921">
        <v>0.29433681073025336</v>
      </c>
      <c r="O921">
        <v>553000</v>
      </c>
      <c r="P921" t="s">
        <v>36</v>
      </c>
      <c r="Q921">
        <v>120</v>
      </c>
      <c r="R921">
        <v>1</v>
      </c>
      <c r="S921">
        <v>0.28502802981551334</v>
      </c>
      <c r="T921">
        <v>0.22028528490315982</v>
      </c>
      <c r="U921">
        <v>0.72872198579894376</v>
      </c>
      <c r="V921">
        <v>3.2481595473174365</v>
      </c>
      <c r="W921">
        <v>0</v>
      </c>
      <c r="X921">
        <v>0.36570955233703506</v>
      </c>
    </row>
    <row r="922" spans="1:24" x14ac:dyDescent="0.25">
      <c r="A922" t="s">
        <v>956</v>
      </c>
      <c r="B922">
        <v>47</v>
      </c>
      <c r="C922" t="s">
        <v>30</v>
      </c>
      <c r="D922">
        <v>277400</v>
      </c>
      <c r="E922">
        <v>0.45</v>
      </c>
      <c r="F922">
        <v>92000</v>
      </c>
      <c r="G922" t="s">
        <v>43</v>
      </c>
      <c r="H922">
        <v>275717.17166666669</v>
      </c>
      <c r="I922">
        <v>206488.25750000001</v>
      </c>
      <c r="J922">
        <v>69228.914166666669</v>
      </c>
      <c r="K922">
        <v>0.74573687040049874</v>
      </c>
      <c r="L922">
        <v>1030041.5991666666</v>
      </c>
      <c r="M922">
        <v>26605.677169949999</v>
      </c>
      <c r="N922">
        <v>0.33165104542177359</v>
      </c>
      <c r="O922">
        <v>828000</v>
      </c>
      <c r="P922" t="s">
        <v>36</v>
      </c>
      <c r="Q922">
        <v>120</v>
      </c>
      <c r="R922">
        <v>1</v>
      </c>
      <c r="S922">
        <v>0.25108669782222426</v>
      </c>
      <c r="T922">
        <v>0.2473244126778871</v>
      </c>
      <c r="U922">
        <v>0.41039811488761213</v>
      </c>
      <c r="V922">
        <v>3.713199708603701</v>
      </c>
      <c r="W922">
        <v>1</v>
      </c>
      <c r="X922">
        <v>0.51380437328872219</v>
      </c>
    </row>
    <row r="923" spans="1:24" x14ac:dyDescent="0.25">
      <c r="A923" t="s">
        <v>957</v>
      </c>
      <c r="B923">
        <v>20</v>
      </c>
      <c r="C923" t="s">
        <v>25</v>
      </c>
      <c r="D923">
        <v>214600</v>
      </c>
      <c r="E923">
        <v>0.98399999999999999</v>
      </c>
      <c r="F923">
        <v>66000</v>
      </c>
      <c r="G923" t="s">
        <v>26</v>
      </c>
      <c r="H923">
        <v>209916.81333333332</v>
      </c>
      <c r="I923">
        <v>153669.375</v>
      </c>
      <c r="J923">
        <v>56247.438333333332</v>
      </c>
      <c r="K923">
        <v>0.75467079633423406</v>
      </c>
      <c r="L923">
        <v>802360.05083333328</v>
      </c>
      <c r="M923">
        <v>33163.197668369998</v>
      </c>
      <c r="N923">
        <v>0.30754892823858343</v>
      </c>
      <c r="O923">
        <v>792000</v>
      </c>
      <c r="P923" t="s">
        <v>27</v>
      </c>
      <c r="Q923">
        <v>0</v>
      </c>
      <c r="R923">
        <v>0</v>
      </c>
      <c r="S923">
        <v>0.26795108710047111</v>
      </c>
      <c r="T923">
        <v>0.23209819458555198</v>
      </c>
      <c r="U923">
        <v>0.84975372293591256</v>
      </c>
      <c r="V923">
        <v>3.7388632378067719</v>
      </c>
      <c r="W923">
        <v>0</v>
      </c>
      <c r="X923">
        <v>0.30404665712344564</v>
      </c>
    </row>
    <row r="924" spans="1:24" x14ac:dyDescent="0.25">
      <c r="A924" t="s">
        <v>958</v>
      </c>
      <c r="B924">
        <v>47</v>
      </c>
      <c r="C924" t="s">
        <v>30</v>
      </c>
      <c r="D924">
        <v>170700</v>
      </c>
      <c r="E924">
        <v>0.54200000000000004</v>
      </c>
      <c r="F924">
        <v>46000</v>
      </c>
      <c r="G924" t="s">
        <v>41</v>
      </c>
      <c r="H924">
        <v>169182.02166666667</v>
      </c>
      <c r="I924">
        <v>125290.71833333334</v>
      </c>
      <c r="J924">
        <v>43891.30333333333</v>
      </c>
      <c r="K924">
        <v>0.76347517984715152</v>
      </c>
      <c r="L924">
        <v>556626.62</v>
      </c>
      <c r="M924">
        <v>30137.53446119</v>
      </c>
      <c r="N924">
        <v>0.26947861745752782</v>
      </c>
      <c r="O924">
        <v>138000</v>
      </c>
      <c r="P924" t="s">
        <v>31</v>
      </c>
      <c r="Q924">
        <v>60</v>
      </c>
      <c r="R924">
        <v>0</v>
      </c>
      <c r="S924">
        <v>0.25943243200989052</v>
      </c>
      <c r="T924">
        <v>0.20574023592834781</v>
      </c>
      <c r="U924">
        <v>0.46004846450948883</v>
      </c>
      <c r="V924">
        <v>3.2608472173403631</v>
      </c>
      <c r="W924">
        <v>0</v>
      </c>
      <c r="X924">
        <v>0.49392690649658966</v>
      </c>
    </row>
    <row r="925" spans="1:24" x14ac:dyDescent="0.25">
      <c r="A925" t="s">
        <v>959</v>
      </c>
      <c r="B925">
        <v>23</v>
      </c>
      <c r="C925" t="s">
        <v>33</v>
      </c>
      <c r="D925">
        <v>164600</v>
      </c>
      <c r="E925">
        <v>0.217</v>
      </c>
      <c r="F925">
        <v>47000</v>
      </c>
      <c r="G925" t="s">
        <v>41</v>
      </c>
      <c r="H925">
        <v>109080.69583333333</v>
      </c>
      <c r="I925">
        <v>103266.06333333334</v>
      </c>
      <c r="J925">
        <v>5814.6324999999997</v>
      </c>
      <c r="K925">
        <v>0.93078603309529306</v>
      </c>
      <c r="L925">
        <v>119782.9975</v>
      </c>
      <c r="M925">
        <v>39394.245346559997</v>
      </c>
      <c r="N925">
        <v>0.28554070473876064</v>
      </c>
      <c r="O925">
        <v>376000</v>
      </c>
      <c r="P925" t="s">
        <v>31</v>
      </c>
      <c r="Q925">
        <v>60</v>
      </c>
      <c r="R925">
        <v>0</v>
      </c>
      <c r="S925">
        <v>5.3305788486024124E-2</v>
      </c>
      <c r="T925">
        <v>0.26577729985102538</v>
      </c>
      <c r="U925">
        <v>0.15942428269531334</v>
      </c>
      <c r="V925">
        <v>0.7277217345078979</v>
      </c>
      <c r="W925">
        <v>1</v>
      </c>
      <c r="X925">
        <v>0.77894971320902584</v>
      </c>
    </row>
    <row r="926" spans="1:24" x14ac:dyDescent="0.25">
      <c r="A926" t="s">
        <v>960</v>
      </c>
      <c r="B926">
        <v>46</v>
      </c>
      <c r="C926" t="s">
        <v>25</v>
      </c>
      <c r="D926">
        <v>151300</v>
      </c>
      <c r="E926">
        <v>0.77700000000000002</v>
      </c>
      <c r="F926">
        <v>53000</v>
      </c>
      <c r="G926" t="s">
        <v>41</v>
      </c>
      <c r="H926">
        <v>149528.9325</v>
      </c>
      <c r="I926">
        <v>107712.54833333334</v>
      </c>
      <c r="J926">
        <v>41816.38416666667</v>
      </c>
      <c r="K926">
        <v>0.72991000309128051</v>
      </c>
      <c r="L926">
        <v>547664.08416666661</v>
      </c>
      <c r="M926">
        <v>17984.785111140001</v>
      </c>
      <c r="N926">
        <v>0.35029742233972239</v>
      </c>
      <c r="O926">
        <v>265000</v>
      </c>
      <c r="P926" t="s">
        <v>31</v>
      </c>
      <c r="Q926">
        <v>4</v>
      </c>
      <c r="R926">
        <v>0</v>
      </c>
      <c r="S926">
        <v>0.27965413427041402</v>
      </c>
      <c r="T926">
        <v>0.25568559262285434</v>
      </c>
      <c r="U926">
        <v>0.69357890332423455</v>
      </c>
      <c r="V926">
        <v>3.6197229621061906</v>
      </c>
      <c r="W926">
        <v>0</v>
      </c>
      <c r="X926">
        <v>0.37837149189561442</v>
      </c>
    </row>
    <row r="927" spans="1:24" x14ac:dyDescent="0.25">
      <c r="A927" t="s">
        <v>961</v>
      </c>
      <c r="B927">
        <v>25</v>
      </c>
      <c r="C927" t="s">
        <v>25</v>
      </c>
      <c r="D927">
        <v>166200</v>
      </c>
      <c r="E927">
        <v>0.93</v>
      </c>
      <c r="F927">
        <v>30000</v>
      </c>
      <c r="G927" t="s">
        <v>43</v>
      </c>
      <c r="H927">
        <v>150215.82416666666</v>
      </c>
      <c r="I927">
        <v>119999.33916666667</v>
      </c>
      <c r="J927">
        <v>30216.485000000001</v>
      </c>
      <c r="K927">
        <v>0.84825913479800874</v>
      </c>
      <c r="L927">
        <v>289309.42833333334</v>
      </c>
      <c r="M927">
        <v>35886.393713799996</v>
      </c>
      <c r="N927">
        <v>0.18050541516245489</v>
      </c>
      <c r="O927">
        <v>210000</v>
      </c>
      <c r="P927" t="s">
        <v>27</v>
      </c>
      <c r="Q927">
        <v>0</v>
      </c>
      <c r="R927">
        <v>0</v>
      </c>
      <c r="S927">
        <v>0.20115380764728466</v>
      </c>
      <c r="T927">
        <v>0.15311536729205935</v>
      </c>
      <c r="U927">
        <v>0.75066658563268551</v>
      </c>
      <c r="V927">
        <v>1.7407306157240274</v>
      </c>
      <c r="W927">
        <v>0</v>
      </c>
      <c r="X927">
        <v>0.41774170645631398</v>
      </c>
    </row>
    <row r="928" spans="1:24" x14ac:dyDescent="0.25">
      <c r="A928" t="s">
        <v>962</v>
      </c>
      <c r="B928">
        <v>50</v>
      </c>
      <c r="C928" t="s">
        <v>25</v>
      </c>
      <c r="D928">
        <v>162400</v>
      </c>
      <c r="E928">
        <v>0.755</v>
      </c>
      <c r="F928">
        <v>46000</v>
      </c>
      <c r="G928" t="s">
        <v>26</v>
      </c>
      <c r="H928">
        <v>161776.33166666667</v>
      </c>
      <c r="I928">
        <v>114671.42916666667</v>
      </c>
      <c r="J928">
        <v>47104.902499999997</v>
      </c>
      <c r="K928">
        <v>0.74755784234678457</v>
      </c>
      <c r="L928">
        <v>506037.32833333331</v>
      </c>
      <c r="M928">
        <v>34229.245536089998</v>
      </c>
      <c r="N928">
        <v>0.28325123152709358</v>
      </c>
      <c r="O928">
        <v>460000</v>
      </c>
      <c r="P928" t="s">
        <v>27</v>
      </c>
      <c r="Q928">
        <v>0</v>
      </c>
      <c r="R928">
        <v>0</v>
      </c>
      <c r="S928">
        <v>0.2911730165637435</v>
      </c>
      <c r="T928">
        <v>0.21174667948246359</v>
      </c>
      <c r="U928">
        <v>0.62315130085296122</v>
      </c>
      <c r="V928">
        <v>3.1159934010673234</v>
      </c>
      <c r="W928">
        <v>0</v>
      </c>
      <c r="X928">
        <v>0.41489707746240162</v>
      </c>
    </row>
    <row r="929" spans="1:24" x14ac:dyDescent="0.25">
      <c r="A929" t="s">
        <v>963</v>
      </c>
      <c r="B929">
        <v>34</v>
      </c>
      <c r="C929" t="s">
        <v>33</v>
      </c>
      <c r="D929">
        <v>277700</v>
      </c>
      <c r="E929">
        <v>0.3</v>
      </c>
      <c r="F929">
        <v>57000</v>
      </c>
      <c r="G929" t="s">
        <v>43</v>
      </c>
      <c r="H929">
        <v>255955.45083333334</v>
      </c>
      <c r="I929">
        <v>214135.03333333333</v>
      </c>
      <c r="J929">
        <v>41820.417500000003</v>
      </c>
      <c r="K929">
        <v>0.82487188937210543</v>
      </c>
      <c r="L929">
        <v>463862.59333333332</v>
      </c>
      <c r="M929">
        <v>125264.91787559001</v>
      </c>
      <c r="N929">
        <v>0.20525747209218581</v>
      </c>
      <c r="O929">
        <v>513000</v>
      </c>
      <c r="P929" t="s">
        <v>36</v>
      </c>
      <c r="Q929">
        <v>180</v>
      </c>
      <c r="R929">
        <v>1</v>
      </c>
      <c r="S929">
        <v>0.16338943891932028</v>
      </c>
      <c r="T929">
        <v>0.1693111188124235</v>
      </c>
      <c r="U929">
        <v>0.20142322276758928</v>
      </c>
      <c r="V929">
        <v>1.6703730404513264</v>
      </c>
      <c r="W929">
        <v>1</v>
      </c>
      <c r="X929">
        <v>0.68874319605820233</v>
      </c>
    </row>
    <row r="930" spans="1:24" x14ac:dyDescent="0.25">
      <c r="A930" t="s">
        <v>964</v>
      </c>
      <c r="B930">
        <v>28</v>
      </c>
      <c r="C930" t="s">
        <v>33</v>
      </c>
      <c r="D930">
        <v>86600</v>
      </c>
      <c r="E930">
        <v>0.432</v>
      </c>
      <c r="F930">
        <v>30000</v>
      </c>
      <c r="G930" t="s">
        <v>26</v>
      </c>
      <c r="H930">
        <v>88306.456666666665</v>
      </c>
      <c r="I930">
        <v>74619.255833333329</v>
      </c>
      <c r="J930">
        <v>13687.200833333332</v>
      </c>
      <c r="K930">
        <v>0.82247954825069303</v>
      </c>
      <c r="L930">
        <v>213427.02499999999</v>
      </c>
      <c r="M930">
        <v>32739.981165609999</v>
      </c>
      <c r="N930">
        <v>0.3464203233256351</v>
      </c>
      <c r="O930">
        <v>360000</v>
      </c>
      <c r="P930" t="s">
        <v>31</v>
      </c>
      <c r="Q930">
        <v>30</v>
      </c>
      <c r="R930">
        <v>0</v>
      </c>
      <c r="S930">
        <v>0.15499660330613046</v>
      </c>
      <c r="T930">
        <v>0.28492363103372736</v>
      </c>
      <c r="U930">
        <v>0.31515499310156359</v>
      </c>
      <c r="V930">
        <v>2.4645153002309468</v>
      </c>
      <c r="W930">
        <v>1</v>
      </c>
      <c r="X930">
        <v>0.64318045384517686</v>
      </c>
    </row>
    <row r="931" spans="1:24" x14ac:dyDescent="0.25">
      <c r="A931" t="s">
        <v>965</v>
      </c>
      <c r="B931">
        <v>30</v>
      </c>
      <c r="C931" t="s">
        <v>25</v>
      </c>
      <c r="D931">
        <v>165000</v>
      </c>
      <c r="E931">
        <v>0.81299999999999994</v>
      </c>
      <c r="F931">
        <v>45000</v>
      </c>
      <c r="G931" t="s">
        <v>41</v>
      </c>
      <c r="H931">
        <v>158263.65</v>
      </c>
      <c r="I931">
        <v>112143.73</v>
      </c>
      <c r="J931">
        <v>46119.92</v>
      </c>
      <c r="K931">
        <v>0.72715072597511454</v>
      </c>
      <c r="L931">
        <v>586589.90916666668</v>
      </c>
      <c r="M931">
        <v>28029.143955799998</v>
      </c>
      <c r="N931">
        <v>0.27272727272727271</v>
      </c>
      <c r="O931">
        <v>225000</v>
      </c>
      <c r="P931" t="s">
        <v>36</v>
      </c>
      <c r="Q931">
        <v>90</v>
      </c>
      <c r="R931">
        <v>1</v>
      </c>
      <c r="S931">
        <v>0.29141195719926843</v>
      </c>
      <c r="T931">
        <v>0.19831383435684941</v>
      </c>
      <c r="U931">
        <v>0.6906780703526727</v>
      </c>
      <c r="V931">
        <v>3.5550903585858586</v>
      </c>
      <c r="W931">
        <v>0</v>
      </c>
      <c r="X931">
        <v>0.36387864200715836</v>
      </c>
    </row>
    <row r="932" spans="1:24" x14ac:dyDescent="0.25">
      <c r="A932" t="s">
        <v>966</v>
      </c>
      <c r="B932">
        <v>28</v>
      </c>
      <c r="C932" t="s">
        <v>25</v>
      </c>
      <c r="D932">
        <v>102400</v>
      </c>
      <c r="E932">
        <v>0.84499999999999997</v>
      </c>
      <c r="F932">
        <v>30000</v>
      </c>
      <c r="G932" t="s">
        <v>41</v>
      </c>
      <c r="H932">
        <v>99903.877500000002</v>
      </c>
      <c r="I932">
        <v>70236.193333333329</v>
      </c>
      <c r="J932">
        <v>29667.684166666666</v>
      </c>
      <c r="K932">
        <v>0.72888258568404762</v>
      </c>
      <c r="L932">
        <v>322405.41249999998</v>
      </c>
      <c r="M932">
        <v>19927.529381569999</v>
      </c>
      <c r="N932">
        <v>0.29296875</v>
      </c>
      <c r="O932">
        <v>150000</v>
      </c>
      <c r="P932" t="s">
        <v>27</v>
      </c>
      <c r="Q932">
        <v>0</v>
      </c>
      <c r="R932">
        <v>0</v>
      </c>
      <c r="S932">
        <v>0.29696228924314438</v>
      </c>
      <c r="T932">
        <v>0.21353982002462332</v>
      </c>
      <c r="U932">
        <v>0.70447955744132684</v>
      </c>
      <c r="V932">
        <v>3.1484903564453122</v>
      </c>
      <c r="W932">
        <v>0</v>
      </c>
      <c r="X932">
        <v>0.37529576572046575</v>
      </c>
    </row>
    <row r="933" spans="1:24" x14ac:dyDescent="0.25">
      <c r="A933" t="s">
        <v>967</v>
      </c>
      <c r="B933">
        <v>48</v>
      </c>
      <c r="C933" t="s">
        <v>30</v>
      </c>
      <c r="D933">
        <v>253400</v>
      </c>
      <c r="E933">
        <v>0.59399999999999997</v>
      </c>
      <c r="F933">
        <v>48000</v>
      </c>
      <c r="G933" t="s">
        <v>41</v>
      </c>
      <c r="H933">
        <v>238728.78916666665</v>
      </c>
      <c r="I933">
        <v>180179.19083333333</v>
      </c>
      <c r="J933">
        <v>58549.598333333335</v>
      </c>
      <c r="K933">
        <v>0.76896136522262215</v>
      </c>
      <c r="L933">
        <v>692430.53416666668</v>
      </c>
      <c r="M933">
        <v>43411.316515619998</v>
      </c>
      <c r="N933">
        <v>0.18942383583267561</v>
      </c>
      <c r="O933">
        <v>432000</v>
      </c>
      <c r="P933" t="s">
        <v>27</v>
      </c>
      <c r="Q933">
        <v>0</v>
      </c>
      <c r="R933">
        <v>0</v>
      </c>
      <c r="S933">
        <v>0.24525570852896753</v>
      </c>
      <c r="T933">
        <v>0.14565961140760009</v>
      </c>
      <c r="U933">
        <v>0.50260454968668711</v>
      </c>
      <c r="V933">
        <v>2.7325593297816364</v>
      </c>
      <c r="W933">
        <v>0</v>
      </c>
      <c r="X933">
        <v>0.48173943422997295</v>
      </c>
    </row>
    <row r="934" spans="1:24" x14ac:dyDescent="0.25">
      <c r="A934" t="s">
        <v>968</v>
      </c>
      <c r="B934">
        <v>45</v>
      </c>
      <c r="C934" t="s">
        <v>30</v>
      </c>
      <c r="D934">
        <v>178200</v>
      </c>
      <c r="E934">
        <v>0.75</v>
      </c>
      <c r="F934">
        <v>49000</v>
      </c>
      <c r="G934" t="s">
        <v>26</v>
      </c>
      <c r="H934">
        <v>169512.13</v>
      </c>
      <c r="I934">
        <v>133049.26749999999</v>
      </c>
      <c r="J934">
        <v>36462.862500000003</v>
      </c>
      <c r="K934">
        <v>0.81047901814124557</v>
      </c>
      <c r="L934">
        <v>419621.10583333333</v>
      </c>
      <c r="M934">
        <v>36315.555692059999</v>
      </c>
      <c r="N934">
        <v>0.27497194163860833</v>
      </c>
      <c r="O934">
        <v>196000</v>
      </c>
      <c r="P934" t="s">
        <v>31</v>
      </c>
      <c r="Q934">
        <v>30</v>
      </c>
      <c r="R934">
        <v>0</v>
      </c>
      <c r="S934">
        <v>0.21510473911218037</v>
      </c>
      <c r="T934">
        <v>0.22285898927565115</v>
      </c>
      <c r="U934">
        <v>0.61767248206932701</v>
      </c>
      <c r="V934">
        <v>2.3547761270108492</v>
      </c>
      <c r="W934">
        <v>0</v>
      </c>
      <c r="X934">
        <v>0.47194887570164823</v>
      </c>
    </row>
    <row r="935" spans="1:24" x14ac:dyDescent="0.25">
      <c r="A935" t="s">
        <v>969</v>
      </c>
      <c r="B935">
        <v>23</v>
      </c>
      <c r="C935" t="s">
        <v>33</v>
      </c>
      <c r="D935">
        <v>374000</v>
      </c>
      <c r="E935">
        <v>0.625</v>
      </c>
      <c r="F935">
        <v>66000</v>
      </c>
      <c r="G935" t="s">
        <v>43</v>
      </c>
      <c r="H935">
        <v>393623.46666666667</v>
      </c>
      <c r="I935">
        <v>325482.99916666665</v>
      </c>
      <c r="J935">
        <v>68140.467499999999</v>
      </c>
      <c r="K935">
        <v>0.8274387882087042</v>
      </c>
      <c r="L935">
        <v>1021366.6658333334</v>
      </c>
      <c r="M935">
        <v>108099.80750479001</v>
      </c>
      <c r="N935">
        <v>0.17647058823529413</v>
      </c>
      <c r="O935">
        <v>462000</v>
      </c>
      <c r="P935" t="s">
        <v>36</v>
      </c>
      <c r="Q935">
        <v>90</v>
      </c>
      <c r="R935">
        <v>1</v>
      </c>
      <c r="S935">
        <v>0.17311078548501171</v>
      </c>
      <c r="T935">
        <v>0.14601860968388899</v>
      </c>
      <c r="U935">
        <v>0.49033935504174897</v>
      </c>
      <c r="V935">
        <v>2.73092691399287</v>
      </c>
      <c r="W935">
        <v>1</v>
      </c>
      <c r="X935">
        <v>0.50846420494352762</v>
      </c>
    </row>
    <row r="936" spans="1:24" x14ac:dyDescent="0.25">
      <c r="A936" t="s">
        <v>970</v>
      </c>
      <c r="B936">
        <v>33</v>
      </c>
      <c r="C936" t="s">
        <v>25</v>
      </c>
      <c r="D936">
        <v>208400</v>
      </c>
      <c r="E936">
        <v>0.77400000000000002</v>
      </c>
      <c r="F936">
        <v>42000</v>
      </c>
      <c r="G936" t="s">
        <v>26</v>
      </c>
      <c r="H936">
        <v>206602.02916666667</v>
      </c>
      <c r="I936">
        <v>147315.61083333334</v>
      </c>
      <c r="J936">
        <v>59286.418333333335</v>
      </c>
      <c r="K936">
        <v>0.73137967754901789</v>
      </c>
      <c r="L936">
        <v>429096.28749999998</v>
      </c>
      <c r="M936">
        <v>35618.526660119998</v>
      </c>
      <c r="N936">
        <v>0.20153550863723607</v>
      </c>
      <c r="O936">
        <v>462000</v>
      </c>
      <c r="P936" t="s">
        <v>27</v>
      </c>
      <c r="Q936">
        <v>0</v>
      </c>
      <c r="R936">
        <v>0</v>
      </c>
      <c r="S936">
        <v>0.28695951618900484</v>
      </c>
      <c r="T936">
        <v>0.14739897532177904</v>
      </c>
      <c r="U936">
        <v>0.66018331940973896</v>
      </c>
      <c r="V936">
        <v>2.0590032989443379</v>
      </c>
      <c r="W936">
        <v>0</v>
      </c>
      <c r="X936">
        <v>0.42214137567358639</v>
      </c>
    </row>
    <row r="937" spans="1:24" x14ac:dyDescent="0.25">
      <c r="A937" t="s">
        <v>971</v>
      </c>
      <c r="B937">
        <v>21</v>
      </c>
      <c r="C937" t="s">
        <v>25</v>
      </c>
      <c r="D937">
        <v>103100</v>
      </c>
      <c r="E937">
        <v>0.8</v>
      </c>
      <c r="F937">
        <v>33000</v>
      </c>
      <c r="G937" t="s">
        <v>26</v>
      </c>
      <c r="H937">
        <v>103204.96583333334</v>
      </c>
      <c r="I937">
        <v>75002.883333333331</v>
      </c>
      <c r="J937">
        <v>28202.0825</v>
      </c>
      <c r="K937">
        <v>0.74003687159843712</v>
      </c>
      <c r="L937">
        <v>257169.61666666667</v>
      </c>
      <c r="M937">
        <v>14523.76986561</v>
      </c>
      <c r="N937">
        <v>0.3200775945683802</v>
      </c>
      <c r="O937">
        <v>363000</v>
      </c>
      <c r="P937" t="s">
        <v>27</v>
      </c>
      <c r="Q937">
        <v>0</v>
      </c>
      <c r="R937">
        <v>0</v>
      </c>
      <c r="S937">
        <v>0.27326284420794061</v>
      </c>
      <c r="T937">
        <v>0.23686922175313699</v>
      </c>
      <c r="U937">
        <v>0.70130688294996879</v>
      </c>
      <c r="V937">
        <v>2.4943706757193662</v>
      </c>
      <c r="W937">
        <v>0</v>
      </c>
      <c r="X937">
        <v>0.41436800370567251</v>
      </c>
    </row>
    <row r="938" spans="1:24" x14ac:dyDescent="0.25">
      <c r="A938" t="s">
        <v>972</v>
      </c>
      <c r="B938">
        <v>52</v>
      </c>
      <c r="C938" t="s">
        <v>25</v>
      </c>
      <c r="D938">
        <v>126300</v>
      </c>
      <c r="E938">
        <v>0.96899999999999997</v>
      </c>
      <c r="F938">
        <v>30000</v>
      </c>
      <c r="G938" t="s">
        <v>41</v>
      </c>
      <c r="H938">
        <v>127036.18</v>
      </c>
      <c r="I938">
        <v>91410.622499999998</v>
      </c>
      <c r="J938">
        <v>35625.557500000003</v>
      </c>
      <c r="K938">
        <v>0.74138003036184019</v>
      </c>
      <c r="L938">
        <v>346576.8016666667</v>
      </c>
      <c r="M938">
        <v>24696.662848830001</v>
      </c>
      <c r="N938">
        <v>0.23752969121140141</v>
      </c>
      <c r="O938">
        <v>270000</v>
      </c>
      <c r="P938" t="s">
        <v>27</v>
      </c>
      <c r="Q938">
        <v>0</v>
      </c>
      <c r="R938">
        <v>0</v>
      </c>
      <c r="S938">
        <v>0.28043630956157534</v>
      </c>
      <c r="T938">
        <v>0.1760997696821473</v>
      </c>
      <c r="U938">
        <v>0.81128156639522953</v>
      </c>
      <c r="V938">
        <v>2.744076022697282</v>
      </c>
      <c r="W938">
        <v>0</v>
      </c>
      <c r="X938">
        <v>0.33778742240287141</v>
      </c>
    </row>
    <row r="939" spans="1:24" x14ac:dyDescent="0.25">
      <c r="A939" t="s">
        <v>973</v>
      </c>
      <c r="B939">
        <v>43</v>
      </c>
      <c r="C939" t="s">
        <v>30</v>
      </c>
      <c r="D939">
        <v>176300</v>
      </c>
      <c r="E939">
        <v>0.505</v>
      </c>
      <c r="F939">
        <v>44000</v>
      </c>
      <c r="G939" t="s">
        <v>26</v>
      </c>
      <c r="H939">
        <v>180111.48666666666</v>
      </c>
      <c r="I939">
        <v>143034.59583333333</v>
      </c>
      <c r="J939">
        <v>37076.890833333331</v>
      </c>
      <c r="K939">
        <v>0.79570479894337431</v>
      </c>
      <c r="L939">
        <v>344844.47416666668</v>
      </c>
      <c r="M939">
        <v>23680.582330860001</v>
      </c>
      <c r="N939">
        <v>0.24957458876914351</v>
      </c>
      <c r="O939">
        <v>264000</v>
      </c>
      <c r="P939" t="s">
        <v>27</v>
      </c>
      <c r="Q939">
        <v>0</v>
      </c>
      <c r="R939">
        <v>0</v>
      </c>
      <c r="S939">
        <v>0.20585522622414271</v>
      </c>
      <c r="T939">
        <v>0.19858769797792666</v>
      </c>
      <c r="U939">
        <v>0.44631913898362041</v>
      </c>
      <c r="V939">
        <v>1.9560094961240311</v>
      </c>
      <c r="W939">
        <v>1</v>
      </c>
      <c r="X939">
        <v>0.56542212220008858</v>
      </c>
    </row>
    <row r="940" spans="1:24" x14ac:dyDescent="0.25">
      <c r="A940" t="s">
        <v>974</v>
      </c>
      <c r="B940">
        <v>29</v>
      </c>
      <c r="C940" t="s">
        <v>25</v>
      </c>
      <c r="D940">
        <v>269500</v>
      </c>
      <c r="E940">
        <v>0.92300000000000004</v>
      </c>
      <c r="F940">
        <v>91000</v>
      </c>
      <c r="G940" t="s">
        <v>41</v>
      </c>
      <c r="H940">
        <v>276519.44666666666</v>
      </c>
      <c r="I940">
        <v>184464.97</v>
      </c>
      <c r="J940">
        <v>92054.476666666669</v>
      </c>
      <c r="K940">
        <v>0.68117425147991362</v>
      </c>
      <c r="L940">
        <v>901123.23666666669</v>
      </c>
      <c r="M940">
        <v>37408.348674000001</v>
      </c>
      <c r="N940">
        <v>0.33766233766233766</v>
      </c>
      <c r="O940">
        <v>546000</v>
      </c>
      <c r="P940" t="s">
        <v>27</v>
      </c>
      <c r="Q940">
        <v>0</v>
      </c>
      <c r="R940">
        <v>0</v>
      </c>
      <c r="S940">
        <v>0.33290416922334842</v>
      </c>
      <c r="T940">
        <v>0.2300068901101007</v>
      </c>
      <c r="U940">
        <v>0.81301322489258021</v>
      </c>
      <c r="V940">
        <v>3.3436854792826223</v>
      </c>
      <c r="W940">
        <v>0</v>
      </c>
      <c r="X940">
        <v>0.31614327794772085</v>
      </c>
    </row>
    <row r="941" spans="1:24" x14ac:dyDescent="0.25">
      <c r="A941" t="s">
        <v>975</v>
      </c>
      <c r="B941">
        <v>28</v>
      </c>
      <c r="C941" t="s">
        <v>33</v>
      </c>
      <c r="D941">
        <v>135500</v>
      </c>
      <c r="E941">
        <v>0.372</v>
      </c>
      <c r="F941">
        <v>30000</v>
      </c>
      <c r="G941" t="s">
        <v>26</v>
      </c>
      <c r="H941">
        <v>115641.85583333333</v>
      </c>
      <c r="I941">
        <v>104089.04333333333</v>
      </c>
      <c r="J941">
        <v>11552.8125</v>
      </c>
      <c r="K941">
        <v>0.89848645175048281</v>
      </c>
      <c r="L941">
        <v>308653.72749999998</v>
      </c>
      <c r="M941">
        <v>52382.692334649997</v>
      </c>
      <c r="N941">
        <v>0.22140221402214022</v>
      </c>
      <c r="O941">
        <v>210000</v>
      </c>
      <c r="P941" t="s">
        <v>31</v>
      </c>
      <c r="Q941">
        <v>60</v>
      </c>
      <c r="R941">
        <v>0</v>
      </c>
      <c r="S941">
        <v>9.9901652535309318E-2</v>
      </c>
      <c r="T941">
        <v>0.19892688968645375</v>
      </c>
      <c r="U941">
        <v>0.25602669871185596</v>
      </c>
      <c r="V941">
        <v>2.2778872878228782</v>
      </c>
      <c r="W941">
        <v>1</v>
      </c>
      <c r="X941">
        <v>0.66793943944214784</v>
      </c>
    </row>
    <row r="942" spans="1:24" x14ac:dyDescent="0.25">
      <c r="A942" t="s">
        <v>976</v>
      </c>
      <c r="B942">
        <v>54</v>
      </c>
      <c r="C942" t="s">
        <v>25</v>
      </c>
      <c r="D942">
        <v>187800</v>
      </c>
      <c r="E942">
        <v>0.86</v>
      </c>
      <c r="F942">
        <v>43000</v>
      </c>
      <c r="G942" t="s">
        <v>26</v>
      </c>
      <c r="H942">
        <v>180866.35083333333</v>
      </c>
      <c r="I942">
        <v>137743.95499999999</v>
      </c>
      <c r="J942">
        <v>43122.395833333336</v>
      </c>
      <c r="K942">
        <v>0.80071478911444982</v>
      </c>
      <c r="L942">
        <v>718155.8208333333</v>
      </c>
      <c r="M942">
        <v>41509.657911590002</v>
      </c>
      <c r="N942">
        <v>0.22896698615548455</v>
      </c>
      <c r="O942">
        <v>516000</v>
      </c>
      <c r="P942" t="s">
        <v>27</v>
      </c>
      <c r="Q942">
        <v>0</v>
      </c>
      <c r="R942">
        <v>0</v>
      </c>
      <c r="S942">
        <v>0.23842132953227008</v>
      </c>
      <c r="T942">
        <v>0.18333725203365997</v>
      </c>
      <c r="U942">
        <v>0.69946871784664866</v>
      </c>
      <c r="V942">
        <v>3.8240459043308483</v>
      </c>
      <c r="W942">
        <v>0</v>
      </c>
      <c r="X942">
        <v>0.36024362964759044</v>
      </c>
    </row>
    <row r="943" spans="1:24" x14ac:dyDescent="0.25">
      <c r="A943" t="s">
        <v>977</v>
      </c>
      <c r="B943">
        <v>42</v>
      </c>
      <c r="C943" t="s">
        <v>33</v>
      </c>
      <c r="D943">
        <v>314800</v>
      </c>
      <c r="E943">
        <v>0.23</v>
      </c>
      <c r="F943">
        <v>85000</v>
      </c>
      <c r="G943" t="s">
        <v>41</v>
      </c>
      <c r="H943">
        <v>323247.86249999999</v>
      </c>
      <c r="I943">
        <v>263472.09250000003</v>
      </c>
      <c r="J943">
        <v>59775.77</v>
      </c>
      <c r="K943">
        <v>0.82137648920309947</v>
      </c>
      <c r="L943">
        <v>909271.47666666668</v>
      </c>
      <c r="M943">
        <v>123751.1202475</v>
      </c>
      <c r="N943">
        <v>0.27001270648030495</v>
      </c>
      <c r="O943">
        <v>680000</v>
      </c>
      <c r="P943" t="s">
        <v>27</v>
      </c>
      <c r="Q943">
        <v>0</v>
      </c>
      <c r="R943">
        <v>0</v>
      </c>
      <c r="S943">
        <v>0.18492239836543389</v>
      </c>
      <c r="T943">
        <v>0.22178208888901987</v>
      </c>
      <c r="U943">
        <v>0.16632478203422896</v>
      </c>
      <c r="V943">
        <v>2.8884100275307074</v>
      </c>
      <c r="W943">
        <v>1</v>
      </c>
      <c r="X943">
        <v>0.66861373513578581</v>
      </c>
    </row>
    <row r="944" spans="1:24" x14ac:dyDescent="0.25">
      <c r="A944" t="s">
        <v>978</v>
      </c>
      <c r="B944">
        <v>35</v>
      </c>
      <c r="C944" t="s">
        <v>33</v>
      </c>
      <c r="D944">
        <v>338400</v>
      </c>
      <c r="E944">
        <v>0.47699999999999998</v>
      </c>
      <c r="F944">
        <v>102000</v>
      </c>
      <c r="G944" t="s">
        <v>26</v>
      </c>
      <c r="H944">
        <v>292986.17583333334</v>
      </c>
      <c r="I944">
        <v>234718.47666666665</v>
      </c>
      <c r="J944">
        <v>58267.699166666665</v>
      </c>
      <c r="K944">
        <v>0.80325419265433506</v>
      </c>
      <c r="L944">
        <v>730112.47333333339</v>
      </c>
      <c r="M944">
        <v>135895.72313023999</v>
      </c>
      <c r="N944">
        <v>0.30141843971631205</v>
      </c>
      <c r="O944">
        <v>816000</v>
      </c>
      <c r="P944" t="s">
        <v>36</v>
      </c>
      <c r="Q944">
        <v>180</v>
      </c>
      <c r="R944">
        <v>1</v>
      </c>
      <c r="S944">
        <v>0.19887525068695575</v>
      </c>
      <c r="T944">
        <v>0.24211562544545559</v>
      </c>
      <c r="U944">
        <v>0.32585755241764097</v>
      </c>
      <c r="V944">
        <v>2.1575427698975571</v>
      </c>
      <c r="W944">
        <v>1</v>
      </c>
      <c r="X944">
        <v>0.62693899486091775</v>
      </c>
    </row>
    <row r="945" spans="1:24" x14ac:dyDescent="0.25">
      <c r="A945" t="s">
        <v>979</v>
      </c>
      <c r="B945">
        <v>36</v>
      </c>
      <c r="C945" t="s">
        <v>30</v>
      </c>
      <c r="D945">
        <v>191300</v>
      </c>
      <c r="E945">
        <v>0.74099999999999999</v>
      </c>
      <c r="F945">
        <v>63000</v>
      </c>
      <c r="G945" t="s">
        <v>26</v>
      </c>
      <c r="H945">
        <v>177925.87</v>
      </c>
      <c r="I945">
        <v>143329.85166666665</v>
      </c>
      <c r="J945">
        <v>34596.018333333333</v>
      </c>
      <c r="K945">
        <v>0.85132079963563478</v>
      </c>
      <c r="L945">
        <v>536212.9341666667</v>
      </c>
      <c r="M945">
        <v>46695.837436839996</v>
      </c>
      <c r="N945">
        <v>0.32932566649242029</v>
      </c>
      <c r="O945">
        <v>189000</v>
      </c>
      <c r="P945" t="s">
        <v>27</v>
      </c>
      <c r="Q945">
        <v>0</v>
      </c>
      <c r="R945">
        <v>0</v>
      </c>
      <c r="S945">
        <v>0.1944406304340866</v>
      </c>
      <c r="T945">
        <v>0.28036178973886561</v>
      </c>
      <c r="U945">
        <v>0.58695604790143519</v>
      </c>
      <c r="V945">
        <v>2.8029949512110126</v>
      </c>
      <c r="W945">
        <v>0</v>
      </c>
      <c r="X945">
        <v>0.49089041614340351</v>
      </c>
    </row>
    <row r="946" spans="1:24" x14ac:dyDescent="0.25">
      <c r="A946" t="s">
        <v>980</v>
      </c>
      <c r="B946">
        <v>40</v>
      </c>
      <c r="C946" t="s">
        <v>25</v>
      </c>
      <c r="D946">
        <v>138400</v>
      </c>
      <c r="E946">
        <v>0.753</v>
      </c>
      <c r="F946">
        <v>46000</v>
      </c>
      <c r="G946" t="s">
        <v>41</v>
      </c>
      <c r="H946">
        <v>134272.96416666667</v>
      </c>
      <c r="I946">
        <v>96943.345000000001</v>
      </c>
      <c r="J946">
        <v>37329.619166666664</v>
      </c>
      <c r="K946">
        <v>0.76562546224753425</v>
      </c>
      <c r="L946">
        <v>302297.94333333336</v>
      </c>
      <c r="M946">
        <v>32336.321185519999</v>
      </c>
      <c r="N946">
        <v>0.33236994219653176</v>
      </c>
      <c r="O946">
        <v>506000</v>
      </c>
      <c r="P946" t="s">
        <v>31</v>
      </c>
      <c r="Q946">
        <v>30</v>
      </c>
      <c r="R946">
        <v>0</v>
      </c>
      <c r="S946">
        <v>0.27801292239539133</v>
      </c>
      <c r="T946">
        <v>0.25447089063140588</v>
      </c>
      <c r="U946">
        <v>0.60685418464987739</v>
      </c>
      <c r="V946">
        <v>2.1842336946050098</v>
      </c>
      <c r="W946">
        <v>0</v>
      </c>
      <c r="X946">
        <v>0.47476053112250588</v>
      </c>
    </row>
    <row r="947" spans="1:24" x14ac:dyDescent="0.25">
      <c r="A947" t="s">
        <v>981</v>
      </c>
      <c r="B947">
        <v>55</v>
      </c>
      <c r="C947" t="s">
        <v>25</v>
      </c>
      <c r="D947">
        <v>179300</v>
      </c>
      <c r="E947">
        <v>0.82599999999999996</v>
      </c>
      <c r="F947">
        <v>55000</v>
      </c>
      <c r="G947" t="s">
        <v>26</v>
      </c>
      <c r="H947">
        <v>178897.74666666667</v>
      </c>
      <c r="I947">
        <v>130384.105</v>
      </c>
      <c r="J947">
        <v>48513.64166666667</v>
      </c>
      <c r="K947">
        <v>0.74315085596533803</v>
      </c>
      <c r="L947">
        <v>697826.78833333333</v>
      </c>
      <c r="M947">
        <v>32475.471707209999</v>
      </c>
      <c r="N947">
        <v>0.30674846625766872</v>
      </c>
      <c r="O947">
        <v>605000</v>
      </c>
      <c r="P947" t="s">
        <v>31</v>
      </c>
      <c r="Q947">
        <v>30</v>
      </c>
      <c r="R947">
        <v>0</v>
      </c>
      <c r="S947">
        <v>0.27118084252374786</v>
      </c>
      <c r="T947">
        <v>0.22796038526544113</v>
      </c>
      <c r="U947">
        <v>0.69909300659505547</v>
      </c>
      <c r="V947">
        <v>3.8919508551775421</v>
      </c>
      <c r="W947">
        <v>0</v>
      </c>
      <c r="X947">
        <v>0.36081612115468109</v>
      </c>
    </row>
    <row r="948" spans="1:24" x14ac:dyDescent="0.25">
      <c r="A948" t="s">
        <v>982</v>
      </c>
      <c r="B948">
        <v>35</v>
      </c>
      <c r="C948" t="s">
        <v>25</v>
      </c>
      <c r="D948">
        <v>219300</v>
      </c>
      <c r="E948">
        <v>0.82399999999999995</v>
      </c>
      <c r="F948">
        <v>43000</v>
      </c>
      <c r="G948" t="s">
        <v>41</v>
      </c>
      <c r="H948">
        <v>222869.85916666666</v>
      </c>
      <c r="I948">
        <v>141244.1925</v>
      </c>
      <c r="J948">
        <v>81625.666666666672</v>
      </c>
      <c r="K948">
        <v>0.64205418399017766</v>
      </c>
      <c r="L948">
        <v>856888.04583333328</v>
      </c>
      <c r="M948">
        <v>29387.21133111</v>
      </c>
      <c r="N948">
        <v>0.19607843137254902</v>
      </c>
      <c r="O948">
        <v>473000</v>
      </c>
      <c r="P948" t="s">
        <v>27</v>
      </c>
      <c r="Q948">
        <v>0</v>
      </c>
      <c r="R948">
        <v>0</v>
      </c>
      <c r="S948">
        <v>0.36624811884331709</v>
      </c>
      <c r="T948">
        <v>0.12589297725297602</v>
      </c>
      <c r="U948">
        <v>0.72800640866457667</v>
      </c>
      <c r="V948">
        <v>3.9073782299741602</v>
      </c>
      <c r="W948">
        <v>0</v>
      </c>
      <c r="X948">
        <v>0.29870409946966886</v>
      </c>
    </row>
    <row r="949" spans="1:24" x14ac:dyDescent="0.25">
      <c r="A949" t="s">
        <v>983</v>
      </c>
      <c r="B949">
        <v>43</v>
      </c>
      <c r="C949" t="s">
        <v>30</v>
      </c>
      <c r="D949">
        <v>240200</v>
      </c>
      <c r="E949">
        <v>0.623</v>
      </c>
      <c r="F949">
        <v>37000</v>
      </c>
      <c r="G949" t="s">
        <v>26</v>
      </c>
      <c r="H949">
        <v>234324.33249999999</v>
      </c>
      <c r="I949">
        <v>185055.92749999999</v>
      </c>
      <c r="J949">
        <v>49268.404999999999</v>
      </c>
      <c r="K949">
        <v>0.80229229034111327</v>
      </c>
      <c r="L949">
        <v>639842.59083333332</v>
      </c>
      <c r="M949">
        <v>32315.588414540001</v>
      </c>
      <c r="N949">
        <v>0.15403830141548711</v>
      </c>
      <c r="O949">
        <v>185000</v>
      </c>
      <c r="P949" t="s">
        <v>27</v>
      </c>
      <c r="Q949">
        <v>0</v>
      </c>
      <c r="R949">
        <v>0</v>
      </c>
      <c r="S949">
        <v>0.21025731504004178</v>
      </c>
      <c r="T949">
        <v>0.12358374164288589</v>
      </c>
      <c r="U949">
        <v>0.54749513368738556</v>
      </c>
      <c r="V949">
        <v>2.6637909693311128</v>
      </c>
      <c r="W949">
        <v>0</v>
      </c>
      <c r="X949">
        <v>0.46682242855931366</v>
      </c>
    </row>
    <row r="950" spans="1:24" x14ac:dyDescent="0.25">
      <c r="A950" t="s">
        <v>984</v>
      </c>
      <c r="B950">
        <v>23</v>
      </c>
      <c r="C950" t="s">
        <v>30</v>
      </c>
      <c r="D950">
        <v>92200</v>
      </c>
      <c r="E950">
        <v>0.53100000000000003</v>
      </c>
      <c r="F950">
        <v>30000</v>
      </c>
      <c r="G950" t="s">
        <v>41</v>
      </c>
      <c r="H950">
        <v>95163.12</v>
      </c>
      <c r="I950">
        <v>69916.205833333326</v>
      </c>
      <c r="J950">
        <v>25246.914166666666</v>
      </c>
      <c r="K950">
        <v>0.73734179805208022</v>
      </c>
      <c r="L950">
        <v>228955.24833333332</v>
      </c>
      <c r="M950">
        <v>11028.3553784</v>
      </c>
      <c r="N950">
        <v>0.32537960954446854</v>
      </c>
      <c r="O950">
        <v>210000</v>
      </c>
      <c r="P950" t="s">
        <v>27</v>
      </c>
      <c r="Q950">
        <v>0</v>
      </c>
      <c r="R950">
        <v>0</v>
      </c>
      <c r="S950">
        <v>0.2653014546671722</v>
      </c>
      <c r="T950">
        <v>0.23991598635100223</v>
      </c>
      <c r="U950">
        <v>0.47585379654945864</v>
      </c>
      <c r="V950">
        <v>2.4832456435285608</v>
      </c>
      <c r="W950">
        <v>1</v>
      </c>
      <c r="X950">
        <v>0.52519479700854332</v>
      </c>
    </row>
    <row r="951" spans="1:24" x14ac:dyDescent="0.25">
      <c r="A951" t="s">
        <v>985</v>
      </c>
      <c r="B951">
        <v>21</v>
      </c>
      <c r="C951" t="s">
        <v>33</v>
      </c>
      <c r="D951">
        <v>77500</v>
      </c>
      <c r="E951">
        <v>0.26100000000000001</v>
      </c>
      <c r="F951">
        <v>30000</v>
      </c>
      <c r="G951" t="s">
        <v>41</v>
      </c>
      <c r="H951">
        <v>90429.739166666666</v>
      </c>
      <c r="I951">
        <v>81792.415833333333</v>
      </c>
      <c r="J951">
        <v>8637.3233333333337</v>
      </c>
      <c r="K951">
        <v>0.92238685764597028</v>
      </c>
      <c r="L951">
        <v>184308.55333333334</v>
      </c>
      <c r="M951">
        <v>30394.520250990001</v>
      </c>
      <c r="N951">
        <v>0.38709677419354838</v>
      </c>
      <c r="O951">
        <v>300000</v>
      </c>
      <c r="P951" t="s">
        <v>27</v>
      </c>
      <c r="Q951">
        <v>0</v>
      </c>
      <c r="R951">
        <v>0</v>
      </c>
      <c r="S951">
        <v>9.5514190496715931E-2</v>
      </c>
      <c r="T951">
        <v>0.35705297715327883</v>
      </c>
      <c r="U951">
        <v>0.19534290577286911</v>
      </c>
      <c r="V951">
        <v>2.3781748817204305</v>
      </c>
      <c r="W951">
        <v>1</v>
      </c>
      <c r="X951">
        <v>0.72751450559479613</v>
      </c>
    </row>
    <row r="952" spans="1:24" x14ac:dyDescent="0.25">
      <c r="A952" t="s">
        <v>986</v>
      </c>
      <c r="B952">
        <v>46</v>
      </c>
      <c r="C952" t="s">
        <v>33</v>
      </c>
      <c r="D952">
        <v>87200</v>
      </c>
      <c r="E952">
        <v>0.63800000000000001</v>
      </c>
      <c r="F952">
        <v>30000</v>
      </c>
      <c r="G952" t="s">
        <v>41</v>
      </c>
      <c r="H952">
        <v>69651.875</v>
      </c>
      <c r="I952">
        <v>61361.514166666668</v>
      </c>
      <c r="J952">
        <v>8290.3608333333341</v>
      </c>
      <c r="K952">
        <v>0.87851635680825579</v>
      </c>
      <c r="L952">
        <v>80892.472500000003</v>
      </c>
      <c r="M952">
        <v>35462.263441579998</v>
      </c>
      <c r="N952">
        <v>0.34403669724770641</v>
      </c>
      <c r="O952">
        <v>300000</v>
      </c>
      <c r="P952" t="s">
        <v>36</v>
      </c>
      <c r="Q952">
        <v>90</v>
      </c>
      <c r="R952">
        <v>1</v>
      </c>
      <c r="S952">
        <v>0.11902566633465839</v>
      </c>
      <c r="T952">
        <v>0.30224186587439994</v>
      </c>
      <c r="U952">
        <v>0.42275850716978058</v>
      </c>
      <c r="V952">
        <v>0.92766596903669729</v>
      </c>
      <c r="W952">
        <v>1</v>
      </c>
      <c r="X952">
        <v>0.66556295284695643</v>
      </c>
    </row>
    <row r="953" spans="1:24" x14ac:dyDescent="0.25">
      <c r="A953" t="s">
        <v>987</v>
      </c>
      <c r="B953">
        <v>51</v>
      </c>
      <c r="C953" t="s">
        <v>33</v>
      </c>
      <c r="D953">
        <v>312000</v>
      </c>
      <c r="E953">
        <v>0.28699999999999998</v>
      </c>
      <c r="F953">
        <v>88000</v>
      </c>
      <c r="G953" t="s">
        <v>26</v>
      </c>
      <c r="H953">
        <v>322973.28416666668</v>
      </c>
      <c r="I953">
        <v>278140.79749999999</v>
      </c>
      <c r="J953">
        <v>44832.486666666664</v>
      </c>
      <c r="K953">
        <v>0.88890174788875331</v>
      </c>
      <c r="L953">
        <v>838749.47</v>
      </c>
      <c r="M953">
        <v>114328.0449605</v>
      </c>
      <c r="N953">
        <v>0.28205128205128205</v>
      </c>
      <c r="O953">
        <v>792000</v>
      </c>
      <c r="P953" t="s">
        <v>27</v>
      </c>
      <c r="Q953">
        <v>0</v>
      </c>
      <c r="R953">
        <v>0</v>
      </c>
      <c r="S953">
        <v>0.13881174965397872</v>
      </c>
      <c r="T953">
        <v>0.25071587760964836</v>
      </c>
      <c r="U953">
        <v>0.21196672953371754</v>
      </c>
      <c r="V953">
        <v>2.6882995833333334</v>
      </c>
      <c r="W953">
        <v>1</v>
      </c>
      <c r="X953">
        <v>0.67516251604021815</v>
      </c>
    </row>
    <row r="954" spans="1:24" x14ac:dyDescent="0.25">
      <c r="A954" t="s">
        <v>988</v>
      </c>
      <c r="B954">
        <v>34</v>
      </c>
      <c r="C954" t="s">
        <v>25</v>
      </c>
      <c r="D954">
        <v>129400</v>
      </c>
      <c r="E954">
        <v>0.752</v>
      </c>
      <c r="F954">
        <v>30000</v>
      </c>
      <c r="G954" t="s">
        <v>41</v>
      </c>
      <c r="H954">
        <v>129561.66416666667</v>
      </c>
      <c r="I954">
        <v>100708.45666666667</v>
      </c>
      <c r="J954">
        <v>28853.2075</v>
      </c>
      <c r="K954">
        <v>0.81588152727347385</v>
      </c>
      <c r="L954">
        <v>207902.70666666667</v>
      </c>
      <c r="M954">
        <v>26858.16302937</v>
      </c>
      <c r="N954">
        <v>0.23183925811437403</v>
      </c>
      <c r="O954">
        <v>360000</v>
      </c>
      <c r="P954" t="s">
        <v>27</v>
      </c>
      <c r="Q954">
        <v>0</v>
      </c>
      <c r="R954">
        <v>0</v>
      </c>
      <c r="S954">
        <v>0.22269864844344356</v>
      </c>
      <c r="T954">
        <v>0.18915336799230459</v>
      </c>
      <c r="U954">
        <v>0.62287737558504352</v>
      </c>
      <c r="V954">
        <v>1.6066669757856775</v>
      </c>
      <c r="W954">
        <v>0</v>
      </c>
      <c r="X954">
        <v>0.48755596291951192</v>
      </c>
    </row>
    <row r="955" spans="1:24" x14ac:dyDescent="0.25">
      <c r="A955" t="s">
        <v>989</v>
      </c>
      <c r="B955">
        <v>33</v>
      </c>
      <c r="C955" t="s">
        <v>30</v>
      </c>
      <c r="D955">
        <v>117800</v>
      </c>
      <c r="E955">
        <v>0.74399999999999999</v>
      </c>
      <c r="F955">
        <v>37000</v>
      </c>
      <c r="G955" t="s">
        <v>41</v>
      </c>
      <c r="H955">
        <v>115596.905</v>
      </c>
      <c r="I955">
        <v>99678.067500000005</v>
      </c>
      <c r="J955">
        <v>15918.8375</v>
      </c>
      <c r="K955">
        <v>0.88215689907392858</v>
      </c>
      <c r="L955">
        <v>342409.51916666667</v>
      </c>
      <c r="M955">
        <v>19727.533224039998</v>
      </c>
      <c r="N955">
        <v>0.3140916808149406</v>
      </c>
      <c r="O955">
        <v>185000</v>
      </c>
      <c r="P955" t="s">
        <v>27</v>
      </c>
      <c r="Q955">
        <v>0</v>
      </c>
      <c r="R955">
        <v>0</v>
      </c>
      <c r="S955">
        <v>0.13770989370346895</v>
      </c>
      <c r="T955">
        <v>0.27707814317262613</v>
      </c>
      <c r="U955">
        <v>0.63554002845822721</v>
      </c>
      <c r="V955">
        <v>2.9067022000565932</v>
      </c>
      <c r="W955">
        <v>0</v>
      </c>
      <c r="X955">
        <v>0.47881895131581953</v>
      </c>
    </row>
    <row r="956" spans="1:24" x14ac:dyDescent="0.25">
      <c r="A956" t="s">
        <v>990</v>
      </c>
      <c r="B956">
        <v>19</v>
      </c>
      <c r="C956" t="s">
        <v>25</v>
      </c>
      <c r="D956">
        <v>183500</v>
      </c>
      <c r="E956">
        <v>0.88600000000000001</v>
      </c>
      <c r="F956">
        <v>37000</v>
      </c>
      <c r="G956" t="s">
        <v>41</v>
      </c>
      <c r="H956">
        <v>190287.0625</v>
      </c>
      <c r="I956">
        <v>138464.64166666666</v>
      </c>
      <c r="J956">
        <v>51822.42083333333</v>
      </c>
      <c r="K956">
        <v>0.74474430491162147</v>
      </c>
      <c r="L956">
        <v>599178.40416666667</v>
      </c>
      <c r="M956">
        <v>27076.902372349999</v>
      </c>
      <c r="N956">
        <v>0.20163487738419619</v>
      </c>
      <c r="O956">
        <v>185000</v>
      </c>
      <c r="P956" t="s">
        <v>31</v>
      </c>
      <c r="Q956">
        <v>30</v>
      </c>
      <c r="R956">
        <v>0</v>
      </c>
      <c r="S956">
        <v>0.272338119851597</v>
      </c>
      <c r="T956">
        <v>0.15016642660343321</v>
      </c>
      <c r="U956">
        <v>0.77563149657308361</v>
      </c>
      <c r="V956">
        <v>3.2652774069028156</v>
      </c>
      <c r="W956">
        <v>0</v>
      </c>
      <c r="X956">
        <v>0.33012494788071173</v>
      </c>
    </row>
    <row r="957" spans="1:24" x14ac:dyDescent="0.25">
      <c r="A957" t="s">
        <v>991</v>
      </c>
      <c r="B957">
        <v>51</v>
      </c>
      <c r="C957" t="s">
        <v>25</v>
      </c>
      <c r="D957">
        <v>219000</v>
      </c>
      <c r="E957">
        <v>0.91300000000000003</v>
      </c>
      <c r="F957">
        <v>52000</v>
      </c>
      <c r="G957" t="s">
        <v>26</v>
      </c>
      <c r="H957">
        <v>216227.07666666666</v>
      </c>
      <c r="I957">
        <v>161052.28083333332</v>
      </c>
      <c r="J957">
        <v>55174.79583333333</v>
      </c>
      <c r="K957">
        <v>0.77585839913881816</v>
      </c>
      <c r="L957">
        <v>656429.29249999998</v>
      </c>
      <c r="M957">
        <v>41241.055810739999</v>
      </c>
      <c r="N957">
        <v>0.23744292237442921</v>
      </c>
      <c r="O957">
        <v>364000</v>
      </c>
      <c r="P957" t="s">
        <v>27</v>
      </c>
      <c r="Q957">
        <v>0</v>
      </c>
      <c r="R957">
        <v>0</v>
      </c>
      <c r="S957">
        <v>0.25517061361556581</v>
      </c>
      <c r="T957">
        <v>0.18422208564026732</v>
      </c>
      <c r="U957">
        <v>0.76675633251035547</v>
      </c>
      <c r="V957">
        <v>2.9973940296803652</v>
      </c>
      <c r="W957">
        <v>0</v>
      </c>
      <c r="X957">
        <v>0.35663826115978808</v>
      </c>
    </row>
    <row r="958" spans="1:24" x14ac:dyDescent="0.25">
      <c r="A958" t="s">
        <v>992</v>
      </c>
      <c r="B958">
        <v>25</v>
      </c>
      <c r="C958" t="s">
        <v>33</v>
      </c>
      <c r="D958">
        <v>362200</v>
      </c>
      <c r="E958">
        <v>0.22</v>
      </c>
      <c r="F958">
        <v>103000</v>
      </c>
      <c r="G958" t="s">
        <v>43</v>
      </c>
      <c r="H958">
        <v>396037.39750000002</v>
      </c>
      <c r="I958">
        <v>275481.59916666668</v>
      </c>
      <c r="J958">
        <v>120555.79833333334</v>
      </c>
      <c r="K958">
        <v>0.715068825130031</v>
      </c>
      <c r="L958">
        <v>1416100.0649999999</v>
      </c>
      <c r="M958">
        <v>126678.05507141</v>
      </c>
      <c r="N958">
        <v>0.28437327443401433</v>
      </c>
      <c r="O958">
        <v>824000</v>
      </c>
      <c r="P958" t="s">
        <v>31</v>
      </c>
      <c r="Q958">
        <v>60</v>
      </c>
      <c r="R958">
        <v>0</v>
      </c>
      <c r="S958">
        <v>0.30440508672753142</v>
      </c>
      <c r="T958">
        <v>0.2033464632479105</v>
      </c>
      <c r="U958">
        <v>0.16668385642970274</v>
      </c>
      <c r="V958">
        <v>3.9097185670900054</v>
      </c>
      <c r="W958">
        <v>1</v>
      </c>
      <c r="X958">
        <v>0.59408449180996081</v>
      </c>
    </row>
    <row r="959" spans="1:24" x14ac:dyDescent="0.25">
      <c r="A959" t="s">
        <v>993</v>
      </c>
      <c r="B959">
        <v>30</v>
      </c>
      <c r="C959" t="s">
        <v>25</v>
      </c>
      <c r="D959">
        <v>131500</v>
      </c>
      <c r="E959">
        <v>0.76400000000000001</v>
      </c>
      <c r="F959">
        <v>31000</v>
      </c>
      <c r="G959" t="s">
        <v>41</v>
      </c>
      <c r="H959">
        <v>136402.33166666667</v>
      </c>
      <c r="I959">
        <v>89673.741666666669</v>
      </c>
      <c r="J959">
        <v>46728.59</v>
      </c>
      <c r="K959">
        <v>0.66682961592582379</v>
      </c>
      <c r="L959">
        <v>406845.45500000002</v>
      </c>
      <c r="M959">
        <v>17949.103314280001</v>
      </c>
      <c r="N959">
        <v>0.23574144486692014</v>
      </c>
      <c r="O959">
        <v>372000</v>
      </c>
      <c r="P959" t="s">
        <v>27</v>
      </c>
      <c r="Q959">
        <v>0</v>
      </c>
      <c r="R959">
        <v>0</v>
      </c>
      <c r="S959">
        <v>0.34257911451391487</v>
      </c>
      <c r="T959">
        <v>0.15719937713840712</v>
      </c>
      <c r="U959">
        <v>0.67515654393622782</v>
      </c>
      <c r="V959">
        <v>3.0938817870722435</v>
      </c>
      <c r="W959">
        <v>0</v>
      </c>
      <c r="X959">
        <v>0.36348903499818191</v>
      </c>
    </row>
    <row r="960" spans="1:24" x14ac:dyDescent="0.25">
      <c r="A960" t="s">
        <v>994</v>
      </c>
      <c r="B960">
        <v>25</v>
      </c>
      <c r="C960" t="s">
        <v>25</v>
      </c>
      <c r="D960">
        <v>266400</v>
      </c>
      <c r="E960">
        <v>0.97199999999999998</v>
      </c>
      <c r="F960">
        <v>63000</v>
      </c>
      <c r="G960" t="s">
        <v>26</v>
      </c>
      <c r="H960">
        <v>263375.5733333333</v>
      </c>
      <c r="I960">
        <v>194115.98666666666</v>
      </c>
      <c r="J960">
        <v>69259.58666666667</v>
      </c>
      <c r="K960">
        <v>0.75811566865925983</v>
      </c>
      <c r="L960">
        <v>811762.8175</v>
      </c>
      <c r="M960">
        <v>47735.941285870002</v>
      </c>
      <c r="N960">
        <v>0.23648648648648649</v>
      </c>
      <c r="O960">
        <v>567000</v>
      </c>
      <c r="P960" t="s">
        <v>27</v>
      </c>
      <c r="Q960">
        <v>0</v>
      </c>
      <c r="R960">
        <v>0</v>
      </c>
      <c r="S960">
        <v>0.26296890706341386</v>
      </c>
      <c r="T960">
        <v>0.17928411083158172</v>
      </c>
      <c r="U960">
        <v>0.8228594740163897</v>
      </c>
      <c r="V960">
        <v>3.0471577233483482</v>
      </c>
      <c r="W960">
        <v>0</v>
      </c>
      <c r="X960">
        <v>0.32738834682342971</v>
      </c>
    </row>
    <row r="961" spans="1:24" x14ac:dyDescent="0.25">
      <c r="A961" t="s">
        <v>995</v>
      </c>
      <c r="B961">
        <v>47</v>
      </c>
      <c r="C961" t="s">
        <v>33</v>
      </c>
      <c r="D961">
        <v>60000</v>
      </c>
      <c r="E961">
        <v>0.247</v>
      </c>
      <c r="F961">
        <v>30000</v>
      </c>
      <c r="G961" t="s">
        <v>26</v>
      </c>
      <c r="H961">
        <v>69009.689166666663</v>
      </c>
      <c r="I961">
        <v>53655.10083333333</v>
      </c>
      <c r="J961">
        <v>15354.588333333333</v>
      </c>
      <c r="K961">
        <v>0.83050133640242974</v>
      </c>
      <c r="L961">
        <v>163503.21083333335</v>
      </c>
      <c r="M961">
        <v>31337.53719861</v>
      </c>
      <c r="N961">
        <v>0.5</v>
      </c>
      <c r="O961">
        <v>210000</v>
      </c>
      <c r="P961" t="s">
        <v>31</v>
      </c>
      <c r="Q961">
        <v>20</v>
      </c>
      <c r="R961">
        <v>0</v>
      </c>
      <c r="S961">
        <v>0.22249902178591421</v>
      </c>
      <c r="T961">
        <v>0.41525066820121487</v>
      </c>
      <c r="U961">
        <v>0.16986411923453934</v>
      </c>
      <c r="V961">
        <v>2.7250535138888892</v>
      </c>
      <c r="W961">
        <v>1</v>
      </c>
      <c r="X961">
        <v>0.71001496627471794</v>
      </c>
    </row>
    <row r="962" spans="1:24" x14ac:dyDescent="0.25">
      <c r="A962" t="s">
        <v>996</v>
      </c>
      <c r="B962">
        <v>49</v>
      </c>
      <c r="C962" t="s">
        <v>25</v>
      </c>
      <c r="D962">
        <v>159800</v>
      </c>
      <c r="E962">
        <v>0.84899999999999998</v>
      </c>
      <c r="F962">
        <v>37000</v>
      </c>
      <c r="G962" t="s">
        <v>43</v>
      </c>
      <c r="H962">
        <v>159725.45916666667</v>
      </c>
      <c r="I962">
        <v>114685.9425</v>
      </c>
      <c r="J962">
        <v>45039.51666666667</v>
      </c>
      <c r="K962">
        <v>0.73538276548106674</v>
      </c>
      <c r="L962">
        <v>411756.98499999999</v>
      </c>
      <c r="M962">
        <v>27725.607774060001</v>
      </c>
      <c r="N962">
        <v>0.23153942428035043</v>
      </c>
      <c r="O962">
        <v>185000</v>
      </c>
      <c r="P962" t="s">
        <v>27</v>
      </c>
      <c r="Q962">
        <v>0</v>
      </c>
      <c r="R962">
        <v>0</v>
      </c>
      <c r="S962">
        <v>0.28198082448252576</v>
      </c>
      <c r="T962">
        <v>0.17027010214517815</v>
      </c>
      <c r="U962">
        <v>0.7234256760745984</v>
      </c>
      <c r="V962">
        <v>2.5767020337922402</v>
      </c>
      <c r="W962">
        <v>0</v>
      </c>
      <c r="X962">
        <v>0.38076203525354174</v>
      </c>
    </row>
    <row r="963" spans="1:24" x14ac:dyDescent="0.25">
      <c r="A963" t="s">
        <v>997</v>
      </c>
      <c r="B963">
        <v>53</v>
      </c>
      <c r="C963" t="s">
        <v>33</v>
      </c>
      <c r="D963">
        <v>270500</v>
      </c>
      <c r="E963">
        <v>0.34200000000000003</v>
      </c>
      <c r="F963">
        <v>82000</v>
      </c>
      <c r="G963" t="s">
        <v>26</v>
      </c>
      <c r="H963">
        <v>284155.68583333335</v>
      </c>
      <c r="I963">
        <v>247515.67833333334</v>
      </c>
      <c r="J963">
        <v>36640.0075</v>
      </c>
      <c r="K963">
        <v>0.86237743941310985</v>
      </c>
      <c r="L963">
        <v>340128.1358333333</v>
      </c>
      <c r="M963">
        <v>76764.646361730003</v>
      </c>
      <c r="N963">
        <v>0.30314232902033272</v>
      </c>
      <c r="O963">
        <v>328000</v>
      </c>
      <c r="P963" t="s">
        <v>27</v>
      </c>
      <c r="Q963">
        <v>0</v>
      </c>
      <c r="R963">
        <v>0</v>
      </c>
      <c r="S963">
        <v>0.12894342547659091</v>
      </c>
      <c r="T963">
        <v>0.26142310547828101</v>
      </c>
      <c r="U963">
        <v>0.26925954535162444</v>
      </c>
      <c r="V963">
        <v>1.2574053080714724</v>
      </c>
      <c r="W963">
        <v>1</v>
      </c>
      <c r="X963">
        <v>0.70534682372537316</v>
      </c>
    </row>
    <row r="964" spans="1:24" x14ac:dyDescent="0.25">
      <c r="A964" t="s">
        <v>998</v>
      </c>
      <c r="B964">
        <v>47</v>
      </c>
      <c r="C964" t="s">
        <v>25</v>
      </c>
      <c r="D964">
        <v>136600</v>
      </c>
      <c r="E964">
        <v>0.876</v>
      </c>
      <c r="F964">
        <v>45000</v>
      </c>
      <c r="G964" t="s">
        <v>43</v>
      </c>
      <c r="H964">
        <v>129806.60666666667</v>
      </c>
      <c r="I964">
        <v>100814.8</v>
      </c>
      <c r="J964">
        <v>28991.806666666667</v>
      </c>
      <c r="K964">
        <v>0.81834538974705862</v>
      </c>
      <c r="L964">
        <v>303682.3725</v>
      </c>
      <c r="M964">
        <v>33121.088810959998</v>
      </c>
      <c r="N964">
        <v>0.32942898975109808</v>
      </c>
      <c r="O964">
        <v>225000</v>
      </c>
      <c r="P964" t="s">
        <v>27</v>
      </c>
      <c r="Q964">
        <v>0</v>
      </c>
      <c r="R964">
        <v>0</v>
      </c>
      <c r="S964">
        <v>0.22334615634098953</v>
      </c>
      <c r="T964">
        <v>0.26958669501184213</v>
      </c>
      <c r="U964">
        <v>0.69792055369502737</v>
      </c>
      <c r="V964">
        <v>2.2231506039531479</v>
      </c>
      <c r="W964">
        <v>0</v>
      </c>
      <c r="X964">
        <v>0.44961077743450034</v>
      </c>
    </row>
    <row r="965" spans="1:24" x14ac:dyDescent="0.25">
      <c r="A965" t="s">
        <v>999</v>
      </c>
      <c r="B965">
        <v>18</v>
      </c>
      <c r="C965" t="s">
        <v>25</v>
      </c>
      <c r="D965">
        <v>167600</v>
      </c>
      <c r="E965">
        <v>0.95</v>
      </c>
      <c r="F965">
        <v>39000</v>
      </c>
      <c r="G965" t="s">
        <v>41</v>
      </c>
      <c r="H965">
        <v>158221.58416666667</v>
      </c>
      <c r="I965">
        <v>117729.35833333334</v>
      </c>
      <c r="J965">
        <v>40492.22583333333</v>
      </c>
      <c r="K965">
        <v>0.77097892026878223</v>
      </c>
      <c r="L965">
        <v>566818.29083333339</v>
      </c>
      <c r="M965">
        <v>26758.68144412</v>
      </c>
      <c r="N965">
        <v>0.23269689737470167</v>
      </c>
      <c r="O965">
        <v>117000</v>
      </c>
      <c r="P965" t="s">
        <v>27</v>
      </c>
      <c r="Q965">
        <v>0</v>
      </c>
      <c r="R965">
        <v>0</v>
      </c>
      <c r="S965">
        <v>0.25592099868422397</v>
      </c>
      <c r="T965">
        <v>0.17940440268784313</v>
      </c>
      <c r="U965">
        <v>0.81257589539090991</v>
      </c>
      <c r="V965">
        <v>3.3819707090294355</v>
      </c>
      <c r="W965">
        <v>0</v>
      </c>
      <c r="X965">
        <v>0.32182839479085257</v>
      </c>
    </row>
    <row r="966" spans="1:24" x14ac:dyDescent="0.25">
      <c r="A966" t="s">
        <v>1000</v>
      </c>
      <c r="B966">
        <v>34</v>
      </c>
      <c r="C966" t="s">
        <v>25</v>
      </c>
      <c r="D966">
        <v>161500</v>
      </c>
      <c r="E966">
        <v>0.96199999999999997</v>
      </c>
      <c r="F966">
        <v>38000</v>
      </c>
      <c r="G966" t="s">
        <v>41</v>
      </c>
      <c r="H966">
        <v>158341.53916666665</v>
      </c>
      <c r="I966">
        <v>115560.95083333334</v>
      </c>
      <c r="J966">
        <v>42780.588333333333</v>
      </c>
      <c r="K966">
        <v>0.76427680058510961</v>
      </c>
      <c r="L966">
        <v>544342.59250000003</v>
      </c>
      <c r="M966">
        <v>31806.465175220001</v>
      </c>
      <c r="N966">
        <v>0.23529411764705882</v>
      </c>
      <c r="O966">
        <v>228000</v>
      </c>
      <c r="P966" t="s">
        <v>27</v>
      </c>
      <c r="Q966">
        <v>0</v>
      </c>
      <c r="R966">
        <v>0</v>
      </c>
      <c r="S966">
        <v>0.27017918708181476</v>
      </c>
      <c r="T966">
        <v>0.17982983543179049</v>
      </c>
      <c r="U966">
        <v>0.80108419336578118</v>
      </c>
      <c r="V966">
        <v>3.3705423684210527</v>
      </c>
      <c r="W966">
        <v>0</v>
      </c>
      <c r="X966">
        <v>0.32357444518426842</v>
      </c>
    </row>
    <row r="967" spans="1:24" x14ac:dyDescent="0.25">
      <c r="A967" t="s">
        <v>1001</v>
      </c>
      <c r="B967">
        <v>37</v>
      </c>
      <c r="C967" t="s">
        <v>25</v>
      </c>
      <c r="D967">
        <v>64600</v>
      </c>
      <c r="E967">
        <v>0.92700000000000005</v>
      </c>
      <c r="F967">
        <v>30000</v>
      </c>
      <c r="G967" t="s">
        <v>26</v>
      </c>
      <c r="H967">
        <v>58819.864166666666</v>
      </c>
      <c r="I967">
        <v>44443.459166666667</v>
      </c>
      <c r="J967">
        <v>14376.405000000001</v>
      </c>
      <c r="K967">
        <v>0.79484587377383831</v>
      </c>
      <c r="L967">
        <v>145804.95749999999</v>
      </c>
      <c r="M967">
        <v>13063.135520719999</v>
      </c>
      <c r="N967">
        <v>0.46439628482972134</v>
      </c>
      <c r="O967">
        <v>150000</v>
      </c>
      <c r="P967" t="s">
        <v>27</v>
      </c>
      <c r="Q967">
        <v>0</v>
      </c>
      <c r="R967">
        <v>0</v>
      </c>
      <c r="S967">
        <v>0.24441411423977988</v>
      </c>
      <c r="T967">
        <v>0.36912347079280416</v>
      </c>
      <c r="U967">
        <v>0.75853837930566625</v>
      </c>
      <c r="V967">
        <v>2.2570426857585137</v>
      </c>
      <c r="W967">
        <v>0</v>
      </c>
      <c r="X967">
        <v>0.44121640391851291</v>
      </c>
    </row>
    <row r="968" spans="1:24" x14ac:dyDescent="0.25">
      <c r="A968" t="s">
        <v>1002</v>
      </c>
      <c r="B968">
        <v>41</v>
      </c>
      <c r="C968" t="s">
        <v>33</v>
      </c>
      <c r="D968">
        <v>67000</v>
      </c>
      <c r="E968">
        <v>0.59799999999999998</v>
      </c>
      <c r="F968">
        <v>30000</v>
      </c>
      <c r="G968" t="s">
        <v>26</v>
      </c>
      <c r="H968">
        <v>70888.242499999993</v>
      </c>
      <c r="I968">
        <v>63762.736666666664</v>
      </c>
      <c r="J968">
        <v>7125.5058333333336</v>
      </c>
      <c r="K968">
        <v>0.94369425211454738</v>
      </c>
      <c r="L968">
        <v>177182.42833333334</v>
      </c>
      <c r="M968">
        <v>32910.714705580001</v>
      </c>
      <c r="N968">
        <v>0.44776119402985076</v>
      </c>
      <c r="O968">
        <v>180000</v>
      </c>
      <c r="P968" t="s">
        <v>27</v>
      </c>
      <c r="Q968">
        <v>0</v>
      </c>
      <c r="R968">
        <v>0</v>
      </c>
      <c r="S968">
        <v>0.1005174565208516</v>
      </c>
      <c r="T968">
        <v>0.42254966512591674</v>
      </c>
      <c r="U968">
        <v>0.40839686790920038</v>
      </c>
      <c r="V968">
        <v>2.6445138557213932</v>
      </c>
      <c r="W968">
        <v>1</v>
      </c>
      <c r="X968">
        <v>0.64538584908412</v>
      </c>
    </row>
    <row r="969" spans="1:24" x14ac:dyDescent="0.25">
      <c r="A969" t="s">
        <v>1003</v>
      </c>
      <c r="B969">
        <v>39</v>
      </c>
      <c r="C969" t="s">
        <v>25</v>
      </c>
      <c r="D969">
        <v>177300</v>
      </c>
      <c r="E969">
        <v>0.89400000000000002</v>
      </c>
      <c r="F969">
        <v>36000</v>
      </c>
      <c r="G969" t="s">
        <v>43</v>
      </c>
      <c r="H969">
        <v>172491.96666666667</v>
      </c>
      <c r="I969">
        <v>122574.34333333334</v>
      </c>
      <c r="J969">
        <v>49917.623333333337</v>
      </c>
      <c r="K969">
        <v>0.74166781517767844</v>
      </c>
      <c r="L969">
        <v>646563.85333333339</v>
      </c>
      <c r="M969">
        <v>34731.990402889998</v>
      </c>
      <c r="N969">
        <v>0.20304568527918782</v>
      </c>
      <c r="O969">
        <v>324000</v>
      </c>
      <c r="P969" t="s">
        <v>27</v>
      </c>
      <c r="Q969">
        <v>0</v>
      </c>
      <c r="R969">
        <v>0</v>
      </c>
      <c r="S969">
        <v>0.28939100352306263</v>
      </c>
      <c r="T969">
        <v>0.15059244978226974</v>
      </c>
      <c r="U969">
        <v>0.74416018485854274</v>
      </c>
      <c r="V969">
        <v>3.6467222410227489</v>
      </c>
      <c r="W969">
        <v>0</v>
      </c>
      <c r="X969">
        <v>0.32584030752960436</v>
      </c>
    </row>
    <row r="970" spans="1:24" x14ac:dyDescent="0.25">
      <c r="A970" t="s">
        <v>1004</v>
      </c>
      <c r="B970">
        <v>46</v>
      </c>
      <c r="C970" t="s">
        <v>33</v>
      </c>
      <c r="D970">
        <v>154800</v>
      </c>
      <c r="E970">
        <v>0.56100000000000005</v>
      </c>
      <c r="F970">
        <v>37000</v>
      </c>
      <c r="G970" t="s">
        <v>26</v>
      </c>
      <c r="H970">
        <v>148798.55249999999</v>
      </c>
      <c r="I970">
        <v>117723.24583333333</v>
      </c>
      <c r="J970">
        <v>31075.306666666667</v>
      </c>
      <c r="K970">
        <v>0.80100387628807512</v>
      </c>
      <c r="L970">
        <v>473701.8775</v>
      </c>
      <c r="M970">
        <v>56278.918407949997</v>
      </c>
      <c r="N970">
        <v>0.23901808785529716</v>
      </c>
      <c r="O970">
        <v>444000</v>
      </c>
      <c r="P970" t="s">
        <v>31</v>
      </c>
      <c r="Q970">
        <v>30</v>
      </c>
      <c r="R970">
        <v>0</v>
      </c>
      <c r="S970">
        <v>0.20884145809594934</v>
      </c>
      <c r="T970">
        <v>0.19145441487505671</v>
      </c>
      <c r="U970">
        <v>0.40704611570896837</v>
      </c>
      <c r="V970">
        <v>3.0600896479328163</v>
      </c>
      <c r="W970">
        <v>1</v>
      </c>
      <c r="X970">
        <v>0.53775560187307814</v>
      </c>
    </row>
    <row r="971" spans="1:24" x14ac:dyDescent="0.25">
      <c r="A971" t="s">
        <v>1005</v>
      </c>
      <c r="B971">
        <v>39</v>
      </c>
      <c r="C971" t="s">
        <v>25</v>
      </c>
      <c r="D971">
        <v>145000</v>
      </c>
      <c r="E971">
        <v>0.76100000000000001</v>
      </c>
      <c r="F971">
        <v>45000</v>
      </c>
      <c r="G971" t="s">
        <v>41</v>
      </c>
      <c r="H971">
        <v>134384.68833333332</v>
      </c>
      <c r="I971">
        <v>101355.205</v>
      </c>
      <c r="J971">
        <v>33029.48333333333</v>
      </c>
      <c r="K971">
        <v>0.80292632465569802</v>
      </c>
      <c r="L971">
        <v>222271.74</v>
      </c>
      <c r="M971">
        <v>34155.868299219997</v>
      </c>
      <c r="N971">
        <v>0.31034482758620691</v>
      </c>
      <c r="O971">
        <v>540000</v>
      </c>
      <c r="P971" t="s">
        <v>27</v>
      </c>
      <c r="Q971">
        <v>0</v>
      </c>
      <c r="R971">
        <v>0</v>
      </c>
      <c r="S971">
        <v>0.24578308543162028</v>
      </c>
      <c r="T971">
        <v>0.24918403178969939</v>
      </c>
      <c r="U971">
        <v>0.60677827263039907</v>
      </c>
      <c r="V971">
        <v>1.5329085517241379</v>
      </c>
      <c r="W971">
        <v>1</v>
      </c>
      <c r="X971">
        <v>0.50845503813169235</v>
      </c>
    </row>
    <row r="972" spans="1:24" x14ac:dyDescent="0.25">
      <c r="A972" t="s">
        <v>1006</v>
      </c>
      <c r="B972">
        <v>26</v>
      </c>
      <c r="C972" t="s">
        <v>33</v>
      </c>
      <c r="D972">
        <v>178900</v>
      </c>
      <c r="E972">
        <v>0.42099999999999999</v>
      </c>
      <c r="F972">
        <v>49000</v>
      </c>
      <c r="G972" t="s">
        <v>26</v>
      </c>
      <c r="H972">
        <v>162852.80416666667</v>
      </c>
      <c r="I972">
        <v>133267.06583333333</v>
      </c>
      <c r="J972">
        <v>29585.738333333335</v>
      </c>
      <c r="K972">
        <v>0.81254946114770055</v>
      </c>
      <c r="L972">
        <v>424501.47583333333</v>
      </c>
      <c r="M972">
        <v>54337.642277699997</v>
      </c>
      <c r="N972">
        <v>0.27389603130240359</v>
      </c>
      <c r="O972">
        <v>343000</v>
      </c>
      <c r="P972" t="s">
        <v>27</v>
      </c>
      <c r="Q972">
        <v>0</v>
      </c>
      <c r="R972">
        <v>0</v>
      </c>
      <c r="S972">
        <v>0.18167165425690016</v>
      </c>
      <c r="T972">
        <v>0.22255407264526175</v>
      </c>
      <c r="U972">
        <v>0.31567240491735243</v>
      </c>
      <c r="V972">
        <v>2.3728422349543505</v>
      </c>
      <c r="W972">
        <v>1</v>
      </c>
      <c r="X972">
        <v>0.62295632169614501</v>
      </c>
    </row>
    <row r="973" spans="1:24" x14ac:dyDescent="0.25">
      <c r="A973" t="s">
        <v>1007</v>
      </c>
      <c r="B973">
        <v>54</v>
      </c>
      <c r="C973" t="s">
        <v>30</v>
      </c>
      <c r="D973">
        <v>277100</v>
      </c>
      <c r="E973">
        <v>0.75800000000000001</v>
      </c>
      <c r="F973">
        <v>48000</v>
      </c>
      <c r="G973" t="s">
        <v>26</v>
      </c>
      <c r="H973">
        <v>276930.68166666664</v>
      </c>
      <c r="I973">
        <v>205536.16916666666</v>
      </c>
      <c r="J973">
        <v>71394.512499999997</v>
      </c>
      <c r="K973">
        <v>0.73446070558025711</v>
      </c>
      <c r="L973">
        <v>912094.66833333333</v>
      </c>
      <c r="M973">
        <v>33941.155278589998</v>
      </c>
      <c r="N973">
        <v>0.17322266329844821</v>
      </c>
      <c r="O973">
        <v>336000</v>
      </c>
      <c r="P973" t="s">
        <v>27</v>
      </c>
      <c r="Q973">
        <v>0</v>
      </c>
      <c r="R973">
        <v>0</v>
      </c>
      <c r="S973">
        <v>0.25780643759052846</v>
      </c>
      <c r="T973">
        <v>0.12722523950866957</v>
      </c>
      <c r="U973">
        <v>0.67524115007014385</v>
      </c>
      <c r="V973">
        <v>3.2915722422711418</v>
      </c>
      <c r="W973">
        <v>0</v>
      </c>
      <c r="X973">
        <v>0.37090263274593455</v>
      </c>
    </row>
    <row r="974" spans="1:24" x14ac:dyDescent="0.25">
      <c r="A974" t="s">
        <v>1008</v>
      </c>
      <c r="B974">
        <v>27</v>
      </c>
      <c r="C974" t="s">
        <v>33</v>
      </c>
      <c r="D974">
        <v>311800</v>
      </c>
      <c r="E974">
        <v>0.222</v>
      </c>
      <c r="F974">
        <v>86000</v>
      </c>
      <c r="G974" t="s">
        <v>26</v>
      </c>
      <c r="H974">
        <v>368594.66499999998</v>
      </c>
      <c r="I974">
        <v>308844.29416666669</v>
      </c>
      <c r="J974">
        <v>59750.370833333334</v>
      </c>
      <c r="K974">
        <v>0.84543507234887083</v>
      </c>
      <c r="L974">
        <v>530510.53</v>
      </c>
      <c r="M974">
        <v>79896.449828309997</v>
      </c>
      <c r="N974">
        <v>0.27581783194355358</v>
      </c>
      <c r="O974">
        <v>258000</v>
      </c>
      <c r="P974" t="s">
        <v>27</v>
      </c>
      <c r="Q974">
        <v>0</v>
      </c>
      <c r="R974">
        <v>0</v>
      </c>
      <c r="S974">
        <v>0.16210318951125713</v>
      </c>
      <c r="T974">
        <v>0.23318606870430691</v>
      </c>
      <c r="U974">
        <v>0.18245180991227697</v>
      </c>
      <c r="V974">
        <v>1.7014449326491341</v>
      </c>
      <c r="W974">
        <v>1</v>
      </c>
      <c r="X974">
        <v>0.71073383291370384</v>
      </c>
    </row>
    <row r="975" spans="1:24" x14ac:dyDescent="0.25">
      <c r="A975" t="s">
        <v>1009</v>
      </c>
      <c r="B975">
        <v>53</v>
      </c>
      <c r="C975" t="s">
        <v>25</v>
      </c>
      <c r="D975">
        <v>85300</v>
      </c>
      <c r="E975">
        <v>0.751</v>
      </c>
      <c r="F975">
        <v>30000</v>
      </c>
      <c r="G975" t="s">
        <v>26</v>
      </c>
      <c r="H975">
        <v>78937.304166666669</v>
      </c>
      <c r="I975">
        <v>60570.19</v>
      </c>
      <c r="J975">
        <v>18367.114166666666</v>
      </c>
      <c r="K975">
        <v>0.79418414248189562</v>
      </c>
      <c r="L975">
        <v>316327.21750000003</v>
      </c>
      <c r="M975">
        <v>15540.496830730001</v>
      </c>
      <c r="N975">
        <v>0.35169988276670572</v>
      </c>
      <c r="O975">
        <v>150000</v>
      </c>
      <c r="P975" t="s">
        <v>27</v>
      </c>
      <c r="Q975">
        <v>0</v>
      </c>
      <c r="R975">
        <v>0</v>
      </c>
      <c r="S975">
        <v>0.23267977492475173</v>
      </c>
      <c r="T975">
        <v>0.2793144698060594</v>
      </c>
      <c r="U975">
        <v>0.6274692552465333</v>
      </c>
      <c r="V975">
        <v>3.7084081770222745</v>
      </c>
      <c r="W975">
        <v>0</v>
      </c>
      <c r="X975">
        <v>0.42474065565125346</v>
      </c>
    </row>
    <row r="976" spans="1:24" x14ac:dyDescent="0.25">
      <c r="A976" t="s">
        <v>1010</v>
      </c>
      <c r="B976">
        <v>54</v>
      </c>
      <c r="C976" t="s">
        <v>25</v>
      </c>
      <c r="D976">
        <v>211700</v>
      </c>
      <c r="E976">
        <v>0.78</v>
      </c>
      <c r="F976">
        <v>53000</v>
      </c>
      <c r="G976" t="s">
        <v>43</v>
      </c>
      <c r="H976">
        <v>207117.72750000001</v>
      </c>
      <c r="I976">
        <v>155057.02249999999</v>
      </c>
      <c r="J976">
        <v>52060.705000000002</v>
      </c>
      <c r="K976">
        <v>0.76980545753761898</v>
      </c>
      <c r="L976">
        <v>748316.07583333331</v>
      </c>
      <c r="M976">
        <v>32724.354845360001</v>
      </c>
      <c r="N976">
        <v>0.25035427491733586</v>
      </c>
      <c r="O976">
        <v>424000</v>
      </c>
      <c r="P976" t="s">
        <v>27</v>
      </c>
      <c r="Q976">
        <v>0</v>
      </c>
      <c r="R976">
        <v>0</v>
      </c>
      <c r="S976">
        <v>0.25135803500934029</v>
      </c>
      <c r="T976">
        <v>0.19272408714923858</v>
      </c>
      <c r="U976">
        <v>0.67357582068260169</v>
      </c>
      <c r="V976">
        <v>3.5347948787592505</v>
      </c>
      <c r="W976">
        <v>0</v>
      </c>
      <c r="X976">
        <v>0.38157356604934028</v>
      </c>
    </row>
    <row r="977" spans="1:24" x14ac:dyDescent="0.25">
      <c r="A977" t="s">
        <v>1011</v>
      </c>
      <c r="B977">
        <v>45</v>
      </c>
      <c r="C977" t="s">
        <v>25</v>
      </c>
      <c r="D977">
        <v>135200</v>
      </c>
      <c r="E977">
        <v>0.77800000000000002</v>
      </c>
      <c r="F977">
        <v>35000</v>
      </c>
      <c r="G977" t="s">
        <v>26</v>
      </c>
      <c r="H977">
        <v>136112.96833333332</v>
      </c>
      <c r="I977">
        <v>93006.631666666668</v>
      </c>
      <c r="J977">
        <v>43106.33666666667</v>
      </c>
      <c r="K977">
        <v>0.70396647702418869</v>
      </c>
      <c r="L977">
        <v>414059.24583333335</v>
      </c>
      <c r="M977">
        <v>25383.432613050001</v>
      </c>
      <c r="N977">
        <v>0.2588757396449704</v>
      </c>
      <c r="O977">
        <v>280000</v>
      </c>
      <c r="P977" t="s">
        <v>27</v>
      </c>
      <c r="Q977">
        <v>0</v>
      </c>
      <c r="R977">
        <v>0</v>
      </c>
      <c r="S977">
        <v>0.31669529505154553</v>
      </c>
      <c r="T977">
        <v>0.18223984242490091</v>
      </c>
      <c r="U977">
        <v>0.65571671407396059</v>
      </c>
      <c r="V977">
        <v>3.0625683863412232</v>
      </c>
      <c r="W977">
        <v>0</v>
      </c>
      <c r="X977">
        <v>0.38695009880737208</v>
      </c>
    </row>
    <row r="978" spans="1:24" x14ac:dyDescent="0.25">
      <c r="A978" t="s">
        <v>1012</v>
      </c>
      <c r="B978">
        <v>45</v>
      </c>
      <c r="C978" t="s">
        <v>33</v>
      </c>
      <c r="D978">
        <v>379000</v>
      </c>
      <c r="E978">
        <v>0.52</v>
      </c>
      <c r="F978">
        <v>123000</v>
      </c>
      <c r="G978" t="s">
        <v>26</v>
      </c>
      <c r="H978">
        <v>372417.8725</v>
      </c>
      <c r="I978">
        <v>311643.69</v>
      </c>
      <c r="J978">
        <v>60774.182500000003</v>
      </c>
      <c r="K978">
        <v>0.87633571831509394</v>
      </c>
      <c r="L978">
        <v>1142823.6016666666</v>
      </c>
      <c r="M978">
        <v>150357.84526479</v>
      </c>
      <c r="N978">
        <v>0.32453825857519791</v>
      </c>
      <c r="O978">
        <v>1353000</v>
      </c>
      <c r="P978" t="s">
        <v>31</v>
      </c>
      <c r="Q978">
        <v>30</v>
      </c>
      <c r="R978">
        <v>0</v>
      </c>
      <c r="S978">
        <v>0.1631881469383562</v>
      </c>
      <c r="T978">
        <v>0.28440446794922575</v>
      </c>
      <c r="U978">
        <v>0.37044049124548534</v>
      </c>
      <c r="V978">
        <v>3.0153657036059802</v>
      </c>
      <c r="W978">
        <v>1</v>
      </c>
      <c r="X978">
        <v>0.59519026999169045</v>
      </c>
    </row>
    <row r="979" spans="1:24" x14ac:dyDescent="0.25">
      <c r="A979" t="s">
        <v>1013</v>
      </c>
      <c r="B979">
        <v>38</v>
      </c>
      <c r="C979" t="s">
        <v>25</v>
      </c>
      <c r="D979">
        <v>137400</v>
      </c>
      <c r="E979">
        <v>0.79500000000000004</v>
      </c>
      <c r="F979">
        <v>33000</v>
      </c>
      <c r="G979" t="s">
        <v>26</v>
      </c>
      <c r="H979">
        <v>136168.31666666668</v>
      </c>
      <c r="I979">
        <v>100530.06583333333</v>
      </c>
      <c r="J979">
        <v>35638.250833333332</v>
      </c>
      <c r="K979">
        <v>0.77423821306260854</v>
      </c>
      <c r="L979">
        <v>437596.88166666665</v>
      </c>
      <c r="M979">
        <v>28053.908729949999</v>
      </c>
      <c r="N979">
        <v>0.24017467248908297</v>
      </c>
      <c r="O979">
        <v>264000</v>
      </c>
      <c r="P979" t="s">
        <v>27</v>
      </c>
      <c r="Q979">
        <v>0</v>
      </c>
      <c r="R979">
        <v>0</v>
      </c>
      <c r="S979">
        <v>0.26172204890050899</v>
      </c>
      <c r="T979">
        <v>0.18595240925084486</v>
      </c>
      <c r="U979">
        <v>0.65919099250149538</v>
      </c>
      <c r="V979">
        <v>3.1848390223192622</v>
      </c>
      <c r="W979">
        <v>0</v>
      </c>
      <c r="X979">
        <v>0.39674158743098459</v>
      </c>
    </row>
    <row r="980" spans="1:24" x14ac:dyDescent="0.25">
      <c r="A980" t="s">
        <v>1014</v>
      </c>
      <c r="B980">
        <v>41</v>
      </c>
      <c r="C980" t="s">
        <v>25</v>
      </c>
      <c r="D980">
        <v>206400</v>
      </c>
      <c r="E980">
        <v>0.96599999999999997</v>
      </c>
      <c r="F980">
        <v>42000</v>
      </c>
      <c r="G980" t="s">
        <v>26</v>
      </c>
      <c r="H980">
        <v>202818.69416666665</v>
      </c>
      <c r="I980">
        <v>162269.2825</v>
      </c>
      <c r="J980">
        <v>40549.411666666667</v>
      </c>
      <c r="K980">
        <v>0.81756351259175741</v>
      </c>
      <c r="L980">
        <v>391382.88666666666</v>
      </c>
      <c r="M980">
        <v>32510.63293118</v>
      </c>
      <c r="N980">
        <v>0.20348837209302326</v>
      </c>
      <c r="O980">
        <v>462000</v>
      </c>
      <c r="P980" t="s">
        <v>27</v>
      </c>
      <c r="Q980">
        <v>0</v>
      </c>
      <c r="R980">
        <v>0</v>
      </c>
      <c r="S980">
        <v>0.19992935973320639</v>
      </c>
      <c r="T980">
        <v>0.16636466825995064</v>
      </c>
      <c r="U980">
        <v>0.83254756634534532</v>
      </c>
      <c r="V980">
        <v>1.8962349160206717</v>
      </c>
      <c r="W980">
        <v>0</v>
      </c>
      <c r="X980">
        <v>0.37810868495051486</v>
      </c>
    </row>
    <row r="981" spans="1:24" x14ac:dyDescent="0.25">
      <c r="A981" t="s">
        <v>1015</v>
      </c>
      <c r="B981">
        <v>19</v>
      </c>
      <c r="C981" t="s">
        <v>33</v>
      </c>
      <c r="D981">
        <v>179800</v>
      </c>
      <c r="E981">
        <v>0.54800000000000004</v>
      </c>
      <c r="F981">
        <v>35000</v>
      </c>
      <c r="G981" t="s">
        <v>26</v>
      </c>
      <c r="H981">
        <v>156766.66</v>
      </c>
      <c r="I981">
        <v>119576.57166666667</v>
      </c>
      <c r="J981">
        <v>37190.088333333333</v>
      </c>
      <c r="K981">
        <v>0.77861977446170205</v>
      </c>
      <c r="L981">
        <v>524905.11</v>
      </c>
      <c r="M981">
        <v>56501.556991849997</v>
      </c>
      <c r="N981">
        <v>0.19466073414905449</v>
      </c>
      <c r="O981">
        <v>105000</v>
      </c>
      <c r="P981" t="s">
        <v>27</v>
      </c>
      <c r="Q981">
        <v>0</v>
      </c>
      <c r="R981">
        <v>0</v>
      </c>
      <c r="S981">
        <v>0.23723212788569542</v>
      </c>
      <c r="T981">
        <v>0.15156669691968616</v>
      </c>
      <c r="U981">
        <v>0.40281731095113421</v>
      </c>
      <c r="V981">
        <v>2.9193832591768629</v>
      </c>
      <c r="W981">
        <v>1</v>
      </c>
      <c r="X981">
        <v>0.52608588264462652</v>
      </c>
    </row>
    <row r="982" spans="1:24" x14ac:dyDescent="0.25">
      <c r="A982" t="s">
        <v>1016</v>
      </c>
      <c r="B982">
        <v>25</v>
      </c>
      <c r="C982" t="s">
        <v>25</v>
      </c>
      <c r="D982">
        <v>195700</v>
      </c>
      <c r="E982">
        <v>0.94199999999999995</v>
      </c>
      <c r="F982">
        <v>64000</v>
      </c>
      <c r="G982" t="s">
        <v>43</v>
      </c>
      <c r="H982">
        <v>183367.73166666666</v>
      </c>
      <c r="I982">
        <v>136741.55166666667</v>
      </c>
      <c r="J982">
        <v>46626.18</v>
      </c>
      <c r="K982">
        <v>0.80735553024654283</v>
      </c>
      <c r="L982">
        <v>298411.32583333331</v>
      </c>
      <c r="M982">
        <v>53272.170689949999</v>
      </c>
      <c r="N982">
        <v>0.32703117015840572</v>
      </c>
      <c r="O982">
        <v>192000</v>
      </c>
      <c r="P982" t="s">
        <v>27</v>
      </c>
      <c r="Q982">
        <v>0</v>
      </c>
      <c r="R982">
        <v>0</v>
      </c>
      <c r="S982">
        <v>0.25427690889888399</v>
      </c>
      <c r="T982">
        <v>0.26403042379038705</v>
      </c>
      <c r="U982">
        <v>0.72993777258110937</v>
      </c>
      <c r="V982">
        <v>1.5248407043093168</v>
      </c>
      <c r="W982">
        <v>0</v>
      </c>
      <c r="X982">
        <v>0.45160180996817062</v>
      </c>
    </row>
    <row r="983" spans="1:24" x14ac:dyDescent="0.25">
      <c r="A983" t="s">
        <v>1017</v>
      </c>
      <c r="B983">
        <v>44</v>
      </c>
      <c r="C983" t="s">
        <v>33</v>
      </c>
      <c r="D983">
        <v>183600</v>
      </c>
      <c r="E983">
        <v>0.46899999999999997</v>
      </c>
      <c r="F983">
        <v>34000</v>
      </c>
      <c r="G983" t="s">
        <v>26</v>
      </c>
      <c r="H983">
        <v>169568.48</v>
      </c>
      <c r="I983">
        <v>141407.40083333332</v>
      </c>
      <c r="J983">
        <v>28161.079166666666</v>
      </c>
      <c r="K983">
        <v>0.84360029270209125</v>
      </c>
      <c r="L983">
        <v>603727.01416666666</v>
      </c>
      <c r="M983">
        <v>79038.989879569999</v>
      </c>
      <c r="N983">
        <v>0.18518518518518517</v>
      </c>
      <c r="O983">
        <v>170000</v>
      </c>
      <c r="P983" t="s">
        <v>27</v>
      </c>
      <c r="Q983">
        <v>0</v>
      </c>
      <c r="R983">
        <v>0</v>
      </c>
      <c r="S983">
        <v>0.16607496373539862</v>
      </c>
      <c r="T983">
        <v>0.15622227642631317</v>
      </c>
      <c r="U983">
        <v>0.31989230717212408</v>
      </c>
      <c r="V983">
        <v>3.2882734976397967</v>
      </c>
      <c r="W983">
        <v>1</v>
      </c>
      <c r="X983">
        <v>0.57239286729134353</v>
      </c>
    </row>
    <row r="984" spans="1:24" x14ac:dyDescent="0.25">
      <c r="A984" t="s">
        <v>1018</v>
      </c>
      <c r="B984">
        <v>39</v>
      </c>
      <c r="C984" t="s">
        <v>25</v>
      </c>
      <c r="D984">
        <v>131000</v>
      </c>
      <c r="E984">
        <v>0.78</v>
      </c>
      <c r="F984">
        <v>31000</v>
      </c>
      <c r="G984" t="s">
        <v>26</v>
      </c>
      <c r="H984">
        <v>118678.38833333334</v>
      </c>
      <c r="I984">
        <v>88601.245833333334</v>
      </c>
      <c r="J984">
        <v>30077.142500000002</v>
      </c>
      <c r="K984">
        <v>0.81705487965654755</v>
      </c>
      <c r="L984">
        <v>423908.57916666666</v>
      </c>
      <c r="M984">
        <v>35262.519888859999</v>
      </c>
      <c r="N984">
        <v>0.23664122137404581</v>
      </c>
      <c r="O984">
        <v>155000</v>
      </c>
      <c r="P984" t="s">
        <v>27</v>
      </c>
      <c r="Q984">
        <v>0</v>
      </c>
      <c r="R984">
        <v>0</v>
      </c>
      <c r="S984">
        <v>0.25343403228161465</v>
      </c>
      <c r="T984">
        <v>0.19334886465154943</v>
      </c>
      <c r="U984">
        <v>0.60132906820576049</v>
      </c>
      <c r="V984">
        <v>3.2359433524173027</v>
      </c>
      <c r="W984">
        <v>0</v>
      </c>
      <c r="X984">
        <v>0.42595217004135527</v>
      </c>
    </row>
    <row r="985" spans="1:24" x14ac:dyDescent="0.25">
      <c r="A985" t="s">
        <v>1019</v>
      </c>
      <c r="B985">
        <v>54</v>
      </c>
      <c r="C985" t="s">
        <v>25</v>
      </c>
      <c r="D985">
        <v>146400</v>
      </c>
      <c r="E985">
        <v>0.877</v>
      </c>
      <c r="F985">
        <v>30000</v>
      </c>
      <c r="G985" t="s">
        <v>26</v>
      </c>
      <c r="H985">
        <v>139110.07750000001</v>
      </c>
      <c r="I985">
        <v>101253.15666666666</v>
      </c>
      <c r="J985">
        <v>37856.92083333333</v>
      </c>
      <c r="K985">
        <v>0.76692439986182803</v>
      </c>
      <c r="L985">
        <v>305709.07500000001</v>
      </c>
      <c r="M985">
        <v>28864.024991049999</v>
      </c>
      <c r="N985">
        <v>0.20491803278688525</v>
      </c>
      <c r="O985">
        <v>150000</v>
      </c>
      <c r="P985" t="s">
        <v>27</v>
      </c>
      <c r="Q985">
        <v>0</v>
      </c>
      <c r="R985">
        <v>0</v>
      </c>
      <c r="S985">
        <v>0.27213643694025924</v>
      </c>
      <c r="T985">
        <v>0.15715663931594837</v>
      </c>
      <c r="U985">
        <v>0.72629968642934339</v>
      </c>
      <c r="V985">
        <v>2.0881767418032786</v>
      </c>
      <c r="W985">
        <v>0</v>
      </c>
      <c r="X985">
        <v>0.39711622398582347</v>
      </c>
    </row>
    <row r="986" spans="1:24" x14ac:dyDescent="0.25">
      <c r="A986" t="s">
        <v>1020</v>
      </c>
      <c r="B986">
        <v>44</v>
      </c>
      <c r="C986" t="s">
        <v>33</v>
      </c>
      <c r="D986">
        <v>60000</v>
      </c>
      <c r="E986">
        <v>0.41399999999999998</v>
      </c>
      <c r="F986">
        <v>30000</v>
      </c>
      <c r="G986" t="s">
        <v>43</v>
      </c>
      <c r="H986">
        <v>51586.236666666664</v>
      </c>
      <c r="I986">
        <v>45136.406666666669</v>
      </c>
      <c r="J986">
        <v>6449.83</v>
      </c>
      <c r="K986">
        <v>0.9019555878780865</v>
      </c>
      <c r="L986">
        <v>133032.42166666666</v>
      </c>
      <c r="M986">
        <v>27951.458181000002</v>
      </c>
      <c r="N986">
        <v>0.5</v>
      </c>
      <c r="O986">
        <v>150000</v>
      </c>
      <c r="P986" t="s">
        <v>27</v>
      </c>
      <c r="Q986">
        <v>0</v>
      </c>
      <c r="R986">
        <v>0</v>
      </c>
      <c r="S986">
        <v>0.12503005485119384</v>
      </c>
      <c r="T986">
        <v>0.45097779393904325</v>
      </c>
      <c r="U986">
        <v>0.26851044678756514</v>
      </c>
      <c r="V986">
        <v>2.2172070277777776</v>
      </c>
      <c r="W986">
        <v>1</v>
      </c>
      <c r="X986">
        <v>0.71890165236555881</v>
      </c>
    </row>
    <row r="987" spans="1:24" x14ac:dyDescent="0.25">
      <c r="A987" t="s">
        <v>1021</v>
      </c>
      <c r="B987">
        <v>46</v>
      </c>
      <c r="C987" t="s">
        <v>25</v>
      </c>
      <c r="D987">
        <v>223700</v>
      </c>
      <c r="E987">
        <v>0.84099999999999997</v>
      </c>
      <c r="F987">
        <v>55000</v>
      </c>
      <c r="G987" t="s">
        <v>26</v>
      </c>
      <c r="H987">
        <v>223785.89166666666</v>
      </c>
      <c r="I987">
        <v>163485.23499999999</v>
      </c>
      <c r="J987">
        <v>60300.656666666669</v>
      </c>
      <c r="K987">
        <v>0.74952061108437085</v>
      </c>
      <c r="L987">
        <v>632747.75749999995</v>
      </c>
      <c r="M987">
        <v>35685.918079149997</v>
      </c>
      <c r="N987">
        <v>0.24586499776486365</v>
      </c>
      <c r="O987">
        <v>275000</v>
      </c>
      <c r="P987" t="s">
        <v>27</v>
      </c>
      <c r="Q987">
        <v>0</v>
      </c>
      <c r="R987">
        <v>0</v>
      </c>
      <c r="S987">
        <v>0.26945691802808391</v>
      </c>
      <c r="T987">
        <v>0.18428088336897808</v>
      </c>
      <c r="U987">
        <v>0.72533480641320802</v>
      </c>
      <c r="V987">
        <v>2.8285550178810905</v>
      </c>
      <c r="W987">
        <v>0</v>
      </c>
      <c r="X987">
        <v>0.37754858642137085</v>
      </c>
    </row>
    <row r="988" spans="1:24" x14ac:dyDescent="0.25">
      <c r="A988" t="s">
        <v>1022</v>
      </c>
      <c r="B988">
        <v>20</v>
      </c>
      <c r="C988" t="s">
        <v>33</v>
      </c>
      <c r="D988">
        <v>288300</v>
      </c>
      <c r="E988">
        <v>0.27400000000000002</v>
      </c>
      <c r="F988">
        <v>63000</v>
      </c>
      <c r="G988" t="s">
        <v>26</v>
      </c>
      <c r="H988">
        <v>293160.6275</v>
      </c>
      <c r="I988">
        <v>277255.83416666667</v>
      </c>
      <c r="J988">
        <v>15904.793333333333</v>
      </c>
      <c r="K988">
        <v>0.94972138272390272</v>
      </c>
      <c r="L988">
        <v>784267.70583333331</v>
      </c>
      <c r="M988">
        <v>108673.01649207</v>
      </c>
      <c r="N988">
        <v>0.21852237252861603</v>
      </c>
      <c r="O988">
        <v>378000</v>
      </c>
      <c r="P988" t="s">
        <v>27</v>
      </c>
      <c r="Q988">
        <v>0</v>
      </c>
      <c r="R988">
        <v>0</v>
      </c>
      <c r="S988">
        <v>5.4252828795481184E-2</v>
      </c>
      <c r="T988">
        <v>0.20753536979398499</v>
      </c>
      <c r="U988">
        <v>0.19989867233860889</v>
      </c>
      <c r="V988">
        <v>2.7203180916869001</v>
      </c>
      <c r="W988">
        <v>1</v>
      </c>
      <c r="X988">
        <v>0.68957584358579316</v>
      </c>
    </row>
    <row r="989" spans="1:24" x14ac:dyDescent="0.25">
      <c r="A989" t="s">
        <v>1023</v>
      </c>
      <c r="B989">
        <v>30</v>
      </c>
      <c r="C989" t="s">
        <v>25</v>
      </c>
      <c r="D989">
        <v>190700</v>
      </c>
      <c r="E989">
        <v>0.84499999999999997</v>
      </c>
      <c r="F989">
        <v>42000</v>
      </c>
      <c r="G989" t="s">
        <v>41</v>
      </c>
      <c r="H989">
        <v>177670.96583333332</v>
      </c>
      <c r="I989">
        <v>135880.44916666666</v>
      </c>
      <c r="J989">
        <v>41790.51666666667</v>
      </c>
      <c r="K989">
        <v>0.79367802854307312</v>
      </c>
      <c r="L989">
        <v>440475.87166666664</v>
      </c>
      <c r="M989">
        <v>32228.144403689999</v>
      </c>
      <c r="N989">
        <v>0.22024121657052964</v>
      </c>
      <c r="O989">
        <v>504000</v>
      </c>
      <c r="P989" t="s">
        <v>27</v>
      </c>
      <c r="Q989">
        <v>0</v>
      </c>
      <c r="R989">
        <v>0</v>
      </c>
      <c r="S989">
        <v>0.23521297624885337</v>
      </c>
      <c r="T989">
        <v>0.17480061457162596</v>
      </c>
      <c r="U989">
        <v>0.71525775387820312</v>
      </c>
      <c r="V989">
        <v>2.3097843296626461</v>
      </c>
      <c r="W989">
        <v>0</v>
      </c>
      <c r="X989">
        <v>0.40868094176927861</v>
      </c>
    </row>
    <row r="990" spans="1:24" x14ac:dyDescent="0.25">
      <c r="A990" t="s">
        <v>1024</v>
      </c>
      <c r="B990">
        <v>27</v>
      </c>
      <c r="C990" t="s">
        <v>25</v>
      </c>
      <c r="D990">
        <v>193800</v>
      </c>
      <c r="E990">
        <v>0.93200000000000005</v>
      </c>
      <c r="F990">
        <v>62000</v>
      </c>
      <c r="G990" t="s">
        <v>41</v>
      </c>
      <c r="H990">
        <v>196842.42083333334</v>
      </c>
      <c r="I990">
        <v>143834.76</v>
      </c>
      <c r="J990">
        <v>53007.660833333335</v>
      </c>
      <c r="K990">
        <v>0.7532278510913738</v>
      </c>
      <c r="L990">
        <v>493733.6983333333</v>
      </c>
      <c r="M990">
        <v>36984.48773945</v>
      </c>
      <c r="N990">
        <v>0.31991744066047473</v>
      </c>
      <c r="O990">
        <v>558000</v>
      </c>
      <c r="P990" t="s">
        <v>27</v>
      </c>
      <c r="Q990">
        <v>0</v>
      </c>
      <c r="R990">
        <v>0</v>
      </c>
      <c r="S990">
        <v>0.26928982385466071</v>
      </c>
      <c r="T990">
        <v>0.24097072635534147</v>
      </c>
      <c r="U990">
        <v>0.78458521876904497</v>
      </c>
      <c r="V990">
        <v>2.5476455022359819</v>
      </c>
      <c r="W990">
        <v>0</v>
      </c>
      <c r="X990">
        <v>0.37636590313698232</v>
      </c>
    </row>
    <row r="991" spans="1:24" x14ac:dyDescent="0.25">
      <c r="A991" t="s">
        <v>1025</v>
      </c>
      <c r="B991">
        <v>53</v>
      </c>
      <c r="C991" t="s">
        <v>30</v>
      </c>
      <c r="D991">
        <v>140700</v>
      </c>
      <c r="E991">
        <v>0.77600000000000002</v>
      </c>
      <c r="F991">
        <v>37000</v>
      </c>
      <c r="G991" t="s">
        <v>26</v>
      </c>
      <c r="H991">
        <v>142087.10916666666</v>
      </c>
      <c r="I991">
        <v>113216.10916666666</v>
      </c>
      <c r="J991">
        <v>28871</v>
      </c>
      <c r="K991">
        <v>0.80958778575845358</v>
      </c>
      <c r="L991">
        <v>466265.66249999998</v>
      </c>
      <c r="M991">
        <v>22678.219166639999</v>
      </c>
      <c r="N991">
        <v>0.26297085998578534</v>
      </c>
      <c r="O991">
        <v>407000</v>
      </c>
      <c r="P991" t="s">
        <v>27</v>
      </c>
      <c r="Q991">
        <v>0</v>
      </c>
      <c r="R991">
        <v>0</v>
      </c>
      <c r="S991">
        <v>0.20319225416948011</v>
      </c>
      <c r="T991">
        <v>0.21289799625488828</v>
      </c>
      <c r="U991">
        <v>0.66919173972261492</v>
      </c>
      <c r="V991">
        <v>3.3138995202558634</v>
      </c>
      <c r="W991">
        <v>0</v>
      </c>
      <c r="X991">
        <v>0.41062474157477874</v>
      </c>
    </row>
    <row r="992" spans="1:24" x14ac:dyDescent="0.25">
      <c r="A992" t="s">
        <v>1026</v>
      </c>
      <c r="B992">
        <v>26</v>
      </c>
      <c r="C992" t="s">
        <v>33</v>
      </c>
      <c r="D992">
        <v>233600</v>
      </c>
      <c r="E992">
        <v>0.22600000000000001</v>
      </c>
      <c r="F992">
        <v>69000</v>
      </c>
      <c r="G992" t="s">
        <v>26</v>
      </c>
      <c r="H992">
        <v>212183.19750000001</v>
      </c>
      <c r="I992">
        <v>172010.01166666666</v>
      </c>
      <c r="J992">
        <v>40173.185833333337</v>
      </c>
      <c r="K992">
        <v>0.81906493815602899</v>
      </c>
      <c r="L992">
        <v>488736.11833333335</v>
      </c>
      <c r="M992">
        <v>101716.57488713</v>
      </c>
      <c r="N992">
        <v>0.29537671232876711</v>
      </c>
      <c r="O992">
        <v>621000</v>
      </c>
      <c r="P992" t="s">
        <v>36</v>
      </c>
      <c r="Q992">
        <v>90</v>
      </c>
      <c r="R992">
        <v>1</v>
      </c>
      <c r="S992">
        <v>0.1893325499222592</v>
      </c>
      <c r="T992">
        <v>0.24193270861629279</v>
      </c>
      <c r="U992">
        <v>0.15276660530947905</v>
      </c>
      <c r="V992">
        <v>2.0921922873858447</v>
      </c>
      <c r="W992">
        <v>1</v>
      </c>
      <c r="X992">
        <v>0.7052204736226062</v>
      </c>
    </row>
    <row r="993" spans="1:24" x14ac:dyDescent="0.25">
      <c r="A993" t="s">
        <v>1027</v>
      </c>
      <c r="B993">
        <v>44</v>
      </c>
      <c r="C993" t="s">
        <v>33</v>
      </c>
      <c r="D993">
        <v>162400</v>
      </c>
      <c r="E993">
        <v>0.60199999999999998</v>
      </c>
      <c r="F993">
        <v>53000</v>
      </c>
      <c r="G993" t="s">
        <v>41</v>
      </c>
      <c r="H993">
        <v>189821.75916666666</v>
      </c>
      <c r="I993">
        <v>155977.78916666665</v>
      </c>
      <c r="J993">
        <v>33843.97</v>
      </c>
      <c r="K993">
        <v>0.85336741356222212</v>
      </c>
      <c r="L993">
        <v>494120.94916666666</v>
      </c>
      <c r="M993">
        <v>75172.336923690003</v>
      </c>
      <c r="N993">
        <v>0.32635467980295568</v>
      </c>
      <c r="O993">
        <v>212000</v>
      </c>
      <c r="P993" t="s">
        <v>31</v>
      </c>
      <c r="Q993">
        <v>20</v>
      </c>
      <c r="R993">
        <v>0</v>
      </c>
      <c r="S993">
        <v>0.17829341666928938</v>
      </c>
      <c r="T993">
        <v>0.27850044900737547</v>
      </c>
      <c r="U993">
        <v>0.43122733941728675</v>
      </c>
      <c r="V993">
        <v>3.0426166820607552</v>
      </c>
      <c r="W993">
        <v>1</v>
      </c>
      <c r="X993">
        <v>0.55985208317384982</v>
      </c>
    </row>
    <row r="994" spans="1:24" x14ac:dyDescent="0.25">
      <c r="A994" t="s">
        <v>1028</v>
      </c>
      <c r="B994">
        <v>51</v>
      </c>
      <c r="C994" t="s">
        <v>25</v>
      </c>
      <c r="D994">
        <v>261400</v>
      </c>
      <c r="E994">
        <v>0.95799999999999996</v>
      </c>
      <c r="F994">
        <v>86000</v>
      </c>
      <c r="G994" t="s">
        <v>26</v>
      </c>
      <c r="H994">
        <v>255112.14333333334</v>
      </c>
      <c r="I994">
        <v>183149.29500000001</v>
      </c>
      <c r="J994">
        <v>71962.848333333328</v>
      </c>
      <c r="K994">
        <v>0.76519793216488619</v>
      </c>
      <c r="L994">
        <v>880836.46416666661</v>
      </c>
      <c r="M994">
        <v>58481.363261099999</v>
      </c>
      <c r="N994">
        <v>0.32899770466717676</v>
      </c>
      <c r="O994">
        <v>688000</v>
      </c>
      <c r="P994" t="s">
        <v>27</v>
      </c>
      <c r="Q994">
        <v>0</v>
      </c>
      <c r="R994">
        <v>0</v>
      </c>
      <c r="S994">
        <v>0.28208319444561131</v>
      </c>
      <c r="T994">
        <v>0.25174836329831757</v>
      </c>
      <c r="U994">
        <v>0.77934468722724393</v>
      </c>
      <c r="V994">
        <v>3.36968808020913</v>
      </c>
      <c r="W994">
        <v>0</v>
      </c>
      <c r="X994">
        <v>0.34787598956591448</v>
      </c>
    </row>
    <row r="995" spans="1:24" x14ac:dyDescent="0.25">
      <c r="A995" t="s">
        <v>1029</v>
      </c>
      <c r="B995">
        <v>18</v>
      </c>
      <c r="C995" t="s">
        <v>33</v>
      </c>
      <c r="D995">
        <v>252200</v>
      </c>
      <c r="E995">
        <v>0.26800000000000002</v>
      </c>
      <c r="F995">
        <v>54000</v>
      </c>
      <c r="G995" t="s">
        <v>41</v>
      </c>
      <c r="H995">
        <v>297587.88833333331</v>
      </c>
      <c r="I995">
        <v>252130.22833333333</v>
      </c>
      <c r="J995">
        <v>45457.66</v>
      </c>
      <c r="K995">
        <v>0.88090277803016515</v>
      </c>
      <c r="L995">
        <v>769696.12666666671</v>
      </c>
      <c r="M995">
        <v>151154.21320458001</v>
      </c>
      <c r="N995">
        <v>0.21411578112609039</v>
      </c>
      <c r="O995">
        <v>540000</v>
      </c>
      <c r="P995" t="s">
        <v>27</v>
      </c>
      <c r="Q995">
        <v>0</v>
      </c>
      <c r="R995">
        <v>0</v>
      </c>
      <c r="S995">
        <v>0.15275373018233221</v>
      </c>
      <c r="T995">
        <v>0.18861518641407182</v>
      </c>
      <c r="U995">
        <v>0.17772692555480024</v>
      </c>
      <c r="V995">
        <v>3.0519275442770288</v>
      </c>
      <c r="W995">
        <v>1</v>
      </c>
      <c r="X995">
        <v>0.65782997292449841</v>
      </c>
    </row>
    <row r="996" spans="1:24" x14ac:dyDescent="0.25">
      <c r="A996" t="s">
        <v>1030</v>
      </c>
      <c r="B996">
        <v>49</v>
      </c>
      <c r="C996" t="s">
        <v>25</v>
      </c>
      <c r="D996">
        <v>149000</v>
      </c>
      <c r="E996">
        <v>0.86699999999999999</v>
      </c>
      <c r="F996">
        <v>51000</v>
      </c>
      <c r="G996" t="s">
        <v>41</v>
      </c>
      <c r="H996">
        <v>129257.09583333334</v>
      </c>
      <c r="I996">
        <v>103295.08666666667</v>
      </c>
      <c r="J996">
        <v>25962.009166666667</v>
      </c>
      <c r="K996">
        <v>0.86458667363321673</v>
      </c>
      <c r="L996">
        <v>270936.65000000002</v>
      </c>
      <c r="M996">
        <v>34386.35200603</v>
      </c>
      <c r="N996">
        <v>0.34228187919463088</v>
      </c>
      <c r="O996">
        <v>408000</v>
      </c>
      <c r="P996" t="s">
        <v>27</v>
      </c>
      <c r="Q996">
        <v>0</v>
      </c>
      <c r="R996">
        <v>0</v>
      </c>
      <c r="S996">
        <v>0.20085558165520442</v>
      </c>
      <c r="T996">
        <v>0.29593235137781243</v>
      </c>
      <c r="U996">
        <v>0.68481753206218676</v>
      </c>
      <c r="V996">
        <v>1.81836677852349</v>
      </c>
      <c r="W996">
        <v>0</v>
      </c>
      <c r="X996">
        <v>0.48568850441712752</v>
      </c>
    </row>
    <row r="997" spans="1:24" x14ac:dyDescent="0.25">
      <c r="A997" t="s">
        <v>1031</v>
      </c>
      <c r="B997">
        <v>42</v>
      </c>
      <c r="C997" t="s">
        <v>25</v>
      </c>
      <c r="D997">
        <v>164500</v>
      </c>
      <c r="E997">
        <v>0.9</v>
      </c>
      <c r="F997">
        <v>30000</v>
      </c>
      <c r="G997" t="s">
        <v>26</v>
      </c>
      <c r="H997">
        <v>170949.40833333333</v>
      </c>
      <c r="I997">
        <v>115922.8875</v>
      </c>
      <c r="J997">
        <v>55026.520833333336</v>
      </c>
      <c r="K997">
        <v>0.69997011433182688</v>
      </c>
      <c r="L997">
        <v>495535.54416666669</v>
      </c>
      <c r="M997">
        <v>34006.926146439997</v>
      </c>
      <c r="N997">
        <v>0.18237082066869301</v>
      </c>
      <c r="O997">
        <v>360000</v>
      </c>
      <c r="P997" t="s">
        <v>27</v>
      </c>
      <c r="Q997">
        <v>0</v>
      </c>
      <c r="R997">
        <v>0</v>
      </c>
      <c r="S997">
        <v>0.3218877524632166</v>
      </c>
      <c r="T997">
        <v>0.12765412419425415</v>
      </c>
      <c r="U997">
        <v>0.75066949206775335</v>
      </c>
      <c r="V997">
        <v>3.0123741286727457</v>
      </c>
      <c r="W997">
        <v>0</v>
      </c>
      <c r="X997">
        <v>0.33145776151841089</v>
      </c>
    </row>
    <row r="998" spans="1:24" x14ac:dyDescent="0.25">
      <c r="A998" t="s">
        <v>1032</v>
      </c>
      <c r="B998">
        <v>46</v>
      </c>
      <c r="C998" t="s">
        <v>30</v>
      </c>
      <c r="D998">
        <v>195300</v>
      </c>
      <c r="E998">
        <v>0.76300000000000001</v>
      </c>
      <c r="F998">
        <v>44000</v>
      </c>
      <c r="G998" t="s">
        <v>26</v>
      </c>
      <c r="H998">
        <v>190418.60416666666</v>
      </c>
      <c r="I998">
        <v>157552.82666666666</v>
      </c>
      <c r="J998">
        <v>32865.777499999997</v>
      </c>
      <c r="K998">
        <v>0.83644518123236977</v>
      </c>
      <c r="L998">
        <v>327427.7525</v>
      </c>
      <c r="M998">
        <v>25377.228528809999</v>
      </c>
      <c r="N998">
        <v>0.22529441884280593</v>
      </c>
      <c r="O998">
        <v>308000</v>
      </c>
      <c r="P998" t="s">
        <v>27</v>
      </c>
      <c r="Q998">
        <v>0</v>
      </c>
      <c r="R998">
        <v>0</v>
      </c>
      <c r="S998">
        <v>0.17259751295747208</v>
      </c>
      <c r="T998">
        <v>0.18844643099961222</v>
      </c>
      <c r="U998">
        <v>0.67327247780634314</v>
      </c>
      <c r="V998">
        <v>1.6765373911930364</v>
      </c>
      <c r="W998">
        <v>0</v>
      </c>
      <c r="X998">
        <v>0.47479290441584393</v>
      </c>
    </row>
    <row r="999" spans="1:24" x14ac:dyDescent="0.25">
      <c r="A999" t="s">
        <v>1033</v>
      </c>
      <c r="B999">
        <v>24</v>
      </c>
      <c r="C999" t="s">
        <v>25</v>
      </c>
      <c r="D999">
        <v>161800</v>
      </c>
      <c r="E999">
        <v>0.996</v>
      </c>
      <c r="F999">
        <v>53000</v>
      </c>
      <c r="G999" t="s">
        <v>26</v>
      </c>
      <c r="H999">
        <v>159495.22083333333</v>
      </c>
      <c r="I999">
        <v>121229.77166666667</v>
      </c>
      <c r="J999">
        <v>38265.449166666665</v>
      </c>
      <c r="K999">
        <v>0.771865515199604</v>
      </c>
      <c r="L999">
        <v>574385.70499999996</v>
      </c>
      <c r="M999">
        <v>21468.10805671</v>
      </c>
      <c r="N999">
        <v>0.32756489493201485</v>
      </c>
      <c r="O999">
        <v>159000</v>
      </c>
      <c r="P999" t="s">
        <v>27</v>
      </c>
      <c r="Q999">
        <v>0</v>
      </c>
      <c r="R999">
        <v>0</v>
      </c>
      <c r="S999">
        <v>0.23991596090927803</v>
      </c>
      <c r="T999">
        <v>0.25283604638800378</v>
      </c>
      <c r="U999">
        <v>0.87784216241139434</v>
      </c>
      <c r="V999">
        <v>3.5499734548825708</v>
      </c>
      <c r="W999">
        <v>0</v>
      </c>
      <c r="X999">
        <v>0.31078527832371666</v>
      </c>
    </row>
    <row r="1000" spans="1:24" x14ac:dyDescent="0.25">
      <c r="A1000" t="s">
        <v>1034</v>
      </c>
      <c r="B1000">
        <v>20</v>
      </c>
      <c r="C1000" t="s">
        <v>30</v>
      </c>
      <c r="D1000">
        <v>137600</v>
      </c>
      <c r="E1000">
        <v>0.76700000000000002</v>
      </c>
      <c r="F1000">
        <v>30000</v>
      </c>
      <c r="G1000" t="s">
        <v>41</v>
      </c>
      <c r="H1000">
        <v>138493.78833333333</v>
      </c>
      <c r="I1000">
        <v>108669.57416666667</v>
      </c>
      <c r="J1000">
        <v>29824.214166666668</v>
      </c>
      <c r="K1000">
        <v>0.80572293329108458</v>
      </c>
      <c r="L1000">
        <v>437736.16833333333</v>
      </c>
      <c r="M1000">
        <v>21665.34517556</v>
      </c>
      <c r="N1000">
        <v>0.21802325581395349</v>
      </c>
      <c r="O1000">
        <v>150000</v>
      </c>
      <c r="P1000" t="s">
        <v>27</v>
      </c>
      <c r="Q1000">
        <v>0</v>
      </c>
      <c r="R1000">
        <v>0</v>
      </c>
      <c r="S1000">
        <v>0.21534694462169202</v>
      </c>
      <c r="T1000">
        <v>0.17566633720009112</v>
      </c>
      <c r="U1000">
        <v>0.66324494472722784</v>
      </c>
      <c r="V1000">
        <v>3.1812221535852712</v>
      </c>
      <c r="W1000">
        <v>0</v>
      </c>
      <c r="X1000">
        <v>0.40501015905547949</v>
      </c>
    </row>
    <row r="1001" spans="1:24" x14ac:dyDescent="0.25">
      <c r="A1001" t="s">
        <v>1035</v>
      </c>
      <c r="B1001">
        <v>37</v>
      </c>
      <c r="C1001" t="s">
        <v>25</v>
      </c>
      <c r="D1001">
        <v>196800</v>
      </c>
      <c r="E1001">
        <v>0.879</v>
      </c>
      <c r="F1001">
        <v>40000</v>
      </c>
      <c r="G1001" t="s">
        <v>26</v>
      </c>
      <c r="H1001">
        <v>192929.39249999999</v>
      </c>
      <c r="I1001">
        <v>147573.57166666666</v>
      </c>
      <c r="J1001">
        <v>45355.820833333331</v>
      </c>
      <c r="K1001">
        <v>0.79894122847030014</v>
      </c>
      <c r="L1001">
        <v>429363.59749999997</v>
      </c>
      <c r="M1001">
        <v>36979.676300270003</v>
      </c>
      <c r="N1001">
        <v>0.2032520325203252</v>
      </c>
      <c r="O1001">
        <v>160000</v>
      </c>
      <c r="P1001" t="s">
        <v>36</v>
      </c>
      <c r="Q1001">
        <v>90</v>
      </c>
      <c r="R1001">
        <v>1</v>
      </c>
      <c r="S1001">
        <v>0.23509025890564256</v>
      </c>
      <c r="T1001">
        <v>0.16238642855087401</v>
      </c>
      <c r="U1001">
        <v>0.7376174280224862</v>
      </c>
      <c r="V1001">
        <v>2.1817255970528455</v>
      </c>
      <c r="W1001">
        <v>0</v>
      </c>
      <c r="X1001">
        <v>0.39993546832411137</v>
      </c>
    </row>
    <row r="1002" spans="1:24" x14ac:dyDescent="0.25">
      <c r="A1002" t="s">
        <v>1036</v>
      </c>
      <c r="B1002">
        <v>37</v>
      </c>
      <c r="C1002" t="s">
        <v>25</v>
      </c>
      <c r="D1002">
        <v>212400</v>
      </c>
      <c r="E1002">
        <v>0.92700000000000005</v>
      </c>
      <c r="F1002">
        <v>45000</v>
      </c>
      <c r="G1002" t="s">
        <v>26</v>
      </c>
      <c r="H1002">
        <v>217141.85833333334</v>
      </c>
      <c r="I1002">
        <v>150417.68</v>
      </c>
      <c r="J1002">
        <v>66724.17833333333</v>
      </c>
      <c r="K1002">
        <v>0.70071451183450906</v>
      </c>
      <c r="L1002">
        <v>841834.72750000004</v>
      </c>
      <c r="M1002">
        <v>27242.079816540001</v>
      </c>
      <c r="N1002">
        <v>0.21186440677966101</v>
      </c>
      <c r="O1002">
        <v>135000</v>
      </c>
      <c r="P1002" t="s">
        <v>27</v>
      </c>
      <c r="Q1002">
        <v>0</v>
      </c>
      <c r="R1002">
        <v>0</v>
      </c>
      <c r="S1002">
        <v>0.30728381365745422</v>
      </c>
      <c r="T1002">
        <v>0.14845646437171803</v>
      </c>
      <c r="U1002">
        <v>0.82366502561045796</v>
      </c>
      <c r="V1002">
        <v>3.9634403366290019</v>
      </c>
      <c r="W1002">
        <v>0</v>
      </c>
      <c r="X1002">
        <v>0.27829865071257592</v>
      </c>
    </row>
    <row r="1003" spans="1:24" x14ac:dyDescent="0.25">
      <c r="A1003" t="s">
        <v>1037</v>
      </c>
      <c r="B1003">
        <v>47</v>
      </c>
      <c r="C1003" t="s">
        <v>33</v>
      </c>
      <c r="D1003">
        <v>301100</v>
      </c>
      <c r="E1003">
        <v>0.28999999999999998</v>
      </c>
      <c r="F1003">
        <v>82000</v>
      </c>
      <c r="G1003" t="s">
        <v>41</v>
      </c>
      <c r="H1003">
        <v>314245.50333333336</v>
      </c>
      <c r="I1003">
        <v>278050.73333333334</v>
      </c>
      <c r="J1003">
        <v>36194.769999999997</v>
      </c>
      <c r="K1003">
        <v>0.87917067364417056</v>
      </c>
      <c r="L1003">
        <v>1000104.3983333333</v>
      </c>
      <c r="M1003">
        <v>106058.51464089</v>
      </c>
      <c r="N1003">
        <v>0.27233477250083027</v>
      </c>
      <c r="O1003">
        <v>246000</v>
      </c>
      <c r="P1003" t="s">
        <v>31</v>
      </c>
      <c r="Q1003">
        <v>60</v>
      </c>
      <c r="R1003">
        <v>0</v>
      </c>
      <c r="S1003">
        <v>0.11517991384464359</v>
      </c>
      <c r="T1003">
        <v>0.23942874539628689</v>
      </c>
      <c r="U1003">
        <v>0.21682209084248061</v>
      </c>
      <c r="V1003">
        <v>3.3215024853315618</v>
      </c>
      <c r="W1003">
        <v>1</v>
      </c>
      <c r="X1003">
        <v>0.65383091270515581</v>
      </c>
    </row>
    <row r="1004" spans="1:24" x14ac:dyDescent="0.25">
      <c r="A1004" t="s">
        <v>1038</v>
      </c>
      <c r="B1004">
        <v>52</v>
      </c>
      <c r="C1004" t="s">
        <v>30</v>
      </c>
      <c r="D1004">
        <v>239900</v>
      </c>
      <c r="E1004">
        <v>0.52700000000000002</v>
      </c>
      <c r="F1004">
        <v>57000</v>
      </c>
      <c r="G1004" t="s">
        <v>43</v>
      </c>
      <c r="H1004">
        <v>239481.67333333334</v>
      </c>
      <c r="I1004">
        <v>176822.94</v>
      </c>
      <c r="J1004">
        <v>62658.73333333333</v>
      </c>
      <c r="K1004">
        <v>0.75331540273348296</v>
      </c>
      <c r="L1004">
        <v>923250.23583333334</v>
      </c>
      <c r="M1004">
        <v>47716.648128820001</v>
      </c>
      <c r="N1004">
        <v>0.23759899958315964</v>
      </c>
      <c r="O1004">
        <v>456000</v>
      </c>
      <c r="P1004" t="s">
        <v>27</v>
      </c>
      <c r="Q1004">
        <v>0</v>
      </c>
      <c r="R1004">
        <v>0</v>
      </c>
      <c r="S1004">
        <v>0.26164312475852358</v>
      </c>
      <c r="T1004">
        <v>0.17898698606006055</v>
      </c>
      <c r="U1004">
        <v>0.43944143268016306</v>
      </c>
      <c r="V1004">
        <v>3.8484795157704599</v>
      </c>
      <c r="W1004">
        <v>0</v>
      </c>
      <c r="X1004">
        <v>0.47229807129861023</v>
      </c>
    </row>
    <row r="1005" spans="1:24" x14ac:dyDescent="0.25">
      <c r="A1005" t="s">
        <v>1039</v>
      </c>
      <c r="B1005">
        <v>52</v>
      </c>
      <c r="C1005" t="s">
        <v>33</v>
      </c>
      <c r="D1005">
        <v>128100</v>
      </c>
      <c r="E1005">
        <v>0.39700000000000002</v>
      </c>
      <c r="F1005">
        <v>38000</v>
      </c>
      <c r="G1005" t="s">
        <v>26</v>
      </c>
      <c r="H1005">
        <v>114346.31583333333</v>
      </c>
      <c r="I1005">
        <v>90794.57166666667</v>
      </c>
      <c r="J1005">
        <v>23551.744166666667</v>
      </c>
      <c r="K1005">
        <v>0.79882939767010475</v>
      </c>
      <c r="L1005">
        <v>365056.55916666664</v>
      </c>
      <c r="M1005">
        <v>41257.93295984</v>
      </c>
      <c r="N1005">
        <v>0.29664324746291959</v>
      </c>
      <c r="O1005">
        <v>342000</v>
      </c>
      <c r="P1005" t="s">
        <v>27</v>
      </c>
      <c r="Q1005">
        <v>0</v>
      </c>
      <c r="R1005">
        <v>0</v>
      </c>
      <c r="S1005">
        <v>0.20596854384880017</v>
      </c>
      <c r="T1005">
        <v>0.23696734669370789</v>
      </c>
      <c r="U1005">
        <v>0.29173681141684171</v>
      </c>
      <c r="V1005">
        <v>2.849777979443143</v>
      </c>
      <c r="W1005">
        <v>1</v>
      </c>
      <c r="X1005">
        <v>0.61311554411226354</v>
      </c>
    </row>
    <row r="1006" spans="1:24" x14ac:dyDescent="0.25">
      <c r="A1006" t="s">
        <v>1040</v>
      </c>
      <c r="B1006">
        <v>44</v>
      </c>
      <c r="C1006" t="s">
        <v>30</v>
      </c>
      <c r="D1006">
        <v>240200</v>
      </c>
      <c r="E1006">
        <v>0.60899999999999999</v>
      </c>
      <c r="F1006">
        <v>79000</v>
      </c>
      <c r="G1006" t="s">
        <v>43</v>
      </c>
      <c r="H1006">
        <v>239589.83333333334</v>
      </c>
      <c r="I1006">
        <v>181557.6</v>
      </c>
      <c r="J1006">
        <v>58032.23333333333</v>
      </c>
      <c r="K1006">
        <v>0.76158914531730149</v>
      </c>
      <c r="L1006">
        <v>770716.00249999994</v>
      </c>
      <c r="M1006">
        <v>36947.698039499999</v>
      </c>
      <c r="N1006">
        <v>0.32889258950874273</v>
      </c>
      <c r="O1006">
        <v>316000</v>
      </c>
      <c r="P1006" t="s">
        <v>27</v>
      </c>
      <c r="Q1006">
        <v>0</v>
      </c>
      <c r="R1006">
        <v>0</v>
      </c>
      <c r="S1006">
        <v>0.24221492425596799</v>
      </c>
      <c r="T1006">
        <v>0.25048102614515744</v>
      </c>
      <c r="U1006">
        <v>0.527632570435009</v>
      </c>
      <c r="V1006">
        <v>3.2086428080766027</v>
      </c>
      <c r="W1006">
        <v>0</v>
      </c>
      <c r="X1006">
        <v>0.48110891913723369</v>
      </c>
    </row>
    <row r="1007" spans="1:24" x14ac:dyDescent="0.25">
      <c r="A1007" t="s">
        <v>1041</v>
      </c>
      <c r="B1007">
        <v>43</v>
      </c>
      <c r="C1007" t="s">
        <v>33</v>
      </c>
      <c r="D1007">
        <v>279900</v>
      </c>
      <c r="E1007">
        <v>0.55600000000000005</v>
      </c>
      <c r="F1007">
        <v>80000</v>
      </c>
      <c r="G1007" t="s">
        <v>26</v>
      </c>
      <c r="H1007">
        <v>243351.2475</v>
      </c>
      <c r="I1007">
        <v>174542.64583333334</v>
      </c>
      <c r="J1007">
        <v>68808.601666666669</v>
      </c>
      <c r="K1007">
        <v>0.76154454599317012</v>
      </c>
      <c r="L1007">
        <v>839980.28666666662</v>
      </c>
      <c r="M1007">
        <v>98358.824932250005</v>
      </c>
      <c r="N1007">
        <v>0.28581636298678098</v>
      </c>
      <c r="O1007">
        <v>320000</v>
      </c>
      <c r="P1007" t="s">
        <v>27</v>
      </c>
      <c r="Q1007">
        <v>0</v>
      </c>
      <c r="R1007">
        <v>0</v>
      </c>
      <c r="S1007">
        <v>0.28275425901265072</v>
      </c>
      <c r="T1007">
        <v>0.21766189238818723</v>
      </c>
      <c r="U1007">
        <v>0.39595933665908034</v>
      </c>
      <c r="V1007">
        <v>3.0010013814457541</v>
      </c>
      <c r="W1007">
        <v>1</v>
      </c>
      <c r="X1007">
        <v>0.53162393495478688</v>
      </c>
    </row>
    <row r="1008" spans="1:24" x14ac:dyDescent="0.25">
      <c r="A1008" t="s">
        <v>1042</v>
      </c>
      <c r="B1008">
        <v>31</v>
      </c>
      <c r="C1008" t="s">
        <v>33</v>
      </c>
      <c r="D1008">
        <v>260600</v>
      </c>
      <c r="E1008">
        <v>0.30299999999999999</v>
      </c>
      <c r="F1008">
        <v>50000</v>
      </c>
      <c r="G1008" t="s">
        <v>26</v>
      </c>
      <c r="H1008">
        <v>198711.77</v>
      </c>
      <c r="I1008">
        <v>152213.19083333333</v>
      </c>
      <c r="J1008">
        <v>46498.57916666667</v>
      </c>
      <c r="K1008">
        <v>0.8051599527271609</v>
      </c>
      <c r="L1008">
        <v>494884.11833333335</v>
      </c>
      <c r="M1008">
        <v>97418.048484490006</v>
      </c>
      <c r="N1008">
        <v>0.19186492709132771</v>
      </c>
      <c r="O1008">
        <v>600000</v>
      </c>
      <c r="P1008" t="s">
        <v>31</v>
      </c>
      <c r="Q1008">
        <v>60</v>
      </c>
      <c r="R1008">
        <v>0</v>
      </c>
      <c r="S1008">
        <v>0.23400012574326459</v>
      </c>
      <c r="T1008">
        <v>0.1544819556268536</v>
      </c>
      <c r="U1008">
        <v>0.20332186274970995</v>
      </c>
      <c r="V1008">
        <v>1.8990181056536199</v>
      </c>
      <c r="W1008">
        <v>1</v>
      </c>
      <c r="X1008">
        <v>0.65848648250974395</v>
      </c>
    </row>
    <row r="1009" spans="1:24" x14ac:dyDescent="0.25">
      <c r="A1009" t="s">
        <v>1043</v>
      </c>
      <c r="B1009">
        <v>34</v>
      </c>
      <c r="C1009" t="s">
        <v>30</v>
      </c>
      <c r="D1009">
        <v>259300</v>
      </c>
      <c r="E1009">
        <v>0.54600000000000004</v>
      </c>
      <c r="F1009">
        <v>87000</v>
      </c>
      <c r="G1009" t="s">
        <v>26</v>
      </c>
      <c r="H1009">
        <v>257592.89499999999</v>
      </c>
      <c r="I1009">
        <v>205476.91</v>
      </c>
      <c r="J1009">
        <v>52115.985000000001</v>
      </c>
      <c r="K1009">
        <v>0.80174899234701125</v>
      </c>
      <c r="L1009">
        <v>838024.95499999996</v>
      </c>
      <c r="M1009">
        <v>33368.722553320003</v>
      </c>
      <c r="N1009">
        <v>0.33551870420362512</v>
      </c>
      <c r="O1009">
        <v>783000</v>
      </c>
      <c r="P1009" t="s">
        <v>31</v>
      </c>
      <c r="Q1009">
        <v>30</v>
      </c>
      <c r="R1009">
        <v>0</v>
      </c>
      <c r="S1009">
        <v>0.20231918663750412</v>
      </c>
      <c r="T1009">
        <v>0.26900178300883137</v>
      </c>
      <c r="U1009">
        <v>0.48338238511554216</v>
      </c>
      <c r="V1009">
        <v>3.231874103355187</v>
      </c>
      <c r="W1009">
        <v>1</v>
      </c>
      <c r="X1009">
        <v>0.51803062781281617</v>
      </c>
    </row>
    <row r="1010" spans="1:24" x14ac:dyDescent="0.25">
      <c r="A1010" t="s">
        <v>1044</v>
      </c>
      <c r="B1010">
        <v>35</v>
      </c>
      <c r="C1010" t="s">
        <v>25</v>
      </c>
      <c r="D1010">
        <v>151100</v>
      </c>
      <c r="E1010">
        <v>0.81799999999999995</v>
      </c>
      <c r="F1010">
        <v>31000</v>
      </c>
      <c r="G1010" t="s">
        <v>26</v>
      </c>
      <c r="H1010">
        <v>145428.24083333334</v>
      </c>
      <c r="I1010">
        <v>109590.05</v>
      </c>
      <c r="J1010">
        <v>35838.190833333334</v>
      </c>
      <c r="K1010">
        <v>0.79055892696883689</v>
      </c>
      <c r="L1010">
        <v>388294.56833333336</v>
      </c>
      <c r="M1010">
        <v>33453.786735239999</v>
      </c>
      <c r="N1010">
        <v>0.20516214427531437</v>
      </c>
      <c r="O1010">
        <v>124000</v>
      </c>
      <c r="P1010" t="s">
        <v>27</v>
      </c>
      <c r="Q1010">
        <v>0</v>
      </c>
      <c r="R1010">
        <v>0</v>
      </c>
      <c r="S1010">
        <v>0.24643212781763174</v>
      </c>
      <c r="T1010">
        <v>0.16219276463291823</v>
      </c>
      <c r="U1010">
        <v>0.66502097845499852</v>
      </c>
      <c r="V1010">
        <v>2.5697853628943306</v>
      </c>
      <c r="W1010">
        <v>0</v>
      </c>
      <c r="X1010">
        <v>0.41544884813665889</v>
      </c>
    </row>
    <row r="1011" spans="1:24" x14ac:dyDescent="0.25">
      <c r="A1011" t="s">
        <v>1045</v>
      </c>
      <c r="B1011">
        <v>46</v>
      </c>
      <c r="C1011" t="s">
        <v>25</v>
      </c>
      <c r="D1011">
        <v>166000</v>
      </c>
      <c r="E1011">
        <v>0.80200000000000005</v>
      </c>
      <c r="F1011">
        <v>30000</v>
      </c>
      <c r="G1011" t="s">
        <v>26</v>
      </c>
      <c r="H1011">
        <v>165441.39416666667</v>
      </c>
      <c r="I1011">
        <v>114655.09333333334</v>
      </c>
      <c r="J1011">
        <v>50786.300833333335</v>
      </c>
      <c r="K1011">
        <v>0.70201711577376136</v>
      </c>
      <c r="L1011">
        <v>508347.84583333333</v>
      </c>
      <c r="M1011">
        <v>22493.406784449999</v>
      </c>
      <c r="N1011">
        <v>0.18072289156626506</v>
      </c>
      <c r="O1011">
        <v>180000</v>
      </c>
      <c r="P1011" t="s">
        <v>27</v>
      </c>
      <c r="Q1011">
        <v>0</v>
      </c>
      <c r="R1011">
        <v>0</v>
      </c>
      <c r="S1011">
        <v>0.30697456999286954</v>
      </c>
      <c r="T1011">
        <v>0.12687056309164363</v>
      </c>
      <c r="U1011">
        <v>0.70601079443598547</v>
      </c>
      <c r="V1011">
        <v>3.062336420682731</v>
      </c>
      <c r="W1011">
        <v>0</v>
      </c>
      <c r="X1011">
        <v>0.35259235142969736</v>
      </c>
    </row>
    <row r="1012" spans="1:24" x14ac:dyDescent="0.25">
      <c r="A1012" t="s">
        <v>1046</v>
      </c>
      <c r="B1012">
        <v>37</v>
      </c>
      <c r="C1012" t="s">
        <v>25</v>
      </c>
      <c r="D1012">
        <v>215200</v>
      </c>
      <c r="E1012">
        <v>0.77600000000000002</v>
      </c>
      <c r="F1012">
        <v>36000</v>
      </c>
      <c r="G1012" t="s">
        <v>26</v>
      </c>
      <c r="H1012">
        <v>217628.48666666666</v>
      </c>
      <c r="I1012">
        <v>163041.38083333333</v>
      </c>
      <c r="J1012">
        <v>54587.105833333335</v>
      </c>
      <c r="K1012">
        <v>0.77040484783071161</v>
      </c>
      <c r="L1012">
        <v>434424.07583333331</v>
      </c>
      <c r="M1012">
        <v>43404.028709140002</v>
      </c>
      <c r="N1012">
        <v>0.16728624535315986</v>
      </c>
      <c r="O1012">
        <v>252000</v>
      </c>
      <c r="P1012" t="s">
        <v>27</v>
      </c>
      <c r="Q1012">
        <v>0</v>
      </c>
      <c r="R1012">
        <v>0</v>
      </c>
      <c r="S1012">
        <v>0.2508270248505764</v>
      </c>
      <c r="T1012">
        <v>0.12887813439547222</v>
      </c>
      <c r="U1012">
        <v>0.64696808139092721</v>
      </c>
      <c r="V1012">
        <v>2.0186992371437422</v>
      </c>
      <c r="W1012">
        <v>0</v>
      </c>
      <c r="X1012">
        <v>0.43497182992307942</v>
      </c>
    </row>
    <row r="1013" spans="1:24" x14ac:dyDescent="0.25">
      <c r="A1013" t="s">
        <v>1047</v>
      </c>
      <c r="B1013">
        <v>44</v>
      </c>
      <c r="C1013" t="s">
        <v>30</v>
      </c>
      <c r="D1013">
        <v>194200</v>
      </c>
      <c r="E1013">
        <v>0.70199999999999996</v>
      </c>
      <c r="F1013">
        <v>51000</v>
      </c>
      <c r="G1013" t="s">
        <v>43</v>
      </c>
      <c r="H1013">
        <v>195857.90583333332</v>
      </c>
      <c r="I1013">
        <v>153313.16166666668</v>
      </c>
      <c r="J1013">
        <v>42544.744166666664</v>
      </c>
      <c r="K1013">
        <v>0.79749580052900648</v>
      </c>
      <c r="L1013">
        <v>394028.84416666668</v>
      </c>
      <c r="M1013">
        <v>28538.221608309999</v>
      </c>
      <c r="N1013">
        <v>0.26261585993820802</v>
      </c>
      <c r="O1013">
        <v>306000</v>
      </c>
      <c r="P1013" t="s">
        <v>31</v>
      </c>
      <c r="Q1013">
        <v>30</v>
      </c>
      <c r="R1013">
        <v>0</v>
      </c>
      <c r="S1013">
        <v>0.21722250110685049</v>
      </c>
      <c r="T1013">
        <v>0.20943504545303465</v>
      </c>
      <c r="U1013">
        <v>0.61272113499711056</v>
      </c>
      <c r="V1013">
        <v>2.0289847794370064</v>
      </c>
      <c r="W1013">
        <v>0</v>
      </c>
      <c r="X1013">
        <v>0.48288936847919944</v>
      </c>
    </row>
    <row r="1014" spans="1:24" x14ac:dyDescent="0.25">
      <c r="A1014" t="s">
        <v>1048</v>
      </c>
      <c r="B1014">
        <v>35</v>
      </c>
      <c r="C1014" t="s">
        <v>30</v>
      </c>
      <c r="D1014">
        <v>163000</v>
      </c>
      <c r="E1014">
        <v>0.77300000000000002</v>
      </c>
      <c r="F1014">
        <v>30000</v>
      </c>
      <c r="G1014" t="s">
        <v>41</v>
      </c>
      <c r="H1014">
        <v>159079.81416666668</v>
      </c>
      <c r="I1014">
        <v>118562.75833333333</v>
      </c>
      <c r="J1014">
        <v>40517.055833333332</v>
      </c>
      <c r="K1014">
        <v>0.74899469364132298</v>
      </c>
      <c r="L1014">
        <v>482921.79833333334</v>
      </c>
      <c r="M1014">
        <v>24500.82580187</v>
      </c>
      <c r="N1014">
        <v>0.18404907975460122</v>
      </c>
      <c r="O1014">
        <v>180000</v>
      </c>
      <c r="P1014" t="s">
        <v>36</v>
      </c>
      <c r="Q1014">
        <v>120</v>
      </c>
      <c r="R1014">
        <v>1</v>
      </c>
      <c r="S1014">
        <v>0.25469639907225394</v>
      </c>
      <c r="T1014">
        <v>0.13785178410576496</v>
      </c>
      <c r="U1014">
        <v>0.66983477327406948</v>
      </c>
      <c r="V1014">
        <v>2.9627104192229039</v>
      </c>
      <c r="W1014">
        <v>0</v>
      </c>
      <c r="X1014">
        <v>0.38933493072487219</v>
      </c>
    </row>
    <row r="1015" spans="1:24" x14ac:dyDescent="0.25">
      <c r="A1015" t="s">
        <v>1049</v>
      </c>
      <c r="B1015">
        <v>21</v>
      </c>
      <c r="C1015" t="s">
        <v>25</v>
      </c>
      <c r="D1015">
        <v>191400</v>
      </c>
      <c r="E1015">
        <v>0.89200000000000002</v>
      </c>
      <c r="F1015">
        <v>34000</v>
      </c>
      <c r="G1015" t="s">
        <v>41</v>
      </c>
      <c r="H1015">
        <v>177902.71249999999</v>
      </c>
      <c r="I1015">
        <v>137905.04500000001</v>
      </c>
      <c r="J1015">
        <v>39997.667500000003</v>
      </c>
      <c r="K1015">
        <v>0.81942165365368003</v>
      </c>
      <c r="L1015">
        <v>532254.08583333332</v>
      </c>
      <c r="M1015">
        <v>41963.47492298</v>
      </c>
      <c r="N1015">
        <v>0.17763845350052246</v>
      </c>
      <c r="O1015">
        <v>374000</v>
      </c>
      <c r="P1015" t="s">
        <v>27</v>
      </c>
      <c r="Q1015">
        <v>0</v>
      </c>
      <c r="R1015">
        <v>0</v>
      </c>
      <c r="S1015">
        <v>0.22482887943600074</v>
      </c>
      <c r="T1015">
        <v>0.14556079531988045</v>
      </c>
      <c r="U1015">
        <v>0.72175363301639761</v>
      </c>
      <c r="V1015">
        <v>2.7808468434343432</v>
      </c>
      <c r="W1015">
        <v>0</v>
      </c>
      <c r="X1015">
        <v>0.38276491522003248</v>
      </c>
    </row>
    <row r="1016" spans="1:24" x14ac:dyDescent="0.25">
      <c r="A1016" t="s">
        <v>1050</v>
      </c>
      <c r="B1016">
        <v>18</v>
      </c>
      <c r="C1016" t="s">
        <v>33</v>
      </c>
      <c r="D1016">
        <v>337100</v>
      </c>
      <c r="E1016">
        <v>0.316</v>
      </c>
      <c r="F1016">
        <v>71000</v>
      </c>
      <c r="G1016" t="s">
        <v>26</v>
      </c>
      <c r="H1016">
        <v>256541.98</v>
      </c>
      <c r="I1016">
        <v>204958.245</v>
      </c>
      <c r="J1016">
        <v>51583.735000000001</v>
      </c>
      <c r="K1016">
        <v>0.81636518720237572</v>
      </c>
      <c r="L1016">
        <v>866856.66749999998</v>
      </c>
      <c r="M1016">
        <v>123051.44085028001</v>
      </c>
      <c r="N1016">
        <v>0.21061999406704243</v>
      </c>
      <c r="O1016">
        <v>426000</v>
      </c>
      <c r="P1016" t="s">
        <v>27</v>
      </c>
      <c r="Q1016">
        <v>0</v>
      </c>
      <c r="R1016">
        <v>0</v>
      </c>
      <c r="S1016">
        <v>0.20107327073721035</v>
      </c>
      <c r="T1016">
        <v>0.17194283088510437</v>
      </c>
      <c r="U1016">
        <v>0.21356341081573887</v>
      </c>
      <c r="V1016">
        <v>2.5715119178285373</v>
      </c>
      <c r="W1016">
        <v>1</v>
      </c>
      <c r="X1016">
        <v>0.64272902654543151</v>
      </c>
    </row>
    <row r="1017" spans="1:24" x14ac:dyDescent="0.25">
      <c r="A1017" t="s">
        <v>1051</v>
      </c>
      <c r="B1017">
        <v>18</v>
      </c>
      <c r="C1017" t="s">
        <v>30</v>
      </c>
      <c r="D1017">
        <v>158500</v>
      </c>
      <c r="E1017">
        <v>0.69299999999999995</v>
      </c>
      <c r="F1017">
        <v>33000</v>
      </c>
      <c r="G1017" t="s">
        <v>26</v>
      </c>
      <c r="H1017">
        <v>156298.61916666667</v>
      </c>
      <c r="I1017">
        <v>132794.75916666666</v>
      </c>
      <c r="J1017">
        <v>23503.86</v>
      </c>
      <c r="K1017">
        <v>0.87458055072976582</v>
      </c>
      <c r="L1017">
        <v>529809.505</v>
      </c>
      <c r="M1017">
        <v>31088.116480479999</v>
      </c>
      <c r="N1017">
        <v>0.20820189274447951</v>
      </c>
      <c r="O1017">
        <v>396000</v>
      </c>
      <c r="P1017" t="s">
        <v>31</v>
      </c>
      <c r="Q1017">
        <v>30</v>
      </c>
      <c r="R1017">
        <v>0</v>
      </c>
      <c r="S1017">
        <v>0.15037791200789186</v>
      </c>
      <c r="T1017">
        <v>0.18208932601944652</v>
      </c>
      <c r="U1017">
        <v>0.57802887012482795</v>
      </c>
      <c r="V1017">
        <v>3.3426467192429024</v>
      </c>
      <c r="W1017">
        <v>0</v>
      </c>
      <c r="X1017">
        <v>0.4588097421999443</v>
      </c>
    </row>
    <row r="1018" spans="1:24" x14ac:dyDescent="0.25">
      <c r="A1018" t="s">
        <v>1052</v>
      </c>
      <c r="B1018">
        <v>43</v>
      </c>
      <c r="C1018" t="s">
        <v>25</v>
      </c>
      <c r="D1018">
        <v>263000</v>
      </c>
      <c r="E1018">
        <v>0.80500000000000005</v>
      </c>
      <c r="F1018">
        <v>71000</v>
      </c>
      <c r="G1018" t="s">
        <v>26</v>
      </c>
      <c r="H1018">
        <v>252993.29166666666</v>
      </c>
      <c r="I1018">
        <v>200734.14749999999</v>
      </c>
      <c r="J1018">
        <v>52259.144166666665</v>
      </c>
      <c r="K1018">
        <v>0.82360858469948894</v>
      </c>
      <c r="L1018">
        <v>420778.84499999997</v>
      </c>
      <c r="M1018">
        <v>43916.37609387</v>
      </c>
      <c r="N1018">
        <v>0.26996197718631176</v>
      </c>
      <c r="O1018">
        <v>781000</v>
      </c>
      <c r="P1018" t="s">
        <v>27</v>
      </c>
      <c r="Q1018">
        <v>0</v>
      </c>
      <c r="R1018">
        <v>0</v>
      </c>
      <c r="S1018">
        <v>0.20656335914045151</v>
      </c>
      <c r="T1018">
        <v>0.22234300195309395</v>
      </c>
      <c r="U1018">
        <v>0.6859311834733588</v>
      </c>
      <c r="V1018">
        <v>1.5999195627376426</v>
      </c>
      <c r="W1018">
        <v>0</v>
      </c>
      <c r="X1018">
        <v>0.47156517621803534</v>
      </c>
    </row>
    <row r="1019" spans="1:24" x14ac:dyDescent="0.25">
      <c r="A1019" t="s">
        <v>1053</v>
      </c>
      <c r="B1019">
        <v>37</v>
      </c>
      <c r="C1019" t="s">
        <v>33</v>
      </c>
      <c r="D1019">
        <v>149200</v>
      </c>
      <c r="E1019">
        <v>0.505</v>
      </c>
      <c r="F1019">
        <v>47000</v>
      </c>
      <c r="G1019" t="s">
        <v>41</v>
      </c>
      <c r="H1019">
        <v>124716.35583333333</v>
      </c>
      <c r="I1019">
        <v>101087.08416666667</v>
      </c>
      <c r="J1019">
        <v>23629.271666666667</v>
      </c>
      <c r="K1019">
        <v>0.83966459933255699</v>
      </c>
      <c r="L1019">
        <v>370886.64916666667</v>
      </c>
      <c r="M1019">
        <v>38354.495444510001</v>
      </c>
      <c r="N1019">
        <v>0.31501340482573725</v>
      </c>
      <c r="O1019">
        <v>141000</v>
      </c>
      <c r="P1019" t="s">
        <v>36</v>
      </c>
      <c r="Q1019">
        <v>180</v>
      </c>
      <c r="R1019">
        <v>1</v>
      </c>
      <c r="S1019">
        <v>0.18946409641927012</v>
      </c>
      <c r="T1019">
        <v>0.26450560434738724</v>
      </c>
      <c r="U1019">
        <v>0.38622328394253469</v>
      </c>
      <c r="V1019">
        <v>2.485835450178731</v>
      </c>
      <c r="W1019">
        <v>1</v>
      </c>
      <c r="X1019">
        <v>0.59555975568345554</v>
      </c>
    </row>
    <row r="1020" spans="1:24" x14ac:dyDescent="0.25">
      <c r="A1020" t="s">
        <v>1054</v>
      </c>
      <c r="B1020">
        <v>40</v>
      </c>
      <c r="C1020" t="s">
        <v>30</v>
      </c>
      <c r="D1020">
        <v>190900</v>
      </c>
      <c r="E1020">
        <v>0.66600000000000004</v>
      </c>
      <c r="F1020">
        <v>58000</v>
      </c>
      <c r="G1020" t="s">
        <v>43</v>
      </c>
      <c r="H1020">
        <v>178382.02416666667</v>
      </c>
      <c r="I1020">
        <v>140252.30083333334</v>
      </c>
      <c r="J1020">
        <v>38129.723333333335</v>
      </c>
      <c r="K1020">
        <v>0.78695221798821546</v>
      </c>
      <c r="L1020">
        <v>445549.74833333335</v>
      </c>
      <c r="M1020">
        <v>31482.28541751</v>
      </c>
      <c r="N1020">
        <v>0.30382399161864848</v>
      </c>
      <c r="O1020">
        <v>232000</v>
      </c>
      <c r="P1020" t="s">
        <v>31</v>
      </c>
      <c r="Q1020">
        <v>30</v>
      </c>
      <c r="R1020">
        <v>0</v>
      </c>
      <c r="S1020">
        <v>0.21375317110264319</v>
      </c>
      <c r="T1020">
        <v>0.23909496408232842</v>
      </c>
      <c r="U1020">
        <v>0.56609162525249823</v>
      </c>
      <c r="V1020">
        <v>2.3339431552296142</v>
      </c>
      <c r="W1020">
        <v>1</v>
      </c>
      <c r="X1020">
        <v>0.50243372486761817</v>
      </c>
    </row>
    <row r="1021" spans="1:24" x14ac:dyDescent="0.25">
      <c r="A1021" t="s">
        <v>1055</v>
      </c>
      <c r="B1021">
        <v>27</v>
      </c>
      <c r="C1021" t="s">
        <v>25</v>
      </c>
      <c r="D1021">
        <v>241800</v>
      </c>
      <c r="E1021">
        <v>0.86399999999999999</v>
      </c>
      <c r="F1021">
        <v>49000</v>
      </c>
      <c r="G1021" t="s">
        <v>26</v>
      </c>
      <c r="H1021">
        <v>235731.61166666666</v>
      </c>
      <c r="I1021">
        <v>176681.85500000001</v>
      </c>
      <c r="J1021">
        <v>59049.756666666668</v>
      </c>
      <c r="K1021">
        <v>0.78775322029227213</v>
      </c>
      <c r="L1021">
        <v>766180.4916666667</v>
      </c>
      <c r="M1021">
        <v>49543.3474518</v>
      </c>
      <c r="N1021">
        <v>0.20264681555004135</v>
      </c>
      <c r="O1021">
        <v>343000</v>
      </c>
      <c r="P1021" t="s">
        <v>27</v>
      </c>
      <c r="Q1021">
        <v>0</v>
      </c>
      <c r="R1021">
        <v>0</v>
      </c>
      <c r="S1021">
        <v>0.25049570674536953</v>
      </c>
      <c r="T1021">
        <v>0.15963568153151916</v>
      </c>
      <c r="U1021">
        <v>0.71395019425949924</v>
      </c>
      <c r="V1021">
        <v>3.1686538116901022</v>
      </c>
      <c r="W1021">
        <v>0</v>
      </c>
      <c r="X1021">
        <v>0.3686008827293028</v>
      </c>
    </row>
    <row r="1022" spans="1:24" x14ac:dyDescent="0.25">
      <c r="A1022" t="s">
        <v>1056</v>
      </c>
      <c r="B1022">
        <v>28</v>
      </c>
      <c r="C1022" t="s">
        <v>33</v>
      </c>
      <c r="D1022">
        <v>219500</v>
      </c>
      <c r="E1022">
        <v>0.57899999999999996</v>
      </c>
      <c r="F1022">
        <v>44000</v>
      </c>
      <c r="G1022" t="s">
        <v>26</v>
      </c>
      <c r="H1022">
        <v>217307.62083333332</v>
      </c>
      <c r="I1022">
        <v>179996.70833333334</v>
      </c>
      <c r="J1022">
        <v>37310.912499999999</v>
      </c>
      <c r="K1022">
        <v>0.83496264382792396</v>
      </c>
      <c r="L1022">
        <v>523885.78</v>
      </c>
      <c r="M1022">
        <v>83269.280951990004</v>
      </c>
      <c r="N1022">
        <v>0.20045558086560364</v>
      </c>
      <c r="O1022">
        <v>352000</v>
      </c>
      <c r="P1022" t="s">
        <v>27</v>
      </c>
      <c r="Q1022">
        <v>0</v>
      </c>
      <c r="R1022">
        <v>0</v>
      </c>
      <c r="S1022">
        <v>0.17169629098565323</v>
      </c>
      <c r="T1022">
        <v>0.16737292176960661</v>
      </c>
      <c r="U1022">
        <v>0.41859874033954669</v>
      </c>
      <c r="V1022">
        <v>2.3867233712984057</v>
      </c>
      <c r="W1022">
        <v>1</v>
      </c>
      <c r="X1022">
        <v>0.56264336186615915</v>
      </c>
    </row>
    <row r="1023" spans="1:24" x14ac:dyDescent="0.25">
      <c r="A1023" t="s">
        <v>1057</v>
      </c>
      <c r="B1023">
        <v>22</v>
      </c>
      <c r="C1023" t="s">
        <v>25</v>
      </c>
      <c r="D1023">
        <v>219000</v>
      </c>
      <c r="E1023">
        <v>0.95</v>
      </c>
      <c r="F1023">
        <v>75000</v>
      </c>
      <c r="G1023" t="s">
        <v>26</v>
      </c>
      <c r="H1023">
        <v>210634.94750000001</v>
      </c>
      <c r="I1023">
        <v>154386.78083333332</v>
      </c>
      <c r="J1023">
        <v>56248.166666666664</v>
      </c>
      <c r="K1023">
        <v>0.78225190567387337</v>
      </c>
      <c r="L1023">
        <v>459661.51916666667</v>
      </c>
      <c r="M1023">
        <v>46476.452087569996</v>
      </c>
      <c r="N1023">
        <v>0.34246575342465752</v>
      </c>
      <c r="O1023">
        <v>750000</v>
      </c>
      <c r="P1023" t="s">
        <v>27</v>
      </c>
      <c r="Q1023">
        <v>0</v>
      </c>
      <c r="R1023">
        <v>0</v>
      </c>
      <c r="S1023">
        <v>0.2670409983446202</v>
      </c>
      <c r="T1023">
        <v>0.26789448824447715</v>
      </c>
      <c r="U1023">
        <v>0.77827432173751798</v>
      </c>
      <c r="V1023">
        <v>2.0989110464231353</v>
      </c>
      <c r="W1023">
        <v>0</v>
      </c>
      <c r="X1023">
        <v>0.40405013164106635</v>
      </c>
    </row>
    <row r="1024" spans="1:24" x14ac:dyDescent="0.25">
      <c r="A1024" t="s">
        <v>1058</v>
      </c>
      <c r="B1024">
        <v>18</v>
      </c>
      <c r="C1024" t="s">
        <v>30</v>
      </c>
      <c r="D1024">
        <v>114400</v>
      </c>
      <c r="E1024">
        <v>0.59199999999999997</v>
      </c>
      <c r="F1024">
        <v>30000</v>
      </c>
      <c r="G1024" t="s">
        <v>26</v>
      </c>
      <c r="H1024">
        <v>109384.05333333333</v>
      </c>
      <c r="I1024">
        <v>90107.14916666667</v>
      </c>
      <c r="J1024">
        <v>19276.904166666667</v>
      </c>
      <c r="K1024">
        <v>0.83763875828019407</v>
      </c>
      <c r="L1024">
        <v>284911.32083333336</v>
      </c>
      <c r="M1024">
        <v>16146.53861161</v>
      </c>
      <c r="N1024">
        <v>0.26223776223776224</v>
      </c>
      <c r="O1024">
        <v>120000</v>
      </c>
      <c r="P1024" t="s">
        <v>27</v>
      </c>
      <c r="Q1024">
        <v>0</v>
      </c>
      <c r="R1024">
        <v>0</v>
      </c>
      <c r="S1024">
        <v>0.17623139369248705</v>
      </c>
      <c r="T1024">
        <v>0.21966051353501592</v>
      </c>
      <c r="U1024">
        <v>0.51585321609679413</v>
      </c>
      <c r="V1024">
        <v>2.4904835737179489</v>
      </c>
      <c r="W1024">
        <v>1</v>
      </c>
      <c r="X1024">
        <v>0.52557174999599932</v>
      </c>
    </row>
    <row r="1025" spans="1:24" x14ac:dyDescent="0.25">
      <c r="A1025" t="s">
        <v>1059</v>
      </c>
      <c r="B1025">
        <v>34</v>
      </c>
      <c r="C1025" t="s">
        <v>30</v>
      </c>
      <c r="D1025">
        <v>171600</v>
      </c>
      <c r="E1025">
        <v>0.73899999999999999</v>
      </c>
      <c r="F1025">
        <v>56000</v>
      </c>
      <c r="G1025" t="s">
        <v>26</v>
      </c>
      <c r="H1025">
        <v>180041.15333333332</v>
      </c>
      <c r="I1025">
        <v>137344.995</v>
      </c>
      <c r="J1025">
        <v>42696.158333333333</v>
      </c>
      <c r="K1025">
        <v>0.76467883815010129</v>
      </c>
      <c r="L1025">
        <v>333771.09416666668</v>
      </c>
      <c r="M1025">
        <v>20008.294155169999</v>
      </c>
      <c r="N1025">
        <v>0.32634032634032634</v>
      </c>
      <c r="O1025">
        <v>280000</v>
      </c>
      <c r="P1025" t="s">
        <v>27</v>
      </c>
      <c r="Q1025">
        <v>0</v>
      </c>
      <c r="R1025">
        <v>0</v>
      </c>
      <c r="S1025">
        <v>0.23714666087638558</v>
      </c>
      <c r="T1025">
        <v>0.24954554158744563</v>
      </c>
      <c r="U1025">
        <v>0.66508762700271706</v>
      </c>
      <c r="V1025">
        <v>1.9450529963092464</v>
      </c>
      <c r="W1025">
        <v>0</v>
      </c>
      <c r="X1025">
        <v>0.46671555087792693</v>
      </c>
    </row>
    <row r="1026" spans="1:24" x14ac:dyDescent="0.25">
      <c r="A1026" t="s">
        <v>1060</v>
      </c>
      <c r="B1026">
        <v>39</v>
      </c>
      <c r="C1026" t="s">
        <v>30</v>
      </c>
      <c r="D1026">
        <v>208300</v>
      </c>
      <c r="E1026">
        <v>0.73199999999999998</v>
      </c>
      <c r="F1026">
        <v>40000</v>
      </c>
      <c r="G1026" t="s">
        <v>41</v>
      </c>
      <c r="H1026">
        <v>211032.11083333334</v>
      </c>
      <c r="I1026">
        <v>161963.39916666667</v>
      </c>
      <c r="J1026">
        <v>49068.71166666667</v>
      </c>
      <c r="K1026">
        <v>0.77205398252584734</v>
      </c>
      <c r="L1026">
        <v>547761.67833333334</v>
      </c>
      <c r="M1026">
        <v>29653.066008630001</v>
      </c>
      <c r="N1026">
        <v>0.19203072491598655</v>
      </c>
      <c r="O1026">
        <v>320000</v>
      </c>
      <c r="P1026" t="s">
        <v>27</v>
      </c>
      <c r="Q1026">
        <v>0</v>
      </c>
      <c r="R1026">
        <v>0</v>
      </c>
      <c r="S1026">
        <v>0.23251775036937211</v>
      </c>
      <c r="T1026">
        <v>0.14825808593871287</v>
      </c>
      <c r="U1026">
        <v>0.64181561638683871</v>
      </c>
      <c r="V1026">
        <v>2.6296768042886862</v>
      </c>
      <c r="W1026">
        <v>0</v>
      </c>
      <c r="X1026">
        <v>0.42404078911083776</v>
      </c>
    </row>
    <row r="1027" spans="1:24" x14ac:dyDescent="0.25">
      <c r="A1027" t="s">
        <v>1061</v>
      </c>
      <c r="B1027">
        <v>51</v>
      </c>
      <c r="C1027" t="s">
        <v>25</v>
      </c>
      <c r="D1027">
        <v>118100</v>
      </c>
      <c r="E1027">
        <v>0.83799999999999997</v>
      </c>
      <c r="F1027">
        <v>40000</v>
      </c>
      <c r="G1027" t="s">
        <v>41</v>
      </c>
      <c r="H1027">
        <v>113188.23583333334</v>
      </c>
      <c r="I1027">
        <v>84643.301666666666</v>
      </c>
      <c r="J1027">
        <v>28544.934166666666</v>
      </c>
      <c r="K1027">
        <v>0.78787723761542572</v>
      </c>
      <c r="L1027">
        <v>248164.75</v>
      </c>
      <c r="M1027">
        <v>25208.6599914</v>
      </c>
      <c r="N1027">
        <v>0.33869602032176122</v>
      </c>
      <c r="O1027">
        <v>280000</v>
      </c>
      <c r="P1027" t="s">
        <v>27</v>
      </c>
      <c r="Q1027">
        <v>0</v>
      </c>
      <c r="R1027">
        <v>0</v>
      </c>
      <c r="S1027">
        <v>0.25218993790748995</v>
      </c>
      <c r="T1027">
        <v>0.26685088488244729</v>
      </c>
      <c r="U1027">
        <v>0.6853603259169494</v>
      </c>
      <c r="V1027">
        <v>2.1013103302286198</v>
      </c>
      <c r="W1027">
        <v>0</v>
      </c>
      <c r="X1027">
        <v>0.45142689159662197</v>
      </c>
    </row>
    <row r="1028" spans="1:24" x14ac:dyDescent="0.25">
      <c r="A1028" t="s">
        <v>1062</v>
      </c>
      <c r="B1028">
        <v>46</v>
      </c>
      <c r="C1028" t="s">
        <v>30</v>
      </c>
      <c r="D1028">
        <v>123000</v>
      </c>
      <c r="E1028">
        <v>0.48799999999999999</v>
      </c>
      <c r="F1028">
        <v>30000</v>
      </c>
      <c r="G1028" t="s">
        <v>26</v>
      </c>
      <c r="H1028">
        <v>122631.80583333333</v>
      </c>
      <c r="I1028">
        <v>94942.745833333334</v>
      </c>
      <c r="J1028">
        <v>27689.06</v>
      </c>
      <c r="K1028">
        <v>0.78879757607467227</v>
      </c>
      <c r="L1028">
        <v>438329.24083333334</v>
      </c>
      <c r="M1028">
        <v>22440.72969787</v>
      </c>
      <c r="N1028">
        <v>0.24390243902439024</v>
      </c>
      <c r="O1028">
        <v>90000</v>
      </c>
      <c r="P1028" t="s">
        <v>31</v>
      </c>
      <c r="Q1028">
        <v>7</v>
      </c>
      <c r="R1028">
        <v>0</v>
      </c>
      <c r="S1028">
        <v>0.22579020028157867</v>
      </c>
      <c r="T1028">
        <v>0.19238965270113959</v>
      </c>
      <c r="U1028">
        <v>0.41251309924058566</v>
      </c>
      <c r="V1028">
        <v>3.5636523644986449</v>
      </c>
      <c r="W1028">
        <v>1</v>
      </c>
      <c r="X1028">
        <v>0.51056419910458972</v>
      </c>
    </row>
    <row r="1029" spans="1:24" x14ac:dyDescent="0.25">
      <c r="A1029" t="s">
        <v>1063</v>
      </c>
      <c r="B1029">
        <v>21</v>
      </c>
      <c r="C1029" t="s">
        <v>30</v>
      </c>
      <c r="D1029">
        <v>243000</v>
      </c>
      <c r="E1029">
        <v>0.72799999999999998</v>
      </c>
      <c r="F1029">
        <v>58000</v>
      </c>
      <c r="G1029" t="s">
        <v>26</v>
      </c>
      <c r="H1029">
        <v>239128.44916666666</v>
      </c>
      <c r="I1029">
        <v>184414.90333333332</v>
      </c>
      <c r="J1029">
        <v>54713.54583333333</v>
      </c>
      <c r="K1029">
        <v>0.7883407777114968</v>
      </c>
      <c r="L1029">
        <v>909371.50583333336</v>
      </c>
      <c r="M1029">
        <v>55843.477359260003</v>
      </c>
      <c r="N1029">
        <v>0.23868312757201646</v>
      </c>
      <c r="O1029">
        <v>522000</v>
      </c>
      <c r="P1029" t="s">
        <v>27</v>
      </c>
      <c r="Q1029">
        <v>0</v>
      </c>
      <c r="R1029">
        <v>0</v>
      </c>
      <c r="S1029">
        <v>0.22880400062812825</v>
      </c>
      <c r="T1029">
        <v>0.18816364241673586</v>
      </c>
      <c r="U1029">
        <v>0.59017653999704278</v>
      </c>
      <c r="V1029">
        <v>3.7422695713305898</v>
      </c>
      <c r="W1029">
        <v>0</v>
      </c>
      <c r="X1029">
        <v>0.41697995646197095</v>
      </c>
    </row>
    <row r="1030" spans="1:24" x14ac:dyDescent="0.25">
      <c r="A1030" t="s">
        <v>1064</v>
      </c>
      <c r="B1030">
        <v>22</v>
      </c>
      <c r="C1030" t="s">
        <v>25</v>
      </c>
      <c r="D1030">
        <v>168800</v>
      </c>
      <c r="E1030">
        <v>0.96399999999999997</v>
      </c>
      <c r="F1030">
        <v>49000</v>
      </c>
      <c r="G1030" t="s">
        <v>43</v>
      </c>
      <c r="H1030">
        <v>160458.78083333332</v>
      </c>
      <c r="I1030">
        <v>125758.2025</v>
      </c>
      <c r="J1030">
        <v>34700.578333333331</v>
      </c>
      <c r="K1030">
        <v>0.82277735042563205</v>
      </c>
      <c r="L1030">
        <v>417931.51</v>
      </c>
      <c r="M1030">
        <v>36233.836706659997</v>
      </c>
      <c r="N1030">
        <v>0.29028436018957349</v>
      </c>
      <c r="O1030">
        <v>196000</v>
      </c>
      <c r="P1030" t="s">
        <v>27</v>
      </c>
      <c r="Q1030">
        <v>0</v>
      </c>
      <c r="R1030">
        <v>0</v>
      </c>
      <c r="S1030">
        <v>0.21625851918553726</v>
      </c>
      <c r="T1030">
        <v>0.23883939674677709</v>
      </c>
      <c r="U1030">
        <v>0.78641621967271813</v>
      </c>
      <c r="V1030">
        <v>2.4758975710900475</v>
      </c>
      <c r="W1030">
        <v>0</v>
      </c>
      <c r="X1030">
        <v>0.39205930251071802</v>
      </c>
    </row>
    <row r="1031" spans="1:24" x14ac:dyDescent="0.25">
      <c r="A1031" t="s">
        <v>1065</v>
      </c>
      <c r="B1031">
        <v>28</v>
      </c>
      <c r="C1031" t="s">
        <v>30</v>
      </c>
      <c r="D1031">
        <v>170500</v>
      </c>
      <c r="E1031">
        <v>0.57099999999999995</v>
      </c>
      <c r="F1031">
        <v>46000</v>
      </c>
      <c r="G1031" t="s">
        <v>26</v>
      </c>
      <c r="H1031">
        <v>163287.99333333335</v>
      </c>
      <c r="I1031">
        <v>126788.41833333333</v>
      </c>
      <c r="J1031">
        <v>36499.574999999997</v>
      </c>
      <c r="K1031">
        <v>0.79667851902351094</v>
      </c>
      <c r="L1031">
        <v>533514.27416666667</v>
      </c>
      <c r="M1031">
        <v>30761.866229769999</v>
      </c>
      <c r="N1031">
        <v>0.26979472140762462</v>
      </c>
      <c r="O1031">
        <v>138000</v>
      </c>
      <c r="P1031" t="s">
        <v>36</v>
      </c>
      <c r="Q1031">
        <v>90</v>
      </c>
      <c r="R1031">
        <v>1</v>
      </c>
      <c r="S1031">
        <v>0.2235288354942937</v>
      </c>
      <c r="T1031">
        <v>0.2149396590913871</v>
      </c>
      <c r="U1031">
        <v>0.48048189472156416</v>
      </c>
      <c r="V1031">
        <v>3.1291159775171065</v>
      </c>
      <c r="W1031">
        <v>1</v>
      </c>
      <c r="X1031">
        <v>0.50224978541564924</v>
      </c>
    </row>
    <row r="1032" spans="1:24" x14ac:dyDescent="0.25">
      <c r="A1032" t="s">
        <v>1066</v>
      </c>
      <c r="B1032">
        <v>38</v>
      </c>
      <c r="C1032" t="s">
        <v>25</v>
      </c>
      <c r="D1032">
        <v>162700</v>
      </c>
      <c r="E1032">
        <v>0.77500000000000002</v>
      </c>
      <c r="F1032">
        <v>35000</v>
      </c>
      <c r="G1032" t="s">
        <v>26</v>
      </c>
      <c r="H1032">
        <v>161892.13083333333</v>
      </c>
      <c r="I1032">
        <v>115321.815</v>
      </c>
      <c r="J1032">
        <v>46570.315833333334</v>
      </c>
      <c r="K1032">
        <v>0.75800321169224505</v>
      </c>
      <c r="L1032">
        <v>578566.00749999995</v>
      </c>
      <c r="M1032">
        <v>37934.532963799997</v>
      </c>
      <c r="N1032">
        <v>0.21511985248924401</v>
      </c>
      <c r="O1032">
        <v>350000</v>
      </c>
      <c r="P1032" t="s">
        <v>27</v>
      </c>
      <c r="Q1032">
        <v>0</v>
      </c>
      <c r="R1032">
        <v>0</v>
      </c>
      <c r="S1032">
        <v>0.28766262815625737</v>
      </c>
      <c r="T1032">
        <v>0.16306153908560894</v>
      </c>
      <c r="U1032">
        <v>0.62787617533968587</v>
      </c>
      <c r="V1032">
        <v>3.5560295482483095</v>
      </c>
      <c r="W1032">
        <v>0</v>
      </c>
      <c r="X1032">
        <v>0.3837730881450846</v>
      </c>
    </row>
    <row r="1033" spans="1:24" x14ac:dyDescent="0.25">
      <c r="A1033" t="s">
        <v>1067</v>
      </c>
      <c r="B1033">
        <v>52</v>
      </c>
      <c r="C1033" t="s">
        <v>33</v>
      </c>
      <c r="D1033">
        <v>382700</v>
      </c>
      <c r="E1033">
        <v>0.51800000000000002</v>
      </c>
      <c r="F1033">
        <v>100000</v>
      </c>
      <c r="G1033" t="s">
        <v>26</v>
      </c>
      <c r="H1033">
        <v>435917.95416666666</v>
      </c>
      <c r="I1033">
        <v>376567.52666666667</v>
      </c>
      <c r="J1033">
        <v>59350.427499999998</v>
      </c>
      <c r="K1033">
        <v>0.86972645105911817</v>
      </c>
      <c r="L1033">
        <v>1187581.2991666666</v>
      </c>
      <c r="M1033">
        <v>83913.557517880006</v>
      </c>
      <c r="N1033">
        <v>0.26130128037627387</v>
      </c>
      <c r="O1033">
        <v>300000</v>
      </c>
      <c r="P1033" t="s">
        <v>27</v>
      </c>
      <c r="Q1033">
        <v>0</v>
      </c>
      <c r="R1033">
        <v>0</v>
      </c>
      <c r="S1033">
        <v>0.13615045430615197</v>
      </c>
      <c r="T1033">
        <v>0.22726063523886028</v>
      </c>
      <c r="U1033">
        <v>0.4343820933952165</v>
      </c>
      <c r="V1033">
        <v>3.1031651402316869</v>
      </c>
      <c r="W1033">
        <v>1</v>
      </c>
      <c r="X1033">
        <v>0.55369783956226792</v>
      </c>
    </row>
    <row r="1034" spans="1:24" x14ac:dyDescent="0.25">
      <c r="A1034" t="s">
        <v>1068</v>
      </c>
      <c r="B1034">
        <v>29</v>
      </c>
      <c r="C1034" t="s">
        <v>25</v>
      </c>
      <c r="D1034">
        <v>218900</v>
      </c>
      <c r="E1034">
        <v>0.84899999999999998</v>
      </c>
      <c r="F1034">
        <v>65000</v>
      </c>
      <c r="G1034" t="s">
        <v>26</v>
      </c>
      <c r="H1034">
        <v>222369.31333333332</v>
      </c>
      <c r="I1034">
        <v>157702.005</v>
      </c>
      <c r="J1034">
        <v>64667.308333333334</v>
      </c>
      <c r="K1034">
        <v>0.7308054131967755</v>
      </c>
      <c r="L1034">
        <v>494645.59250000003</v>
      </c>
      <c r="M1034">
        <v>39498.448783580003</v>
      </c>
      <c r="N1034">
        <v>0.29693924166285973</v>
      </c>
      <c r="O1034">
        <v>585000</v>
      </c>
      <c r="P1034" t="s">
        <v>31</v>
      </c>
      <c r="Q1034">
        <v>15</v>
      </c>
      <c r="R1034">
        <v>0</v>
      </c>
      <c r="S1034">
        <v>0.29081039718999596</v>
      </c>
      <c r="T1034">
        <v>0.21700480519776338</v>
      </c>
      <c r="U1034">
        <v>0.72094230115928604</v>
      </c>
      <c r="V1034">
        <v>2.2596874942896301</v>
      </c>
      <c r="W1034">
        <v>0</v>
      </c>
      <c r="X1034">
        <v>0.40403339425971285</v>
      </c>
    </row>
    <row r="1035" spans="1:24" x14ac:dyDescent="0.25">
      <c r="A1035" t="s">
        <v>1069</v>
      </c>
      <c r="B1035">
        <v>43</v>
      </c>
      <c r="C1035" t="s">
        <v>25</v>
      </c>
      <c r="D1035">
        <v>205000</v>
      </c>
      <c r="E1035">
        <v>0.83399999999999996</v>
      </c>
      <c r="F1035">
        <v>32000</v>
      </c>
      <c r="G1035" t="s">
        <v>26</v>
      </c>
      <c r="H1035">
        <v>193639.59833333333</v>
      </c>
      <c r="I1035">
        <v>155129.99916666668</v>
      </c>
      <c r="J1035">
        <v>38509.599166666667</v>
      </c>
      <c r="K1035">
        <v>0.84276037025193884</v>
      </c>
      <c r="L1035">
        <v>480594.68666666665</v>
      </c>
      <c r="M1035">
        <v>43705.202970290004</v>
      </c>
      <c r="N1035">
        <v>0.15609756097560976</v>
      </c>
      <c r="O1035">
        <v>128000</v>
      </c>
      <c r="P1035" t="s">
        <v>27</v>
      </c>
      <c r="Q1035">
        <v>0</v>
      </c>
      <c r="R1035">
        <v>0</v>
      </c>
      <c r="S1035">
        <v>0.19887254207363012</v>
      </c>
      <c r="T1035">
        <v>0.13155283828322947</v>
      </c>
      <c r="U1035">
        <v>0.68042537322486774</v>
      </c>
      <c r="V1035">
        <v>2.344364325203252</v>
      </c>
      <c r="W1035">
        <v>0</v>
      </c>
      <c r="X1035">
        <v>0.42188737278058747</v>
      </c>
    </row>
    <row r="1036" spans="1:24" x14ac:dyDescent="0.25">
      <c r="A1036" t="s">
        <v>1070</v>
      </c>
      <c r="B1036">
        <v>36</v>
      </c>
      <c r="C1036" t="s">
        <v>25</v>
      </c>
      <c r="D1036">
        <v>175400</v>
      </c>
      <c r="E1036">
        <v>0.88800000000000001</v>
      </c>
      <c r="F1036">
        <v>30000</v>
      </c>
      <c r="G1036" t="s">
        <v>41</v>
      </c>
      <c r="H1036">
        <v>166824.07</v>
      </c>
      <c r="I1036">
        <v>121877.38499999999</v>
      </c>
      <c r="J1036">
        <v>44946.684999999998</v>
      </c>
      <c r="K1036">
        <v>0.77707120874560087</v>
      </c>
      <c r="L1036">
        <v>615366.30333333334</v>
      </c>
      <c r="M1036">
        <v>40560.585421900003</v>
      </c>
      <c r="N1036">
        <v>0.17103762827822122</v>
      </c>
      <c r="O1036">
        <v>300000</v>
      </c>
      <c r="P1036" t="s">
        <v>27</v>
      </c>
      <c r="Q1036">
        <v>0</v>
      </c>
      <c r="R1036">
        <v>0</v>
      </c>
      <c r="S1036">
        <v>0.26942565901910914</v>
      </c>
      <c r="T1036">
        <v>0.13290841654713814</v>
      </c>
      <c r="U1036">
        <v>0.71432369891893321</v>
      </c>
      <c r="V1036">
        <v>3.5083597681489929</v>
      </c>
      <c r="W1036">
        <v>0</v>
      </c>
      <c r="X1036">
        <v>0.34416880871303013</v>
      </c>
    </row>
    <row r="1037" spans="1:24" x14ac:dyDescent="0.25">
      <c r="A1037" t="s">
        <v>1071</v>
      </c>
      <c r="B1037">
        <v>24</v>
      </c>
      <c r="C1037" t="s">
        <v>33</v>
      </c>
      <c r="D1037">
        <v>77500</v>
      </c>
      <c r="E1037">
        <v>0.48399999999999999</v>
      </c>
      <c r="F1037">
        <v>30000</v>
      </c>
      <c r="G1037" t="s">
        <v>26</v>
      </c>
      <c r="H1037">
        <v>78844.455833333326</v>
      </c>
      <c r="I1037">
        <v>65694.467499999999</v>
      </c>
      <c r="J1037">
        <v>13149.988333333333</v>
      </c>
      <c r="K1037">
        <v>0.8741094950446533</v>
      </c>
      <c r="L1037">
        <v>117847.02666666667</v>
      </c>
      <c r="M1037">
        <v>34229.481869280004</v>
      </c>
      <c r="N1037">
        <v>0.38709677419354838</v>
      </c>
      <c r="O1037">
        <v>180000</v>
      </c>
      <c r="P1037" t="s">
        <v>27</v>
      </c>
      <c r="Q1037">
        <v>0</v>
      </c>
      <c r="R1037">
        <v>0</v>
      </c>
      <c r="S1037">
        <v>0.1667839316581835</v>
      </c>
      <c r="T1037">
        <v>0.33836496582373676</v>
      </c>
      <c r="U1037">
        <v>0.33748463526313871</v>
      </c>
      <c r="V1037">
        <v>1.5206067956989249</v>
      </c>
      <c r="W1037">
        <v>1</v>
      </c>
      <c r="X1037">
        <v>0.67769043432734855</v>
      </c>
    </row>
    <row r="1038" spans="1:24" x14ac:dyDescent="0.25">
      <c r="A1038" t="s">
        <v>1072</v>
      </c>
      <c r="B1038">
        <v>24</v>
      </c>
      <c r="C1038" t="s">
        <v>25</v>
      </c>
      <c r="D1038">
        <v>179500</v>
      </c>
      <c r="E1038">
        <v>0.83299999999999996</v>
      </c>
      <c r="F1038">
        <v>32000</v>
      </c>
      <c r="G1038" t="s">
        <v>26</v>
      </c>
      <c r="H1038">
        <v>178480.07666666666</v>
      </c>
      <c r="I1038">
        <v>133705.02583333332</v>
      </c>
      <c r="J1038">
        <v>44775.050833333335</v>
      </c>
      <c r="K1038">
        <v>0.7669655092425619</v>
      </c>
      <c r="L1038">
        <v>565297.41833333333</v>
      </c>
      <c r="M1038">
        <v>29359.830464629998</v>
      </c>
      <c r="N1038">
        <v>0.17827298050139276</v>
      </c>
      <c r="O1038">
        <v>224000</v>
      </c>
      <c r="P1038" t="s">
        <v>27</v>
      </c>
      <c r="Q1038">
        <v>0</v>
      </c>
      <c r="R1038">
        <v>0</v>
      </c>
      <c r="S1038">
        <v>0.2508686216947128</v>
      </c>
      <c r="T1038">
        <v>0.13672922727444001</v>
      </c>
      <c r="U1038">
        <v>0.7153289563847478</v>
      </c>
      <c r="V1038">
        <v>3.1492892386258124</v>
      </c>
      <c r="W1038">
        <v>0</v>
      </c>
      <c r="X1038">
        <v>0.36263292184118268</v>
      </c>
    </row>
    <row r="1039" spans="1:24" x14ac:dyDescent="0.25">
      <c r="A1039" t="s">
        <v>1073</v>
      </c>
      <c r="B1039">
        <v>43</v>
      </c>
      <c r="C1039" t="s">
        <v>33</v>
      </c>
      <c r="D1039">
        <v>189200</v>
      </c>
      <c r="E1039">
        <v>0.40200000000000002</v>
      </c>
      <c r="F1039">
        <v>54000</v>
      </c>
      <c r="G1039" t="s">
        <v>41</v>
      </c>
      <c r="H1039">
        <v>206394.85166666665</v>
      </c>
      <c r="I1039">
        <v>172532.99</v>
      </c>
      <c r="J1039">
        <v>33861.861666666664</v>
      </c>
      <c r="K1039">
        <v>0.84460822591694695</v>
      </c>
      <c r="L1039">
        <v>530617.09416666662</v>
      </c>
      <c r="M1039">
        <v>89551.378435299994</v>
      </c>
      <c r="N1039">
        <v>0.28541226215644822</v>
      </c>
      <c r="O1039">
        <v>486000</v>
      </c>
      <c r="P1039" t="s">
        <v>27</v>
      </c>
      <c r="Q1039">
        <v>0</v>
      </c>
      <c r="R1039">
        <v>0</v>
      </c>
      <c r="S1039">
        <v>0.16406349961361683</v>
      </c>
      <c r="T1039">
        <v>0.2410615443949003</v>
      </c>
      <c r="U1039">
        <v>0.28035744986990674</v>
      </c>
      <c r="V1039">
        <v>2.8045300960183224</v>
      </c>
      <c r="W1039">
        <v>1</v>
      </c>
      <c r="X1039">
        <v>0.63230590931780117</v>
      </c>
    </row>
    <row r="1040" spans="1:24" x14ac:dyDescent="0.25">
      <c r="A1040" t="s">
        <v>1074</v>
      </c>
      <c r="B1040">
        <v>22</v>
      </c>
      <c r="C1040" t="s">
        <v>25</v>
      </c>
      <c r="D1040">
        <v>110700</v>
      </c>
      <c r="E1040">
        <v>0.85399999999999998</v>
      </c>
      <c r="F1040">
        <v>30000</v>
      </c>
      <c r="G1040" t="s">
        <v>26</v>
      </c>
      <c r="H1040">
        <v>103945.90666666666</v>
      </c>
      <c r="I1040">
        <v>79117.28333333334</v>
      </c>
      <c r="J1040">
        <v>24828.623333333333</v>
      </c>
      <c r="K1040">
        <v>0.80759876896542238</v>
      </c>
      <c r="L1040">
        <v>246262.18833333332</v>
      </c>
      <c r="M1040">
        <v>23855.898050659998</v>
      </c>
      <c r="N1040">
        <v>0.27100271002710025</v>
      </c>
      <c r="O1040">
        <v>210000</v>
      </c>
      <c r="P1040" t="s">
        <v>27</v>
      </c>
      <c r="Q1040">
        <v>0</v>
      </c>
      <c r="R1040">
        <v>0</v>
      </c>
      <c r="S1040">
        <v>0.23886100116432354</v>
      </c>
      <c r="T1040">
        <v>0.21886145500417947</v>
      </c>
      <c r="U1040">
        <v>0.69458959902542294</v>
      </c>
      <c r="V1040">
        <v>2.2245906805179163</v>
      </c>
      <c r="W1040">
        <v>0</v>
      </c>
      <c r="X1040">
        <v>0.43269095480538278</v>
      </c>
    </row>
    <row r="1041" spans="1:24" x14ac:dyDescent="0.25">
      <c r="A1041" t="s">
        <v>1075</v>
      </c>
      <c r="B1041">
        <v>38</v>
      </c>
      <c r="C1041" t="s">
        <v>25</v>
      </c>
      <c r="D1041">
        <v>256000</v>
      </c>
      <c r="E1041">
        <v>0.93300000000000005</v>
      </c>
      <c r="F1041">
        <v>61000</v>
      </c>
      <c r="G1041" t="s">
        <v>43</v>
      </c>
      <c r="H1041">
        <v>252146.65</v>
      </c>
      <c r="I1041">
        <v>176210.26666666666</v>
      </c>
      <c r="J1041">
        <v>75936.383333333331</v>
      </c>
      <c r="K1041">
        <v>0.73797654637583476</v>
      </c>
      <c r="L1041">
        <v>748059.86166666669</v>
      </c>
      <c r="M1041">
        <v>54410.461697829996</v>
      </c>
      <c r="N1041">
        <v>0.23828125</v>
      </c>
      <c r="O1041">
        <v>549000</v>
      </c>
      <c r="P1041" t="s">
        <v>27</v>
      </c>
      <c r="Q1041">
        <v>0</v>
      </c>
      <c r="R1041">
        <v>0</v>
      </c>
      <c r="S1041">
        <v>0.30115959634337136</v>
      </c>
      <c r="T1041">
        <v>0.17584597394111687</v>
      </c>
      <c r="U1041">
        <v>0.76740292582703529</v>
      </c>
      <c r="V1041">
        <v>2.9221088346354169</v>
      </c>
      <c r="W1041">
        <v>0</v>
      </c>
      <c r="X1041">
        <v>0.34493074855693823</v>
      </c>
    </row>
    <row r="1042" spans="1:24" x14ac:dyDescent="0.25">
      <c r="A1042" t="s">
        <v>1076</v>
      </c>
      <c r="B1042">
        <v>31</v>
      </c>
      <c r="C1042" t="s">
        <v>33</v>
      </c>
      <c r="D1042">
        <v>301700</v>
      </c>
      <c r="E1042">
        <v>0.312</v>
      </c>
      <c r="F1042">
        <v>57000</v>
      </c>
      <c r="G1042" t="s">
        <v>43</v>
      </c>
      <c r="H1042">
        <v>324480.05</v>
      </c>
      <c r="I1042">
        <v>263271.38250000001</v>
      </c>
      <c r="J1042">
        <v>61208.667500000003</v>
      </c>
      <c r="K1042">
        <v>0.80480588851602808</v>
      </c>
      <c r="L1042">
        <v>742072.47499999998</v>
      </c>
      <c r="M1042">
        <v>104219.79921817999</v>
      </c>
      <c r="N1042">
        <v>0.18892940006629103</v>
      </c>
      <c r="O1042">
        <v>684000</v>
      </c>
      <c r="P1042" t="s">
        <v>31</v>
      </c>
      <c r="Q1042">
        <v>12</v>
      </c>
      <c r="R1042">
        <v>0</v>
      </c>
      <c r="S1042">
        <v>0.18863615035808828</v>
      </c>
      <c r="T1042">
        <v>0.15205149368715148</v>
      </c>
      <c r="U1042">
        <v>0.23615071426926634</v>
      </c>
      <c r="V1042">
        <v>2.4596369738150479</v>
      </c>
      <c r="W1042">
        <v>1</v>
      </c>
      <c r="X1042">
        <v>0.63497582580101863</v>
      </c>
    </row>
    <row r="1043" spans="1:24" x14ac:dyDescent="0.25">
      <c r="A1043" t="s">
        <v>1077</v>
      </c>
      <c r="B1043">
        <v>21</v>
      </c>
      <c r="C1043" t="s">
        <v>33</v>
      </c>
      <c r="D1043">
        <v>265600</v>
      </c>
      <c r="E1043">
        <v>0.47399999999999998</v>
      </c>
      <c r="F1043">
        <v>69000</v>
      </c>
      <c r="G1043" t="s">
        <v>26</v>
      </c>
      <c r="H1043">
        <v>254434.08833333332</v>
      </c>
      <c r="I1043">
        <v>206450.74916666668</v>
      </c>
      <c r="J1043">
        <v>47983.339166666665</v>
      </c>
      <c r="K1043">
        <v>0.83497546479912632</v>
      </c>
      <c r="L1043">
        <v>786080.16666666663</v>
      </c>
      <c r="M1043">
        <v>104678.5997927</v>
      </c>
      <c r="N1043">
        <v>0.25978915662650603</v>
      </c>
      <c r="O1043">
        <v>276000</v>
      </c>
      <c r="P1043" t="s">
        <v>31</v>
      </c>
      <c r="Q1043">
        <v>60</v>
      </c>
      <c r="R1043">
        <v>0</v>
      </c>
      <c r="S1043">
        <v>0.18858848466799716</v>
      </c>
      <c r="T1043">
        <v>0.21691757180398991</v>
      </c>
      <c r="U1043">
        <v>0.33583262819071957</v>
      </c>
      <c r="V1043">
        <v>2.9596391817269074</v>
      </c>
      <c r="W1043">
        <v>1</v>
      </c>
      <c r="X1043">
        <v>0.58801161125681822</v>
      </c>
    </row>
    <row r="1044" spans="1:24" x14ac:dyDescent="0.25">
      <c r="A1044" t="s">
        <v>1078</v>
      </c>
      <c r="B1044">
        <v>40</v>
      </c>
      <c r="C1044" t="s">
        <v>25</v>
      </c>
      <c r="D1044">
        <v>107700</v>
      </c>
      <c r="E1044">
        <v>0.872</v>
      </c>
      <c r="F1044">
        <v>30000</v>
      </c>
      <c r="G1044" t="s">
        <v>41</v>
      </c>
      <c r="H1044">
        <v>110495.55416666667</v>
      </c>
      <c r="I1044">
        <v>75871.333333333328</v>
      </c>
      <c r="J1044">
        <v>34624.220833333333</v>
      </c>
      <c r="K1044">
        <v>0.70658229199650735</v>
      </c>
      <c r="L1044">
        <v>416485.02916666667</v>
      </c>
      <c r="M1044">
        <v>18346.81331333</v>
      </c>
      <c r="N1044">
        <v>0.2785515320334262</v>
      </c>
      <c r="O1044">
        <v>90000</v>
      </c>
      <c r="P1044" t="s">
        <v>27</v>
      </c>
      <c r="Q1044">
        <v>0</v>
      </c>
      <c r="R1044">
        <v>0</v>
      </c>
      <c r="S1044">
        <v>0.31335397242415447</v>
      </c>
      <c r="T1044">
        <v>0.19681957994331681</v>
      </c>
      <c r="U1044">
        <v>0.74782949985991531</v>
      </c>
      <c r="V1044">
        <v>3.8670847647787063</v>
      </c>
      <c r="W1044">
        <v>0</v>
      </c>
      <c r="X1044">
        <v>0.3219734561244984</v>
      </c>
    </row>
    <row r="1045" spans="1:24" x14ac:dyDescent="0.25">
      <c r="A1045" t="s">
        <v>1079</v>
      </c>
      <c r="B1045">
        <v>37</v>
      </c>
      <c r="C1045" t="s">
        <v>33</v>
      </c>
      <c r="D1045">
        <v>326400</v>
      </c>
      <c r="E1045">
        <v>0.34100000000000003</v>
      </c>
      <c r="F1045">
        <v>50000</v>
      </c>
      <c r="G1045" t="s">
        <v>26</v>
      </c>
      <c r="H1045">
        <v>377733.91</v>
      </c>
      <c r="I1045">
        <v>310417.30249999999</v>
      </c>
      <c r="J1045">
        <v>67316.607499999998</v>
      </c>
      <c r="K1045">
        <v>0.81232179817857952</v>
      </c>
      <c r="L1045">
        <v>1035038.4166666666</v>
      </c>
      <c r="M1045">
        <v>160635.12583603</v>
      </c>
      <c r="N1045">
        <v>0.15318627450980393</v>
      </c>
      <c r="O1045">
        <v>400000</v>
      </c>
      <c r="P1045" t="s">
        <v>31</v>
      </c>
      <c r="Q1045">
        <v>30</v>
      </c>
      <c r="R1045">
        <v>0</v>
      </c>
      <c r="S1045">
        <v>0.17821171390198989</v>
      </c>
      <c r="T1045">
        <v>0.12443654996608143</v>
      </c>
      <c r="U1045">
        <v>0.23925459069163588</v>
      </c>
      <c r="V1045">
        <v>3.1710735804738559</v>
      </c>
      <c r="W1045">
        <v>1</v>
      </c>
      <c r="X1045">
        <v>0.60236382699752777</v>
      </c>
    </row>
    <row r="1046" spans="1:24" x14ac:dyDescent="0.25">
      <c r="A1046" t="s">
        <v>1080</v>
      </c>
      <c r="B1046">
        <v>32</v>
      </c>
      <c r="C1046" t="s">
        <v>30</v>
      </c>
      <c r="D1046">
        <v>177900</v>
      </c>
      <c r="E1046">
        <v>0.48699999999999999</v>
      </c>
      <c r="F1046">
        <v>30000</v>
      </c>
      <c r="G1046" t="s">
        <v>43</v>
      </c>
      <c r="H1046">
        <v>164274.13083333333</v>
      </c>
      <c r="I1046">
        <v>130799.7625</v>
      </c>
      <c r="J1046">
        <v>33474.368333333332</v>
      </c>
      <c r="K1046">
        <v>0.83210512007717596</v>
      </c>
      <c r="L1046">
        <v>555168.97499999998</v>
      </c>
      <c r="M1046">
        <v>36450.018810169997</v>
      </c>
      <c r="N1046">
        <v>0.16863406408094436</v>
      </c>
      <c r="O1046">
        <v>240000</v>
      </c>
      <c r="P1046" t="s">
        <v>27</v>
      </c>
      <c r="Q1046">
        <v>0</v>
      </c>
      <c r="R1046">
        <v>0</v>
      </c>
      <c r="S1046">
        <v>0.2037713921450921</v>
      </c>
      <c r="T1046">
        <v>0.1403212681411764</v>
      </c>
      <c r="U1046">
        <v>0.39856440721218755</v>
      </c>
      <c r="V1046">
        <v>3.1206800168634063</v>
      </c>
      <c r="W1046">
        <v>1</v>
      </c>
      <c r="X1046">
        <v>0.52654679813165717</v>
      </c>
    </row>
    <row r="1047" spans="1:24" x14ac:dyDescent="0.25">
      <c r="A1047" t="s">
        <v>1081</v>
      </c>
      <c r="B1047">
        <v>46</v>
      </c>
      <c r="C1047" t="s">
        <v>33</v>
      </c>
      <c r="D1047">
        <v>178600</v>
      </c>
      <c r="E1047">
        <v>0.50700000000000001</v>
      </c>
      <c r="F1047">
        <v>61000</v>
      </c>
      <c r="G1047" t="s">
        <v>26</v>
      </c>
      <c r="H1047">
        <v>187564.68833333332</v>
      </c>
      <c r="I1047">
        <v>140988.75666666665</v>
      </c>
      <c r="J1047">
        <v>46575.931666666664</v>
      </c>
      <c r="K1047">
        <v>0.75558539436373684</v>
      </c>
      <c r="L1047">
        <v>658156.55833333335</v>
      </c>
      <c r="M1047">
        <v>72876.616133649994</v>
      </c>
      <c r="N1047">
        <v>0.34154535274356101</v>
      </c>
      <c r="O1047">
        <v>610000</v>
      </c>
      <c r="P1047" t="s">
        <v>31</v>
      </c>
      <c r="Q1047">
        <v>24</v>
      </c>
      <c r="R1047">
        <v>0</v>
      </c>
      <c r="S1047">
        <v>0.24831929762756605</v>
      </c>
      <c r="T1047">
        <v>0.25806668004584515</v>
      </c>
      <c r="U1047">
        <v>0.36513139565024494</v>
      </c>
      <c r="V1047">
        <v>3.6850871127286302</v>
      </c>
      <c r="W1047">
        <v>1</v>
      </c>
      <c r="X1047">
        <v>0.54035851649602706</v>
      </c>
    </row>
    <row r="1048" spans="1:24" x14ac:dyDescent="0.25">
      <c r="A1048" t="s">
        <v>1082</v>
      </c>
      <c r="B1048">
        <v>25</v>
      </c>
      <c r="C1048" t="s">
        <v>25</v>
      </c>
      <c r="D1048">
        <v>195800</v>
      </c>
      <c r="E1048">
        <v>0.93200000000000005</v>
      </c>
      <c r="F1048">
        <v>35000</v>
      </c>
      <c r="G1048" t="s">
        <v>43</v>
      </c>
      <c r="H1048">
        <v>198629.08</v>
      </c>
      <c r="I1048">
        <v>146045.65416666667</v>
      </c>
      <c r="J1048">
        <v>52583.425833333335</v>
      </c>
      <c r="K1048">
        <v>0.77179382872061686</v>
      </c>
      <c r="L1048">
        <v>547923.06999999995</v>
      </c>
      <c r="M1048">
        <v>37840.730328819998</v>
      </c>
      <c r="N1048">
        <v>0.17875383043922369</v>
      </c>
      <c r="O1048">
        <v>420000</v>
      </c>
      <c r="P1048" t="s">
        <v>27</v>
      </c>
      <c r="Q1048">
        <v>0</v>
      </c>
      <c r="R1048">
        <v>0</v>
      </c>
      <c r="S1048">
        <v>0.2647317594852342</v>
      </c>
      <c r="T1048">
        <v>0.1379611031931644</v>
      </c>
      <c r="U1048">
        <v>0.78285808367072574</v>
      </c>
      <c r="V1048">
        <v>2.7983813585291113</v>
      </c>
      <c r="W1048">
        <v>0</v>
      </c>
      <c r="X1048">
        <v>0.34250753914716736</v>
      </c>
    </row>
    <row r="1049" spans="1:24" x14ac:dyDescent="0.25">
      <c r="A1049" t="s">
        <v>1083</v>
      </c>
      <c r="B1049">
        <v>36</v>
      </c>
      <c r="C1049" t="s">
        <v>25</v>
      </c>
      <c r="D1049">
        <v>185600</v>
      </c>
      <c r="E1049">
        <v>0.76300000000000001</v>
      </c>
      <c r="F1049">
        <v>54000</v>
      </c>
      <c r="G1049" t="s">
        <v>41</v>
      </c>
      <c r="H1049">
        <v>173000.04166666666</v>
      </c>
      <c r="I1049">
        <v>129875.65166666667</v>
      </c>
      <c r="J1049">
        <v>43124.39</v>
      </c>
      <c r="K1049">
        <v>0.81120702534811795</v>
      </c>
      <c r="L1049">
        <v>425415.27083333331</v>
      </c>
      <c r="M1049">
        <v>46592.550668960001</v>
      </c>
      <c r="N1049">
        <v>0.29094827586206895</v>
      </c>
      <c r="O1049">
        <v>486000</v>
      </c>
      <c r="P1049" t="s">
        <v>27</v>
      </c>
      <c r="Q1049">
        <v>0</v>
      </c>
      <c r="R1049">
        <v>0</v>
      </c>
      <c r="S1049">
        <v>0.24927387059877876</v>
      </c>
      <c r="T1049">
        <v>0.23601928539223258</v>
      </c>
      <c r="U1049">
        <v>0.60110876413316583</v>
      </c>
      <c r="V1049">
        <v>2.2921081402658046</v>
      </c>
      <c r="W1049">
        <v>0</v>
      </c>
      <c r="X1049">
        <v>0.47627495239048151</v>
      </c>
    </row>
    <row r="1050" spans="1:24" x14ac:dyDescent="0.25">
      <c r="A1050" t="s">
        <v>1084</v>
      </c>
      <c r="B1050">
        <v>45</v>
      </c>
      <c r="C1050" t="s">
        <v>30</v>
      </c>
      <c r="D1050">
        <v>325900</v>
      </c>
      <c r="E1050">
        <v>0.79200000000000004</v>
      </c>
      <c r="F1050">
        <v>53000</v>
      </c>
      <c r="G1050" t="s">
        <v>26</v>
      </c>
      <c r="H1050">
        <v>321511.04333333333</v>
      </c>
      <c r="I1050">
        <v>255669.17833333334</v>
      </c>
      <c r="J1050">
        <v>65841.865000000005</v>
      </c>
      <c r="K1050">
        <v>0.7976194479819777</v>
      </c>
      <c r="L1050">
        <v>734949.45083333331</v>
      </c>
      <c r="M1050">
        <v>47414.695592869997</v>
      </c>
      <c r="N1050">
        <v>0.16262657256827248</v>
      </c>
      <c r="O1050">
        <v>371000</v>
      </c>
      <c r="P1050" t="s">
        <v>27</v>
      </c>
      <c r="Q1050">
        <v>0</v>
      </c>
      <c r="R1050">
        <v>0</v>
      </c>
      <c r="S1050">
        <v>0.2047888132157783</v>
      </c>
      <c r="T1050">
        <v>0.12971411703910654</v>
      </c>
      <c r="U1050">
        <v>0.6902113879642735</v>
      </c>
      <c r="V1050">
        <v>2.2551379283011146</v>
      </c>
      <c r="W1050">
        <v>0</v>
      </c>
      <c r="X1050">
        <v>0.41861822993889963</v>
      </c>
    </row>
    <row r="1051" spans="1:24" x14ac:dyDescent="0.25">
      <c r="A1051" t="s">
        <v>1085</v>
      </c>
      <c r="B1051">
        <v>44</v>
      </c>
      <c r="C1051" t="s">
        <v>25</v>
      </c>
      <c r="D1051">
        <v>124600</v>
      </c>
      <c r="E1051">
        <v>0.88300000000000001</v>
      </c>
      <c r="F1051">
        <v>30000</v>
      </c>
      <c r="G1051" t="s">
        <v>26</v>
      </c>
      <c r="H1051">
        <v>123308.12583333334</v>
      </c>
      <c r="I1051">
        <v>91135.218333333338</v>
      </c>
      <c r="J1051">
        <v>32172.907500000001</v>
      </c>
      <c r="K1051">
        <v>0.75533632950858387</v>
      </c>
      <c r="L1051">
        <v>304028.88250000001</v>
      </c>
      <c r="M1051">
        <v>18223.12721988</v>
      </c>
      <c r="N1051">
        <v>0.24077046548956663</v>
      </c>
      <c r="O1051">
        <v>330000</v>
      </c>
      <c r="P1051" t="s">
        <v>27</v>
      </c>
      <c r="Q1051">
        <v>0</v>
      </c>
      <c r="R1051">
        <v>0</v>
      </c>
      <c r="S1051">
        <v>0.26091473925640385</v>
      </c>
      <c r="T1051">
        <v>0.18186267965696243</v>
      </c>
      <c r="U1051">
        <v>0.76930764592252932</v>
      </c>
      <c r="V1051">
        <v>2.4400391853932586</v>
      </c>
      <c r="W1051">
        <v>0</v>
      </c>
      <c r="X1051">
        <v>0.37393276899523981</v>
      </c>
    </row>
    <row r="1052" spans="1:24" x14ac:dyDescent="0.25">
      <c r="A1052" t="s">
        <v>1086</v>
      </c>
      <c r="B1052">
        <v>21</v>
      </c>
      <c r="C1052" t="s">
        <v>30</v>
      </c>
      <c r="D1052">
        <v>184600</v>
      </c>
      <c r="E1052">
        <v>0.65500000000000003</v>
      </c>
      <c r="F1052">
        <v>46000</v>
      </c>
      <c r="G1052" t="s">
        <v>43</v>
      </c>
      <c r="H1052">
        <v>175851.06916666665</v>
      </c>
      <c r="I1052">
        <v>136277.24583333332</v>
      </c>
      <c r="J1052">
        <v>39573.823333333334</v>
      </c>
      <c r="K1052">
        <v>0.82613017621029727</v>
      </c>
      <c r="L1052">
        <v>470981.06583333336</v>
      </c>
      <c r="M1052">
        <v>46061.952536340003</v>
      </c>
      <c r="N1052">
        <v>0.24918743228602383</v>
      </c>
      <c r="O1052">
        <v>414000</v>
      </c>
      <c r="P1052" t="s">
        <v>27</v>
      </c>
      <c r="Q1052">
        <v>0</v>
      </c>
      <c r="R1052">
        <v>0</v>
      </c>
      <c r="S1052">
        <v>0.22504169875604446</v>
      </c>
      <c r="T1052">
        <v>0.20586125734384439</v>
      </c>
      <c r="U1052">
        <v>0.51904322432380312</v>
      </c>
      <c r="V1052">
        <v>2.5513600532683278</v>
      </c>
      <c r="W1052">
        <v>1</v>
      </c>
      <c r="X1052">
        <v>0.50376911181386497</v>
      </c>
    </row>
    <row r="1053" spans="1:24" x14ac:dyDescent="0.25">
      <c r="A1053" t="s">
        <v>1087</v>
      </c>
      <c r="B1053">
        <v>32</v>
      </c>
      <c r="C1053" t="s">
        <v>33</v>
      </c>
      <c r="D1053">
        <v>99700</v>
      </c>
      <c r="E1053">
        <v>0.56699999999999995</v>
      </c>
      <c r="F1053">
        <v>30000</v>
      </c>
      <c r="G1053" t="s">
        <v>43</v>
      </c>
      <c r="H1053">
        <v>94051.934999999998</v>
      </c>
      <c r="I1053">
        <v>83872.625</v>
      </c>
      <c r="J1053">
        <v>10179.31</v>
      </c>
      <c r="K1053">
        <v>0.914171700103941</v>
      </c>
      <c r="L1053">
        <v>157419.12</v>
      </c>
      <c r="M1053">
        <v>42772.079023099999</v>
      </c>
      <c r="N1053">
        <v>0.30090270812437314</v>
      </c>
      <c r="O1053">
        <v>240000</v>
      </c>
      <c r="P1053" t="s">
        <v>36</v>
      </c>
      <c r="Q1053">
        <v>120</v>
      </c>
      <c r="R1053">
        <v>1</v>
      </c>
      <c r="S1053">
        <v>0.10823073443411876</v>
      </c>
      <c r="T1053">
        <v>0.27507674025193812</v>
      </c>
      <c r="U1053">
        <v>0.38975210255121384</v>
      </c>
      <c r="V1053">
        <v>1.5789279839518555</v>
      </c>
      <c r="W1053">
        <v>1</v>
      </c>
      <c r="X1053">
        <v>0.65241346309014936</v>
      </c>
    </row>
    <row r="1054" spans="1:24" x14ac:dyDescent="0.25">
      <c r="A1054" t="s">
        <v>1088</v>
      </c>
      <c r="B1054">
        <v>52</v>
      </c>
      <c r="C1054" t="s">
        <v>30</v>
      </c>
      <c r="D1054">
        <v>124000</v>
      </c>
      <c r="E1054">
        <v>0.623</v>
      </c>
      <c r="F1054">
        <v>42000</v>
      </c>
      <c r="G1054" t="s">
        <v>26</v>
      </c>
      <c r="H1054">
        <v>116196.60333333333</v>
      </c>
      <c r="I1054">
        <v>89298.708333333328</v>
      </c>
      <c r="J1054">
        <v>26897.895</v>
      </c>
      <c r="K1054">
        <v>0.77333436837923319</v>
      </c>
      <c r="L1054">
        <v>321295.50666666665</v>
      </c>
      <c r="M1054">
        <v>17024.61652014</v>
      </c>
      <c r="N1054">
        <v>0.33870967741935482</v>
      </c>
      <c r="O1054">
        <v>378000</v>
      </c>
      <c r="P1054" t="s">
        <v>31</v>
      </c>
      <c r="Q1054">
        <v>30</v>
      </c>
      <c r="R1054">
        <v>0</v>
      </c>
      <c r="S1054">
        <v>0.23148606954402942</v>
      </c>
      <c r="T1054">
        <v>0.26193583445103058</v>
      </c>
      <c r="U1054">
        <v>0.54338553539959422</v>
      </c>
      <c r="V1054">
        <v>2.5910927956989247</v>
      </c>
      <c r="W1054">
        <v>1</v>
      </c>
      <c r="X1054">
        <v>0.50441980685709809</v>
      </c>
    </row>
    <row r="1055" spans="1:24" x14ac:dyDescent="0.25">
      <c r="A1055" t="s">
        <v>1089</v>
      </c>
      <c r="B1055">
        <v>54</v>
      </c>
      <c r="C1055" t="s">
        <v>33</v>
      </c>
      <c r="D1055">
        <v>259500</v>
      </c>
      <c r="E1055">
        <v>0.53400000000000003</v>
      </c>
      <c r="F1055">
        <v>88000</v>
      </c>
      <c r="G1055" t="s">
        <v>41</v>
      </c>
      <c r="H1055">
        <v>229063.13916666666</v>
      </c>
      <c r="I1055">
        <v>201005.88333333333</v>
      </c>
      <c r="J1055">
        <v>28057.255833333333</v>
      </c>
      <c r="K1055">
        <v>0.86822016789570144</v>
      </c>
      <c r="L1055">
        <v>289866.39916666667</v>
      </c>
      <c r="M1055">
        <v>86441.621795769999</v>
      </c>
      <c r="N1055">
        <v>0.33911368015414256</v>
      </c>
      <c r="O1055">
        <v>528000</v>
      </c>
      <c r="P1055" t="s">
        <v>36</v>
      </c>
      <c r="Q1055">
        <v>120</v>
      </c>
      <c r="R1055">
        <v>1</v>
      </c>
      <c r="S1055">
        <v>0.12248699609813185</v>
      </c>
      <c r="T1055">
        <v>0.29442533631915885</v>
      </c>
      <c r="U1055">
        <v>0.38769531065670076</v>
      </c>
      <c r="V1055">
        <v>1.1170188792549776</v>
      </c>
      <c r="W1055">
        <v>1</v>
      </c>
      <c r="X1055">
        <v>0.67096300153971911</v>
      </c>
    </row>
    <row r="1056" spans="1:24" x14ac:dyDescent="0.25">
      <c r="A1056" t="s">
        <v>1090</v>
      </c>
      <c r="B1056">
        <v>18</v>
      </c>
      <c r="C1056" t="s">
        <v>30</v>
      </c>
      <c r="D1056">
        <v>199900</v>
      </c>
      <c r="E1056">
        <v>0.55700000000000005</v>
      </c>
      <c r="F1056">
        <v>61000</v>
      </c>
      <c r="G1056" t="s">
        <v>26</v>
      </c>
      <c r="H1056">
        <v>170654.52583333332</v>
      </c>
      <c r="I1056">
        <v>138014.73333333334</v>
      </c>
      <c r="J1056">
        <v>32639.7925</v>
      </c>
      <c r="K1056">
        <v>0.85088513713610381</v>
      </c>
      <c r="L1056">
        <v>517090.91583333333</v>
      </c>
      <c r="M1056">
        <v>37411.04674862</v>
      </c>
      <c r="N1056">
        <v>0.30515257628814407</v>
      </c>
      <c r="O1056">
        <v>488000</v>
      </c>
      <c r="P1056" t="s">
        <v>27</v>
      </c>
      <c r="Q1056">
        <v>0</v>
      </c>
      <c r="R1056">
        <v>0</v>
      </c>
      <c r="S1056">
        <v>0.19126239014532243</v>
      </c>
      <c r="T1056">
        <v>0.25964979172237285</v>
      </c>
      <c r="U1056">
        <v>0.45684910631587722</v>
      </c>
      <c r="V1056">
        <v>2.5867479531432385</v>
      </c>
      <c r="W1056">
        <v>1</v>
      </c>
      <c r="X1056">
        <v>0.55673807317130208</v>
      </c>
    </row>
    <row r="1057" spans="1:24" x14ac:dyDescent="0.25">
      <c r="A1057" t="s">
        <v>1091</v>
      </c>
      <c r="B1057">
        <v>20</v>
      </c>
      <c r="C1057" t="s">
        <v>25</v>
      </c>
      <c r="D1057">
        <v>242700</v>
      </c>
      <c r="E1057">
        <v>0.99299999999999999</v>
      </c>
      <c r="F1057">
        <v>66000</v>
      </c>
      <c r="G1057" t="s">
        <v>26</v>
      </c>
      <c r="H1057">
        <v>242477.53666666668</v>
      </c>
      <c r="I1057">
        <v>169005.18083333335</v>
      </c>
      <c r="J1057">
        <v>73472.355833333335</v>
      </c>
      <c r="K1057">
        <v>0.73768707232641273</v>
      </c>
      <c r="L1057">
        <v>805368.50416666665</v>
      </c>
      <c r="M1057">
        <v>49189.906159450002</v>
      </c>
      <c r="N1057">
        <v>0.27194066749072932</v>
      </c>
      <c r="O1057">
        <v>726000</v>
      </c>
      <c r="P1057" t="s">
        <v>27</v>
      </c>
      <c r="Q1057">
        <v>0</v>
      </c>
      <c r="R1057">
        <v>0</v>
      </c>
      <c r="S1057">
        <v>0.30300685516421927</v>
      </c>
      <c r="T1057">
        <v>0.20060711484772659</v>
      </c>
      <c r="U1057">
        <v>0.82552989657315257</v>
      </c>
      <c r="V1057">
        <v>3.3183704333195987</v>
      </c>
      <c r="W1057">
        <v>0</v>
      </c>
      <c r="X1057">
        <v>0.31210823357520595</v>
      </c>
    </row>
    <row r="1058" spans="1:24" x14ac:dyDescent="0.25">
      <c r="A1058" t="s">
        <v>1092</v>
      </c>
      <c r="B1058">
        <v>41</v>
      </c>
      <c r="C1058" t="s">
        <v>33</v>
      </c>
      <c r="D1058">
        <v>132700</v>
      </c>
      <c r="E1058">
        <v>0.32600000000000001</v>
      </c>
      <c r="F1058">
        <v>32000</v>
      </c>
      <c r="G1058" t="s">
        <v>26</v>
      </c>
      <c r="H1058">
        <v>125686.005</v>
      </c>
      <c r="I1058">
        <v>103385.8625</v>
      </c>
      <c r="J1058">
        <v>22300.142500000002</v>
      </c>
      <c r="K1058">
        <v>0.84209862137645053</v>
      </c>
      <c r="L1058">
        <v>283021.73749999999</v>
      </c>
      <c r="M1058">
        <v>57885.758839950002</v>
      </c>
      <c r="N1058">
        <v>0.24114544084400905</v>
      </c>
      <c r="O1058">
        <v>224000</v>
      </c>
      <c r="P1058" t="s">
        <v>36</v>
      </c>
      <c r="Q1058">
        <v>120</v>
      </c>
      <c r="R1058">
        <v>1</v>
      </c>
      <c r="S1058">
        <v>0.17742741126985459</v>
      </c>
      <c r="T1058">
        <v>0.20306824328595643</v>
      </c>
      <c r="U1058">
        <v>0.22320228761174582</v>
      </c>
      <c r="V1058">
        <v>2.1327938018085906</v>
      </c>
      <c r="W1058">
        <v>1</v>
      </c>
      <c r="X1058">
        <v>0.66833959719486769</v>
      </c>
    </row>
    <row r="1059" spans="1:24" x14ac:dyDescent="0.25">
      <c r="A1059" t="s">
        <v>1093</v>
      </c>
      <c r="B1059">
        <v>44</v>
      </c>
      <c r="C1059" t="s">
        <v>25</v>
      </c>
      <c r="D1059">
        <v>249100</v>
      </c>
      <c r="E1059">
        <v>0.93300000000000005</v>
      </c>
      <c r="F1059">
        <v>55000</v>
      </c>
      <c r="G1059" t="s">
        <v>26</v>
      </c>
      <c r="H1059">
        <v>217774.96416666667</v>
      </c>
      <c r="I1059">
        <v>172249.60250000001</v>
      </c>
      <c r="J1059">
        <v>45525.361666666664</v>
      </c>
      <c r="K1059">
        <v>0.86210675396119474</v>
      </c>
      <c r="L1059">
        <v>418413.33083333331</v>
      </c>
      <c r="M1059">
        <v>64484.780889889997</v>
      </c>
      <c r="N1059">
        <v>0.22079486150140507</v>
      </c>
      <c r="O1059">
        <v>660000</v>
      </c>
      <c r="P1059" t="s">
        <v>27</v>
      </c>
      <c r="Q1059">
        <v>0</v>
      </c>
      <c r="R1059">
        <v>0</v>
      </c>
      <c r="S1059">
        <v>0.20904772888322173</v>
      </c>
      <c r="T1059">
        <v>0.1903487413402879</v>
      </c>
      <c r="U1059">
        <v>0.71984774706994736</v>
      </c>
      <c r="V1059">
        <v>1.6797002442124982</v>
      </c>
      <c r="W1059">
        <v>0</v>
      </c>
      <c r="X1059">
        <v>0.44264656362266341</v>
      </c>
    </row>
    <row r="1060" spans="1:24" x14ac:dyDescent="0.25">
      <c r="A1060" t="s">
        <v>1094</v>
      </c>
      <c r="B1060">
        <v>53</v>
      </c>
      <c r="C1060" t="s">
        <v>25</v>
      </c>
      <c r="D1060">
        <v>153300</v>
      </c>
      <c r="E1060">
        <v>0.88200000000000001</v>
      </c>
      <c r="F1060">
        <v>52000</v>
      </c>
      <c r="G1060" t="s">
        <v>41</v>
      </c>
      <c r="H1060">
        <v>150228.22833333333</v>
      </c>
      <c r="I1060">
        <v>107306.29333333333</v>
      </c>
      <c r="J1060">
        <v>42921.934999999998</v>
      </c>
      <c r="K1060">
        <v>0.74113131265901555</v>
      </c>
      <c r="L1060">
        <v>329828.07</v>
      </c>
      <c r="M1060">
        <v>32296.783134220001</v>
      </c>
      <c r="N1060">
        <v>0.33920417482061316</v>
      </c>
      <c r="O1060">
        <v>156000</v>
      </c>
      <c r="P1060" t="s">
        <v>27</v>
      </c>
      <c r="Q1060">
        <v>0</v>
      </c>
      <c r="R1060">
        <v>0</v>
      </c>
      <c r="S1060">
        <v>0.28571151691120811</v>
      </c>
      <c r="T1060">
        <v>0.25139483534421925</v>
      </c>
      <c r="U1060">
        <v>0.72593501747870959</v>
      </c>
      <c r="V1060">
        <v>2.1515203522504893</v>
      </c>
      <c r="W1060">
        <v>0</v>
      </c>
      <c r="X1060">
        <v>0.41664806749131256</v>
      </c>
    </row>
    <row r="1061" spans="1:24" x14ac:dyDescent="0.25">
      <c r="A1061" t="s">
        <v>1095</v>
      </c>
      <c r="B1061">
        <v>51</v>
      </c>
      <c r="C1061" t="s">
        <v>33</v>
      </c>
      <c r="D1061">
        <v>172800</v>
      </c>
      <c r="E1061">
        <v>0.33</v>
      </c>
      <c r="F1061">
        <v>47000</v>
      </c>
      <c r="G1061" t="s">
        <v>26</v>
      </c>
      <c r="H1061">
        <v>166169.88916666666</v>
      </c>
      <c r="I1061">
        <v>146827.5</v>
      </c>
      <c r="J1061">
        <v>19342.389166666668</v>
      </c>
      <c r="K1061">
        <v>0.95235845499869376</v>
      </c>
      <c r="L1061">
        <v>236767.52333333335</v>
      </c>
      <c r="M1061">
        <v>75909.984406520001</v>
      </c>
      <c r="N1061">
        <v>0.27199074074074076</v>
      </c>
      <c r="O1061">
        <v>517000</v>
      </c>
      <c r="P1061" t="s">
        <v>27</v>
      </c>
      <c r="Q1061">
        <v>0</v>
      </c>
      <c r="R1061">
        <v>0</v>
      </c>
      <c r="S1061">
        <v>0.11640128824582927</v>
      </c>
      <c r="T1061">
        <v>0.25903268162580212</v>
      </c>
      <c r="U1061">
        <v>0.22652053892626361</v>
      </c>
      <c r="V1061">
        <v>1.3701824266975309</v>
      </c>
      <c r="W1061">
        <v>1</v>
      </c>
      <c r="X1061">
        <v>0.72083714104438534</v>
      </c>
    </row>
    <row r="1062" spans="1:24" x14ac:dyDescent="0.25">
      <c r="A1062" t="s">
        <v>1096</v>
      </c>
      <c r="B1062">
        <v>46</v>
      </c>
      <c r="C1062" t="s">
        <v>30</v>
      </c>
      <c r="D1062">
        <v>147300</v>
      </c>
      <c r="E1062">
        <v>0.67900000000000005</v>
      </c>
      <c r="F1062">
        <v>39000</v>
      </c>
      <c r="G1062" t="s">
        <v>41</v>
      </c>
      <c r="H1062">
        <v>143460.16166666668</v>
      </c>
      <c r="I1062">
        <v>117516.69</v>
      </c>
      <c r="J1062">
        <v>25943.471666666668</v>
      </c>
      <c r="K1062">
        <v>0.85601319011225041</v>
      </c>
      <c r="L1062">
        <v>363267.23666666669</v>
      </c>
      <c r="M1062">
        <v>30901.025793100001</v>
      </c>
      <c r="N1062">
        <v>0.26476578411405294</v>
      </c>
      <c r="O1062">
        <v>312000</v>
      </c>
      <c r="P1062" t="s">
        <v>36</v>
      </c>
      <c r="Q1062">
        <v>90</v>
      </c>
      <c r="R1062">
        <v>1</v>
      </c>
      <c r="S1062">
        <v>0.1808409482135325</v>
      </c>
      <c r="T1062">
        <v>0.22664300349204183</v>
      </c>
      <c r="U1062">
        <v>0.55866475326765952</v>
      </c>
      <c r="V1062">
        <v>2.4661726861280835</v>
      </c>
      <c r="W1062">
        <v>1</v>
      </c>
      <c r="X1062">
        <v>0.50667048439279883</v>
      </c>
    </row>
    <row r="1063" spans="1:24" x14ac:dyDescent="0.25">
      <c r="A1063" t="s">
        <v>1097</v>
      </c>
      <c r="B1063">
        <v>41</v>
      </c>
      <c r="C1063" t="s">
        <v>30</v>
      </c>
      <c r="D1063">
        <v>217800</v>
      </c>
      <c r="E1063">
        <v>0.54900000000000004</v>
      </c>
      <c r="F1063">
        <v>43000</v>
      </c>
      <c r="G1063" t="s">
        <v>26</v>
      </c>
      <c r="H1063">
        <v>203106.58583333335</v>
      </c>
      <c r="I1063">
        <v>168472.20166666666</v>
      </c>
      <c r="J1063">
        <v>34634.38416666667</v>
      </c>
      <c r="K1063">
        <v>0.85150633650080543</v>
      </c>
      <c r="L1063">
        <v>328247.59916666668</v>
      </c>
      <c r="M1063">
        <v>41823.29112224</v>
      </c>
      <c r="N1063">
        <v>0.19742883379247014</v>
      </c>
      <c r="O1063">
        <v>473000</v>
      </c>
      <c r="P1063" t="s">
        <v>27</v>
      </c>
      <c r="Q1063">
        <v>0</v>
      </c>
      <c r="R1063">
        <v>0</v>
      </c>
      <c r="S1063">
        <v>0.17052319610693079</v>
      </c>
      <c r="T1063">
        <v>0.16811190298225268</v>
      </c>
      <c r="U1063">
        <v>0.45525485501601531</v>
      </c>
      <c r="V1063">
        <v>1.5071055976430978</v>
      </c>
      <c r="W1063">
        <v>1</v>
      </c>
      <c r="X1063">
        <v>0.58025050971411274</v>
      </c>
    </row>
    <row r="1064" spans="1:24" x14ac:dyDescent="0.25">
      <c r="A1064" t="s">
        <v>1098</v>
      </c>
      <c r="B1064">
        <v>41</v>
      </c>
      <c r="C1064" t="s">
        <v>33</v>
      </c>
      <c r="D1064">
        <v>286400</v>
      </c>
      <c r="E1064">
        <v>0.47399999999999998</v>
      </c>
      <c r="F1064">
        <v>46000</v>
      </c>
      <c r="G1064" t="s">
        <v>26</v>
      </c>
      <c r="H1064">
        <v>262114.80166666667</v>
      </c>
      <c r="I1064">
        <v>233209.01749999999</v>
      </c>
      <c r="J1064">
        <v>28905.784166666668</v>
      </c>
      <c r="K1064">
        <v>0.85709931866979272</v>
      </c>
      <c r="L1064">
        <v>609443.87666666671</v>
      </c>
      <c r="M1064">
        <v>127681.92580626</v>
      </c>
      <c r="N1064">
        <v>0.16061452513966482</v>
      </c>
      <c r="O1064">
        <v>184000</v>
      </c>
      <c r="P1064" t="s">
        <v>36</v>
      </c>
      <c r="Q1064">
        <v>120</v>
      </c>
      <c r="R1064">
        <v>1</v>
      </c>
      <c r="S1064">
        <v>0.11027909901641636</v>
      </c>
      <c r="T1064">
        <v>0.13766260006567901</v>
      </c>
      <c r="U1064">
        <v>0.31873642653562106</v>
      </c>
      <c r="V1064">
        <v>2.1279464967411545</v>
      </c>
      <c r="W1064">
        <v>1</v>
      </c>
      <c r="X1064">
        <v>0.6275476938344392</v>
      </c>
    </row>
    <row r="1065" spans="1:24" x14ac:dyDescent="0.25">
      <c r="A1065" t="s">
        <v>1099</v>
      </c>
      <c r="B1065">
        <v>21</v>
      </c>
      <c r="C1065" t="s">
        <v>25</v>
      </c>
      <c r="D1065">
        <v>151800</v>
      </c>
      <c r="E1065">
        <v>0.99299999999999999</v>
      </c>
      <c r="F1065">
        <v>51000</v>
      </c>
      <c r="G1065" t="s">
        <v>26</v>
      </c>
      <c r="H1065">
        <v>138888.77916666667</v>
      </c>
      <c r="I1065">
        <v>112317.145</v>
      </c>
      <c r="J1065">
        <v>26571.634166666667</v>
      </c>
      <c r="K1065">
        <v>0.84401164198924272</v>
      </c>
      <c r="L1065">
        <v>369447.35166666668</v>
      </c>
      <c r="M1065">
        <v>29042.25388339</v>
      </c>
      <c r="N1065">
        <v>0.33596837944664032</v>
      </c>
      <c r="O1065">
        <v>204000</v>
      </c>
      <c r="P1065" t="s">
        <v>27</v>
      </c>
      <c r="Q1065">
        <v>0</v>
      </c>
      <c r="R1065">
        <v>0</v>
      </c>
      <c r="S1065">
        <v>0.19131591713957452</v>
      </c>
      <c r="T1065">
        <v>0.28356122359322383</v>
      </c>
      <c r="U1065">
        <v>0.82126903650613525</v>
      </c>
      <c r="V1065">
        <v>2.4337770202020201</v>
      </c>
      <c r="W1065">
        <v>0</v>
      </c>
      <c r="X1065">
        <v>0.3965284963770454</v>
      </c>
    </row>
    <row r="1066" spans="1:24" x14ac:dyDescent="0.25">
      <c r="A1066" t="s">
        <v>1100</v>
      </c>
      <c r="B1066">
        <v>20</v>
      </c>
      <c r="C1066" t="s">
        <v>25</v>
      </c>
      <c r="D1066">
        <v>239300</v>
      </c>
      <c r="E1066">
        <v>0.76600000000000001</v>
      </c>
      <c r="F1066">
        <v>51000</v>
      </c>
      <c r="G1066" t="s">
        <v>26</v>
      </c>
      <c r="H1066">
        <v>234884.82333333333</v>
      </c>
      <c r="I1066">
        <v>185935.80333333334</v>
      </c>
      <c r="J1066">
        <v>48949.02</v>
      </c>
      <c r="K1066">
        <v>0.82112252951709064</v>
      </c>
      <c r="L1066">
        <v>738655.11</v>
      </c>
      <c r="M1066">
        <v>45227.206377659997</v>
      </c>
      <c r="N1066">
        <v>0.2131216046803176</v>
      </c>
      <c r="O1066">
        <v>153000</v>
      </c>
      <c r="P1066" t="s">
        <v>27</v>
      </c>
      <c r="Q1066">
        <v>0</v>
      </c>
      <c r="R1066">
        <v>0</v>
      </c>
      <c r="S1066">
        <v>0.2083958397368855</v>
      </c>
      <c r="T1066">
        <v>0.17499895112984382</v>
      </c>
      <c r="U1066">
        <v>0.64232077022528566</v>
      </c>
      <c r="V1066">
        <v>3.086732595068951</v>
      </c>
      <c r="W1066">
        <v>0</v>
      </c>
      <c r="X1066">
        <v>0.42013279195343661</v>
      </c>
    </row>
    <row r="1067" spans="1:24" x14ac:dyDescent="0.25">
      <c r="A1067" t="s">
        <v>1101</v>
      </c>
      <c r="B1067">
        <v>51</v>
      </c>
      <c r="C1067" t="s">
        <v>33</v>
      </c>
      <c r="D1067">
        <v>127100</v>
      </c>
      <c r="E1067">
        <v>0.378</v>
      </c>
      <c r="F1067">
        <v>30000</v>
      </c>
      <c r="G1067" t="s">
        <v>26</v>
      </c>
      <c r="H1067">
        <v>144488.87</v>
      </c>
      <c r="I1067">
        <v>103248.83583333333</v>
      </c>
      <c r="J1067">
        <v>41240.034166666665</v>
      </c>
      <c r="K1067">
        <v>0.7126007364452317</v>
      </c>
      <c r="L1067">
        <v>375095.07416666666</v>
      </c>
      <c r="M1067">
        <v>30317.34705515</v>
      </c>
      <c r="N1067">
        <v>0.23603461841070023</v>
      </c>
      <c r="O1067">
        <v>210000</v>
      </c>
      <c r="P1067" t="s">
        <v>27</v>
      </c>
      <c r="Q1067">
        <v>0</v>
      </c>
      <c r="R1067">
        <v>0</v>
      </c>
      <c r="S1067">
        <v>0.28542014458737663</v>
      </c>
      <c r="T1067">
        <v>0.16819844290603422</v>
      </c>
      <c r="U1067">
        <v>0.31244193587673619</v>
      </c>
      <c r="V1067">
        <v>2.9511807566220822</v>
      </c>
      <c r="W1067">
        <v>1</v>
      </c>
      <c r="X1067">
        <v>0.5587674600809367</v>
      </c>
    </row>
    <row r="1068" spans="1:24" x14ac:dyDescent="0.25">
      <c r="A1068" t="s">
        <v>1102</v>
      </c>
      <c r="B1068">
        <v>40</v>
      </c>
      <c r="C1068" t="s">
        <v>25</v>
      </c>
      <c r="D1068">
        <v>181800</v>
      </c>
      <c r="E1068">
        <v>0.82199999999999995</v>
      </c>
      <c r="F1068">
        <v>31000</v>
      </c>
      <c r="G1068" t="s">
        <v>26</v>
      </c>
      <c r="H1068">
        <v>167582.44916666666</v>
      </c>
      <c r="I1068">
        <v>130064.6125</v>
      </c>
      <c r="J1068">
        <v>37517.83666666667</v>
      </c>
      <c r="K1068">
        <v>0.81337026463270046</v>
      </c>
      <c r="L1068">
        <v>509677.59250000003</v>
      </c>
      <c r="M1068">
        <v>34334.364354969999</v>
      </c>
      <c r="N1068">
        <v>0.17051705170517051</v>
      </c>
      <c r="O1068">
        <v>217000</v>
      </c>
      <c r="P1068" t="s">
        <v>31</v>
      </c>
      <c r="Q1068">
        <v>30</v>
      </c>
      <c r="R1068">
        <v>0</v>
      </c>
      <c r="S1068">
        <v>0.2238768848004713</v>
      </c>
      <c r="T1068">
        <v>0.1386934994698224</v>
      </c>
      <c r="U1068">
        <v>0.68222537198586941</v>
      </c>
      <c r="V1068">
        <v>2.8035071094609463</v>
      </c>
      <c r="W1068">
        <v>0</v>
      </c>
      <c r="X1068">
        <v>0.39837586304528561</v>
      </c>
    </row>
    <row r="1069" spans="1:24" x14ac:dyDescent="0.25">
      <c r="A1069" t="s">
        <v>1103</v>
      </c>
      <c r="B1069">
        <v>40</v>
      </c>
      <c r="C1069" t="s">
        <v>25</v>
      </c>
      <c r="D1069">
        <v>201300</v>
      </c>
      <c r="E1069">
        <v>0.78</v>
      </c>
      <c r="F1069">
        <v>64000</v>
      </c>
      <c r="G1069" t="s">
        <v>41</v>
      </c>
      <c r="H1069">
        <v>188889.69166666668</v>
      </c>
      <c r="I1069">
        <v>147569.65166666667</v>
      </c>
      <c r="J1069">
        <v>41320.04</v>
      </c>
      <c r="K1069">
        <v>0.81822408538481839</v>
      </c>
      <c r="L1069">
        <v>610651.01083333336</v>
      </c>
      <c r="M1069">
        <v>43103.772593759997</v>
      </c>
      <c r="N1069">
        <v>0.31793343268753105</v>
      </c>
      <c r="O1069">
        <v>768000</v>
      </c>
      <c r="P1069" t="s">
        <v>27</v>
      </c>
      <c r="Q1069">
        <v>0</v>
      </c>
      <c r="R1069">
        <v>0</v>
      </c>
      <c r="S1069">
        <v>0.21875222324422766</v>
      </c>
      <c r="T1069">
        <v>0.26014079217401082</v>
      </c>
      <c r="U1069">
        <v>0.6350780612276592</v>
      </c>
      <c r="V1069">
        <v>3.0335370632555061</v>
      </c>
      <c r="W1069">
        <v>0</v>
      </c>
      <c r="X1069">
        <v>0.44619313215711076</v>
      </c>
    </row>
    <row r="1070" spans="1:24" x14ac:dyDescent="0.25">
      <c r="A1070" t="s">
        <v>1104</v>
      </c>
      <c r="B1070">
        <v>22</v>
      </c>
      <c r="C1070" t="s">
        <v>25</v>
      </c>
      <c r="D1070">
        <v>218600</v>
      </c>
      <c r="E1070">
        <v>0.84299999999999997</v>
      </c>
      <c r="F1070">
        <v>34000</v>
      </c>
      <c r="G1070" t="s">
        <v>26</v>
      </c>
      <c r="H1070">
        <v>210510.08833333332</v>
      </c>
      <c r="I1070">
        <v>156360.11416666667</v>
      </c>
      <c r="J1070">
        <v>54149.974166666667</v>
      </c>
      <c r="K1070">
        <v>0.77451865771229711</v>
      </c>
      <c r="L1070">
        <v>651519.98083333333</v>
      </c>
      <c r="M1070">
        <v>39545.991746860003</v>
      </c>
      <c r="N1070">
        <v>0.15553522415370541</v>
      </c>
      <c r="O1070">
        <v>306000</v>
      </c>
      <c r="P1070" t="s">
        <v>27</v>
      </c>
      <c r="Q1070">
        <v>0</v>
      </c>
      <c r="R1070">
        <v>0</v>
      </c>
      <c r="S1070">
        <v>0.25723220485719717</v>
      </c>
      <c r="T1070">
        <v>0.12046493303850916</v>
      </c>
      <c r="U1070">
        <v>0.70968082203035543</v>
      </c>
      <c r="V1070">
        <v>2.9804207723391278</v>
      </c>
      <c r="W1070">
        <v>0</v>
      </c>
      <c r="X1070">
        <v>0.36544454401067394</v>
      </c>
    </row>
    <row r="1071" spans="1:24" x14ac:dyDescent="0.25">
      <c r="A1071" t="s">
        <v>1105</v>
      </c>
      <c r="B1071">
        <v>48</v>
      </c>
      <c r="C1071" t="s">
        <v>25</v>
      </c>
      <c r="D1071">
        <v>234300</v>
      </c>
      <c r="E1071">
        <v>0.98799999999999999</v>
      </c>
      <c r="F1071">
        <v>74000</v>
      </c>
      <c r="G1071" t="s">
        <v>26</v>
      </c>
      <c r="H1071">
        <v>233271.58666666667</v>
      </c>
      <c r="I1071">
        <v>163806.74249999999</v>
      </c>
      <c r="J1071">
        <v>69464.844166666662</v>
      </c>
      <c r="K1071">
        <v>0.72647419408563185</v>
      </c>
      <c r="L1071">
        <v>456705.88166666665</v>
      </c>
      <c r="M1071">
        <v>48663.588469189999</v>
      </c>
      <c r="N1071">
        <v>0.31583440034144261</v>
      </c>
      <c r="O1071">
        <v>814000</v>
      </c>
      <c r="P1071" t="s">
        <v>31</v>
      </c>
      <c r="Q1071">
        <v>23</v>
      </c>
      <c r="R1071">
        <v>0</v>
      </c>
      <c r="S1071">
        <v>0.29778527749257527</v>
      </c>
      <c r="T1071">
        <v>0.22944554145256832</v>
      </c>
      <c r="U1071">
        <v>0.8174656727937849</v>
      </c>
      <c r="V1071">
        <v>1.9492355171432636</v>
      </c>
      <c r="W1071">
        <v>0</v>
      </c>
      <c r="X1071">
        <v>0.37321825736098985</v>
      </c>
    </row>
    <row r="1072" spans="1:24" x14ac:dyDescent="0.25">
      <c r="A1072" t="s">
        <v>1106</v>
      </c>
      <c r="B1072">
        <v>23</v>
      </c>
      <c r="C1072" t="s">
        <v>25</v>
      </c>
      <c r="D1072">
        <v>170700</v>
      </c>
      <c r="E1072">
        <v>0.81299999999999994</v>
      </c>
      <c r="F1072">
        <v>30000</v>
      </c>
      <c r="G1072" t="s">
        <v>26</v>
      </c>
      <c r="H1072">
        <v>158526.68583333332</v>
      </c>
      <c r="I1072">
        <v>127585.85583333333</v>
      </c>
      <c r="J1072">
        <v>30940.83</v>
      </c>
      <c r="K1072">
        <v>0.86656522415134762</v>
      </c>
      <c r="L1072">
        <v>356368.80916666664</v>
      </c>
      <c r="M1072">
        <v>41201.412273759997</v>
      </c>
      <c r="N1072">
        <v>0.1757469244288225</v>
      </c>
      <c r="O1072">
        <v>120000</v>
      </c>
      <c r="P1072" t="s">
        <v>31</v>
      </c>
      <c r="Q1072">
        <v>22</v>
      </c>
      <c r="R1072">
        <v>0</v>
      </c>
      <c r="S1072">
        <v>0.19517742288846923</v>
      </c>
      <c r="T1072">
        <v>0.15229617296157252</v>
      </c>
      <c r="U1072">
        <v>0.6452882534003499</v>
      </c>
      <c r="V1072">
        <v>2.0876907391134543</v>
      </c>
      <c r="W1072">
        <v>0</v>
      </c>
      <c r="X1072">
        <v>0.45531585659659185</v>
      </c>
    </row>
    <row r="1073" spans="1:24" x14ac:dyDescent="0.25">
      <c r="A1073" t="s">
        <v>1107</v>
      </c>
      <c r="B1073">
        <v>54</v>
      </c>
      <c r="C1073" t="s">
        <v>25</v>
      </c>
      <c r="D1073">
        <v>201900</v>
      </c>
      <c r="E1073">
        <v>0.88400000000000001</v>
      </c>
      <c r="F1073">
        <v>66000</v>
      </c>
      <c r="G1073" t="s">
        <v>43</v>
      </c>
      <c r="H1073">
        <v>206933.51166666666</v>
      </c>
      <c r="I1073">
        <v>139249.28416666668</v>
      </c>
      <c r="J1073">
        <v>67684.227499999994</v>
      </c>
      <c r="K1073">
        <v>0.67788913290505759</v>
      </c>
      <c r="L1073">
        <v>544311.27416666667</v>
      </c>
      <c r="M1073">
        <v>26279.907077069998</v>
      </c>
      <c r="N1073">
        <v>0.32689450222882616</v>
      </c>
      <c r="O1073">
        <v>660000</v>
      </c>
      <c r="P1073" t="s">
        <v>27</v>
      </c>
      <c r="Q1073">
        <v>0</v>
      </c>
      <c r="R1073">
        <v>0</v>
      </c>
      <c r="S1073">
        <v>0.32708200307849283</v>
      </c>
      <c r="T1073">
        <v>0.22159823066732937</v>
      </c>
      <c r="U1073">
        <v>0.78438550105190386</v>
      </c>
      <c r="V1073">
        <v>2.6959448943371305</v>
      </c>
      <c r="W1073">
        <v>0</v>
      </c>
      <c r="X1073">
        <v>0.35062745081273755</v>
      </c>
    </row>
    <row r="1074" spans="1:24" x14ac:dyDescent="0.25">
      <c r="A1074" t="s">
        <v>1108</v>
      </c>
      <c r="B1074">
        <v>27</v>
      </c>
      <c r="C1074" t="s">
        <v>25</v>
      </c>
      <c r="D1074">
        <v>202900</v>
      </c>
      <c r="E1074">
        <v>0.84599999999999997</v>
      </c>
      <c r="F1074">
        <v>60000</v>
      </c>
      <c r="G1074" t="s">
        <v>43</v>
      </c>
      <c r="H1074">
        <v>203269.56666666668</v>
      </c>
      <c r="I1074">
        <v>146667.51</v>
      </c>
      <c r="J1074">
        <v>56602.056666666664</v>
      </c>
      <c r="K1074">
        <v>0.74223946972951516</v>
      </c>
      <c r="L1074">
        <v>754692.73750000005</v>
      </c>
      <c r="M1074">
        <v>34754.891566140002</v>
      </c>
      <c r="N1074">
        <v>0.29571217348447509</v>
      </c>
      <c r="O1074">
        <v>600000</v>
      </c>
      <c r="P1074" t="s">
        <v>27</v>
      </c>
      <c r="Q1074">
        <v>0</v>
      </c>
      <c r="R1074">
        <v>0</v>
      </c>
      <c r="S1074">
        <v>0.27845809677690719</v>
      </c>
      <c r="T1074">
        <v>0.21948924683967919</v>
      </c>
      <c r="U1074">
        <v>0.72247219750755043</v>
      </c>
      <c r="V1074">
        <v>3.7195304953178909</v>
      </c>
      <c r="W1074">
        <v>0</v>
      </c>
      <c r="X1074">
        <v>0.35272429468749206</v>
      </c>
    </row>
    <row r="1075" spans="1:24" x14ac:dyDescent="0.25">
      <c r="A1075" t="s">
        <v>1109</v>
      </c>
      <c r="B1075">
        <v>24</v>
      </c>
      <c r="C1075" t="s">
        <v>25</v>
      </c>
      <c r="D1075">
        <v>145600</v>
      </c>
      <c r="E1075">
        <v>0.85099999999999998</v>
      </c>
      <c r="F1075">
        <v>30000</v>
      </c>
      <c r="G1075" t="s">
        <v>26</v>
      </c>
      <c r="H1075">
        <v>144478.41416666665</v>
      </c>
      <c r="I1075">
        <v>101763.0275</v>
      </c>
      <c r="J1075">
        <v>42715.386666666665</v>
      </c>
      <c r="K1075">
        <v>0.75030917409375408</v>
      </c>
      <c r="L1075">
        <v>262995.2391666667</v>
      </c>
      <c r="M1075">
        <v>32016.347611310001</v>
      </c>
      <c r="N1075">
        <v>0.20604395604395603</v>
      </c>
      <c r="O1075">
        <v>150000</v>
      </c>
      <c r="P1075" t="s">
        <v>31</v>
      </c>
      <c r="Q1075">
        <v>1</v>
      </c>
      <c r="R1075">
        <v>0</v>
      </c>
      <c r="S1075">
        <v>0.29565237764439517</v>
      </c>
      <c r="T1075">
        <v>0.15459667048635042</v>
      </c>
      <c r="U1075">
        <v>0.69662764615360606</v>
      </c>
      <c r="V1075">
        <v>1.806285983287546</v>
      </c>
      <c r="W1075">
        <v>0</v>
      </c>
      <c r="X1075">
        <v>0.41446329467413434</v>
      </c>
    </row>
    <row r="1076" spans="1:24" x14ac:dyDescent="0.25">
      <c r="A1076" t="s">
        <v>1110</v>
      </c>
      <c r="B1076">
        <v>55</v>
      </c>
      <c r="C1076" t="s">
        <v>30</v>
      </c>
      <c r="D1076">
        <v>187000</v>
      </c>
      <c r="E1076">
        <v>0.61799999999999999</v>
      </c>
      <c r="F1076">
        <v>49000</v>
      </c>
      <c r="G1076" t="s">
        <v>26</v>
      </c>
      <c r="H1076">
        <v>173532.18</v>
      </c>
      <c r="I1076">
        <v>138560.97416666668</v>
      </c>
      <c r="J1076">
        <v>34971.205833333333</v>
      </c>
      <c r="K1076">
        <v>0.85916272341808819</v>
      </c>
      <c r="L1076">
        <v>464248.15916666668</v>
      </c>
      <c r="M1076">
        <v>51110.550474219999</v>
      </c>
      <c r="N1076">
        <v>0.26203208556149732</v>
      </c>
      <c r="O1076">
        <v>441000</v>
      </c>
      <c r="P1076" t="s">
        <v>27</v>
      </c>
      <c r="Q1076">
        <v>0</v>
      </c>
      <c r="R1076">
        <v>0</v>
      </c>
      <c r="S1076">
        <v>0.20152576792000962</v>
      </c>
      <c r="T1076">
        <v>0.22512820025393754</v>
      </c>
      <c r="U1076">
        <v>0.47739308996828278</v>
      </c>
      <c r="V1076">
        <v>2.4826104768270945</v>
      </c>
      <c r="W1076">
        <v>1</v>
      </c>
      <c r="X1076">
        <v>0.53855829118055543</v>
      </c>
    </row>
    <row r="1077" spans="1:24" x14ac:dyDescent="0.25">
      <c r="A1077" t="s">
        <v>1111</v>
      </c>
      <c r="B1077">
        <v>38</v>
      </c>
      <c r="C1077" t="s">
        <v>25</v>
      </c>
      <c r="D1077">
        <v>139300</v>
      </c>
      <c r="E1077">
        <v>0.84399999999999997</v>
      </c>
      <c r="F1077">
        <v>30000</v>
      </c>
      <c r="G1077" t="s">
        <v>26</v>
      </c>
      <c r="H1077">
        <v>140076.64833333335</v>
      </c>
      <c r="I1077">
        <v>100861.84083333334</v>
      </c>
      <c r="J1077">
        <v>39214.807500000003</v>
      </c>
      <c r="K1077">
        <v>0.73206471079294366</v>
      </c>
      <c r="L1077">
        <v>549655.4341666667</v>
      </c>
      <c r="M1077">
        <v>18237.355410700002</v>
      </c>
      <c r="N1077">
        <v>0.21536252692031588</v>
      </c>
      <c r="O1077">
        <v>180000</v>
      </c>
      <c r="P1077" t="s">
        <v>27</v>
      </c>
      <c r="Q1077">
        <v>0</v>
      </c>
      <c r="R1077">
        <v>0</v>
      </c>
      <c r="S1077">
        <v>0.27995249719769494</v>
      </c>
      <c r="T1077">
        <v>0.15765930598555858</v>
      </c>
      <c r="U1077">
        <v>0.74677342747570474</v>
      </c>
      <c r="V1077">
        <v>3.9458394412538889</v>
      </c>
      <c r="W1077">
        <v>0</v>
      </c>
      <c r="X1077">
        <v>0.31844470536322567</v>
      </c>
    </row>
    <row r="1078" spans="1:24" x14ac:dyDescent="0.25">
      <c r="A1078" t="s">
        <v>1112</v>
      </c>
      <c r="B1078">
        <v>37</v>
      </c>
      <c r="C1078" t="s">
        <v>25</v>
      </c>
      <c r="D1078">
        <v>160400</v>
      </c>
      <c r="E1078">
        <v>0.92100000000000004</v>
      </c>
      <c r="F1078">
        <v>30000</v>
      </c>
      <c r="G1078" t="s">
        <v>43</v>
      </c>
      <c r="H1078">
        <v>145486.00750000001</v>
      </c>
      <c r="I1078">
        <v>112684.9325</v>
      </c>
      <c r="J1078">
        <v>32801.074999999997</v>
      </c>
      <c r="K1078">
        <v>0.8074171438460086</v>
      </c>
      <c r="L1078">
        <v>544501.86416666664</v>
      </c>
      <c r="M1078">
        <v>28632.549619640002</v>
      </c>
      <c r="N1078">
        <v>0.18703241895261846</v>
      </c>
      <c r="O1078">
        <v>210000</v>
      </c>
      <c r="P1078" t="s">
        <v>27</v>
      </c>
      <c r="Q1078">
        <v>0</v>
      </c>
      <c r="R1078">
        <v>0</v>
      </c>
      <c r="S1078">
        <v>0.22545862357244215</v>
      </c>
      <c r="T1078">
        <v>0.15101318151733328</v>
      </c>
      <c r="U1078">
        <v>0.76954814652772063</v>
      </c>
      <c r="V1078">
        <v>3.3946500259767247</v>
      </c>
      <c r="W1078">
        <v>0</v>
      </c>
      <c r="X1078">
        <v>0.34032865317236805</v>
      </c>
    </row>
    <row r="1079" spans="1:24" x14ac:dyDescent="0.25">
      <c r="A1079" t="s">
        <v>1113</v>
      </c>
      <c r="B1079">
        <v>20</v>
      </c>
      <c r="C1079" t="s">
        <v>33</v>
      </c>
      <c r="D1079">
        <v>206500</v>
      </c>
      <c r="E1079">
        <v>0.39600000000000002</v>
      </c>
      <c r="F1079">
        <v>66000</v>
      </c>
      <c r="G1079" t="s">
        <v>26</v>
      </c>
      <c r="H1079">
        <v>204684.42083333334</v>
      </c>
      <c r="I1079">
        <v>159560.86583333334</v>
      </c>
      <c r="J1079">
        <v>45123.555</v>
      </c>
      <c r="K1079">
        <v>0.81803563016667324</v>
      </c>
      <c r="L1079">
        <v>516995.34083333332</v>
      </c>
      <c r="M1079">
        <v>95386.196304380006</v>
      </c>
      <c r="N1079">
        <v>0.31961259079903148</v>
      </c>
      <c r="O1079">
        <v>264000</v>
      </c>
      <c r="P1079" t="s">
        <v>27</v>
      </c>
      <c r="Q1079">
        <v>0</v>
      </c>
      <c r="R1079">
        <v>0</v>
      </c>
      <c r="S1079">
        <v>0.22045427207546187</v>
      </c>
      <c r="T1079">
        <v>0.26145448712348879</v>
      </c>
      <c r="U1079">
        <v>0.27011985186407267</v>
      </c>
      <c r="V1079">
        <v>2.5036093987086359</v>
      </c>
      <c r="W1079">
        <v>1</v>
      </c>
      <c r="X1079">
        <v>0.63828119173146514</v>
      </c>
    </row>
    <row r="1080" spans="1:24" x14ac:dyDescent="0.25">
      <c r="A1080" t="s">
        <v>1114</v>
      </c>
      <c r="B1080">
        <v>39</v>
      </c>
      <c r="C1080" t="s">
        <v>25</v>
      </c>
      <c r="D1080">
        <v>200700</v>
      </c>
      <c r="E1080">
        <v>0.95099999999999996</v>
      </c>
      <c r="F1080">
        <v>46000</v>
      </c>
      <c r="G1080" t="s">
        <v>26</v>
      </c>
      <c r="H1080">
        <v>196949.625</v>
      </c>
      <c r="I1080">
        <v>142322.30666666667</v>
      </c>
      <c r="J1080">
        <v>54627.318333333336</v>
      </c>
      <c r="K1080">
        <v>0.75026509963409505</v>
      </c>
      <c r="L1080">
        <v>604610.90083333338</v>
      </c>
      <c r="M1080">
        <v>37497.75239437</v>
      </c>
      <c r="N1080">
        <v>0.22919780767314399</v>
      </c>
      <c r="O1080">
        <v>506000</v>
      </c>
      <c r="P1080" t="s">
        <v>27</v>
      </c>
      <c r="Q1080">
        <v>0</v>
      </c>
      <c r="R1080">
        <v>0</v>
      </c>
      <c r="S1080">
        <v>0.27736695783672266</v>
      </c>
      <c r="T1080">
        <v>0.17195911600980754</v>
      </c>
      <c r="U1080">
        <v>0.79889609112555504</v>
      </c>
      <c r="V1080">
        <v>3.0125107166583627</v>
      </c>
      <c r="W1080">
        <v>0</v>
      </c>
      <c r="X1080">
        <v>0.33330338919366537</v>
      </c>
    </row>
    <row r="1081" spans="1:24" x14ac:dyDescent="0.25">
      <c r="A1081" t="s">
        <v>1115</v>
      </c>
      <c r="B1081">
        <v>21</v>
      </c>
      <c r="C1081" t="s">
        <v>30</v>
      </c>
      <c r="D1081">
        <v>170000</v>
      </c>
      <c r="E1081">
        <v>0.62</v>
      </c>
      <c r="F1081">
        <v>39000</v>
      </c>
      <c r="G1081" t="s">
        <v>26</v>
      </c>
      <c r="H1081">
        <v>136666.21583333332</v>
      </c>
      <c r="I1081">
        <v>113307.87083333333</v>
      </c>
      <c r="J1081">
        <v>23358.345000000001</v>
      </c>
      <c r="K1081">
        <v>0.89793374618540978</v>
      </c>
      <c r="L1081">
        <v>321054.96083333332</v>
      </c>
      <c r="M1081">
        <v>39744.210234650003</v>
      </c>
      <c r="N1081">
        <v>0.22941176470588234</v>
      </c>
      <c r="O1081">
        <v>195000</v>
      </c>
      <c r="P1081" t="s">
        <v>31</v>
      </c>
      <c r="Q1081">
        <v>60</v>
      </c>
      <c r="R1081">
        <v>0</v>
      </c>
      <c r="S1081">
        <v>0.17091528332419684</v>
      </c>
      <c r="T1081">
        <v>0.20599656530135871</v>
      </c>
      <c r="U1081">
        <v>0.48031772103998582</v>
      </c>
      <c r="V1081">
        <v>1.8885585931372548</v>
      </c>
      <c r="W1081">
        <v>1</v>
      </c>
      <c r="X1081">
        <v>0.56392752884580577</v>
      </c>
    </row>
    <row r="1082" spans="1:24" x14ac:dyDescent="0.25">
      <c r="A1082" t="s">
        <v>1116</v>
      </c>
      <c r="B1082">
        <v>45</v>
      </c>
      <c r="C1082" t="s">
        <v>33</v>
      </c>
      <c r="D1082">
        <v>306100</v>
      </c>
      <c r="E1082">
        <v>0.33</v>
      </c>
      <c r="F1082">
        <v>56000</v>
      </c>
      <c r="G1082" t="s">
        <v>26</v>
      </c>
      <c r="H1082">
        <v>341442.50750000001</v>
      </c>
      <c r="I1082">
        <v>268482.28166666668</v>
      </c>
      <c r="J1082">
        <v>72960.22583333333</v>
      </c>
      <c r="K1082">
        <v>0.79327972320833728</v>
      </c>
      <c r="L1082">
        <v>1145030.0458333334</v>
      </c>
      <c r="M1082">
        <v>178930.39464722</v>
      </c>
      <c r="N1082">
        <v>0.18294674942829139</v>
      </c>
      <c r="O1082">
        <v>168000</v>
      </c>
      <c r="P1082" t="s">
        <v>27</v>
      </c>
      <c r="Q1082">
        <v>0</v>
      </c>
      <c r="R1082">
        <v>0</v>
      </c>
      <c r="S1082">
        <v>0.21368231614610353</v>
      </c>
      <c r="T1082">
        <v>0.14512794674834004</v>
      </c>
      <c r="U1082">
        <v>0.21652939076970334</v>
      </c>
      <c r="V1082">
        <v>3.7407058014809977</v>
      </c>
      <c r="W1082">
        <v>1</v>
      </c>
      <c r="X1082">
        <v>0.58681056961308131</v>
      </c>
    </row>
    <row r="1083" spans="1:24" x14ac:dyDescent="0.25">
      <c r="A1083" t="s">
        <v>1117</v>
      </c>
      <c r="B1083">
        <v>29</v>
      </c>
      <c r="C1083" t="s">
        <v>25</v>
      </c>
      <c r="D1083">
        <v>124200</v>
      </c>
      <c r="E1083">
        <v>0.80900000000000005</v>
      </c>
      <c r="F1083">
        <v>30000</v>
      </c>
      <c r="G1083" t="s">
        <v>26</v>
      </c>
      <c r="H1083">
        <v>119978.06416666666</v>
      </c>
      <c r="I1083">
        <v>89680.671666666662</v>
      </c>
      <c r="J1083">
        <v>30297.392500000002</v>
      </c>
      <c r="K1083">
        <v>0.77507697952450938</v>
      </c>
      <c r="L1083">
        <v>296086.78499999997</v>
      </c>
      <c r="M1083">
        <v>21743.267525939998</v>
      </c>
      <c r="N1083">
        <v>0.24154589371980675</v>
      </c>
      <c r="O1083">
        <v>270000</v>
      </c>
      <c r="P1083" t="s">
        <v>27</v>
      </c>
      <c r="Q1083">
        <v>0</v>
      </c>
      <c r="R1083">
        <v>0</v>
      </c>
      <c r="S1083">
        <v>0.25252443194876523</v>
      </c>
      <c r="T1083">
        <v>0.18721666172089599</v>
      </c>
      <c r="U1083">
        <v>0.68488104614597611</v>
      </c>
      <c r="V1083">
        <v>2.3839515700483092</v>
      </c>
      <c r="W1083">
        <v>0</v>
      </c>
      <c r="X1083">
        <v>0.41851778141234131</v>
      </c>
    </row>
    <row r="1084" spans="1:24" x14ac:dyDescent="0.25">
      <c r="A1084" t="s">
        <v>1118</v>
      </c>
      <c r="B1084">
        <v>55</v>
      </c>
      <c r="C1084" t="s">
        <v>25</v>
      </c>
      <c r="D1084">
        <v>162400</v>
      </c>
      <c r="E1084">
        <v>0.98399999999999999</v>
      </c>
      <c r="F1084">
        <v>53000</v>
      </c>
      <c r="G1084" t="s">
        <v>41</v>
      </c>
      <c r="H1084">
        <v>161882.04999999999</v>
      </c>
      <c r="I1084">
        <v>120674.99583333333</v>
      </c>
      <c r="J1084">
        <v>41207.054166666669</v>
      </c>
      <c r="K1084">
        <v>0.79682946852486869</v>
      </c>
      <c r="L1084">
        <v>347952.74833333335</v>
      </c>
      <c r="M1084">
        <v>41065.293146199998</v>
      </c>
      <c r="N1084">
        <v>0.32635467980295568</v>
      </c>
      <c r="O1084">
        <v>159000</v>
      </c>
      <c r="P1084" t="s">
        <v>27</v>
      </c>
      <c r="Q1084">
        <v>0</v>
      </c>
      <c r="R1084">
        <v>0</v>
      </c>
      <c r="S1084">
        <v>0.25454986619372977</v>
      </c>
      <c r="T1084">
        <v>0.26004902605799285</v>
      </c>
      <c r="U1084">
        <v>0.78489294183688163</v>
      </c>
      <c r="V1084">
        <v>2.1425661843185551</v>
      </c>
      <c r="W1084">
        <v>0</v>
      </c>
      <c r="X1084">
        <v>0.40065075141420925</v>
      </c>
    </row>
    <row r="1085" spans="1:24" x14ac:dyDescent="0.25">
      <c r="A1085" t="s">
        <v>1119</v>
      </c>
      <c r="B1085">
        <v>53</v>
      </c>
      <c r="C1085" t="s">
        <v>30</v>
      </c>
      <c r="D1085">
        <v>164300</v>
      </c>
      <c r="E1085">
        <v>0.63200000000000001</v>
      </c>
      <c r="F1085">
        <v>37000</v>
      </c>
      <c r="G1085" t="s">
        <v>26</v>
      </c>
      <c r="H1085">
        <v>155299.28333333333</v>
      </c>
      <c r="I1085">
        <v>124839.36083333334</v>
      </c>
      <c r="J1085">
        <v>30459.922500000001</v>
      </c>
      <c r="K1085">
        <v>0.82689370423889386</v>
      </c>
      <c r="L1085">
        <v>418761.23166666669</v>
      </c>
      <c r="M1085">
        <v>31681.211970169999</v>
      </c>
      <c r="N1085">
        <v>0.22519780888618382</v>
      </c>
      <c r="O1085">
        <v>148000</v>
      </c>
      <c r="P1085" t="s">
        <v>31</v>
      </c>
      <c r="Q1085">
        <v>60</v>
      </c>
      <c r="R1085">
        <v>0</v>
      </c>
      <c r="S1085">
        <v>0.19613691606432612</v>
      </c>
      <c r="T1085">
        <v>0.18621465037637902</v>
      </c>
      <c r="U1085">
        <v>0.52491649948489416</v>
      </c>
      <c r="V1085">
        <v>2.5487597788598095</v>
      </c>
      <c r="W1085">
        <v>1</v>
      </c>
      <c r="X1085">
        <v>0.50382426150616533</v>
      </c>
    </row>
    <row r="1086" spans="1:24" x14ac:dyDescent="0.25">
      <c r="A1086" t="s">
        <v>1120</v>
      </c>
      <c r="B1086">
        <v>22</v>
      </c>
      <c r="C1086" t="s">
        <v>30</v>
      </c>
      <c r="D1086">
        <v>254200</v>
      </c>
      <c r="E1086">
        <v>0.58799999999999997</v>
      </c>
      <c r="F1086">
        <v>86000</v>
      </c>
      <c r="G1086" t="s">
        <v>41</v>
      </c>
      <c r="H1086">
        <v>255127.315</v>
      </c>
      <c r="I1086">
        <v>189545.40083333332</v>
      </c>
      <c r="J1086">
        <v>65581.914166666669</v>
      </c>
      <c r="K1086">
        <v>0.74954628027913162</v>
      </c>
      <c r="L1086">
        <v>679544.28083333338</v>
      </c>
      <c r="M1086">
        <v>30090.070012209999</v>
      </c>
      <c r="N1086">
        <v>0.33831628638867034</v>
      </c>
      <c r="O1086">
        <v>344000</v>
      </c>
      <c r="P1086" t="s">
        <v>27</v>
      </c>
      <c r="Q1086">
        <v>0</v>
      </c>
      <c r="R1086">
        <v>0</v>
      </c>
      <c r="S1086">
        <v>0.2570556357976278</v>
      </c>
      <c r="T1086">
        <v>0.25358371402047725</v>
      </c>
      <c r="U1086">
        <v>0.52596675063680964</v>
      </c>
      <c r="V1086">
        <v>2.6732662503278259</v>
      </c>
      <c r="W1086">
        <v>0</v>
      </c>
      <c r="X1086">
        <v>0.4998246443610237</v>
      </c>
    </row>
    <row r="1087" spans="1:24" x14ac:dyDescent="0.25">
      <c r="A1087" t="s">
        <v>1121</v>
      </c>
      <c r="B1087">
        <v>30</v>
      </c>
      <c r="C1087" t="s">
        <v>25</v>
      </c>
      <c r="D1087">
        <v>166900</v>
      </c>
      <c r="E1087">
        <v>0.83399999999999996</v>
      </c>
      <c r="F1087">
        <v>57000</v>
      </c>
      <c r="G1087" t="s">
        <v>26</v>
      </c>
      <c r="H1087">
        <v>160790.27499999999</v>
      </c>
      <c r="I1087">
        <v>117440.78916666667</v>
      </c>
      <c r="J1087">
        <v>43349.485833333332</v>
      </c>
      <c r="K1087">
        <v>0.75311520710815405</v>
      </c>
      <c r="L1087">
        <v>587754.71833333338</v>
      </c>
      <c r="M1087">
        <v>28000.483530670001</v>
      </c>
      <c r="N1087">
        <v>0.341521869382864</v>
      </c>
      <c r="O1087">
        <v>570000</v>
      </c>
      <c r="P1087" t="s">
        <v>31</v>
      </c>
      <c r="Q1087">
        <v>11</v>
      </c>
      <c r="R1087">
        <v>0</v>
      </c>
      <c r="S1087">
        <v>0.26960265994528171</v>
      </c>
      <c r="T1087">
        <v>0.25720531339223957</v>
      </c>
      <c r="U1087">
        <v>0.71030536872500005</v>
      </c>
      <c r="V1087">
        <v>3.5215980726982226</v>
      </c>
      <c r="W1087">
        <v>0</v>
      </c>
      <c r="X1087">
        <v>0.37761276085701923</v>
      </c>
    </row>
    <row r="1088" spans="1:24" x14ac:dyDescent="0.25">
      <c r="A1088" t="s">
        <v>1122</v>
      </c>
      <c r="B1088">
        <v>40</v>
      </c>
      <c r="C1088" t="s">
        <v>33</v>
      </c>
      <c r="D1088">
        <v>173200</v>
      </c>
      <c r="E1088">
        <v>0.34300000000000003</v>
      </c>
      <c r="F1088">
        <v>31000</v>
      </c>
      <c r="G1088" t="s">
        <v>26</v>
      </c>
      <c r="H1088">
        <v>187374.83749999999</v>
      </c>
      <c r="I1088">
        <v>155823.86416666667</v>
      </c>
      <c r="J1088">
        <v>31550.973333333332</v>
      </c>
      <c r="K1088">
        <v>0.85112075112799301</v>
      </c>
      <c r="L1088">
        <v>468320.17249999999</v>
      </c>
      <c r="M1088">
        <v>65351.325399939997</v>
      </c>
      <c r="N1088">
        <v>0.17898383371824481</v>
      </c>
      <c r="O1088">
        <v>124000</v>
      </c>
      <c r="P1088" t="s">
        <v>27</v>
      </c>
      <c r="Q1088">
        <v>0</v>
      </c>
      <c r="R1088">
        <v>0</v>
      </c>
      <c r="S1088">
        <v>0.16838425988405906</v>
      </c>
      <c r="T1088">
        <v>0.15233685499404032</v>
      </c>
      <c r="U1088">
        <v>0.25430516779517515</v>
      </c>
      <c r="V1088">
        <v>2.7039270929561199</v>
      </c>
      <c r="W1088">
        <v>1</v>
      </c>
      <c r="X1088">
        <v>0.62327038800994194</v>
      </c>
    </row>
    <row r="1089" spans="1:24" x14ac:dyDescent="0.25">
      <c r="A1089" t="s">
        <v>1123</v>
      </c>
      <c r="B1089">
        <v>47</v>
      </c>
      <c r="C1089" t="s">
        <v>25</v>
      </c>
      <c r="D1089">
        <v>130200</v>
      </c>
      <c r="E1089">
        <v>0.91900000000000004</v>
      </c>
      <c r="F1089">
        <v>30000</v>
      </c>
      <c r="G1089" t="s">
        <v>43</v>
      </c>
      <c r="H1089">
        <v>130469.4025</v>
      </c>
      <c r="I1089">
        <v>96287.52</v>
      </c>
      <c r="J1089">
        <v>34181.8825</v>
      </c>
      <c r="K1089">
        <v>0.76705565998975445</v>
      </c>
      <c r="L1089">
        <v>469392.13916666666</v>
      </c>
      <c r="M1089">
        <v>23253.48707689</v>
      </c>
      <c r="N1089">
        <v>0.2304147465437788</v>
      </c>
      <c r="O1089">
        <v>180000</v>
      </c>
      <c r="P1089" t="s">
        <v>27</v>
      </c>
      <c r="Q1089">
        <v>0</v>
      </c>
      <c r="R1089">
        <v>0</v>
      </c>
      <c r="S1089">
        <v>0.26199156158471715</v>
      </c>
      <c r="T1089">
        <v>0.17674093548151024</v>
      </c>
      <c r="U1089">
        <v>0.77998391278955925</v>
      </c>
      <c r="V1089">
        <v>3.605162359190988</v>
      </c>
      <c r="W1089">
        <v>0</v>
      </c>
      <c r="X1089">
        <v>0.32555640944332165</v>
      </c>
    </row>
    <row r="1090" spans="1:24" x14ac:dyDescent="0.25">
      <c r="A1090" t="s">
        <v>1124</v>
      </c>
      <c r="B1090">
        <v>54</v>
      </c>
      <c r="C1090" t="s">
        <v>30</v>
      </c>
      <c r="D1090">
        <v>237000</v>
      </c>
      <c r="E1090">
        <v>0.47299999999999998</v>
      </c>
      <c r="F1090">
        <v>76000</v>
      </c>
      <c r="G1090" t="s">
        <v>26</v>
      </c>
      <c r="H1090">
        <v>234023.50416666668</v>
      </c>
      <c r="I1090">
        <v>182691.34083333332</v>
      </c>
      <c r="J1090">
        <v>51332.16333333333</v>
      </c>
      <c r="K1090">
        <v>0.78894667841810961</v>
      </c>
      <c r="L1090">
        <v>842682.97083333333</v>
      </c>
      <c r="M1090">
        <v>28448.994023129999</v>
      </c>
      <c r="N1090">
        <v>0.32067510548523209</v>
      </c>
      <c r="O1090">
        <v>228000</v>
      </c>
      <c r="P1090" t="s">
        <v>27</v>
      </c>
      <c r="Q1090">
        <v>0</v>
      </c>
      <c r="R1090">
        <v>0</v>
      </c>
      <c r="S1090">
        <v>0.2193461871110845</v>
      </c>
      <c r="T1090">
        <v>0.25299555932395079</v>
      </c>
      <c r="U1090">
        <v>0.4217322509377342</v>
      </c>
      <c r="V1090">
        <v>3.5556243495077355</v>
      </c>
      <c r="W1090">
        <v>1</v>
      </c>
      <c r="X1090">
        <v>0.52531684512480858</v>
      </c>
    </row>
    <row r="1091" spans="1:24" x14ac:dyDescent="0.25">
      <c r="A1091" t="s">
        <v>1125</v>
      </c>
      <c r="B1091">
        <v>42</v>
      </c>
      <c r="C1091" t="s">
        <v>25</v>
      </c>
      <c r="D1091">
        <v>112700</v>
      </c>
      <c r="E1091">
        <v>0.79800000000000004</v>
      </c>
      <c r="F1091">
        <v>30000</v>
      </c>
      <c r="G1091" t="s">
        <v>41</v>
      </c>
      <c r="H1091">
        <v>94483.117499999993</v>
      </c>
      <c r="I1091">
        <v>76704.5625</v>
      </c>
      <c r="J1091">
        <v>17778.555</v>
      </c>
      <c r="K1091">
        <v>0.90236447897112237</v>
      </c>
      <c r="L1091">
        <v>122962.93916666666</v>
      </c>
      <c r="M1091">
        <v>31934.184453670001</v>
      </c>
      <c r="N1091">
        <v>0.26619343389529726</v>
      </c>
      <c r="O1091">
        <v>90000</v>
      </c>
      <c r="P1091" t="s">
        <v>31</v>
      </c>
      <c r="Q1091">
        <v>25</v>
      </c>
      <c r="R1091">
        <v>0</v>
      </c>
      <c r="S1091">
        <v>0.18816647323263863</v>
      </c>
      <c r="T1091">
        <v>0.24020349928246382</v>
      </c>
      <c r="U1091">
        <v>0.59641778933576695</v>
      </c>
      <c r="V1091">
        <v>1.0910642339544514</v>
      </c>
      <c r="W1091">
        <v>1</v>
      </c>
      <c r="X1091">
        <v>0.54488703671821326</v>
      </c>
    </row>
    <row r="1092" spans="1:24" x14ac:dyDescent="0.25">
      <c r="A1092" t="s">
        <v>1126</v>
      </c>
      <c r="B1092">
        <v>44</v>
      </c>
      <c r="C1092" t="s">
        <v>30</v>
      </c>
      <c r="D1092">
        <v>239400</v>
      </c>
      <c r="E1092">
        <v>0.58199999999999996</v>
      </c>
      <c r="F1092">
        <v>36000</v>
      </c>
      <c r="G1092" t="s">
        <v>26</v>
      </c>
      <c r="H1092">
        <v>219904.6825</v>
      </c>
      <c r="I1092">
        <v>180287.815</v>
      </c>
      <c r="J1092">
        <v>39616.8675</v>
      </c>
      <c r="K1092">
        <v>0.85663821280703434</v>
      </c>
      <c r="L1092">
        <v>653447.12333333329</v>
      </c>
      <c r="M1092">
        <v>60146.372605019998</v>
      </c>
      <c r="N1092">
        <v>0.15037593984962405</v>
      </c>
      <c r="O1092">
        <v>144000</v>
      </c>
      <c r="P1092" t="s">
        <v>31</v>
      </c>
      <c r="Q1092">
        <v>30</v>
      </c>
      <c r="R1092">
        <v>0</v>
      </c>
      <c r="S1092">
        <v>0.18015472453616352</v>
      </c>
      <c r="T1092">
        <v>0.12881777636196004</v>
      </c>
      <c r="U1092">
        <v>0.45700426005181594</v>
      </c>
      <c r="V1092">
        <v>2.7295201475912001</v>
      </c>
      <c r="W1092">
        <v>1</v>
      </c>
      <c r="X1092">
        <v>0.51764783139599857</v>
      </c>
    </row>
    <row r="1093" spans="1:24" x14ac:dyDescent="0.25">
      <c r="A1093" t="s">
        <v>1127</v>
      </c>
      <c r="B1093">
        <v>31</v>
      </c>
      <c r="C1093" t="s">
        <v>33</v>
      </c>
      <c r="D1093">
        <v>207500</v>
      </c>
      <c r="E1093">
        <v>0.499</v>
      </c>
      <c r="F1093">
        <v>42000</v>
      </c>
      <c r="G1093" t="s">
        <v>26</v>
      </c>
      <c r="H1093">
        <v>161047.59833333333</v>
      </c>
      <c r="I1093">
        <v>134129.52916666667</v>
      </c>
      <c r="J1093">
        <v>26918.069166666668</v>
      </c>
      <c r="K1093">
        <v>0.87501634749806667</v>
      </c>
      <c r="L1093">
        <v>446166.58416666667</v>
      </c>
      <c r="M1093">
        <v>93221.768729999996</v>
      </c>
      <c r="N1093">
        <v>0.20240963855421687</v>
      </c>
      <c r="O1093">
        <v>252000</v>
      </c>
      <c r="P1093" t="s">
        <v>27</v>
      </c>
      <c r="Q1093">
        <v>0</v>
      </c>
      <c r="R1093">
        <v>0</v>
      </c>
      <c r="S1093">
        <v>0.16714356156340904</v>
      </c>
      <c r="T1093">
        <v>0.1771117426261147</v>
      </c>
      <c r="U1093">
        <v>0.31605361076907307</v>
      </c>
      <c r="V1093">
        <v>2.1502004056224902</v>
      </c>
      <c r="W1093">
        <v>1</v>
      </c>
      <c r="X1093">
        <v>0.62302952385166654</v>
      </c>
    </row>
    <row r="1094" spans="1:24" x14ac:dyDescent="0.25">
      <c r="A1094" t="s">
        <v>1128</v>
      </c>
      <c r="B1094">
        <v>53</v>
      </c>
      <c r="C1094" t="s">
        <v>33</v>
      </c>
      <c r="D1094">
        <v>169200</v>
      </c>
      <c r="E1094">
        <v>0.22600000000000001</v>
      </c>
      <c r="F1094">
        <v>46000</v>
      </c>
      <c r="G1094" t="s">
        <v>43</v>
      </c>
      <c r="H1094">
        <v>147118.35083333333</v>
      </c>
      <c r="I1094">
        <v>117354.56416666666</v>
      </c>
      <c r="J1094">
        <v>29763.786666666667</v>
      </c>
      <c r="K1094">
        <v>0.76276414579091245</v>
      </c>
      <c r="L1094">
        <v>574474.39416666667</v>
      </c>
      <c r="M1094">
        <v>63607.026455339997</v>
      </c>
      <c r="N1094">
        <v>0.27186761229314421</v>
      </c>
      <c r="O1094">
        <v>552000</v>
      </c>
      <c r="P1094" t="s">
        <v>31</v>
      </c>
      <c r="Q1094">
        <v>60</v>
      </c>
      <c r="R1094">
        <v>0</v>
      </c>
      <c r="S1094">
        <v>0.20231185639366844</v>
      </c>
      <c r="T1094">
        <v>0.2073708670589951</v>
      </c>
      <c r="U1094">
        <v>0.15778235975245533</v>
      </c>
      <c r="V1094">
        <v>3.3952387362096137</v>
      </c>
      <c r="W1094">
        <v>1</v>
      </c>
      <c r="X1094">
        <v>0.64599410702491555</v>
      </c>
    </row>
    <row r="1095" spans="1:24" x14ac:dyDescent="0.25">
      <c r="A1095" t="s">
        <v>1129</v>
      </c>
      <c r="B1095">
        <v>33</v>
      </c>
      <c r="C1095" t="s">
        <v>33</v>
      </c>
      <c r="D1095">
        <v>186700</v>
      </c>
      <c r="E1095">
        <v>0.33700000000000002</v>
      </c>
      <c r="F1095">
        <v>58000</v>
      </c>
      <c r="G1095" t="s">
        <v>26</v>
      </c>
      <c r="H1095">
        <v>174679.71333333332</v>
      </c>
      <c r="I1095">
        <v>131034.01833333333</v>
      </c>
      <c r="J1095">
        <v>43645.695</v>
      </c>
      <c r="K1095">
        <v>0.73621963740939544</v>
      </c>
      <c r="L1095">
        <v>599514.27083333337</v>
      </c>
      <c r="M1095">
        <v>67664.768781160004</v>
      </c>
      <c r="N1095">
        <v>0.31065881092662023</v>
      </c>
      <c r="O1095">
        <v>580000</v>
      </c>
      <c r="P1095" t="s">
        <v>31</v>
      </c>
      <c r="Q1095">
        <v>10</v>
      </c>
      <c r="R1095">
        <v>0</v>
      </c>
      <c r="S1095">
        <v>0.24986126990438159</v>
      </c>
      <c r="T1095">
        <v>0.22871311713843029</v>
      </c>
      <c r="U1095">
        <v>0.24290655549368831</v>
      </c>
      <c r="V1095">
        <v>3.2111101812176401</v>
      </c>
      <c r="W1095">
        <v>1</v>
      </c>
      <c r="X1095">
        <v>0.60753232727672579</v>
      </c>
    </row>
    <row r="1096" spans="1:24" x14ac:dyDescent="0.25">
      <c r="A1096" t="s">
        <v>1130</v>
      </c>
      <c r="B1096">
        <v>39</v>
      </c>
      <c r="C1096" t="s">
        <v>25</v>
      </c>
      <c r="D1096">
        <v>166900</v>
      </c>
      <c r="E1096">
        <v>0.94</v>
      </c>
      <c r="F1096">
        <v>30000</v>
      </c>
      <c r="G1096" t="s">
        <v>43</v>
      </c>
      <c r="H1096">
        <v>166256.83333333334</v>
      </c>
      <c r="I1096">
        <v>118184.03166666666</v>
      </c>
      <c r="J1096">
        <v>48072.801666666666</v>
      </c>
      <c r="K1096">
        <v>0.74786845548043235</v>
      </c>
      <c r="L1096">
        <v>586796.07499999995</v>
      </c>
      <c r="M1096">
        <v>36043.834590550003</v>
      </c>
      <c r="N1096">
        <v>0.17974835230677053</v>
      </c>
      <c r="O1096">
        <v>300000</v>
      </c>
      <c r="P1096" t="s">
        <v>27</v>
      </c>
      <c r="Q1096">
        <v>0</v>
      </c>
      <c r="R1096">
        <v>0</v>
      </c>
      <c r="S1096">
        <v>0.28914782450044657</v>
      </c>
      <c r="T1096">
        <v>0.13442812261481707</v>
      </c>
      <c r="U1096">
        <v>0.77252055041229539</v>
      </c>
      <c r="V1096">
        <v>3.5158542540443376</v>
      </c>
      <c r="W1096">
        <v>0</v>
      </c>
      <c r="X1096">
        <v>0.31464060426781465</v>
      </c>
    </row>
    <row r="1097" spans="1:24" x14ac:dyDescent="0.25">
      <c r="A1097" t="s">
        <v>1131</v>
      </c>
      <c r="B1097">
        <v>38</v>
      </c>
      <c r="C1097" t="s">
        <v>25</v>
      </c>
      <c r="D1097">
        <v>166300</v>
      </c>
      <c r="E1097">
        <v>0.754</v>
      </c>
      <c r="F1097">
        <v>30000</v>
      </c>
      <c r="G1097" t="s">
        <v>26</v>
      </c>
      <c r="H1097">
        <v>167725.92333333334</v>
      </c>
      <c r="I1097">
        <v>114435.28416666666</v>
      </c>
      <c r="J1097">
        <v>53290.639166666668</v>
      </c>
      <c r="K1097">
        <v>0.71918309686285076</v>
      </c>
      <c r="L1097">
        <v>387217.72583333333</v>
      </c>
      <c r="M1097">
        <v>34700.25049454</v>
      </c>
      <c r="N1097">
        <v>0.18039687312086591</v>
      </c>
      <c r="O1097">
        <v>330000</v>
      </c>
      <c r="P1097" t="s">
        <v>27</v>
      </c>
      <c r="Q1097">
        <v>0</v>
      </c>
      <c r="R1097">
        <v>0</v>
      </c>
      <c r="S1097">
        <v>0.31772452407823976</v>
      </c>
      <c r="T1097">
        <v>0.1297383818754391</v>
      </c>
      <c r="U1097">
        <v>0.62474799479670606</v>
      </c>
      <c r="V1097">
        <v>2.3284288985768691</v>
      </c>
      <c r="W1097">
        <v>0</v>
      </c>
      <c r="X1097">
        <v>0.41482805323317362</v>
      </c>
    </row>
    <row r="1098" spans="1:24" x14ac:dyDescent="0.25">
      <c r="A1098" t="s">
        <v>1132</v>
      </c>
      <c r="B1098">
        <v>38</v>
      </c>
      <c r="C1098" t="s">
        <v>25</v>
      </c>
      <c r="D1098">
        <v>97200</v>
      </c>
      <c r="E1098">
        <v>0.877</v>
      </c>
      <c r="F1098">
        <v>32000</v>
      </c>
      <c r="G1098" t="s">
        <v>43</v>
      </c>
      <c r="H1098">
        <v>90495.079166666663</v>
      </c>
      <c r="I1098">
        <v>68435.24083333333</v>
      </c>
      <c r="J1098">
        <v>22059.838333333333</v>
      </c>
      <c r="K1098">
        <v>0.79395961327333631</v>
      </c>
      <c r="L1098">
        <v>341186.60416666669</v>
      </c>
      <c r="M1098">
        <v>20864.091690410001</v>
      </c>
      <c r="N1098">
        <v>0.32921810699588477</v>
      </c>
      <c r="O1098">
        <v>384000</v>
      </c>
      <c r="P1098" t="s">
        <v>27</v>
      </c>
      <c r="Q1098">
        <v>0</v>
      </c>
      <c r="R1098">
        <v>0</v>
      </c>
      <c r="S1098">
        <v>0.24376837433011436</v>
      </c>
      <c r="T1098">
        <v>0.26138588091303255</v>
      </c>
      <c r="U1098">
        <v>0.71268656023872701</v>
      </c>
      <c r="V1098">
        <v>3.5101502486282583</v>
      </c>
      <c r="W1098">
        <v>0</v>
      </c>
      <c r="X1098">
        <v>0.38506349794515893</v>
      </c>
    </row>
    <row r="1099" spans="1:24" x14ac:dyDescent="0.25">
      <c r="A1099" t="s">
        <v>1133</v>
      </c>
      <c r="B1099">
        <v>25</v>
      </c>
      <c r="C1099" t="s">
        <v>25</v>
      </c>
      <c r="D1099">
        <v>219700</v>
      </c>
      <c r="E1099">
        <v>0.89100000000000001</v>
      </c>
      <c r="F1099">
        <v>66000</v>
      </c>
      <c r="G1099" t="s">
        <v>26</v>
      </c>
      <c r="H1099">
        <v>207500.13666666666</v>
      </c>
      <c r="I1099">
        <v>157550.12</v>
      </c>
      <c r="J1099">
        <v>49950.01666666667</v>
      </c>
      <c r="K1099">
        <v>0.80013844451372718</v>
      </c>
      <c r="L1099">
        <v>425982.86333333334</v>
      </c>
      <c r="M1099">
        <v>48114.355092630001</v>
      </c>
      <c r="N1099">
        <v>0.30040964952207555</v>
      </c>
      <c r="O1099">
        <v>792000</v>
      </c>
      <c r="P1099" t="s">
        <v>27</v>
      </c>
      <c r="Q1099">
        <v>0</v>
      </c>
      <c r="R1099">
        <v>0</v>
      </c>
      <c r="S1099">
        <v>0.24072281333919124</v>
      </c>
      <c r="T1099">
        <v>0.24036930968550749</v>
      </c>
      <c r="U1099">
        <v>0.7232869329806918</v>
      </c>
      <c r="V1099">
        <v>1.9389297375208618</v>
      </c>
      <c r="W1099">
        <v>0</v>
      </c>
      <c r="X1099">
        <v>0.43575351441304672</v>
      </c>
    </row>
    <row r="1100" spans="1:24" x14ac:dyDescent="0.25">
      <c r="A1100" t="s">
        <v>1134</v>
      </c>
      <c r="B1100">
        <v>33</v>
      </c>
      <c r="C1100" t="s">
        <v>33</v>
      </c>
      <c r="D1100">
        <v>117800</v>
      </c>
      <c r="E1100">
        <v>0.53</v>
      </c>
      <c r="F1100">
        <v>32000</v>
      </c>
      <c r="G1100" t="s">
        <v>26</v>
      </c>
      <c r="H1100">
        <v>137760.74583333332</v>
      </c>
      <c r="I1100">
        <v>106965.69333333333</v>
      </c>
      <c r="J1100">
        <v>30795.052500000002</v>
      </c>
      <c r="K1100">
        <v>0.7856907040249953</v>
      </c>
      <c r="L1100">
        <v>344018.31666666665</v>
      </c>
      <c r="M1100">
        <v>25442.19478306</v>
      </c>
      <c r="N1100">
        <v>0.27164685908319186</v>
      </c>
      <c r="O1100">
        <v>256000</v>
      </c>
      <c r="P1100" t="s">
        <v>27</v>
      </c>
      <c r="Q1100">
        <v>0</v>
      </c>
      <c r="R1100">
        <v>0</v>
      </c>
      <c r="S1100">
        <v>0.22354011161682219</v>
      </c>
      <c r="T1100">
        <v>0.21343041195925169</v>
      </c>
      <c r="U1100">
        <v>0.44737671402185919</v>
      </c>
      <c r="V1100">
        <v>2.9203592246745895</v>
      </c>
      <c r="W1100">
        <v>1</v>
      </c>
      <c r="X1100">
        <v>0.52598422121291599</v>
      </c>
    </row>
    <row r="1101" spans="1:24" x14ac:dyDescent="0.25">
      <c r="A1101" t="s">
        <v>1135</v>
      </c>
      <c r="B1101">
        <v>48</v>
      </c>
      <c r="C1101" t="s">
        <v>25</v>
      </c>
      <c r="D1101">
        <v>138600</v>
      </c>
      <c r="E1101">
        <v>0.96799999999999997</v>
      </c>
      <c r="F1101">
        <v>42000</v>
      </c>
      <c r="G1101" t="s">
        <v>41</v>
      </c>
      <c r="H1101">
        <v>144756.12833333333</v>
      </c>
      <c r="I1101">
        <v>102994.47666666667</v>
      </c>
      <c r="J1101">
        <v>41761.651666666665</v>
      </c>
      <c r="K1101">
        <v>0.72330101753273612</v>
      </c>
      <c r="L1101">
        <v>495697.1275</v>
      </c>
      <c r="M1101">
        <v>21651.921084559999</v>
      </c>
      <c r="N1101">
        <v>0.30303030303030304</v>
      </c>
      <c r="O1101">
        <v>210000</v>
      </c>
      <c r="P1101" t="s">
        <v>31</v>
      </c>
      <c r="Q1101">
        <v>25</v>
      </c>
      <c r="R1101">
        <v>0</v>
      </c>
      <c r="S1101">
        <v>0.28849660561866597</v>
      </c>
      <c r="T1101">
        <v>0.21918212652507155</v>
      </c>
      <c r="U1101">
        <v>0.84205020560501542</v>
      </c>
      <c r="V1101">
        <v>3.5764583513708512</v>
      </c>
      <c r="W1101">
        <v>0</v>
      </c>
      <c r="X1101">
        <v>0.30458765556710293</v>
      </c>
    </row>
    <row r="1102" spans="1:24" x14ac:dyDescent="0.25">
      <c r="A1102" t="s">
        <v>1136</v>
      </c>
      <c r="B1102">
        <v>27</v>
      </c>
      <c r="C1102" t="s">
        <v>25</v>
      </c>
      <c r="D1102">
        <v>168600</v>
      </c>
      <c r="E1102">
        <v>0.88800000000000001</v>
      </c>
      <c r="F1102">
        <v>40000</v>
      </c>
      <c r="G1102" t="s">
        <v>43</v>
      </c>
      <c r="H1102">
        <v>168269.48250000001</v>
      </c>
      <c r="I1102">
        <v>119919.6575</v>
      </c>
      <c r="J1102">
        <v>48349.824999999997</v>
      </c>
      <c r="K1102">
        <v>0.73734560310219355</v>
      </c>
      <c r="L1102">
        <v>333348.25833333336</v>
      </c>
      <c r="M1102">
        <v>30248.91870038</v>
      </c>
      <c r="N1102">
        <v>0.23724792408066431</v>
      </c>
      <c r="O1102">
        <v>400000</v>
      </c>
      <c r="P1102" t="s">
        <v>27</v>
      </c>
      <c r="Q1102">
        <v>0</v>
      </c>
      <c r="R1102">
        <v>0</v>
      </c>
      <c r="S1102">
        <v>0.28733567300297602</v>
      </c>
      <c r="T1102">
        <v>0.17493371366600086</v>
      </c>
      <c r="U1102">
        <v>0.75269244340314578</v>
      </c>
      <c r="V1102">
        <v>1.9771545571372084</v>
      </c>
      <c r="W1102">
        <v>0</v>
      </c>
      <c r="X1102">
        <v>0.38985961126496782</v>
      </c>
    </row>
    <row r="1103" spans="1:24" x14ac:dyDescent="0.25">
      <c r="A1103" t="s">
        <v>1137</v>
      </c>
      <c r="B1103">
        <v>49</v>
      </c>
      <c r="C1103" t="s">
        <v>30</v>
      </c>
      <c r="D1103">
        <v>245200</v>
      </c>
      <c r="E1103">
        <v>0.57599999999999996</v>
      </c>
      <c r="F1103">
        <v>74000</v>
      </c>
      <c r="G1103" t="s">
        <v>43</v>
      </c>
      <c r="H1103">
        <v>244166.70333333334</v>
      </c>
      <c r="I1103">
        <v>180558.50666666665</v>
      </c>
      <c r="J1103">
        <v>63608.19666666667</v>
      </c>
      <c r="K1103">
        <v>0.75083243118041698</v>
      </c>
      <c r="L1103">
        <v>811167.29249999998</v>
      </c>
      <c r="M1103">
        <v>41704.381841030001</v>
      </c>
      <c r="N1103">
        <v>0.30179445350734097</v>
      </c>
      <c r="O1103">
        <v>740000</v>
      </c>
      <c r="P1103" t="s">
        <v>31</v>
      </c>
      <c r="Q1103">
        <v>60</v>
      </c>
      <c r="R1103">
        <v>0</v>
      </c>
      <c r="S1103">
        <v>0.26051134654437119</v>
      </c>
      <c r="T1103">
        <v>0.22659706324368215</v>
      </c>
      <c r="U1103">
        <v>0.49197008166886991</v>
      </c>
      <c r="V1103">
        <v>3.3081863478792823</v>
      </c>
      <c r="W1103">
        <v>0</v>
      </c>
      <c r="X1103">
        <v>0.48229155845629912</v>
      </c>
    </row>
    <row r="1104" spans="1:24" x14ac:dyDescent="0.25">
      <c r="A1104" t="s">
        <v>1138</v>
      </c>
      <c r="B1104">
        <v>51</v>
      </c>
      <c r="C1104" t="s">
        <v>30</v>
      </c>
      <c r="D1104">
        <v>214300</v>
      </c>
      <c r="E1104">
        <v>0.63400000000000001</v>
      </c>
      <c r="F1104">
        <v>48000</v>
      </c>
      <c r="G1104" t="s">
        <v>41</v>
      </c>
      <c r="H1104">
        <v>188696.70083333334</v>
      </c>
      <c r="I1104">
        <v>166104.07500000001</v>
      </c>
      <c r="J1104">
        <v>22592.625833333332</v>
      </c>
      <c r="K1104">
        <v>0.93557697989025168</v>
      </c>
      <c r="L1104">
        <v>542132.95416666672</v>
      </c>
      <c r="M1104">
        <v>47419.688035300002</v>
      </c>
      <c r="N1104">
        <v>0.22398506766215587</v>
      </c>
      <c r="O1104">
        <v>576000</v>
      </c>
      <c r="P1104" t="s">
        <v>27</v>
      </c>
      <c r="Q1104">
        <v>0</v>
      </c>
      <c r="R1104">
        <v>0</v>
      </c>
      <c r="S1104">
        <v>0.11972984018034478</v>
      </c>
      <c r="T1104">
        <v>0.20955527314387346</v>
      </c>
      <c r="U1104">
        <v>0.50667261557558896</v>
      </c>
      <c r="V1104">
        <v>2.5297851337688599</v>
      </c>
      <c r="W1104">
        <v>1</v>
      </c>
      <c r="X1104">
        <v>0.54169695886185187</v>
      </c>
    </row>
    <row r="1105" spans="1:24" x14ac:dyDescent="0.25">
      <c r="A1105" t="s">
        <v>1139</v>
      </c>
      <c r="B1105">
        <v>26</v>
      </c>
      <c r="C1105" t="s">
        <v>30</v>
      </c>
      <c r="D1105">
        <v>140200</v>
      </c>
      <c r="E1105">
        <v>0.52100000000000002</v>
      </c>
      <c r="F1105">
        <v>30000</v>
      </c>
      <c r="G1105" t="s">
        <v>43</v>
      </c>
      <c r="H1105">
        <v>138110.51500000001</v>
      </c>
      <c r="I1105">
        <v>108182.11</v>
      </c>
      <c r="J1105">
        <v>29928.404999999999</v>
      </c>
      <c r="K1105">
        <v>0.78817021718425828</v>
      </c>
      <c r="L1105">
        <v>545563.53500000003</v>
      </c>
      <c r="M1105">
        <v>14150.679597390001</v>
      </c>
      <c r="N1105">
        <v>0.21398002853067047</v>
      </c>
      <c r="O1105">
        <v>180000</v>
      </c>
      <c r="P1105" t="s">
        <v>27</v>
      </c>
      <c r="Q1105">
        <v>0</v>
      </c>
      <c r="R1105">
        <v>0</v>
      </c>
      <c r="S1105">
        <v>0.21669896024933363</v>
      </c>
      <c r="T1105">
        <v>0.16865268556011231</v>
      </c>
      <c r="U1105">
        <v>0.47257988816694491</v>
      </c>
      <c r="V1105">
        <v>3.891323359486448</v>
      </c>
      <c r="W1105">
        <v>0</v>
      </c>
      <c r="X1105">
        <v>0.46471455864229383</v>
      </c>
    </row>
    <row r="1106" spans="1:24" x14ac:dyDescent="0.25">
      <c r="A1106" t="s">
        <v>1140</v>
      </c>
      <c r="B1106">
        <v>34</v>
      </c>
      <c r="C1106" t="s">
        <v>30</v>
      </c>
      <c r="D1106">
        <v>284400</v>
      </c>
      <c r="E1106">
        <v>0.65700000000000003</v>
      </c>
      <c r="F1106">
        <v>84000</v>
      </c>
      <c r="G1106" t="s">
        <v>26</v>
      </c>
      <c r="H1106">
        <v>268678.97166666668</v>
      </c>
      <c r="I1106">
        <v>218100.64166666666</v>
      </c>
      <c r="J1106">
        <v>50578.33</v>
      </c>
      <c r="K1106">
        <v>0.84650675220889193</v>
      </c>
      <c r="L1106">
        <v>639856.89083333337</v>
      </c>
      <c r="M1106">
        <v>56249.12301119</v>
      </c>
      <c r="N1106">
        <v>0.29535864978902954</v>
      </c>
      <c r="O1106">
        <v>672000</v>
      </c>
      <c r="P1106" t="s">
        <v>31</v>
      </c>
      <c r="Q1106">
        <v>2</v>
      </c>
      <c r="R1106">
        <v>0</v>
      </c>
      <c r="S1106">
        <v>0.18824818960059664</v>
      </c>
      <c r="T1106">
        <v>0.2500230913697149</v>
      </c>
      <c r="U1106">
        <v>0.54326507087670961</v>
      </c>
      <c r="V1106">
        <v>2.2498484206516642</v>
      </c>
      <c r="W1106">
        <v>1</v>
      </c>
      <c r="X1106">
        <v>0.52708431258796151</v>
      </c>
    </row>
    <row r="1107" spans="1:24" x14ac:dyDescent="0.25">
      <c r="A1107" t="s">
        <v>1141</v>
      </c>
      <c r="B1107">
        <v>28</v>
      </c>
      <c r="C1107" t="s">
        <v>25</v>
      </c>
      <c r="D1107">
        <v>170900</v>
      </c>
      <c r="E1107">
        <v>0.77400000000000002</v>
      </c>
      <c r="F1107">
        <v>40000</v>
      </c>
      <c r="G1107" t="s">
        <v>26</v>
      </c>
      <c r="H1107">
        <v>161479.25166666668</v>
      </c>
      <c r="I1107">
        <v>118269.87833333333</v>
      </c>
      <c r="J1107">
        <v>43209.373333333337</v>
      </c>
      <c r="K1107">
        <v>0.79222684993472692</v>
      </c>
      <c r="L1107">
        <v>287916.74</v>
      </c>
      <c r="M1107">
        <v>43347.405089829997</v>
      </c>
      <c r="N1107">
        <v>0.23405500292568754</v>
      </c>
      <c r="O1107">
        <v>160000</v>
      </c>
      <c r="P1107" t="s">
        <v>27</v>
      </c>
      <c r="Q1107">
        <v>0</v>
      </c>
      <c r="R1107">
        <v>0</v>
      </c>
      <c r="S1107">
        <v>0.26758467659070051</v>
      </c>
      <c r="T1107">
        <v>0.18542465767928074</v>
      </c>
      <c r="U1107">
        <v>0.61019860778465673</v>
      </c>
      <c r="V1107">
        <v>1.6847088355763604</v>
      </c>
      <c r="W1107">
        <v>0</v>
      </c>
      <c r="X1107">
        <v>0.47662681836281051</v>
      </c>
    </row>
    <row r="1108" spans="1:24" x14ac:dyDescent="0.25">
      <c r="A1108" t="s">
        <v>1142</v>
      </c>
      <c r="B1108">
        <v>49</v>
      </c>
      <c r="C1108" t="s">
        <v>25</v>
      </c>
      <c r="D1108">
        <v>252800</v>
      </c>
      <c r="E1108">
        <v>0.94799999999999995</v>
      </c>
      <c r="F1108">
        <v>88000</v>
      </c>
      <c r="G1108" t="s">
        <v>26</v>
      </c>
      <c r="H1108">
        <v>231493.15166666667</v>
      </c>
      <c r="I1108">
        <v>181881.65166666667</v>
      </c>
      <c r="J1108">
        <v>49611.5</v>
      </c>
      <c r="K1108">
        <v>0.82595777635021184</v>
      </c>
      <c r="L1108">
        <v>598039.0033333333</v>
      </c>
      <c r="M1108">
        <v>52216.024304650004</v>
      </c>
      <c r="N1108">
        <v>0.34810126582278483</v>
      </c>
      <c r="O1108">
        <v>968000</v>
      </c>
      <c r="P1108" t="s">
        <v>27</v>
      </c>
      <c r="Q1108">
        <v>0</v>
      </c>
      <c r="R1108">
        <v>0</v>
      </c>
      <c r="S1108">
        <v>0.21431087547435079</v>
      </c>
      <c r="T1108">
        <v>0.28751694746368134</v>
      </c>
      <c r="U1108">
        <v>0.77352277038155159</v>
      </c>
      <c r="V1108">
        <v>2.3656606144514765</v>
      </c>
      <c r="W1108">
        <v>0</v>
      </c>
      <c r="X1108">
        <v>0.41594440413671135</v>
      </c>
    </row>
    <row r="1109" spans="1:24" x14ac:dyDescent="0.25">
      <c r="A1109" t="s">
        <v>1143</v>
      </c>
      <c r="B1109">
        <v>27</v>
      </c>
      <c r="C1109" t="s">
        <v>33</v>
      </c>
      <c r="D1109">
        <v>258800</v>
      </c>
      <c r="E1109">
        <v>0.48299999999999998</v>
      </c>
      <c r="F1109">
        <v>57000</v>
      </c>
      <c r="G1109" t="s">
        <v>26</v>
      </c>
      <c r="H1109">
        <v>280152.39250000002</v>
      </c>
      <c r="I1109">
        <v>217538.49166666667</v>
      </c>
      <c r="J1109">
        <v>62613.900833333333</v>
      </c>
      <c r="K1109">
        <v>0.81088441916800347</v>
      </c>
      <c r="L1109">
        <v>597532.15916666668</v>
      </c>
      <c r="M1109">
        <v>100141.04511193</v>
      </c>
      <c r="N1109">
        <v>0.22024729520865532</v>
      </c>
      <c r="O1109">
        <v>627000</v>
      </c>
      <c r="P1109" t="s">
        <v>31</v>
      </c>
      <c r="Q1109">
        <v>15</v>
      </c>
      <c r="R1109">
        <v>0</v>
      </c>
      <c r="S1109">
        <v>0.22349943284290649</v>
      </c>
      <c r="T1109">
        <v>0.17859510004859427</v>
      </c>
      <c r="U1109">
        <v>0.35581367490117094</v>
      </c>
      <c r="V1109">
        <v>2.3088568746780012</v>
      </c>
      <c r="W1109">
        <v>1</v>
      </c>
      <c r="X1109">
        <v>0.58368742178209698</v>
      </c>
    </row>
    <row r="1110" spans="1:24" x14ac:dyDescent="0.25">
      <c r="A1110" t="s">
        <v>1144</v>
      </c>
      <c r="B1110">
        <v>39</v>
      </c>
      <c r="C1110" t="s">
        <v>33</v>
      </c>
      <c r="D1110">
        <v>262500</v>
      </c>
      <c r="E1110">
        <v>0.505</v>
      </c>
      <c r="F1110">
        <v>88000</v>
      </c>
      <c r="G1110" t="s">
        <v>26</v>
      </c>
      <c r="H1110">
        <v>240513.65916666668</v>
      </c>
      <c r="I1110">
        <v>193850.02</v>
      </c>
      <c r="J1110">
        <v>46663.639166666668</v>
      </c>
      <c r="K1110">
        <v>0.82597011219216943</v>
      </c>
      <c r="L1110">
        <v>625125.20750000002</v>
      </c>
      <c r="M1110">
        <v>120351.06565891999</v>
      </c>
      <c r="N1110">
        <v>0.33523809523809522</v>
      </c>
      <c r="O1110">
        <v>528000</v>
      </c>
      <c r="P1110" t="s">
        <v>27</v>
      </c>
      <c r="Q1110">
        <v>0</v>
      </c>
      <c r="R1110">
        <v>0</v>
      </c>
      <c r="S1110">
        <v>0.19401658653544732</v>
      </c>
      <c r="T1110">
        <v>0.2768966471348987</v>
      </c>
      <c r="U1110">
        <v>0.33657874966269002</v>
      </c>
      <c r="V1110">
        <v>2.381429361904762</v>
      </c>
      <c r="W1110">
        <v>1</v>
      </c>
      <c r="X1110">
        <v>0.62423297248550147</v>
      </c>
    </row>
    <row r="1111" spans="1:24" x14ac:dyDescent="0.25">
      <c r="A1111" t="s">
        <v>1145</v>
      </c>
      <c r="B1111">
        <v>34</v>
      </c>
      <c r="C1111" t="s">
        <v>25</v>
      </c>
      <c r="D1111">
        <v>148800</v>
      </c>
      <c r="E1111">
        <v>0.75600000000000001</v>
      </c>
      <c r="F1111">
        <v>50000</v>
      </c>
      <c r="G1111" t="s">
        <v>26</v>
      </c>
      <c r="H1111">
        <v>147386.47</v>
      </c>
      <c r="I1111">
        <v>106775.32416666667</v>
      </c>
      <c r="J1111">
        <v>40611.145833333336</v>
      </c>
      <c r="K1111">
        <v>0.74584605182896691</v>
      </c>
      <c r="L1111">
        <v>363558.28249999997</v>
      </c>
      <c r="M1111">
        <v>26408.184899029999</v>
      </c>
      <c r="N1111">
        <v>0.33602150537634407</v>
      </c>
      <c r="O1111">
        <v>150000</v>
      </c>
      <c r="P1111" t="s">
        <v>27</v>
      </c>
      <c r="Q1111">
        <v>0</v>
      </c>
      <c r="R1111">
        <v>0</v>
      </c>
      <c r="S1111">
        <v>0.27554188544805597</v>
      </c>
      <c r="T1111">
        <v>0.25062031311457222</v>
      </c>
      <c r="U1111">
        <v>0.64112542117439941</v>
      </c>
      <c r="V1111">
        <v>2.443268027553763</v>
      </c>
      <c r="W1111">
        <v>0</v>
      </c>
      <c r="X1111">
        <v>0.44781109287532772</v>
      </c>
    </row>
    <row r="1112" spans="1:24" x14ac:dyDescent="0.25">
      <c r="A1112" t="s">
        <v>1146</v>
      </c>
      <c r="B1112">
        <v>21</v>
      </c>
      <c r="C1112" t="s">
        <v>30</v>
      </c>
      <c r="D1112">
        <v>95300</v>
      </c>
      <c r="E1112">
        <v>0.68400000000000005</v>
      </c>
      <c r="F1112">
        <v>30000</v>
      </c>
      <c r="G1112" t="s">
        <v>26</v>
      </c>
      <c r="H1112">
        <v>92359.96166666667</v>
      </c>
      <c r="I1112">
        <v>79060.430833333332</v>
      </c>
      <c r="J1112">
        <v>13299.530833333332</v>
      </c>
      <c r="K1112">
        <v>0.87048666348007386</v>
      </c>
      <c r="L1112">
        <v>216479.52</v>
      </c>
      <c r="M1112">
        <v>15398.396563619999</v>
      </c>
      <c r="N1112">
        <v>0.31479538300104931</v>
      </c>
      <c r="O1112">
        <v>360000</v>
      </c>
      <c r="P1112" t="s">
        <v>36</v>
      </c>
      <c r="Q1112">
        <v>90</v>
      </c>
      <c r="R1112">
        <v>1</v>
      </c>
      <c r="S1112">
        <v>0.14399671235607736</v>
      </c>
      <c r="T1112">
        <v>0.27402518262751535</v>
      </c>
      <c r="U1112">
        <v>0.58625813178215447</v>
      </c>
      <c r="V1112">
        <v>2.2715584470094439</v>
      </c>
      <c r="W1112">
        <v>1</v>
      </c>
      <c r="X1112">
        <v>0.52503919113966135</v>
      </c>
    </row>
    <row r="1113" spans="1:24" x14ac:dyDescent="0.25">
      <c r="A1113" t="s">
        <v>1147</v>
      </c>
      <c r="B1113">
        <v>42</v>
      </c>
      <c r="C1113" t="s">
        <v>25</v>
      </c>
      <c r="D1113">
        <v>143100</v>
      </c>
      <c r="E1113">
        <v>0.80400000000000005</v>
      </c>
      <c r="F1113">
        <v>44000</v>
      </c>
      <c r="G1113" t="s">
        <v>41</v>
      </c>
      <c r="H1113">
        <v>138414.87666666668</v>
      </c>
      <c r="I1113">
        <v>101762.21666666666</v>
      </c>
      <c r="J1113">
        <v>36652.660000000003</v>
      </c>
      <c r="K1113">
        <v>0.77808150481675353</v>
      </c>
      <c r="L1113">
        <v>456571.76666666666</v>
      </c>
      <c r="M1113">
        <v>31125.739899640001</v>
      </c>
      <c r="N1113">
        <v>0.30747728860936407</v>
      </c>
      <c r="O1113">
        <v>440000</v>
      </c>
      <c r="P1113" t="s">
        <v>27</v>
      </c>
      <c r="Q1113">
        <v>0</v>
      </c>
      <c r="R1113">
        <v>0</v>
      </c>
      <c r="S1113">
        <v>0.26480289462141871</v>
      </c>
      <c r="T1113">
        <v>0.23924239141814924</v>
      </c>
      <c r="U1113">
        <v>0.65639469227998626</v>
      </c>
      <c r="V1113">
        <v>3.1905783834148616</v>
      </c>
      <c r="W1113">
        <v>0</v>
      </c>
      <c r="X1113">
        <v>0.41138124301587847</v>
      </c>
    </row>
    <row r="1114" spans="1:24" x14ac:dyDescent="0.25">
      <c r="A1114" t="s">
        <v>1148</v>
      </c>
      <c r="B1114">
        <v>38</v>
      </c>
      <c r="C1114" t="s">
        <v>25</v>
      </c>
      <c r="D1114">
        <v>211900</v>
      </c>
      <c r="E1114">
        <v>0.94899999999999995</v>
      </c>
      <c r="F1114">
        <v>50000</v>
      </c>
      <c r="G1114" t="s">
        <v>26</v>
      </c>
      <c r="H1114">
        <v>199617.33416666667</v>
      </c>
      <c r="I1114">
        <v>156892.54166666666</v>
      </c>
      <c r="J1114">
        <v>42724.792500000003</v>
      </c>
      <c r="K1114">
        <v>0.82290199847478451</v>
      </c>
      <c r="L1114">
        <v>630688.745</v>
      </c>
      <c r="M1114">
        <v>39505.659465709999</v>
      </c>
      <c r="N1114">
        <v>0.23596035865974516</v>
      </c>
      <c r="O1114">
        <v>600000</v>
      </c>
      <c r="P1114" t="s">
        <v>27</v>
      </c>
      <c r="Q1114">
        <v>0</v>
      </c>
      <c r="R1114">
        <v>0</v>
      </c>
      <c r="S1114">
        <v>0.21403347899801003</v>
      </c>
      <c r="T1114">
        <v>0.19417225070193123</v>
      </c>
      <c r="U1114">
        <v>0.79221511593905269</v>
      </c>
      <c r="V1114">
        <v>2.9763508494572912</v>
      </c>
      <c r="W1114">
        <v>0</v>
      </c>
      <c r="X1114">
        <v>0.35959809674185889</v>
      </c>
    </row>
    <row r="1115" spans="1:24" x14ac:dyDescent="0.25">
      <c r="A1115" t="s">
        <v>1149</v>
      </c>
      <c r="B1115">
        <v>54</v>
      </c>
      <c r="C1115" t="s">
        <v>33</v>
      </c>
      <c r="D1115">
        <v>235800</v>
      </c>
      <c r="E1115">
        <v>0.61499999999999999</v>
      </c>
      <c r="F1115">
        <v>79000</v>
      </c>
      <c r="G1115" t="s">
        <v>26</v>
      </c>
      <c r="H1115">
        <v>184454.52083333334</v>
      </c>
      <c r="I1115">
        <v>174596.50583333333</v>
      </c>
      <c r="J1115">
        <v>9858.0149999999994</v>
      </c>
      <c r="K1115">
        <v>1.0068677565630417</v>
      </c>
      <c r="L1115">
        <v>544915.69416666671</v>
      </c>
      <c r="M1115">
        <v>93587.973302860002</v>
      </c>
      <c r="N1115">
        <v>0.33502968617472434</v>
      </c>
      <c r="O1115">
        <v>395000</v>
      </c>
      <c r="P1115" t="s">
        <v>27</v>
      </c>
      <c r="Q1115">
        <v>0</v>
      </c>
      <c r="R1115">
        <v>0</v>
      </c>
      <c r="S1115">
        <v>5.344414956848554E-2</v>
      </c>
      <c r="T1115">
        <v>0.33733058850076464</v>
      </c>
      <c r="U1115">
        <v>0.40799349993218664</v>
      </c>
      <c r="V1115">
        <v>2.3109232152954484</v>
      </c>
      <c r="W1115">
        <v>1</v>
      </c>
      <c r="X1115">
        <v>0.64815194335204851</v>
      </c>
    </row>
    <row r="1116" spans="1:24" x14ac:dyDescent="0.25">
      <c r="A1116" t="s">
        <v>1150</v>
      </c>
      <c r="B1116">
        <v>55</v>
      </c>
      <c r="C1116" t="s">
        <v>33</v>
      </c>
      <c r="D1116">
        <v>105800</v>
      </c>
      <c r="E1116">
        <v>0.58699999999999997</v>
      </c>
      <c r="F1116">
        <v>30000</v>
      </c>
      <c r="G1116" t="s">
        <v>26</v>
      </c>
      <c r="H1116">
        <v>116566.20166666666</v>
      </c>
      <c r="I1116">
        <v>100119.09</v>
      </c>
      <c r="J1116">
        <v>16447.111666666668</v>
      </c>
      <c r="K1116">
        <v>0.87555853663471805</v>
      </c>
      <c r="L1116">
        <v>165686.94083333333</v>
      </c>
      <c r="M1116">
        <v>59187.663188300001</v>
      </c>
      <c r="N1116">
        <v>0.28355387523629488</v>
      </c>
      <c r="O1116">
        <v>210000</v>
      </c>
      <c r="P1116" t="s">
        <v>27</v>
      </c>
      <c r="Q1116">
        <v>0</v>
      </c>
      <c r="R1116">
        <v>0</v>
      </c>
      <c r="S1116">
        <v>0.1410967452958527</v>
      </c>
      <c r="T1116">
        <v>0.24826801605899376</v>
      </c>
      <c r="U1116">
        <v>0.38931923593713058</v>
      </c>
      <c r="V1116">
        <v>1.5660391383112791</v>
      </c>
      <c r="W1116">
        <v>1</v>
      </c>
      <c r="X1116">
        <v>0.63754537840746472</v>
      </c>
    </row>
    <row r="1117" spans="1:24" x14ac:dyDescent="0.25">
      <c r="A1117" t="s">
        <v>1151</v>
      </c>
      <c r="B1117">
        <v>18</v>
      </c>
      <c r="C1117" t="s">
        <v>33</v>
      </c>
      <c r="D1117">
        <v>380800</v>
      </c>
      <c r="E1117">
        <v>0.313</v>
      </c>
      <c r="F1117">
        <v>114000</v>
      </c>
      <c r="G1117" t="s">
        <v>41</v>
      </c>
      <c r="H1117">
        <v>345178.505</v>
      </c>
      <c r="I1117">
        <v>293666.74916666665</v>
      </c>
      <c r="J1117">
        <v>51511.755833333336</v>
      </c>
      <c r="K1117">
        <v>0.89229506258670577</v>
      </c>
      <c r="L1117">
        <v>805996.74</v>
      </c>
      <c r="M1117">
        <v>121365.67796343</v>
      </c>
      <c r="N1117">
        <v>0.29936974789915966</v>
      </c>
      <c r="O1117">
        <v>1254000</v>
      </c>
      <c r="P1117" t="s">
        <v>36</v>
      </c>
      <c r="Q1117">
        <v>120</v>
      </c>
      <c r="R1117">
        <v>1</v>
      </c>
      <c r="S1117">
        <v>0.14923222358047275</v>
      </c>
      <c r="T1117">
        <v>0.26712614793824702</v>
      </c>
      <c r="U1117">
        <v>0.23157693528346654</v>
      </c>
      <c r="V1117">
        <v>2.1165880777310924</v>
      </c>
      <c r="W1117">
        <v>1</v>
      </c>
      <c r="X1117">
        <v>0.68815839692826386</v>
      </c>
    </row>
    <row r="1118" spans="1:24" x14ac:dyDescent="0.25">
      <c r="A1118" t="s">
        <v>1152</v>
      </c>
      <c r="B1118">
        <v>42</v>
      </c>
      <c r="C1118" t="s">
        <v>25</v>
      </c>
      <c r="D1118">
        <v>182000</v>
      </c>
      <c r="E1118">
        <v>0.94799999999999995</v>
      </c>
      <c r="F1118">
        <v>44000</v>
      </c>
      <c r="G1118" t="s">
        <v>41</v>
      </c>
      <c r="H1118">
        <v>175016.97833333333</v>
      </c>
      <c r="I1118">
        <v>124462.55833333333</v>
      </c>
      <c r="J1118">
        <v>50554.42</v>
      </c>
      <c r="K1118">
        <v>0.75662846851193855</v>
      </c>
      <c r="L1118">
        <v>702816.4458333333</v>
      </c>
      <c r="M1118">
        <v>41968.92488952</v>
      </c>
      <c r="N1118">
        <v>0.24175824175824176</v>
      </c>
      <c r="O1118">
        <v>396000</v>
      </c>
      <c r="P1118" t="s">
        <v>27</v>
      </c>
      <c r="Q1118">
        <v>0</v>
      </c>
      <c r="R1118">
        <v>0</v>
      </c>
      <c r="S1118">
        <v>0.28885437562357641</v>
      </c>
      <c r="T1118">
        <v>0.18292116821167745</v>
      </c>
      <c r="U1118">
        <v>0.76463997428255703</v>
      </c>
      <c r="V1118">
        <v>3.8616288232600731</v>
      </c>
      <c r="W1118">
        <v>0</v>
      </c>
      <c r="X1118">
        <v>0.31786190453261559</v>
      </c>
    </row>
    <row r="1119" spans="1:24" x14ac:dyDescent="0.25">
      <c r="A1119" t="s">
        <v>1153</v>
      </c>
      <c r="B1119">
        <v>53</v>
      </c>
      <c r="C1119" t="s">
        <v>30</v>
      </c>
      <c r="D1119">
        <v>212500</v>
      </c>
      <c r="E1119">
        <v>0.48</v>
      </c>
      <c r="F1119">
        <v>42000</v>
      </c>
      <c r="G1119" t="s">
        <v>41</v>
      </c>
      <c r="H1119">
        <v>214194.74333333335</v>
      </c>
      <c r="I1119">
        <v>157522.345</v>
      </c>
      <c r="J1119">
        <v>56672.398333333331</v>
      </c>
      <c r="K1119">
        <v>0.73920331791873717</v>
      </c>
      <c r="L1119">
        <v>860423.91666666663</v>
      </c>
      <c r="M1119">
        <v>38610.8909681</v>
      </c>
      <c r="N1119">
        <v>0.1976470588235294</v>
      </c>
      <c r="O1119">
        <v>126000</v>
      </c>
      <c r="P1119" t="s">
        <v>27</v>
      </c>
      <c r="Q1119">
        <v>0</v>
      </c>
      <c r="R1119">
        <v>0</v>
      </c>
      <c r="S1119">
        <v>0.2645835161563177</v>
      </c>
      <c r="T1119">
        <v>0.14610136165923274</v>
      </c>
      <c r="U1119">
        <v>0.40668981561308926</v>
      </c>
      <c r="V1119">
        <v>4.0490537254901957</v>
      </c>
      <c r="W1119">
        <v>0</v>
      </c>
      <c r="X1119">
        <v>0.46994699357227243</v>
      </c>
    </row>
    <row r="1120" spans="1:24" x14ac:dyDescent="0.25">
      <c r="A1120" t="s">
        <v>1154</v>
      </c>
      <c r="B1120">
        <v>34</v>
      </c>
      <c r="C1120" t="s">
        <v>25</v>
      </c>
      <c r="D1120">
        <v>202700</v>
      </c>
      <c r="E1120">
        <v>0.755</v>
      </c>
      <c r="F1120">
        <v>38000</v>
      </c>
      <c r="G1120" t="s">
        <v>26</v>
      </c>
      <c r="H1120">
        <v>177766.60750000001</v>
      </c>
      <c r="I1120">
        <v>146658.78333333333</v>
      </c>
      <c r="J1120">
        <v>31107.824166666665</v>
      </c>
      <c r="K1120">
        <v>0.89601915714283153</v>
      </c>
      <c r="L1120">
        <v>353247.07083333336</v>
      </c>
      <c r="M1120">
        <v>51797.056613729997</v>
      </c>
      <c r="N1120">
        <v>0.18746916625555007</v>
      </c>
      <c r="O1120">
        <v>456000</v>
      </c>
      <c r="P1120" t="s">
        <v>27</v>
      </c>
      <c r="Q1120">
        <v>0</v>
      </c>
      <c r="R1120">
        <v>0</v>
      </c>
      <c r="S1120">
        <v>0.1749925062088315</v>
      </c>
      <c r="T1120">
        <v>0.16797596433856735</v>
      </c>
      <c r="U1120">
        <v>0.58464735340697493</v>
      </c>
      <c r="V1120">
        <v>1.7427087855615855</v>
      </c>
      <c r="W1120">
        <v>1</v>
      </c>
      <c r="X1120">
        <v>0.50820058902795506</v>
      </c>
    </row>
    <row r="1121" spans="1:24" x14ac:dyDescent="0.25">
      <c r="A1121" t="s">
        <v>1155</v>
      </c>
      <c r="B1121">
        <v>41</v>
      </c>
      <c r="C1121" t="s">
        <v>25</v>
      </c>
      <c r="D1121">
        <v>152200</v>
      </c>
      <c r="E1121">
        <v>0.95399999999999996</v>
      </c>
      <c r="F1121">
        <v>36000</v>
      </c>
      <c r="G1121" t="s">
        <v>26</v>
      </c>
      <c r="H1121">
        <v>158248.64000000001</v>
      </c>
      <c r="I1121">
        <v>111417.4075</v>
      </c>
      <c r="J1121">
        <v>46831.232499999998</v>
      </c>
      <c r="K1121">
        <v>0.71653793965644796</v>
      </c>
      <c r="L1121">
        <v>612011.76166666672</v>
      </c>
      <c r="M1121">
        <v>23882.322073589999</v>
      </c>
      <c r="N1121">
        <v>0.23653088042049936</v>
      </c>
      <c r="O1121">
        <v>432000</v>
      </c>
      <c r="P1121" t="s">
        <v>27</v>
      </c>
      <c r="Q1121">
        <v>0</v>
      </c>
      <c r="R1121">
        <v>0</v>
      </c>
      <c r="S1121">
        <v>0.2959345021859271</v>
      </c>
      <c r="T1121">
        <v>0.16948334972163029</v>
      </c>
      <c r="U1121">
        <v>0.82890465652402856</v>
      </c>
      <c r="V1121">
        <v>4.0211022448532638</v>
      </c>
      <c r="W1121">
        <v>0</v>
      </c>
      <c r="X1121">
        <v>0.28180981190362187</v>
      </c>
    </row>
    <row r="1122" spans="1:24" x14ac:dyDescent="0.25">
      <c r="A1122" t="s">
        <v>1156</v>
      </c>
      <c r="B1122">
        <v>19</v>
      </c>
      <c r="C1122" t="s">
        <v>30</v>
      </c>
      <c r="D1122">
        <v>278300</v>
      </c>
      <c r="E1122">
        <v>0.69399999999999995</v>
      </c>
      <c r="F1122">
        <v>84000</v>
      </c>
      <c r="G1122" t="s">
        <v>26</v>
      </c>
      <c r="H1122">
        <v>270551.35666666669</v>
      </c>
      <c r="I1122">
        <v>209828.39249999999</v>
      </c>
      <c r="J1122">
        <v>60722.964166666665</v>
      </c>
      <c r="K1122">
        <v>0.79114206855099822</v>
      </c>
      <c r="L1122">
        <v>667612.78833333333</v>
      </c>
      <c r="M1122">
        <v>43895.240043749996</v>
      </c>
      <c r="N1122">
        <v>0.30183255479698168</v>
      </c>
      <c r="O1122">
        <v>252000</v>
      </c>
      <c r="P1122" t="s">
        <v>27</v>
      </c>
      <c r="Q1122">
        <v>0</v>
      </c>
      <c r="R1122">
        <v>0</v>
      </c>
      <c r="S1122">
        <v>0.22444154379710063</v>
      </c>
      <c r="T1122">
        <v>0.2387924317581166</v>
      </c>
      <c r="U1122">
        <v>0.59712092129775185</v>
      </c>
      <c r="V1122">
        <v>2.398896113306983</v>
      </c>
      <c r="W1122">
        <v>0</v>
      </c>
      <c r="X1122">
        <v>0.48182630958354528</v>
      </c>
    </row>
    <row r="1123" spans="1:24" x14ac:dyDescent="0.25">
      <c r="A1123" t="s">
        <v>1157</v>
      </c>
      <c r="B1123">
        <v>32</v>
      </c>
      <c r="C1123" t="s">
        <v>30</v>
      </c>
      <c r="D1123">
        <v>105200</v>
      </c>
      <c r="E1123">
        <v>0.56999999999999995</v>
      </c>
      <c r="F1123">
        <v>30000</v>
      </c>
      <c r="G1123" t="s">
        <v>26</v>
      </c>
      <c r="H1123">
        <v>103574.35249999999</v>
      </c>
      <c r="I1123">
        <v>77413.630833333329</v>
      </c>
      <c r="J1123">
        <v>26160.721666666668</v>
      </c>
      <c r="K1123">
        <v>0.7454966664043412</v>
      </c>
      <c r="L1123">
        <v>313767.50166666665</v>
      </c>
      <c r="M1123">
        <v>14674.578738210001</v>
      </c>
      <c r="N1123">
        <v>0.28517110266159695</v>
      </c>
      <c r="O1123">
        <v>360000</v>
      </c>
      <c r="P1123" t="s">
        <v>31</v>
      </c>
      <c r="Q1123">
        <v>28</v>
      </c>
      <c r="R1123">
        <v>0</v>
      </c>
      <c r="S1123">
        <v>0.25257914759029432</v>
      </c>
      <c r="T1123">
        <v>0.21259410638907067</v>
      </c>
      <c r="U1123">
        <v>0.49926354772772052</v>
      </c>
      <c r="V1123">
        <v>2.9825808143219263</v>
      </c>
      <c r="W1123">
        <v>0</v>
      </c>
      <c r="X1123">
        <v>0.49008812146132524</v>
      </c>
    </row>
    <row r="1124" spans="1:24" x14ac:dyDescent="0.25">
      <c r="A1124" t="s">
        <v>1158</v>
      </c>
      <c r="B1124">
        <v>49</v>
      </c>
      <c r="C1124" t="s">
        <v>30</v>
      </c>
      <c r="D1124">
        <v>235400</v>
      </c>
      <c r="E1124">
        <v>0.71</v>
      </c>
      <c r="F1124">
        <v>68000</v>
      </c>
      <c r="G1124" t="s">
        <v>26</v>
      </c>
      <c r="H1124">
        <v>239363.22666666665</v>
      </c>
      <c r="I1124">
        <v>189658.17499999999</v>
      </c>
      <c r="J1124">
        <v>49705.051666666666</v>
      </c>
      <c r="K1124">
        <v>0.79486765800862924</v>
      </c>
      <c r="L1124">
        <v>845996.15333333332</v>
      </c>
      <c r="M1124">
        <v>21406.497674279999</v>
      </c>
      <c r="N1124">
        <v>0.28887000849617672</v>
      </c>
      <c r="O1124">
        <v>408000</v>
      </c>
      <c r="P1124" t="s">
        <v>27</v>
      </c>
      <c r="Q1124">
        <v>0</v>
      </c>
      <c r="R1124">
        <v>0</v>
      </c>
      <c r="S1124">
        <v>0.20765533770099578</v>
      </c>
      <c r="T1124">
        <v>0.22961342712228883</v>
      </c>
      <c r="U1124">
        <v>0.6517163423125486</v>
      </c>
      <c r="V1124">
        <v>3.5938664117813648</v>
      </c>
      <c r="W1124">
        <v>0</v>
      </c>
      <c r="X1124">
        <v>0.41125748806857615</v>
      </c>
    </row>
    <row r="1125" spans="1:24" x14ac:dyDescent="0.25">
      <c r="A1125" t="s">
        <v>1159</v>
      </c>
      <c r="B1125">
        <v>23</v>
      </c>
      <c r="C1125" t="s">
        <v>30</v>
      </c>
      <c r="D1125">
        <v>352400</v>
      </c>
      <c r="E1125">
        <v>0.628</v>
      </c>
      <c r="F1125">
        <v>73000</v>
      </c>
      <c r="G1125" t="s">
        <v>26</v>
      </c>
      <c r="H1125">
        <v>367762.39833333332</v>
      </c>
      <c r="I1125">
        <v>270147.76916666667</v>
      </c>
      <c r="J1125">
        <v>97614.629166666666</v>
      </c>
      <c r="K1125">
        <v>0.73588193698556492</v>
      </c>
      <c r="L1125">
        <v>904455.53916666668</v>
      </c>
      <c r="M1125">
        <v>42719.138839680003</v>
      </c>
      <c r="N1125">
        <v>0.20715096481271283</v>
      </c>
      <c r="O1125">
        <v>511000</v>
      </c>
      <c r="P1125" t="s">
        <v>27</v>
      </c>
      <c r="Q1125">
        <v>0</v>
      </c>
      <c r="R1125">
        <v>0</v>
      </c>
      <c r="S1125">
        <v>0.26542852017783097</v>
      </c>
      <c r="T1125">
        <v>0.15243865323480774</v>
      </c>
      <c r="U1125">
        <v>0.56264354237201297</v>
      </c>
      <c r="V1125">
        <v>2.5665594187476355</v>
      </c>
      <c r="W1125">
        <v>0</v>
      </c>
      <c r="X1125">
        <v>0.45578230977125789</v>
      </c>
    </row>
    <row r="1126" spans="1:24" x14ac:dyDescent="0.25">
      <c r="A1126" t="s">
        <v>1160</v>
      </c>
      <c r="B1126">
        <v>18</v>
      </c>
      <c r="C1126" t="s">
        <v>33</v>
      </c>
      <c r="D1126">
        <v>60000</v>
      </c>
      <c r="E1126">
        <v>0.21199999999999999</v>
      </c>
      <c r="F1126">
        <v>30000</v>
      </c>
      <c r="G1126" t="s">
        <v>26</v>
      </c>
      <c r="H1126">
        <v>65646.203333333338</v>
      </c>
      <c r="I1126">
        <v>51949.06</v>
      </c>
      <c r="J1126">
        <v>13697.143333333333</v>
      </c>
      <c r="K1126">
        <v>0.7803262567385999</v>
      </c>
      <c r="L1126">
        <v>249940.43666666668</v>
      </c>
      <c r="M1126">
        <v>23211.84346163</v>
      </c>
      <c r="N1126">
        <v>0.5</v>
      </c>
      <c r="O1126">
        <v>120000</v>
      </c>
      <c r="P1126" t="s">
        <v>27</v>
      </c>
      <c r="Q1126">
        <v>0</v>
      </c>
      <c r="R1126">
        <v>0</v>
      </c>
      <c r="S1126">
        <v>0.20865095980925222</v>
      </c>
      <c r="T1126">
        <v>0.39016312836929995</v>
      </c>
      <c r="U1126">
        <v>0.15662053813516313</v>
      </c>
      <c r="V1126">
        <v>4.1656739444444444</v>
      </c>
      <c r="W1126">
        <v>1</v>
      </c>
      <c r="X1126">
        <v>0.6635576649497219</v>
      </c>
    </row>
    <row r="1127" spans="1:24" x14ac:dyDescent="0.25">
      <c r="A1127" t="s">
        <v>1161</v>
      </c>
      <c r="B1127">
        <v>40</v>
      </c>
      <c r="C1127" t="s">
        <v>33</v>
      </c>
      <c r="D1127">
        <v>92800</v>
      </c>
      <c r="E1127">
        <v>0.35099999999999998</v>
      </c>
      <c r="F1127">
        <v>30000</v>
      </c>
      <c r="G1127" t="s">
        <v>43</v>
      </c>
      <c r="H1127">
        <v>112381.99249999999</v>
      </c>
      <c r="I1127">
        <v>91540.75</v>
      </c>
      <c r="J1127">
        <v>20841.2425</v>
      </c>
      <c r="K1127">
        <v>0.82026341024651861</v>
      </c>
      <c r="L1127">
        <v>173052.88083333333</v>
      </c>
      <c r="M1127">
        <v>43851.590293419998</v>
      </c>
      <c r="N1127">
        <v>0.32327586206896552</v>
      </c>
      <c r="O1127">
        <v>360000</v>
      </c>
      <c r="P1127" t="s">
        <v>31</v>
      </c>
      <c r="Q1127">
        <v>30</v>
      </c>
      <c r="R1127">
        <v>0</v>
      </c>
      <c r="S1127">
        <v>0.18545001771524919</v>
      </c>
      <c r="T1127">
        <v>0.26517136107107281</v>
      </c>
      <c r="U1127">
        <v>0.25248143620733327</v>
      </c>
      <c r="V1127">
        <v>1.8647939744971265</v>
      </c>
      <c r="W1127">
        <v>1</v>
      </c>
      <c r="X1127">
        <v>0.67869404284035872</v>
      </c>
    </row>
    <row r="1128" spans="1:24" x14ac:dyDescent="0.25">
      <c r="A1128" t="s">
        <v>1162</v>
      </c>
      <c r="B1128">
        <v>34</v>
      </c>
      <c r="C1128" t="s">
        <v>25</v>
      </c>
      <c r="D1128">
        <v>215800</v>
      </c>
      <c r="E1128">
        <v>0.96199999999999997</v>
      </c>
      <c r="F1128">
        <v>68000</v>
      </c>
      <c r="G1128" t="s">
        <v>43</v>
      </c>
      <c r="H1128">
        <v>206990.17916666667</v>
      </c>
      <c r="I1128">
        <v>154509.48333333334</v>
      </c>
      <c r="J1128">
        <v>52480.695833333331</v>
      </c>
      <c r="K1128">
        <v>0.78294682137617244</v>
      </c>
      <c r="L1128">
        <v>485496.77250000002</v>
      </c>
      <c r="M1128">
        <v>45167.888089760003</v>
      </c>
      <c r="N1128">
        <v>0.31510658016682114</v>
      </c>
      <c r="O1128">
        <v>544000</v>
      </c>
      <c r="P1128" t="s">
        <v>27</v>
      </c>
      <c r="Q1128">
        <v>0</v>
      </c>
      <c r="R1128">
        <v>0</v>
      </c>
      <c r="S1128">
        <v>0.25354196051531669</v>
      </c>
      <c r="T1128">
        <v>0.24671169533632867</v>
      </c>
      <c r="U1128">
        <v>0.78968146656929261</v>
      </c>
      <c r="V1128">
        <v>2.2497533480074146</v>
      </c>
      <c r="W1128">
        <v>0</v>
      </c>
      <c r="X1128">
        <v>0.39106509101860681</v>
      </c>
    </row>
    <row r="1129" spans="1:24" x14ac:dyDescent="0.25">
      <c r="A1129" t="s">
        <v>1163</v>
      </c>
      <c r="B1129">
        <v>51</v>
      </c>
      <c r="C1129" t="s">
        <v>25</v>
      </c>
      <c r="D1129">
        <v>110400</v>
      </c>
      <c r="E1129">
        <v>0.86</v>
      </c>
      <c r="F1129">
        <v>38000</v>
      </c>
      <c r="G1129" t="s">
        <v>26</v>
      </c>
      <c r="H1129">
        <v>110203.34833333333</v>
      </c>
      <c r="I1129">
        <v>78100.47583333333</v>
      </c>
      <c r="J1129">
        <v>32102.872500000001</v>
      </c>
      <c r="K1129">
        <v>0.72510062637981842</v>
      </c>
      <c r="L1129">
        <v>347000.47916666669</v>
      </c>
      <c r="M1129">
        <v>18151.506094659999</v>
      </c>
      <c r="N1129">
        <v>0.34420289855072461</v>
      </c>
      <c r="O1129">
        <v>114000</v>
      </c>
      <c r="P1129" t="s">
        <v>27</v>
      </c>
      <c r="Q1129">
        <v>0</v>
      </c>
      <c r="R1129">
        <v>0</v>
      </c>
      <c r="S1129">
        <v>0.29130578140782143</v>
      </c>
      <c r="T1129">
        <v>0.24958173734087952</v>
      </c>
      <c r="U1129">
        <v>0.738381730780857</v>
      </c>
      <c r="V1129">
        <v>3.1431202823067634</v>
      </c>
      <c r="W1129">
        <v>0</v>
      </c>
      <c r="X1129">
        <v>0.37127482837968401</v>
      </c>
    </row>
    <row r="1130" spans="1:24" x14ac:dyDescent="0.25">
      <c r="A1130" t="s">
        <v>1164</v>
      </c>
      <c r="B1130">
        <v>46</v>
      </c>
      <c r="C1130" t="s">
        <v>25</v>
      </c>
      <c r="D1130">
        <v>200000</v>
      </c>
      <c r="E1130">
        <v>0.92300000000000004</v>
      </c>
      <c r="F1130">
        <v>46000</v>
      </c>
      <c r="G1130" t="s">
        <v>26</v>
      </c>
      <c r="H1130">
        <v>209102.17833333334</v>
      </c>
      <c r="I1130">
        <v>139932.18083333335</v>
      </c>
      <c r="J1130">
        <v>69169.997499999998</v>
      </c>
      <c r="K1130">
        <v>0.68694472424302955</v>
      </c>
      <c r="L1130">
        <v>460121.50166666665</v>
      </c>
      <c r="M1130">
        <v>36051.183008740001</v>
      </c>
      <c r="N1130">
        <v>0.23</v>
      </c>
      <c r="O1130">
        <v>506000</v>
      </c>
      <c r="P1130" t="s">
        <v>31</v>
      </c>
      <c r="Q1130">
        <v>15</v>
      </c>
      <c r="R1130">
        <v>0</v>
      </c>
      <c r="S1130">
        <v>0.33079520285883834</v>
      </c>
      <c r="T1130">
        <v>0.15799728657589679</v>
      </c>
      <c r="U1130">
        <v>0.7872676497074963</v>
      </c>
      <c r="V1130">
        <v>2.3006075083333331</v>
      </c>
      <c r="W1130">
        <v>0</v>
      </c>
      <c r="X1130">
        <v>0.34646818112133398</v>
      </c>
    </row>
    <row r="1131" spans="1:24" x14ac:dyDescent="0.25">
      <c r="A1131" t="s">
        <v>1165</v>
      </c>
      <c r="B1131">
        <v>26</v>
      </c>
      <c r="C1131" t="s">
        <v>25</v>
      </c>
      <c r="D1131">
        <v>180400</v>
      </c>
      <c r="E1131">
        <v>0.76800000000000002</v>
      </c>
      <c r="F1131">
        <v>30000</v>
      </c>
      <c r="G1131" t="s">
        <v>26</v>
      </c>
      <c r="H1131">
        <v>175202.99833333332</v>
      </c>
      <c r="I1131">
        <v>130370.80083333333</v>
      </c>
      <c r="J1131">
        <v>44832.197500000002</v>
      </c>
      <c r="K1131">
        <v>0.77711042713173717</v>
      </c>
      <c r="L1131">
        <v>570394.45416666672</v>
      </c>
      <c r="M1131">
        <v>35695.17678057</v>
      </c>
      <c r="N1131">
        <v>0.16629711751662971</v>
      </c>
      <c r="O1131">
        <v>210000</v>
      </c>
      <c r="P1131" t="s">
        <v>31</v>
      </c>
      <c r="Q1131">
        <v>25</v>
      </c>
      <c r="R1131">
        <v>0</v>
      </c>
      <c r="S1131">
        <v>0.25588715904681203</v>
      </c>
      <c r="T1131">
        <v>0.12923122402412479</v>
      </c>
      <c r="U1131">
        <v>0.63801359422540349</v>
      </c>
      <c r="V1131">
        <v>3.1618317858462679</v>
      </c>
      <c r="W1131">
        <v>0</v>
      </c>
      <c r="X1131">
        <v>0.39369108030686101</v>
      </c>
    </row>
    <row r="1132" spans="1:24" x14ac:dyDescent="0.25">
      <c r="A1132" t="s">
        <v>1166</v>
      </c>
      <c r="B1132">
        <v>30</v>
      </c>
      <c r="C1132" t="s">
        <v>33</v>
      </c>
      <c r="D1132">
        <v>272000</v>
      </c>
      <c r="E1132">
        <v>0.57899999999999996</v>
      </c>
      <c r="F1132">
        <v>50000</v>
      </c>
      <c r="G1132" t="s">
        <v>26</v>
      </c>
      <c r="H1132">
        <v>321188.82750000001</v>
      </c>
      <c r="I1132">
        <v>270813.91083333333</v>
      </c>
      <c r="J1132">
        <v>50374.916666666664</v>
      </c>
      <c r="K1132">
        <v>0.89580649404347801</v>
      </c>
      <c r="L1132">
        <v>595765.98166666669</v>
      </c>
      <c r="M1132">
        <v>127606.04913068</v>
      </c>
      <c r="N1132">
        <v>0.18382352941176472</v>
      </c>
      <c r="O1132">
        <v>550000</v>
      </c>
      <c r="P1132" t="s">
        <v>31</v>
      </c>
      <c r="Q1132">
        <v>30</v>
      </c>
      <c r="R1132">
        <v>0</v>
      </c>
      <c r="S1132">
        <v>0.15683894442644231</v>
      </c>
      <c r="T1132">
        <v>0.16467031140505112</v>
      </c>
      <c r="U1132">
        <v>0.41437266957825836</v>
      </c>
      <c r="V1132">
        <v>2.1903161090686276</v>
      </c>
      <c r="W1132">
        <v>1</v>
      </c>
      <c r="X1132">
        <v>0.57573195527775589</v>
      </c>
    </row>
    <row r="1133" spans="1:24" x14ac:dyDescent="0.25">
      <c r="A1133" t="s">
        <v>1167</v>
      </c>
      <c r="B1133">
        <v>23</v>
      </c>
      <c r="C1133" t="s">
        <v>25</v>
      </c>
      <c r="D1133">
        <v>153600</v>
      </c>
      <c r="E1133">
        <v>0.90400000000000003</v>
      </c>
      <c r="F1133">
        <v>43000</v>
      </c>
      <c r="G1133" t="s">
        <v>43</v>
      </c>
      <c r="H1133">
        <v>157746.40833333333</v>
      </c>
      <c r="I1133">
        <v>110279.32833333334</v>
      </c>
      <c r="J1133">
        <v>47467.08</v>
      </c>
      <c r="K1133">
        <v>0.71165718823497037</v>
      </c>
      <c r="L1133">
        <v>528489.73666666669</v>
      </c>
      <c r="M1133">
        <v>19793.551053470001</v>
      </c>
      <c r="N1133">
        <v>0.27994791666666669</v>
      </c>
      <c r="O1133">
        <v>215000</v>
      </c>
      <c r="P1133" t="s">
        <v>27</v>
      </c>
      <c r="Q1133">
        <v>0</v>
      </c>
      <c r="R1133">
        <v>0</v>
      </c>
      <c r="S1133">
        <v>0.30090751670045951</v>
      </c>
      <c r="T1133">
        <v>0.1992269472272378</v>
      </c>
      <c r="U1133">
        <v>0.80321496989107177</v>
      </c>
      <c r="V1133">
        <v>3.4406883897569447</v>
      </c>
      <c r="W1133">
        <v>0</v>
      </c>
      <c r="X1133">
        <v>0.3173247860586747</v>
      </c>
    </row>
    <row r="1134" spans="1:24" x14ac:dyDescent="0.25">
      <c r="A1134" t="s">
        <v>1168</v>
      </c>
      <c r="B1134">
        <v>23</v>
      </c>
      <c r="C1134" t="s">
        <v>25</v>
      </c>
      <c r="D1134">
        <v>171100</v>
      </c>
      <c r="E1134">
        <v>0.95699999999999996</v>
      </c>
      <c r="F1134">
        <v>47000</v>
      </c>
      <c r="G1134" t="s">
        <v>26</v>
      </c>
      <c r="H1134">
        <v>175972.59666666668</v>
      </c>
      <c r="I1134">
        <v>119817.97666666667</v>
      </c>
      <c r="J1134">
        <v>56154.62</v>
      </c>
      <c r="K1134">
        <v>0.69996690540705897</v>
      </c>
      <c r="L1134">
        <v>405241.65833333333</v>
      </c>
      <c r="M1134">
        <v>28381.203795500001</v>
      </c>
      <c r="N1134">
        <v>0.27469316189362947</v>
      </c>
      <c r="O1134">
        <v>564000</v>
      </c>
      <c r="P1134" t="s">
        <v>27</v>
      </c>
      <c r="Q1134">
        <v>0</v>
      </c>
      <c r="R1134">
        <v>0</v>
      </c>
      <c r="S1134">
        <v>0.31911002658197973</v>
      </c>
      <c r="T1134">
        <v>0.19227612246716408</v>
      </c>
      <c r="U1134">
        <v>0.82408927374550123</v>
      </c>
      <c r="V1134">
        <v>2.3684492012468343</v>
      </c>
      <c r="W1134">
        <v>0</v>
      </c>
      <c r="X1134">
        <v>0.33981667059164039</v>
      </c>
    </row>
    <row r="1135" spans="1:24" x14ac:dyDescent="0.25">
      <c r="A1135" t="s">
        <v>1169</v>
      </c>
      <c r="B1135">
        <v>37</v>
      </c>
      <c r="C1135" t="s">
        <v>25</v>
      </c>
      <c r="D1135">
        <v>182700</v>
      </c>
      <c r="E1135">
        <v>0.94699999999999995</v>
      </c>
      <c r="F1135">
        <v>56000</v>
      </c>
      <c r="G1135" t="s">
        <v>41</v>
      </c>
      <c r="H1135">
        <v>182771.85166666665</v>
      </c>
      <c r="I1135">
        <v>137280.41333333333</v>
      </c>
      <c r="J1135">
        <v>45491.438333333332</v>
      </c>
      <c r="K1135">
        <v>0.77133359817365288</v>
      </c>
      <c r="L1135">
        <v>596331.63083333336</v>
      </c>
      <c r="M1135">
        <v>29651.814246720001</v>
      </c>
      <c r="N1135">
        <v>0.3065134099616858</v>
      </c>
      <c r="O1135">
        <v>336000</v>
      </c>
      <c r="P1135" t="s">
        <v>27</v>
      </c>
      <c r="Q1135">
        <v>0</v>
      </c>
      <c r="R1135">
        <v>0</v>
      </c>
      <c r="S1135">
        <v>0.24889739814147713</v>
      </c>
      <c r="T1135">
        <v>0.23642409139422307</v>
      </c>
      <c r="U1135">
        <v>0.81481007675908745</v>
      </c>
      <c r="V1135">
        <v>3.2639936006203247</v>
      </c>
      <c r="W1135">
        <v>0</v>
      </c>
      <c r="X1135">
        <v>0.34101995764945903</v>
      </c>
    </row>
    <row r="1136" spans="1:24" x14ac:dyDescent="0.25">
      <c r="A1136" t="s">
        <v>1170</v>
      </c>
      <c r="B1136">
        <v>20</v>
      </c>
      <c r="C1136" t="s">
        <v>33</v>
      </c>
      <c r="D1136">
        <v>299100</v>
      </c>
      <c r="E1136">
        <v>0.29699999999999999</v>
      </c>
      <c r="F1136">
        <v>60000</v>
      </c>
      <c r="G1136" t="s">
        <v>26</v>
      </c>
      <c r="H1136">
        <v>276632.80916666664</v>
      </c>
      <c r="I1136">
        <v>229357.745</v>
      </c>
      <c r="J1136">
        <v>47275.064166666663</v>
      </c>
      <c r="K1136">
        <v>0.83233534692772504</v>
      </c>
      <c r="L1136">
        <v>846037.76249999995</v>
      </c>
      <c r="M1136">
        <v>85287.712808409997</v>
      </c>
      <c r="N1136">
        <v>0.20060180541624875</v>
      </c>
      <c r="O1136">
        <v>240000</v>
      </c>
      <c r="P1136" t="s">
        <v>31</v>
      </c>
      <c r="Q1136">
        <v>60</v>
      </c>
      <c r="R1136">
        <v>0</v>
      </c>
      <c r="S1136">
        <v>0.17089463939248156</v>
      </c>
      <c r="T1136">
        <v>0.1669679733054614</v>
      </c>
      <c r="U1136">
        <v>0.22701101300952994</v>
      </c>
      <c r="V1136">
        <v>2.8286117101303909</v>
      </c>
      <c r="W1136">
        <v>1</v>
      </c>
      <c r="X1136">
        <v>0.63402454041220169</v>
      </c>
    </row>
    <row r="1137" spans="1:24" x14ac:dyDescent="0.25">
      <c r="A1137" t="s">
        <v>1171</v>
      </c>
      <c r="B1137">
        <v>34</v>
      </c>
      <c r="C1137" t="s">
        <v>25</v>
      </c>
      <c r="D1137">
        <v>139400</v>
      </c>
      <c r="E1137">
        <v>0.76</v>
      </c>
      <c r="F1137">
        <v>42000</v>
      </c>
      <c r="G1137" t="s">
        <v>43</v>
      </c>
      <c r="H1137">
        <v>135119.45583333334</v>
      </c>
      <c r="I1137">
        <v>100772.49</v>
      </c>
      <c r="J1137">
        <v>34346.965833333335</v>
      </c>
      <c r="K1137">
        <v>0.75584160371007825</v>
      </c>
      <c r="L1137">
        <v>333995.1225</v>
      </c>
      <c r="M1137">
        <v>14790.698901899999</v>
      </c>
      <c r="N1137">
        <v>0.30129124820659969</v>
      </c>
      <c r="O1137">
        <v>168000</v>
      </c>
      <c r="P1137" t="s">
        <v>31</v>
      </c>
      <c r="Q1137">
        <v>9</v>
      </c>
      <c r="R1137">
        <v>0</v>
      </c>
      <c r="S1137">
        <v>0.25419704084435857</v>
      </c>
      <c r="T1137">
        <v>0.22772846022828755</v>
      </c>
      <c r="U1137">
        <v>0.68501554557596589</v>
      </c>
      <c r="V1137">
        <v>2.3959477941176472</v>
      </c>
      <c r="W1137">
        <v>0</v>
      </c>
      <c r="X1137">
        <v>0.4286352291678609</v>
      </c>
    </row>
    <row r="1138" spans="1:24" x14ac:dyDescent="0.25">
      <c r="A1138" t="s">
        <v>1172</v>
      </c>
      <c r="B1138">
        <v>29</v>
      </c>
      <c r="C1138" t="s">
        <v>30</v>
      </c>
      <c r="D1138">
        <v>168300</v>
      </c>
      <c r="E1138">
        <v>0.56799999999999995</v>
      </c>
      <c r="F1138">
        <v>48000</v>
      </c>
      <c r="G1138" t="s">
        <v>26</v>
      </c>
      <c r="H1138">
        <v>160854.25833333333</v>
      </c>
      <c r="I1138">
        <v>126174.015</v>
      </c>
      <c r="J1138">
        <v>34680.243333333332</v>
      </c>
      <c r="K1138">
        <v>0.80674572914173748</v>
      </c>
      <c r="L1138">
        <v>540802.94833333336</v>
      </c>
      <c r="M1138">
        <v>31359.185515130001</v>
      </c>
      <c r="N1138">
        <v>0.28520499108734404</v>
      </c>
      <c r="O1138">
        <v>576000</v>
      </c>
      <c r="P1138" t="s">
        <v>27</v>
      </c>
      <c r="Q1138">
        <v>0</v>
      </c>
      <c r="R1138">
        <v>0</v>
      </c>
      <c r="S1138">
        <v>0.21560040556381499</v>
      </c>
      <c r="T1138">
        <v>0.2300879084896221</v>
      </c>
      <c r="U1138">
        <v>0.47533209386417097</v>
      </c>
      <c r="V1138">
        <v>3.2133270845712025</v>
      </c>
      <c r="W1138">
        <v>1</v>
      </c>
      <c r="X1138">
        <v>0.50789603475644307</v>
      </c>
    </row>
    <row r="1139" spans="1:24" x14ac:dyDescent="0.25">
      <c r="A1139" t="s">
        <v>1173</v>
      </c>
      <c r="B1139">
        <v>18</v>
      </c>
      <c r="C1139" t="s">
        <v>25</v>
      </c>
      <c r="D1139">
        <v>160300</v>
      </c>
      <c r="E1139">
        <v>0.85499999999999998</v>
      </c>
      <c r="F1139">
        <v>34000</v>
      </c>
      <c r="G1139" t="s">
        <v>41</v>
      </c>
      <c r="H1139">
        <v>158005.64083333334</v>
      </c>
      <c r="I1139">
        <v>112497.59166666666</v>
      </c>
      <c r="J1139">
        <v>45508.049166666664</v>
      </c>
      <c r="K1139">
        <v>0.76684142848356118</v>
      </c>
      <c r="L1139">
        <v>504383.17333333334</v>
      </c>
      <c r="M1139">
        <v>39288.139636699998</v>
      </c>
      <c r="N1139">
        <v>0.21210230817217718</v>
      </c>
      <c r="O1139">
        <v>136000</v>
      </c>
      <c r="P1139" t="s">
        <v>31</v>
      </c>
      <c r="Q1139">
        <v>8</v>
      </c>
      <c r="R1139">
        <v>0</v>
      </c>
      <c r="S1139">
        <v>0.28801534506397286</v>
      </c>
      <c r="T1139">
        <v>0.16264883698341287</v>
      </c>
      <c r="U1139">
        <v>0.68473939011483109</v>
      </c>
      <c r="V1139">
        <v>3.1464951549178624</v>
      </c>
      <c r="W1139">
        <v>0</v>
      </c>
      <c r="X1139">
        <v>0.37324801928774892</v>
      </c>
    </row>
    <row r="1140" spans="1:24" x14ac:dyDescent="0.25">
      <c r="A1140" t="s">
        <v>1174</v>
      </c>
      <c r="B1140">
        <v>34</v>
      </c>
      <c r="C1140" t="s">
        <v>25</v>
      </c>
      <c r="D1140">
        <v>60000</v>
      </c>
      <c r="E1140">
        <v>0.81799999999999995</v>
      </c>
      <c r="F1140">
        <v>30000</v>
      </c>
      <c r="G1140" t="s">
        <v>26</v>
      </c>
      <c r="H1140">
        <v>55548.654999999999</v>
      </c>
      <c r="I1140">
        <v>42568.459166666667</v>
      </c>
      <c r="J1140">
        <v>12980.195833333333</v>
      </c>
      <c r="K1140">
        <v>0.81801657431514907</v>
      </c>
      <c r="L1140">
        <v>151791.18333333332</v>
      </c>
      <c r="M1140">
        <v>13799.773223460001</v>
      </c>
      <c r="N1140">
        <v>0.5</v>
      </c>
      <c r="O1140">
        <v>330000</v>
      </c>
      <c r="P1140" t="s">
        <v>31</v>
      </c>
      <c r="Q1140">
        <v>24</v>
      </c>
      <c r="R1140">
        <v>0</v>
      </c>
      <c r="S1140">
        <v>0.23367254946736934</v>
      </c>
      <c r="T1140">
        <v>0.40900828715757453</v>
      </c>
      <c r="U1140">
        <v>0.655224652584533</v>
      </c>
      <c r="V1140">
        <v>2.5298530555555554</v>
      </c>
      <c r="W1140">
        <v>0</v>
      </c>
      <c r="X1140">
        <v>0.49391562336654338</v>
      </c>
    </row>
    <row r="1141" spans="1:24" x14ac:dyDescent="0.25">
      <c r="A1141" t="s">
        <v>1175</v>
      </c>
      <c r="B1141">
        <v>20</v>
      </c>
      <c r="C1141" t="s">
        <v>33</v>
      </c>
      <c r="D1141">
        <v>327600</v>
      </c>
      <c r="E1141">
        <v>0.21299999999999999</v>
      </c>
      <c r="F1141">
        <v>59000</v>
      </c>
      <c r="G1141" t="s">
        <v>41</v>
      </c>
      <c r="H1141">
        <v>262699.49</v>
      </c>
      <c r="I1141">
        <v>236099.94750000001</v>
      </c>
      <c r="J1141">
        <v>26599.5425</v>
      </c>
      <c r="K1141">
        <v>0.93941006041368169</v>
      </c>
      <c r="L1141">
        <v>1002875.3941666667</v>
      </c>
      <c r="M1141">
        <v>79756.735743979996</v>
      </c>
      <c r="N1141">
        <v>0.1800976800976801</v>
      </c>
      <c r="O1141">
        <v>590000</v>
      </c>
      <c r="P1141" t="s">
        <v>27</v>
      </c>
      <c r="Q1141">
        <v>0</v>
      </c>
      <c r="R1141">
        <v>0</v>
      </c>
      <c r="S1141">
        <v>0.1012546408064972</v>
      </c>
      <c r="T1141">
        <v>0.16918557254092559</v>
      </c>
      <c r="U1141">
        <v>0.16339312053223384</v>
      </c>
      <c r="V1141">
        <v>3.0612802019739518</v>
      </c>
      <c r="W1141">
        <v>1</v>
      </c>
      <c r="X1141">
        <v>0.67191873314031092</v>
      </c>
    </row>
    <row r="1142" spans="1:24" x14ac:dyDescent="0.25">
      <c r="A1142" t="s">
        <v>1176</v>
      </c>
      <c r="B1142">
        <v>43</v>
      </c>
      <c r="C1142" t="s">
        <v>30</v>
      </c>
      <c r="D1142">
        <v>106800</v>
      </c>
      <c r="E1142">
        <v>0.55500000000000005</v>
      </c>
      <c r="F1142">
        <v>30000</v>
      </c>
      <c r="G1142" t="s">
        <v>26</v>
      </c>
      <c r="H1142">
        <v>98498.174166666664</v>
      </c>
      <c r="I1142">
        <v>75895.66333333333</v>
      </c>
      <c r="J1142">
        <v>22602.510833333334</v>
      </c>
      <c r="K1142">
        <v>0.78805418023545981</v>
      </c>
      <c r="L1142">
        <v>419471.42166666669</v>
      </c>
      <c r="M1142">
        <v>15133.11285195</v>
      </c>
      <c r="N1142">
        <v>0.2808988764044944</v>
      </c>
      <c r="O1142">
        <v>360000</v>
      </c>
      <c r="P1142" t="s">
        <v>27</v>
      </c>
      <c r="Q1142">
        <v>0</v>
      </c>
      <c r="R1142">
        <v>0</v>
      </c>
      <c r="S1142">
        <v>0.22947136862748446</v>
      </c>
      <c r="T1142">
        <v>0.22136353377400558</v>
      </c>
      <c r="U1142">
        <v>0.48108657480526268</v>
      </c>
      <c r="V1142">
        <v>3.9276350343320852</v>
      </c>
      <c r="W1142">
        <v>0</v>
      </c>
      <c r="X1142">
        <v>0.47031241735745333</v>
      </c>
    </row>
    <row r="1143" spans="1:24" x14ac:dyDescent="0.25">
      <c r="A1143" t="s">
        <v>1177</v>
      </c>
      <c r="B1143">
        <v>32</v>
      </c>
      <c r="C1143" t="s">
        <v>25</v>
      </c>
      <c r="D1143">
        <v>242700</v>
      </c>
      <c r="E1143">
        <v>0.96699999999999997</v>
      </c>
      <c r="F1143">
        <v>79000</v>
      </c>
      <c r="G1143" t="s">
        <v>26</v>
      </c>
      <c r="H1143">
        <v>246298.81416666668</v>
      </c>
      <c r="I1143">
        <v>178620.28</v>
      </c>
      <c r="J1143">
        <v>67678.534166666665</v>
      </c>
      <c r="K1143">
        <v>0.73721243793474478</v>
      </c>
      <c r="L1143">
        <v>590002.14166666672</v>
      </c>
      <c r="M1143">
        <v>42627.070131200002</v>
      </c>
      <c r="N1143">
        <v>0.32550473836011534</v>
      </c>
      <c r="O1143">
        <v>711000</v>
      </c>
      <c r="P1143" t="s">
        <v>27</v>
      </c>
      <c r="Q1143">
        <v>0</v>
      </c>
      <c r="R1143">
        <v>0</v>
      </c>
      <c r="S1143">
        <v>0.27478221685984094</v>
      </c>
      <c r="T1143">
        <v>0.23996614172577188</v>
      </c>
      <c r="U1143">
        <v>0.82433235041560182</v>
      </c>
      <c r="V1143">
        <v>2.4309935791786845</v>
      </c>
      <c r="W1143">
        <v>0</v>
      </c>
      <c r="X1143">
        <v>0.36121307213027193</v>
      </c>
    </row>
    <row r="1144" spans="1:24" x14ac:dyDescent="0.25">
      <c r="A1144" t="s">
        <v>1178</v>
      </c>
      <c r="B1144">
        <v>53</v>
      </c>
      <c r="C1144" t="s">
        <v>33</v>
      </c>
      <c r="D1144">
        <v>275500</v>
      </c>
      <c r="E1144">
        <v>0.42299999999999999</v>
      </c>
      <c r="F1144">
        <v>65000</v>
      </c>
      <c r="G1144" t="s">
        <v>43</v>
      </c>
      <c r="H1144">
        <v>285254.54416666669</v>
      </c>
      <c r="I1144">
        <v>216962.1875</v>
      </c>
      <c r="J1144">
        <v>68292.356666666674</v>
      </c>
      <c r="K1144">
        <v>0.75667130239782188</v>
      </c>
      <c r="L1144">
        <v>773147.73333333328</v>
      </c>
      <c r="M1144">
        <v>110800.40288274</v>
      </c>
      <c r="N1144">
        <v>0.23593466424682397</v>
      </c>
      <c r="O1144">
        <v>325000</v>
      </c>
      <c r="P1144" t="s">
        <v>36</v>
      </c>
      <c r="Q1144">
        <v>180</v>
      </c>
      <c r="R1144">
        <v>1</v>
      </c>
      <c r="S1144">
        <v>0.23940847942027965</v>
      </c>
      <c r="T1144">
        <v>0.17852498967643712</v>
      </c>
      <c r="U1144">
        <v>0.30466144428047681</v>
      </c>
      <c r="V1144">
        <v>2.8063438596491226</v>
      </c>
      <c r="W1144">
        <v>1</v>
      </c>
      <c r="X1144">
        <v>0.58383139384184835</v>
      </c>
    </row>
    <row r="1145" spans="1:24" x14ac:dyDescent="0.25">
      <c r="A1145" t="s">
        <v>1179</v>
      </c>
      <c r="B1145">
        <v>49</v>
      </c>
      <c r="C1145" t="s">
        <v>33</v>
      </c>
      <c r="D1145">
        <v>258300</v>
      </c>
      <c r="E1145">
        <v>0.25900000000000001</v>
      </c>
      <c r="F1145">
        <v>82000</v>
      </c>
      <c r="G1145" t="s">
        <v>43</v>
      </c>
      <c r="H1145">
        <v>240705.88500000001</v>
      </c>
      <c r="I1145">
        <v>188898.96833333332</v>
      </c>
      <c r="J1145">
        <v>51806.916666666664</v>
      </c>
      <c r="K1145">
        <v>0.7994226339778604</v>
      </c>
      <c r="L1145">
        <v>766829.13749999995</v>
      </c>
      <c r="M1145">
        <v>100410.17707145</v>
      </c>
      <c r="N1145">
        <v>0.31746031746031744</v>
      </c>
      <c r="O1145">
        <v>410000</v>
      </c>
      <c r="P1145" t="s">
        <v>27</v>
      </c>
      <c r="Q1145">
        <v>0</v>
      </c>
      <c r="R1145">
        <v>0</v>
      </c>
      <c r="S1145">
        <v>0.21522912356989801</v>
      </c>
      <c r="T1145">
        <v>0.25378496316757471</v>
      </c>
      <c r="U1145">
        <v>0.18276132714601317</v>
      </c>
      <c r="V1145">
        <v>2.9687539198606272</v>
      </c>
      <c r="W1145">
        <v>1</v>
      </c>
      <c r="X1145">
        <v>0.65899199133004627</v>
      </c>
    </row>
    <row r="1146" spans="1:24" x14ac:dyDescent="0.25">
      <c r="A1146" t="s">
        <v>1180</v>
      </c>
      <c r="B1146">
        <v>49</v>
      </c>
      <c r="C1146" t="s">
        <v>25</v>
      </c>
      <c r="D1146">
        <v>140800</v>
      </c>
      <c r="E1146">
        <v>0.86</v>
      </c>
      <c r="F1146">
        <v>38000</v>
      </c>
      <c r="G1146" t="s">
        <v>43</v>
      </c>
      <c r="H1146">
        <v>141364.01250000001</v>
      </c>
      <c r="I1146">
        <v>97365.603333333333</v>
      </c>
      <c r="J1146">
        <v>43998.409166666665</v>
      </c>
      <c r="K1146">
        <v>0.71767519015909353</v>
      </c>
      <c r="L1146">
        <v>535138.23583333334</v>
      </c>
      <c r="M1146">
        <v>27810.572644899999</v>
      </c>
      <c r="N1146">
        <v>0.26988636363636365</v>
      </c>
      <c r="O1146">
        <v>152000</v>
      </c>
      <c r="P1146" t="s">
        <v>27</v>
      </c>
      <c r="Q1146">
        <v>0</v>
      </c>
      <c r="R1146">
        <v>0</v>
      </c>
      <c r="S1146">
        <v>0.31124193766547664</v>
      </c>
      <c r="T1146">
        <v>0.19369074734407354</v>
      </c>
      <c r="U1146">
        <v>0.71862479015906122</v>
      </c>
      <c r="V1146">
        <v>3.8006976976799245</v>
      </c>
      <c r="W1146">
        <v>0</v>
      </c>
      <c r="X1146">
        <v>0.33643550645338682</v>
      </c>
    </row>
    <row r="1147" spans="1:24" x14ac:dyDescent="0.25">
      <c r="A1147" t="s">
        <v>1181</v>
      </c>
      <c r="B1147">
        <v>21</v>
      </c>
      <c r="C1147" t="s">
        <v>30</v>
      </c>
      <c r="D1147">
        <v>239200</v>
      </c>
      <c r="E1147">
        <v>0.47299999999999998</v>
      </c>
      <c r="F1147">
        <v>45000</v>
      </c>
      <c r="G1147" t="s">
        <v>41</v>
      </c>
      <c r="H1147">
        <v>234947.23833333334</v>
      </c>
      <c r="I1147">
        <v>178780.16</v>
      </c>
      <c r="J1147">
        <v>56167.078333333331</v>
      </c>
      <c r="K1147">
        <v>0.77187788625796239</v>
      </c>
      <c r="L1147">
        <v>658357.99416666664</v>
      </c>
      <c r="M1147">
        <v>37855.747640670001</v>
      </c>
      <c r="N1147">
        <v>0.18812709030100336</v>
      </c>
      <c r="O1147">
        <v>405000</v>
      </c>
      <c r="P1147" t="s">
        <v>31</v>
      </c>
      <c r="Q1147">
        <v>10</v>
      </c>
      <c r="R1147">
        <v>0</v>
      </c>
      <c r="S1147">
        <v>0.2390625177455622</v>
      </c>
      <c r="T1147">
        <v>0.14521114080939929</v>
      </c>
      <c r="U1147">
        <v>0.40736373663540754</v>
      </c>
      <c r="V1147">
        <v>2.7523327515328875</v>
      </c>
      <c r="W1147">
        <v>1</v>
      </c>
      <c r="X1147">
        <v>0.5282379116961935</v>
      </c>
    </row>
    <row r="1148" spans="1:24" x14ac:dyDescent="0.25">
      <c r="A1148" t="s">
        <v>1182</v>
      </c>
      <c r="B1148">
        <v>35</v>
      </c>
      <c r="C1148" t="s">
        <v>33</v>
      </c>
      <c r="D1148">
        <v>207400</v>
      </c>
      <c r="E1148">
        <v>0.60599999999999998</v>
      </c>
      <c r="F1148">
        <v>55000</v>
      </c>
      <c r="G1148" t="s">
        <v>41</v>
      </c>
      <c r="H1148">
        <v>211194.71083333335</v>
      </c>
      <c r="I1148">
        <v>156299.31083333332</v>
      </c>
      <c r="J1148">
        <v>54895.4</v>
      </c>
      <c r="K1148">
        <v>0.73133048261443367</v>
      </c>
      <c r="L1148">
        <v>733018.34916666662</v>
      </c>
      <c r="M1148">
        <v>75077.439520030006</v>
      </c>
      <c r="N1148">
        <v>0.26518804243008681</v>
      </c>
      <c r="O1148">
        <v>165000</v>
      </c>
      <c r="P1148" t="s">
        <v>36</v>
      </c>
      <c r="Q1148">
        <v>120</v>
      </c>
      <c r="R1148">
        <v>1</v>
      </c>
      <c r="S1148">
        <v>0.25992791099451973</v>
      </c>
      <c r="T1148">
        <v>0.1939400990539723</v>
      </c>
      <c r="U1148">
        <v>0.4470710636959323</v>
      </c>
      <c r="V1148">
        <v>3.534321837833494</v>
      </c>
      <c r="W1148">
        <v>0</v>
      </c>
      <c r="X1148">
        <v>0.48581166073750887</v>
      </c>
    </row>
    <row r="1149" spans="1:24" x14ac:dyDescent="0.25">
      <c r="A1149" t="s">
        <v>1183</v>
      </c>
      <c r="B1149">
        <v>36</v>
      </c>
      <c r="C1149" t="s">
        <v>33</v>
      </c>
      <c r="D1149">
        <v>230900</v>
      </c>
      <c r="E1149">
        <v>0.58899999999999997</v>
      </c>
      <c r="F1149">
        <v>58000</v>
      </c>
      <c r="G1149" t="s">
        <v>26</v>
      </c>
      <c r="H1149">
        <v>222622.7525</v>
      </c>
      <c r="I1149">
        <v>173586.57583333334</v>
      </c>
      <c r="J1149">
        <v>49036.176666666666</v>
      </c>
      <c r="K1149">
        <v>0.85238753599241135</v>
      </c>
      <c r="L1149">
        <v>374553.00833333336</v>
      </c>
      <c r="M1149">
        <v>109190.73686544001</v>
      </c>
      <c r="N1149">
        <v>0.25119099177132959</v>
      </c>
      <c r="O1149">
        <v>638000</v>
      </c>
      <c r="P1149" t="s">
        <v>31</v>
      </c>
      <c r="Q1149">
        <v>30</v>
      </c>
      <c r="R1149">
        <v>0</v>
      </c>
      <c r="S1149">
        <v>0.22026579096701568</v>
      </c>
      <c r="T1149">
        <v>0.21411207053945369</v>
      </c>
      <c r="U1149">
        <v>0.39517622226047233</v>
      </c>
      <c r="V1149">
        <v>1.6221438212790531</v>
      </c>
      <c r="W1149">
        <v>1</v>
      </c>
      <c r="X1149">
        <v>0.60237611676775848</v>
      </c>
    </row>
    <row r="1150" spans="1:24" x14ac:dyDescent="0.25">
      <c r="A1150" t="s">
        <v>1184</v>
      </c>
      <c r="B1150">
        <v>52</v>
      </c>
      <c r="C1150" t="s">
        <v>30</v>
      </c>
      <c r="D1150">
        <v>299800</v>
      </c>
      <c r="E1150">
        <v>0.66700000000000004</v>
      </c>
      <c r="F1150">
        <v>69000</v>
      </c>
      <c r="G1150" t="s">
        <v>26</v>
      </c>
      <c r="H1150">
        <v>265787.89166666666</v>
      </c>
      <c r="I1150">
        <v>216580.03333333333</v>
      </c>
      <c r="J1150">
        <v>49207.85833333333</v>
      </c>
      <c r="K1150">
        <v>0.86934231965265885</v>
      </c>
      <c r="L1150">
        <v>490919.66083333333</v>
      </c>
      <c r="M1150">
        <v>62948.333406830003</v>
      </c>
      <c r="N1150">
        <v>0.23015343562374915</v>
      </c>
      <c r="O1150">
        <v>414000</v>
      </c>
      <c r="P1150" t="s">
        <v>27</v>
      </c>
      <c r="Q1150">
        <v>0</v>
      </c>
      <c r="R1150">
        <v>0</v>
      </c>
      <c r="S1150">
        <v>0.18513957887534818</v>
      </c>
      <c r="T1150">
        <v>0.20008212160117897</v>
      </c>
      <c r="U1150">
        <v>0.53927894226452067</v>
      </c>
      <c r="V1150">
        <v>1.6374905297976428</v>
      </c>
      <c r="W1150">
        <v>1</v>
      </c>
      <c r="X1150">
        <v>0.54017002845292605</v>
      </c>
    </row>
    <row r="1151" spans="1:24" x14ac:dyDescent="0.25">
      <c r="A1151" t="s">
        <v>1185</v>
      </c>
      <c r="B1151">
        <v>31</v>
      </c>
      <c r="C1151" t="s">
        <v>30</v>
      </c>
      <c r="D1151">
        <v>185500</v>
      </c>
      <c r="E1151">
        <v>0.73099999999999998</v>
      </c>
      <c r="F1151">
        <v>32000</v>
      </c>
      <c r="G1151" t="s">
        <v>26</v>
      </c>
      <c r="H1151">
        <v>174965.04083333333</v>
      </c>
      <c r="I1151">
        <v>160532.84583333333</v>
      </c>
      <c r="J1151">
        <v>14432.195</v>
      </c>
      <c r="K1151">
        <v>0.93602375662444059</v>
      </c>
      <c r="L1151">
        <v>300131.98416666669</v>
      </c>
      <c r="M1151">
        <v>30536.74799589</v>
      </c>
      <c r="N1151">
        <v>0.1725067385444744</v>
      </c>
      <c r="O1151">
        <v>96000</v>
      </c>
      <c r="P1151" t="s">
        <v>27</v>
      </c>
      <c r="Q1151">
        <v>0</v>
      </c>
      <c r="R1151">
        <v>0</v>
      </c>
      <c r="S1151">
        <v>8.2486163700254231E-2</v>
      </c>
      <c r="T1151">
        <v>0.16147040545542912</v>
      </c>
      <c r="U1151">
        <v>0.62237630912037467</v>
      </c>
      <c r="V1151">
        <v>1.6179621787960468</v>
      </c>
      <c r="W1151">
        <v>1</v>
      </c>
      <c r="X1151">
        <v>0.5197593180415826</v>
      </c>
    </row>
    <row r="1152" spans="1:24" x14ac:dyDescent="0.25">
      <c r="A1152" t="s">
        <v>1186</v>
      </c>
      <c r="B1152">
        <v>50</v>
      </c>
      <c r="C1152" t="s">
        <v>33</v>
      </c>
      <c r="D1152">
        <v>347700</v>
      </c>
      <c r="E1152">
        <v>0.40799999999999997</v>
      </c>
      <c r="F1152">
        <v>81000</v>
      </c>
      <c r="G1152" t="s">
        <v>41</v>
      </c>
      <c r="H1152">
        <v>307284.69</v>
      </c>
      <c r="I1152">
        <v>262792.79666666669</v>
      </c>
      <c r="J1152">
        <v>44491.893333333333</v>
      </c>
      <c r="K1152">
        <v>0.8777787567466635</v>
      </c>
      <c r="L1152">
        <v>571700.3125</v>
      </c>
      <c r="M1152">
        <v>167201.74642700001</v>
      </c>
      <c r="N1152">
        <v>0.23295944779982744</v>
      </c>
      <c r="O1152">
        <v>567000</v>
      </c>
      <c r="P1152" t="s">
        <v>31</v>
      </c>
      <c r="Q1152">
        <v>16</v>
      </c>
      <c r="R1152">
        <v>0</v>
      </c>
      <c r="S1152">
        <v>0.14479046558855024</v>
      </c>
      <c r="T1152">
        <v>0.20448685446212178</v>
      </c>
      <c r="U1152">
        <v>0.26422705454782491</v>
      </c>
      <c r="V1152">
        <v>1.6442344334196146</v>
      </c>
      <c r="W1152">
        <v>1</v>
      </c>
      <c r="X1152">
        <v>0.67673312933500174</v>
      </c>
    </row>
    <row r="1153" spans="1:24" x14ac:dyDescent="0.25">
      <c r="A1153" t="s">
        <v>1187</v>
      </c>
      <c r="B1153">
        <v>31</v>
      </c>
      <c r="C1153" t="s">
        <v>30</v>
      </c>
      <c r="D1153">
        <v>179700</v>
      </c>
      <c r="E1153">
        <v>0.77900000000000003</v>
      </c>
      <c r="F1153">
        <v>30000</v>
      </c>
      <c r="G1153" t="s">
        <v>26</v>
      </c>
      <c r="H1153">
        <v>163292.04583333334</v>
      </c>
      <c r="I1153">
        <v>123809.91333333333</v>
      </c>
      <c r="J1153">
        <v>39482.1325</v>
      </c>
      <c r="K1153">
        <v>0.78356103744432304</v>
      </c>
      <c r="L1153">
        <v>538994.95666666667</v>
      </c>
      <c r="M1153">
        <v>34895.260590619997</v>
      </c>
      <c r="N1153">
        <v>0.1669449081803005</v>
      </c>
      <c r="O1153">
        <v>240000</v>
      </c>
      <c r="P1153" t="s">
        <v>27</v>
      </c>
      <c r="Q1153">
        <v>0</v>
      </c>
      <c r="R1153">
        <v>0</v>
      </c>
      <c r="S1153">
        <v>0.24178846127200879</v>
      </c>
      <c r="T1153">
        <v>0.13081152544980351</v>
      </c>
      <c r="U1153">
        <v>0.64183981305067317</v>
      </c>
      <c r="V1153">
        <v>2.9994154516787237</v>
      </c>
      <c r="W1153">
        <v>0</v>
      </c>
      <c r="X1153">
        <v>0.40242802507520631</v>
      </c>
    </row>
    <row r="1154" spans="1:24" x14ac:dyDescent="0.25">
      <c r="A1154" t="s">
        <v>1188</v>
      </c>
      <c r="B1154">
        <v>51</v>
      </c>
      <c r="C1154" t="s">
        <v>33</v>
      </c>
      <c r="D1154">
        <v>60000</v>
      </c>
      <c r="E1154">
        <v>0.55300000000000005</v>
      </c>
      <c r="F1154">
        <v>30000</v>
      </c>
      <c r="G1154" t="s">
        <v>26</v>
      </c>
      <c r="H1154">
        <v>65476.090833333335</v>
      </c>
      <c r="I1154">
        <v>48811.328333333331</v>
      </c>
      <c r="J1154">
        <v>16664.762500000001</v>
      </c>
      <c r="K1154">
        <v>0.72980546448468109</v>
      </c>
      <c r="L1154">
        <v>250208.24249999999</v>
      </c>
      <c r="M1154">
        <v>18910.30729275</v>
      </c>
      <c r="N1154">
        <v>0.5</v>
      </c>
      <c r="O1154">
        <v>330000</v>
      </c>
      <c r="P1154" t="s">
        <v>31</v>
      </c>
      <c r="Q1154">
        <v>60</v>
      </c>
      <c r="R1154">
        <v>0</v>
      </c>
      <c r="S1154">
        <v>0.25451676005550578</v>
      </c>
      <c r="T1154">
        <v>0.36490273224234054</v>
      </c>
      <c r="U1154">
        <v>0.42907718583667781</v>
      </c>
      <c r="V1154">
        <v>4.1701373749999995</v>
      </c>
      <c r="W1154">
        <v>1</v>
      </c>
      <c r="X1154">
        <v>0.51870310893475036</v>
      </c>
    </row>
    <row r="1155" spans="1:24" x14ac:dyDescent="0.25">
      <c r="A1155" t="s">
        <v>1189</v>
      </c>
      <c r="B1155">
        <v>21</v>
      </c>
      <c r="C1155" t="s">
        <v>33</v>
      </c>
      <c r="D1155">
        <v>121900</v>
      </c>
      <c r="E1155">
        <v>0.56999999999999995</v>
      </c>
      <c r="F1155">
        <v>30000</v>
      </c>
      <c r="G1155" t="s">
        <v>41</v>
      </c>
      <c r="H1155">
        <v>124689.94416666667</v>
      </c>
      <c r="I1155">
        <v>98800.382500000007</v>
      </c>
      <c r="J1155">
        <v>25889.561666666668</v>
      </c>
      <c r="K1155">
        <v>0.79673213329157033</v>
      </c>
      <c r="L1155">
        <v>413306.33583333332</v>
      </c>
      <c r="M1155">
        <v>43685.378083989999</v>
      </c>
      <c r="N1155">
        <v>0.24610336341263331</v>
      </c>
      <c r="O1155">
        <v>270000</v>
      </c>
      <c r="P1155" t="s">
        <v>27</v>
      </c>
      <c r="Q1155">
        <v>0</v>
      </c>
      <c r="R1155">
        <v>0</v>
      </c>
      <c r="S1155">
        <v>0.20763151222572862</v>
      </c>
      <c r="T1155">
        <v>0.19607845774197794</v>
      </c>
      <c r="U1155">
        <v>0.42211214342440734</v>
      </c>
      <c r="V1155">
        <v>3.3905359789444898</v>
      </c>
      <c r="W1155">
        <v>1</v>
      </c>
      <c r="X1155">
        <v>0.51908657947218872</v>
      </c>
    </row>
    <row r="1156" spans="1:24" x14ac:dyDescent="0.25">
      <c r="A1156" t="s">
        <v>1190</v>
      </c>
      <c r="B1156">
        <v>41</v>
      </c>
      <c r="C1156" t="s">
        <v>33</v>
      </c>
      <c r="D1156">
        <v>103500</v>
      </c>
      <c r="E1156">
        <v>0.41</v>
      </c>
      <c r="F1156">
        <v>30000</v>
      </c>
      <c r="G1156" t="s">
        <v>41</v>
      </c>
      <c r="H1156">
        <v>109631.26666666666</v>
      </c>
      <c r="I1156">
        <v>81807.648333333331</v>
      </c>
      <c r="J1156">
        <v>27823.618333333332</v>
      </c>
      <c r="K1156">
        <v>0.75297152669192535</v>
      </c>
      <c r="L1156">
        <v>410637.98583333334</v>
      </c>
      <c r="M1156">
        <v>34146.793526269998</v>
      </c>
      <c r="N1156">
        <v>0.28985507246376813</v>
      </c>
      <c r="O1156">
        <v>300000</v>
      </c>
      <c r="P1156" t="s">
        <v>27</v>
      </c>
      <c r="Q1156">
        <v>0</v>
      </c>
      <c r="R1156">
        <v>0</v>
      </c>
      <c r="S1156">
        <v>0.25379272883830584</v>
      </c>
      <c r="T1156">
        <v>0.21825261643244215</v>
      </c>
      <c r="U1156">
        <v>0.31262641374501948</v>
      </c>
      <c r="V1156">
        <v>3.967516771336554</v>
      </c>
      <c r="W1156">
        <v>1</v>
      </c>
      <c r="X1156">
        <v>0.54153376676913334</v>
      </c>
    </row>
    <row r="1157" spans="1:24" x14ac:dyDescent="0.25">
      <c r="A1157" t="s">
        <v>1191</v>
      </c>
      <c r="B1157">
        <v>46</v>
      </c>
      <c r="C1157" t="s">
        <v>33</v>
      </c>
      <c r="D1157">
        <v>239800</v>
      </c>
      <c r="E1157">
        <v>0.63600000000000001</v>
      </c>
      <c r="F1157">
        <v>80000</v>
      </c>
      <c r="G1157" t="s">
        <v>26</v>
      </c>
      <c r="H1157">
        <v>236408.54333333333</v>
      </c>
      <c r="I1157">
        <v>194659.185</v>
      </c>
      <c r="J1157">
        <v>41749.35833333333</v>
      </c>
      <c r="K1157">
        <v>0.86889850087050502</v>
      </c>
      <c r="L1157">
        <v>660367.48083333333</v>
      </c>
      <c r="M1157">
        <v>93210.323525100001</v>
      </c>
      <c r="N1157">
        <v>0.33361134278565469</v>
      </c>
      <c r="O1157">
        <v>240000</v>
      </c>
      <c r="P1157" t="s">
        <v>27</v>
      </c>
      <c r="Q1157">
        <v>0</v>
      </c>
      <c r="R1157">
        <v>0</v>
      </c>
      <c r="S1157">
        <v>0.17659834853966005</v>
      </c>
      <c r="T1157">
        <v>0.28987439561985151</v>
      </c>
      <c r="U1157">
        <v>0.45615056866443182</v>
      </c>
      <c r="V1157">
        <v>2.7538260251598556</v>
      </c>
      <c r="W1157">
        <v>1</v>
      </c>
      <c r="X1157">
        <v>0.56302721664538646</v>
      </c>
    </row>
    <row r="1158" spans="1:24" x14ac:dyDescent="0.25">
      <c r="A1158" t="s">
        <v>1192</v>
      </c>
      <c r="B1158">
        <v>36</v>
      </c>
      <c r="C1158" t="s">
        <v>25</v>
      </c>
      <c r="D1158">
        <v>209200</v>
      </c>
      <c r="E1158">
        <v>0.75800000000000001</v>
      </c>
      <c r="F1158">
        <v>47000</v>
      </c>
      <c r="G1158" t="s">
        <v>26</v>
      </c>
      <c r="H1158">
        <v>206076.44166666668</v>
      </c>
      <c r="I1158">
        <v>151597.43833333332</v>
      </c>
      <c r="J1158">
        <v>54479.003333333334</v>
      </c>
      <c r="K1158">
        <v>0.76513026054759958</v>
      </c>
      <c r="L1158">
        <v>695890.01333333331</v>
      </c>
      <c r="M1158">
        <v>36020.686315519997</v>
      </c>
      <c r="N1158">
        <v>0.22466539196940727</v>
      </c>
      <c r="O1158">
        <v>141000</v>
      </c>
      <c r="P1158" t="s">
        <v>31</v>
      </c>
      <c r="Q1158">
        <v>22</v>
      </c>
      <c r="R1158">
        <v>0</v>
      </c>
      <c r="S1158">
        <v>0.26436308242091233</v>
      </c>
      <c r="T1158">
        <v>0.17189828989358116</v>
      </c>
      <c r="U1158">
        <v>0.64522013988875926</v>
      </c>
      <c r="V1158">
        <v>3.3264340981516889</v>
      </c>
      <c r="W1158">
        <v>0</v>
      </c>
      <c r="X1158">
        <v>0.39326059558364784</v>
      </c>
    </row>
    <row r="1159" spans="1:24" x14ac:dyDescent="0.25">
      <c r="A1159" t="s">
        <v>1193</v>
      </c>
      <c r="B1159">
        <v>23</v>
      </c>
      <c r="C1159" t="s">
        <v>30</v>
      </c>
      <c r="D1159">
        <v>235600</v>
      </c>
      <c r="E1159">
        <v>0.61399999999999999</v>
      </c>
      <c r="F1159">
        <v>71000</v>
      </c>
      <c r="G1159" t="s">
        <v>26</v>
      </c>
      <c r="H1159">
        <v>216234.95916666667</v>
      </c>
      <c r="I1159">
        <v>171196.67416666666</v>
      </c>
      <c r="J1159">
        <v>45038.285000000003</v>
      </c>
      <c r="K1159">
        <v>0.80584278586413571</v>
      </c>
      <c r="L1159">
        <v>616881.10666666669</v>
      </c>
      <c r="M1159">
        <v>36500.618591810002</v>
      </c>
      <c r="N1159">
        <v>0.30135823429541597</v>
      </c>
      <c r="O1159">
        <v>284000</v>
      </c>
      <c r="P1159" t="s">
        <v>27</v>
      </c>
      <c r="Q1159">
        <v>0</v>
      </c>
      <c r="R1159">
        <v>0</v>
      </c>
      <c r="S1159">
        <v>0.20828401278669284</v>
      </c>
      <c r="T1159">
        <v>0.24284735906771493</v>
      </c>
      <c r="U1159">
        <v>0.52532479244062558</v>
      </c>
      <c r="V1159">
        <v>2.6183408602150537</v>
      </c>
      <c r="W1159">
        <v>1</v>
      </c>
      <c r="X1159">
        <v>0.51328344250020141</v>
      </c>
    </row>
    <row r="1160" spans="1:24" x14ac:dyDescent="0.25">
      <c r="A1160" t="s">
        <v>1194</v>
      </c>
      <c r="B1160">
        <v>50</v>
      </c>
      <c r="C1160" t="s">
        <v>30</v>
      </c>
      <c r="D1160">
        <v>262600</v>
      </c>
      <c r="E1160">
        <v>0.46700000000000003</v>
      </c>
      <c r="F1160">
        <v>67000</v>
      </c>
      <c r="G1160" t="s">
        <v>26</v>
      </c>
      <c r="H1160">
        <v>246090.87</v>
      </c>
      <c r="I1160">
        <v>203025.83166666667</v>
      </c>
      <c r="J1160">
        <v>43065.03833333333</v>
      </c>
      <c r="K1160">
        <v>0.85716524840489694</v>
      </c>
      <c r="L1160">
        <v>456500.04499999998</v>
      </c>
      <c r="M1160">
        <v>57431.632003469997</v>
      </c>
      <c r="N1160">
        <v>0.25514089870525514</v>
      </c>
      <c r="O1160">
        <v>201000</v>
      </c>
      <c r="P1160" t="s">
        <v>36</v>
      </c>
      <c r="Q1160">
        <v>120</v>
      </c>
      <c r="R1160">
        <v>1</v>
      </c>
      <c r="S1160">
        <v>0.17499648944039789</v>
      </c>
      <c r="T1160">
        <v>0.21869791181693868</v>
      </c>
      <c r="U1160">
        <v>0.3786356383181308</v>
      </c>
      <c r="V1160">
        <v>1.7383855483625286</v>
      </c>
      <c r="W1160">
        <v>1</v>
      </c>
      <c r="X1160">
        <v>0.61908605235995284</v>
      </c>
    </row>
    <row r="1161" spans="1:24" x14ac:dyDescent="0.25">
      <c r="A1161" t="s">
        <v>1195</v>
      </c>
      <c r="B1161">
        <v>36</v>
      </c>
      <c r="C1161" t="s">
        <v>25</v>
      </c>
      <c r="D1161">
        <v>198500</v>
      </c>
      <c r="E1161">
        <v>0.96299999999999997</v>
      </c>
      <c r="F1161">
        <v>58000</v>
      </c>
      <c r="G1161" t="s">
        <v>26</v>
      </c>
      <c r="H1161">
        <v>185042.76333333334</v>
      </c>
      <c r="I1161">
        <v>132261.29083333333</v>
      </c>
      <c r="J1161">
        <v>52781.472500000003</v>
      </c>
      <c r="K1161">
        <v>0.77375937278191109</v>
      </c>
      <c r="L1161">
        <v>608972.69166666665</v>
      </c>
      <c r="M1161">
        <v>48524.779104449997</v>
      </c>
      <c r="N1161">
        <v>0.29219143576826195</v>
      </c>
      <c r="O1161">
        <v>348000</v>
      </c>
      <c r="P1161" t="s">
        <v>31</v>
      </c>
      <c r="Q1161">
        <v>60</v>
      </c>
      <c r="R1161">
        <v>0</v>
      </c>
      <c r="S1161">
        <v>0.2852393227878911</v>
      </c>
      <c r="T1161">
        <v>0.22608586207229645</v>
      </c>
      <c r="U1161">
        <v>0.76293212331703619</v>
      </c>
      <c r="V1161">
        <v>3.0678725020990765</v>
      </c>
      <c r="W1161">
        <v>0</v>
      </c>
      <c r="X1161">
        <v>0.35863090137150866</v>
      </c>
    </row>
    <row r="1162" spans="1:24" x14ac:dyDescent="0.25">
      <c r="A1162" t="s">
        <v>1196</v>
      </c>
      <c r="B1162">
        <v>18</v>
      </c>
      <c r="C1162" t="s">
        <v>30</v>
      </c>
      <c r="D1162">
        <v>117100</v>
      </c>
      <c r="E1162">
        <v>0.56100000000000005</v>
      </c>
      <c r="F1162">
        <v>30000</v>
      </c>
      <c r="G1162" t="s">
        <v>41</v>
      </c>
      <c r="H1162">
        <v>110717.17583333333</v>
      </c>
      <c r="I1162">
        <v>86329.977499999994</v>
      </c>
      <c r="J1162">
        <v>24387.198333333334</v>
      </c>
      <c r="K1162">
        <v>0.79092899201978262</v>
      </c>
      <c r="L1162">
        <v>300632.79333333333</v>
      </c>
      <c r="M1162">
        <v>16435.41119712</v>
      </c>
      <c r="N1162">
        <v>0.2561912894961571</v>
      </c>
      <c r="O1162">
        <v>210000</v>
      </c>
      <c r="P1162" t="s">
        <v>36</v>
      </c>
      <c r="Q1162">
        <v>180</v>
      </c>
      <c r="R1162">
        <v>1</v>
      </c>
      <c r="S1162">
        <v>0.22026571893456068</v>
      </c>
      <c r="T1162">
        <v>0.20262911836544387</v>
      </c>
      <c r="U1162">
        <v>0.48848660568442825</v>
      </c>
      <c r="V1162">
        <v>2.5673167662966128</v>
      </c>
      <c r="W1162">
        <v>1</v>
      </c>
      <c r="X1162">
        <v>0.51824114647677788</v>
      </c>
    </row>
    <row r="1163" spans="1:24" x14ac:dyDescent="0.25">
      <c r="A1163" t="s">
        <v>1197</v>
      </c>
      <c r="B1163">
        <v>22</v>
      </c>
      <c r="C1163" t="s">
        <v>25</v>
      </c>
      <c r="D1163">
        <v>188800</v>
      </c>
      <c r="E1163">
        <v>0.82</v>
      </c>
      <c r="F1163">
        <v>64000</v>
      </c>
      <c r="G1163" t="s">
        <v>41</v>
      </c>
      <c r="H1163">
        <v>181341.69500000001</v>
      </c>
      <c r="I1163">
        <v>133235.60083333333</v>
      </c>
      <c r="J1163">
        <v>48106.094166666669</v>
      </c>
      <c r="K1163">
        <v>0.77350526456516666</v>
      </c>
      <c r="L1163">
        <v>441501.54666666669</v>
      </c>
      <c r="M1163">
        <v>35731.64942401</v>
      </c>
      <c r="N1163">
        <v>0.33898305084745761</v>
      </c>
      <c r="O1163">
        <v>320000</v>
      </c>
      <c r="P1163" t="s">
        <v>27</v>
      </c>
      <c r="Q1163">
        <v>0</v>
      </c>
      <c r="R1163">
        <v>0</v>
      </c>
      <c r="S1163">
        <v>0.26527872791012935</v>
      </c>
      <c r="T1163">
        <v>0.26220517442887004</v>
      </c>
      <c r="U1163">
        <v>0.68502279860554172</v>
      </c>
      <c r="V1163">
        <v>2.338461581920904</v>
      </c>
      <c r="W1163">
        <v>0</v>
      </c>
      <c r="X1163">
        <v>0.43727001058650244</v>
      </c>
    </row>
    <row r="1164" spans="1:24" x14ac:dyDescent="0.25">
      <c r="A1164" t="s">
        <v>1198</v>
      </c>
      <c r="B1164">
        <v>44</v>
      </c>
      <c r="C1164" t="s">
        <v>25</v>
      </c>
      <c r="D1164">
        <v>153900</v>
      </c>
      <c r="E1164">
        <v>0.79</v>
      </c>
      <c r="F1164">
        <v>39000</v>
      </c>
      <c r="G1164" t="s">
        <v>41</v>
      </c>
      <c r="H1164">
        <v>153476.43416666667</v>
      </c>
      <c r="I1164">
        <v>108319.30166666667</v>
      </c>
      <c r="J1164">
        <v>45157.1325</v>
      </c>
      <c r="K1164">
        <v>0.72676024801935868</v>
      </c>
      <c r="L1164">
        <v>358599.45666666667</v>
      </c>
      <c r="M1164">
        <v>28259.312848220001</v>
      </c>
      <c r="N1164">
        <v>0.25341130604288498</v>
      </c>
      <c r="O1164">
        <v>390000</v>
      </c>
      <c r="P1164" t="s">
        <v>36</v>
      </c>
      <c r="Q1164">
        <v>180</v>
      </c>
      <c r="R1164">
        <v>1</v>
      </c>
      <c r="S1164">
        <v>0.2942284445503987</v>
      </c>
      <c r="T1164">
        <v>0.18416926363063668</v>
      </c>
      <c r="U1164">
        <v>0.66715758997999952</v>
      </c>
      <c r="V1164">
        <v>2.3300809400043319</v>
      </c>
      <c r="W1164">
        <v>0</v>
      </c>
      <c r="X1164">
        <v>0.41640679573901324</v>
      </c>
    </row>
    <row r="1165" spans="1:24" x14ac:dyDescent="0.25">
      <c r="A1165" t="s">
        <v>1199</v>
      </c>
      <c r="B1165">
        <v>33</v>
      </c>
      <c r="C1165" t="s">
        <v>33</v>
      </c>
      <c r="D1165">
        <v>224000</v>
      </c>
      <c r="E1165">
        <v>0.56599999999999995</v>
      </c>
      <c r="F1165">
        <v>71000</v>
      </c>
      <c r="G1165" t="s">
        <v>26</v>
      </c>
      <c r="H1165">
        <v>251633.38166666665</v>
      </c>
      <c r="I1165">
        <v>208692.16333333333</v>
      </c>
      <c r="J1165">
        <v>42941.218333333331</v>
      </c>
      <c r="K1165">
        <v>0.885373117335025</v>
      </c>
      <c r="L1165">
        <v>469198.70416666666</v>
      </c>
      <c r="M1165">
        <v>113102.60365744001</v>
      </c>
      <c r="N1165">
        <v>0.3169642857142857</v>
      </c>
      <c r="O1165">
        <v>710000</v>
      </c>
      <c r="P1165" t="s">
        <v>31</v>
      </c>
      <c r="Q1165">
        <v>30</v>
      </c>
      <c r="R1165">
        <v>0</v>
      </c>
      <c r="S1165">
        <v>0.17064992748146843</v>
      </c>
      <c r="T1165">
        <v>0.28063165772672666</v>
      </c>
      <c r="U1165">
        <v>0.39048654301761321</v>
      </c>
      <c r="V1165">
        <v>2.0946370721726191</v>
      </c>
      <c r="W1165">
        <v>1</v>
      </c>
      <c r="X1165">
        <v>0.61793741904512134</v>
      </c>
    </row>
    <row r="1166" spans="1:24" x14ac:dyDescent="0.25">
      <c r="A1166" t="s">
        <v>1200</v>
      </c>
      <c r="B1166">
        <v>23</v>
      </c>
      <c r="C1166" t="s">
        <v>25</v>
      </c>
      <c r="D1166">
        <v>165400</v>
      </c>
      <c r="E1166">
        <v>0.86299999999999999</v>
      </c>
      <c r="F1166">
        <v>37000</v>
      </c>
      <c r="G1166" t="s">
        <v>41</v>
      </c>
      <c r="H1166">
        <v>159855.26583333334</v>
      </c>
      <c r="I1166">
        <v>117168.16499999999</v>
      </c>
      <c r="J1166">
        <v>42687.10083333333</v>
      </c>
      <c r="K1166">
        <v>0.77242098623680155</v>
      </c>
      <c r="L1166">
        <v>494558.94750000001</v>
      </c>
      <c r="M1166">
        <v>34636.27266771</v>
      </c>
      <c r="N1166">
        <v>0.22370012091898428</v>
      </c>
      <c r="O1166">
        <v>444000</v>
      </c>
      <c r="P1166" t="s">
        <v>36</v>
      </c>
      <c r="Q1166">
        <v>120</v>
      </c>
      <c r="R1166">
        <v>1</v>
      </c>
      <c r="S1166">
        <v>0.26703593785793278</v>
      </c>
      <c r="T1166">
        <v>0.17279066802153359</v>
      </c>
      <c r="U1166">
        <v>0.70931154885911196</v>
      </c>
      <c r="V1166">
        <v>2.9900782799274488</v>
      </c>
      <c r="W1166">
        <v>0</v>
      </c>
      <c r="X1166">
        <v>0.37634722782271252</v>
      </c>
    </row>
    <row r="1167" spans="1:24" x14ac:dyDescent="0.25">
      <c r="A1167" t="s">
        <v>1201</v>
      </c>
      <c r="B1167">
        <v>30</v>
      </c>
      <c r="C1167" t="s">
        <v>30</v>
      </c>
      <c r="D1167">
        <v>169800</v>
      </c>
      <c r="E1167">
        <v>0.63100000000000001</v>
      </c>
      <c r="F1167">
        <v>30000</v>
      </c>
      <c r="G1167" t="s">
        <v>26</v>
      </c>
      <c r="H1167">
        <v>157080.41500000001</v>
      </c>
      <c r="I1167">
        <v>124529.92166666666</v>
      </c>
      <c r="J1167">
        <v>32550.493333333332</v>
      </c>
      <c r="K1167">
        <v>0.81801836468369382</v>
      </c>
      <c r="L1167">
        <v>458368.95</v>
      </c>
      <c r="M1167">
        <v>26570.753076199999</v>
      </c>
      <c r="N1167">
        <v>0.17667844522968199</v>
      </c>
      <c r="O1167">
        <v>360000</v>
      </c>
      <c r="P1167" t="s">
        <v>27</v>
      </c>
      <c r="Q1167">
        <v>0</v>
      </c>
      <c r="R1167">
        <v>0</v>
      </c>
      <c r="S1167">
        <v>0.20722184451405562</v>
      </c>
      <c r="T1167">
        <v>0.14452621284164202</v>
      </c>
      <c r="U1167">
        <v>0.53970656927090366</v>
      </c>
      <c r="V1167">
        <v>2.6994637809187281</v>
      </c>
      <c r="W1167">
        <v>0</v>
      </c>
      <c r="X1167">
        <v>0.47586157167636667</v>
      </c>
    </row>
    <row r="1168" spans="1:24" x14ac:dyDescent="0.25">
      <c r="A1168" t="s">
        <v>1202</v>
      </c>
      <c r="B1168">
        <v>52</v>
      </c>
      <c r="C1168" t="s">
        <v>30</v>
      </c>
      <c r="D1168">
        <v>181500</v>
      </c>
      <c r="E1168">
        <v>0.72599999999999998</v>
      </c>
      <c r="F1168">
        <v>52000</v>
      </c>
      <c r="G1168" t="s">
        <v>26</v>
      </c>
      <c r="H1168">
        <v>176873.02833333332</v>
      </c>
      <c r="I1168">
        <v>144219.17666666667</v>
      </c>
      <c r="J1168">
        <v>32653.851666666666</v>
      </c>
      <c r="K1168">
        <v>0.83707022035158052</v>
      </c>
      <c r="L1168">
        <v>462481.45833333331</v>
      </c>
      <c r="M1168">
        <v>30892.838792220002</v>
      </c>
      <c r="N1168">
        <v>0.28650137741046833</v>
      </c>
      <c r="O1168">
        <v>520000</v>
      </c>
      <c r="P1168" t="s">
        <v>27</v>
      </c>
      <c r="Q1168">
        <v>0</v>
      </c>
      <c r="R1168">
        <v>0</v>
      </c>
      <c r="S1168">
        <v>0.18461747375709264</v>
      </c>
      <c r="T1168">
        <v>0.23982177112001204</v>
      </c>
      <c r="U1168">
        <v>0.61805059871745771</v>
      </c>
      <c r="V1168">
        <v>2.5481072084481173</v>
      </c>
      <c r="W1168">
        <v>0</v>
      </c>
      <c r="X1168">
        <v>0.47756512076673768</v>
      </c>
    </row>
    <row r="1169" spans="1:24" x14ac:dyDescent="0.25">
      <c r="A1169" t="s">
        <v>1203</v>
      </c>
      <c r="B1169">
        <v>36</v>
      </c>
      <c r="C1169" t="s">
        <v>33</v>
      </c>
      <c r="D1169">
        <v>359000</v>
      </c>
      <c r="E1169">
        <v>0.47799999999999998</v>
      </c>
      <c r="F1169">
        <v>54000</v>
      </c>
      <c r="G1169" t="s">
        <v>41</v>
      </c>
      <c r="H1169">
        <v>328096.66666666669</v>
      </c>
      <c r="I1169">
        <v>255148.72166666668</v>
      </c>
      <c r="J1169">
        <v>72947.945000000007</v>
      </c>
      <c r="K1169">
        <v>0.79266114238406371</v>
      </c>
      <c r="L1169">
        <v>1293990.9125000001</v>
      </c>
      <c r="M1169">
        <v>138588.02962257</v>
      </c>
      <c r="N1169">
        <v>0.15041782729805014</v>
      </c>
      <c r="O1169">
        <v>432000</v>
      </c>
      <c r="P1169" t="s">
        <v>31</v>
      </c>
      <c r="Q1169">
        <v>21</v>
      </c>
      <c r="R1169">
        <v>0</v>
      </c>
      <c r="S1169">
        <v>0.22233674526816286</v>
      </c>
      <c r="T1169">
        <v>0.11923036682100123</v>
      </c>
      <c r="U1169">
        <v>0.33605174524400555</v>
      </c>
      <c r="V1169">
        <v>3.6044315111420615</v>
      </c>
      <c r="W1169">
        <v>1</v>
      </c>
      <c r="X1169">
        <v>0.52602388501247221</v>
      </c>
    </row>
    <row r="1170" spans="1:24" x14ac:dyDescent="0.25">
      <c r="A1170" t="s">
        <v>1204</v>
      </c>
      <c r="B1170">
        <v>29</v>
      </c>
      <c r="C1170" t="s">
        <v>25</v>
      </c>
      <c r="D1170">
        <v>98600</v>
      </c>
      <c r="E1170">
        <v>0.93600000000000005</v>
      </c>
      <c r="F1170">
        <v>30000</v>
      </c>
      <c r="G1170" t="s">
        <v>26</v>
      </c>
      <c r="H1170">
        <v>99533.917499999996</v>
      </c>
      <c r="I1170">
        <v>68380.034166666665</v>
      </c>
      <c r="J1170">
        <v>31153.883333333331</v>
      </c>
      <c r="K1170">
        <v>0.70443971686064166</v>
      </c>
      <c r="L1170">
        <v>230330.16666666666</v>
      </c>
      <c r="M1170">
        <v>16476.46957651</v>
      </c>
      <c r="N1170">
        <v>0.30425963488843816</v>
      </c>
      <c r="O1170">
        <v>180000</v>
      </c>
      <c r="P1170" t="s">
        <v>31</v>
      </c>
      <c r="Q1170">
        <v>26</v>
      </c>
      <c r="R1170">
        <v>0</v>
      </c>
      <c r="S1170">
        <v>0.31299766065505591</v>
      </c>
      <c r="T1170">
        <v>0.21433257105293357</v>
      </c>
      <c r="U1170">
        <v>0.80306383874538401</v>
      </c>
      <c r="V1170">
        <v>2.3360057471264368</v>
      </c>
      <c r="W1170">
        <v>0</v>
      </c>
      <c r="X1170">
        <v>0.35736544712381435</v>
      </c>
    </row>
    <row r="1171" spans="1:24" x14ac:dyDescent="0.25">
      <c r="A1171" t="s">
        <v>1205</v>
      </c>
      <c r="B1171">
        <v>33</v>
      </c>
      <c r="C1171" t="s">
        <v>25</v>
      </c>
      <c r="D1171">
        <v>130300</v>
      </c>
      <c r="E1171">
        <v>0.89500000000000002</v>
      </c>
      <c r="F1171">
        <v>30000</v>
      </c>
      <c r="G1171" t="s">
        <v>26</v>
      </c>
      <c r="H1171">
        <v>127404.67333333334</v>
      </c>
      <c r="I1171">
        <v>93988.468333333338</v>
      </c>
      <c r="J1171">
        <v>33416.205000000002</v>
      </c>
      <c r="K1171">
        <v>0.75755136038032833</v>
      </c>
      <c r="L1171">
        <v>384439.93833333335</v>
      </c>
      <c r="M1171">
        <v>20895.84006671</v>
      </c>
      <c r="N1171">
        <v>0.23023791250959325</v>
      </c>
      <c r="O1171">
        <v>210000</v>
      </c>
      <c r="P1171" t="s">
        <v>27</v>
      </c>
      <c r="Q1171">
        <v>0</v>
      </c>
      <c r="R1171">
        <v>0</v>
      </c>
      <c r="S1171">
        <v>0.26228398162893135</v>
      </c>
      <c r="T1171">
        <v>0.17441704383276938</v>
      </c>
      <c r="U1171">
        <v>0.7688927031947822</v>
      </c>
      <c r="V1171">
        <v>2.950421629572781</v>
      </c>
      <c r="W1171">
        <v>0</v>
      </c>
      <c r="X1171">
        <v>0.35302205076266868</v>
      </c>
    </row>
    <row r="1172" spans="1:24" x14ac:dyDescent="0.25">
      <c r="A1172" t="s">
        <v>1206</v>
      </c>
      <c r="B1172">
        <v>27</v>
      </c>
      <c r="C1172" t="s">
        <v>33</v>
      </c>
      <c r="D1172">
        <v>117300</v>
      </c>
      <c r="E1172">
        <v>0.30199999999999999</v>
      </c>
      <c r="F1172">
        <v>32000</v>
      </c>
      <c r="G1172" t="s">
        <v>43</v>
      </c>
      <c r="H1172">
        <v>117066.05083333333</v>
      </c>
      <c r="I1172">
        <v>86406.635833333334</v>
      </c>
      <c r="J1172">
        <v>30659.415000000001</v>
      </c>
      <c r="K1172">
        <v>0.73972570464272169</v>
      </c>
      <c r="L1172">
        <v>319179.98499999999</v>
      </c>
      <c r="M1172">
        <v>41720.598103559998</v>
      </c>
      <c r="N1172">
        <v>0.27280477408354648</v>
      </c>
      <c r="O1172">
        <v>192000</v>
      </c>
      <c r="P1172" t="s">
        <v>31</v>
      </c>
      <c r="Q1172">
        <v>30</v>
      </c>
      <c r="R1172">
        <v>0</v>
      </c>
      <c r="S1172">
        <v>0.26189843068721724</v>
      </c>
      <c r="T1172">
        <v>0.20180070373884992</v>
      </c>
      <c r="U1172">
        <v>0.22265062956091103</v>
      </c>
      <c r="V1172">
        <v>2.7210569906223356</v>
      </c>
      <c r="W1172">
        <v>1</v>
      </c>
      <c r="X1172">
        <v>0.62475493433311058</v>
      </c>
    </row>
    <row r="1173" spans="1:24" x14ac:dyDescent="0.25">
      <c r="A1173" t="s">
        <v>1207</v>
      </c>
      <c r="B1173">
        <v>42</v>
      </c>
      <c r="C1173" t="s">
        <v>30</v>
      </c>
      <c r="D1173">
        <v>176700</v>
      </c>
      <c r="E1173">
        <v>0.65100000000000002</v>
      </c>
      <c r="F1173">
        <v>61000</v>
      </c>
      <c r="G1173" t="s">
        <v>26</v>
      </c>
      <c r="H1173">
        <v>165695.55666666667</v>
      </c>
      <c r="I1173">
        <v>126729.57916666666</v>
      </c>
      <c r="J1173">
        <v>38965.977500000001</v>
      </c>
      <c r="K1173">
        <v>0.80064106463019613</v>
      </c>
      <c r="L1173">
        <v>482683.14833333332</v>
      </c>
      <c r="M1173">
        <v>37130.986960659997</v>
      </c>
      <c r="N1173">
        <v>0.34521788341822296</v>
      </c>
      <c r="O1173">
        <v>305000</v>
      </c>
      <c r="P1173" t="s">
        <v>27</v>
      </c>
      <c r="Q1173">
        <v>0</v>
      </c>
      <c r="R1173">
        <v>0</v>
      </c>
      <c r="S1173">
        <v>0.23516609789596651</v>
      </c>
      <c r="T1173">
        <v>0.27639561370934895</v>
      </c>
      <c r="U1173">
        <v>0.53182293333458475</v>
      </c>
      <c r="V1173">
        <v>2.7316533578570081</v>
      </c>
      <c r="W1173">
        <v>1</v>
      </c>
      <c r="X1173">
        <v>0.50737687349135552</v>
      </c>
    </row>
    <row r="1174" spans="1:24" x14ac:dyDescent="0.25">
      <c r="A1174" t="s">
        <v>1208</v>
      </c>
      <c r="B1174">
        <v>37</v>
      </c>
      <c r="C1174" t="s">
        <v>33</v>
      </c>
      <c r="D1174">
        <v>267000</v>
      </c>
      <c r="E1174">
        <v>0.27700000000000002</v>
      </c>
      <c r="F1174">
        <v>65000</v>
      </c>
      <c r="G1174" t="s">
        <v>41</v>
      </c>
      <c r="H1174">
        <v>235021.50750000001</v>
      </c>
      <c r="I1174">
        <v>184664.67249999999</v>
      </c>
      <c r="J1174">
        <v>50356.834999999999</v>
      </c>
      <c r="K1174">
        <v>0.7880407685275006</v>
      </c>
      <c r="L1174">
        <v>1012866.3308333333</v>
      </c>
      <c r="M1174">
        <v>87604.283038730006</v>
      </c>
      <c r="N1174">
        <v>0.24344569288389514</v>
      </c>
      <c r="O1174">
        <v>650000</v>
      </c>
      <c r="P1174" t="s">
        <v>27</v>
      </c>
      <c r="Q1174">
        <v>0</v>
      </c>
      <c r="R1174">
        <v>0</v>
      </c>
      <c r="S1174">
        <v>0.21426479446779992</v>
      </c>
      <c r="T1174">
        <v>0.1918451309149346</v>
      </c>
      <c r="U1174">
        <v>0.20178472858227645</v>
      </c>
      <c r="V1174">
        <v>3.793506857053683</v>
      </c>
      <c r="W1174">
        <v>1</v>
      </c>
      <c r="X1174">
        <v>0.60408238372892631</v>
      </c>
    </row>
    <row r="1175" spans="1:24" x14ac:dyDescent="0.25">
      <c r="A1175" t="s">
        <v>1209</v>
      </c>
      <c r="B1175">
        <v>48</v>
      </c>
      <c r="C1175" t="s">
        <v>25</v>
      </c>
      <c r="D1175">
        <v>73000</v>
      </c>
      <c r="E1175">
        <v>0.91600000000000004</v>
      </c>
      <c r="F1175">
        <v>30000</v>
      </c>
      <c r="G1175" t="s">
        <v>26</v>
      </c>
      <c r="H1175">
        <v>69096.008333333331</v>
      </c>
      <c r="I1175">
        <v>50188.598333333335</v>
      </c>
      <c r="J1175">
        <v>18907.41</v>
      </c>
      <c r="K1175">
        <v>0.77466103976399936</v>
      </c>
      <c r="L1175">
        <v>252000.95749999999</v>
      </c>
      <c r="M1175">
        <v>17573.478063369999</v>
      </c>
      <c r="N1175">
        <v>0.41095890410958902</v>
      </c>
      <c r="O1175">
        <v>300000</v>
      </c>
      <c r="P1175" t="s">
        <v>27</v>
      </c>
      <c r="Q1175">
        <v>0</v>
      </c>
      <c r="R1175">
        <v>0</v>
      </c>
      <c r="S1175">
        <v>0.27363968564995494</v>
      </c>
      <c r="T1175">
        <v>0.31835385195780797</v>
      </c>
      <c r="U1175">
        <v>0.73026789778854373</v>
      </c>
      <c r="V1175">
        <v>3.4520679109589039</v>
      </c>
      <c r="W1175">
        <v>0</v>
      </c>
      <c r="X1175">
        <v>0.38631468706451516</v>
      </c>
    </row>
    <row r="1176" spans="1:24" x14ac:dyDescent="0.25">
      <c r="A1176" t="s">
        <v>1210</v>
      </c>
      <c r="B1176">
        <v>21</v>
      </c>
      <c r="C1176" t="s">
        <v>33</v>
      </c>
      <c r="D1176">
        <v>179700</v>
      </c>
      <c r="E1176">
        <v>0.42099999999999999</v>
      </c>
      <c r="F1176">
        <v>45000</v>
      </c>
      <c r="G1176" t="s">
        <v>41</v>
      </c>
      <c r="H1176">
        <v>164257.25750000001</v>
      </c>
      <c r="I1176">
        <v>149343.1225</v>
      </c>
      <c r="J1176">
        <v>14914.135</v>
      </c>
      <c r="K1176">
        <v>0.93783691860320462</v>
      </c>
      <c r="L1176">
        <v>230605.46166666667</v>
      </c>
      <c r="M1176">
        <v>45029.56075361</v>
      </c>
      <c r="N1176">
        <v>0.25041736227045075</v>
      </c>
      <c r="O1176">
        <v>315000</v>
      </c>
      <c r="P1176" t="s">
        <v>27</v>
      </c>
      <c r="Q1176">
        <v>0</v>
      </c>
      <c r="R1176">
        <v>0</v>
      </c>
      <c r="S1176">
        <v>9.0797418798983662E-2</v>
      </c>
      <c r="T1176">
        <v>0.23485064739646191</v>
      </c>
      <c r="U1176">
        <v>0.33041882897613972</v>
      </c>
      <c r="V1176">
        <v>1.2832802541272492</v>
      </c>
      <c r="W1176">
        <v>1</v>
      </c>
      <c r="X1176">
        <v>0.68251221193309253</v>
      </c>
    </row>
    <row r="1177" spans="1:24" x14ac:dyDescent="0.25">
      <c r="A1177" t="s">
        <v>1211</v>
      </c>
      <c r="B1177">
        <v>40</v>
      </c>
      <c r="C1177" t="s">
        <v>33</v>
      </c>
      <c r="D1177">
        <v>278700</v>
      </c>
      <c r="E1177">
        <v>0.63900000000000001</v>
      </c>
      <c r="F1177">
        <v>69000</v>
      </c>
      <c r="G1177" t="s">
        <v>26</v>
      </c>
      <c r="H1177">
        <v>266378.12083333335</v>
      </c>
      <c r="I1177">
        <v>215843.27249999999</v>
      </c>
      <c r="J1177">
        <v>50534.848333333335</v>
      </c>
      <c r="K1177">
        <v>0.84220199728551104</v>
      </c>
      <c r="L1177">
        <v>664031.13</v>
      </c>
      <c r="M1177">
        <v>93018.258817520007</v>
      </c>
      <c r="N1177">
        <v>0.24757804090419805</v>
      </c>
      <c r="O1177">
        <v>483000</v>
      </c>
      <c r="P1177" t="s">
        <v>36</v>
      </c>
      <c r="Q1177">
        <v>120</v>
      </c>
      <c r="R1177">
        <v>1</v>
      </c>
      <c r="S1177">
        <v>0.18971095739860641</v>
      </c>
      <c r="T1177">
        <v>0.20851072053354955</v>
      </c>
      <c r="U1177">
        <v>0.47361528621368193</v>
      </c>
      <c r="V1177">
        <v>2.3826018299246501</v>
      </c>
      <c r="W1177">
        <v>1</v>
      </c>
      <c r="X1177">
        <v>0.54303962822759066</v>
      </c>
    </row>
    <row r="1178" spans="1:24" x14ac:dyDescent="0.25">
      <c r="A1178" t="s">
        <v>1212</v>
      </c>
      <c r="B1178">
        <v>19</v>
      </c>
      <c r="C1178" t="s">
        <v>33</v>
      </c>
      <c r="D1178">
        <v>307200</v>
      </c>
      <c r="E1178">
        <v>0.24099999999999999</v>
      </c>
      <c r="F1178">
        <v>103000</v>
      </c>
      <c r="G1178" t="s">
        <v>26</v>
      </c>
      <c r="H1178">
        <v>303542.58250000002</v>
      </c>
      <c r="I1178">
        <v>241936.04416666666</v>
      </c>
      <c r="J1178">
        <v>61606.53833333333</v>
      </c>
      <c r="K1178">
        <v>0.80034855291713303</v>
      </c>
      <c r="L1178">
        <v>791068.48833333328</v>
      </c>
      <c r="M1178">
        <v>104524.40058885</v>
      </c>
      <c r="N1178">
        <v>0.33528645833333331</v>
      </c>
      <c r="O1178">
        <v>1236000</v>
      </c>
      <c r="P1178" t="s">
        <v>27</v>
      </c>
      <c r="Q1178">
        <v>0</v>
      </c>
      <c r="R1178">
        <v>0</v>
      </c>
      <c r="S1178">
        <v>0.20295847068947345</v>
      </c>
      <c r="T1178">
        <v>0.26834603173979393</v>
      </c>
      <c r="U1178">
        <v>0.17926900585968736</v>
      </c>
      <c r="V1178">
        <v>2.5750927354600694</v>
      </c>
      <c r="W1178">
        <v>1</v>
      </c>
      <c r="X1178">
        <v>0.68105322322559703</v>
      </c>
    </row>
    <row r="1179" spans="1:24" x14ac:dyDescent="0.25">
      <c r="A1179" t="s">
        <v>1213</v>
      </c>
      <c r="B1179">
        <v>39</v>
      </c>
      <c r="C1179" t="s">
        <v>25</v>
      </c>
      <c r="D1179">
        <v>112000</v>
      </c>
      <c r="E1179">
        <v>0.90200000000000002</v>
      </c>
      <c r="F1179">
        <v>37000</v>
      </c>
      <c r="G1179" t="s">
        <v>41</v>
      </c>
      <c r="H1179">
        <v>109504.0125</v>
      </c>
      <c r="I1179">
        <v>78481.904999999999</v>
      </c>
      <c r="J1179">
        <v>31022.107499999998</v>
      </c>
      <c r="K1179">
        <v>0.76123531302125502</v>
      </c>
      <c r="L1179">
        <v>360760.97083333333</v>
      </c>
      <c r="M1179">
        <v>26910.822917810001</v>
      </c>
      <c r="N1179">
        <v>0.33035714285714285</v>
      </c>
      <c r="O1179">
        <v>370000</v>
      </c>
      <c r="P1179" t="s">
        <v>27</v>
      </c>
      <c r="Q1179">
        <v>0</v>
      </c>
      <c r="R1179">
        <v>0</v>
      </c>
      <c r="S1179">
        <v>0.2832965367364963</v>
      </c>
      <c r="T1179">
        <v>0.2514795230516646</v>
      </c>
      <c r="U1179">
        <v>0.72406068571999682</v>
      </c>
      <c r="V1179">
        <v>3.2210800967261903</v>
      </c>
      <c r="W1179">
        <v>0</v>
      </c>
      <c r="X1179">
        <v>0.3774528298997627</v>
      </c>
    </row>
    <row r="1180" spans="1:24" x14ac:dyDescent="0.25">
      <c r="A1180" t="s">
        <v>1214</v>
      </c>
      <c r="B1180">
        <v>54</v>
      </c>
      <c r="C1180" t="s">
        <v>33</v>
      </c>
      <c r="D1180">
        <v>302600</v>
      </c>
      <c r="E1180">
        <v>0.51700000000000002</v>
      </c>
      <c r="F1180">
        <v>93000</v>
      </c>
      <c r="G1180" t="s">
        <v>26</v>
      </c>
      <c r="H1180">
        <v>307368.55416666664</v>
      </c>
      <c r="I1180">
        <v>243801.71583333332</v>
      </c>
      <c r="J1180">
        <v>63566.838333333333</v>
      </c>
      <c r="K1180">
        <v>0.79005109324762335</v>
      </c>
      <c r="L1180">
        <v>657655.95166666666</v>
      </c>
      <c r="M1180">
        <v>75938.998668269996</v>
      </c>
      <c r="N1180">
        <v>0.30733641771315268</v>
      </c>
      <c r="O1180">
        <v>465000</v>
      </c>
      <c r="P1180" t="s">
        <v>27</v>
      </c>
      <c r="Q1180">
        <v>0</v>
      </c>
      <c r="R1180">
        <v>0</v>
      </c>
      <c r="S1180">
        <v>0.20680982967068595</v>
      </c>
      <c r="T1180">
        <v>0.24281147280908449</v>
      </c>
      <c r="U1180">
        <v>0.41457451419590918</v>
      </c>
      <c r="V1180">
        <v>2.1733507986340603</v>
      </c>
      <c r="W1180">
        <v>1</v>
      </c>
      <c r="X1180">
        <v>0.58372667269487943</v>
      </c>
    </row>
    <row r="1181" spans="1:24" x14ac:dyDescent="0.25">
      <c r="A1181" t="s">
        <v>1215</v>
      </c>
      <c r="B1181">
        <v>25</v>
      </c>
      <c r="C1181" t="s">
        <v>33</v>
      </c>
      <c r="D1181">
        <v>281800</v>
      </c>
      <c r="E1181">
        <v>0.46500000000000002</v>
      </c>
      <c r="F1181">
        <v>59000</v>
      </c>
      <c r="G1181" t="s">
        <v>26</v>
      </c>
      <c r="H1181">
        <v>295760.95</v>
      </c>
      <c r="I1181">
        <v>247625.2825</v>
      </c>
      <c r="J1181">
        <v>48135.667500000003</v>
      </c>
      <c r="K1181">
        <v>0.88018438273617494</v>
      </c>
      <c r="L1181">
        <v>435294.77833333332</v>
      </c>
      <c r="M1181">
        <v>95694.093296060004</v>
      </c>
      <c r="N1181">
        <v>0.20936834634492549</v>
      </c>
      <c r="O1181">
        <v>295000</v>
      </c>
      <c r="P1181" t="s">
        <v>27</v>
      </c>
      <c r="Q1181">
        <v>0</v>
      </c>
      <c r="R1181">
        <v>0</v>
      </c>
      <c r="S1181">
        <v>0.16275193699506307</v>
      </c>
      <c r="T1181">
        <v>0.18428274869210193</v>
      </c>
      <c r="U1181">
        <v>0.35132729570170856</v>
      </c>
      <c r="V1181">
        <v>1.544694032410693</v>
      </c>
      <c r="W1181">
        <v>1</v>
      </c>
      <c r="X1181">
        <v>0.6328032375868835</v>
      </c>
    </row>
    <row r="1182" spans="1:24" x14ac:dyDescent="0.25">
      <c r="A1182" t="s">
        <v>1216</v>
      </c>
      <c r="B1182">
        <v>24</v>
      </c>
      <c r="C1182" t="s">
        <v>30</v>
      </c>
      <c r="D1182">
        <v>267600</v>
      </c>
      <c r="E1182">
        <v>0.78500000000000003</v>
      </c>
      <c r="F1182">
        <v>69000</v>
      </c>
      <c r="G1182" t="s">
        <v>26</v>
      </c>
      <c r="H1182">
        <v>244832.89916666667</v>
      </c>
      <c r="I1182">
        <v>195879.47</v>
      </c>
      <c r="J1182">
        <v>48953.429166666669</v>
      </c>
      <c r="K1182">
        <v>0.82720594481095633</v>
      </c>
      <c r="L1182">
        <v>958303.36</v>
      </c>
      <c r="M1182">
        <v>48431.933124900002</v>
      </c>
      <c r="N1182">
        <v>0.25784753363228702</v>
      </c>
      <c r="O1182">
        <v>414000</v>
      </c>
      <c r="P1182" t="s">
        <v>27</v>
      </c>
      <c r="Q1182">
        <v>0</v>
      </c>
      <c r="R1182">
        <v>0</v>
      </c>
      <c r="S1182">
        <v>0.1999462871750021</v>
      </c>
      <c r="T1182">
        <v>0.21329301267547082</v>
      </c>
      <c r="U1182">
        <v>0.65535926808555223</v>
      </c>
      <c r="V1182">
        <v>3.5811037369207774</v>
      </c>
      <c r="W1182">
        <v>0</v>
      </c>
      <c r="X1182">
        <v>0.40776216653897657</v>
      </c>
    </row>
    <row r="1183" spans="1:24" x14ac:dyDescent="0.25">
      <c r="A1183" t="s">
        <v>1217</v>
      </c>
      <c r="B1183">
        <v>31</v>
      </c>
      <c r="C1183" t="s">
        <v>25</v>
      </c>
      <c r="D1183">
        <v>173700</v>
      </c>
      <c r="E1183">
        <v>0.875</v>
      </c>
      <c r="F1183">
        <v>34000</v>
      </c>
      <c r="G1183" t="s">
        <v>26</v>
      </c>
      <c r="H1183">
        <v>168497.07583333334</v>
      </c>
      <c r="I1183">
        <v>131880.3125</v>
      </c>
      <c r="J1183">
        <v>36616.763333333336</v>
      </c>
      <c r="K1183">
        <v>0.82084595379095493</v>
      </c>
      <c r="L1183">
        <v>419798.43083333335</v>
      </c>
      <c r="M1183">
        <v>36659.329645149999</v>
      </c>
      <c r="N1183">
        <v>0.19573978123200922</v>
      </c>
      <c r="O1183">
        <v>170000</v>
      </c>
      <c r="P1183" t="s">
        <v>27</v>
      </c>
      <c r="Q1183">
        <v>0</v>
      </c>
      <c r="R1183">
        <v>0</v>
      </c>
      <c r="S1183">
        <v>0.21731393943923588</v>
      </c>
      <c r="T1183">
        <v>0.16067220742022148</v>
      </c>
      <c r="U1183">
        <v>0.71864654194104394</v>
      </c>
      <c r="V1183">
        <v>2.4168015592016889</v>
      </c>
      <c r="W1183">
        <v>0</v>
      </c>
      <c r="X1183">
        <v>0.40412462712110542</v>
      </c>
    </row>
    <row r="1184" spans="1:24" x14ac:dyDescent="0.25">
      <c r="A1184" t="s">
        <v>1218</v>
      </c>
      <c r="B1184">
        <v>20</v>
      </c>
      <c r="C1184" t="s">
        <v>33</v>
      </c>
      <c r="D1184">
        <v>232300</v>
      </c>
      <c r="E1184">
        <v>0.442</v>
      </c>
      <c r="F1184">
        <v>55000</v>
      </c>
      <c r="G1184" t="s">
        <v>26</v>
      </c>
      <c r="H1184">
        <v>297467.85166666668</v>
      </c>
      <c r="I1184">
        <v>267188.23499999999</v>
      </c>
      <c r="J1184">
        <v>30279.616666666669</v>
      </c>
      <c r="K1184">
        <v>0.91717190227926848</v>
      </c>
      <c r="L1184">
        <v>421025.61833333335</v>
      </c>
      <c r="M1184">
        <v>77005.150747859996</v>
      </c>
      <c r="N1184">
        <v>0.23676280671545416</v>
      </c>
      <c r="O1184">
        <v>165000</v>
      </c>
      <c r="P1184" t="s">
        <v>31</v>
      </c>
      <c r="Q1184">
        <v>60</v>
      </c>
      <c r="R1184">
        <v>0</v>
      </c>
      <c r="S1184">
        <v>0.10179122381465637</v>
      </c>
      <c r="T1184">
        <v>0.21715219382419185</v>
      </c>
      <c r="U1184">
        <v>0.3511088638938053</v>
      </c>
      <c r="V1184">
        <v>1.8124219471947196</v>
      </c>
      <c r="W1184">
        <v>1</v>
      </c>
      <c r="X1184">
        <v>0.64769201107904262</v>
      </c>
    </row>
    <row r="1185" spans="1:24" x14ac:dyDescent="0.25">
      <c r="A1185" t="s">
        <v>1219</v>
      </c>
      <c r="B1185">
        <v>33</v>
      </c>
      <c r="C1185" t="s">
        <v>30</v>
      </c>
      <c r="D1185">
        <v>242300</v>
      </c>
      <c r="E1185">
        <v>0.60899999999999999</v>
      </c>
      <c r="F1185">
        <v>60000</v>
      </c>
      <c r="G1185" t="s">
        <v>26</v>
      </c>
      <c r="H1185">
        <v>223794.44750000001</v>
      </c>
      <c r="I1185">
        <v>190589.45416666666</v>
      </c>
      <c r="J1185">
        <v>33204.993333333332</v>
      </c>
      <c r="K1185">
        <v>0.89694219062669167</v>
      </c>
      <c r="L1185">
        <v>371785.33166666667</v>
      </c>
      <c r="M1185">
        <v>52773.126662709998</v>
      </c>
      <c r="N1185">
        <v>0.24762690879075527</v>
      </c>
      <c r="O1185">
        <v>360000</v>
      </c>
      <c r="P1185" t="s">
        <v>27</v>
      </c>
      <c r="Q1185">
        <v>0</v>
      </c>
      <c r="R1185">
        <v>0</v>
      </c>
      <c r="S1185">
        <v>0.14837273088883643</v>
      </c>
      <c r="T1185">
        <v>0.22210702202889601</v>
      </c>
      <c r="U1185">
        <v>0.49279391823177904</v>
      </c>
      <c r="V1185">
        <v>1.5344008735727059</v>
      </c>
      <c r="W1185">
        <v>1</v>
      </c>
      <c r="X1185">
        <v>0.58261783302336534</v>
      </c>
    </row>
    <row r="1186" spans="1:24" x14ac:dyDescent="0.25">
      <c r="A1186" t="s">
        <v>1220</v>
      </c>
      <c r="B1186">
        <v>36</v>
      </c>
      <c r="C1186" t="s">
        <v>25</v>
      </c>
      <c r="D1186">
        <v>182400</v>
      </c>
      <c r="E1186">
        <v>0.84499999999999997</v>
      </c>
      <c r="F1186">
        <v>58000</v>
      </c>
      <c r="G1186" t="s">
        <v>43</v>
      </c>
      <c r="H1186">
        <v>181211.92333333334</v>
      </c>
      <c r="I1186">
        <v>140097.39749999999</v>
      </c>
      <c r="J1186">
        <v>41114.525833333333</v>
      </c>
      <c r="K1186">
        <v>0.8181171494816345</v>
      </c>
      <c r="L1186">
        <v>470174.31916666665</v>
      </c>
      <c r="M1186">
        <v>40334.565660269996</v>
      </c>
      <c r="N1186">
        <v>0.31798245614035087</v>
      </c>
      <c r="O1186">
        <v>348000</v>
      </c>
      <c r="P1186" t="s">
        <v>27</v>
      </c>
      <c r="Q1186">
        <v>0</v>
      </c>
      <c r="R1186">
        <v>0</v>
      </c>
      <c r="S1186">
        <v>0.22688642710173393</v>
      </c>
      <c r="T1186">
        <v>0.26014690060271273</v>
      </c>
      <c r="U1186">
        <v>0.69116001753062217</v>
      </c>
      <c r="V1186">
        <v>2.5777100831505848</v>
      </c>
      <c r="W1186">
        <v>0</v>
      </c>
      <c r="X1186">
        <v>0.43526705614817968</v>
      </c>
    </row>
    <row r="1187" spans="1:24" x14ac:dyDescent="0.25">
      <c r="A1187" t="s">
        <v>1221</v>
      </c>
      <c r="B1187">
        <v>35</v>
      </c>
      <c r="C1187" t="s">
        <v>30</v>
      </c>
      <c r="D1187">
        <v>102700</v>
      </c>
      <c r="E1187">
        <v>0.60699999999999998</v>
      </c>
      <c r="F1187">
        <v>34000</v>
      </c>
      <c r="G1187" t="s">
        <v>26</v>
      </c>
      <c r="H1187">
        <v>99057.526666666672</v>
      </c>
      <c r="I1187">
        <v>74077.191666666666</v>
      </c>
      <c r="J1187">
        <v>24980.334999999999</v>
      </c>
      <c r="K1187">
        <v>0.76967115753733706</v>
      </c>
      <c r="L1187">
        <v>337993.10083333333</v>
      </c>
      <c r="M1187">
        <v>16678.413973949999</v>
      </c>
      <c r="N1187">
        <v>0.33106134371957158</v>
      </c>
      <c r="O1187">
        <v>102000</v>
      </c>
      <c r="P1187" t="s">
        <v>27</v>
      </c>
      <c r="Q1187">
        <v>0</v>
      </c>
      <c r="R1187">
        <v>0</v>
      </c>
      <c r="S1187">
        <v>0.25218008000603553</v>
      </c>
      <c r="T1187">
        <v>0.25480836763650888</v>
      </c>
      <c r="U1187">
        <v>0.5195267637161729</v>
      </c>
      <c r="V1187">
        <v>3.2910720626419994</v>
      </c>
      <c r="W1187">
        <v>0</v>
      </c>
      <c r="X1187">
        <v>0.48007525978149257</v>
      </c>
    </row>
    <row r="1188" spans="1:24" x14ac:dyDescent="0.25">
      <c r="A1188" t="s">
        <v>1222</v>
      </c>
      <c r="B1188">
        <v>33</v>
      </c>
      <c r="C1188" t="s">
        <v>33</v>
      </c>
      <c r="D1188">
        <v>121900</v>
      </c>
      <c r="E1188">
        <v>0.222</v>
      </c>
      <c r="F1188">
        <v>30000</v>
      </c>
      <c r="G1188" t="s">
        <v>26</v>
      </c>
      <c r="H1188">
        <v>112925.03416666666</v>
      </c>
      <c r="I1188">
        <v>88872.652499999997</v>
      </c>
      <c r="J1188">
        <v>24052.381666666668</v>
      </c>
      <c r="K1188">
        <v>0.79361304955907752</v>
      </c>
      <c r="L1188">
        <v>387332.89833333332</v>
      </c>
      <c r="M1188">
        <v>36853.116148909998</v>
      </c>
      <c r="N1188">
        <v>0.24610336341263331</v>
      </c>
      <c r="O1188">
        <v>150000</v>
      </c>
      <c r="P1188" t="s">
        <v>36</v>
      </c>
      <c r="Q1188">
        <v>90</v>
      </c>
      <c r="R1188">
        <v>1</v>
      </c>
      <c r="S1188">
        <v>0.21299423855978319</v>
      </c>
      <c r="T1188">
        <v>0.19531084074464583</v>
      </c>
      <c r="U1188">
        <v>0.16737660020623737</v>
      </c>
      <c r="V1188">
        <v>3.1774643013398958</v>
      </c>
      <c r="W1188">
        <v>1</v>
      </c>
      <c r="X1188">
        <v>0.64381022210067484</v>
      </c>
    </row>
    <row r="1189" spans="1:24" x14ac:dyDescent="0.25">
      <c r="A1189" t="s">
        <v>1223</v>
      </c>
      <c r="B1189">
        <v>25</v>
      </c>
      <c r="C1189" t="s">
        <v>25</v>
      </c>
      <c r="D1189">
        <v>174300</v>
      </c>
      <c r="E1189">
        <v>0.94399999999999995</v>
      </c>
      <c r="F1189">
        <v>30000</v>
      </c>
      <c r="G1189" t="s">
        <v>26</v>
      </c>
      <c r="H1189">
        <v>168200.24416666667</v>
      </c>
      <c r="I1189">
        <v>122907.5475</v>
      </c>
      <c r="J1189">
        <v>45292.69666666667</v>
      </c>
      <c r="K1189">
        <v>0.76477524719392509</v>
      </c>
      <c r="L1189">
        <v>455408.80499999999</v>
      </c>
      <c r="M1189">
        <v>35882.853754030002</v>
      </c>
      <c r="N1189">
        <v>0.1721170395869191</v>
      </c>
      <c r="O1189">
        <v>210000</v>
      </c>
      <c r="P1189" t="s">
        <v>31</v>
      </c>
      <c r="Q1189">
        <v>10</v>
      </c>
      <c r="R1189">
        <v>0</v>
      </c>
      <c r="S1189">
        <v>0.26927842400625135</v>
      </c>
      <c r="T1189">
        <v>0.13163085149637263</v>
      </c>
      <c r="U1189">
        <v>0.77802146336995048</v>
      </c>
      <c r="V1189">
        <v>2.6127871772805507</v>
      </c>
      <c r="W1189">
        <v>0</v>
      </c>
      <c r="X1189">
        <v>0.3484994666205008</v>
      </c>
    </row>
    <row r="1190" spans="1:24" x14ac:dyDescent="0.25">
      <c r="A1190" t="s">
        <v>1224</v>
      </c>
      <c r="B1190">
        <v>50</v>
      </c>
      <c r="C1190" t="s">
        <v>25</v>
      </c>
      <c r="D1190">
        <v>240600</v>
      </c>
      <c r="E1190">
        <v>0.78700000000000003</v>
      </c>
      <c r="F1190">
        <v>78000</v>
      </c>
      <c r="G1190" t="s">
        <v>26</v>
      </c>
      <c r="H1190">
        <v>236447.56166666668</v>
      </c>
      <c r="I1190">
        <v>171904.02499999999</v>
      </c>
      <c r="J1190">
        <v>64543.536666666667</v>
      </c>
      <c r="K1190">
        <v>0.74892360440889205</v>
      </c>
      <c r="L1190">
        <v>761924.93833333335</v>
      </c>
      <c r="M1190">
        <v>38153.40426738</v>
      </c>
      <c r="N1190">
        <v>0.32418952618453867</v>
      </c>
      <c r="O1190">
        <v>702000</v>
      </c>
      <c r="P1190" t="s">
        <v>27</v>
      </c>
      <c r="Q1190">
        <v>0</v>
      </c>
      <c r="R1190">
        <v>0</v>
      </c>
      <c r="S1190">
        <v>0.27297188523202998</v>
      </c>
      <c r="T1190">
        <v>0.24279318846173559</v>
      </c>
      <c r="U1190">
        <v>0.6776532281986225</v>
      </c>
      <c r="V1190">
        <v>3.1667703172623995</v>
      </c>
      <c r="W1190">
        <v>0</v>
      </c>
      <c r="X1190">
        <v>0.40116197638218859</v>
      </c>
    </row>
    <row r="1191" spans="1:24" x14ac:dyDescent="0.25">
      <c r="A1191" t="s">
        <v>1225</v>
      </c>
      <c r="B1191">
        <v>29</v>
      </c>
      <c r="C1191" t="s">
        <v>33</v>
      </c>
      <c r="D1191">
        <v>257000</v>
      </c>
      <c r="E1191">
        <v>0.45700000000000002</v>
      </c>
      <c r="F1191">
        <v>48000</v>
      </c>
      <c r="G1191" t="s">
        <v>43</v>
      </c>
      <c r="H1191">
        <v>213791.04250000001</v>
      </c>
      <c r="I1191">
        <v>184426.36083333334</v>
      </c>
      <c r="J1191">
        <v>29364.681666666667</v>
      </c>
      <c r="K1191">
        <v>0.84496422651521985</v>
      </c>
      <c r="L1191">
        <v>625447.91833333333</v>
      </c>
      <c r="M1191">
        <v>81894.276095480003</v>
      </c>
      <c r="N1191">
        <v>0.1867704280155642</v>
      </c>
      <c r="O1191">
        <v>384000</v>
      </c>
      <c r="P1191" t="s">
        <v>27</v>
      </c>
      <c r="Q1191">
        <v>0</v>
      </c>
      <c r="R1191">
        <v>0</v>
      </c>
      <c r="S1191">
        <v>0.1373522544410001</v>
      </c>
      <c r="T1191">
        <v>0.15781433024408775</v>
      </c>
      <c r="U1191">
        <v>0.33042731673859149</v>
      </c>
      <c r="V1191">
        <v>2.4336494876783399</v>
      </c>
      <c r="W1191">
        <v>1</v>
      </c>
      <c r="X1191">
        <v>0.60878520068952213</v>
      </c>
    </row>
    <row r="1192" spans="1:24" x14ac:dyDescent="0.25">
      <c r="A1192" t="s">
        <v>1226</v>
      </c>
      <c r="B1192">
        <v>28</v>
      </c>
      <c r="C1192" t="s">
        <v>25</v>
      </c>
      <c r="D1192">
        <v>147000</v>
      </c>
      <c r="E1192">
        <v>0.753</v>
      </c>
      <c r="F1192">
        <v>40000</v>
      </c>
      <c r="G1192" t="s">
        <v>26</v>
      </c>
      <c r="H1192">
        <v>147297.36749999999</v>
      </c>
      <c r="I1192">
        <v>104927.50416666667</v>
      </c>
      <c r="J1192">
        <v>42369.863333333335</v>
      </c>
      <c r="K1192">
        <v>0.75130439131487536</v>
      </c>
      <c r="L1192">
        <v>284436.18</v>
      </c>
      <c r="M1192">
        <v>31141.5179551</v>
      </c>
      <c r="N1192">
        <v>0.27210884353741499</v>
      </c>
      <c r="O1192">
        <v>320000</v>
      </c>
      <c r="P1192" t="s">
        <v>27</v>
      </c>
      <c r="Q1192">
        <v>0</v>
      </c>
      <c r="R1192">
        <v>0</v>
      </c>
      <c r="S1192">
        <v>0.28764847636081031</v>
      </c>
      <c r="T1192">
        <v>0.20443656906527222</v>
      </c>
      <c r="U1192">
        <v>0.62158490535634481</v>
      </c>
      <c r="V1192">
        <v>1.9349399999999999</v>
      </c>
      <c r="W1192">
        <v>0</v>
      </c>
      <c r="X1192">
        <v>0.46085808940053996</v>
      </c>
    </row>
    <row r="1193" spans="1:24" x14ac:dyDescent="0.25">
      <c r="A1193" t="s">
        <v>1227</v>
      </c>
      <c r="B1193">
        <v>22</v>
      </c>
      <c r="C1193" t="s">
        <v>33</v>
      </c>
      <c r="D1193">
        <v>152800</v>
      </c>
      <c r="E1193">
        <v>0.25900000000000001</v>
      </c>
      <c r="F1193">
        <v>30000</v>
      </c>
      <c r="G1193" t="s">
        <v>43</v>
      </c>
      <c r="H1193">
        <v>165180.11333333334</v>
      </c>
      <c r="I1193">
        <v>139664.27249999999</v>
      </c>
      <c r="J1193">
        <v>25515.840833333332</v>
      </c>
      <c r="K1193">
        <v>0.84541610689474189</v>
      </c>
      <c r="L1193">
        <v>261396.25333333333</v>
      </c>
      <c r="M1193">
        <v>60694.794243839999</v>
      </c>
      <c r="N1193">
        <v>0.19633507853403143</v>
      </c>
      <c r="O1193">
        <v>90000</v>
      </c>
      <c r="P1193" t="s">
        <v>31</v>
      </c>
      <c r="Q1193">
        <v>6</v>
      </c>
      <c r="R1193">
        <v>0</v>
      </c>
      <c r="S1193">
        <v>0.15447283767049114</v>
      </c>
      <c r="T1193">
        <v>0.16598483774111425</v>
      </c>
      <c r="U1193">
        <v>0.18940416982225608</v>
      </c>
      <c r="V1193">
        <v>1.7107084642233856</v>
      </c>
      <c r="W1193">
        <v>1</v>
      </c>
      <c r="X1193">
        <v>0.69367830838439626</v>
      </c>
    </row>
    <row r="1194" spans="1:24" x14ac:dyDescent="0.25">
      <c r="A1194" t="s">
        <v>1228</v>
      </c>
      <c r="B1194">
        <v>44</v>
      </c>
      <c r="C1194" t="s">
        <v>25</v>
      </c>
      <c r="D1194">
        <v>151800</v>
      </c>
      <c r="E1194">
        <v>0.996</v>
      </c>
      <c r="F1194">
        <v>35000</v>
      </c>
      <c r="G1194" t="s">
        <v>26</v>
      </c>
      <c r="H1194">
        <v>142900.69</v>
      </c>
      <c r="I1194">
        <v>103716.76916666667</v>
      </c>
      <c r="J1194">
        <v>39183.92083333333</v>
      </c>
      <c r="K1194">
        <v>0.78134675778852025</v>
      </c>
      <c r="L1194">
        <v>412636.14916666667</v>
      </c>
      <c r="M1194">
        <v>38377.951563130002</v>
      </c>
      <c r="N1194">
        <v>0.23056653491436099</v>
      </c>
      <c r="O1194">
        <v>350000</v>
      </c>
      <c r="P1194" t="s">
        <v>27</v>
      </c>
      <c r="Q1194">
        <v>0</v>
      </c>
      <c r="R1194">
        <v>0</v>
      </c>
      <c r="S1194">
        <v>0.274203860270607</v>
      </c>
      <c r="T1194">
        <v>0.18015241450986963</v>
      </c>
      <c r="U1194">
        <v>0.78513985990144408</v>
      </c>
      <c r="V1194">
        <v>2.7182882026789636</v>
      </c>
      <c r="W1194">
        <v>0</v>
      </c>
      <c r="X1194">
        <v>0.35269463914924493</v>
      </c>
    </row>
    <row r="1195" spans="1:24" x14ac:dyDescent="0.25">
      <c r="A1195" t="s">
        <v>1229</v>
      </c>
      <c r="B1195">
        <v>29</v>
      </c>
      <c r="C1195" t="s">
        <v>33</v>
      </c>
      <c r="D1195">
        <v>188400</v>
      </c>
      <c r="E1195">
        <v>0.33900000000000002</v>
      </c>
      <c r="F1195">
        <v>65000</v>
      </c>
      <c r="G1195" t="s">
        <v>41</v>
      </c>
      <c r="H1195">
        <v>192174.35750000001</v>
      </c>
      <c r="I1195">
        <v>148874.49333333335</v>
      </c>
      <c r="J1195">
        <v>43299.864166666666</v>
      </c>
      <c r="K1195">
        <v>0.81917167869757213</v>
      </c>
      <c r="L1195">
        <v>618693.33166666667</v>
      </c>
      <c r="M1195">
        <v>39886.307093830001</v>
      </c>
      <c r="N1195">
        <v>0.34501061571125263</v>
      </c>
      <c r="O1195">
        <v>195000</v>
      </c>
      <c r="P1195" t="s">
        <v>31</v>
      </c>
      <c r="Q1195">
        <v>60</v>
      </c>
      <c r="R1195">
        <v>0</v>
      </c>
      <c r="S1195">
        <v>0.22531551415056331</v>
      </c>
      <c r="T1195">
        <v>0.28262292524066979</v>
      </c>
      <c r="U1195">
        <v>0.28073308893829707</v>
      </c>
      <c r="V1195">
        <v>3.283934881457891</v>
      </c>
      <c r="W1195">
        <v>1</v>
      </c>
      <c r="X1195">
        <v>0.60862345727705491</v>
      </c>
    </row>
    <row r="1196" spans="1:24" x14ac:dyDescent="0.25">
      <c r="A1196" t="s">
        <v>1230</v>
      </c>
      <c r="B1196">
        <v>34</v>
      </c>
      <c r="C1196" t="s">
        <v>25</v>
      </c>
      <c r="D1196">
        <v>169000</v>
      </c>
      <c r="E1196">
        <v>0.89700000000000002</v>
      </c>
      <c r="F1196">
        <v>30000</v>
      </c>
      <c r="G1196" t="s">
        <v>26</v>
      </c>
      <c r="H1196">
        <v>173392.15083333332</v>
      </c>
      <c r="I1196">
        <v>122730.97416666667</v>
      </c>
      <c r="J1196">
        <v>50661.176666666666</v>
      </c>
      <c r="K1196">
        <v>0.72418483972845638</v>
      </c>
      <c r="L1196">
        <v>440505.60666666669</v>
      </c>
      <c r="M1196">
        <v>22494.759536689999</v>
      </c>
      <c r="N1196">
        <v>0.17751479289940827</v>
      </c>
      <c r="O1196">
        <v>120000</v>
      </c>
      <c r="P1196" t="s">
        <v>27</v>
      </c>
      <c r="Q1196">
        <v>0</v>
      </c>
      <c r="R1196">
        <v>0</v>
      </c>
      <c r="S1196">
        <v>0.29217687434630657</v>
      </c>
      <c r="T1196">
        <v>0.12855352184528809</v>
      </c>
      <c r="U1196">
        <v>0.79399261034698143</v>
      </c>
      <c r="V1196">
        <v>2.6065420512820516</v>
      </c>
      <c r="W1196">
        <v>0</v>
      </c>
      <c r="X1196">
        <v>0.33514525292539882</v>
      </c>
    </row>
    <row r="1197" spans="1:24" x14ac:dyDescent="0.25">
      <c r="A1197" t="s">
        <v>1231</v>
      </c>
      <c r="B1197">
        <v>23</v>
      </c>
      <c r="C1197" t="s">
        <v>30</v>
      </c>
      <c r="D1197">
        <v>179700</v>
      </c>
      <c r="E1197">
        <v>0.47199999999999998</v>
      </c>
      <c r="F1197">
        <v>42000</v>
      </c>
      <c r="G1197" t="s">
        <v>43</v>
      </c>
      <c r="H1197">
        <v>175193.90916666668</v>
      </c>
      <c r="I1197">
        <v>135899.92749999999</v>
      </c>
      <c r="J1197">
        <v>39293.981666666667</v>
      </c>
      <c r="K1197">
        <v>0.78529614507353107</v>
      </c>
      <c r="L1197">
        <v>363499.82750000001</v>
      </c>
      <c r="M1197">
        <v>26004.74489577</v>
      </c>
      <c r="N1197">
        <v>0.23372287145242071</v>
      </c>
      <c r="O1197">
        <v>420000</v>
      </c>
      <c r="P1197" t="s">
        <v>36</v>
      </c>
      <c r="Q1197">
        <v>120</v>
      </c>
      <c r="R1197">
        <v>1</v>
      </c>
      <c r="S1197">
        <v>0.22428851467253491</v>
      </c>
      <c r="T1197">
        <v>0.18354166996710242</v>
      </c>
      <c r="U1197">
        <v>0.41099442494782062</v>
      </c>
      <c r="V1197">
        <v>2.0228148441847527</v>
      </c>
      <c r="W1197">
        <v>1</v>
      </c>
      <c r="X1197">
        <v>0.57010349757018597</v>
      </c>
    </row>
    <row r="1198" spans="1:24" x14ac:dyDescent="0.25">
      <c r="A1198" t="s">
        <v>1232</v>
      </c>
      <c r="B1198">
        <v>50</v>
      </c>
      <c r="C1198" t="s">
        <v>30</v>
      </c>
      <c r="D1198">
        <v>181100</v>
      </c>
      <c r="E1198">
        <v>0.45800000000000002</v>
      </c>
      <c r="F1198">
        <v>38000</v>
      </c>
      <c r="G1198" t="s">
        <v>41</v>
      </c>
      <c r="H1198">
        <v>179621.85583333333</v>
      </c>
      <c r="I1198">
        <v>133923.31916666665</v>
      </c>
      <c r="J1198">
        <v>45698.536666666667</v>
      </c>
      <c r="K1198">
        <v>0.76366531680135619</v>
      </c>
      <c r="L1198">
        <v>608391.10750000004</v>
      </c>
      <c r="M1198">
        <v>24178.865481659999</v>
      </c>
      <c r="N1198">
        <v>0.20982882385422419</v>
      </c>
      <c r="O1198">
        <v>380000</v>
      </c>
      <c r="P1198" t="s">
        <v>27</v>
      </c>
      <c r="Q1198">
        <v>0</v>
      </c>
      <c r="R1198">
        <v>0</v>
      </c>
      <c r="S1198">
        <v>0.25441523502056013</v>
      </c>
      <c r="T1198">
        <v>0.16023899524269208</v>
      </c>
      <c r="U1198">
        <v>0.40366299707308456</v>
      </c>
      <c r="V1198">
        <v>3.3594208034235233</v>
      </c>
      <c r="W1198">
        <v>1</v>
      </c>
      <c r="X1198">
        <v>0.50569863987919084</v>
      </c>
    </row>
    <row r="1199" spans="1:24" x14ac:dyDescent="0.25">
      <c r="A1199" t="s">
        <v>1233</v>
      </c>
      <c r="B1199">
        <v>22</v>
      </c>
      <c r="C1199" t="s">
        <v>30</v>
      </c>
      <c r="D1199">
        <v>104300</v>
      </c>
      <c r="E1199">
        <v>0.67400000000000004</v>
      </c>
      <c r="F1199">
        <v>35000</v>
      </c>
      <c r="G1199" t="s">
        <v>26</v>
      </c>
      <c r="H1199">
        <v>96050.771666666667</v>
      </c>
      <c r="I1199">
        <v>77199.02916666666</v>
      </c>
      <c r="J1199">
        <v>18851.7425</v>
      </c>
      <c r="K1199">
        <v>0.84482301634513757</v>
      </c>
      <c r="L1199">
        <v>352145.70833333331</v>
      </c>
      <c r="M1199">
        <v>22465.2038694</v>
      </c>
      <c r="N1199">
        <v>0.33557046979865773</v>
      </c>
      <c r="O1199">
        <v>210000</v>
      </c>
      <c r="P1199" t="s">
        <v>27</v>
      </c>
      <c r="Q1199">
        <v>0</v>
      </c>
      <c r="R1199">
        <v>0</v>
      </c>
      <c r="S1199">
        <v>0.19626851687795741</v>
      </c>
      <c r="T1199">
        <v>0.28349765649165692</v>
      </c>
      <c r="U1199">
        <v>0.54624045248340602</v>
      </c>
      <c r="V1199">
        <v>3.3762771652285073</v>
      </c>
      <c r="W1199">
        <v>0</v>
      </c>
      <c r="X1199">
        <v>0.48795613936725613</v>
      </c>
    </row>
    <row r="1200" spans="1:24" x14ac:dyDescent="0.25">
      <c r="A1200" t="s">
        <v>1234</v>
      </c>
      <c r="B1200">
        <v>45</v>
      </c>
      <c r="C1200" t="s">
        <v>33</v>
      </c>
      <c r="D1200">
        <v>77800</v>
      </c>
      <c r="E1200">
        <v>0.29299999999999998</v>
      </c>
      <c r="F1200">
        <v>30000</v>
      </c>
      <c r="G1200" t="s">
        <v>26</v>
      </c>
      <c r="H1200">
        <v>87571.563333333339</v>
      </c>
      <c r="I1200">
        <v>75879.199166666673</v>
      </c>
      <c r="J1200">
        <v>11692.364166666666</v>
      </c>
      <c r="K1200">
        <v>0.9123742432537697</v>
      </c>
      <c r="L1200">
        <v>236050.74333333335</v>
      </c>
      <c r="M1200">
        <v>37804.466272090001</v>
      </c>
      <c r="N1200">
        <v>0.38560411311053983</v>
      </c>
      <c r="O1200">
        <v>120000</v>
      </c>
      <c r="P1200" t="s">
        <v>27</v>
      </c>
      <c r="Q1200">
        <v>0</v>
      </c>
      <c r="R1200">
        <v>0</v>
      </c>
      <c r="S1200">
        <v>0.13351781927382894</v>
      </c>
      <c r="T1200">
        <v>0.35181526089476978</v>
      </c>
      <c r="U1200">
        <v>0.20465210245864068</v>
      </c>
      <c r="V1200">
        <v>3.0340712510711225</v>
      </c>
      <c r="W1200">
        <v>1</v>
      </c>
      <c r="X1200">
        <v>0.69217187502662947</v>
      </c>
    </row>
    <row r="1201" spans="1:24" x14ac:dyDescent="0.25">
      <c r="A1201" t="s">
        <v>1235</v>
      </c>
      <c r="B1201">
        <v>31</v>
      </c>
      <c r="C1201" t="s">
        <v>25</v>
      </c>
      <c r="D1201">
        <v>156300</v>
      </c>
      <c r="E1201">
        <v>0.91400000000000003</v>
      </c>
      <c r="F1201">
        <v>31000</v>
      </c>
      <c r="G1201" t="s">
        <v>26</v>
      </c>
      <c r="H1201">
        <v>153869.88250000001</v>
      </c>
      <c r="I1201">
        <v>115283.4225</v>
      </c>
      <c r="J1201">
        <v>38586.46</v>
      </c>
      <c r="K1201">
        <v>0.76523906900736383</v>
      </c>
      <c r="L1201">
        <v>466678.2</v>
      </c>
      <c r="M1201">
        <v>25114.006199330001</v>
      </c>
      <c r="N1201">
        <v>0.19833653230966092</v>
      </c>
      <c r="O1201">
        <v>124000</v>
      </c>
      <c r="P1201" t="s">
        <v>27</v>
      </c>
      <c r="Q1201">
        <v>0</v>
      </c>
      <c r="R1201">
        <v>0</v>
      </c>
      <c r="S1201">
        <v>0.25077331166480871</v>
      </c>
      <c r="T1201">
        <v>0.15177486333479387</v>
      </c>
      <c r="U1201">
        <v>0.78575269331225817</v>
      </c>
      <c r="V1201">
        <v>2.985785028790787</v>
      </c>
      <c r="W1201">
        <v>0</v>
      </c>
      <c r="X1201">
        <v>0.34163953904148686</v>
      </c>
    </row>
    <row r="1202" spans="1:24" x14ac:dyDescent="0.25">
      <c r="A1202" t="s">
        <v>1236</v>
      </c>
      <c r="B1202">
        <v>22</v>
      </c>
      <c r="C1202" t="s">
        <v>33</v>
      </c>
      <c r="D1202">
        <v>108200</v>
      </c>
      <c r="E1202">
        <v>0.51</v>
      </c>
      <c r="F1202">
        <v>30000</v>
      </c>
      <c r="G1202" t="s">
        <v>43</v>
      </c>
      <c r="H1202">
        <v>86864.692500000005</v>
      </c>
      <c r="I1202">
        <v>66090.57166666667</v>
      </c>
      <c r="J1202">
        <v>20774.120833333334</v>
      </c>
      <c r="K1202">
        <v>0.79218880430546235</v>
      </c>
      <c r="L1202">
        <v>274538.33416666667</v>
      </c>
      <c r="M1202">
        <v>38541.802542489997</v>
      </c>
      <c r="N1202">
        <v>0.27726432532347506</v>
      </c>
      <c r="O1202">
        <v>150000</v>
      </c>
      <c r="P1202" t="s">
        <v>27</v>
      </c>
      <c r="Q1202">
        <v>0</v>
      </c>
      <c r="R1202">
        <v>0</v>
      </c>
      <c r="S1202">
        <v>0.2391549458755447</v>
      </c>
      <c r="T1202">
        <v>0.21964569435456444</v>
      </c>
      <c r="U1202">
        <v>0.3532591606199505</v>
      </c>
      <c r="V1202">
        <v>2.5373228666050522</v>
      </c>
      <c r="W1202">
        <v>1</v>
      </c>
      <c r="X1202">
        <v>0.58288572325709742</v>
      </c>
    </row>
    <row r="1203" spans="1:24" x14ac:dyDescent="0.25">
      <c r="A1203" t="s">
        <v>1237</v>
      </c>
      <c r="B1203">
        <v>50</v>
      </c>
      <c r="C1203" t="s">
        <v>25</v>
      </c>
      <c r="D1203">
        <v>167000</v>
      </c>
      <c r="E1203">
        <v>0.89100000000000001</v>
      </c>
      <c r="F1203">
        <v>46000</v>
      </c>
      <c r="G1203" t="s">
        <v>26</v>
      </c>
      <c r="H1203">
        <v>172457.87333333332</v>
      </c>
      <c r="I1203">
        <v>115635.47166666666</v>
      </c>
      <c r="J1203">
        <v>56822.401666666665</v>
      </c>
      <c r="K1203">
        <v>0.67644704890235774</v>
      </c>
      <c r="L1203">
        <v>616035.14583333337</v>
      </c>
      <c r="M1203">
        <v>22520.848694979999</v>
      </c>
      <c r="N1203">
        <v>0.27544910179640719</v>
      </c>
      <c r="O1203">
        <v>276000</v>
      </c>
      <c r="P1203" t="s">
        <v>27</v>
      </c>
      <c r="Q1203">
        <v>0</v>
      </c>
      <c r="R1203">
        <v>0</v>
      </c>
      <c r="S1203">
        <v>0.32948569159749586</v>
      </c>
      <c r="T1203">
        <v>0.18632673203298478</v>
      </c>
      <c r="U1203">
        <v>0.78808581542393463</v>
      </c>
      <c r="V1203">
        <v>3.6888332085828344</v>
      </c>
      <c r="W1203">
        <v>0</v>
      </c>
      <c r="X1203">
        <v>0.3049464679377778</v>
      </c>
    </row>
    <row r="1204" spans="1:24" x14ac:dyDescent="0.25">
      <c r="A1204" t="s">
        <v>1238</v>
      </c>
      <c r="B1204">
        <v>36</v>
      </c>
      <c r="C1204" t="s">
        <v>25</v>
      </c>
      <c r="D1204">
        <v>206400</v>
      </c>
      <c r="E1204">
        <v>0.77900000000000003</v>
      </c>
      <c r="F1204">
        <v>45000</v>
      </c>
      <c r="G1204" t="s">
        <v>26</v>
      </c>
      <c r="H1204">
        <v>199429.76166666666</v>
      </c>
      <c r="I1204">
        <v>154412.4425</v>
      </c>
      <c r="J1204">
        <v>45017.319166666668</v>
      </c>
      <c r="K1204">
        <v>0.79751925560216042</v>
      </c>
      <c r="L1204">
        <v>659231.13583333336</v>
      </c>
      <c r="M1204">
        <v>33780.516071220001</v>
      </c>
      <c r="N1204">
        <v>0.21802325581395349</v>
      </c>
      <c r="O1204">
        <v>540000</v>
      </c>
      <c r="P1204" t="s">
        <v>27</v>
      </c>
      <c r="Q1204">
        <v>0</v>
      </c>
      <c r="R1204">
        <v>0</v>
      </c>
      <c r="S1204">
        <v>0.22573019588676072</v>
      </c>
      <c r="T1204">
        <v>0.17387774468070358</v>
      </c>
      <c r="U1204">
        <v>0.66616182547899216</v>
      </c>
      <c r="V1204">
        <v>3.1939493015180882</v>
      </c>
      <c r="W1204">
        <v>0</v>
      </c>
      <c r="X1204">
        <v>0.39983026064897498</v>
      </c>
    </row>
    <row r="1205" spans="1:24" x14ac:dyDescent="0.25">
      <c r="A1205" t="s">
        <v>1239</v>
      </c>
      <c r="B1205">
        <v>39</v>
      </c>
      <c r="C1205" t="s">
        <v>25</v>
      </c>
      <c r="D1205">
        <v>223400</v>
      </c>
      <c r="E1205">
        <v>0.92400000000000004</v>
      </c>
      <c r="F1205">
        <v>64000</v>
      </c>
      <c r="G1205" t="s">
        <v>41</v>
      </c>
      <c r="H1205">
        <v>209058.27166666667</v>
      </c>
      <c r="I1205">
        <v>166137.95749999999</v>
      </c>
      <c r="J1205">
        <v>42920.314166666663</v>
      </c>
      <c r="K1205">
        <v>0.83497628597724827</v>
      </c>
      <c r="L1205">
        <v>505305.07250000001</v>
      </c>
      <c r="M1205">
        <v>45614.508328039999</v>
      </c>
      <c r="N1205">
        <v>0.28648164726947178</v>
      </c>
      <c r="O1205">
        <v>320000</v>
      </c>
      <c r="P1205" t="s">
        <v>27</v>
      </c>
      <c r="Q1205">
        <v>0</v>
      </c>
      <c r="R1205">
        <v>0</v>
      </c>
      <c r="S1205">
        <v>0.20530311393323405</v>
      </c>
      <c r="T1205">
        <v>0.23920538183770765</v>
      </c>
      <c r="U1205">
        <v>0.7585021179884831</v>
      </c>
      <c r="V1205">
        <v>2.2618848366159354</v>
      </c>
      <c r="W1205">
        <v>0</v>
      </c>
      <c r="X1205">
        <v>0.41627869107588084</v>
      </c>
    </row>
    <row r="1206" spans="1:24" x14ac:dyDescent="0.25">
      <c r="A1206" t="s">
        <v>1240</v>
      </c>
      <c r="B1206">
        <v>22</v>
      </c>
      <c r="C1206" t="s">
        <v>25</v>
      </c>
      <c r="D1206">
        <v>206100</v>
      </c>
      <c r="E1206">
        <v>0.78500000000000003</v>
      </c>
      <c r="F1206">
        <v>32000</v>
      </c>
      <c r="G1206" t="s">
        <v>26</v>
      </c>
      <c r="H1206">
        <v>196393.06</v>
      </c>
      <c r="I1206">
        <v>150923.08583333335</v>
      </c>
      <c r="J1206">
        <v>45469.974166666667</v>
      </c>
      <c r="K1206">
        <v>0.81347211419842669</v>
      </c>
      <c r="L1206">
        <v>619595.74333333329</v>
      </c>
      <c r="M1206">
        <v>49484.49739715</v>
      </c>
      <c r="N1206">
        <v>0.15526443474041726</v>
      </c>
      <c r="O1206">
        <v>96000</v>
      </c>
      <c r="P1206" t="s">
        <v>27</v>
      </c>
      <c r="Q1206">
        <v>0</v>
      </c>
      <c r="R1206">
        <v>0</v>
      </c>
      <c r="S1206">
        <v>0.23152536126616016</v>
      </c>
      <c r="T1206">
        <v>0.12630328798811088</v>
      </c>
      <c r="U1206">
        <v>0.62701351734587796</v>
      </c>
      <c r="V1206">
        <v>3.0062869642568328</v>
      </c>
      <c r="W1206">
        <v>0</v>
      </c>
      <c r="X1206">
        <v>0.41064314851208333</v>
      </c>
    </row>
    <row r="1207" spans="1:24" x14ac:dyDescent="0.25">
      <c r="A1207" t="s">
        <v>1241</v>
      </c>
      <c r="B1207">
        <v>19</v>
      </c>
      <c r="C1207" t="s">
        <v>33</v>
      </c>
      <c r="D1207">
        <v>212300</v>
      </c>
      <c r="E1207">
        <v>0.48899999999999999</v>
      </c>
      <c r="F1207">
        <v>38000</v>
      </c>
      <c r="G1207" t="s">
        <v>43</v>
      </c>
      <c r="H1207">
        <v>204730.45250000001</v>
      </c>
      <c r="I1207">
        <v>163723.27249999999</v>
      </c>
      <c r="J1207">
        <v>41007.18</v>
      </c>
      <c r="K1207">
        <v>0.82650149683263419</v>
      </c>
      <c r="L1207">
        <v>749370.34250000003</v>
      </c>
      <c r="M1207">
        <v>106336.31671631</v>
      </c>
      <c r="N1207">
        <v>0.17899199246349506</v>
      </c>
      <c r="O1207">
        <v>228000</v>
      </c>
      <c r="P1207" t="s">
        <v>36</v>
      </c>
      <c r="Q1207">
        <v>120</v>
      </c>
      <c r="R1207">
        <v>1</v>
      </c>
      <c r="S1207">
        <v>0.20029838990367102</v>
      </c>
      <c r="T1207">
        <v>0.14793714969213426</v>
      </c>
      <c r="U1207">
        <v>0.32183827132908294</v>
      </c>
      <c r="V1207">
        <v>3.5297708078191241</v>
      </c>
      <c r="W1207">
        <v>1</v>
      </c>
      <c r="X1207">
        <v>0.55005110308510008</v>
      </c>
    </row>
    <row r="1208" spans="1:24" x14ac:dyDescent="0.25">
      <c r="A1208" t="s">
        <v>1242</v>
      </c>
      <c r="B1208">
        <v>47</v>
      </c>
      <c r="C1208" t="s">
        <v>33</v>
      </c>
      <c r="D1208">
        <v>262000</v>
      </c>
      <c r="E1208">
        <v>0.34799999999999998</v>
      </c>
      <c r="F1208">
        <v>75000</v>
      </c>
      <c r="G1208" t="s">
        <v>41</v>
      </c>
      <c r="H1208">
        <v>273098.02083333331</v>
      </c>
      <c r="I1208">
        <v>238884.43916666668</v>
      </c>
      <c r="J1208">
        <v>34213.581666666665</v>
      </c>
      <c r="K1208">
        <v>0.88812387499956214</v>
      </c>
      <c r="L1208">
        <v>460231.23083333333</v>
      </c>
      <c r="M1208">
        <v>132553.77578858001</v>
      </c>
      <c r="N1208">
        <v>0.2862595419847328</v>
      </c>
      <c r="O1208">
        <v>525000</v>
      </c>
      <c r="P1208" t="s">
        <v>27</v>
      </c>
      <c r="Q1208">
        <v>0</v>
      </c>
      <c r="R1208">
        <v>0</v>
      </c>
      <c r="S1208">
        <v>0.12527949328328009</v>
      </c>
      <c r="T1208">
        <v>0.25423393368308073</v>
      </c>
      <c r="U1208">
        <v>0.23428495088998708</v>
      </c>
      <c r="V1208">
        <v>1.7566077512722647</v>
      </c>
      <c r="W1208">
        <v>1</v>
      </c>
      <c r="X1208">
        <v>0.70195515739310854</v>
      </c>
    </row>
    <row r="1209" spans="1:24" x14ac:dyDescent="0.25">
      <c r="A1209" t="s">
        <v>1243</v>
      </c>
      <c r="B1209">
        <v>21</v>
      </c>
      <c r="C1209" t="s">
        <v>25</v>
      </c>
      <c r="D1209">
        <v>175200</v>
      </c>
      <c r="E1209">
        <v>0.99099999999999999</v>
      </c>
      <c r="F1209">
        <v>34000</v>
      </c>
      <c r="G1209" t="s">
        <v>41</v>
      </c>
      <c r="H1209">
        <v>164943.14666666667</v>
      </c>
      <c r="I1209">
        <v>130279.52499999999</v>
      </c>
      <c r="J1209">
        <v>34663.621666666666</v>
      </c>
      <c r="K1209">
        <v>0.81845317608378798</v>
      </c>
      <c r="L1209">
        <v>540263.78166666662</v>
      </c>
      <c r="M1209">
        <v>35917.093093410003</v>
      </c>
      <c r="N1209">
        <v>0.19406392694063926</v>
      </c>
      <c r="O1209">
        <v>306000</v>
      </c>
      <c r="P1209" t="s">
        <v>36</v>
      </c>
      <c r="Q1209">
        <v>120</v>
      </c>
      <c r="R1209">
        <v>1</v>
      </c>
      <c r="S1209">
        <v>0.21015496773999542</v>
      </c>
      <c r="T1209">
        <v>0.1588322373678584</v>
      </c>
      <c r="U1209">
        <v>0.81379300623117146</v>
      </c>
      <c r="V1209">
        <v>3.0836973839421611</v>
      </c>
      <c r="W1209">
        <v>0</v>
      </c>
      <c r="X1209">
        <v>0.33830496438298907</v>
      </c>
    </row>
    <row r="1210" spans="1:24" x14ac:dyDescent="0.25">
      <c r="A1210" t="s">
        <v>1244</v>
      </c>
      <c r="B1210">
        <v>50</v>
      </c>
      <c r="C1210" t="s">
        <v>25</v>
      </c>
      <c r="D1210">
        <v>168900</v>
      </c>
      <c r="E1210">
        <v>0.95099999999999996</v>
      </c>
      <c r="F1210">
        <v>54000</v>
      </c>
      <c r="G1210" t="s">
        <v>43</v>
      </c>
      <c r="H1210">
        <v>164004.535</v>
      </c>
      <c r="I1210">
        <v>119412.62166666667</v>
      </c>
      <c r="J1210">
        <v>44591.91333333333</v>
      </c>
      <c r="K1210">
        <v>0.74486497310994193</v>
      </c>
      <c r="L1210">
        <v>421115.80666666664</v>
      </c>
      <c r="M1210">
        <v>26638.299073300001</v>
      </c>
      <c r="N1210">
        <v>0.31971580817051509</v>
      </c>
      <c r="O1210">
        <v>540000</v>
      </c>
      <c r="P1210" t="s">
        <v>27</v>
      </c>
      <c r="Q1210">
        <v>0</v>
      </c>
      <c r="R1210">
        <v>0</v>
      </c>
      <c r="S1210">
        <v>0.27189439202600907</v>
      </c>
      <c r="T1210">
        <v>0.23814510685575407</v>
      </c>
      <c r="U1210">
        <v>0.81811788805569241</v>
      </c>
      <c r="V1210">
        <v>2.4932848233668836</v>
      </c>
      <c r="W1210">
        <v>0</v>
      </c>
      <c r="X1210">
        <v>0.36196772621211493</v>
      </c>
    </row>
    <row r="1211" spans="1:24" x14ac:dyDescent="0.25">
      <c r="A1211" t="s">
        <v>1245</v>
      </c>
      <c r="B1211">
        <v>30</v>
      </c>
      <c r="C1211" t="s">
        <v>30</v>
      </c>
      <c r="D1211">
        <v>229100</v>
      </c>
      <c r="E1211">
        <v>0.79800000000000004</v>
      </c>
      <c r="F1211">
        <v>37000</v>
      </c>
      <c r="G1211" t="s">
        <v>26</v>
      </c>
      <c r="H1211">
        <v>214532.655</v>
      </c>
      <c r="I1211">
        <v>166336.76500000001</v>
      </c>
      <c r="J1211">
        <v>48195.89</v>
      </c>
      <c r="K1211">
        <v>0.78423326175163144</v>
      </c>
      <c r="L1211">
        <v>671347.94499999995</v>
      </c>
      <c r="M1211">
        <v>40104.589198989997</v>
      </c>
      <c r="N1211">
        <v>0.16150152771715409</v>
      </c>
      <c r="O1211">
        <v>185000</v>
      </c>
      <c r="P1211" t="s">
        <v>27</v>
      </c>
      <c r="Q1211">
        <v>0</v>
      </c>
      <c r="R1211">
        <v>0</v>
      </c>
      <c r="S1211">
        <v>0.22465526285497189</v>
      </c>
      <c r="T1211">
        <v>0.12665486985949526</v>
      </c>
      <c r="U1211">
        <v>0.67231743427216628</v>
      </c>
      <c r="V1211">
        <v>2.9303707769532954</v>
      </c>
      <c r="W1211">
        <v>0</v>
      </c>
      <c r="X1211">
        <v>0.39463974945569547</v>
      </c>
    </row>
    <row r="1212" spans="1:24" x14ac:dyDescent="0.25">
      <c r="A1212" t="s">
        <v>1246</v>
      </c>
      <c r="B1212">
        <v>37</v>
      </c>
      <c r="C1212" t="s">
        <v>25</v>
      </c>
      <c r="D1212">
        <v>163800</v>
      </c>
      <c r="E1212">
        <v>0.88</v>
      </c>
      <c r="F1212">
        <v>32000</v>
      </c>
      <c r="G1212" t="s">
        <v>26</v>
      </c>
      <c r="H1212">
        <v>171843.75166666668</v>
      </c>
      <c r="I1212">
        <v>116319.63583333333</v>
      </c>
      <c r="J1212">
        <v>55524.11583333333</v>
      </c>
      <c r="K1212">
        <v>0.69344705504671489</v>
      </c>
      <c r="L1212">
        <v>482562.34250000003</v>
      </c>
      <c r="M1212">
        <v>23969.016628599999</v>
      </c>
      <c r="N1212">
        <v>0.19536019536019536</v>
      </c>
      <c r="O1212">
        <v>96000</v>
      </c>
      <c r="P1212" t="s">
        <v>27</v>
      </c>
      <c r="Q1212">
        <v>0</v>
      </c>
      <c r="R1212">
        <v>0</v>
      </c>
      <c r="S1212">
        <v>0.32310814501440843</v>
      </c>
      <c r="T1212">
        <v>0.13547195214587837</v>
      </c>
      <c r="U1212">
        <v>0.77228110701462427</v>
      </c>
      <c r="V1212">
        <v>2.9460460470085472</v>
      </c>
      <c r="W1212">
        <v>0</v>
      </c>
      <c r="X1212">
        <v>0.32626875522379323</v>
      </c>
    </row>
    <row r="1213" spans="1:24" x14ac:dyDescent="0.25">
      <c r="A1213" t="s">
        <v>1247</v>
      </c>
      <c r="B1213">
        <v>24</v>
      </c>
      <c r="C1213" t="s">
        <v>25</v>
      </c>
      <c r="D1213">
        <v>116500</v>
      </c>
      <c r="E1213">
        <v>0.82399999999999995</v>
      </c>
      <c r="F1213">
        <v>41000</v>
      </c>
      <c r="G1213" t="s">
        <v>26</v>
      </c>
      <c r="H1213">
        <v>118341.005</v>
      </c>
      <c r="I1213">
        <v>80259.066666666666</v>
      </c>
      <c r="J1213">
        <v>38081.938333333332</v>
      </c>
      <c r="K1213">
        <v>0.69289455448686121</v>
      </c>
      <c r="L1213">
        <v>418969.41166666668</v>
      </c>
      <c r="M1213">
        <v>16710.56698462</v>
      </c>
      <c r="N1213">
        <v>0.35193133047210301</v>
      </c>
      <c r="O1213">
        <v>451000</v>
      </c>
      <c r="P1213" t="s">
        <v>36</v>
      </c>
      <c r="Q1213">
        <v>180</v>
      </c>
      <c r="R1213">
        <v>1</v>
      </c>
      <c r="S1213">
        <v>0.32179833467979529</v>
      </c>
      <c r="T1213">
        <v>0.24385130243743613</v>
      </c>
      <c r="U1213">
        <v>0.72204259963079154</v>
      </c>
      <c r="V1213">
        <v>3.5963039628040057</v>
      </c>
      <c r="W1213">
        <v>0</v>
      </c>
      <c r="X1213">
        <v>0.35229357269266359</v>
      </c>
    </row>
    <row r="1214" spans="1:24" x14ac:dyDescent="0.25">
      <c r="A1214" t="s">
        <v>1248</v>
      </c>
      <c r="B1214">
        <v>32</v>
      </c>
      <c r="C1214" t="s">
        <v>25</v>
      </c>
      <c r="D1214">
        <v>162100</v>
      </c>
      <c r="E1214">
        <v>0.79300000000000004</v>
      </c>
      <c r="F1214">
        <v>38000</v>
      </c>
      <c r="G1214" t="s">
        <v>26</v>
      </c>
      <c r="H1214">
        <v>153511.4025</v>
      </c>
      <c r="I1214">
        <v>107102.98666666666</v>
      </c>
      <c r="J1214">
        <v>46408.415833333333</v>
      </c>
      <c r="K1214">
        <v>0.76884323385294406</v>
      </c>
      <c r="L1214">
        <v>552990.74916666665</v>
      </c>
      <c r="M1214">
        <v>45046.4326268</v>
      </c>
      <c r="N1214">
        <v>0.23442319555829735</v>
      </c>
      <c r="O1214">
        <v>456000</v>
      </c>
      <c r="P1214" t="s">
        <v>27</v>
      </c>
      <c r="Q1214">
        <v>0</v>
      </c>
      <c r="R1214">
        <v>0</v>
      </c>
      <c r="S1214">
        <v>0.3023124997723432</v>
      </c>
      <c r="T1214">
        <v>0.18023468776318244</v>
      </c>
      <c r="U1214">
        <v>0.61309362133586787</v>
      </c>
      <c r="V1214">
        <v>3.4114173298375485</v>
      </c>
      <c r="W1214">
        <v>0</v>
      </c>
      <c r="X1214">
        <v>0.39659168884605256</v>
      </c>
    </row>
    <row r="1215" spans="1:24" x14ac:dyDescent="0.25">
      <c r="A1215" t="s">
        <v>1249</v>
      </c>
      <c r="B1215">
        <v>40</v>
      </c>
      <c r="C1215" t="s">
        <v>33</v>
      </c>
      <c r="D1215">
        <v>64400</v>
      </c>
      <c r="E1215">
        <v>0.59299999999999997</v>
      </c>
      <c r="F1215">
        <v>30000</v>
      </c>
      <c r="G1215" t="s">
        <v>41</v>
      </c>
      <c r="H1215">
        <v>64698.327499999999</v>
      </c>
      <c r="I1215">
        <v>55799.691666666666</v>
      </c>
      <c r="J1215">
        <v>8898.6358333333337</v>
      </c>
      <c r="K1215">
        <v>0.88170293783423215</v>
      </c>
      <c r="L1215">
        <v>185496.04749999999</v>
      </c>
      <c r="M1215">
        <v>28787.36959016</v>
      </c>
      <c r="N1215">
        <v>0.46583850931677018</v>
      </c>
      <c r="O1215">
        <v>90000</v>
      </c>
      <c r="P1215" t="s">
        <v>36</v>
      </c>
      <c r="Q1215">
        <v>180</v>
      </c>
      <c r="R1215">
        <v>1</v>
      </c>
      <c r="S1215">
        <v>0.13754043075276304</v>
      </c>
      <c r="T1215">
        <v>0.41073118222091559</v>
      </c>
      <c r="U1215">
        <v>0.41039548724227559</v>
      </c>
      <c r="V1215">
        <v>2.8803734083850929</v>
      </c>
      <c r="W1215">
        <v>1</v>
      </c>
      <c r="X1215">
        <v>0.62285631043587575</v>
      </c>
    </row>
    <row r="1216" spans="1:24" x14ac:dyDescent="0.25">
      <c r="A1216" t="s">
        <v>1250</v>
      </c>
      <c r="B1216">
        <v>31</v>
      </c>
      <c r="C1216" t="s">
        <v>33</v>
      </c>
      <c r="D1216">
        <v>175000</v>
      </c>
      <c r="E1216">
        <v>0.49299999999999999</v>
      </c>
      <c r="F1216">
        <v>33000</v>
      </c>
      <c r="G1216" t="s">
        <v>43</v>
      </c>
      <c r="H1216">
        <v>139705.90583333332</v>
      </c>
      <c r="I1216">
        <v>124236.74916666666</v>
      </c>
      <c r="J1216">
        <v>15469.156666666668</v>
      </c>
      <c r="K1216">
        <v>0.90926373991891463</v>
      </c>
      <c r="L1216">
        <v>357546.72583333333</v>
      </c>
      <c r="M1216">
        <v>81046.515421610005</v>
      </c>
      <c r="N1216">
        <v>0.18857142857142858</v>
      </c>
      <c r="O1216">
        <v>231000</v>
      </c>
      <c r="P1216" t="s">
        <v>31</v>
      </c>
      <c r="Q1216">
        <v>60</v>
      </c>
      <c r="R1216">
        <v>0</v>
      </c>
      <c r="S1216">
        <v>0.11072657647788418</v>
      </c>
      <c r="T1216">
        <v>0.17146116238470963</v>
      </c>
      <c r="U1216">
        <v>0.31200116032381231</v>
      </c>
      <c r="V1216">
        <v>2.0431241476190478</v>
      </c>
      <c r="W1216">
        <v>1</v>
      </c>
      <c r="X1216">
        <v>0.64235578491611822</v>
      </c>
    </row>
    <row r="1217" spans="1:24" x14ac:dyDescent="0.25">
      <c r="A1217" t="s">
        <v>1251</v>
      </c>
      <c r="B1217">
        <v>40</v>
      </c>
      <c r="C1217" t="s">
        <v>25</v>
      </c>
      <c r="D1217">
        <v>189900</v>
      </c>
      <c r="E1217">
        <v>0.91300000000000003</v>
      </c>
      <c r="F1217">
        <v>52000</v>
      </c>
      <c r="G1217" t="s">
        <v>26</v>
      </c>
      <c r="H1217">
        <v>167685.23499999999</v>
      </c>
      <c r="I1217">
        <v>131993.04666666666</v>
      </c>
      <c r="J1217">
        <v>35692.188333333332</v>
      </c>
      <c r="K1217">
        <v>0.84341527737226829</v>
      </c>
      <c r="L1217">
        <v>338601.41583333333</v>
      </c>
      <c r="M1217">
        <v>42958.877692150003</v>
      </c>
      <c r="N1217">
        <v>0.27382833070036861</v>
      </c>
      <c r="O1217">
        <v>624000</v>
      </c>
      <c r="P1217" t="s">
        <v>36</v>
      </c>
      <c r="Q1217">
        <v>90</v>
      </c>
      <c r="R1217">
        <v>1</v>
      </c>
      <c r="S1217">
        <v>0.21285230231113272</v>
      </c>
      <c r="T1217">
        <v>0.23095099749003659</v>
      </c>
      <c r="U1217">
        <v>0.72680227136822995</v>
      </c>
      <c r="V1217">
        <v>1.7830511628927506</v>
      </c>
      <c r="W1217">
        <v>0</v>
      </c>
      <c r="X1217">
        <v>0.44547786122218958</v>
      </c>
    </row>
    <row r="1218" spans="1:24" x14ac:dyDescent="0.25">
      <c r="A1218" t="s">
        <v>1252</v>
      </c>
      <c r="B1218">
        <v>36</v>
      </c>
      <c r="C1218" t="s">
        <v>25</v>
      </c>
      <c r="D1218">
        <v>185800</v>
      </c>
      <c r="E1218">
        <v>0.98299999999999998</v>
      </c>
      <c r="F1218">
        <v>55000</v>
      </c>
      <c r="G1218" t="s">
        <v>26</v>
      </c>
      <c r="H1218">
        <v>164792.72833333333</v>
      </c>
      <c r="I1218">
        <v>133103.52166666667</v>
      </c>
      <c r="J1218">
        <v>31689.206666666669</v>
      </c>
      <c r="K1218">
        <v>0.86243290834204311</v>
      </c>
      <c r="L1218">
        <v>471676.27916666667</v>
      </c>
      <c r="M1218">
        <v>47713.274103410004</v>
      </c>
      <c r="N1218">
        <v>0.29601722282023679</v>
      </c>
      <c r="O1218">
        <v>275000</v>
      </c>
      <c r="P1218" t="s">
        <v>31</v>
      </c>
      <c r="Q1218">
        <v>19</v>
      </c>
      <c r="R1218">
        <v>0</v>
      </c>
      <c r="S1218">
        <v>0.19229736036997669</v>
      </c>
      <c r="T1218">
        <v>0.25529499439619141</v>
      </c>
      <c r="U1218">
        <v>0.76229024165981663</v>
      </c>
      <c r="V1218">
        <v>2.5386236768927164</v>
      </c>
      <c r="W1218">
        <v>0</v>
      </c>
      <c r="X1218">
        <v>0.41183186177322773</v>
      </c>
    </row>
    <row r="1219" spans="1:24" x14ac:dyDescent="0.25">
      <c r="A1219" t="s">
        <v>1253</v>
      </c>
      <c r="B1219">
        <v>46</v>
      </c>
      <c r="C1219" t="s">
        <v>33</v>
      </c>
      <c r="D1219">
        <v>212400</v>
      </c>
      <c r="E1219">
        <v>0.52400000000000002</v>
      </c>
      <c r="F1219">
        <v>45000</v>
      </c>
      <c r="G1219" t="s">
        <v>43</v>
      </c>
      <c r="H1219">
        <v>258790.42916666667</v>
      </c>
      <c r="I1219">
        <v>205859.7</v>
      </c>
      <c r="J1219">
        <v>52930.729166666664</v>
      </c>
      <c r="K1219">
        <v>0.8081084840480306</v>
      </c>
      <c r="L1219">
        <v>356325.45500000002</v>
      </c>
      <c r="M1219">
        <v>87841.825830079993</v>
      </c>
      <c r="N1219">
        <v>0.21186440677966101</v>
      </c>
      <c r="O1219">
        <v>450000</v>
      </c>
      <c r="P1219" t="s">
        <v>31</v>
      </c>
      <c r="Q1219">
        <v>30</v>
      </c>
      <c r="R1219">
        <v>0</v>
      </c>
      <c r="S1219">
        <v>0.20453124691322383</v>
      </c>
      <c r="T1219">
        <v>0.17120942458644714</v>
      </c>
      <c r="U1219">
        <v>0.39121052045374738</v>
      </c>
      <c r="V1219">
        <v>1.67761513653484</v>
      </c>
      <c r="W1219">
        <v>1</v>
      </c>
      <c r="X1219">
        <v>0.59483380640964678</v>
      </c>
    </row>
    <row r="1220" spans="1:24" x14ac:dyDescent="0.25">
      <c r="A1220" t="s">
        <v>1254</v>
      </c>
      <c r="B1220">
        <v>37</v>
      </c>
      <c r="C1220" t="s">
        <v>33</v>
      </c>
      <c r="D1220">
        <v>195900</v>
      </c>
      <c r="E1220">
        <v>0.43099999999999999</v>
      </c>
      <c r="F1220">
        <v>62000</v>
      </c>
      <c r="G1220" t="s">
        <v>26</v>
      </c>
      <c r="H1220">
        <v>190912.495</v>
      </c>
      <c r="I1220">
        <v>143006.89583333334</v>
      </c>
      <c r="J1220">
        <v>47905.599166666667</v>
      </c>
      <c r="K1220">
        <v>0.77529025366154147</v>
      </c>
      <c r="L1220">
        <v>452210.36166666669</v>
      </c>
      <c r="M1220">
        <v>69445.414194230005</v>
      </c>
      <c r="N1220">
        <v>0.31648800408371619</v>
      </c>
      <c r="O1220">
        <v>186000</v>
      </c>
      <c r="P1220" t="s">
        <v>27</v>
      </c>
      <c r="Q1220">
        <v>0</v>
      </c>
      <c r="R1220">
        <v>0</v>
      </c>
      <c r="S1220">
        <v>0.25092961655897206</v>
      </c>
      <c r="T1220">
        <v>0.24537006496689931</v>
      </c>
      <c r="U1220">
        <v>0.31603912321947447</v>
      </c>
      <c r="V1220">
        <v>2.3083734643525609</v>
      </c>
      <c r="W1220">
        <v>1</v>
      </c>
      <c r="X1220">
        <v>0.61251188154756397</v>
      </c>
    </row>
    <row r="1221" spans="1:24" x14ac:dyDescent="0.25">
      <c r="A1221" t="s">
        <v>1255</v>
      </c>
      <c r="B1221">
        <v>46</v>
      </c>
      <c r="C1221" t="s">
        <v>25</v>
      </c>
      <c r="D1221">
        <v>187000</v>
      </c>
      <c r="E1221">
        <v>0.80800000000000005</v>
      </c>
      <c r="F1221">
        <v>51000</v>
      </c>
      <c r="G1221" t="s">
        <v>26</v>
      </c>
      <c r="H1221">
        <v>179739.94083333333</v>
      </c>
      <c r="I1221">
        <v>126404.465</v>
      </c>
      <c r="J1221">
        <v>53335.47583333333</v>
      </c>
      <c r="K1221">
        <v>0.73193815187107325</v>
      </c>
      <c r="L1221">
        <v>592882.71333333338</v>
      </c>
      <c r="M1221">
        <v>36861.653547260001</v>
      </c>
      <c r="N1221">
        <v>0.27272727272727271</v>
      </c>
      <c r="O1221">
        <v>459000</v>
      </c>
      <c r="P1221" t="s">
        <v>27</v>
      </c>
      <c r="Q1221">
        <v>0</v>
      </c>
      <c r="R1221">
        <v>0</v>
      </c>
      <c r="S1221">
        <v>0.29673691660324669</v>
      </c>
      <c r="T1221">
        <v>0.19961949596483813</v>
      </c>
      <c r="U1221">
        <v>0.67049308943750496</v>
      </c>
      <c r="V1221">
        <v>3.1704957932263818</v>
      </c>
      <c r="W1221">
        <v>0</v>
      </c>
      <c r="X1221">
        <v>0.38621334176340499</v>
      </c>
    </row>
    <row r="1222" spans="1:24" x14ac:dyDescent="0.25">
      <c r="A1222" t="s">
        <v>1256</v>
      </c>
      <c r="B1222">
        <v>41</v>
      </c>
      <c r="C1222" t="s">
        <v>30</v>
      </c>
      <c r="D1222">
        <v>228600</v>
      </c>
      <c r="E1222">
        <v>0.497</v>
      </c>
      <c r="F1222">
        <v>52000</v>
      </c>
      <c r="G1222" t="s">
        <v>26</v>
      </c>
      <c r="H1222">
        <v>226321.66583333333</v>
      </c>
      <c r="I1222">
        <v>184548.81333333332</v>
      </c>
      <c r="J1222">
        <v>41772.852500000001</v>
      </c>
      <c r="K1222">
        <v>0.83753501253334262</v>
      </c>
      <c r="L1222">
        <v>385786.65833333333</v>
      </c>
      <c r="M1222">
        <v>37681.793650729996</v>
      </c>
      <c r="N1222">
        <v>0.22747156605424321</v>
      </c>
      <c r="O1222">
        <v>364000</v>
      </c>
      <c r="P1222" t="s">
        <v>31</v>
      </c>
      <c r="Q1222">
        <v>60</v>
      </c>
      <c r="R1222">
        <v>0</v>
      </c>
      <c r="S1222">
        <v>0.18457292785553353</v>
      </c>
      <c r="T1222">
        <v>0.19051540092621966</v>
      </c>
      <c r="U1222">
        <v>0.42606209834896758</v>
      </c>
      <c r="V1222">
        <v>1.687605679498396</v>
      </c>
      <c r="W1222">
        <v>1</v>
      </c>
      <c r="X1222">
        <v>0.58907088700282639</v>
      </c>
    </row>
    <row r="1223" spans="1:24" x14ac:dyDescent="0.25">
      <c r="A1223" t="s">
        <v>1257</v>
      </c>
      <c r="B1223">
        <v>35</v>
      </c>
      <c r="C1223" t="s">
        <v>25</v>
      </c>
      <c r="D1223">
        <v>160400</v>
      </c>
      <c r="E1223">
        <v>0.86699999999999999</v>
      </c>
      <c r="F1223">
        <v>42000</v>
      </c>
      <c r="G1223" t="s">
        <v>43</v>
      </c>
      <c r="H1223">
        <v>155346.21166666667</v>
      </c>
      <c r="I1223">
        <v>108772.60416666667</v>
      </c>
      <c r="J1223">
        <v>46573.607499999998</v>
      </c>
      <c r="K1223">
        <v>0.72731293103247863</v>
      </c>
      <c r="L1223">
        <v>443395.31666666665</v>
      </c>
      <c r="M1223">
        <v>32775.830831070001</v>
      </c>
      <c r="N1223">
        <v>0.26184538653366585</v>
      </c>
      <c r="O1223">
        <v>210000</v>
      </c>
      <c r="P1223" t="s">
        <v>27</v>
      </c>
      <c r="Q1223">
        <v>0</v>
      </c>
      <c r="R1223">
        <v>0</v>
      </c>
      <c r="S1223">
        <v>0.29980523503164064</v>
      </c>
      <c r="T1223">
        <v>0.19044353555713281</v>
      </c>
      <c r="U1223">
        <v>0.71594568997208508</v>
      </c>
      <c r="V1223">
        <v>2.7643099542809644</v>
      </c>
      <c r="W1223">
        <v>0</v>
      </c>
      <c r="X1223">
        <v>0.37763266511761734</v>
      </c>
    </row>
    <row r="1224" spans="1:24" x14ac:dyDescent="0.25">
      <c r="A1224" t="s">
        <v>1258</v>
      </c>
      <c r="B1224">
        <v>27</v>
      </c>
      <c r="C1224" t="s">
        <v>25</v>
      </c>
      <c r="D1224">
        <v>130000</v>
      </c>
      <c r="E1224">
        <v>0.82899999999999996</v>
      </c>
      <c r="F1224">
        <v>34000</v>
      </c>
      <c r="G1224" t="s">
        <v>41</v>
      </c>
      <c r="H1224">
        <v>123867.08333333333</v>
      </c>
      <c r="I1224">
        <v>91895.03</v>
      </c>
      <c r="J1224">
        <v>31972.053333333333</v>
      </c>
      <c r="K1224">
        <v>0.77047546807371681</v>
      </c>
      <c r="L1224">
        <v>334885.35416666669</v>
      </c>
      <c r="M1224">
        <v>23572.263497460001</v>
      </c>
      <c r="N1224">
        <v>0.26153846153846155</v>
      </c>
      <c r="O1224">
        <v>238000</v>
      </c>
      <c r="P1224" t="s">
        <v>27</v>
      </c>
      <c r="Q1224">
        <v>0</v>
      </c>
      <c r="R1224">
        <v>0</v>
      </c>
      <c r="S1224">
        <v>0.25811581634884168</v>
      </c>
      <c r="T1224">
        <v>0.20150896857312595</v>
      </c>
      <c r="U1224">
        <v>0.69646138761845744</v>
      </c>
      <c r="V1224">
        <v>2.5760411858974361</v>
      </c>
      <c r="W1224">
        <v>0</v>
      </c>
      <c r="X1224">
        <v>0.40805557348387905</v>
      </c>
    </row>
    <row r="1225" spans="1:24" x14ac:dyDescent="0.25">
      <c r="A1225" t="s">
        <v>1259</v>
      </c>
      <c r="B1225">
        <v>25</v>
      </c>
      <c r="C1225" t="s">
        <v>30</v>
      </c>
      <c r="D1225">
        <v>212600</v>
      </c>
      <c r="E1225">
        <v>0.59899999999999998</v>
      </c>
      <c r="F1225">
        <v>39000</v>
      </c>
      <c r="G1225" t="s">
        <v>41</v>
      </c>
      <c r="H1225">
        <v>180226.05166666667</v>
      </c>
      <c r="I1225">
        <v>150718.55916666667</v>
      </c>
      <c r="J1225">
        <v>29507.4925</v>
      </c>
      <c r="K1225">
        <v>0.89357970416355836</v>
      </c>
      <c r="L1225">
        <v>573235.49916666665</v>
      </c>
      <c r="M1225">
        <v>46754.80683216</v>
      </c>
      <c r="N1225">
        <v>0.18344308560677328</v>
      </c>
      <c r="O1225">
        <v>234000</v>
      </c>
      <c r="P1225" t="s">
        <v>27</v>
      </c>
      <c r="Q1225">
        <v>0</v>
      </c>
      <c r="R1225">
        <v>0</v>
      </c>
      <c r="S1225">
        <v>0.16372490118451336</v>
      </c>
      <c r="T1225">
        <v>0.16392101816735077</v>
      </c>
      <c r="U1225">
        <v>0.47561457676349123</v>
      </c>
      <c r="V1225">
        <v>2.6963099678582627</v>
      </c>
      <c r="W1225">
        <v>1</v>
      </c>
      <c r="X1225">
        <v>0.52460514159657468</v>
      </c>
    </row>
    <row r="1226" spans="1:24" x14ac:dyDescent="0.25">
      <c r="A1226" t="s">
        <v>1260</v>
      </c>
      <c r="B1226">
        <v>43</v>
      </c>
      <c r="C1226" t="s">
        <v>25</v>
      </c>
      <c r="D1226">
        <v>135500</v>
      </c>
      <c r="E1226">
        <v>0.99299999999999999</v>
      </c>
      <c r="F1226">
        <v>31000</v>
      </c>
      <c r="G1226" t="s">
        <v>41</v>
      </c>
      <c r="H1226">
        <v>130062.4325</v>
      </c>
      <c r="I1226">
        <v>101569.965</v>
      </c>
      <c r="J1226">
        <v>28492.467499999999</v>
      </c>
      <c r="K1226">
        <v>0.82187126725555781</v>
      </c>
      <c r="L1226">
        <v>439688.86249999999</v>
      </c>
      <c r="M1226">
        <v>29210.470533790001</v>
      </c>
      <c r="N1226">
        <v>0.22878228782287824</v>
      </c>
      <c r="O1226">
        <v>155000</v>
      </c>
      <c r="P1226" t="s">
        <v>27</v>
      </c>
      <c r="Q1226">
        <v>0</v>
      </c>
      <c r="R1226">
        <v>0</v>
      </c>
      <c r="S1226">
        <v>0.2190676196987166</v>
      </c>
      <c r="T1226">
        <v>0.1880295888186147</v>
      </c>
      <c r="U1226">
        <v>0.81088492149289315</v>
      </c>
      <c r="V1226">
        <v>3.2449362546125462</v>
      </c>
      <c r="W1226">
        <v>0</v>
      </c>
      <c r="X1226">
        <v>0.33886402281151573</v>
      </c>
    </row>
    <row r="1227" spans="1:24" x14ac:dyDescent="0.25">
      <c r="A1227" t="s">
        <v>1261</v>
      </c>
      <c r="B1227">
        <v>46</v>
      </c>
      <c r="C1227" t="s">
        <v>33</v>
      </c>
      <c r="D1227">
        <v>133000</v>
      </c>
      <c r="E1227">
        <v>0.26900000000000002</v>
      </c>
      <c r="F1227">
        <v>30000</v>
      </c>
      <c r="G1227" t="s">
        <v>26</v>
      </c>
      <c r="H1227">
        <v>139593.72083333333</v>
      </c>
      <c r="I1227">
        <v>107755.5025</v>
      </c>
      <c r="J1227">
        <v>31838.218333333334</v>
      </c>
      <c r="K1227">
        <v>0.76677501234322787</v>
      </c>
      <c r="L1227">
        <v>280390.46500000003</v>
      </c>
      <c r="M1227">
        <v>50193.84862117</v>
      </c>
      <c r="N1227">
        <v>0.22556390977443608</v>
      </c>
      <c r="O1227">
        <v>210000</v>
      </c>
      <c r="P1227" t="s">
        <v>27</v>
      </c>
      <c r="Q1227">
        <v>0</v>
      </c>
      <c r="R1227">
        <v>0</v>
      </c>
      <c r="S1227">
        <v>0.2280777254397158</v>
      </c>
      <c r="T1227">
        <v>0.17295676970147997</v>
      </c>
      <c r="U1227">
        <v>0.19785653513608267</v>
      </c>
      <c r="V1227">
        <v>2.1081989849624061</v>
      </c>
      <c r="W1227">
        <v>1</v>
      </c>
      <c r="X1227">
        <v>0.65955023579043537</v>
      </c>
    </row>
    <row r="1228" spans="1:24" x14ac:dyDescent="0.25">
      <c r="A1228" t="s">
        <v>1262</v>
      </c>
      <c r="B1228">
        <v>27</v>
      </c>
      <c r="C1228" t="s">
        <v>25</v>
      </c>
      <c r="D1228">
        <v>211000</v>
      </c>
      <c r="E1228">
        <v>0.82199999999999995</v>
      </c>
      <c r="F1228">
        <v>49000</v>
      </c>
      <c r="G1228" t="s">
        <v>26</v>
      </c>
      <c r="H1228">
        <v>207545.10916666666</v>
      </c>
      <c r="I1228">
        <v>146759.72416666668</v>
      </c>
      <c r="J1228">
        <v>60785.385000000002</v>
      </c>
      <c r="K1228">
        <v>0.73453386017003031</v>
      </c>
      <c r="L1228">
        <v>621854.13833333331</v>
      </c>
      <c r="M1228">
        <v>41488.765133989997</v>
      </c>
      <c r="N1228">
        <v>0.23222748815165878</v>
      </c>
      <c r="O1228">
        <v>588000</v>
      </c>
      <c r="P1228" t="s">
        <v>31</v>
      </c>
      <c r="Q1228">
        <v>19</v>
      </c>
      <c r="R1228">
        <v>0</v>
      </c>
      <c r="S1228">
        <v>0.29287794467460571</v>
      </c>
      <c r="T1228">
        <v>0.17057895330962791</v>
      </c>
      <c r="U1228">
        <v>0.68505571868120008</v>
      </c>
      <c r="V1228">
        <v>2.9471760110584517</v>
      </c>
      <c r="W1228">
        <v>0</v>
      </c>
      <c r="X1228">
        <v>0.38134431385103429</v>
      </c>
    </row>
    <row r="1229" spans="1:24" x14ac:dyDescent="0.25">
      <c r="A1229" t="s">
        <v>1263</v>
      </c>
      <c r="B1229">
        <v>34</v>
      </c>
      <c r="C1229" t="s">
        <v>25</v>
      </c>
      <c r="D1229">
        <v>187200</v>
      </c>
      <c r="E1229">
        <v>0.79600000000000004</v>
      </c>
      <c r="F1229">
        <v>57000</v>
      </c>
      <c r="G1229" t="s">
        <v>41</v>
      </c>
      <c r="H1229">
        <v>185581.69333333333</v>
      </c>
      <c r="I1229">
        <v>133812.04749999999</v>
      </c>
      <c r="J1229">
        <v>51769.645833333336</v>
      </c>
      <c r="K1229">
        <v>0.75732321582331452</v>
      </c>
      <c r="L1229">
        <v>725903.11333333328</v>
      </c>
      <c r="M1229">
        <v>40434.653697440001</v>
      </c>
      <c r="N1229">
        <v>0.30448717948717946</v>
      </c>
      <c r="O1229">
        <v>285000</v>
      </c>
      <c r="P1229" t="s">
        <v>31</v>
      </c>
      <c r="Q1229">
        <v>17</v>
      </c>
      <c r="R1229">
        <v>0</v>
      </c>
      <c r="S1229">
        <v>0.27895879654652722</v>
      </c>
      <c r="T1229">
        <v>0.23059520994620153</v>
      </c>
      <c r="U1229">
        <v>0.65359444055265636</v>
      </c>
      <c r="V1229">
        <v>3.8776875712250711</v>
      </c>
      <c r="W1229">
        <v>0</v>
      </c>
      <c r="X1229">
        <v>0.38030948018611738</v>
      </c>
    </row>
    <row r="1230" spans="1:24" x14ac:dyDescent="0.25">
      <c r="A1230" t="s">
        <v>1264</v>
      </c>
      <c r="B1230">
        <v>19</v>
      </c>
      <c r="C1230" t="s">
        <v>30</v>
      </c>
      <c r="D1230">
        <v>278700</v>
      </c>
      <c r="E1230">
        <v>0.69099999999999995</v>
      </c>
      <c r="F1230">
        <v>69000</v>
      </c>
      <c r="G1230" t="s">
        <v>26</v>
      </c>
      <c r="H1230">
        <v>270561.51250000001</v>
      </c>
      <c r="I1230">
        <v>214292.97833333333</v>
      </c>
      <c r="J1230">
        <v>56268.534166666665</v>
      </c>
      <c r="K1230">
        <v>0.82883802490437097</v>
      </c>
      <c r="L1230">
        <v>814464.06666666665</v>
      </c>
      <c r="M1230">
        <v>54019.443468489997</v>
      </c>
      <c r="N1230">
        <v>0.24757804090419805</v>
      </c>
      <c r="O1230">
        <v>207000</v>
      </c>
      <c r="P1230" t="s">
        <v>36</v>
      </c>
      <c r="Q1230">
        <v>90</v>
      </c>
      <c r="R1230">
        <v>1</v>
      </c>
      <c r="S1230">
        <v>0.20796946929643831</v>
      </c>
      <c r="T1230">
        <v>0.20520209443272908</v>
      </c>
      <c r="U1230">
        <v>0.57599807289879845</v>
      </c>
      <c r="V1230">
        <v>2.9223683769883984</v>
      </c>
      <c r="W1230">
        <v>0</v>
      </c>
      <c r="X1230">
        <v>0.46644901387526722</v>
      </c>
    </row>
    <row r="1231" spans="1:24" x14ac:dyDescent="0.25">
      <c r="A1231" t="s">
        <v>1265</v>
      </c>
      <c r="B1231">
        <v>23</v>
      </c>
      <c r="C1231" t="s">
        <v>25</v>
      </c>
      <c r="D1231">
        <v>217400</v>
      </c>
      <c r="E1231">
        <v>0.83</v>
      </c>
      <c r="F1231">
        <v>74000</v>
      </c>
      <c r="G1231" t="s">
        <v>41</v>
      </c>
      <c r="H1231">
        <v>213370.01583333334</v>
      </c>
      <c r="I1231">
        <v>159675.29416666666</v>
      </c>
      <c r="J1231">
        <v>53694.721666666665</v>
      </c>
      <c r="K1231">
        <v>0.76410577065170171</v>
      </c>
      <c r="L1231">
        <v>556523.2416666667</v>
      </c>
      <c r="M1231">
        <v>31403.008348570002</v>
      </c>
      <c r="N1231">
        <v>0.34038638454461823</v>
      </c>
      <c r="O1231">
        <v>888000</v>
      </c>
      <c r="P1231" t="s">
        <v>27</v>
      </c>
      <c r="Q1231">
        <v>0</v>
      </c>
      <c r="R1231">
        <v>0</v>
      </c>
      <c r="S1231">
        <v>0.25165073666493259</v>
      </c>
      <c r="T1231">
        <v>0.26009120068181202</v>
      </c>
      <c r="U1231">
        <v>0.72351564774579391</v>
      </c>
      <c r="V1231">
        <v>2.5599045154860476</v>
      </c>
      <c r="W1231">
        <v>0</v>
      </c>
      <c r="X1231">
        <v>0.41384576026978098</v>
      </c>
    </row>
    <row r="1232" spans="1:24" x14ac:dyDescent="0.25">
      <c r="A1232" t="s">
        <v>1266</v>
      </c>
      <c r="B1232">
        <v>22</v>
      </c>
      <c r="C1232" t="s">
        <v>30</v>
      </c>
      <c r="D1232">
        <v>195200</v>
      </c>
      <c r="E1232">
        <v>0.746</v>
      </c>
      <c r="F1232">
        <v>41000</v>
      </c>
      <c r="G1232" t="s">
        <v>43</v>
      </c>
      <c r="H1232">
        <v>182733.44583333333</v>
      </c>
      <c r="I1232">
        <v>143189.595</v>
      </c>
      <c r="J1232">
        <v>39543.85083333333</v>
      </c>
      <c r="K1232">
        <v>0.79817452705294101</v>
      </c>
      <c r="L1232">
        <v>669089.92000000004</v>
      </c>
      <c r="M1232">
        <v>34023.00750906</v>
      </c>
      <c r="N1232">
        <v>0.21004098360655737</v>
      </c>
      <c r="O1232">
        <v>287000</v>
      </c>
      <c r="P1232" t="s">
        <v>36</v>
      </c>
      <c r="Q1232">
        <v>90</v>
      </c>
      <c r="R1232">
        <v>1</v>
      </c>
      <c r="S1232">
        <v>0.21640182317472578</v>
      </c>
      <c r="T1232">
        <v>0.16764936275189846</v>
      </c>
      <c r="U1232">
        <v>0.62890469229229307</v>
      </c>
      <c r="V1232">
        <v>3.427714754098361</v>
      </c>
      <c r="W1232">
        <v>0</v>
      </c>
      <c r="X1232">
        <v>0.40897065538978594</v>
      </c>
    </row>
    <row r="1233" spans="1:24" x14ac:dyDescent="0.25">
      <c r="A1233" t="s">
        <v>1267</v>
      </c>
      <c r="B1233">
        <v>45</v>
      </c>
      <c r="C1233" t="s">
        <v>25</v>
      </c>
      <c r="D1233">
        <v>212000</v>
      </c>
      <c r="E1233">
        <v>0.86299999999999999</v>
      </c>
      <c r="F1233">
        <v>49000</v>
      </c>
      <c r="G1233" t="s">
        <v>41</v>
      </c>
      <c r="H1233">
        <v>191368.18</v>
      </c>
      <c r="I1233">
        <v>142605.42249999999</v>
      </c>
      <c r="J1233">
        <v>48762.7575</v>
      </c>
      <c r="K1233">
        <v>0.82498959092739299</v>
      </c>
      <c r="L1233">
        <v>531435.03249999997</v>
      </c>
      <c r="M1233">
        <v>56409.506097990001</v>
      </c>
      <c r="N1233">
        <v>0.23113207547169812</v>
      </c>
      <c r="O1233">
        <v>539000</v>
      </c>
      <c r="P1233" t="s">
        <v>27</v>
      </c>
      <c r="Q1233">
        <v>0</v>
      </c>
      <c r="R1233">
        <v>0</v>
      </c>
      <c r="S1233">
        <v>0.25481120999321832</v>
      </c>
      <c r="T1233">
        <v>0.19068155639359555</v>
      </c>
      <c r="U1233">
        <v>0.6665278941812659</v>
      </c>
      <c r="V1233">
        <v>2.5067690212264151</v>
      </c>
      <c r="W1233">
        <v>0</v>
      </c>
      <c r="X1233">
        <v>0.4226417849291445</v>
      </c>
    </row>
    <row r="1234" spans="1:24" x14ac:dyDescent="0.25">
      <c r="A1234" t="s">
        <v>1268</v>
      </c>
      <c r="B1234">
        <v>22</v>
      </c>
      <c r="C1234" t="s">
        <v>25</v>
      </c>
      <c r="D1234">
        <v>133600</v>
      </c>
      <c r="E1234">
        <v>0.85699999999999998</v>
      </c>
      <c r="F1234">
        <v>41000</v>
      </c>
      <c r="G1234" t="s">
        <v>41</v>
      </c>
      <c r="H1234">
        <v>134054.53166666668</v>
      </c>
      <c r="I1234">
        <v>93054.794166666674</v>
      </c>
      <c r="J1234">
        <v>40999.737500000003</v>
      </c>
      <c r="K1234">
        <v>0.70369650912267501</v>
      </c>
      <c r="L1234">
        <v>439176.93833333335</v>
      </c>
      <c r="M1234">
        <v>17299.412458430001</v>
      </c>
      <c r="N1234">
        <v>0.30688622754491018</v>
      </c>
      <c r="O1234">
        <v>369000</v>
      </c>
      <c r="P1234" t="s">
        <v>27</v>
      </c>
      <c r="Q1234">
        <v>0</v>
      </c>
      <c r="R1234">
        <v>0</v>
      </c>
      <c r="S1234">
        <v>0.3058437263571806</v>
      </c>
      <c r="T1234">
        <v>0.21595476702118022</v>
      </c>
      <c r="U1234">
        <v>0.75904684415345736</v>
      </c>
      <c r="V1234">
        <v>3.2872525324351298</v>
      </c>
      <c r="W1234">
        <v>0</v>
      </c>
      <c r="X1234">
        <v>0.34438749320482392</v>
      </c>
    </row>
    <row r="1235" spans="1:24" x14ac:dyDescent="0.25">
      <c r="A1235" t="s">
        <v>1269</v>
      </c>
      <c r="B1235">
        <v>35</v>
      </c>
      <c r="C1235" t="s">
        <v>25</v>
      </c>
      <c r="D1235">
        <v>169800</v>
      </c>
      <c r="E1235">
        <v>0.88400000000000001</v>
      </c>
      <c r="F1235">
        <v>44000</v>
      </c>
      <c r="G1235" t="s">
        <v>41</v>
      </c>
      <c r="H1235">
        <v>168142.58916666667</v>
      </c>
      <c r="I1235">
        <v>116346.30083333333</v>
      </c>
      <c r="J1235">
        <v>51796.28833333333</v>
      </c>
      <c r="K1235">
        <v>0.7038526129956364</v>
      </c>
      <c r="L1235">
        <v>545731.1841666667</v>
      </c>
      <c r="M1235">
        <v>23435.152477750002</v>
      </c>
      <c r="N1235">
        <v>0.25912838633686691</v>
      </c>
      <c r="O1235">
        <v>396000</v>
      </c>
      <c r="P1235" t="s">
        <v>27</v>
      </c>
      <c r="Q1235">
        <v>0</v>
      </c>
      <c r="R1235">
        <v>0</v>
      </c>
      <c r="S1235">
        <v>0.30804978435292024</v>
      </c>
      <c r="T1235">
        <v>0.18238819182454655</v>
      </c>
      <c r="U1235">
        <v>0.77586283013617119</v>
      </c>
      <c r="V1235">
        <v>3.2139645710639972</v>
      </c>
      <c r="W1235">
        <v>0</v>
      </c>
      <c r="X1235">
        <v>0.33078370897523168</v>
      </c>
    </row>
    <row r="1236" spans="1:24" x14ac:dyDescent="0.25">
      <c r="A1236" t="s">
        <v>1270</v>
      </c>
      <c r="B1236">
        <v>43</v>
      </c>
      <c r="C1236" t="s">
        <v>33</v>
      </c>
      <c r="D1236">
        <v>215900</v>
      </c>
      <c r="E1236">
        <v>0.55200000000000005</v>
      </c>
      <c r="F1236">
        <v>56000</v>
      </c>
      <c r="G1236" t="s">
        <v>41</v>
      </c>
      <c r="H1236">
        <v>214824.96666666667</v>
      </c>
      <c r="I1236">
        <v>189427.20833333334</v>
      </c>
      <c r="J1236">
        <v>25397.758333333331</v>
      </c>
      <c r="K1236">
        <v>0.93392915829990708</v>
      </c>
      <c r="L1236">
        <v>574655.1166666667</v>
      </c>
      <c r="M1236">
        <v>88322.118647039999</v>
      </c>
      <c r="N1236">
        <v>0.25937934228809634</v>
      </c>
      <c r="O1236">
        <v>504000</v>
      </c>
      <c r="P1236" t="s">
        <v>36</v>
      </c>
      <c r="Q1236">
        <v>180</v>
      </c>
      <c r="R1236">
        <v>1</v>
      </c>
      <c r="S1236">
        <v>0.11822535679822441</v>
      </c>
      <c r="T1236">
        <v>0.24224193082350531</v>
      </c>
      <c r="U1236">
        <v>0.39117440788614544</v>
      </c>
      <c r="V1236">
        <v>2.6616726107765944</v>
      </c>
      <c r="W1236">
        <v>1</v>
      </c>
      <c r="X1236">
        <v>0.60017405570815341</v>
      </c>
    </row>
    <row r="1237" spans="1:24" x14ac:dyDescent="0.25">
      <c r="A1237" t="s">
        <v>1271</v>
      </c>
      <c r="B1237">
        <v>37</v>
      </c>
      <c r="C1237" t="s">
        <v>25</v>
      </c>
      <c r="D1237">
        <v>164300</v>
      </c>
      <c r="E1237">
        <v>0.92</v>
      </c>
      <c r="F1237">
        <v>30000</v>
      </c>
      <c r="G1237" t="s">
        <v>26</v>
      </c>
      <c r="H1237">
        <v>162295.27916666667</v>
      </c>
      <c r="I1237">
        <v>120012.49166666667</v>
      </c>
      <c r="J1237">
        <v>42282.787499999999</v>
      </c>
      <c r="K1237">
        <v>0.77964269657152452</v>
      </c>
      <c r="L1237">
        <v>317235.23583333334</v>
      </c>
      <c r="M1237">
        <v>38919.909170409999</v>
      </c>
      <c r="N1237">
        <v>0.18259281801582472</v>
      </c>
      <c r="O1237">
        <v>180000</v>
      </c>
      <c r="P1237" t="s">
        <v>27</v>
      </c>
      <c r="Q1237">
        <v>0</v>
      </c>
      <c r="R1237">
        <v>0</v>
      </c>
      <c r="S1237">
        <v>0.26052999025669954</v>
      </c>
      <c r="T1237">
        <v>0.14235715701245122</v>
      </c>
      <c r="U1237">
        <v>0.74204963386365119</v>
      </c>
      <c r="V1237">
        <v>1.930829189490769</v>
      </c>
      <c r="W1237">
        <v>0</v>
      </c>
      <c r="X1237">
        <v>0.39508764471517821</v>
      </c>
    </row>
    <row r="1238" spans="1:24" x14ac:dyDescent="0.25">
      <c r="A1238" t="s">
        <v>1272</v>
      </c>
      <c r="B1238">
        <v>44</v>
      </c>
      <c r="C1238" t="s">
        <v>30</v>
      </c>
      <c r="D1238">
        <v>243800</v>
      </c>
      <c r="E1238">
        <v>0.45600000000000002</v>
      </c>
      <c r="F1238">
        <v>56000</v>
      </c>
      <c r="G1238" t="s">
        <v>26</v>
      </c>
      <c r="H1238">
        <v>219873.255</v>
      </c>
      <c r="I1238">
        <v>172715.10916666666</v>
      </c>
      <c r="J1238">
        <v>47158.145833333336</v>
      </c>
      <c r="K1238">
        <v>0.81065677421468796</v>
      </c>
      <c r="L1238">
        <v>482191.29333333333</v>
      </c>
      <c r="M1238">
        <v>57106.784662409998</v>
      </c>
      <c r="N1238">
        <v>0.22969647251845776</v>
      </c>
      <c r="O1238">
        <v>504000</v>
      </c>
      <c r="P1238" t="s">
        <v>27</v>
      </c>
      <c r="Q1238">
        <v>0</v>
      </c>
      <c r="R1238">
        <v>0</v>
      </c>
      <c r="S1238">
        <v>0.21447877247886896</v>
      </c>
      <c r="T1238">
        <v>0.18620500146030569</v>
      </c>
      <c r="U1238">
        <v>0.36198350033526611</v>
      </c>
      <c r="V1238">
        <v>1.9778149849603501</v>
      </c>
      <c r="W1238">
        <v>1</v>
      </c>
      <c r="X1238">
        <v>0.59813421731198024</v>
      </c>
    </row>
    <row r="1239" spans="1:24" x14ac:dyDescent="0.25">
      <c r="A1239" t="s">
        <v>1273</v>
      </c>
      <c r="B1239">
        <v>29</v>
      </c>
      <c r="C1239" t="s">
        <v>25</v>
      </c>
      <c r="D1239">
        <v>189600</v>
      </c>
      <c r="E1239">
        <v>0.88900000000000001</v>
      </c>
      <c r="F1239">
        <v>39000</v>
      </c>
      <c r="G1239" t="s">
        <v>26</v>
      </c>
      <c r="H1239">
        <v>184857.39749999999</v>
      </c>
      <c r="I1239">
        <v>136313.39666666667</v>
      </c>
      <c r="J1239">
        <v>48544.000833333332</v>
      </c>
      <c r="K1239">
        <v>0.76324076499976257</v>
      </c>
      <c r="L1239">
        <v>384427.64583333331</v>
      </c>
      <c r="M1239">
        <v>33241.248528379998</v>
      </c>
      <c r="N1239">
        <v>0.20569620253164558</v>
      </c>
      <c r="O1239">
        <v>390000</v>
      </c>
      <c r="P1239" t="s">
        <v>27</v>
      </c>
      <c r="Q1239">
        <v>0</v>
      </c>
      <c r="R1239">
        <v>0</v>
      </c>
      <c r="S1239">
        <v>0.26260242484119867</v>
      </c>
      <c r="T1239">
        <v>0.15699572697779926</v>
      </c>
      <c r="U1239">
        <v>0.75350411096140202</v>
      </c>
      <c r="V1239">
        <v>2.0275719716947957</v>
      </c>
      <c r="W1239">
        <v>0</v>
      </c>
      <c r="X1239">
        <v>0.38953253637354418</v>
      </c>
    </row>
    <row r="1240" spans="1:24" x14ac:dyDescent="0.25">
      <c r="A1240" t="s">
        <v>1274</v>
      </c>
      <c r="B1240">
        <v>24</v>
      </c>
      <c r="C1240" t="s">
        <v>30</v>
      </c>
      <c r="D1240">
        <v>212600</v>
      </c>
      <c r="E1240">
        <v>0.56299999999999994</v>
      </c>
      <c r="F1240">
        <v>74000</v>
      </c>
      <c r="G1240" t="s">
        <v>41</v>
      </c>
      <c r="H1240">
        <v>205440.51166666666</v>
      </c>
      <c r="I1240">
        <v>157482.77333333335</v>
      </c>
      <c r="J1240">
        <v>47957.738333333335</v>
      </c>
      <c r="K1240">
        <v>0.77704905893196852</v>
      </c>
      <c r="L1240">
        <v>786381.88500000001</v>
      </c>
      <c r="M1240">
        <v>31143.30666332</v>
      </c>
      <c r="N1240">
        <v>0.34807149576669805</v>
      </c>
      <c r="O1240">
        <v>814000</v>
      </c>
      <c r="P1240" t="s">
        <v>27</v>
      </c>
      <c r="Q1240">
        <v>0</v>
      </c>
      <c r="R1240">
        <v>0</v>
      </c>
      <c r="S1240">
        <v>0.23343856547216058</v>
      </c>
      <c r="T1240">
        <v>0.27046862822655537</v>
      </c>
      <c r="U1240">
        <v>0.48888807731983924</v>
      </c>
      <c r="V1240">
        <v>3.6988799858889934</v>
      </c>
      <c r="W1240">
        <v>0</v>
      </c>
      <c r="X1240">
        <v>0.48830148270526763</v>
      </c>
    </row>
    <row r="1241" spans="1:24" x14ac:dyDescent="0.25">
      <c r="A1241" t="s">
        <v>1275</v>
      </c>
      <c r="B1241">
        <v>20</v>
      </c>
      <c r="C1241" t="s">
        <v>25</v>
      </c>
      <c r="D1241">
        <v>238400</v>
      </c>
      <c r="E1241">
        <v>0.78400000000000003</v>
      </c>
      <c r="F1241">
        <v>50000</v>
      </c>
      <c r="G1241" t="s">
        <v>26</v>
      </c>
      <c r="H1241">
        <v>211791.28083333332</v>
      </c>
      <c r="I1241">
        <v>175748.36499999999</v>
      </c>
      <c r="J1241">
        <v>36042.915833333333</v>
      </c>
      <c r="K1241">
        <v>0.87788806573573475</v>
      </c>
      <c r="L1241">
        <v>358205.08333333331</v>
      </c>
      <c r="M1241">
        <v>49223.618110509997</v>
      </c>
      <c r="N1241">
        <v>0.20973154362416108</v>
      </c>
      <c r="O1241">
        <v>300000</v>
      </c>
      <c r="P1241" t="s">
        <v>27</v>
      </c>
      <c r="Q1241">
        <v>0</v>
      </c>
      <c r="R1241">
        <v>0</v>
      </c>
      <c r="S1241">
        <v>0.17018130156971328</v>
      </c>
      <c r="T1241">
        <v>0.18412081915598463</v>
      </c>
      <c r="U1241">
        <v>0.63614898936883046</v>
      </c>
      <c r="V1241">
        <v>1.5025381012304251</v>
      </c>
      <c r="W1241">
        <v>0</v>
      </c>
      <c r="X1241">
        <v>0.49897775401080796</v>
      </c>
    </row>
    <row r="1242" spans="1:24" x14ac:dyDescent="0.25">
      <c r="A1242" t="s">
        <v>1276</v>
      </c>
      <c r="B1242">
        <v>27</v>
      </c>
      <c r="C1242" t="s">
        <v>30</v>
      </c>
      <c r="D1242">
        <v>195500</v>
      </c>
      <c r="E1242">
        <v>0.75700000000000001</v>
      </c>
      <c r="F1242">
        <v>64000</v>
      </c>
      <c r="G1242" t="s">
        <v>41</v>
      </c>
      <c r="H1242">
        <v>167576.97833333333</v>
      </c>
      <c r="I1242">
        <v>138975.24083333334</v>
      </c>
      <c r="J1242">
        <v>28601.737499999999</v>
      </c>
      <c r="K1242">
        <v>0.87373891686318772</v>
      </c>
      <c r="L1242">
        <v>550351.38833333331</v>
      </c>
      <c r="M1242">
        <v>37347.499863880003</v>
      </c>
      <c r="N1242">
        <v>0.32736572890025578</v>
      </c>
      <c r="O1242">
        <v>704000</v>
      </c>
      <c r="P1242" t="s">
        <v>27</v>
      </c>
      <c r="Q1242">
        <v>0</v>
      </c>
      <c r="R1242">
        <v>0</v>
      </c>
      <c r="S1242">
        <v>0.17067820284423119</v>
      </c>
      <c r="T1242">
        <v>0.28603217738743741</v>
      </c>
      <c r="U1242">
        <v>0.61903669934565375</v>
      </c>
      <c r="V1242">
        <v>2.8150966155157713</v>
      </c>
      <c r="W1242">
        <v>0</v>
      </c>
      <c r="X1242">
        <v>0.48343549493446863</v>
      </c>
    </row>
    <row r="1243" spans="1:24" x14ac:dyDescent="0.25">
      <c r="A1243" t="s">
        <v>1277</v>
      </c>
      <c r="B1243">
        <v>51</v>
      </c>
      <c r="C1243" t="s">
        <v>33</v>
      </c>
      <c r="D1243">
        <v>310100</v>
      </c>
      <c r="E1243">
        <v>0.46400000000000002</v>
      </c>
      <c r="F1243">
        <v>88000</v>
      </c>
      <c r="G1243" t="s">
        <v>26</v>
      </c>
      <c r="H1243">
        <v>367707.53166666668</v>
      </c>
      <c r="I1243">
        <v>303929.26583333331</v>
      </c>
      <c r="J1243">
        <v>63778.265833333331</v>
      </c>
      <c r="K1243">
        <v>0.84163587513355309</v>
      </c>
      <c r="L1243">
        <v>849840.995</v>
      </c>
      <c r="M1243">
        <v>115902.82004786</v>
      </c>
      <c r="N1243">
        <v>0.2837794259916156</v>
      </c>
      <c r="O1243">
        <v>1056000</v>
      </c>
      <c r="P1243" t="s">
        <v>36</v>
      </c>
      <c r="Q1243">
        <v>180</v>
      </c>
      <c r="R1243">
        <v>1</v>
      </c>
      <c r="S1243">
        <v>0.17344835321771285</v>
      </c>
      <c r="T1243">
        <v>0.23883894553935076</v>
      </c>
      <c r="U1243">
        <v>0.35279702778994171</v>
      </c>
      <c r="V1243">
        <v>2.7405385198323122</v>
      </c>
      <c r="W1243">
        <v>1</v>
      </c>
      <c r="X1243">
        <v>0.59870965934948062</v>
      </c>
    </row>
    <row r="1244" spans="1:24" x14ac:dyDescent="0.25">
      <c r="A1244" t="s">
        <v>1278</v>
      </c>
      <c r="B1244">
        <v>42</v>
      </c>
      <c r="C1244" t="s">
        <v>33</v>
      </c>
      <c r="D1244">
        <v>313100</v>
      </c>
      <c r="E1244">
        <v>0.497</v>
      </c>
      <c r="F1244">
        <v>68000</v>
      </c>
      <c r="G1244" t="s">
        <v>41</v>
      </c>
      <c r="H1244">
        <v>333700.38</v>
      </c>
      <c r="I1244">
        <v>289995.89166666666</v>
      </c>
      <c r="J1244">
        <v>43704.488333333335</v>
      </c>
      <c r="K1244">
        <v>0.85150238157037184</v>
      </c>
      <c r="L1244">
        <v>924354.26333333331</v>
      </c>
      <c r="M1244">
        <v>100029.30299963</v>
      </c>
      <c r="N1244">
        <v>0.217183008623443</v>
      </c>
      <c r="O1244">
        <v>680000</v>
      </c>
      <c r="P1244" t="s">
        <v>31</v>
      </c>
      <c r="Q1244">
        <v>4</v>
      </c>
      <c r="R1244">
        <v>0</v>
      </c>
      <c r="S1244">
        <v>0.13096924952058292</v>
      </c>
      <c r="T1244">
        <v>0.18493184907948032</v>
      </c>
      <c r="U1244">
        <v>0.38237892254227268</v>
      </c>
      <c r="V1244">
        <v>2.9522652933035238</v>
      </c>
      <c r="W1244">
        <v>1</v>
      </c>
      <c r="X1244">
        <v>0.57389917363187848</v>
      </c>
    </row>
    <row r="1245" spans="1:24" x14ac:dyDescent="0.25">
      <c r="A1245" t="s">
        <v>1279</v>
      </c>
      <c r="B1245">
        <v>52</v>
      </c>
      <c r="C1245" t="s">
        <v>30</v>
      </c>
      <c r="D1245">
        <v>235500</v>
      </c>
      <c r="E1245">
        <v>0.58899999999999997</v>
      </c>
      <c r="F1245">
        <v>61000</v>
      </c>
      <c r="G1245" t="s">
        <v>26</v>
      </c>
      <c r="H1245">
        <v>232586.07166666666</v>
      </c>
      <c r="I1245">
        <v>181840.07</v>
      </c>
      <c r="J1245">
        <v>50746.001666666663</v>
      </c>
      <c r="K1245">
        <v>0.78226088207385358</v>
      </c>
      <c r="L1245">
        <v>704246.21833333338</v>
      </c>
      <c r="M1245">
        <v>28440.202621230001</v>
      </c>
      <c r="N1245">
        <v>0.25902335456475584</v>
      </c>
      <c r="O1245">
        <v>427000</v>
      </c>
      <c r="P1245" t="s">
        <v>31</v>
      </c>
      <c r="Q1245">
        <v>8</v>
      </c>
      <c r="R1245">
        <v>0</v>
      </c>
      <c r="S1245">
        <v>0.21818160177447712</v>
      </c>
      <c r="T1245">
        <v>0.20262383781955443</v>
      </c>
      <c r="U1245">
        <v>0.52482531341105987</v>
      </c>
      <c r="V1245">
        <v>2.9904298018400568</v>
      </c>
      <c r="W1245">
        <v>0</v>
      </c>
      <c r="X1245">
        <v>0.48458249636901579</v>
      </c>
    </row>
    <row r="1246" spans="1:24" x14ac:dyDescent="0.25">
      <c r="A1246" t="s">
        <v>1280</v>
      </c>
      <c r="B1246">
        <v>33</v>
      </c>
      <c r="C1246" t="s">
        <v>33</v>
      </c>
      <c r="D1246">
        <v>347100</v>
      </c>
      <c r="E1246">
        <v>0.36799999999999999</v>
      </c>
      <c r="F1246">
        <v>110000</v>
      </c>
      <c r="G1246" t="s">
        <v>41</v>
      </c>
      <c r="H1246">
        <v>266325.21333333332</v>
      </c>
      <c r="I1246">
        <v>209618.89083333334</v>
      </c>
      <c r="J1246">
        <v>56706.322500000002</v>
      </c>
      <c r="K1246">
        <v>0.87029133359894484</v>
      </c>
      <c r="L1246">
        <v>1078247.105</v>
      </c>
      <c r="M1246">
        <v>162927.67570970999</v>
      </c>
      <c r="N1246">
        <v>0.31691155286660905</v>
      </c>
      <c r="O1246">
        <v>1320000</v>
      </c>
      <c r="P1246" t="s">
        <v>27</v>
      </c>
      <c r="Q1246">
        <v>0</v>
      </c>
      <c r="R1246">
        <v>0</v>
      </c>
      <c r="S1246">
        <v>0.21292134451057859</v>
      </c>
      <c r="T1246">
        <v>0.27580537797719368</v>
      </c>
      <c r="U1246">
        <v>0.22832153494682467</v>
      </c>
      <c r="V1246">
        <v>3.1064451310861423</v>
      </c>
      <c r="W1246">
        <v>1</v>
      </c>
      <c r="X1246">
        <v>0.64034921307074477</v>
      </c>
    </row>
    <row r="1247" spans="1:24" x14ac:dyDescent="0.25">
      <c r="A1247" t="s">
        <v>1281</v>
      </c>
      <c r="B1247">
        <v>19</v>
      </c>
      <c r="C1247" t="s">
        <v>33</v>
      </c>
      <c r="D1247">
        <v>225700</v>
      </c>
      <c r="E1247">
        <v>0.375</v>
      </c>
      <c r="F1247">
        <v>74000</v>
      </c>
      <c r="G1247" t="s">
        <v>26</v>
      </c>
      <c r="H1247">
        <v>235487.75166666668</v>
      </c>
      <c r="I1247">
        <v>181002.47583333333</v>
      </c>
      <c r="J1247">
        <v>54485.275833333333</v>
      </c>
      <c r="K1247">
        <v>0.77847660868678703</v>
      </c>
      <c r="L1247">
        <v>519911.98249999998</v>
      </c>
      <c r="M1247">
        <v>98944.489888950004</v>
      </c>
      <c r="N1247">
        <v>0.32786885245901637</v>
      </c>
      <c r="O1247">
        <v>666000</v>
      </c>
      <c r="P1247" t="s">
        <v>36</v>
      </c>
      <c r="Q1247">
        <v>180</v>
      </c>
      <c r="R1247">
        <v>1</v>
      </c>
      <c r="S1247">
        <v>0.23137201594441029</v>
      </c>
      <c r="T1247">
        <v>0.25523823235632359</v>
      </c>
      <c r="U1247">
        <v>0.26405320989457964</v>
      </c>
      <c r="V1247">
        <v>2.3035533119184759</v>
      </c>
      <c r="W1247">
        <v>1</v>
      </c>
      <c r="X1247">
        <v>0.64379935390725818</v>
      </c>
    </row>
    <row r="1248" spans="1:24" x14ac:dyDescent="0.25">
      <c r="A1248" t="s">
        <v>1282</v>
      </c>
      <c r="B1248">
        <v>41</v>
      </c>
      <c r="C1248" t="s">
        <v>25</v>
      </c>
      <c r="D1248">
        <v>190200</v>
      </c>
      <c r="E1248">
        <v>0.85299999999999998</v>
      </c>
      <c r="F1248">
        <v>35000</v>
      </c>
      <c r="G1248" t="s">
        <v>26</v>
      </c>
      <c r="H1248">
        <v>187235.18833333332</v>
      </c>
      <c r="I1248">
        <v>150624.51</v>
      </c>
      <c r="J1248">
        <v>36610.67833333333</v>
      </c>
      <c r="K1248">
        <v>0.81278478894130768</v>
      </c>
      <c r="L1248">
        <v>484938.88833333331</v>
      </c>
      <c r="M1248">
        <v>22242.295783170001</v>
      </c>
      <c r="N1248">
        <v>0.18401682439537329</v>
      </c>
      <c r="O1248">
        <v>350000</v>
      </c>
      <c r="P1248" t="s">
        <v>27</v>
      </c>
      <c r="Q1248">
        <v>0</v>
      </c>
      <c r="R1248">
        <v>0</v>
      </c>
      <c r="S1248">
        <v>0.19553310816851172</v>
      </c>
      <c r="T1248">
        <v>0.14956607577784314</v>
      </c>
      <c r="U1248">
        <v>0.7624285556127256</v>
      </c>
      <c r="V1248">
        <v>2.5496261216263583</v>
      </c>
      <c r="W1248">
        <v>0</v>
      </c>
      <c r="X1248">
        <v>0.38203012568904687</v>
      </c>
    </row>
    <row r="1249" spans="1:24" x14ac:dyDescent="0.25">
      <c r="A1249" t="s">
        <v>1283</v>
      </c>
      <c r="B1249">
        <v>27</v>
      </c>
      <c r="C1249" t="s">
        <v>25</v>
      </c>
      <c r="D1249">
        <v>151900</v>
      </c>
      <c r="E1249">
        <v>0.85099999999999998</v>
      </c>
      <c r="F1249">
        <v>33000</v>
      </c>
      <c r="G1249" t="s">
        <v>26</v>
      </c>
      <c r="H1249">
        <v>145860.81</v>
      </c>
      <c r="I1249">
        <v>106117.94500000001</v>
      </c>
      <c r="J1249">
        <v>39742.864999999998</v>
      </c>
      <c r="K1249">
        <v>0.77379134907083791</v>
      </c>
      <c r="L1249">
        <v>434635.21083333332</v>
      </c>
      <c r="M1249">
        <v>35711.169309570003</v>
      </c>
      <c r="N1249">
        <v>0.21724818959842002</v>
      </c>
      <c r="O1249">
        <v>330000</v>
      </c>
      <c r="P1249" t="s">
        <v>31</v>
      </c>
      <c r="Q1249">
        <v>18</v>
      </c>
      <c r="R1249">
        <v>0</v>
      </c>
      <c r="S1249">
        <v>0.27247116617547923</v>
      </c>
      <c r="T1249">
        <v>0.16810476971255861</v>
      </c>
      <c r="U1249">
        <v>0.68362723026976258</v>
      </c>
      <c r="V1249">
        <v>2.8613246269475532</v>
      </c>
      <c r="W1249">
        <v>0</v>
      </c>
      <c r="X1249">
        <v>0.3901187258878111</v>
      </c>
    </row>
    <row r="1250" spans="1:24" x14ac:dyDescent="0.25">
      <c r="A1250" t="s">
        <v>1284</v>
      </c>
      <c r="B1250">
        <v>55</v>
      </c>
      <c r="C1250" t="s">
        <v>30</v>
      </c>
      <c r="D1250">
        <v>171800</v>
      </c>
      <c r="E1250">
        <v>0.65800000000000003</v>
      </c>
      <c r="F1250">
        <v>37000</v>
      </c>
      <c r="G1250" t="s">
        <v>41</v>
      </c>
      <c r="H1250">
        <v>163299.8775</v>
      </c>
      <c r="I1250">
        <v>123891.42750000001</v>
      </c>
      <c r="J1250">
        <v>39408.449999999997</v>
      </c>
      <c r="K1250">
        <v>0.76443484937353479</v>
      </c>
      <c r="L1250">
        <v>659703.67083333328</v>
      </c>
      <c r="M1250">
        <v>26230.98261807</v>
      </c>
      <c r="N1250">
        <v>0.21536670547147846</v>
      </c>
      <c r="O1250">
        <v>259000</v>
      </c>
      <c r="P1250" t="s">
        <v>27</v>
      </c>
      <c r="Q1250">
        <v>0</v>
      </c>
      <c r="R1250">
        <v>0</v>
      </c>
      <c r="S1250">
        <v>0.24132565561783717</v>
      </c>
      <c r="T1250">
        <v>0.16463381505716407</v>
      </c>
      <c r="U1250">
        <v>0.56693310697826316</v>
      </c>
      <c r="V1250">
        <v>3.8399515182382613</v>
      </c>
      <c r="W1250">
        <v>0</v>
      </c>
      <c r="X1250">
        <v>0.41412177583400311</v>
      </c>
    </row>
    <row r="1251" spans="1:24" x14ac:dyDescent="0.25">
      <c r="A1251" t="s">
        <v>1285</v>
      </c>
      <c r="B1251">
        <v>39</v>
      </c>
      <c r="C1251" t="s">
        <v>33</v>
      </c>
      <c r="D1251">
        <v>237500</v>
      </c>
      <c r="E1251">
        <v>0.54700000000000004</v>
      </c>
      <c r="F1251">
        <v>38000</v>
      </c>
      <c r="G1251" t="s">
        <v>26</v>
      </c>
      <c r="H1251">
        <v>213358.43083333335</v>
      </c>
      <c r="I1251">
        <v>152415.45499999999</v>
      </c>
      <c r="J1251">
        <v>60942.97583333333</v>
      </c>
      <c r="K1251">
        <v>0.75000767391003276</v>
      </c>
      <c r="L1251">
        <v>461742.6766666667</v>
      </c>
      <c r="M1251">
        <v>79994.346193949998</v>
      </c>
      <c r="N1251">
        <v>0.16</v>
      </c>
      <c r="O1251">
        <v>266000</v>
      </c>
      <c r="P1251" t="s">
        <v>31</v>
      </c>
      <c r="Q1251">
        <v>60</v>
      </c>
      <c r="R1251">
        <v>0</v>
      </c>
      <c r="S1251">
        <v>0.2856365956353486</v>
      </c>
      <c r="T1251">
        <v>0.12000122782560524</v>
      </c>
      <c r="U1251">
        <v>0.39783861209188071</v>
      </c>
      <c r="V1251">
        <v>1.9441796912280702</v>
      </c>
      <c r="W1251">
        <v>1</v>
      </c>
      <c r="X1251">
        <v>0.54444833045068519</v>
      </c>
    </row>
    <row r="1252" spans="1:24" x14ac:dyDescent="0.25">
      <c r="A1252" t="s">
        <v>1286</v>
      </c>
      <c r="B1252">
        <v>43</v>
      </c>
      <c r="C1252" t="s">
        <v>33</v>
      </c>
      <c r="D1252">
        <v>185700</v>
      </c>
      <c r="E1252">
        <v>0.60399999999999998</v>
      </c>
      <c r="F1252">
        <v>50000</v>
      </c>
      <c r="G1252" t="s">
        <v>26</v>
      </c>
      <c r="H1252">
        <v>203613.86333333334</v>
      </c>
      <c r="I1252">
        <v>161241.14333333334</v>
      </c>
      <c r="J1252">
        <v>42372.72</v>
      </c>
      <c r="K1252">
        <v>0.78493985319162418</v>
      </c>
      <c r="L1252">
        <v>400887.76750000002</v>
      </c>
      <c r="M1252">
        <v>76311.571895949994</v>
      </c>
      <c r="N1252">
        <v>0.26925148088314488</v>
      </c>
      <c r="O1252">
        <v>450000</v>
      </c>
      <c r="P1252" t="s">
        <v>31</v>
      </c>
      <c r="Q1252">
        <v>27</v>
      </c>
      <c r="R1252">
        <v>0</v>
      </c>
      <c r="S1252">
        <v>0.20810331529652393</v>
      </c>
      <c r="T1252">
        <v>0.21134621787604316</v>
      </c>
      <c r="U1252">
        <v>0.43934118867261818</v>
      </c>
      <c r="V1252">
        <v>2.1587925013462574</v>
      </c>
      <c r="W1252">
        <v>1</v>
      </c>
      <c r="X1252">
        <v>0.5636667322845802</v>
      </c>
    </row>
    <row r="1253" spans="1:24" x14ac:dyDescent="0.25">
      <c r="A1253" t="s">
        <v>1287</v>
      </c>
      <c r="B1253">
        <v>44</v>
      </c>
      <c r="C1253" t="s">
        <v>25</v>
      </c>
      <c r="D1253">
        <v>195200</v>
      </c>
      <c r="E1253">
        <v>0.91400000000000003</v>
      </c>
      <c r="F1253">
        <v>63000</v>
      </c>
      <c r="G1253" t="s">
        <v>43</v>
      </c>
      <c r="H1253">
        <v>183232.41</v>
      </c>
      <c r="I1253">
        <v>139305.70833333334</v>
      </c>
      <c r="J1253">
        <v>43926.701666666668</v>
      </c>
      <c r="K1253">
        <v>0.80301774989556651</v>
      </c>
      <c r="L1253">
        <v>547422.17083333328</v>
      </c>
      <c r="M1253">
        <v>37818.879484700003</v>
      </c>
      <c r="N1253">
        <v>0.32274590163934425</v>
      </c>
      <c r="O1253">
        <v>252000</v>
      </c>
      <c r="P1253" t="s">
        <v>27</v>
      </c>
      <c r="Q1253">
        <v>0</v>
      </c>
      <c r="R1253">
        <v>0</v>
      </c>
      <c r="S1253">
        <v>0.23973216128449473</v>
      </c>
      <c r="T1253">
        <v>0.25917068772244206</v>
      </c>
      <c r="U1253">
        <v>0.75762698842610321</v>
      </c>
      <c r="V1253">
        <v>2.8044168587773219</v>
      </c>
      <c r="W1253">
        <v>0</v>
      </c>
      <c r="X1253">
        <v>0.39178442407961794</v>
      </c>
    </row>
    <row r="1254" spans="1:24" x14ac:dyDescent="0.25">
      <c r="A1254" t="s">
        <v>1288</v>
      </c>
      <c r="B1254">
        <v>46</v>
      </c>
      <c r="C1254" t="s">
        <v>25</v>
      </c>
      <c r="D1254">
        <v>178400</v>
      </c>
      <c r="E1254">
        <v>0.88600000000000001</v>
      </c>
      <c r="F1254">
        <v>40000</v>
      </c>
      <c r="G1254" t="s">
        <v>41</v>
      </c>
      <c r="H1254">
        <v>170277.57666666666</v>
      </c>
      <c r="I1254">
        <v>132077.465</v>
      </c>
      <c r="J1254">
        <v>38200.111666666664</v>
      </c>
      <c r="K1254">
        <v>0.80715598582984094</v>
      </c>
      <c r="L1254">
        <v>537902.32166666666</v>
      </c>
      <c r="M1254">
        <v>36954.21210379</v>
      </c>
      <c r="N1254">
        <v>0.22421524663677131</v>
      </c>
      <c r="O1254">
        <v>160000</v>
      </c>
      <c r="P1254" t="s">
        <v>27</v>
      </c>
      <c r="Q1254">
        <v>0</v>
      </c>
      <c r="R1254">
        <v>0</v>
      </c>
      <c r="S1254">
        <v>0.22434023559923422</v>
      </c>
      <c r="T1254">
        <v>0.18097667843718407</v>
      </c>
      <c r="U1254">
        <v>0.72800574574866772</v>
      </c>
      <c r="V1254">
        <v>3.0151475429745891</v>
      </c>
      <c r="W1254">
        <v>0</v>
      </c>
      <c r="X1254">
        <v>0.3806557741046474</v>
      </c>
    </row>
    <row r="1255" spans="1:24" x14ac:dyDescent="0.25">
      <c r="A1255" t="s">
        <v>1289</v>
      </c>
      <c r="B1255">
        <v>55</v>
      </c>
      <c r="C1255" t="s">
        <v>25</v>
      </c>
      <c r="D1255">
        <v>221400</v>
      </c>
      <c r="E1255">
        <v>0.98</v>
      </c>
      <c r="F1255">
        <v>66000</v>
      </c>
      <c r="G1255" t="s">
        <v>43</v>
      </c>
      <c r="H1255">
        <v>214527.5</v>
      </c>
      <c r="I1255">
        <v>162463.70416666666</v>
      </c>
      <c r="J1255">
        <v>52063.79583333333</v>
      </c>
      <c r="K1255">
        <v>0.79104166617052019</v>
      </c>
      <c r="L1255">
        <v>645637.50916666666</v>
      </c>
      <c r="M1255">
        <v>39831.720242329997</v>
      </c>
      <c r="N1255">
        <v>0.29810298102981031</v>
      </c>
      <c r="O1255">
        <v>396000</v>
      </c>
      <c r="P1255" t="s">
        <v>27</v>
      </c>
      <c r="Q1255">
        <v>0</v>
      </c>
      <c r="R1255">
        <v>0</v>
      </c>
      <c r="S1255">
        <v>0.24269054472425833</v>
      </c>
      <c r="T1255">
        <v>0.23581187880422011</v>
      </c>
      <c r="U1255">
        <v>0.82653559717515113</v>
      </c>
      <c r="V1255">
        <v>2.9161585779885577</v>
      </c>
      <c r="W1255">
        <v>0</v>
      </c>
      <c r="X1255">
        <v>0.34990997542862812</v>
      </c>
    </row>
    <row r="1256" spans="1:24" x14ac:dyDescent="0.25">
      <c r="A1256" t="s">
        <v>1290</v>
      </c>
      <c r="B1256">
        <v>37</v>
      </c>
      <c r="C1256" t="s">
        <v>33</v>
      </c>
      <c r="D1256">
        <v>209300</v>
      </c>
      <c r="E1256">
        <v>0.32300000000000001</v>
      </c>
      <c r="F1256">
        <v>58000</v>
      </c>
      <c r="G1256" t="s">
        <v>26</v>
      </c>
      <c r="H1256">
        <v>216962.33749999999</v>
      </c>
      <c r="I1256">
        <v>179640.41666666666</v>
      </c>
      <c r="J1256">
        <v>37321.92083333333</v>
      </c>
      <c r="K1256">
        <v>0.84410486557412745</v>
      </c>
      <c r="L1256">
        <v>612596.39249999996</v>
      </c>
      <c r="M1256">
        <v>62356.234927570003</v>
      </c>
      <c r="N1256">
        <v>0.27711419015766842</v>
      </c>
      <c r="O1256">
        <v>348000</v>
      </c>
      <c r="P1256" t="s">
        <v>27</v>
      </c>
      <c r="Q1256">
        <v>0</v>
      </c>
      <c r="R1256">
        <v>0</v>
      </c>
      <c r="S1256">
        <v>0.1720202744097617</v>
      </c>
      <c r="T1256">
        <v>0.23391343623172189</v>
      </c>
      <c r="U1256">
        <v>0.25089214227124879</v>
      </c>
      <c r="V1256">
        <v>2.926881951743908</v>
      </c>
      <c r="W1256">
        <v>1</v>
      </c>
      <c r="X1256">
        <v>0.63691647676334717</v>
      </c>
    </row>
    <row r="1257" spans="1:24" x14ac:dyDescent="0.25">
      <c r="A1257" t="s">
        <v>1291</v>
      </c>
      <c r="B1257">
        <v>44</v>
      </c>
      <c r="C1257" t="s">
        <v>25</v>
      </c>
      <c r="D1257">
        <v>216800</v>
      </c>
      <c r="E1257">
        <v>0.84799999999999998</v>
      </c>
      <c r="F1257">
        <v>49000</v>
      </c>
      <c r="G1257" t="s">
        <v>26</v>
      </c>
      <c r="H1257">
        <v>211186.48166666666</v>
      </c>
      <c r="I1257">
        <v>146524.95833333334</v>
      </c>
      <c r="J1257">
        <v>64661.523333333331</v>
      </c>
      <c r="K1257">
        <v>0.71844881696932228</v>
      </c>
      <c r="L1257">
        <v>719354.57</v>
      </c>
      <c r="M1257">
        <v>37985.224698209997</v>
      </c>
      <c r="N1257">
        <v>0.22601476014760147</v>
      </c>
      <c r="O1257">
        <v>588000</v>
      </c>
      <c r="P1257" t="s">
        <v>27</v>
      </c>
      <c r="Q1257">
        <v>0</v>
      </c>
      <c r="R1257">
        <v>0</v>
      </c>
      <c r="S1257">
        <v>0.30618211366101566</v>
      </c>
      <c r="T1257">
        <v>0.16238003704564941</v>
      </c>
      <c r="U1257">
        <v>0.71872580986818402</v>
      </c>
      <c r="V1257">
        <v>3.3180561346863464</v>
      </c>
      <c r="W1257">
        <v>0</v>
      </c>
      <c r="X1257">
        <v>0.34706753010493191</v>
      </c>
    </row>
    <row r="1258" spans="1:24" x14ac:dyDescent="0.25">
      <c r="A1258" t="s">
        <v>1292</v>
      </c>
      <c r="B1258">
        <v>37</v>
      </c>
      <c r="C1258" t="s">
        <v>25</v>
      </c>
      <c r="D1258">
        <v>119500</v>
      </c>
      <c r="E1258">
        <v>0.81699999999999995</v>
      </c>
      <c r="F1258">
        <v>30000</v>
      </c>
      <c r="G1258" t="s">
        <v>43</v>
      </c>
      <c r="H1258">
        <v>106649.3925</v>
      </c>
      <c r="I1258">
        <v>85667.849166666667</v>
      </c>
      <c r="J1258">
        <v>20981.543333333331</v>
      </c>
      <c r="K1258">
        <v>0.84359442368192417</v>
      </c>
      <c r="L1258">
        <v>358202</v>
      </c>
      <c r="M1258">
        <v>21422.821729660001</v>
      </c>
      <c r="N1258">
        <v>0.2510460251046025</v>
      </c>
      <c r="O1258">
        <v>240000</v>
      </c>
      <c r="P1258" t="s">
        <v>27</v>
      </c>
      <c r="Q1258">
        <v>0</v>
      </c>
      <c r="R1258">
        <v>0</v>
      </c>
      <c r="S1258">
        <v>0.19673382887139587</v>
      </c>
      <c r="T1258">
        <v>0.21178102686575501</v>
      </c>
      <c r="U1258">
        <v>0.68033924607763308</v>
      </c>
      <c r="V1258">
        <v>2.9975062761506277</v>
      </c>
      <c r="W1258">
        <v>0</v>
      </c>
      <c r="X1258">
        <v>0.41915532630642127</v>
      </c>
    </row>
    <row r="1259" spans="1:24" x14ac:dyDescent="0.25">
      <c r="A1259" t="s">
        <v>1293</v>
      </c>
      <c r="B1259">
        <v>36</v>
      </c>
      <c r="C1259" t="s">
        <v>25</v>
      </c>
      <c r="D1259">
        <v>148100</v>
      </c>
      <c r="E1259">
        <v>0.96499999999999997</v>
      </c>
      <c r="F1259">
        <v>43000</v>
      </c>
      <c r="G1259" t="s">
        <v>26</v>
      </c>
      <c r="H1259">
        <v>135520.72500000001</v>
      </c>
      <c r="I1259">
        <v>110871.01333333334</v>
      </c>
      <c r="J1259">
        <v>24649.711666666666</v>
      </c>
      <c r="K1259">
        <v>0.86441852901675253</v>
      </c>
      <c r="L1259">
        <v>426957.13333333336</v>
      </c>
      <c r="M1259">
        <v>31696.956919820001</v>
      </c>
      <c r="N1259">
        <v>0.29034436191762325</v>
      </c>
      <c r="O1259">
        <v>344000</v>
      </c>
      <c r="P1259" t="s">
        <v>27</v>
      </c>
      <c r="Q1259">
        <v>0</v>
      </c>
      <c r="R1259">
        <v>0</v>
      </c>
      <c r="S1259">
        <v>0.18188887099494683</v>
      </c>
      <c r="T1259">
        <v>0.25097904623713951</v>
      </c>
      <c r="U1259">
        <v>0.78207937177186271</v>
      </c>
      <c r="V1259">
        <v>2.8828975917173083</v>
      </c>
      <c r="W1259">
        <v>0</v>
      </c>
      <c r="X1259">
        <v>0.39124478490408504</v>
      </c>
    </row>
    <row r="1260" spans="1:24" x14ac:dyDescent="0.25">
      <c r="A1260" t="s">
        <v>1294</v>
      </c>
      <c r="B1260">
        <v>37</v>
      </c>
      <c r="C1260" t="s">
        <v>25</v>
      </c>
      <c r="D1260">
        <v>188200</v>
      </c>
      <c r="E1260">
        <v>0.79300000000000004</v>
      </c>
      <c r="F1260">
        <v>60000</v>
      </c>
      <c r="G1260" t="s">
        <v>41</v>
      </c>
      <c r="H1260">
        <v>182186.37333333332</v>
      </c>
      <c r="I1260">
        <v>140116.99583333332</v>
      </c>
      <c r="J1260">
        <v>42069.377500000002</v>
      </c>
      <c r="K1260">
        <v>0.79662272624300134</v>
      </c>
      <c r="L1260">
        <v>691019.96083333332</v>
      </c>
      <c r="M1260">
        <v>39446.700033690002</v>
      </c>
      <c r="N1260">
        <v>0.3188097768331562</v>
      </c>
      <c r="O1260">
        <v>180000</v>
      </c>
      <c r="P1260" t="s">
        <v>27</v>
      </c>
      <c r="Q1260">
        <v>0</v>
      </c>
      <c r="R1260">
        <v>0</v>
      </c>
      <c r="S1260">
        <v>0.2309139631591913</v>
      </c>
      <c r="T1260">
        <v>0.25397111357375174</v>
      </c>
      <c r="U1260">
        <v>0.65186026552131693</v>
      </c>
      <c r="V1260">
        <v>3.6717319916755224</v>
      </c>
      <c r="W1260">
        <v>0</v>
      </c>
      <c r="X1260">
        <v>0.40836082432258031</v>
      </c>
    </row>
    <row r="1261" spans="1:24" x14ac:dyDescent="0.25">
      <c r="A1261" t="s">
        <v>1295</v>
      </c>
      <c r="B1261">
        <v>52</v>
      </c>
      <c r="C1261" t="s">
        <v>33</v>
      </c>
      <c r="D1261">
        <v>175400</v>
      </c>
      <c r="E1261">
        <v>0.35499999999999998</v>
      </c>
      <c r="F1261">
        <v>50000</v>
      </c>
      <c r="G1261" t="s">
        <v>26</v>
      </c>
      <c r="H1261">
        <v>185964.88750000001</v>
      </c>
      <c r="I1261">
        <v>143564.20333333334</v>
      </c>
      <c r="J1261">
        <v>42400.684166666666</v>
      </c>
      <c r="K1261">
        <v>0.74340156444813887</v>
      </c>
      <c r="L1261">
        <v>498650.97499999998</v>
      </c>
      <c r="M1261">
        <v>96440.131784609999</v>
      </c>
      <c r="N1261">
        <v>0.28506271379703535</v>
      </c>
      <c r="O1261">
        <v>600000</v>
      </c>
      <c r="P1261" t="s">
        <v>36</v>
      </c>
      <c r="Q1261">
        <v>90</v>
      </c>
      <c r="R1261">
        <v>1</v>
      </c>
      <c r="S1261">
        <v>0.22800370939200371</v>
      </c>
      <c r="T1261">
        <v>0.21191606740254815</v>
      </c>
      <c r="U1261">
        <v>0.23376898622317688</v>
      </c>
      <c r="V1261">
        <v>2.8429360034207525</v>
      </c>
      <c r="W1261">
        <v>1</v>
      </c>
      <c r="X1261">
        <v>0.6269815875133925</v>
      </c>
    </row>
    <row r="1262" spans="1:24" x14ac:dyDescent="0.25">
      <c r="A1262" t="s">
        <v>1296</v>
      </c>
      <c r="B1262">
        <v>19</v>
      </c>
      <c r="C1262" t="s">
        <v>25</v>
      </c>
      <c r="D1262">
        <v>176300</v>
      </c>
      <c r="E1262">
        <v>0.94199999999999995</v>
      </c>
      <c r="F1262">
        <v>30000</v>
      </c>
      <c r="G1262" t="s">
        <v>26</v>
      </c>
      <c r="H1262">
        <v>167940.41500000001</v>
      </c>
      <c r="I1262">
        <v>136361.80583333335</v>
      </c>
      <c r="J1262">
        <v>31578.609166666665</v>
      </c>
      <c r="K1262">
        <v>0.84106165097200436</v>
      </c>
      <c r="L1262">
        <v>301112.26333333331</v>
      </c>
      <c r="M1262">
        <v>35410.427145360001</v>
      </c>
      <c r="N1262">
        <v>0.17016449234259784</v>
      </c>
      <c r="O1262">
        <v>240000</v>
      </c>
      <c r="P1262" t="s">
        <v>27</v>
      </c>
      <c r="Q1262">
        <v>0</v>
      </c>
      <c r="R1262">
        <v>0</v>
      </c>
      <c r="S1262">
        <v>0.18803460243126507</v>
      </c>
      <c r="T1262">
        <v>0.14311882886647834</v>
      </c>
      <c r="U1262">
        <v>0.7779651623813536</v>
      </c>
      <c r="V1262">
        <v>1.7079538476082434</v>
      </c>
      <c r="W1262">
        <v>0</v>
      </c>
      <c r="X1262">
        <v>0.4072404219175631</v>
      </c>
    </row>
    <row r="1263" spans="1:24" x14ac:dyDescent="0.25">
      <c r="A1263" t="s">
        <v>1297</v>
      </c>
      <c r="B1263">
        <v>47</v>
      </c>
      <c r="C1263" t="s">
        <v>33</v>
      </c>
      <c r="D1263">
        <v>204200</v>
      </c>
      <c r="E1263">
        <v>0.59799999999999998</v>
      </c>
      <c r="F1263">
        <v>39000</v>
      </c>
      <c r="G1263" t="s">
        <v>26</v>
      </c>
      <c r="H1263">
        <v>213682.66416666665</v>
      </c>
      <c r="I1263">
        <v>159793.40666666668</v>
      </c>
      <c r="J1263">
        <v>53889.2575</v>
      </c>
      <c r="K1263">
        <v>0.74112890703105661</v>
      </c>
      <c r="L1263">
        <v>624319.28916666668</v>
      </c>
      <c r="M1263">
        <v>71085.398389249996</v>
      </c>
      <c r="N1263">
        <v>0.19098922624877571</v>
      </c>
      <c r="O1263">
        <v>429000</v>
      </c>
      <c r="P1263" t="s">
        <v>31</v>
      </c>
      <c r="Q1263">
        <v>29</v>
      </c>
      <c r="R1263">
        <v>0</v>
      </c>
      <c r="S1263">
        <v>0.25219293156120448</v>
      </c>
      <c r="T1263">
        <v>0.14154763650446234</v>
      </c>
      <c r="U1263">
        <v>0.44872389138292329</v>
      </c>
      <c r="V1263">
        <v>3.0573912300032648</v>
      </c>
      <c r="W1263">
        <v>0</v>
      </c>
      <c r="X1263">
        <v>0.49149779003196992</v>
      </c>
    </row>
    <row r="1264" spans="1:24" x14ac:dyDescent="0.25">
      <c r="A1264" t="s">
        <v>1298</v>
      </c>
      <c r="B1264">
        <v>51</v>
      </c>
      <c r="C1264" t="s">
        <v>25</v>
      </c>
      <c r="D1264">
        <v>172100</v>
      </c>
      <c r="E1264">
        <v>0.86799999999999999</v>
      </c>
      <c r="F1264">
        <v>30000</v>
      </c>
      <c r="G1264" t="s">
        <v>26</v>
      </c>
      <c r="H1264">
        <v>170563.62666666668</v>
      </c>
      <c r="I1264">
        <v>124890.77583333333</v>
      </c>
      <c r="J1264">
        <v>45672.85083333333</v>
      </c>
      <c r="K1264">
        <v>0.77192890421300164</v>
      </c>
      <c r="L1264">
        <v>505965.77416666667</v>
      </c>
      <c r="M1264">
        <v>40622.494352109999</v>
      </c>
      <c r="N1264">
        <v>0.17431725740848344</v>
      </c>
      <c r="O1264">
        <v>180000</v>
      </c>
      <c r="P1264" t="s">
        <v>31</v>
      </c>
      <c r="Q1264">
        <v>24</v>
      </c>
      <c r="R1264">
        <v>0</v>
      </c>
      <c r="S1264">
        <v>0.26777603012975332</v>
      </c>
      <c r="T1264">
        <v>0.13456052949674638</v>
      </c>
      <c r="U1264">
        <v>0.70103673116617138</v>
      </c>
      <c r="V1264">
        <v>2.939952203176448</v>
      </c>
      <c r="W1264">
        <v>0</v>
      </c>
      <c r="X1264">
        <v>0.37167487531545113</v>
      </c>
    </row>
    <row r="1265" spans="1:24" x14ac:dyDescent="0.25">
      <c r="A1265" t="s">
        <v>1299</v>
      </c>
      <c r="B1265">
        <v>39</v>
      </c>
      <c r="C1265" t="s">
        <v>25</v>
      </c>
      <c r="D1265">
        <v>119800</v>
      </c>
      <c r="E1265">
        <v>0.96799999999999997</v>
      </c>
      <c r="F1265">
        <v>32000</v>
      </c>
      <c r="G1265" t="s">
        <v>26</v>
      </c>
      <c r="H1265">
        <v>119697.86833333333</v>
      </c>
      <c r="I1265">
        <v>90832.840833333335</v>
      </c>
      <c r="J1265">
        <v>28865.0275</v>
      </c>
      <c r="K1265">
        <v>0.77585597741268331</v>
      </c>
      <c r="L1265">
        <v>445906.95833333331</v>
      </c>
      <c r="M1265">
        <v>16654.871411839998</v>
      </c>
      <c r="N1265">
        <v>0.26711185308848079</v>
      </c>
      <c r="O1265">
        <v>96000</v>
      </c>
      <c r="P1265" t="s">
        <v>27</v>
      </c>
      <c r="Q1265">
        <v>0</v>
      </c>
      <c r="R1265">
        <v>0</v>
      </c>
      <c r="S1265">
        <v>0.24114905220882449</v>
      </c>
      <c r="T1265">
        <v>0.20724032785647634</v>
      </c>
      <c r="U1265">
        <v>0.84976317133934376</v>
      </c>
      <c r="V1265">
        <v>3.7220948107957708</v>
      </c>
      <c r="W1265">
        <v>0</v>
      </c>
      <c r="X1265">
        <v>0.3052025477218796</v>
      </c>
    </row>
    <row r="1266" spans="1:24" x14ac:dyDescent="0.25">
      <c r="A1266" t="s">
        <v>1300</v>
      </c>
      <c r="B1266">
        <v>20</v>
      </c>
      <c r="C1266" t="s">
        <v>25</v>
      </c>
      <c r="D1266">
        <v>183200</v>
      </c>
      <c r="E1266">
        <v>0.91800000000000004</v>
      </c>
      <c r="F1266">
        <v>55000</v>
      </c>
      <c r="G1266" t="s">
        <v>26</v>
      </c>
      <c r="H1266">
        <v>176542.12833333333</v>
      </c>
      <c r="I1266">
        <v>125923.28083333334</v>
      </c>
      <c r="J1266">
        <v>50618.847500000003</v>
      </c>
      <c r="K1266">
        <v>0.76019002345026221</v>
      </c>
      <c r="L1266">
        <v>468755.95500000002</v>
      </c>
      <c r="M1266">
        <v>42729.274661869997</v>
      </c>
      <c r="N1266">
        <v>0.30021834061135372</v>
      </c>
      <c r="O1266">
        <v>165000</v>
      </c>
      <c r="P1266" t="s">
        <v>27</v>
      </c>
      <c r="Q1266">
        <v>0</v>
      </c>
      <c r="R1266">
        <v>0</v>
      </c>
      <c r="S1266">
        <v>0.28672389971658985</v>
      </c>
      <c r="T1266">
        <v>0.2282229873895438</v>
      </c>
      <c r="U1266">
        <v>0.73910994136132413</v>
      </c>
      <c r="V1266">
        <v>2.5587115447598254</v>
      </c>
      <c r="W1266">
        <v>0</v>
      </c>
      <c r="X1266">
        <v>0.38844540449504616</v>
      </c>
    </row>
    <row r="1267" spans="1:24" x14ac:dyDescent="0.25">
      <c r="A1267" t="s">
        <v>1301</v>
      </c>
      <c r="B1267">
        <v>23</v>
      </c>
      <c r="C1267" t="s">
        <v>25</v>
      </c>
      <c r="D1267">
        <v>244000</v>
      </c>
      <c r="E1267">
        <v>0.96199999999999997</v>
      </c>
      <c r="F1267">
        <v>42000</v>
      </c>
      <c r="G1267" t="s">
        <v>43</v>
      </c>
      <c r="H1267">
        <v>239440.80416666667</v>
      </c>
      <c r="I1267">
        <v>176928.255</v>
      </c>
      <c r="J1267">
        <v>62512.549166666664</v>
      </c>
      <c r="K1267">
        <v>0.77079578008891225</v>
      </c>
      <c r="L1267">
        <v>724051</v>
      </c>
      <c r="M1267">
        <v>47909.456598659999</v>
      </c>
      <c r="N1267">
        <v>0.1721311475409836</v>
      </c>
      <c r="O1267">
        <v>378000</v>
      </c>
      <c r="P1267" t="s">
        <v>27</v>
      </c>
      <c r="Q1267">
        <v>0</v>
      </c>
      <c r="R1267">
        <v>0</v>
      </c>
      <c r="S1267">
        <v>0.26107726034512391</v>
      </c>
      <c r="T1267">
        <v>0.13267796214645211</v>
      </c>
      <c r="U1267">
        <v>0.80160725448740466</v>
      </c>
      <c r="V1267">
        <v>2.9674221311475408</v>
      </c>
      <c r="W1267">
        <v>0</v>
      </c>
      <c r="X1267">
        <v>0.32810597426515525</v>
      </c>
    </row>
    <row r="1268" spans="1:24" x14ac:dyDescent="0.25">
      <c r="A1268" t="s">
        <v>1302</v>
      </c>
      <c r="B1268">
        <v>32</v>
      </c>
      <c r="C1268" t="s">
        <v>25</v>
      </c>
      <c r="D1268">
        <v>179900</v>
      </c>
      <c r="E1268">
        <v>0.97699999999999998</v>
      </c>
      <c r="F1268">
        <v>57000</v>
      </c>
      <c r="G1268" t="s">
        <v>26</v>
      </c>
      <c r="H1268">
        <v>176176.80916666667</v>
      </c>
      <c r="I1268">
        <v>119912.14666666667</v>
      </c>
      <c r="J1268">
        <v>56264.662499999999</v>
      </c>
      <c r="K1268">
        <v>0.71701166767882452</v>
      </c>
      <c r="L1268">
        <v>670764.10916666663</v>
      </c>
      <c r="M1268">
        <v>37726.643599889998</v>
      </c>
      <c r="N1268">
        <v>0.3168426903835464</v>
      </c>
      <c r="O1268">
        <v>627000</v>
      </c>
      <c r="P1268" t="s">
        <v>27</v>
      </c>
      <c r="Q1268">
        <v>0</v>
      </c>
      <c r="R1268">
        <v>0</v>
      </c>
      <c r="S1268">
        <v>0.31936474934548587</v>
      </c>
      <c r="T1268">
        <v>0.22717990582375205</v>
      </c>
      <c r="U1268">
        <v>0.80468426446431196</v>
      </c>
      <c r="V1268">
        <v>3.7285386835278858</v>
      </c>
      <c r="W1268">
        <v>0</v>
      </c>
      <c r="X1268">
        <v>0.30906439100097022</v>
      </c>
    </row>
    <row r="1269" spans="1:24" x14ac:dyDescent="0.25">
      <c r="A1269" t="s">
        <v>1303</v>
      </c>
      <c r="B1269">
        <v>44</v>
      </c>
      <c r="C1269" t="s">
        <v>25</v>
      </c>
      <c r="D1269">
        <v>179500</v>
      </c>
      <c r="E1269">
        <v>0.93500000000000005</v>
      </c>
      <c r="F1269">
        <v>47000</v>
      </c>
      <c r="G1269" t="s">
        <v>41</v>
      </c>
      <c r="H1269">
        <v>179380.36749999999</v>
      </c>
      <c r="I1269">
        <v>129625.54166666667</v>
      </c>
      <c r="J1269">
        <v>49754.825833333336</v>
      </c>
      <c r="K1269">
        <v>0.73805338326404235</v>
      </c>
      <c r="L1269">
        <v>600074.81999999995</v>
      </c>
      <c r="M1269">
        <v>28828.53794419</v>
      </c>
      <c r="N1269">
        <v>0.2618384401114206</v>
      </c>
      <c r="O1269">
        <v>235000</v>
      </c>
      <c r="P1269" t="s">
        <v>31</v>
      </c>
      <c r="Q1269">
        <v>30</v>
      </c>
      <c r="R1269">
        <v>0</v>
      </c>
      <c r="S1269">
        <v>0.27737052012301927</v>
      </c>
      <c r="T1269">
        <v>0.1932507465928133</v>
      </c>
      <c r="U1269">
        <v>0.80554020134099025</v>
      </c>
      <c r="V1269">
        <v>3.3430352089136486</v>
      </c>
      <c r="W1269">
        <v>0</v>
      </c>
      <c r="X1269">
        <v>0.32415819842854243</v>
      </c>
    </row>
    <row r="1270" spans="1:24" x14ac:dyDescent="0.25">
      <c r="A1270" t="s">
        <v>1304</v>
      </c>
      <c r="B1270">
        <v>27</v>
      </c>
      <c r="C1270" t="s">
        <v>33</v>
      </c>
      <c r="D1270">
        <v>374000</v>
      </c>
      <c r="E1270">
        <v>0.35599999999999998</v>
      </c>
      <c r="F1270">
        <v>108000</v>
      </c>
      <c r="G1270" t="s">
        <v>41</v>
      </c>
      <c r="H1270">
        <v>356607.75750000001</v>
      </c>
      <c r="I1270">
        <v>296462.41749999998</v>
      </c>
      <c r="J1270">
        <v>60145.34</v>
      </c>
      <c r="K1270">
        <v>0.81617372763555085</v>
      </c>
      <c r="L1270">
        <v>908694.39416666667</v>
      </c>
      <c r="M1270">
        <v>145440.77657123</v>
      </c>
      <c r="N1270">
        <v>0.28877005347593582</v>
      </c>
      <c r="O1270">
        <v>756000</v>
      </c>
      <c r="P1270" t="s">
        <v>31</v>
      </c>
      <c r="Q1270">
        <v>30</v>
      </c>
      <c r="R1270">
        <v>0</v>
      </c>
      <c r="S1270">
        <v>0.16865965121356058</v>
      </c>
      <c r="T1270">
        <v>0.23568653097497189</v>
      </c>
      <c r="U1270">
        <v>0.25286870303258002</v>
      </c>
      <c r="V1270">
        <v>2.4296641555258467</v>
      </c>
      <c r="W1270">
        <v>1</v>
      </c>
      <c r="X1270">
        <v>0.65548174626479128</v>
      </c>
    </row>
    <row r="1271" spans="1:24" x14ac:dyDescent="0.25">
      <c r="A1271" t="s">
        <v>1305</v>
      </c>
      <c r="B1271">
        <v>26</v>
      </c>
      <c r="C1271" t="s">
        <v>25</v>
      </c>
      <c r="D1271">
        <v>278900</v>
      </c>
      <c r="E1271">
        <v>0.88</v>
      </c>
      <c r="F1271">
        <v>96000</v>
      </c>
      <c r="G1271" t="s">
        <v>41</v>
      </c>
      <c r="H1271">
        <v>257386.97750000001</v>
      </c>
      <c r="I1271">
        <v>209134.48749999999</v>
      </c>
      <c r="J1271">
        <v>48252.49</v>
      </c>
      <c r="K1271">
        <v>0.85570177446957296</v>
      </c>
      <c r="L1271">
        <v>806748.53249999997</v>
      </c>
      <c r="M1271">
        <v>61754.540964079999</v>
      </c>
      <c r="N1271">
        <v>0.3442093940480459</v>
      </c>
      <c r="O1271">
        <v>384000</v>
      </c>
      <c r="P1271" t="s">
        <v>27</v>
      </c>
      <c r="Q1271">
        <v>0</v>
      </c>
      <c r="R1271">
        <v>0</v>
      </c>
      <c r="S1271">
        <v>0.1874705957103055</v>
      </c>
      <c r="T1271">
        <v>0.29454058927600935</v>
      </c>
      <c r="U1271">
        <v>0.70971818800032771</v>
      </c>
      <c r="V1271">
        <v>2.8926085783434923</v>
      </c>
      <c r="W1271">
        <v>0</v>
      </c>
      <c r="X1271">
        <v>0.43480557426090743</v>
      </c>
    </row>
    <row r="1272" spans="1:24" x14ac:dyDescent="0.25">
      <c r="A1272" t="s">
        <v>1306</v>
      </c>
      <c r="B1272">
        <v>50</v>
      </c>
      <c r="C1272" t="s">
        <v>33</v>
      </c>
      <c r="D1272">
        <v>134300</v>
      </c>
      <c r="E1272">
        <v>0.52100000000000002</v>
      </c>
      <c r="F1272">
        <v>30000</v>
      </c>
      <c r="G1272" t="s">
        <v>26</v>
      </c>
      <c r="H1272">
        <v>147846.185</v>
      </c>
      <c r="I1272">
        <v>117308.9025</v>
      </c>
      <c r="J1272">
        <v>30537.282500000001</v>
      </c>
      <c r="K1272">
        <v>0.78359896646049287</v>
      </c>
      <c r="L1272">
        <v>419386.37916666665</v>
      </c>
      <c r="M1272">
        <v>45356.902056159997</v>
      </c>
      <c r="N1272">
        <v>0.22338049143708116</v>
      </c>
      <c r="O1272">
        <v>240000</v>
      </c>
      <c r="P1272" t="s">
        <v>27</v>
      </c>
      <c r="Q1272">
        <v>0</v>
      </c>
      <c r="R1272">
        <v>0</v>
      </c>
      <c r="S1272">
        <v>0.20654765288668087</v>
      </c>
      <c r="T1272">
        <v>0.17504072221753378</v>
      </c>
      <c r="U1272">
        <v>0.39868856941509251</v>
      </c>
      <c r="V1272">
        <v>3.1227578493422685</v>
      </c>
      <c r="W1272">
        <v>1</v>
      </c>
      <c r="X1272">
        <v>0.53532866099514986</v>
      </c>
    </row>
    <row r="1273" spans="1:24" x14ac:dyDescent="0.25">
      <c r="A1273" t="s">
        <v>1307</v>
      </c>
      <c r="B1273">
        <v>49</v>
      </c>
      <c r="C1273" t="s">
        <v>30</v>
      </c>
      <c r="D1273">
        <v>308700</v>
      </c>
      <c r="E1273">
        <v>0.751</v>
      </c>
      <c r="F1273">
        <v>102000</v>
      </c>
      <c r="G1273" t="s">
        <v>41</v>
      </c>
      <c r="H1273">
        <v>278853.59416666668</v>
      </c>
      <c r="I1273">
        <v>205464.13916666666</v>
      </c>
      <c r="J1273">
        <v>73389.455000000002</v>
      </c>
      <c r="K1273">
        <v>0.77046310311926847</v>
      </c>
      <c r="L1273">
        <v>625081.9408333333</v>
      </c>
      <c r="M1273">
        <v>55136.642522230002</v>
      </c>
      <c r="N1273">
        <v>0.3304178814382896</v>
      </c>
      <c r="O1273">
        <v>408000</v>
      </c>
      <c r="P1273" t="s">
        <v>27</v>
      </c>
      <c r="Q1273">
        <v>0</v>
      </c>
      <c r="R1273">
        <v>0</v>
      </c>
      <c r="S1273">
        <v>0.26318274727395558</v>
      </c>
      <c r="T1273">
        <v>0.25457478625903912</v>
      </c>
      <c r="U1273">
        <v>0.62702147013427556</v>
      </c>
      <c r="V1273">
        <v>2.0248848099557284</v>
      </c>
      <c r="W1273">
        <v>0</v>
      </c>
      <c r="X1273">
        <v>0.4757106372690692</v>
      </c>
    </row>
    <row r="1274" spans="1:24" x14ac:dyDescent="0.25">
      <c r="A1274" t="s">
        <v>1308</v>
      </c>
      <c r="B1274">
        <v>23</v>
      </c>
      <c r="C1274" t="s">
        <v>33</v>
      </c>
      <c r="D1274">
        <v>205000</v>
      </c>
      <c r="E1274">
        <v>0.38400000000000001</v>
      </c>
      <c r="F1274">
        <v>36000</v>
      </c>
      <c r="G1274" t="s">
        <v>41</v>
      </c>
      <c r="H1274">
        <v>167643.14833333335</v>
      </c>
      <c r="I1274">
        <v>147128.77916666667</v>
      </c>
      <c r="J1274">
        <v>20514.369166666667</v>
      </c>
      <c r="K1274">
        <v>0.91160966765200868</v>
      </c>
      <c r="L1274">
        <v>442394.78249999997</v>
      </c>
      <c r="M1274">
        <v>81129.993166529996</v>
      </c>
      <c r="N1274">
        <v>0.17560975609756097</v>
      </c>
      <c r="O1274">
        <v>396000</v>
      </c>
      <c r="P1274" t="s">
        <v>27</v>
      </c>
      <c r="Q1274">
        <v>0</v>
      </c>
      <c r="R1274">
        <v>0</v>
      </c>
      <c r="S1274">
        <v>0.12236926692570167</v>
      </c>
      <c r="T1274">
        <v>0.16008755139254785</v>
      </c>
      <c r="U1274">
        <v>0.25876977141455348</v>
      </c>
      <c r="V1274">
        <v>2.1580233292682927</v>
      </c>
      <c r="W1274">
        <v>1</v>
      </c>
      <c r="X1274">
        <v>0.65549617237463109</v>
      </c>
    </row>
    <row r="1275" spans="1:24" x14ac:dyDescent="0.25">
      <c r="A1275" t="s">
        <v>1309</v>
      </c>
      <c r="B1275">
        <v>53</v>
      </c>
      <c r="C1275" t="s">
        <v>25</v>
      </c>
      <c r="D1275">
        <v>132400</v>
      </c>
      <c r="E1275">
        <v>0.92200000000000004</v>
      </c>
      <c r="F1275">
        <v>30000</v>
      </c>
      <c r="G1275" t="s">
        <v>41</v>
      </c>
      <c r="H1275">
        <v>131576.37083333332</v>
      </c>
      <c r="I1275">
        <v>95021.523333333331</v>
      </c>
      <c r="J1275">
        <v>36554.847500000003</v>
      </c>
      <c r="K1275">
        <v>0.75170885750986893</v>
      </c>
      <c r="L1275">
        <v>298123.76916666667</v>
      </c>
      <c r="M1275">
        <v>24126.57963968</v>
      </c>
      <c r="N1275">
        <v>0.22658610271903323</v>
      </c>
      <c r="O1275">
        <v>270000</v>
      </c>
      <c r="P1275" t="s">
        <v>27</v>
      </c>
      <c r="Q1275">
        <v>0</v>
      </c>
      <c r="R1275">
        <v>0</v>
      </c>
      <c r="S1275">
        <v>0.27782228122330355</v>
      </c>
      <c r="T1275">
        <v>0.17032678040253829</v>
      </c>
      <c r="U1275">
        <v>0.77913368718956644</v>
      </c>
      <c r="V1275">
        <v>2.2516900994461229</v>
      </c>
      <c r="W1275">
        <v>0</v>
      </c>
      <c r="X1275">
        <v>0.36897922802602345</v>
      </c>
    </row>
    <row r="1276" spans="1:24" x14ac:dyDescent="0.25">
      <c r="A1276" t="s">
        <v>1310</v>
      </c>
      <c r="B1276">
        <v>19</v>
      </c>
      <c r="C1276" t="s">
        <v>25</v>
      </c>
      <c r="D1276">
        <v>209200</v>
      </c>
      <c r="E1276">
        <v>0.96899999999999997</v>
      </c>
      <c r="F1276">
        <v>67000</v>
      </c>
      <c r="G1276" t="s">
        <v>41</v>
      </c>
      <c r="H1276">
        <v>214288.07250000001</v>
      </c>
      <c r="I1276">
        <v>153334.52166666667</v>
      </c>
      <c r="J1276">
        <v>60953.550833333335</v>
      </c>
      <c r="K1276">
        <v>0.7346329158479572</v>
      </c>
      <c r="L1276">
        <v>800162.03833333333</v>
      </c>
      <c r="M1276">
        <v>34524.984809900001</v>
      </c>
      <c r="N1276">
        <v>0.32026768642447417</v>
      </c>
      <c r="O1276">
        <v>402000</v>
      </c>
      <c r="P1276" t="s">
        <v>27</v>
      </c>
      <c r="Q1276">
        <v>0</v>
      </c>
      <c r="R1276">
        <v>0</v>
      </c>
      <c r="S1276">
        <v>0.28444677355214593</v>
      </c>
      <c r="T1276">
        <v>0.23527918432989067</v>
      </c>
      <c r="U1276">
        <v>0.83454278685171734</v>
      </c>
      <c r="V1276">
        <v>3.8248663400254941</v>
      </c>
      <c r="W1276">
        <v>0</v>
      </c>
      <c r="X1276">
        <v>0.30407657582707687</v>
      </c>
    </row>
    <row r="1277" spans="1:24" x14ac:dyDescent="0.25">
      <c r="A1277" t="s">
        <v>1311</v>
      </c>
      <c r="B1277">
        <v>46</v>
      </c>
      <c r="C1277" t="s">
        <v>25</v>
      </c>
      <c r="D1277">
        <v>128000</v>
      </c>
      <c r="E1277">
        <v>0.85499999999999998</v>
      </c>
      <c r="F1277">
        <v>42000</v>
      </c>
      <c r="G1277" t="s">
        <v>43</v>
      </c>
      <c r="H1277">
        <v>123988.04</v>
      </c>
      <c r="I1277">
        <v>87110.264999999999</v>
      </c>
      <c r="J1277">
        <v>36877.775000000001</v>
      </c>
      <c r="K1277">
        <v>0.72966762590926748</v>
      </c>
      <c r="L1277">
        <v>343618.45666666667</v>
      </c>
      <c r="M1277">
        <v>22381.668816820002</v>
      </c>
      <c r="N1277">
        <v>0.328125</v>
      </c>
      <c r="O1277">
        <v>210000</v>
      </c>
      <c r="P1277" t="s">
        <v>27</v>
      </c>
      <c r="Q1277">
        <v>0</v>
      </c>
      <c r="R1277">
        <v>0</v>
      </c>
      <c r="S1277">
        <v>0.2974300989030878</v>
      </c>
      <c r="T1277">
        <v>0.23942218975147839</v>
      </c>
      <c r="U1277">
        <v>0.72426033403311618</v>
      </c>
      <c r="V1277">
        <v>2.6845191927083332</v>
      </c>
      <c r="W1277">
        <v>0</v>
      </c>
      <c r="X1277">
        <v>0.39052878545300262</v>
      </c>
    </row>
    <row r="1278" spans="1:24" x14ac:dyDescent="0.25">
      <c r="A1278" t="s">
        <v>1312</v>
      </c>
      <c r="B1278">
        <v>21</v>
      </c>
      <c r="C1278" t="s">
        <v>25</v>
      </c>
      <c r="D1278">
        <v>170000</v>
      </c>
      <c r="E1278">
        <v>0.98799999999999999</v>
      </c>
      <c r="F1278">
        <v>43000</v>
      </c>
      <c r="G1278" t="s">
        <v>41</v>
      </c>
      <c r="H1278">
        <v>161373.70749999999</v>
      </c>
      <c r="I1278">
        <v>117397.53833333333</v>
      </c>
      <c r="J1278">
        <v>43976.169166666667</v>
      </c>
      <c r="K1278">
        <v>0.76418643756033866</v>
      </c>
      <c r="L1278">
        <v>320562.05583333335</v>
      </c>
      <c r="M1278">
        <v>38557.538621569998</v>
      </c>
      <c r="N1278">
        <v>0.25294117647058822</v>
      </c>
      <c r="O1278">
        <v>516000</v>
      </c>
      <c r="P1278" t="s">
        <v>36</v>
      </c>
      <c r="Q1278">
        <v>180</v>
      </c>
      <c r="R1278">
        <v>1</v>
      </c>
      <c r="S1278">
        <v>0.27251136413697796</v>
      </c>
      <c r="T1278">
        <v>0.19329421655937978</v>
      </c>
      <c r="U1278">
        <v>0.797460257477977</v>
      </c>
      <c r="V1278">
        <v>1.8856591519607844</v>
      </c>
      <c r="W1278">
        <v>0</v>
      </c>
      <c r="X1278">
        <v>0.38187999760887692</v>
      </c>
    </row>
    <row r="1279" spans="1:24" x14ac:dyDescent="0.25">
      <c r="A1279" t="s">
        <v>1313</v>
      </c>
      <c r="B1279">
        <v>18</v>
      </c>
      <c r="C1279" t="s">
        <v>30</v>
      </c>
      <c r="D1279">
        <v>177900</v>
      </c>
      <c r="E1279">
        <v>0.78500000000000003</v>
      </c>
      <c r="F1279">
        <v>48000</v>
      </c>
      <c r="G1279" t="s">
        <v>26</v>
      </c>
      <c r="H1279">
        <v>168490.52166666667</v>
      </c>
      <c r="I1279">
        <v>126829.93083333333</v>
      </c>
      <c r="J1279">
        <v>41660.590833333335</v>
      </c>
      <c r="K1279">
        <v>0.75774978832107809</v>
      </c>
      <c r="L1279">
        <v>679946.46750000003</v>
      </c>
      <c r="M1279">
        <v>21992.08463428</v>
      </c>
      <c r="N1279">
        <v>0.26981450252951095</v>
      </c>
      <c r="O1279">
        <v>288000</v>
      </c>
      <c r="P1279" t="s">
        <v>27</v>
      </c>
      <c r="Q1279">
        <v>0</v>
      </c>
      <c r="R1279">
        <v>0</v>
      </c>
      <c r="S1279">
        <v>0.24725777106769598</v>
      </c>
      <c r="T1279">
        <v>0.20445188217769392</v>
      </c>
      <c r="U1279">
        <v>0.69436817396001782</v>
      </c>
      <c r="V1279">
        <v>3.8220712057335584</v>
      </c>
      <c r="W1279">
        <v>0</v>
      </c>
      <c r="X1279">
        <v>0.36572171332216813</v>
      </c>
    </row>
    <row r="1280" spans="1:24" x14ac:dyDescent="0.25">
      <c r="A1280" t="s">
        <v>1314</v>
      </c>
      <c r="B1280">
        <v>36</v>
      </c>
      <c r="C1280" t="s">
        <v>25</v>
      </c>
      <c r="D1280">
        <v>180400</v>
      </c>
      <c r="E1280">
        <v>0.96199999999999997</v>
      </c>
      <c r="F1280">
        <v>53000</v>
      </c>
      <c r="G1280" t="s">
        <v>41</v>
      </c>
      <c r="H1280">
        <v>173427.29666666666</v>
      </c>
      <c r="I1280">
        <v>129708.27083333333</v>
      </c>
      <c r="J1280">
        <v>43719.025833333333</v>
      </c>
      <c r="K1280">
        <v>0.76747846865987923</v>
      </c>
      <c r="L1280">
        <v>418875.20250000001</v>
      </c>
      <c r="M1280">
        <v>27434.117255810001</v>
      </c>
      <c r="N1280">
        <v>0.29379157427937913</v>
      </c>
      <c r="O1280">
        <v>371000</v>
      </c>
      <c r="P1280" t="s">
        <v>27</v>
      </c>
      <c r="Q1280">
        <v>0</v>
      </c>
      <c r="R1280">
        <v>0</v>
      </c>
      <c r="S1280">
        <v>0.25208849283606621</v>
      </c>
      <c r="T1280">
        <v>0.22547870753311305</v>
      </c>
      <c r="U1280">
        <v>0.83060781130279615</v>
      </c>
      <c r="V1280">
        <v>2.3219246258314858</v>
      </c>
      <c r="W1280">
        <v>0</v>
      </c>
      <c r="X1280">
        <v>0.36469850169877976</v>
      </c>
    </row>
    <row r="1281" spans="1:24" x14ac:dyDescent="0.25">
      <c r="A1281" t="s">
        <v>1315</v>
      </c>
      <c r="B1281">
        <v>43</v>
      </c>
      <c r="C1281" t="s">
        <v>25</v>
      </c>
      <c r="D1281">
        <v>126600</v>
      </c>
      <c r="E1281">
        <v>0.755</v>
      </c>
      <c r="F1281">
        <v>40000</v>
      </c>
      <c r="G1281" t="s">
        <v>26</v>
      </c>
      <c r="H1281">
        <v>123537.86916666667</v>
      </c>
      <c r="I1281">
        <v>95294.094166666662</v>
      </c>
      <c r="J1281">
        <v>28243.775000000001</v>
      </c>
      <c r="K1281">
        <v>0.7969942593240511</v>
      </c>
      <c r="L1281">
        <v>287846.50833333336</v>
      </c>
      <c r="M1281">
        <v>19670.713702199999</v>
      </c>
      <c r="N1281">
        <v>0.31595576619273302</v>
      </c>
      <c r="O1281">
        <v>440000</v>
      </c>
      <c r="P1281" t="s">
        <v>27</v>
      </c>
      <c r="Q1281">
        <v>0</v>
      </c>
      <c r="R1281">
        <v>0</v>
      </c>
      <c r="S1281">
        <v>0.22862443063426915</v>
      </c>
      <c r="T1281">
        <v>0.25181493185594034</v>
      </c>
      <c r="U1281">
        <v>0.65129539970547634</v>
      </c>
      <c r="V1281">
        <v>2.2736691021590314</v>
      </c>
      <c r="W1281">
        <v>0</v>
      </c>
      <c r="X1281">
        <v>0.46334767671117166</v>
      </c>
    </row>
    <row r="1282" spans="1:24" x14ac:dyDescent="0.25">
      <c r="A1282" t="s">
        <v>1316</v>
      </c>
      <c r="B1282">
        <v>42</v>
      </c>
      <c r="C1282" t="s">
        <v>33</v>
      </c>
      <c r="D1282">
        <v>82800</v>
      </c>
      <c r="E1282">
        <v>0.58799999999999997</v>
      </c>
      <c r="F1282">
        <v>30000</v>
      </c>
      <c r="G1282" t="s">
        <v>43</v>
      </c>
      <c r="H1282">
        <v>87322.507500000007</v>
      </c>
      <c r="I1282">
        <v>64405.839166666665</v>
      </c>
      <c r="J1282">
        <v>22916.668333333331</v>
      </c>
      <c r="K1282">
        <v>0.74617101618439963</v>
      </c>
      <c r="L1282">
        <v>237570.9075</v>
      </c>
      <c r="M1282">
        <v>32252.248742160002</v>
      </c>
      <c r="N1282">
        <v>0.36231884057971014</v>
      </c>
      <c r="O1282">
        <v>150000</v>
      </c>
      <c r="P1282" t="s">
        <v>27</v>
      </c>
      <c r="Q1282">
        <v>0</v>
      </c>
      <c r="R1282">
        <v>0</v>
      </c>
      <c r="S1282">
        <v>0.26243713092335708</v>
      </c>
      <c r="T1282">
        <v>0.27035181745811582</v>
      </c>
      <c r="U1282">
        <v>0.42940195760061611</v>
      </c>
      <c r="V1282">
        <v>2.8692138586956522</v>
      </c>
      <c r="W1282">
        <v>1</v>
      </c>
      <c r="X1282">
        <v>0.54140706303585251</v>
      </c>
    </row>
    <row r="1283" spans="1:24" x14ac:dyDescent="0.25">
      <c r="A1283" t="s">
        <v>1317</v>
      </c>
      <c r="B1283">
        <v>27</v>
      </c>
      <c r="C1283" t="s">
        <v>33</v>
      </c>
      <c r="D1283">
        <v>284300</v>
      </c>
      <c r="E1283">
        <v>0.32800000000000001</v>
      </c>
      <c r="F1283">
        <v>89000</v>
      </c>
      <c r="G1283" t="s">
        <v>26</v>
      </c>
      <c r="H1283">
        <v>325422.58250000002</v>
      </c>
      <c r="I1283">
        <v>251663.82333333333</v>
      </c>
      <c r="J1283">
        <v>73758.75916666667</v>
      </c>
      <c r="K1283">
        <v>0.79846249788213108</v>
      </c>
      <c r="L1283">
        <v>920185.17583333328</v>
      </c>
      <c r="M1283">
        <v>96726.597650879994</v>
      </c>
      <c r="N1283">
        <v>0.31304959549771366</v>
      </c>
      <c r="O1283">
        <v>445000</v>
      </c>
      <c r="P1283" t="s">
        <v>27</v>
      </c>
      <c r="Q1283">
        <v>0</v>
      </c>
      <c r="R1283">
        <v>0</v>
      </c>
      <c r="S1283">
        <v>0.22665531875516556</v>
      </c>
      <c r="T1283">
        <v>0.2499583619820952</v>
      </c>
      <c r="U1283">
        <v>0.25284570497531383</v>
      </c>
      <c r="V1283">
        <v>3.2366696300855899</v>
      </c>
      <c r="W1283">
        <v>1</v>
      </c>
      <c r="X1283">
        <v>0.61403515472599668</v>
      </c>
    </row>
    <row r="1284" spans="1:24" x14ac:dyDescent="0.25">
      <c r="A1284" t="s">
        <v>1318</v>
      </c>
      <c r="B1284">
        <v>32</v>
      </c>
      <c r="C1284" t="s">
        <v>33</v>
      </c>
      <c r="D1284">
        <v>320600</v>
      </c>
      <c r="E1284">
        <v>0.3</v>
      </c>
      <c r="F1284">
        <v>79000</v>
      </c>
      <c r="G1284" t="s">
        <v>26</v>
      </c>
      <c r="H1284">
        <v>267318.99666666664</v>
      </c>
      <c r="I1284">
        <v>193289.74166666667</v>
      </c>
      <c r="J1284">
        <v>74029.255000000005</v>
      </c>
      <c r="K1284">
        <v>0.74812376283525706</v>
      </c>
      <c r="L1284">
        <v>792523.55083333328</v>
      </c>
      <c r="M1284">
        <v>125712.35882099</v>
      </c>
      <c r="N1284">
        <v>0.2464129756706176</v>
      </c>
      <c r="O1284">
        <v>790000</v>
      </c>
      <c r="P1284" t="s">
        <v>31</v>
      </c>
      <c r="Q1284">
        <v>16</v>
      </c>
      <c r="R1284">
        <v>0</v>
      </c>
      <c r="S1284">
        <v>0.27693226416045086</v>
      </c>
      <c r="T1284">
        <v>0.18434740257013504</v>
      </c>
      <c r="U1284">
        <v>0.2040440231555993</v>
      </c>
      <c r="V1284">
        <v>2.4720010943023496</v>
      </c>
      <c r="W1284">
        <v>1</v>
      </c>
      <c r="X1284">
        <v>0.63373384801155674</v>
      </c>
    </row>
    <row r="1285" spans="1:24" x14ac:dyDescent="0.25">
      <c r="A1285" t="s">
        <v>1319</v>
      </c>
      <c r="B1285">
        <v>39</v>
      </c>
      <c r="C1285" t="s">
        <v>25</v>
      </c>
      <c r="D1285">
        <v>227900</v>
      </c>
      <c r="E1285">
        <v>0.75900000000000001</v>
      </c>
      <c r="F1285">
        <v>55000</v>
      </c>
      <c r="G1285" t="s">
        <v>41</v>
      </c>
      <c r="H1285">
        <v>215218.785</v>
      </c>
      <c r="I1285">
        <v>152764.54416666666</v>
      </c>
      <c r="J1285">
        <v>62454.24083333333</v>
      </c>
      <c r="K1285">
        <v>0.75901145604491893</v>
      </c>
      <c r="L1285">
        <v>699450.09666666668</v>
      </c>
      <c r="M1285">
        <v>53964.503972450002</v>
      </c>
      <c r="N1285">
        <v>0.2413339183852567</v>
      </c>
      <c r="O1285">
        <v>550000</v>
      </c>
      <c r="P1285" t="s">
        <v>27</v>
      </c>
      <c r="Q1285">
        <v>0</v>
      </c>
      <c r="R1285">
        <v>0</v>
      </c>
      <c r="S1285">
        <v>0.29018954285674148</v>
      </c>
      <c r="T1285">
        <v>0.1831752087866193</v>
      </c>
      <c r="U1285">
        <v>0.60683951978801487</v>
      </c>
      <c r="V1285">
        <v>3.0691096826093318</v>
      </c>
      <c r="W1285">
        <v>0</v>
      </c>
      <c r="X1285">
        <v>0.41678571775316919</v>
      </c>
    </row>
    <row r="1286" spans="1:24" x14ac:dyDescent="0.25">
      <c r="A1286" t="s">
        <v>1320</v>
      </c>
      <c r="B1286">
        <v>38</v>
      </c>
      <c r="C1286" t="s">
        <v>25</v>
      </c>
      <c r="D1286">
        <v>115200</v>
      </c>
      <c r="E1286">
        <v>0.95199999999999996</v>
      </c>
      <c r="F1286">
        <v>30000</v>
      </c>
      <c r="G1286" t="s">
        <v>41</v>
      </c>
      <c r="H1286">
        <v>110447.31416666666</v>
      </c>
      <c r="I1286">
        <v>85236.630833333329</v>
      </c>
      <c r="J1286">
        <v>25210.683333333334</v>
      </c>
      <c r="K1286">
        <v>0.78720074287968089</v>
      </c>
      <c r="L1286">
        <v>279316.00333333336</v>
      </c>
      <c r="M1286">
        <v>16733.278874079999</v>
      </c>
      <c r="N1286">
        <v>0.26041666666666669</v>
      </c>
      <c r="O1286">
        <v>210000</v>
      </c>
      <c r="P1286" t="s">
        <v>27</v>
      </c>
      <c r="Q1286">
        <v>0</v>
      </c>
      <c r="R1286">
        <v>0</v>
      </c>
      <c r="S1286">
        <v>0.22825981350067084</v>
      </c>
      <c r="T1286">
        <v>0.20500019345825024</v>
      </c>
      <c r="U1286">
        <v>0.82674440001219052</v>
      </c>
      <c r="V1286">
        <v>2.4246180844907408</v>
      </c>
      <c r="W1286">
        <v>0</v>
      </c>
      <c r="X1286">
        <v>0.36362815238226054</v>
      </c>
    </row>
    <row r="1287" spans="1:24" x14ac:dyDescent="0.25">
      <c r="A1287" t="s">
        <v>1321</v>
      </c>
      <c r="B1287">
        <v>39</v>
      </c>
      <c r="C1287" t="s">
        <v>33</v>
      </c>
      <c r="D1287">
        <v>157200</v>
      </c>
      <c r="E1287">
        <v>0.56000000000000005</v>
      </c>
      <c r="F1287">
        <v>40000</v>
      </c>
      <c r="G1287" t="s">
        <v>26</v>
      </c>
      <c r="H1287">
        <v>142895.84</v>
      </c>
      <c r="I1287">
        <v>128810.96666666666</v>
      </c>
      <c r="J1287">
        <v>14084.873333333333</v>
      </c>
      <c r="K1287">
        <v>0.90749029281820082</v>
      </c>
      <c r="L1287">
        <v>323014.23499999999</v>
      </c>
      <c r="M1287">
        <v>41621.538250799997</v>
      </c>
      <c r="N1287">
        <v>0.2544529262086514</v>
      </c>
      <c r="O1287">
        <v>280000</v>
      </c>
      <c r="P1287" t="s">
        <v>27</v>
      </c>
      <c r="Q1287">
        <v>0</v>
      </c>
      <c r="R1287">
        <v>0</v>
      </c>
      <c r="S1287">
        <v>9.8567413392393596E-2</v>
      </c>
      <c r="T1287">
        <v>0.23091356051353709</v>
      </c>
      <c r="U1287">
        <v>0.43368094191774625</v>
      </c>
      <c r="V1287">
        <v>2.0547979325699743</v>
      </c>
      <c r="W1287">
        <v>1</v>
      </c>
      <c r="X1287">
        <v>0.60613359393556343</v>
      </c>
    </row>
    <row r="1288" spans="1:24" x14ac:dyDescent="0.25">
      <c r="A1288" t="s">
        <v>1322</v>
      </c>
      <c r="B1288">
        <v>53</v>
      </c>
      <c r="C1288" t="s">
        <v>25</v>
      </c>
      <c r="D1288">
        <v>270000</v>
      </c>
      <c r="E1288">
        <v>0.90100000000000002</v>
      </c>
      <c r="F1288">
        <v>92000</v>
      </c>
      <c r="G1288" t="s">
        <v>26</v>
      </c>
      <c r="H1288">
        <v>266481.34833333333</v>
      </c>
      <c r="I1288">
        <v>205908.98416666666</v>
      </c>
      <c r="J1288">
        <v>60572.364166666666</v>
      </c>
      <c r="K1288">
        <v>0.79925466538797074</v>
      </c>
      <c r="L1288">
        <v>938781.91416666668</v>
      </c>
      <c r="M1288">
        <v>54835.618104560002</v>
      </c>
      <c r="N1288">
        <v>0.34074074074074073</v>
      </c>
      <c r="O1288">
        <v>368000</v>
      </c>
      <c r="P1288" t="s">
        <v>36</v>
      </c>
      <c r="Q1288">
        <v>90</v>
      </c>
      <c r="R1288">
        <v>1</v>
      </c>
      <c r="S1288">
        <v>0.22730432934802836</v>
      </c>
      <c r="T1288">
        <v>0.27233862672479003</v>
      </c>
      <c r="U1288">
        <v>0.74723628045561585</v>
      </c>
      <c r="V1288">
        <v>3.4769700524691358</v>
      </c>
      <c r="W1288">
        <v>0</v>
      </c>
      <c r="X1288">
        <v>0.37803146503728768</v>
      </c>
    </row>
    <row r="1289" spans="1:24" x14ac:dyDescent="0.25">
      <c r="A1289" t="s">
        <v>1323</v>
      </c>
      <c r="B1289">
        <v>51</v>
      </c>
      <c r="C1289" t="s">
        <v>25</v>
      </c>
      <c r="D1289">
        <v>143700</v>
      </c>
      <c r="E1289">
        <v>0.95699999999999996</v>
      </c>
      <c r="F1289">
        <v>37000</v>
      </c>
      <c r="G1289" t="s">
        <v>43</v>
      </c>
      <c r="H1289">
        <v>132496.8175</v>
      </c>
      <c r="I1289">
        <v>103623.80083333333</v>
      </c>
      <c r="J1289">
        <v>28873.016666666666</v>
      </c>
      <c r="K1289">
        <v>0.8253358042117992</v>
      </c>
      <c r="L1289">
        <v>457647.88833333331</v>
      </c>
      <c r="M1289">
        <v>29767.214639400001</v>
      </c>
      <c r="N1289">
        <v>0.25748086290883787</v>
      </c>
      <c r="O1289">
        <v>111000</v>
      </c>
      <c r="P1289" t="s">
        <v>27</v>
      </c>
      <c r="Q1289">
        <v>0</v>
      </c>
      <c r="R1289">
        <v>0</v>
      </c>
      <c r="S1289">
        <v>0.21791479381507911</v>
      </c>
      <c r="T1289">
        <v>0.21250817505801373</v>
      </c>
      <c r="U1289">
        <v>0.78143906986464751</v>
      </c>
      <c r="V1289">
        <v>3.1847452215263279</v>
      </c>
      <c r="W1289">
        <v>0</v>
      </c>
      <c r="X1289">
        <v>0.36043821797875542</v>
      </c>
    </row>
    <row r="1290" spans="1:24" x14ac:dyDescent="0.25">
      <c r="A1290" t="s">
        <v>1324</v>
      </c>
      <c r="B1290">
        <v>47</v>
      </c>
      <c r="C1290" t="s">
        <v>25</v>
      </c>
      <c r="D1290">
        <v>114400</v>
      </c>
      <c r="E1290">
        <v>0.81599999999999995</v>
      </c>
      <c r="F1290">
        <v>39000</v>
      </c>
      <c r="G1290" t="s">
        <v>26</v>
      </c>
      <c r="H1290">
        <v>105231.08166666667</v>
      </c>
      <c r="I1290">
        <v>79595.454166666663</v>
      </c>
      <c r="J1290">
        <v>25635.627499999999</v>
      </c>
      <c r="K1290">
        <v>0.80126030825364569</v>
      </c>
      <c r="L1290">
        <v>267854.24166666664</v>
      </c>
      <c r="M1290">
        <v>25015.637556109999</v>
      </c>
      <c r="N1290">
        <v>0.34090909090909088</v>
      </c>
      <c r="O1290">
        <v>117000</v>
      </c>
      <c r="P1290" t="s">
        <v>31</v>
      </c>
      <c r="Q1290">
        <v>21</v>
      </c>
      <c r="R1290">
        <v>0</v>
      </c>
      <c r="S1290">
        <v>0.24361269592575538</v>
      </c>
      <c r="T1290">
        <v>0.27315692326828828</v>
      </c>
      <c r="U1290">
        <v>0.6592762040564617</v>
      </c>
      <c r="V1290">
        <v>2.3413832313519811</v>
      </c>
      <c r="W1290">
        <v>0</v>
      </c>
      <c r="X1290">
        <v>0.45855293226355687</v>
      </c>
    </row>
    <row r="1291" spans="1:24" x14ac:dyDescent="0.25">
      <c r="A1291" t="s">
        <v>1325</v>
      </c>
      <c r="B1291">
        <v>42</v>
      </c>
      <c r="C1291" t="s">
        <v>25</v>
      </c>
      <c r="D1291">
        <v>158100</v>
      </c>
      <c r="E1291">
        <v>0.88400000000000001</v>
      </c>
      <c r="F1291">
        <v>30000</v>
      </c>
      <c r="G1291" t="s">
        <v>43</v>
      </c>
      <c r="H1291">
        <v>150486.58583333335</v>
      </c>
      <c r="I1291">
        <v>116995.12416666666</v>
      </c>
      <c r="J1291">
        <v>33491.46166666667</v>
      </c>
      <c r="K1291">
        <v>0.80080244833857828</v>
      </c>
      <c r="L1291">
        <v>280957.71000000002</v>
      </c>
      <c r="M1291">
        <v>26001.373672919999</v>
      </c>
      <c r="N1291">
        <v>0.18975332068311196</v>
      </c>
      <c r="O1291">
        <v>240000</v>
      </c>
      <c r="P1291" t="s">
        <v>31</v>
      </c>
      <c r="Q1291">
        <v>60</v>
      </c>
      <c r="R1291">
        <v>0</v>
      </c>
      <c r="S1291">
        <v>0.22255446544424284</v>
      </c>
      <c r="T1291">
        <v>0.15195492378341144</v>
      </c>
      <c r="U1291">
        <v>0.75376327228687312</v>
      </c>
      <c r="V1291">
        <v>1.7770886148007592</v>
      </c>
      <c r="W1291">
        <v>0</v>
      </c>
      <c r="X1291">
        <v>0.40863082869668521</v>
      </c>
    </row>
    <row r="1292" spans="1:24" x14ac:dyDescent="0.25">
      <c r="A1292" t="s">
        <v>1326</v>
      </c>
      <c r="B1292">
        <v>45</v>
      </c>
      <c r="C1292" t="s">
        <v>25</v>
      </c>
      <c r="D1292">
        <v>97000</v>
      </c>
      <c r="E1292">
        <v>0.77300000000000002</v>
      </c>
      <c r="F1292">
        <v>30000</v>
      </c>
      <c r="G1292" t="s">
        <v>26</v>
      </c>
      <c r="H1292">
        <v>101516.75916666667</v>
      </c>
      <c r="I1292">
        <v>69306.154999999999</v>
      </c>
      <c r="J1292">
        <v>32210.604166666668</v>
      </c>
      <c r="K1292">
        <v>0.70104388079436497</v>
      </c>
      <c r="L1292">
        <v>323132.97583333333</v>
      </c>
      <c r="M1292">
        <v>15056.34206544</v>
      </c>
      <c r="N1292">
        <v>0.30927835051546393</v>
      </c>
      <c r="O1292">
        <v>90000</v>
      </c>
      <c r="P1292" t="s">
        <v>27</v>
      </c>
      <c r="Q1292">
        <v>0</v>
      </c>
      <c r="R1292">
        <v>0</v>
      </c>
      <c r="S1292">
        <v>0.31729346396671726</v>
      </c>
      <c r="T1292">
        <v>0.21681769509104071</v>
      </c>
      <c r="U1292">
        <v>0.67316090939013629</v>
      </c>
      <c r="V1292">
        <v>3.3312677920962197</v>
      </c>
      <c r="W1292">
        <v>0</v>
      </c>
      <c r="X1292">
        <v>0.37795872270374026</v>
      </c>
    </row>
    <row r="1293" spans="1:24" x14ac:dyDescent="0.25">
      <c r="A1293" t="s">
        <v>1327</v>
      </c>
      <c r="B1293">
        <v>18</v>
      </c>
      <c r="C1293" t="s">
        <v>25</v>
      </c>
      <c r="D1293">
        <v>109600</v>
      </c>
      <c r="E1293">
        <v>0.93</v>
      </c>
      <c r="F1293">
        <v>34000</v>
      </c>
      <c r="G1293" t="s">
        <v>41</v>
      </c>
      <c r="H1293">
        <v>110545.97500000001</v>
      </c>
      <c r="I1293">
        <v>74146.75916666667</v>
      </c>
      <c r="J1293">
        <v>36399.215833333335</v>
      </c>
      <c r="K1293">
        <v>0.68789244239016656</v>
      </c>
      <c r="L1293">
        <v>412264.26333333331</v>
      </c>
      <c r="M1293">
        <v>17451.30437166</v>
      </c>
      <c r="N1293">
        <v>0.31021897810218979</v>
      </c>
      <c r="O1293">
        <v>170000</v>
      </c>
      <c r="P1293" t="s">
        <v>27</v>
      </c>
      <c r="Q1293">
        <v>0</v>
      </c>
      <c r="R1293">
        <v>0</v>
      </c>
      <c r="S1293">
        <v>0.32926767196483936</v>
      </c>
      <c r="T1293">
        <v>0.21339729052249692</v>
      </c>
      <c r="U1293">
        <v>0.80320267160899328</v>
      </c>
      <c r="V1293">
        <v>3.7615352493917271</v>
      </c>
      <c r="W1293">
        <v>0</v>
      </c>
      <c r="X1293">
        <v>0.30285178373956484</v>
      </c>
    </row>
    <row r="1294" spans="1:24" x14ac:dyDescent="0.25">
      <c r="A1294" t="s">
        <v>1328</v>
      </c>
      <c r="B1294">
        <v>21</v>
      </c>
      <c r="C1294" t="s">
        <v>33</v>
      </c>
      <c r="D1294">
        <v>164200</v>
      </c>
      <c r="E1294">
        <v>0.38600000000000001</v>
      </c>
      <c r="F1294">
        <v>47000</v>
      </c>
      <c r="G1294" t="s">
        <v>41</v>
      </c>
      <c r="H1294">
        <v>164669.03583333333</v>
      </c>
      <c r="I1294">
        <v>120992.2375</v>
      </c>
      <c r="J1294">
        <v>43676.798333333332</v>
      </c>
      <c r="K1294">
        <v>0.76508256486496007</v>
      </c>
      <c r="L1294">
        <v>464093.87416666665</v>
      </c>
      <c r="M1294">
        <v>44501.098381800002</v>
      </c>
      <c r="N1294">
        <v>0.28623629719853838</v>
      </c>
      <c r="O1294">
        <v>423000</v>
      </c>
      <c r="P1294" t="s">
        <v>36</v>
      </c>
      <c r="Q1294">
        <v>120</v>
      </c>
      <c r="R1294">
        <v>1</v>
      </c>
      <c r="S1294">
        <v>0.26523989839559142</v>
      </c>
      <c r="T1294">
        <v>0.21899440041810672</v>
      </c>
      <c r="U1294">
        <v>0.3038782188966439</v>
      </c>
      <c r="V1294">
        <v>2.8263938743402353</v>
      </c>
      <c r="W1294">
        <v>1</v>
      </c>
      <c r="X1294">
        <v>0.58726823190989674</v>
      </c>
    </row>
    <row r="1295" spans="1:24" x14ac:dyDescent="0.25">
      <c r="A1295" t="s">
        <v>1329</v>
      </c>
      <c r="B1295">
        <v>24</v>
      </c>
      <c r="C1295" t="s">
        <v>33</v>
      </c>
      <c r="D1295">
        <v>167300</v>
      </c>
      <c r="E1295">
        <v>0.30299999999999999</v>
      </c>
      <c r="F1295">
        <v>45000</v>
      </c>
      <c r="G1295" t="s">
        <v>26</v>
      </c>
      <c r="H1295">
        <v>131732.33833333332</v>
      </c>
      <c r="I1295">
        <v>120726.485</v>
      </c>
      <c r="J1295">
        <v>11005.853333333333</v>
      </c>
      <c r="K1295">
        <v>0.91627816870539291</v>
      </c>
      <c r="L1295">
        <v>459321.1358333333</v>
      </c>
      <c r="M1295">
        <v>53225.085491780002</v>
      </c>
      <c r="N1295">
        <v>0.26897788404064554</v>
      </c>
      <c r="O1295">
        <v>360000</v>
      </c>
      <c r="P1295" t="s">
        <v>27</v>
      </c>
      <c r="Q1295">
        <v>0</v>
      </c>
      <c r="R1295">
        <v>0</v>
      </c>
      <c r="S1295">
        <v>8.3547088532538644E-2</v>
      </c>
      <c r="T1295">
        <v>0.24645856301101424</v>
      </c>
      <c r="U1295">
        <v>0.21580587407370883</v>
      </c>
      <c r="V1295">
        <v>2.745493938035465</v>
      </c>
      <c r="W1295">
        <v>1</v>
      </c>
      <c r="X1295">
        <v>0.68433313726531508</v>
      </c>
    </row>
    <row r="1296" spans="1:24" x14ac:dyDescent="0.25">
      <c r="A1296" t="s">
        <v>1330</v>
      </c>
      <c r="B1296">
        <v>26</v>
      </c>
      <c r="C1296" t="s">
        <v>30</v>
      </c>
      <c r="D1296">
        <v>90800</v>
      </c>
      <c r="E1296">
        <v>0.60699999999999998</v>
      </c>
      <c r="F1296">
        <v>30000</v>
      </c>
      <c r="G1296" t="s">
        <v>26</v>
      </c>
      <c r="H1296">
        <v>86089.539166666669</v>
      </c>
      <c r="I1296">
        <v>69430.60083333333</v>
      </c>
      <c r="J1296">
        <v>16658.938333333332</v>
      </c>
      <c r="K1296">
        <v>0.82419454949749316</v>
      </c>
      <c r="L1296">
        <v>273335.51166666666</v>
      </c>
      <c r="M1296">
        <v>16008.482038300001</v>
      </c>
      <c r="N1296">
        <v>0.33039647577092512</v>
      </c>
      <c r="O1296">
        <v>270000</v>
      </c>
      <c r="P1296" t="s">
        <v>27</v>
      </c>
      <c r="Q1296">
        <v>0</v>
      </c>
      <c r="R1296">
        <v>0</v>
      </c>
      <c r="S1296">
        <v>0.19350711473878546</v>
      </c>
      <c r="T1296">
        <v>0.27231097450357705</v>
      </c>
      <c r="U1296">
        <v>0.51182529942729782</v>
      </c>
      <c r="V1296">
        <v>3.0103029919236417</v>
      </c>
      <c r="W1296">
        <v>1</v>
      </c>
      <c r="X1296">
        <v>0.51666758565405324</v>
      </c>
    </row>
    <row r="1297" spans="1:24" x14ac:dyDescent="0.25">
      <c r="A1297" t="s">
        <v>1331</v>
      </c>
      <c r="B1297">
        <v>53</v>
      </c>
      <c r="C1297" t="s">
        <v>25</v>
      </c>
      <c r="D1297">
        <v>227500</v>
      </c>
      <c r="E1297">
        <v>0.88400000000000001</v>
      </c>
      <c r="F1297">
        <v>73000</v>
      </c>
      <c r="G1297" t="s">
        <v>26</v>
      </c>
      <c r="H1297">
        <v>216118.92749999999</v>
      </c>
      <c r="I1297">
        <v>163201.03583333333</v>
      </c>
      <c r="J1297">
        <v>52917.89166666667</v>
      </c>
      <c r="K1297">
        <v>0.77106004942385697</v>
      </c>
      <c r="L1297">
        <v>911150.56916666671</v>
      </c>
      <c r="M1297">
        <v>33437.752287629999</v>
      </c>
      <c r="N1297">
        <v>0.3208791208791209</v>
      </c>
      <c r="O1297">
        <v>511000</v>
      </c>
      <c r="P1297" t="s">
        <v>27</v>
      </c>
      <c r="Q1297">
        <v>0</v>
      </c>
      <c r="R1297">
        <v>0</v>
      </c>
      <c r="S1297">
        <v>0.2448554241815154</v>
      </c>
      <c r="T1297">
        <v>0.24741707080413874</v>
      </c>
      <c r="U1297">
        <v>0.76555407001159304</v>
      </c>
      <c r="V1297">
        <v>4.0050574468864468</v>
      </c>
      <c r="W1297">
        <v>0</v>
      </c>
      <c r="X1297">
        <v>0.33955837175701603</v>
      </c>
    </row>
    <row r="1298" spans="1:24" x14ac:dyDescent="0.25">
      <c r="A1298" t="s">
        <v>1332</v>
      </c>
      <c r="B1298">
        <v>36</v>
      </c>
      <c r="C1298" t="s">
        <v>25</v>
      </c>
      <c r="D1298">
        <v>161200</v>
      </c>
      <c r="E1298">
        <v>0.97</v>
      </c>
      <c r="F1298">
        <v>51000</v>
      </c>
      <c r="G1298" t="s">
        <v>41</v>
      </c>
      <c r="H1298">
        <v>165815.36333333334</v>
      </c>
      <c r="I1298">
        <v>117362.12833333333</v>
      </c>
      <c r="J1298">
        <v>48453.235000000001</v>
      </c>
      <c r="K1298">
        <v>0.72300220387630976</v>
      </c>
      <c r="L1298">
        <v>333873.22583333333</v>
      </c>
      <c r="M1298">
        <v>22941.93412202</v>
      </c>
      <c r="N1298">
        <v>0.31637717121588088</v>
      </c>
      <c r="O1298">
        <v>204000</v>
      </c>
      <c r="P1298" t="s">
        <v>27</v>
      </c>
      <c r="Q1298">
        <v>0</v>
      </c>
      <c r="R1298">
        <v>0</v>
      </c>
      <c r="S1298">
        <v>0.29221197617615208</v>
      </c>
      <c r="T1298">
        <v>0.22874139204523447</v>
      </c>
      <c r="U1298">
        <v>0.85210428736603927</v>
      </c>
      <c r="V1298">
        <v>2.0711738575268819</v>
      </c>
      <c r="W1298">
        <v>0</v>
      </c>
      <c r="X1298">
        <v>0.35464261731692792</v>
      </c>
    </row>
    <row r="1299" spans="1:24" x14ac:dyDescent="0.25">
      <c r="A1299" t="s">
        <v>1333</v>
      </c>
      <c r="B1299">
        <v>18</v>
      </c>
      <c r="C1299" t="s">
        <v>25</v>
      </c>
      <c r="D1299">
        <v>163800</v>
      </c>
      <c r="E1299">
        <v>0.85799999999999998</v>
      </c>
      <c r="F1299">
        <v>30000</v>
      </c>
      <c r="G1299" t="s">
        <v>26</v>
      </c>
      <c r="H1299">
        <v>144454.01583333334</v>
      </c>
      <c r="I1299">
        <v>116314.00083333334</v>
      </c>
      <c r="J1299">
        <v>28140.014999999999</v>
      </c>
      <c r="K1299">
        <v>0.85007927815105477</v>
      </c>
      <c r="L1299">
        <v>560180.83750000002</v>
      </c>
      <c r="M1299">
        <v>34564.609190399999</v>
      </c>
      <c r="N1299">
        <v>0.18315018315018314</v>
      </c>
      <c r="O1299">
        <v>120000</v>
      </c>
      <c r="P1299" t="s">
        <v>27</v>
      </c>
      <c r="Q1299">
        <v>0</v>
      </c>
      <c r="R1299">
        <v>0</v>
      </c>
      <c r="S1299">
        <v>0.19480258016825988</v>
      </c>
      <c r="T1299">
        <v>0.15569217548554115</v>
      </c>
      <c r="U1299">
        <v>0.69233883104938654</v>
      </c>
      <c r="V1299">
        <v>3.419907432844933</v>
      </c>
      <c r="W1299">
        <v>0</v>
      </c>
      <c r="X1299">
        <v>0.3828836235458119</v>
      </c>
    </row>
    <row r="1300" spans="1:24" x14ac:dyDescent="0.25">
      <c r="A1300" t="s">
        <v>1334</v>
      </c>
      <c r="B1300">
        <v>27</v>
      </c>
      <c r="C1300" t="s">
        <v>33</v>
      </c>
      <c r="D1300">
        <v>178000</v>
      </c>
      <c r="E1300">
        <v>0.42399999999999999</v>
      </c>
      <c r="F1300">
        <v>57000</v>
      </c>
      <c r="G1300" t="s">
        <v>41</v>
      </c>
      <c r="H1300">
        <v>141229.85166666665</v>
      </c>
      <c r="I1300">
        <v>113620.61166666666</v>
      </c>
      <c r="J1300">
        <v>27609.24</v>
      </c>
      <c r="K1300">
        <v>0.77542541221506056</v>
      </c>
      <c r="L1300">
        <v>355962.25416666665</v>
      </c>
      <c r="M1300">
        <v>67406.551640160003</v>
      </c>
      <c r="N1300">
        <v>0.3202247191011236</v>
      </c>
      <c r="O1300">
        <v>513000</v>
      </c>
      <c r="P1300" t="s">
        <v>27</v>
      </c>
      <c r="Q1300">
        <v>0</v>
      </c>
      <c r="R1300">
        <v>0</v>
      </c>
      <c r="S1300">
        <v>0.19549153152949456</v>
      </c>
      <c r="T1300">
        <v>0.24831038481044074</v>
      </c>
      <c r="U1300">
        <v>0.28701346532801986</v>
      </c>
      <c r="V1300">
        <v>1.9997879447565543</v>
      </c>
      <c r="W1300">
        <v>1</v>
      </c>
      <c r="X1300">
        <v>0.65239389047136231</v>
      </c>
    </row>
    <row r="1301" spans="1:24" x14ac:dyDescent="0.25">
      <c r="A1301" t="s">
        <v>1335</v>
      </c>
      <c r="B1301">
        <v>53</v>
      </c>
      <c r="C1301" t="s">
        <v>33</v>
      </c>
      <c r="D1301">
        <v>212100</v>
      </c>
      <c r="E1301">
        <v>0.44900000000000001</v>
      </c>
      <c r="F1301">
        <v>49000</v>
      </c>
      <c r="G1301" t="s">
        <v>26</v>
      </c>
      <c r="H1301">
        <v>213663.47416666668</v>
      </c>
      <c r="I1301">
        <v>173993.88583333333</v>
      </c>
      <c r="J1301">
        <v>39669.588333333333</v>
      </c>
      <c r="K1301">
        <v>0.81540230319844709</v>
      </c>
      <c r="L1301">
        <v>739985.44666666666</v>
      </c>
      <c r="M1301">
        <v>79864.083928380001</v>
      </c>
      <c r="N1301">
        <v>0.23102310231023102</v>
      </c>
      <c r="O1301">
        <v>441000</v>
      </c>
      <c r="P1301" t="s">
        <v>27</v>
      </c>
      <c r="Q1301">
        <v>0</v>
      </c>
      <c r="R1301">
        <v>0</v>
      </c>
      <c r="S1301">
        <v>0.18566387394033176</v>
      </c>
      <c r="T1301">
        <v>0.18837676971581285</v>
      </c>
      <c r="U1301">
        <v>0.32683438830560779</v>
      </c>
      <c r="V1301">
        <v>3.488851705170517</v>
      </c>
      <c r="W1301">
        <v>1</v>
      </c>
      <c r="X1301">
        <v>0.56464544053571775</v>
      </c>
    </row>
    <row r="1302" spans="1:24" x14ac:dyDescent="0.25">
      <c r="A1302" t="s">
        <v>1336</v>
      </c>
      <c r="B1302">
        <v>26</v>
      </c>
      <c r="C1302" t="s">
        <v>25</v>
      </c>
      <c r="D1302">
        <v>250600</v>
      </c>
      <c r="E1302">
        <v>0.79400000000000004</v>
      </c>
      <c r="F1302">
        <v>50000</v>
      </c>
      <c r="G1302" t="s">
        <v>26</v>
      </c>
      <c r="H1302">
        <v>245790.215</v>
      </c>
      <c r="I1302">
        <v>188978.88083333333</v>
      </c>
      <c r="J1302">
        <v>56811.334166666667</v>
      </c>
      <c r="K1302">
        <v>0.77547748838677466</v>
      </c>
      <c r="L1302">
        <v>461878.85749999998</v>
      </c>
      <c r="M1302">
        <v>29942.042338890002</v>
      </c>
      <c r="N1302">
        <v>0.19952114924181963</v>
      </c>
      <c r="O1302">
        <v>400000</v>
      </c>
      <c r="P1302" t="s">
        <v>27</v>
      </c>
      <c r="Q1302">
        <v>0</v>
      </c>
      <c r="R1302">
        <v>0</v>
      </c>
      <c r="S1302">
        <v>0.23113749327517644</v>
      </c>
      <c r="T1302">
        <v>0.15472415969408912</v>
      </c>
      <c r="U1302">
        <v>0.70777874374756555</v>
      </c>
      <c r="V1302">
        <v>1.8430920091779728</v>
      </c>
      <c r="W1302">
        <v>0</v>
      </c>
      <c r="X1302">
        <v>0.42588535547937134</v>
      </c>
    </row>
    <row r="1303" spans="1:24" x14ac:dyDescent="0.25">
      <c r="A1303" t="s">
        <v>1337</v>
      </c>
      <c r="B1303">
        <v>49</v>
      </c>
      <c r="C1303" t="s">
        <v>30</v>
      </c>
      <c r="D1303">
        <v>230100</v>
      </c>
      <c r="E1303">
        <v>0.53800000000000003</v>
      </c>
      <c r="F1303">
        <v>75000</v>
      </c>
      <c r="G1303" t="s">
        <v>26</v>
      </c>
      <c r="H1303">
        <v>229190.61666666667</v>
      </c>
      <c r="I1303">
        <v>173260.77499999999</v>
      </c>
      <c r="J1303">
        <v>55929.841666666667</v>
      </c>
      <c r="K1303">
        <v>0.76116771287496954</v>
      </c>
      <c r="L1303">
        <v>888747.28749999998</v>
      </c>
      <c r="M1303">
        <v>24783.903854690001</v>
      </c>
      <c r="N1303">
        <v>0.32594524119947849</v>
      </c>
      <c r="O1303">
        <v>450000</v>
      </c>
      <c r="P1303" t="s">
        <v>27</v>
      </c>
      <c r="Q1303">
        <v>0</v>
      </c>
      <c r="R1303">
        <v>0</v>
      </c>
      <c r="S1303">
        <v>0.24403198734794043</v>
      </c>
      <c r="T1303">
        <v>0.24809899376628733</v>
      </c>
      <c r="U1303">
        <v>0.48549969309341812</v>
      </c>
      <c r="V1303">
        <v>3.8624393198609299</v>
      </c>
      <c r="W1303">
        <v>0</v>
      </c>
      <c r="X1303">
        <v>0.47411537383948765</v>
      </c>
    </row>
    <row r="1304" spans="1:24" x14ac:dyDescent="0.25">
      <c r="A1304" t="s">
        <v>1338</v>
      </c>
      <c r="B1304">
        <v>49</v>
      </c>
      <c r="C1304" t="s">
        <v>25</v>
      </c>
      <c r="D1304">
        <v>179700</v>
      </c>
      <c r="E1304">
        <v>0.80400000000000005</v>
      </c>
      <c r="F1304">
        <v>42000</v>
      </c>
      <c r="G1304" t="s">
        <v>26</v>
      </c>
      <c r="H1304">
        <v>185555.8</v>
      </c>
      <c r="I1304">
        <v>132148.12</v>
      </c>
      <c r="J1304">
        <v>53407.68</v>
      </c>
      <c r="K1304">
        <v>0.72312403224952526</v>
      </c>
      <c r="L1304">
        <v>664095.66083333339</v>
      </c>
      <c r="M1304">
        <v>23756.871968830001</v>
      </c>
      <c r="N1304">
        <v>0.23372287145242071</v>
      </c>
      <c r="O1304">
        <v>210000</v>
      </c>
      <c r="P1304" t="s">
        <v>27</v>
      </c>
      <c r="Q1304">
        <v>0</v>
      </c>
      <c r="R1304">
        <v>0</v>
      </c>
      <c r="S1304">
        <v>0.28782544118804154</v>
      </c>
      <c r="T1304">
        <v>0.16901062523361193</v>
      </c>
      <c r="U1304">
        <v>0.71274644672357113</v>
      </c>
      <c r="V1304">
        <v>3.695579637358561</v>
      </c>
      <c r="W1304">
        <v>0</v>
      </c>
      <c r="X1304">
        <v>0.34251972045400209</v>
      </c>
    </row>
    <row r="1305" spans="1:24" x14ac:dyDescent="0.25">
      <c r="A1305" t="s">
        <v>1339</v>
      </c>
      <c r="B1305">
        <v>23</v>
      </c>
      <c r="C1305" t="s">
        <v>33</v>
      </c>
      <c r="D1305">
        <v>118600</v>
      </c>
      <c r="E1305">
        <v>0.22700000000000001</v>
      </c>
      <c r="F1305">
        <v>37000</v>
      </c>
      <c r="G1305" t="s">
        <v>41</v>
      </c>
      <c r="H1305">
        <v>109000.53833333333</v>
      </c>
      <c r="I1305">
        <v>88762.760833333334</v>
      </c>
      <c r="J1305">
        <v>20237.7775</v>
      </c>
      <c r="K1305">
        <v>0.81549751622372679</v>
      </c>
      <c r="L1305">
        <v>173849.87333333332</v>
      </c>
      <c r="M1305">
        <v>29481.671749879999</v>
      </c>
      <c r="N1305">
        <v>0.31197301854974707</v>
      </c>
      <c r="O1305">
        <v>111000</v>
      </c>
      <c r="P1305" t="s">
        <v>27</v>
      </c>
      <c r="Q1305">
        <v>0</v>
      </c>
      <c r="R1305">
        <v>0</v>
      </c>
      <c r="S1305">
        <v>0.18566676650817154</v>
      </c>
      <c r="T1305">
        <v>0.2544132217561374</v>
      </c>
      <c r="U1305">
        <v>0.17867365192105641</v>
      </c>
      <c r="V1305">
        <v>1.4658505340078696</v>
      </c>
      <c r="W1305">
        <v>1</v>
      </c>
      <c r="X1305">
        <v>0.7192079893429334</v>
      </c>
    </row>
    <row r="1306" spans="1:24" x14ac:dyDescent="0.25">
      <c r="A1306" t="s">
        <v>1340</v>
      </c>
      <c r="B1306">
        <v>55</v>
      </c>
      <c r="C1306" t="s">
        <v>33</v>
      </c>
      <c r="D1306">
        <v>142300</v>
      </c>
      <c r="E1306">
        <v>0.51900000000000002</v>
      </c>
      <c r="F1306">
        <v>30000</v>
      </c>
      <c r="G1306" t="s">
        <v>43</v>
      </c>
      <c r="H1306">
        <v>130745.53083333334</v>
      </c>
      <c r="I1306">
        <v>104915.97416666667</v>
      </c>
      <c r="J1306">
        <v>25829.556666666667</v>
      </c>
      <c r="K1306">
        <v>0.79747168836336291</v>
      </c>
      <c r="L1306">
        <v>499009.75416666665</v>
      </c>
      <c r="M1306">
        <v>48315.763438529997</v>
      </c>
      <c r="N1306">
        <v>0.21082220660576248</v>
      </c>
      <c r="O1306">
        <v>330000</v>
      </c>
      <c r="P1306" t="s">
        <v>27</v>
      </c>
      <c r="Q1306">
        <v>0</v>
      </c>
      <c r="R1306">
        <v>0</v>
      </c>
      <c r="S1306">
        <v>0.19755594322832079</v>
      </c>
      <c r="T1306">
        <v>0.16812474104638714</v>
      </c>
      <c r="U1306">
        <v>0.37895923168898182</v>
      </c>
      <c r="V1306">
        <v>3.5067445830405246</v>
      </c>
      <c r="W1306">
        <v>1</v>
      </c>
      <c r="X1306">
        <v>0.53016389729989755</v>
      </c>
    </row>
    <row r="1307" spans="1:24" x14ac:dyDescent="0.25">
      <c r="A1307" t="s">
        <v>1341</v>
      </c>
      <c r="B1307">
        <v>34</v>
      </c>
      <c r="C1307" t="s">
        <v>30</v>
      </c>
      <c r="D1307">
        <v>174600</v>
      </c>
      <c r="E1307">
        <v>0.63700000000000001</v>
      </c>
      <c r="F1307">
        <v>30000</v>
      </c>
      <c r="G1307" t="s">
        <v>41</v>
      </c>
      <c r="H1307">
        <v>170436.00583333333</v>
      </c>
      <c r="I1307">
        <v>122349.82666666666</v>
      </c>
      <c r="J1307">
        <v>48086.179166666669</v>
      </c>
      <c r="K1307">
        <v>0.7380720077457853</v>
      </c>
      <c r="L1307">
        <v>464799.59666666668</v>
      </c>
      <c r="M1307">
        <v>27736.66489208</v>
      </c>
      <c r="N1307">
        <v>0.1718213058419244</v>
      </c>
      <c r="O1307">
        <v>240000</v>
      </c>
      <c r="P1307" t="s">
        <v>31</v>
      </c>
      <c r="Q1307">
        <v>30</v>
      </c>
      <c r="R1307">
        <v>0</v>
      </c>
      <c r="S1307">
        <v>0.28213627121542251</v>
      </c>
      <c r="T1307">
        <v>0.12681649617625176</v>
      </c>
      <c r="U1307">
        <v>0.54784413672389787</v>
      </c>
      <c r="V1307">
        <v>2.6620824551355482</v>
      </c>
      <c r="W1307">
        <v>0</v>
      </c>
      <c r="X1307">
        <v>0.44717069120808761</v>
      </c>
    </row>
    <row r="1308" spans="1:24" x14ac:dyDescent="0.25">
      <c r="A1308" t="s">
        <v>1342</v>
      </c>
      <c r="B1308">
        <v>27</v>
      </c>
      <c r="C1308" t="s">
        <v>33</v>
      </c>
      <c r="D1308">
        <v>176400</v>
      </c>
      <c r="E1308">
        <v>0.47299999999999998</v>
      </c>
      <c r="F1308">
        <v>44000</v>
      </c>
      <c r="G1308" t="s">
        <v>26</v>
      </c>
      <c r="H1308">
        <v>133580.07333333333</v>
      </c>
      <c r="I1308">
        <v>113055.58083333333</v>
      </c>
      <c r="J1308">
        <v>20524.4925</v>
      </c>
      <c r="K1308">
        <v>0.88764591256031111</v>
      </c>
      <c r="L1308">
        <v>320553.21916666668</v>
      </c>
      <c r="M1308">
        <v>68871.174496449996</v>
      </c>
      <c r="N1308">
        <v>0.24943310657596371</v>
      </c>
      <c r="O1308">
        <v>352000</v>
      </c>
      <c r="P1308" t="s">
        <v>27</v>
      </c>
      <c r="Q1308">
        <v>0</v>
      </c>
      <c r="R1308">
        <v>0</v>
      </c>
      <c r="S1308">
        <v>0.15364935793068138</v>
      </c>
      <c r="T1308">
        <v>0.22140827750937464</v>
      </c>
      <c r="U1308">
        <v>0.31209180167558109</v>
      </c>
      <c r="V1308">
        <v>1.8171951199924414</v>
      </c>
      <c r="W1308">
        <v>1</v>
      </c>
      <c r="X1308">
        <v>0.65210396485042377</v>
      </c>
    </row>
    <row r="1309" spans="1:24" x14ac:dyDescent="0.25">
      <c r="A1309" t="s">
        <v>1343</v>
      </c>
      <c r="B1309">
        <v>44</v>
      </c>
      <c r="C1309" t="s">
        <v>30</v>
      </c>
      <c r="D1309">
        <v>227700</v>
      </c>
      <c r="E1309">
        <v>0.56799999999999995</v>
      </c>
      <c r="F1309">
        <v>39000</v>
      </c>
      <c r="G1309" t="s">
        <v>43</v>
      </c>
      <c r="H1309">
        <v>217485.68166666667</v>
      </c>
      <c r="I1309">
        <v>174161.89333333334</v>
      </c>
      <c r="J1309">
        <v>43323.78833333333</v>
      </c>
      <c r="K1309">
        <v>0.8224001365175182</v>
      </c>
      <c r="L1309">
        <v>765260.57333333336</v>
      </c>
      <c r="M1309">
        <v>49320.36240405</v>
      </c>
      <c r="N1309">
        <v>0.17127799736495389</v>
      </c>
      <c r="O1309">
        <v>312000</v>
      </c>
      <c r="P1309" t="s">
        <v>27</v>
      </c>
      <c r="Q1309">
        <v>0</v>
      </c>
      <c r="R1309">
        <v>0</v>
      </c>
      <c r="S1309">
        <v>0.19920294522990398</v>
      </c>
      <c r="T1309">
        <v>0.14085904841538521</v>
      </c>
      <c r="U1309">
        <v>0.46300250662209386</v>
      </c>
      <c r="V1309">
        <v>3.3608281657151222</v>
      </c>
      <c r="W1309">
        <v>0</v>
      </c>
      <c r="X1309">
        <v>0.48757467013762051</v>
      </c>
    </row>
    <row r="1310" spans="1:24" x14ac:dyDescent="0.25">
      <c r="A1310" t="s">
        <v>1344</v>
      </c>
      <c r="B1310">
        <v>52</v>
      </c>
      <c r="C1310" t="s">
        <v>25</v>
      </c>
      <c r="D1310">
        <v>111100</v>
      </c>
      <c r="E1310">
        <v>0.77200000000000002</v>
      </c>
      <c r="F1310">
        <v>33000</v>
      </c>
      <c r="G1310" t="s">
        <v>41</v>
      </c>
      <c r="H1310">
        <v>113767.51416666666</v>
      </c>
      <c r="I1310">
        <v>82479.712499999994</v>
      </c>
      <c r="J1310">
        <v>31287.801666666666</v>
      </c>
      <c r="K1310">
        <v>0.74459937524475228</v>
      </c>
      <c r="L1310">
        <v>232310.11249999999</v>
      </c>
      <c r="M1310">
        <v>18501.166796779999</v>
      </c>
      <c r="N1310">
        <v>0.29702970297029702</v>
      </c>
      <c r="O1310">
        <v>99000</v>
      </c>
      <c r="P1310" t="s">
        <v>27</v>
      </c>
      <c r="Q1310">
        <v>0</v>
      </c>
      <c r="R1310">
        <v>0</v>
      </c>
      <c r="S1310">
        <v>0.27501525277972405</v>
      </c>
      <c r="T1310">
        <v>0.2211681312608175</v>
      </c>
      <c r="U1310">
        <v>0.66401600361417878</v>
      </c>
      <c r="V1310">
        <v>2.0910001125112512</v>
      </c>
      <c r="W1310">
        <v>0</v>
      </c>
      <c r="X1310">
        <v>0.44279233667008971</v>
      </c>
    </row>
    <row r="1311" spans="1:24" x14ac:dyDescent="0.25">
      <c r="A1311" t="s">
        <v>1345</v>
      </c>
      <c r="B1311">
        <v>38</v>
      </c>
      <c r="C1311" t="s">
        <v>30</v>
      </c>
      <c r="D1311">
        <v>247900</v>
      </c>
      <c r="E1311">
        <v>0.52800000000000002</v>
      </c>
      <c r="F1311">
        <v>51000</v>
      </c>
      <c r="G1311" t="s">
        <v>43</v>
      </c>
      <c r="H1311">
        <v>240124.63083333333</v>
      </c>
      <c r="I1311">
        <v>187140.81833333333</v>
      </c>
      <c r="J1311">
        <v>52983.8125</v>
      </c>
      <c r="K1311">
        <v>0.78775492354269416</v>
      </c>
      <c r="L1311">
        <v>511804.04583333334</v>
      </c>
      <c r="M1311">
        <v>29242.785417840001</v>
      </c>
      <c r="N1311">
        <v>0.20572811617587736</v>
      </c>
      <c r="O1311">
        <v>204000</v>
      </c>
      <c r="P1311" t="s">
        <v>27</v>
      </c>
      <c r="Q1311">
        <v>0</v>
      </c>
      <c r="R1311">
        <v>0</v>
      </c>
      <c r="S1311">
        <v>0.22065130226800939</v>
      </c>
      <c r="T1311">
        <v>0.16206333642871076</v>
      </c>
      <c r="U1311">
        <v>0.47067981289087246</v>
      </c>
      <c r="V1311">
        <v>2.0645584745192953</v>
      </c>
      <c r="W1311">
        <v>1</v>
      </c>
      <c r="X1311">
        <v>0.53523420220185192</v>
      </c>
    </row>
    <row r="1312" spans="1:24" x14ac:dyDescent="0.25">
      <c r="A1312" t="s">
        <v>1346</v>
      </c>
      <c r="B1312">
        <v>42</v>
      </c>
      <c r="C1312" t="s">
        <v>25</v>
      </c>
      <c r="D1312">
        <v>168000</v>
      </c>
      <c r="E1312">
        <v>0.91500000000000004</v>
      </c>
      <c r="F1312">
        <v>40000</v>
      </c>
      <c r="G1312" t="s">
        <v>26</v>
      </c>
      <c r="H1312">
        <v>164392.54583333334</v>
      </c>
      <c r="I1312">
        <v>119663.64166666666</v>
      </c>
      <c r="J1312">
        <v>44728.904166666667</v>
      </c>
      <c r="K1312">
        <v>0.76010643482982332</v>
      </c>
      <c r="L1312">
        <v>524761.23666666669</v>
      </c>
      <c r="M1312">
        <v>34946.946698309999</v>
      </c>
      <c r="N1312">
        <v>0.23809523809523808</v>
      </c>
      <c r="O1312">
        <v>240000</v>
      </c>
      <c r="P1312" t="s">
        <v>27</v>
      </c>
      <c r="Q1312">
        <v>0</v>
      </c>
      <c r="R1312">
        <v>0</v>
      </c>
      <c r="S1312">
        <v>0.27208596314345257</v>
      </c>
      <c r="T1312">
        <v>0.18097772257852934</v>
      </c>
      <c r="U1312">
        <v>0.75458795207689378</v>
      </c>
      <c r="V1312">
        <v>3.12357878968254</v>
      </c>
      <c r="W1312">
        <v>0</v>
      </c>
      <c r="X1312">
        <v>0.35210952093429548</v>
      </c>
    </row>
    <row r="1313" spans="1:24" x14ac:dyDescent="0.25">
      <c r="A1313" t="s">
        <v>1347</v>
      </c>
      <c r="B1313">
        <v>45</v>
      </c>
      <c r="C1313" t="s">
        <v>30</v>
      </c>
      <c r="D1313">
        <v>121900</v>
      </c>
      <c r="E1313">
        <v>0.54200000000000004</v>
      </c>
      <c r="F1313">
        <v>30000</v>
      </c>
      <c r="G1313" t="s">
        <v>26</v>
      </c>
      <c r="H1313">
        <v>117958.55166666667</v>
      </c>
      <c r="I1313">
        <v>101589.19583333333</v>
      </c>
      <c r="J1313">
        <v>16369.355833333333</v>
      </c>
      <c r="K1313">
        <v>0.8788732050359167</v>
      </c>
      <c r="L1313">
        <v>368081.10583333333</v>
      </c>
      <c r="M1313">
        <v>17154.050759500002</v>
      </c>
      <c r="N1313">
        <v>0.24610336341263331</v>
      </c>
      <c r="O1313">
        <v>210000</v>
      </c>
      <c r="P1313" t="s">
        <v>31</v>
      </c>
      <c r="Q1313">
        <v>60</v>
      </c>
      <c r="R1313">
        <v>0</v>
      </c>
      <c r="S1313">
        <v>0.13877209919964684</v>
      </c>
      <c r="T1313">
        <v>0.21629365177258</v>
      </c>
      <c r="U1313">
        <v>0.47318705920323245</v>
      </c>
      <c r="V1313">
        <v>3.0195332718074925</v>
      </c>
      <c r="W1313">
        <v>1</v>
      </c>
      <c r="X1313">
        <v>0.53473626078947445</v>
      </c>
    </row>
    <row r="1314" spans="1:24" x14ac:dyDescent="0.25">
      <c r="A1314" t="s">
        <v>1348</v>
      </c>
      <c r="B1314">
        <v>32</v>
      </c>
      <c r="C1314" t="s">
        <v>33</v>
      </c>
      <c r="D1314">
        <v>221100</v>
      </c>
      <c r="E1314">
        <v>0.47299999999999998</v>
      </c>
      <c r="F1314">
        <v>46000</v>
      </c>
      <c r="G1314" t="s">
        <v>26</v>
      </c>
      <c r="H1314">
        <v>198677.16666666666</v>
      </c>
      <c r="I1314">
        <v>163015.65833333333</v>
      </c>
      <c r="J1314">
        <v>35661.508333333331</v>
      </c>
      <c r="K1314">
        <v>0.83393681092612271</v>
      </c>
      <c r="L1314">
        <v>501204.28833333333</v>
      </c>
      <c r="M1314">
        <v>74396.091093969997</v>
      </c>
      <c r="N1314">
        <v>0.20805065581184984</v>
      </c>
      <c r="O1314">
        <v>414000</v>
      </c>
      <c r="P1314" t="s">
        <v>31</v>
      </c>
      <c r="Q1314">
        <v>15</v>
      </c>
      <c r="R1314">
        <v>0</v>
      </c>
      <c r="S1314">
        <v>0.17949474985801925</v>
      </c>
      <c r="T1314">
        <v>0.17350110041882244</v>
      </c>
      <c r="U1314">
        <v>0.34413585791585216</v>
      </c>
      <c r="V1314">
        <v>2.2668669757274236</v>
      </c>
      <c r="W1314">
        <v>1</v>
      </c>
      <c r="X1314">
        <v>0.60150992398068837</v>
      </c>
    </row>
    <row r="1315" spans="1:24" x14ac:dyDescent="0.25">
      <c r="A1315" t="s">
        <v>1349</v>
      </c>
      <c r="B1315">
        <v>21</v>
      </c>
      <c r="C1315" t="s">
        <v>30</v>
      </c>
      <c r="D1315">
        <v>181500</v>
      </c>
      <c r="E1315">
        <v>0.78700000000000003</v>
      </c>
      <c r="F1315">
        <v>56000</v>
      </c>
      <c r="G1315" t="s">
        <v>41</v>
      </c>
      <c r="H1315">
        <v>173069.01416666666</v>
      </c>
      <c r="I1315">
        <v>137152.64749999999</v>
      </c>
      <c r="J1315">
        <v>35916.366666666669</v>
      </c>
      <c r="K1315">
        <v>0.83365995925640435</v>
      </c>
      <c r="L1315">
        <v>596606.31666666665</v>
      </c>
      <c r="M1315">
        <v>47089.781763699997</v>
      </c>
      <c r="N1315">
        <v>0.30853994490358128</v>
      </c>
      <c r="O1315">
        <v>224000</v>
      </c>
      <c r="P1315" t="s">
        <v>27</v>
      </c>
      <c r="Q1315">
        <v>0</v>
      </c>
      <c r="R1315">
        <v>0</v>
      </c>
      <c r="S1315">
        <v>0.20752626829016868</v>
      </c>
      <c r="T1315">
        <v>0.25721739789729281</v>
      </c>
      <c r="U1315">
        <v>0.61866850957999708</v>
      </c>
      <c r="V1315">
        <v>3.2870871441689622</v>
      </c>
      <c r="W1315">
        <v>0</v>
      </c>
      <c r="X1315">
        <v>0.44636603859594326</v>
      </c>
    </row>
    <row r="1316" spans="1:24" x14ac:dyDescent="0.25">
      <c r="A1316" t="s">
        <v>1350</v>
      </c>
      <c r="B1316">
        <v>46</v>
      </c>
      <c r="C1316" t="s">
        <v>25</v>
      </c>
      <c r="D1316">
        <v>148300</v>
      </c>
      <c r="E1316">
        <v>0.89300000000000002</v>
      </c>
      <c r="F1316">
        <v>30000</v>
      </c>
      <c r="G1316" t="s">
        <v>26</v>
      </c>
      <c r="H1316">
        <v>133864.01666666666</v>
      </c>
      <c r="I1316">
        <v>110295.52083333333</v>
      </c>
      <c r="J1316">
        <v>23568.495833333334</v>
      </c>
      <c r="K1316">
        <v>0.89256456883565694</v>
      </c>
      <c r="L1316">
        <v>382291.50833333336</v>
      </c>
      <c r="M1316">
        <v>36748.249519069999</v>
      </c>
      <c r="N1316">
        <v>0.20229265003371544</v>
      </c>
      <c r="O1316">
        <v>180000</v>
      </c>
      <c r="P1316" t="s">
        <v>31</v>
      </c>
      <c r="Q1316">
        <v>30</v>
      </c>
      <c r="R1316">
        <v>0</v>
      </c>
      <c r="S1316">
        <v>0.17606296613690436</v>
      </c>
      <c r="T1316">
        <v>0.18055925195596567</v>
      </c>
      <c r="U1316">
        <v>0.700656345266499</v>
      </c>
      <c r="V1316">
        <v>2.5778254102045404</v>
      </c>
      <c r="W1316">
        <v>0</v>
      </c>
      <c r="X1316">
        <v>0.4231694864936032</v>
      </c>
    </row>
    <row r="1317" spans="1:24" x14ac:dyDescent="0.25">
      <c r="A1317" t="s">
        <v>1351</v>
      </c>
      <c r="B1317">
        <v>26</v>
      </c>
      <c r="C1317" t="s">
        <v>33</v>
      </c>
      <c r="D1317">
        <v>441500</v>
      </c>
      <c r="E1317">
        <v>0.61799999999999999</v>
      </c>
      <c r="F1317">
        <v>123000</v>
      </c>
      <c r="G1317" t="s">
        <v>26</v>
      </c>
      <c r="H1317">
        <v>367564.77</v>
      </c>
      <c r="I1317">
        <v>312198.96333333332</v>
      </c>
      <c r="J1317">
        <v>55365.806666666664</v>
      </c>
      <c r="K1317">
        <v>0.82711205823919165</v>
      </c>
      <c r="L1317">
        <v>660714.87416666665</v>
      </c>
      <c r="M1317">
        <v>127065.62164103999</v>
      </c>
      <c r="N1317">
        <v>0.27859569648924121</v>
      </c>
      <c r="O1317">
        <v>369000</v>
      </c>
      <c r="P1317" t="s">
        <v>31</v>
      </c>
      <c r="Q1317">
        <v>60</v>
      </c>
      <c r="R1317">
        <v>0</v>
      </c>
      <c r="S1317">
        <v>0.15062870869443407</v>
      </c>
      <c r="T1317">
        <v>0.23042985993979742</v>
      </c>
      <c r="U1317">
        <v>0.45924195459637163</v>
      </c>
      <c r="V1317">
        <v>1.4965229312948283</v>
      </c>
      <c r="W1317">
        <v>1</v>
      </c>
      <c r="X1317">
        <v>0.60125244394220434</v>
      </c>
    </row>
    <row r="1318" spans="1:24" x14ac:dyDescent="0.25">
      <c r="A1318" t="s">
        <v>1352</v>
      </c>
      <c r="B1318">
        <v>44</v>
      </c>
      <c r="C1318" t="s">
        <v>33</v>
      </c>
      <c r="D1318">
        <v>173800</v>
      </c>
      <c r="E1318">
        <v>0.307</v>
      </c>
      <c r="F1318">
        <v>58000</v>
      </c>
      <c r="G1318" t="s">
        <v>26</v>
      </c>
      <c r="H1318">
        <v>176295.74833333332</v>
      </c>
      <c r="I1318">
        <v>136421.74916666668</v>
      </c>
      <c r="J1318">
        <v>39873.999166666668</v>
      </c>
      <c r="K1318">
        <v>0.7888654174913432</v>
      </c>
      <c r="L1318">
        <v>581643.17000000004</v>
      </c>
      <c r="M1318">
        <v>83568.890161579999</v>
      </c>
      <c r="N1318">
        <v>0.33371691599539699</v>
      </c>
      <c r="O1318">
        <v>290000</v>
      </c>
      <c r="P1318" t="s">
        <v>31</v>
      </c>
      <c r="Q1318">
        <v>30</v>
      </c>
      <c r="R1318">
        <v>0</v>
      </c>
      <c r="S1318">
        <v>0.22617674869432711</v>
      </c>
      <c r="T1318">
        <v>0.26325773426063237</v>
      </c>
      <c r="U1318">
        <v>0.20827302649487936</v>
      </c>
      <c r="V1318">
        <v>3.3466235327963179</v>
      </c>
      <c r="W1318">
        <v>1</v>
      </c>
      <c r="X1318">
        <v>0.63362406814732131</v>
      </c>
    </row>
    <row r="1319" spans="1:24" x14ac:dyDescent="0.25">
      <c r="A1319" t="s">
        <v>1353</v>
      </c>
      <c r="B1319">
        <v>43</v>
      </c>
      <c r="C1319" t="s">
        <v>33</v>
      </c>
      <c r="D1319">
        <v>305700</v>
      </c>
      <c r="E1319">
        <v>0.318</v>
      </c>
      <c r="F1319">
        <v>87000</v>
      </c>
      <c r="G1319" t="s">
        <v>41</v>
      </c>
      <c r="H1319">
        <v>317494.56</v>
      </c>
      <c r="I1319">
        <v>247672.98416666666</v>
      </c>
      <c r="J1319">
        <v>69821.575833333336</v>
      </c>
      <c r="K1319">
        <v>0.79892533769633356</v>
      </c>
      <c r="L1319">
        <v>850180.96750000003</v>
      </c>
      <c r="M1319">
        <v>132488.79576139999</v>
      </c>
      <c r="N1319">
        <v>0.28459273797841023</v>
      </c>
      <c r="O1319">
        <v>261000</v>
      </c>
      <c r="P1319" t="s">
        <v>27</v>
      </c>
      <c r="Q1319">
        <v>0</v>
      </c>
      <c r="R1319">
        <v>0</v>
      </c>
      <c r="S1319">
        <v>0.21991424304508819</v>
      </c>
      <c r="T1319">
        <v>0.22736834929532557</v>
      </c>
      <c r="U1319">
        <v>0.22437112125883821</v>
      </c>
      <c r="V1319">
        <v>2.7810957392868825</v>
      </c>
      <c r="W1319">
        <v>1</v>
      </c>
      <c r="X1319">
        <v>0.63964072070428712</v>
      </c>
    </row>
    <row r="1320" spans="1:24" x14ac:dyDescent="0.25">
      <c r="A1320" t="s">
        <v>1354</v>
      </c>
      <c r="B1320">
        <v>36</v>
      </c>
      <c r="C1320" t="s">
        <v>25</v>
      </c>
      <c r="D1320">
        <v>247700</v>
      </c>
      <c r="E1320">
        <v>0.876</v>
      </c>
      <c r="F1320">
        <v>77000</v>
      </c>
      <c r="G1320" t="s">
        <v>41</v>
      </c>
      <c r="H1320">
        <v>235466.3475</v>
      </c>
      <c r="I1320">
        <v>174963.16833333333</v>
      </c>
      <c r="J1320">
        <v>60503.179166666669</v>
      </c>
      <c r="K1320">
        <v>0.77600941194580408</v>
      </c>
      <c r="L1320">
        <v>582105.85333333339</v>
      </c>
      <c r="M1320">
        <v>45019.380561170001</v>
      </c>
      <c r="N1320">
        <v>0.31085991118288253</v>
      </c>
      <c r="O1320">
        <v>770000</v>
      </c>
      <c r="P1320" t="s">
        <v>31</v>
      </c>
      <c r="Q1320">
        <v>18</v>
      </c>
      <c r="R1320">
        <v>0</v>
      </c>
      <c r="S1320">
        <v>0.25695042968578202</v>
      </c>
      <c r="T1320">
        <v>0.24123021687455357</v>
      </c>
      <c r="U1320">
        <v>0.73539756135119905</v>
      </c>
      <c r="V1320">
        <v>2.3500438164446242</v>
      </c>
      <c r="W1320">
        <v>0</v>
      </c>
      <c r="X1320">
        <v>0.40981175819868959</v>
      </c>
    </row>
    <row r="1321" spans="1:24" x14ac:dyDescent="0.25">
      <c r="A1321" t="s">
        <v>1355</v>
      </c>
      <c r="B1321">
        <v>45</v>
      </c>
      <c r="C1321" t="s">
        <v>25</v>
      </c>
      <c r="D1321">
        <v>181200</v>
      </c>
      <c r="E1321">
        <v>0.76700000000000002</v>
      </c>
      <c r="F1321">
        <v>31000</v>
      </c>
      <c r="G1321" t="s">
        <v>26</v>
      </c>
      <c r="H1321">
        <v>166064.81583333333</v>
      </c>
      <c r="I1321">
        <v>122532.55916666667</v>
      </c>
      <c r="J1321">
        <v>43532.256666666668</v>
      </c>
      <c r="K1321">
        <v>0.79249682768139518</v>
      </c>
      <c r="L1321">
        <v>620121.97583333333</v>
      </c>
      <c r="M1321">
        <v>43130.21963344</v>
      </c>
      <c r="N1321">
        <v>0.17108167770419427</v>
      </c>
      <c r="O1321">
        <v>341000</v>
      </c>
      <c r="P1321" t="s">
        <v>36</v>
      </c>
      <c r="Q1321">
        <v>120</v>
      </c>
      <c r="R1321">
        <v>1</v>
      </c>
      <c r="S1321">
        <v>0.2621401556266843</v>
      </c>
      <c r="T1321">
        <v>0.13558168685498484</v>
      </c>
      <c r="U1321">
        <v>0.60886585314973818</v>
      </c>
      <c r="V1321">
        <v>3.4223067098969833</v>
      </c>
      <c r="W1321">
        <v>0</v>
      </c>
      <c r="X1321">
        <v>0.39713524313552362</v>
      </c>
    </row>
    <row r="1322" spans="1:24" x14ac:dyDescent="0.25">
      <c r="A1322" t="s">
        <v>1356</v>
      </c>
      <c r="B1322">
        <v>34</v>
      </c>
      <c r="C1322" t="s">
        <v>25</v>
      </c>
      <c r="D1322">
        <v>214000</v>
      </c>
      <c r="E1322">
        <v>0.82199999999999995</v>
      </c>
      <c r="F1322">
        <v>43000</v>
      </c>
      <c r="G1322" t="s">
        <v>26</v>
      </c>
      <c r="H1322">
        <v>207808.04749999999</v>
      </c>
      <c r="I1322">
        <v>149147.9075</v>
      </c>
      <c r="J1322">
        <v>58660.14</v>
      </c>
      <c r="K1322">
        <v>0.74664251540395232</v>
      </c>
      <c r="L1322">
        <v>618729.11916666664</v>
      </c>
      <c r="M1322">
        <v>40381.590956259999</v>
      </c>
      <c r="N1322">
        <v>0.20093457943925233</v>
      </c>
      <c r="O1322">
        <v>516000</v>
      </c>
      <c r="P1322" t="s">
        <v>27</v>
      </c>
      <c r="Q1322">
        <v>0</v>
      </c>
      <c r="R1322">
        <v>0</v>
      </c>
      <c r="S1322">
        <v>0.28228040591161419</v>
      </c>
      <c r="T1322">
        <v>0.15002629982415863</v>
      </c>
      <c r="U1322">
        <v>0.68825683500523871</v>
      </c>
      <c r="V1322">
        <v>2.8912575661993767</v>
      </c>
      <c r="W1322">
        <v>0</v>
      </c>
      <c r="X1322">
        <v>0.37941644764248006</v>
      </c>
    </row>
    <row r="1323" spans="1:24" x14ac:dyDescent="0.25">
      <c r="A1323" t="s">
        <v>1357</v>
      </c>
      <c r="B1323">
        <v>37</v>
      </c>
      <c r="C1323" t="s">
        <v>25</v>
      </c>
      <c r="D1323">
        <v>204900</v>
      </c>
      <c r="E1323">
        <v>0.91600000000000004</v>
      </c>
      <c r="F1323">
        <v>67000</v>
      </c>
      <c r="G1323" t="s">
        <v>41</v>
      </c>
      <c r="H1323">
        <v>185885.00666666665</v>
      </c>
      <c r="I1323">
        <v>151966.28166666668</v>
      </c>
      <c r="J1323">
        <v>33918.724999999999</v>
      </c>
      <c r="K1323">
        <v>0.85847879883856593</v>
      </c>
      <c r="L1323">
        <v>443415.42333333334</v>
      </c>
      <c r="M1323">
        <v>40989.74879505</v>
      </c>
      <c r="N1323">
        <v>0.32698877501220108</v>
      </c>
      <c r="O1323">
        <v>737000</v>
      </c>
      <c r="P1323" t="s">
        <v>27</v>
      </c>
      <c r="Q1323">
        <v>0</v>
      </c>
      <c r="R1323">
        <v>0</v>
      </c>
      <c r="S1323">
        <v>0.18247154844943386</v>
      </c>
      <c r="T1323">
        <v>0.28071293080616849</v>
      </c>
      <c r="U1323">
        <v>0.75050512235328226</v>
      </c>
      <c r="V1323">
        <v>2.1640577029445258</v>
      </c>
      <c r="W1323">
        <v>0</v>
      </c>
      <c r="X1323">
        <v>0.44168586767901713</v>
      </c>
    </row>
    <row r="1324" spans="1:24" x14ac:dyDescent="0.25">
      <c r="A1324" t="s">
        <v>1358</v>
      </c>
      <c r="B1324">
        <v>40</v>
      </c>
      <c r="C1324" t="s">
        <v>30</v>
      </c>
      <c r="D1324">
        <v>256900</v>
      </c>
      <c r="E1324">
        <v>0.746</v>
      </c>
      <c r="F1324">
        <v>75000</v>
      </c>
      <c r="G1324" t="s">
        <v>43</v>
      </c>
      <c r="H1324">
        <v>259581.38083333333</v>
      </c>
      <c r="I1324">
        <v>196162.40833333333</v>
      </c>
      <c r="J1324">
        <v>63418.972500000003</v>
      </c>
      <c r="K1324">
        <v>0.75396258222014567</v>
      </c>
      <c r="L1324">
        <v>846720.74083333334</v>
      </c>
      <c r="M1324">
        <v>33418.02983449</v>
      </c>
      <c r="N1324">
        <v>0.29194239003503308</v>
      </c>
      <c r="O1324">
        <v>825000</v>
      </c>
      <c r="P1324" t="s">
        <v>36</v>
      </c>
      <c r="Q1324">
        <v>180</v>
      </c>
      <c r="R1324">
        <v>1</v>
      </c>
      <c r="S1324">
        <v>0.24431248611285705</v>
      </c>
      <c r="T1324">
        <v>0.22011363825033448</v>
      </c>
      <c r="U1324">
        <v>0.66091501570017563</v>
      </c>
      <c r="V1324">
        <v>3.2959156902815621</v>
      </c>
      <c r="W1324">
        <v>0</v>
      </c>
      <c r="X1324">
        <v>0.40571795170522207</v>
      </c>
    </row>
    <row r="1325" spans="1:24" x14ac:dyDescent="0.25">
      <c r="A1325" t="s">
        <v>1359</v>
      </c>
      <c r="B1325">
        <v>49</v>
      </c>
      <c r="C1325" t="s">
        <v>25</v>
      </c>
      <c r="D1325">
        <v>172800</v>
      </c>
      <c r="E1325">
        <v>0.88100000000000001</v>
      </c>
      <c r="F1325">
        <v>48000</v>
      </c>
      <c r="G1325" t="s">
        <v>41</v>
      </c>
      <c r="H1325">
        <v>165519.8175</v>
      </c>
      <c r="I1325">
        <v>123969.4325</v>
      </c>
      <c r="J1325">
        <v>41550.385000000002</v>
      </c>
      <c r="K1325">
        <v>0.77150902001369703</v>
      </c>
      <c r="L1325">
        <v>282990.05416666664</v>
      </c>
      <c r="M1325">
        <v>26710.75016064</v>
      </c>
      <c r="N1325">
        <v>0.27777777777777779</v>
      </c>
      <c r="O1325">
        <v>528000</v>
      </c>
      <c r="P1325" t="s">
        <v>27</v>
      </c>
      <c r="Q1325">
        <v>0</v>
      </c>
      <c r="R1325">
        <v>0</v>
      </c>
      <c r="S1325">
        <v>0.25102966900020901</v>
      </c>
      <c r="T1325">
        <v>0.21430806111491585</v>
      </c>
      <c r="U1325">
        <v>0.75858361649814676</v>
      </c>
      <c r="V1325">
        <v>1.6376739245756171</v>
      </c>
      <c r="W1325">
        <v>0</v>
      </c>
      <c r="X1325">
        <v>0.42085441351265851</v>
      </c>
    </row>
    <row r="1326" spans="1:24" x14ac:dyDescent="0.25">
      <c r="A1326" t="s">
        <v>1360</v>
      </c>
      <c r="B1326">
        <v>50</v>
      </c>
      <c r="C1326" t="s">
        <v>30</v>
      </c>
      <c r="D1326">
        <v>242200</v>
      </c>
      <c r="E1326">
        <v>0.624</v>
      </c>
      <c r="F1326">
        <v>68000</v>
      </c>
      <c r="G1326" t="s">
        <v>43</v>
      </c>
      <c r="H1326">
        <v>244287.02416666667</v>
      </c>
      <c r="I1326">
        <v>172963.41916666666</v>
      </c>
      <c r="J1326">
        <v>71323.604999999996</v>
      </c>
      <c r="K1326">
        <v>0.72155058931286542</v>
      </c>
      <c r="L1326">
        <v>700963.76833333331</v>
      </c>
      <c r="M1326">
        <v>42912.348520380001</v>
      </c>
      <c r="N1326">
        <v>0.28075970272502065</v>
      </c>
      <c r="O1326">
        <v>544000</v>
      </c>
      <c r="P1326" t="s">
        <v>27</v>
      </c>
      <c r="Q1326">
        <v>0</v>
      </c>
      <c r="R1326">
        <v>0</v>
      </c>
      <c r="S1326">
        <v>0.29196640813528812</v>
      </c>
      <c r="T1326">
        <v>0.20258232895654357</v>
      </c>
      <c r="U1326">
        <v>0.53076405304723417</v>
      </c>
      <c r="V1326">
        <v>2.8941526355628957</v>
      </c>
      <c r="W1326">
        <v>0</v>
      </c>
      <c r="X1326">
        <v>0.46445396230576869</v>
      </c>
    </row>
    <row r="1327" spans="1:24" x14ac:dyDescent="0.25">
      <c r="A1327" t="s">
        <v>1361</v>
      </c>
      <c r="B1327">
        <v>22</v>
      </c>
      <c r="C1327" t="s">
        <v>25</v>
      </c>
      <c r="D1327">
        <v>194000</v>
      </c>
      <c r="E1327">
        <v>0.82799999999999996</v>
      </c>
      <c r="F1327">
        <v>45000</v>
      </c>
      <c r="G1327" t="s">
        <v>41</v>
      </c>
      <c r="H1327">
        <v>173221.86916666667</v>
      </c>
      <c r="I1327">
        <v>139357.81166666668</v>
      </c>
      <c r="J1327">
        <v>33864.057500000003</v>
      </c>
      <c r="K1327">
        <v>0.8421543341016221</v>
      </c>
      <c r="L1327">
        <v>585756.66583333339</v>
      </c>
      <c r="M1327">
        <v>44308.509307449996</v>
      </c>
      <c r="N1327">
        <v>0.23195876288659795</v>
      </c>
      <c r="O1327">
        <v>495000</v>
      </c>
      <c r="P1327" t="s">
        <v>27</v>
      </c>
      <c r="Q1327">
        <v>0</v>
      </c>
      <c r="R1327">
        <v>0</v>
      </c>
      <c r="S1327">
        <v>0.19549527818232612</v>
      </c>
      <c r="T1327">
        <v>0.19534507749779895</v>
      </c>
      <c r="U1327">
        <v>0.65934564485238578</v>
      </c>
      <c r="V1327">
        <v>3.0193642568728527</v>
      </c>
      <c r="W1327">
        <v>0</v>
      </c>
      <c r="X1327">
        <v>0.4239691627011718</v>
      </c>
    </row>
    <row r="1328" spans="1:24" x14ac:dyDescent="0.25">
      <c r="A1328" t="s">
        <v>1362</v>
      </c>
      <c r="B1328">
        <v>51</v>
      </c>
      <c r="C1328" t="s">
        <v>25</v>
      </c>
      <c r="D1328">
        <v>148600</v>
      </c>
      <c r="E1328">
        <v>0.84699999999999998</v>
      </c>
      <c r="F1328">
        <v>30000</v>
      </c>
      <c r="G1328" t="s">
        <v>41</v>
      </c>
      <c r="H1328">
        <v>137429.60583333333</v>
      </c>
      <c r="I1328">
        <v>115152.235</v>
      </c>
      <c r="J1328">
        <v>22277.370833333334</v>
      </c>
      <c r="K1328">
        <v>0.87537999017619283</v>
      </c>
      <c r="L1328">
        <v>439430.37</v>
      </c>
      <c r="M1328">
        <v>32172.983901660002</v>
      </c>
      <c r="N1328">
        <v>0.20188425302826379</v>
      </c>
      <c r="O1328">
        <v>150000</v>
      </c>
      <c r="P1328" t="s">
        <v>27</v>
      </c>
      <c r="Q1328">
        <v>0</v>
      </c>
      <c r="R1328">
        <v>0</v>
      </c>
      <c r="S1328">
        <v>0.16210023086546604</v>
      </c>
      <c r="T1328">
        <v>0.1767254354326096</v>
      </c>
      <c r="U1328">
        <v>0.68632723310837773</v>
      </c>
      <c r="V1328">
        <v>2.9571357335127861</v>
      </c>
      <c r="W1328">
        <v>0</v>
      </c>
      <c r="X1328">
        <v>0.41800378580452613</v>
      </c>
    </row>
    <row r="1329" spans="1:24" x14ac:dyDescent="0.25">
      <c r="A1329" t="s">
        <v>1363</v>
      </c>
      <c r="B1329">
        <v>28</v>
      </c>
      <c r="C1329" t="s">
        <v>33</v>
      </c>
      <c r="D1329">
        <v>284000</v>
      </c>
      <c r="E1329">
        <v>0.59</v>
      </c>
      <c r="F1329">
        <v>87000</v>
      </c>
      <c r="G1329" t="s">
        <v>26</v>
      </c>
      <c r="H1329">
        <v>213368.56916666665</v>
      </c>
      <c r="I1329">
        <v>184148.68583333332</v>
      </c>
      <c r="J1329">
        <v>29219.883333333331</v>
      </c>
      <c r="K1329">
        <v>0.90327235077477952</v>
      </c>
      <c r="L1329">
        <v>479458.26916666667</v>
      </c>
      <c r="M1329">
        <v>128304.45030565</v>
      </c>
      <c r="N1329">
        <v>0.30633802816901406</v>
      </c>
      <c r="O1329">
        <v>609000</v>
      </c>
      <c r="P1329" t="s">
        <v>27</v>
      </c>
      <c r="Q1329">
        <v>0</v>
      </c>
      <c r="R1329">
        <v>0</v>
      </c>
      <c r="S1329">
        <v>0.13694558410104474</v>
      </c>
      <c r="T1329">
        <v>0.27670667083593598</v>
      </c>
      <c r="U1329">
        <v>0.36844423947420607</v>
      </c>
      <c r="V1329">
        <v>1.6882333421361502</v>
      </c>
      <c r="W1329">
        <v>1</v>
      </c>
      <c r="X1329">
        <v>0.65068109733563717</v>
      </c>
    </row>
    <row r="1330" spans="1:24" x14ac:dyDescent="0.25">
      <c r="A1330" t="s">
        <v>1364</v>
      </c>
      <c r="B1330">
        <v>20</v>
      </c>
      <c r="C1330" t="s">
        <v>33</v>
      </c>
      <c r="D1330">
        <v>160000</v>
      </c>
      <c r="E1330">
        <v>0.29699999999999999</v>
      </c>
      <c r="F1330">
        <v>46000</v>
      </c>
      <c r="G1330" t="s">
        <v>41</v>
      </c>
      <c r="H1330">
        <v>178752.4</v>
      </c>
      <c r="I1330">
        <v>139373.94833333333</v>
      </c>
      <c r="J1330">
        <v>39378.451666666668</v>
      </c>
      <c r="K1330">
        <v>0.79932678093656095</v>
      </c>
      <c r="L1330">
        <v>552685.94166666665</v>
      </c>
      <c r="M1330">
        <v>47501.068841280001</v>
      </c>
      <c r="N1330">
        <v>0.28749999999999998</v>
      </c>
      <c r="O1330">
        <v>230000</v>
      </c>
      <c r="P1330" t="s">
        <v>27</v>
      </c>
      <c r="Q1330">
        <v>0</v>
      </c>
      <c r="R1330">
        <v>0</v>
      </c>
      <c r="S1330">
        <v>0.22029607248163754</v>
      </c>
      <c r="T1330">
        <v>0.22980644951926127</v>
      </c>
      <c r="U1330">
        <v>0.23464596176973093</v>
      </c>
      <c r="V1330">
        <v>3.4542871354166667</v>
      </c>
      <c r="W1330">
        <v>1</v>
      </c>
      <c r="X1330">
        <v>0.61045329199788045</v>
      </c>
    </row>
    <row r="1331" spans="1:24" x14ac:dyDescent="0.25">
      <c r="A1331" t="s">
        <v>1365</v>
      </c>
      <c r="B1331">
        <v>50</v>
      </c>
      <c r="C1331" t="s">
        <v>25</v>
      </c>
      <c r="D1331">
        <v>242300</v>
      </c>
      <c r="E1331">
        <v>0.83899999999999997</v>
      </c>
      <c r="F1331">
        <v>59000</v>
      </c>
      <c r="G1331" t="s">
        <v>41</v>
      </c>
      <c r="H1331">
        <v>228009.0025</v>
      </c>
      <c r="I1331">
        <v>170449.43833333332</v>
      </c>
      <c r="J1331">
        <v>57559.564166666663</v>
      </c>
      <c r="K1331">
        <v>0.78311172212915414</v>
      </c>
      <c r="L1331">
        <v>726826.95583333331</v>
      </c>
      <c r="M1331">
        <v>51579.078636159997</v>
      </c>
      <c r="N1331">
        <v>0.24349979364424268</v>
      </c>
      <c r="O1331">
        <v>354000</v>
      </c>
      <c r="P1331" t="s">
        <v>27</v>
      </c>
      <c r="Q1331">
        <v>0</v>
      </c>
      <c r="R1331">
        <v>0</v>
      </c>
      <c r="S1331">
        <v>0.25244426112809587</v>
      </c>
      <c r="T1331">
        <v>0.19068754273883654</v>
      </c>
      <c r="U1331">
        <v>0.68421927115103554</v>
      </c>
      <c r="V1331">
        <v>2.9996985383133854</v>
      </c>
      <c r="W1331">
        <v>0</v>
      </c>
      <c r="X1331">
        <v>0.39612612557965021</v>
      </c>
    </row>
    <row r="1332" spans="1:24" x14ac:dyDescent="0.25">
      <c r="A1332" t="s">
        <v>1366</v>
      </c>
      <c r="B1332">
        <v>28</v>
      </c>
      <c r="C1332" t="s">
        <v>33</v>
      </c>
      <c r="D1332">
        <v>145100</v>
      </c>
      <c r="E1332">
        <v>0.53400000000000003</v>
      </c>
      <c r="F1332">
        <v>48000</v>
      </c>
      <c r="G1332" t="s">
        <v>41</v>
      </c>
      <c r="H1332">
        <v>165328.83416666667</v>
      </c>
      <c r="I1332">
        <v>127842.73416666666</v>
      </c>
      <c r="J1332">
        <v>37486.1</v>
      </c>
      <c r="K1332">
        <v>0.77914540269043464</v>
      </c>
      <c r="L1332">
        <v>611410.66749999998</v>
      </c>
      <c r="M1332">
        <v>34067.305750059997</v>
      </c>
      <c r="N1332">
        <v>0.33080634045485874</v>
      </c>
      <c r="O1332">
        <v>480000</v>
      </c>
      <c r="P1332" t="s">
        <v>31</v>
      </c>
      <c r="Q1332">
        <v>30</v>
      </c>
      <c r="R1332">
        <v>0</v>
      </c>
      <c r="S1332">
        <v>0.22673661366419945</v>
      </c>
      <c r="T1332">
        <v>0.25774623934624991</v>
      </c>
      <c r="U1332">
        <v>0.44276482725227534</v>
      </c>
      <c r="V1332">
        <v>4.2137192798070293</v>
      </c>
      <c r="W1332">
        <v>0</v>
      </c>
      <c r="X1332">
        <v>0.48827589721562065</v>
      </c>
    </row>
    <row r="1333" spans="1:24" x14ac:dyDescent="0.25">
      <c r="A1333" t="s">
        <v>1367</v>
      </c>
      <c r="B1333">
        <v>33</v>
      </c>
      <c r="C1333" t="s">
        <v>33</v>
      </c>
      <c r="D1333">
        <v>170100</v>
      </c>
      <c r="E1333">
        <v>0.313</v>
      </c>
      <c r="F1333">
        <v>37000</v>
      </c>
      <c r="G1333" t="s">
        <v>26</v>
      </c>
      <c r="H1333">
        <v>214639.05833333332</v>
      </c>
      <c r="I1333">
        <v>159594.46</v>
      </c>
      <c r="J1333">
        <v>55044.598333333335</v>
      </c>
      <c r="K1333">
        <v>0.76128155052979241</v>
      </c>
      <c r="L1333">
        <v>592227.26166666672</v>
      </c>
      <c r="M1333">
        <v>67844.963251649999</v>
      </c>
      <c r="N1333">
        <v>0.21751910640799529</v>
      </c>
      <c r="O1333">
        <v>185000</v>
      </c>
      <c r="P1333" t="s">
        <v>36</v>
      </c>
      <c r="Q1333">
        <v>120</v>
      </c>
      <c r="R1333">
        <v>1</v>
      </c>
      <c r="S1333">
        <v>0.25645191868037998</v>
      </c>
      <c r="T1333">
        <v>0.16559328259613357</v>
      </c>
      <c r="U1333">
        <v>0.23782593040619857</v>
      </c>
      <c r="V1333">
        <v>3.4816417499510095</v>
      </c>
      <c r="W1333">
        <v>1</v>
      </c>
      <c r="X1333">
        <v>0.58057515042614205</v>
      </c>
    </row>
    <row r="1334" spans="1:24" x14ac:dyDescent="0.25">
      <c r="A1334" t="s">
        <v>1368</v>
      </c>
      <c r="B1334">
        <v>35</v>
      </c>
      <c r="C1334" t="s">
        <v>25</v>
      </c>
      <c r="D1334">
        <v>92100</v>
      </c>
      <c r="E1334">
        <v>0.996</v>
      </c>
      <c r="F1334">
        <v>30000</v>
      </c>
      <c r="G1334" t="s">
        <v>26</v>
      </c>
      <c r="H1334">
        <v>86085.570833333331</v>
      </c>
      <c r="I1334">
        <v>64746.087500000001</v>
      </c>
      <c r="J1334">
        <v>21339.483333333334</v>
      </c>
      <c r="K1334">
        <v>0.81700170821923379</v>
      </c>
      <c r="L1334">
        <v>242246.96833333332</v>
      </c>
      <c r="M1334">
        <v>23942.91630307</v>
      </c>
      <c r="N1334">
        <v>0.32573289902280128</v>
      </c>
      <c r="O1334">
        <v>150000</v>
      </c>
      <c r="P1334" t="s">
        <v>27</v>
      </c>
      <c r="Q1334">
        <v>0</v>
      </c>
      <c r="R1334">
        <v>0</v>
      </c>
      <c r="S1334">
        <v>0.24788687728687789</v>
      </c>
      <c r="T1334">
        <v>0.26612433492483184</v>
      </c>
      <c r="U1334">
        <v>0.77926390502584841</v>
      </c>
      <c r="V1334">
        <v>2.630260242490047</v>
      </c>
      <c r="W1334">
        <v>0</v>
      </c>
      <c r="X1334">
        <v>0.38814091671887962</v>
      </c>
    </row>
    <row r="1335" spans="1:24" x14ac:dyDescent="0.25">
      <c r="A1335" t="s">
        <v>1369</v>
      </c>
      <c r="B1335">
        <v>47</v>
      </c>
      <c r="C1335" t="s">
        <v>30</v>
      </c>
      <c r="D1335">
        <v>147000</v>
      </c>
      <c r="E1335">
        <v>0.58699999999999997</v>
      </c>
      <c r="F1335">
        <v>48000</v>
      </c>
      <c r="G1335" t="s">
        <v>26</v>
      </c>
      <c r="H1335">
        <v>137122.27583333332</v>
      </c>
      <c r="I1335">
        <v>116699.19583333333</v>
      </c>
      <c r="J1335">
        <v>20423.080000000002</v>
      </c>
      <c r="K1335">
        <v>0.87787924460965705</v>
      </c>
      <c r="L1335">
        <v>193917.6825</v>
      </c>
      <c r="M1335">
        <v>28738.463805989999</v>
      </c>
      <c r="N1335">
        <v>0.32653061224489793</v>
      </c>
      <c r="O1335">
        <v>288000</v>
      </c>
      <c r="P1335" t="s">
        <v>31</v>
      </c>
      <c r="Q1335">
        <v>30</v>
      </c>
      <c r="R1335">
        <v>0</v>
      </c>
      <c r="S1335">
        <v>0.14894064349415731</v>
      </c>
      <c r="T1335">
        <v>0.28665444721947986</v>
      </c>
      <c r="U1335">
        <v>0.48529131179084284</v>
      </c>
      <c r="V1335">
        <v>1.3191679081632652</v>
      </c>
      <c r="W1335">
        <v>1</v>
      </c>
      <c r="X1335">
        <v>0.61160724342411976</v>
      </c>
    </row>
    <row r="1336" spans="1:24" x14ac:dyDescent="0.25">
      <c r="A1336" t="s">
        <v>1370</v>
      </c>
      <c r="B1336">
        <v>27</v>
      </c>
      <c r="C1336" t="s">
        <v>30</v>
      </c>
      <c r="D1336">
        <v>301500</v>
      </c>
      <c r="E1336">
        <v>0.59699999999999998</v>
      </c>
      <c r="F1336">
        <v>93000</v>
      </c>
      <c r="G1336" t="s">
        <v>26</v>
      </c>
      <c r="H1336">
        <v>292530.49</v>
      </c>
      <c r="I1336">
        <v>228614.47416666668</v>
      </c>
      <c r="J1336">
        <v>63916.015833333331</v>
      </c>
      <c r="K1336">
        <v>0.78363961495492085</v>
      </c>
      <c r="L1336">
        <v>593293.34750000003</v>
      </c>
      <c r="M1336">
        <v>19607.892646830001</v>
      </c>
      <c r="N1336">
        <v>0.30845771144278605</v>
      </c>
      <c r="O1336">
        <v>651000</v>
      </c>
      <c r="P1336" t="s">
        <v>27</v>
      </c>
      <c r="Q1336">
        <v>0</v>
      </c>
      <c r="R1336">
        <v>0</v>
      </c>
      <c r="S1336">
        <v>0.21849351783239188</v>
      </c>
      <c r="T1336">
        <v>0.24171968222490095</v>
      </c>
      <c r="U1336">
        <v>0.55949768512640052</v>
      </c>
      <c r="V1336">
        <v>1.9678054643449421</v>
      </c>
      <c r="W1336">
        <v>1</v>
      </c>
      <c r="X1336">
        <v>0.51953746689208613</v>
      </c>
    </row>
    <row r="1337" spans="1:24" x14ac:dyDescent="0.25">
      <c r="A1337" t="s">
        <v>1371</v>
      </c>
      <c r="B1337">
        <v>35</v>
      </c>
      <c r="C1337" t="s">
        <v>33</v>
      </c>
      <c r="D1337">
        <v>359100</v>
      </c>
      <c r="E1337">
        <v>0.39400000000000002</v>
      </c>
      <c r="F1337">
        <v>91000</v>
      </c>
      <c r="G1337" t="s">
        <v>26</v>
      </c>
      <c r="H1337">
        <v>358255.78499999997</v>
      </c>
      <c r="I1337">
        <v>248189.29083333333</v>
      </c>
      <c r="J1337">
        <v>110066.49416666667</v>
      </c>
      <c r="K1337">
        <v>0.74795094463341183</v>
      </c>
      <c r="L1337">
        <v>1090165.3700000001</v>
      </c>
      <c r="M1337">
        <v>145627.88894119</v>
      </c>
      <c r="N1337">
        <v>0.25341130604288498</v>
      </c>
      <c r="O1337">
        <v>637000</v>
      </c>
      <c r="P1337" t="s">
        <v>27</v>
      </c>
      <c r="Q1337">
        <v>0</v>
      </c>
      <c r="R1337">
        <v>0</v>
      </c>
      <c r="S1337">
        <v>0.30722879790110486</v>
      </c>
      <c r="T1337">
        <v>0.18953922573556245</v>
      </c>
      <c r="U1337">
        <v>0.28012969379610114</v>
      </c>
      <c r="V1337">
        <v>3.0358267056530219</v>
      </c>
      <c r="W1337">
        <v>1</v>
      </c>
      <c r="X1337">
        <v>0.57043771829319934</v>
      </c>
    </row>
    <row r="1338" spans="1:24" x14ac:dyDescent="0.25">
      <c r="A1338" t="s">
        <v>1372</v>
      </c>
      <c r="B1338">
        <v>55</v>
      </c>
      <c r="C1338" t="s">
        <v>25</v>
      </c>
      <c r="D1338">
        <v>181000</v>
      </c>
      <c r="E1338">
        <v>0.876</v>
      </c>
      <c r="F1338">
        <v>32000</v>
      </c>
      <c r="G1338" t="s">
        <v>41</v>
      </c>
      <c r="H1338">
        <v>180092.61583333334</v>
      </c>
      <c r="I1338">
        <v>136652.10416666666</v>
      </c>
      <c r="J1338">
        <v>43440.511666666665</v>
      </c>
      <c r="K1338">
        <v>0.76861923224315354</v>
      </c>
      <c r="L1338">
        <v>381203.78583333333</v>
      </c>
      <c r="M1338">
        <v>22882.324401080001</v>
      </c>
      <c r="N1338">
        <v>0.17679558011049723</v>
      </c>
      <c r="O1338">
        <v>128000</v>
      </c>
      <c r="P1338" t="s">
        <v>27</v>
      </c>
      <c r="Q1338">
        <v>0</v>
      </c>
      <c r="R1338">
        <v>0</v>
      </c>
      <c r="S1338">
        <v>0.24121206450168214</v>
      </c>
      <c r="T1338">
        <v>0.13588848304851334</v>
      </c>
      <c r="U1338">
        <v>0.77724437946774882</v>
      </c>
      <c r="V1338">
        <v>2.1060982642725596</v>
      </c>
      <c r="W1338">
        <v>0</v>
      </c>
      <c r="X1338">
        <v>0.37601286900641234</v>
      </c>
    </row>
    <row r="1339" spans="1:24" x14ac:dyDescent="0.25">
      <c r="A1339" t="s">
        <v>1373</v>
      </c>
      <c r="B1339">
        <v>36</v>
      </c>
      <c r="C1339" t="s">
        <v>33</v>
      </c>
      <c r="D1339">
        <v>159400</v>
      </c>
      <c r="E1339">
        <v>0.26700000000000002</v>
      </c>
      <c r="F1339">
        <v>31000</v>
      </c>
      <c r="G1339" t="s">
        <v>26</v>
      </c>
      <c r="H1339">
        <v>175599.07416666666</v>
      </c>
      <c r="I1339">
        <v>137040.71666666667</v>
      </c>
      <c r="J1339">
        <v>38558.357499999998</v>
      </c>
      <c r="K1339">
        <v>0.76867131725323024</v>
      </c>
      <c r="L1339">
        <v>410716.68333333335</v>
      </c>
      <c r="M1339">
        <v>37708.26212978</v>
      </c>
      <c r="N1339">
        <v>0.19447929736511921</v>
      </c>
      <c r="O1339">
        <v>217000</v>
      </c>
      <c r="P1339" t="s">
        <v>36</v>
      </c>
      <c r="Q1339">
        <v>180</v>
      </c>
      <c r="R1339">
        <v>1</v>
      </c>
      <c r="S1339">
        <v>0.21958178129916014</v>
      </c>
      <c r="T1339">
        <v>0.14949065768412884</v>
      </c>
      <c r="U1339">
        <v>0.21980000133394864</v>
      </c>
      <c r="V1339">
        <v>2.5766416771225429</v>
      </c>
      <c r="W1339">
        <v>1</v>
      </c>
      <c r="X1339">
        <v>0.62901420626152915</v>
      </c>
    </row>
    <row r="1340" spans="1:24" x14ac:dyDescent="0.25">
      <c r="A1340" t="s">
        <v>1374</v>
      </c>
      <c r="B1340">
        <v>53</v>
      </c>
      <c r="C1340" t="s">
        <v>25</v>
      </c>
      <c r="D1340">
        <v>189200</v>
      </c>
      <c r="E1340">
        <v>0.79900000000000004</v>
      </c>
      <c r="F1340">
        <v>53000</v>
      </c>
      <c r="G1340" t="s">
        <v>26</v>
      </c>
      <c r="H1340">
        <v>168891.09666666668</v>
      </c>
      <c r="I1340">
        <v>125774.24583333333</v>
      </c>
      <c r="J1340">
        <v>43116.85083333333</v>
      </c>
      <c r="K1340">
        <v>0.85329267631618955</v>
      </c>
      <c r="L1340">
        <v>402410.32666666666</v>
      </c>
      <c r="M1340">
        <v>60583.673864659999</v>
      </c>
      <c r="N1340">
        <v>0.28012684989429176</v>
      </c>
      <c r="O1340">
        <v>477000</v>
      </c>
      <c r="P1340" t="s">
        <v>27</v>
      </c>
      <c r="Q1340">
        <v>0</v>
      </c>
      <c r="R1340">
        <v>0</v>
      </c>
      <c r="S1340">
        <v>0.25529380579742023</v>
      </c>
      <c r="T1340">
        <v>0.23903018945432372</v>
      </c>
      <c r="U1340">
        <v>0.58805587178153362</v>
      </c>
      <c r="V1340">
        <v>2.126904474982382</v>
      </c>
      <c r="W1340">
        <v>0</v>
      </c>
      <c r="X1340">
        <v>0.48821434280133696</v>
      </c>
    </row>
    <row r="1341" spans="1:24" x14ac:dyDescent="0.25">
      <c r="A1341" t="s">
        <v>1375</v>
      </c>
      <c r="B1341">
        <v>30</v>
      </c>
      <c r="C1341" t="s">
        <v>25</v>
      </c>
      <c r="D1341">
        <v>146400</v>
      </c>
      <c r="E1341">
        <v>0.81299999999999994</v>
      </c>
      <c r="F1341">
        <v>33000</v>
      </c>
      <c r="G1341" t="s">
        <v>26</v>
      </c>
      <c r="H1341">
        <v>138810.22083333333</v>
      </c>
      <c r="I1341">
        <v>104272.7925</v>
      </c>
      <c r="J1341">
        <v>34537.42833333333</v>
      </c>
      <c r="K1341">
        <v>0.79178437134549562</v>
      </c>
      <c r="L1341">
        <v>379563.86833333335</v>
      </c>
      <c r="M1341">
        <v>29774.482856859999</v>
      </c>
      <c r="N1341">
        <v>0.22540983606557377</v>
      </c>
      <c r="O1341">
        <v>132000</v>
      </c>
      <c r="P1341" t="s">
        <v>36</v>
      </c>
      <c r="Q1341">
        <v>90</v>
      </c>
      <c r="R1341">
        <v>1</v>
      </c>
      <c r="S1341">
        <v>0.24881041270586071</v>
      </c>
      <c r="T1341">
        <v>0.17847598534427156</v>
      </c>
      <c r="U1341">
        <v>0.6694125093631772</v>
      </c>
      <c r="V1341">
        <v>2.5926493738615664</v>
      </c>
      <c r="W1341">
        <v>0</v>
      </c>
      <c r="X1341">
        <v>0.41630067415740074</v>
      </c>
    </row>
    <row r="1342" spans="1:24" x14ac:dyDescent="0.25">
      <c r="A1342" t="s">
        <v>1376</v>
      </c>
      <c r="B1342">
        <v>20</v>
      </c>
      <c r="C1342" t="s">
        <v>25</v>
      </c>
      <c r="D1342">
        <v>163500</v>
      </c>
      <c r="E1342">
        <v>0.83199999999999996</v>
      </c>
      <c r="F1342">
        <v>52000</v>
      </c>
      <c r="G1342" t="s">
        <v>41</v>
      </c>
      <c r="H1342">
        <v>163854.73166666666</v>
      </c>
      <c r="I1342">
        <v>113330.10249999999</v>
      </c>
      <c r="J1342">
        <v>50524.629166666666</v>
      </c>
      <c r="K1342">
        <v>0.70251807844784375</v>
      </c>
      <c r="L1342">
        <v>656081.33333333337</v>
      </c>
      <c r="M1342">
        <v>22926.532184449999</v>
      </c>
      <c r="N1342">
        <v>0.31804281345565749</v>
      </c>
      <c r="O1342">
        <v>416000</v>
      </c>
      <c r="P1342" t="s">
        <v>31</v>
      </c>
      <c r="Q1342">
        <v>5</v>
      </c>
      <c r="R1342">
        <v>0</v>
      </c>
      <c r="S1342">
        <v>0.30835013827644631</v>
      </c>
      <c r="T1342">
        <v>0.22343082617301452</v>
      </c>
      <c r="U1342">
        <v>0.72987586621821454</v>
      </c>
      <c r="V1342">
        <v>4.012729867482161</v>
      </c>
      <c r="W1342">
        <v>0</v>
      </c>
      <c r="X1342">
        <v>0.33229523052191851</v>
      </c>
    </row>
    <row r="1343" spans="1:24" x14ac:dyDescent="0.25">
      <c r="A1343" t="s">
        <v>1377</v>
      </c>
      <c r="B1343">
        <v>27</v>
      </c>
      <c r="C1343" t="s">
        <v>25</v>
      </c>
      <c r="D1343">
        <v>201700</v>
      </c>
      <c r="E1343">
        <v>0.80200000000000005</v>
      </c>
      <c r="F1343">
        <v>69000</v>
      </c>
      <c r="G1343" t="s">
        <v>26</v>
      </c>
      <c r="H1343">
        <v>197037.17333333334</v>
      </c>
      <c r="I1343">
        <v>142157.22833333333</v>
      </c>
      <c r="J1343">
        <v>54879.945</v>
      </c>
      <c r="K1343">
        <v>0.74512634506981867</v>
      </c>
      <c r="L1343">
        <v>663505.78416666668</v>
      </c>
      <c r="M1343">
        <v>35720.87045902</v>
      </c>
      <c r="N1343">
        <v>0.34209221616261776</v>
      </c>
      <c r="O1343">
        <v>552000</v>
      </c>
      <c r="P1343" t="s">
        <v>27</v>
      </c>
      <c r="Q1343">
        <v>0</v>
      </c>
      <c r="R1343">
        <v>0</v>
      </c>
      <c r="S1343">
        <v>0.27852584398964175</v>
      </c>
      <c r="T1343">
        <v>0.25490192270608569</v>
      </c>
      <c r="U1343">
        <v>0.67891880529082205</v>
      </c>
      <c r="V1343">
        <v>3.2895675962650803</v>
      </c>
      <c r="W1343">
        <v>0</v>
      </c>
      <c r="X1343">
        <v>0.39762597781631509</v>
      </c>
    </row>
    <row r="1344" spans="1:24" x14ac:dyDescent="0.25">
      <c r="A1344" t="s">
        <v>1378</v>
      </c>
      <c r="B1344">
        <v>55</v>
      </c>
      <c r="C1344" t="s">
        <v>30</v>
      </c>
      <c r="D1344">
        <v>176000</v>
      </c>
      <c r="E1344">
        <v>0.68500000000000005</v>
      </c>
      <c r="F1344">
        <v>55000</v>
      </c>
      <c r="G1344" t="s">
        <v>26</v>
      </c>
      <c r="H1344">
        <v>150021.88916666666</v>
      </c>
      <c r="I1344">
        <v>122056.87666666666</v>
      </c>
      <c r="J1344">
        <v>27965.012500000001</v>
      </c>
      <c r="K1344">
        <v>0.85113491162842636</v>
      </c>
      <c r="L1344">
        <v>381058.40416666667</v>
      </c>
      <c r="M1344">
        <v>33273.105313250002</v>
      </c>
      <c r="N1344">
        <v>0.3125</v>
      </c>
      <c r="O1344">
        <v>660000</v>
      </c>
      <c r="P1344" t="s">
        <v>27</v>
      </c>
      <c r="Q1344">
        <v>0</v>
      </c>
      <c r="R1344">
        <v>0</v>
      </c>
      <c r="S1344">
        <v>0.18640621482197375</v>
      </c>
      <c r="T1344">
        <v>0.26597965988388322</v>
      </c>
      <c r="U1344">
        <v>0.56065357578777997</v>
      </c>
      <c r="V1344">
        <v>2.165104569128788</v>
      </c>
      <c r="W1344">
        <v>1</v>
      </c>
      <c r="X1344">
        <v>0.52712933393585071</v>
      </c>
    </row>
    <row r="1345" spans="1:24" x14ac:dyDescent="0.25">
      <c r="A1345" t="s">
        <v>1379</v>
      </c>
      <c r="B1345">
        <v>18</v>
      </c>
      <c r="C1345" t="s">
        <v>33</v>
      </c>
      <c r="D1345">
        <v>219400</v>
      </c>
      <c r="E1345">
        <v>0.435</v>
      </c>
      <c r="F1345">
        <v>49000</v>
      </c>
      <c r="G1345" t="s">
        <v>41</v>
      </c>
      <c r="H1345">
        <v>190338.35416666666</v>
      </c>
      <c r="I1345">
        <v>153058.5575</v>
      </c>
      <c r="J1345">
        <v>37279.796666666669</v>
      </c>
      <c r="K1345">
        <v>0.8261160449219227</v>
      </c>
      <c r="L1345">
        <v>375324.36833333335</v>
      </c>
      <c r="M1345">
        <v>85450.176942510006</v>
      </c>
      <c r="N1345">
        <v>0.22333637192342753</v>
      </c>
      <c r="O1345">
        <v>392000</v>
      </c>
      <c r="P1345" t="s">
        <v>31</v>
      </c>
      <c r="Q1345">
        <v>29</v>
      </c>
      <c r="R1345">
        <v>0</v>
      </c>
      <c r="S1345">
        <v>0.19586066523420301</v>
      </c>
      <c r="T1345">
        <v>0.18450176026059351</v>
      </c>
      <c r="U1345">
        <v>0.30021982324465479</v>
      </c>
      <c r="V1345">
        <v>1.7106853615922213</v>
      </c>
      <c r="W1345">
        <v>1</v>
      </c>
      <c r="X1345">
        <v>0.64064032842340324</v>
      </c>
    </row>
    <row r="1346" spans="1:24" x14ac:dyDescent="0.25">
      <c r="A1346" t="s">
        <v>1380</v>
      </c>
      <c r="B1346">
        <v>44</v>
      </c>
      <c r="C1346" t="s">
        <v>33</v>
      </c>
      <c r="D1346">
        <v>271500</v>
      </c>
      <c r="E1346">
        <v>0.25700000000000001</v>
      </c>
      <c r="F1346">
        <v>84000</v>
      </c>
      <c r="G1346" t="s">
        <v>26</v>
      </c>
      <c r="H1346">
        <v>249589.39</v>
      </c>
      <c r="I1346">
        <v>197837.85500000001</v>
      </c>
      <c r="J1346">
        <v>51751.535000000003</v>
      </c>
      <c r="K1346">
        <v>0.8142960587783582</v>
      </c>
      <c r="L1346">
        <v>936243.57833333337</v>
      </c>
      <c r="M1346">
        <v>126705.09380685999</v>
      </c>
      <c r="N1346">
        <v>0.30939226519337015</v>
      </c>
      <c r="O1346">
        <v>420000</v>
      </c>
      <c r="P1346" t="s">
        <v>27</v>
      </c>
      <c r="Q1346">
        <v>0</v>
      </c>
      <c r="R1346">
        <v>0</v>
      </c>
      <c r="S1346">
        <v>0.20734669450492266</v>
      </c>
      <c r="T1346">
        <v>0.25193690216346992</v>
      </c>
      <c r="U1346">
        <v>0.17046349598609403</v>
      </c>
      <c r="V1346">
        <v>3.4484109699201966</v>
      </c>
      <c r="W1346">
        <v>1</v>
      </c>
      <c r="X1346">
        <v>0.64862320788502181</v>
      </c>
    </row>
    <row r="1347" spans="1:24" x14ac:dyDescent="0.25">
      <c r="A1347" t="s">
        <v>1381</v>
      </c>
      <c r="B1347">
        <v>25</v>
      </c>
      <c r="C1347" t="s">
        <v>25</v>
      </c>
      <c r="D1347">
        <v>203800</v>
      </c>
      <c r="E1347">
        <v>0.85</v>
      </c>
      <c r="F1347">
        <v>45000</v>
      </c>
      <c r="G1347" t="s">
        <v>43</v>
      </c>
      <c r="H1347">
        <v>202205.74166666667</v>
      </c>
      <c r="I1347">
        <v>150857.83749999999</v>
      </c>
      <c r="J1347">
        <v>51347.904166666667</v>
      </c>
      <c r="K1347">
        <v>0.78659758548687408</v>
      </c>
      <c r="L1347">
        <v>430501.76416666666</v>
      </c>
      <c r="M1347">
        <v>45928.841970050002</v>
      </c>
      <c r="N1347">
        <v>0.22080471050049066</v>
      </c>
      <c r="O1347">
        <v>405000</v>
      </c>
      <c r="P1347" t="s">
        <v>27</v>
      </c>
      <c r="Q1347">
        <v>0</v>
      </c>
      <c r="R1347">
        <v>0</v>
      </c>
      <c r="S1347">
        <v>0.25393890274052144</v>
      </c>
      <c r="T1347">
        <v>0.1736844521438142</v>
      </c>
      <c r="U1347">
        <v>0.69266797839152239</v>
      </c>
      <c r="V1347">
        <v>2.1123737201504742</v>
      </c>
      <c r="W1347">
        <v>0</v>
      </c>
      <c r="X1347">
        <v>0.4213120822063165</v>
      </c>
    </row>
    <row r="1348" spans="1:24" x14ac:dyDescent="0.25">
      <c r="A1348" t="s">
        <v>1382</v>
      </c>
      <c r="B1348">
        <v>34</v>
      </c>
      <c r="C1348" t="s">
        <v>25</v>
      </c>
      <c r="D1348">
        <v>158900</v>
      </c>
      <c r="E1348">
        <v>0.81599999999999995</v>
      </c>
      <c r="F1348">
        <v>30000</v>
      </c>
      <c r="G1348" t="s">
        <v>43</v>
      </c>
      <c r="H1348">
        <v>159059.28583333333</v>
      </c>
      <c r="I1348">
        <v>121161.4975</v>
      </c>
      <c r="J1348">
        <v>37897.78833333333</v>
      </c>
      <c r="K1348">
        <v>0.79281105283386544</v>
      </c>
      <c r="L1348">
        <v>473154.65500000003</v>
      </c>
      <c r="M1348">
        <v>30122.53349278</v>
      </c>
      <c r="N1348">
        <v>0.18879798615481436</v>
      </c>
      <c r="O1348">
        <v>270000</v>
      </c>
      <c r="P1348" t="s">
        <v>31</v>
      </c>
      <c r="Q1348">
        <v>23</v>
      </c>
      <c r="R1348">
        <v>0</v>
      </c>
      <c r="S1348">
        <v>0.23826203000209412</v>
      </c>
      <c r="T1348">
        <v>0.14968113017631193</v>
      </c>
      <c r="U1348">
        <v>0.6860721484883423</v>
      </c>
      <c r="V1348">
        <v>2.9776882001258653</v>
      </c>
      <c r="W1348">
        <v>0</v>
      </c>
      <c r="X1348">
        <v>0.38900454253344602</v>
      </c>
    </row>
    <row r="1349" spans="1:24" x14ac:dyDescent="0.25">
      <c r="A1349" t="s">
        <v>1383</v>
      </c>
      <c r="B1349">
        <v>26</v>
      </c>
      <c r="C1349" t="s">
        <v>25</v>
      </c>
      <c r="D1349">
        <v>151600</v>
      </c>
      <c r="E1349">
        <v>0.88900000000000001</v>
      </c>
      <c r="F1349">
        <v>30000</v>
      </c>
      <c r="G1349" t="s">
        <v>26</v>
      </c>
      <c r="H1349">
        <v>138492.46249999999</v>
      </c>
      <c r="I1349">
        <v>109754.10333333333</v>
      </c>
      <c r="J1349">
        <v>28738.359166666665</v>
      </c>
      <c r="K1349">
        <v>0.83899896452126232</v>
      </c>
      <c r="L1349">
        <v>341747.9</v>
      </c>
      <c r="M1349">
        <v>31472.02061141</v>
      </c>
      <c r="N1349">
        <v>0.19788918205804748</v>
      </c>
      <c r="O1349">
        <v>180000</v>
      </c>
      <c r="P1349" t="s">
        <v>27</v>
      </c>
      <c r="Q1349">
        <v>0</v>
      </c>
      <c r="R1349">
        <v>0</v>
      </c>
      <c r="S1349">
        <v>0.20750847120410373</v>
      </c>
      <c r="T1349">
        <v>0.1660288188366614</v>
      </c>
      <c r="U1349">
        <v>0.72438545341144145</v>
      </c>
      <c r="V1349">
        <v>2.254273746701847</v>
      </c>
      <c r="W1349">
        <v>0</v>
      </c>
      <c r="X1349">
        <v>0.41188576577811442</v>
      </c>
    </row>
    <row r="1350" spans="1:24" x14ac:dyDescent="0.25">
      <c r="A1350" t="s">
        <v>1384</v>
      </c>
      <c r="B1350">
        <v>23</v>
      </c>
      <c r="C1350" t="s">
        <v>30</v>
      </c>
      <c r="D1350">
        <v>235600</v>
      </c>
      <c r="E1350">
        <v>0.49399999999999999</v>
      </c>
      <c r="F1350">
        <v>54000</v>
      </c>
      <c r="G1350" t="s">
        <v>26</v>
      </c>
      <c r="H1350">
        <v>230179.61833333335</v>
      </c>
      <c r="I1350">
        <v>178646.36416666667</v>
      </c>
      <c r="J1350">
        <v>51533.254166666666</v>
      </c>
      <c r="K1350">
        <v>0.81856133366907602</v>
      </c>
      <c r="L1350">
        <v>407587.93916666665</v>
      </c>
      <c r="M1350">
        <v>50261.851487220003</v>
      </c>
      <c r="N1350">
        <v>0.22920203735144312</v>
      </c>
      <c r="O1350">
        <v>648000</v>
      </c>
      <c r="P1350" t="s">
        <v>31</v>
      </c>
      <c r="Q1350">
        <v>22</v>
      </c>
      <c r="R1350">
        <v>0</v>
      </c>
      <c r="S1350">
        <v>0.22388278571232606</v>
      </c>
      <c r="T1350">
        <v>0.18761592537406666</v>
      </c>
      <c r="U1350">
        <v>0.40546332726549217</v>
      </c>
      <c r="V1350">
        <v>1.729999741794001</v>
      </c>
      <c r="W1350">
        <v>1</v>
      </c>
      <c r="X1350">
        <v>0.58529452600877996</v>
      </c>
    </row>
    <row r="1351" spans="1:24" x14ac:dyDescent="0.25">
      <c r="A1351" t="s">
        <v>1385</v>
      </c>
      <c r="B1351">
        <v>42</v>
      </c>
      <c r="C1351" t="s">
        <v>25</v>
      </c>
      <c r="D1351">
        <v>175300</v>
      </c>
      <c r="E1351">
        <v>0.99299999999999999</v>
      </c>
      <c r="F1351">
        <v>58000</v>
      </c>
      <c r="G1351" t="s">
        <v>41</v>
      </c>
      <c r="H1351">
        <v>178767.78166666668</v>
      </c>
      <c r="I1351">
        <v>123275.81666666667</v>
      </c>
      <c r="J1351">
        <v>55491.964999999997</v>
      </c>
      <c r="K1351">
        <v>0.69867325916126788</v>
      </c>
      <c r="L1351">
        <v>542905.60333333339</v>
      </c>
      <c r="M1351">
        <v>31457.426798140001</v>
      </c>
      <c r="N1351">
        <v>0.33086138049058755</v>
      </c>
      <c r="O1351">
        <v>348000</v>
      </c>
      <c r="P1351" t="s">
        <v>27</v>
      </c>
      <c r="Q1351">
        <v>0</v>
      </c>
      <c r="R1351">
        <v>0</v>
      </c>
      <c r="S1351">
        <v>0.31041368015334675</v>
      </c>
      <c r="T1351">
        <v>0.23116399903795515</v>
      </c>
      <c r="U1351">
        <v>0.84441066079245974</v>
      </c>
      <c r="V1351">
        <v>3.0970085757748627</v>
      </c>
      <c r="W1351">
        <v>0</v>
      </c>
      <c r="X1351">
        <v>0.31747229510467406</v>
      </c>
    </row>
    <row r="1352" spans="1:24" x14ac:dyDescent="0.25">
      <c r="A1352" t="s">
        <v>1386</v>
      </c>
      <c r="B1352">
        <v>45</v>
      </c>
      <c r="C1352" t="s">
        <v>30</v>
      </c>
      <c r="D1352">
        <v>244000</v>
      </c>
      <c r="E1352">
        <v>0.56899999999999995</v>
      </c>
      <c r="F1352">
        <v>48000</v>
      </c>
      <c r="G1352" t="s">
        <v>26</v>
      </c>
      <c r="H1352">
        <v>228154.30916666667</v>
      </c>
      <c r="I1352">
        <v>173480.87333333332</v>
      </c>
      <c r="J1352">
        <v>54673.435833333337</v>
      </c>
      <c r="K1352">
        <v>0.77118475211402182</v>
      </c>
      <c r="L1352">
        <v>758494.80666666664</v>
      </c>
      <c r="M1352">
        <v>32219.074432770001</v>
      </c>
      <c r="N1352">
        <v>0.19672131147540983</v>
      </c>
      <c r="O1352">
        <v>384000</v>
      </c>
      <c r="P1352" t="s">
        <v>31</v>
      </c>
      <c r="Q1352">
        <v>60</v>
      </c>
      <c r="R1352">
        <v>0</v>
      </c>
      <c r="S1352">
        <v>0.23963358848240909</v>
      </c>
      <c r="T1352">
        <v>0.1517084758257092</v>
      </c>
      <c r="U1352">
        <v>0.4985909086450655</v>
      </c>
      <c r="V1352">
        <v>3.1085852732240435</v>
      </c>
      <c r="W1352">
        <v>0</v>
      </c>
      <c r="X1352">
        <v>0.47202988149865271</v>
      </c>
    </row>
    <row r="1353" spans="1:24" x14ac:dyDescent="0.25">
      <c r="A1353" t="s">
        <v>1387</v>
      </c>
      <c r="B1353">
        <v>50</v>
      </c>
      <c r="C1353" t="s">
        <v>33</v>
      </c>
      <c r="D1353">
        <v>154800</v>
      </c>
      <c r="E1353">
        <v>0.26400000000000001</v>
      </c>
      <c r="F1353">
        <v>30000</v>
      </c>
      <c r="G1353" t="s">
        <v>26</v>
      </c>
      <c r="H1353">
        <v>139716.87416666668</v>
      </c>
      <c r="I1353">
        <v>115990.28833333333</v>
      </c>
      <c r="J1353">
        <v>23726.585833333334</v>
      </c>
      <c r="K1353">
        <v>0.82424164901056496</v>
      </c>
      <c r="L1353">
        <v>406635.64750000002</v>
      </c>
      <c r="M1353">
        <v>53946.213786</v>
      </c>
      <c r="N1353">
        <v>0.19379844961240311</v>
      </c>
      <c r="O1353">
        <v>240000</v>
      </c>
      <c r="P1353" t="s">
        <v>27</v>
      </c>
      <c r="Q1353">
        <v>0</v>
      </c>
      <c r="R1353">
        <v>0</v>
      </c>
      <c r="S1353">
        <v>0.16981904279529014</v>
      </c>
      <c r="T1353">
        <v>0.15973675368421802</v>
      </c>
      <c r="U1353">
        <v>0.19046094519062484</v>
      </c>
      <c r="V1353">
        <v>2.6268452680878553</v>
      </c>
      <c r="W1353">
        <v>1</v>
      </c>
      <c r="X1353">
        <v>0.65585223671105852</v>
      </c>
    </row>
    <row r="1354" spans="1:24" x14ac:dyDescent="0.25">
      <c r="A1354" t="s">
        <v>1388</v>
      </c>
      <c r="B1354">
        <v>54</v>
      </c>
      <c r="C1354" t="s">
        <v>25</v>
      </c>
      <c r="D1354">
        <v>162800</v>
      </c>
      <c r="E1354">
        <v>0.91500000000000004</v>
      </c>
      <c r="F1354">
        <v>56000</v>
      </c>
      <c r="G1354" t="s">
        <v>26</v>
      </c>
      <c r="H1354">
        <v>143622.11666666667</v>
      </c>
      <c r="I1354">
        <v>116705.74166666667</v>
      </c>
      <c r="J1354">
        <v>26916.375</v>
      </c>
      <c r="K1354">
        <v>0.83778026875291767</v>
      </c>
      <c r="L1354">
        <v>387425.20333333331</v>
      </c>
      <c r="M1354">
        <v>24217.997962910002</v>
      </c>
      <c r="N1354">
        <v>0.34398034398034399</v>
      </c>
      <c r="O1354">
        <v>448000</v>
      </c>
      <c r="P1354" t="s">
        <v>27</v>
      </c>
      <c r="Q1354">
        <v>0</v>
      </c>
      <c r="R1354">
        <v>0</v>
      </c>
      <c r="S1354">
        <v>0.18741107306244731</v>
      </c>
      <c r="T1354">
        <v>0.28817994502557365</v>
      </c>
      <c r="U1354">
        <v>0.78297275380222042</v>
      </c>
      <c r="V1354">
        <v>2.3797616912366912</v>
      </c>
      <c r="W1354">
        <v>0</v>
      </c>
      <c r="X1354">
        <v>0.41867370534977971</v>
      </c>
    </row>
    <row r="1355" spans="1:24" x14ac:dyDescent="0.25">
      <c r="A1355" t="s">
        <v>1389</v>
      </c>
      <c r="B1355">
        <v>26</v>
      </c>
      <c r="C1355" t="s">
        <v>33</v>
      </c>
      <c r="D1355">
        <v>292600</v>
      </c>
      <c r="E1355">
        <v>0.45500000000000002</v>
      </c>
      <c r="F1355">
        <v>45000</v>
      </c>
      <c r="G1355" t="s">
        <v>43</v>
      </c>
      <c r="H1355">
        <v>264105.88916666666</v>
      </c>
      <c r="I1355">
        <v>237930.35333333333</v>
      </c>
      <c r="J1355">
        <v>26175.535833333332</v>
      </c>
      <c r="K1355">
        <v>0.91711305827462108</v>
      </c>
      <c r="L1355">
        <v>669094.45416666672</v>
      </c>
      <c r="M1355">
        <v>114080.17193645</v>
      </c>
      <c r="N1355">
        <v>0.15379357484620643</v>
      </c>
      <c r="O1355">
        <v>540000</v>
      </c>
      <c r="P1355" t="s">
        <v>27</v>
      </c>
      <c r="Q1355">
        <v>0</v>
      </c>
      <c r="R1355">
        <v>0</v>
      </c>
      <c r="S1355">
        <v>9.9110004384699649E-2</v>
      </c>
      <c r="T1355">
        <v>0.14104609577019123</v>
      </c>
      <c r="U1355">
        <v>0.31774883299590501</v>
      </c>
      <c r="V1355">
        <v>2.2867206225791752</v>
      </c>
      <c r="W1355">
        <v>1</v>
      </c>
      <c r="X1355">
        <v>0.62596352666003374</v>
      </c>
    </row>
    <row r="1356" spans="1:24" x14ac:dyDescent="0.25">
      <c r="A1356" t="s">
        <v>1390</v>
      </c>
      <c r="B1356">
        <v>35</v>
      </c>
      <c r="C1356" t="s">
        <v>25</v>
      </c>
      <c r="D1356">
        <v>160200</v>
      </c>
      <c r="E1356">
        <v>0.93300000000000005</v>
      </c>
      <c r="F1356">
        <v>49000</v>
      </c>
      <c r="G1356" t="s">
        <v>26</v>
      </c>
      <c r="H1356">
        <v>163130.67583333334</v>
      </c>
      <c r="I1356">
        <v>112193.46583333334</v>
      </c>
      <c r="J1356">
        <v>50937.21</v>
      </c>
      <c r="K1356">
        <v>0.70944611456899909</v>
      </c>
      <c r="L1356">
        <v>448419.28</v>
      </c>
      <c r="M1356">
        <v>25098.657518700002</v>
      </c>
      <c r="N1356">
        <v>0.30586766541822724</v>
      </c>
      <c r="O1356">
        <v>441000</v>
      </c>
      <c r="P1356" t="s">
        <v>27</v>
      </c>
      <c r="Q1356">
        <v>0</v>
      </c>
      <c r="R1356">
        <v>0</v>
      </c>
      <c r="S1356">
        <v>0.31224789414862297</v>
      </c>
      <c r="T1356">
        <v>0.21699662680325194</v>
      </c>
      <c r="U1356">
        <v>0.80859299579969457</v>
      </c>
      <c r="V1356">
        <v>2.7991215980024973</v>
      </c>
      <c r="W1356">
        <v>0</v>
      </c>
      <c r="X1356">
        <v>0.33910101957827543</v>
      </c>
    </row>
    <row r="1357" spans="1:24" x14ac:dyDescent="0.25">
      <c r="A1357" t="s">
        <v>1391</v>
      </c>
      <c r="B1357">
        <v>38</v>
      </c>
      <c r="C1357" t="s">
        <v>30</v>
      </c>
      <c r="D1357">
        <v>60000</v>
      </c>
      <c r="E1357">
        <v>0.48099999999999998</v>
      </c>
      <c r="F1357">
        <v>30000</v>
      </c>
      <c r="G1357" t="s">
        <v>41</v>
      </c>
      <c r="H1357">
        <v>57447.952499999999</v>
      </c>
      <c r="I1357">
        <v>47622.224166666667</v>
      </c>
      <c r="J1357">
        <v>9825.7283333333326</v>
      </c>
      <c r="K1357">
        <v>0.85249330754595254</v>
      </c>
      <c r="L1357">
        <v>182768.81333333332</v>
      </c>
      <c r="M1357">
        <v>12719.011038090001</v>
      </c>
      <c r="N1357">
        <v>0.5</v>
      </c>
      <c r="O1357">
        <v>270000</v>
      </c>
      <c r="P1357" t="s">
        <v>27</v>
      </c>
      <c r="Q1357">
        <v>0</v>
      </c>
      <c r="R1357">
        <v>0</v>
      </c>
      <c r="S1357">
        <v>0.17103705016002674</v>
      </c>
      <c r="T1357">
        <v>0.42624665377297627</v>
      </c>
      <c r="U1357">
        <v>0.3938101887150891</v>
      </c>
      <c r="V1357">
        <v>3.046146888888889</v>
      </c>
      <c r="W1357">
        <v>1</v>
      </c>
      <c r="X1357">
        <v>0.61919423269753993</v>
      </c>
    </row>
    <row r="1358" spans="1:24" x14ac:dyDescent="0.25">
      <c r="A1358" t="s">
        <v>1392</v>
      </c>
      <c r="B1358">
        <v>19</v>
      </c>
      <c r="C1358" t="s">
        <v>30</v>
      </c>
      <c r="D1358">
        <v>242900</v>
      </c>
      <c r="E1358">
        <v>0.47</v>
      </c>
      <c r="F1358">
        <v>38000</v>
      </c>
      <c r="G1358" t="s">
        <v>41</v>
      </c>
      <c r="H1358">
        <v>242478.48916666667</v>
      </c>
      <c r="I1358">
        <v>181744.8175</v>
      </c>
      <c r="J1358">
        <v>60733.671666666669</v>
      </c>
      <c r="K1358">
        <v>0.75863851359915169</v>
      </c>
      <c r="L1358">
        <v>634502.03916666668</v>
      </c>
      <c r="M1358">
        <v>36025.424378540003</v>
      </c>
      <c r="N1358">
        <v>0.15644298065047343</v>
      </c>
      <c r="O1358">
        <v>228000</v>
      </c>
      <c r="P1358" t="s">
        <v>31</v>
      </c>
      <c r="Q1358">
        <v>60</v>
      </c>
      <c r="R1358">
        <v>0</v>
      </c>
      <c r="S1358">
        <v>0.25047034842303728</v>
      </c>
      <c r="T1358">
        <v>0.11868367030369602</v>
      </c>
      <c r="U1358">
        <v>0.40920390833155956</v>
      </c>
      <c r="V1358">
        <v>2.6121944798957046</v>
      </c>
      <c r="W1358">
        <v>1</v>
      </c>
      <c r="X1358">
        <v>0.52222514040536117</v>
      </c>
    </row>
    <row r="1359" spans="1:24" x14ac:dyDescent="0.25">
      <c r="A1359" t="s">
        <v>1393</v>
      </c>
      <c r="B1359">
        <v>55</v>
      </c>
      <c r="C1359" t="s">
        <v>25</v>
      </c>
      <c r="D1359">
        <v>192100</v>
      </c>
      <c r="E1359">
        <v>0.78500000000000003</v>
      </c>
      <c r="F1359">
        <v>64000</v>
      </c>
      <c r="G1359" t="s">
        <v>26</v>
      </c>
      <c r="H1359">
        <v>173186.85750000001</v>
      </c>
      <c r="I1359">
        <v>137938.76999999999</v>
      </c>
      <c r="J1359">
        <v>35248.087500000001</v>
      </c>
      <c r="K1359">
        <v>0.8291801830268325</v>
      </c>
      <c r="L1359">
        <v>308403.50333333336</v>
      </c>
      <c r="M1359">
        <v>34999.149569779998</v>
      </c>
      <c r="N1359">
        <v>0.33315981259760541</v>
      </c>
      <c r="O1359">
        <v>384000</v>
      </c>
      <c r="P1359" t="s">
        <v>27</v>
      </c>
      <c r="Q1359">
        <v>0</v>
      </c>
      <c r="R1359">
        <v>0</v>
      </c>
      <c r="S1359">
        <v>0.20352634148350432</v>
      </c>
      <c r="T1359">
        <v>0.27624951438686768</v>
      </c>
      <c r="U1359">
        <v>0.6530298796303422</v>
      </c>
      <c r="V1359">
        <v>1.6054320839840361</v>
      </c>
      <c r="W1359">
        <v>1</v>
      </c>
      <c r="X1359">
        <v>0.50310860421596548</v>
      </c>
    </row>
    <row r="1360" spans="1:24" x14ac:dyDescent="0.25">
      <c r="A1360" t="s">
        <v>1394</v>
      </c>
      <c r="B1360">
        <v>53</v>
      </c>
      <c r="C1360" t="s">
        <v>25</v>
      </c>
      <c r="D1360">
        <v>160100</v>
      </c>
      <c r="E1360">
        <v>0.85099999999999998</v>
      </c>
      <c r="F1360">
        <v>30000</v>
      </c>
      <c r="G1360" t="s">
        <v>26</v>
      </c>
      <c r="H1360">
        <v>148102.32666666666</v>
      </c>
      <c r="I1360">
        <v>116200.05916666667</v>
      </c>
      <c r="J1360">
        <v>31902.267500000002</v>
      </c>
      <c r="K1360">
        <v>0.84301917143281924</v>
      </c>
      <c r="L1360">
        <v>526717.16333333333</v>
      </c>
      <c r="M1360">
        <v>36298.18023066</v>
      </c>
      <c r="N1360">
        <v>0.18738288569643974</v>
      </c>
      <c r="O1360">
        <v>330000</v>
      </c>
      <c r="P1360" t="s">
        <v>31</v>
      </c>
      <c r="Q1360">
        <v>27</v>
      </c>
      <c r="R1360">
        <v>0</v>
      </c>
      <c r="S1360">
        <v>0.21540692991138696</v>
      </c>
      <c r="T1360">
        <v>0.15796736504050329</v>
      </c>
      <c r="U1360">
        <v>0.68348553978492621</v>
      </c>
      <c r="V1360">
        <v>3.2899260670414323</v>
      </c>
      <c r="W1360">
        <v>0</v>
      </c>
      <c r="X1360">
        <v>0.38681412449966823</v>
      </c>
    </row>
    <row r="1361" spans="1:24" x14ac:dyDescent="0.25">
      <c r="A1361" t="s">
        <v>1395</v>
      </c>
      <c r="B1361">
        <v>54</v>
      </c>
      <c r="C1361" t="s">
        <v>33</v>
      </c>
      <c r="D1361">
        <v>374300</v>
      </c>
      <c r="E1361">
        <v>0.26200000000000001</v>
      </c>
      <c r="F1361">
        <v>97000</v>
      </c>
      <c r="G1361" t="s">
        <v>43</v>
      </c>
      <c r="H1361">
        <v>355057.91583333333</v>
      </c>
      <c r="I1361">
        <v>281201.13</v>
      </c>
      <c r="J1361">
        <v>73856.785833333328</v>
      </c>
      <c r="K1361">
        <v>0.78552616036375089</v>
      </c>
      <c r="L1361">
        <v>1163017.3366666667</v>
      </c>
      <c r="M1361">
        <v>150111.99124839</v>
      </c>
      <c r="N1361">
        <v>0.25915041410633183</v>
      </c>
      <c r="O1361">
        <v>679000</v>
      </c>
      <c r="P1361" t="s">
        <v>27</v>
      </c>
      <c r="Q1361">
        <v>0</v>
      </c>
      <c r="R1361">
        <v>0</v>
      </c>
      <c r="S1361">
        <v>0.20801334807587341</v>
      </c>
      <c r="T1361">
        <v>0.20356942974962286</v>
      </c>
      <c r="U1361">
        <v>0.18414630927982867</v>
      </c>
      <c r="V1361">
        <v>3.1071796330928847</v>
      </c>
      <c r="W1361">
        <v>1</v>
      </c>
      <c r="X1361">
        <v>0.64243654984147747</v>
      </c>
    </row>
    <row r="1362" spans="1:24" x14ac:dyDescent="0.25">
      <c r="A1362" t="s">
        <v>1396</v>
      </c>
      <c r="B1362">
        <v>32</v>
      </c>
      <c r="C1362" t="s">
        <v>30</v>
      </c>
      <c r="D1362">
        <v>135200</v>
      </c>
      <c r="E1362">
        <v>0.61699999999999999</v>
      </c>
      <c r="F1362">
        <v>30000</v>
      </c>
      <c r="G1362" t="s">
        <v>26</v>
      </c>
      <c r="H1362">
        <v>131243.63083333333</v>
      </c>
      <c r="I1362">
        <v>103181.28916666667</v>
      </c>
      <c r="J1362">
        <v>28062.341666666667</v>
      </c>
      <c r="K1362">
        <v>0.81583977444215416</v>
      </c>
      <c r="L1362">
        <v>274588.565</v>
      </c>
      <c r="M1362">
        <v>29202.965432069999</v>
      </c>
      <c r="N1362">
        <v>0.22189349112426035</v>
      </c>
      <c r="O1362">
        <v>330000</v>
      </c>
      <c r="P1362" t="s">
        <v>27</v>
      </c>
      <c r="Q1362">
        <v>0</v>
      </c>
      <c r="R1362">
        <v>0</v>
      </c>
      <c r="S1362">
        <v>0.21381869343665993</v>
      </c>
      <c r="T1362">
        <v>0.18102953574899869</v>
      </c>
      <c r="U1362">
        <v>0.50469952064435031</v>
      </c>
      <c r="V1362">
        <v>2.0309805103550298</v>
      </c>
      <c r="W1362">
        <v>1</v>
      </c>
      <c r="X1362">
        <v>0.52757408300135622</v>
      </c>
    </row>
    <row r="1363" spans="1:24" x14ac:dyDescent="0.25">
      <c r="A1363" t="s">
        <v>1397</v>
      </c>
      <c r="B1363">
        <v>45</v>
      </c>
      <c r="C1363" t="s">
        <v>25</v>
      </c>
      <c r="D1363">
        <v>180800</v>
      </c>
      <c r="E1363">
        <v>0.94099999999999995</v>
      </c>
      <c r="F1363">
        <v>30000</v>
      </c>
      <c r="G1363" t="s">
        <v>41</v>
      </c>
      <c r="H1363">
        <v>179411.21666666667</v>
      </c>
      <c r="I1363">
        <v>130815.76333333334</v>
      </c>
      <c r="J1363">
        <v>48595.453333333331</v>
      </c>
      <c r="K1363">
        <v>0.74600791199743888</v>
      </c>
      <c r="L1363">
        <v>564073.50749999995</v>
      </c>
      <c r="M1363">
        <v>30256.633647279999</v>
      </c>
      <c r="N1363">
        <v>0.16592920353982302</v>
      </c>
      <c r="O1363">
        <v>120000</v>
      </c>
      <c r="P1363" t="s">
        <v>31</v>
      </c>
      <c r="Q1363">
        <v>60</v>
      </c>
      <c r="R1363">
        <v>0</v>
      </c>
      <c r="S1363">
        <v>0.27086073120846305</v>
      </c>
      <c r="T1363">
        <v>0.12378449867214142</v>
      </c>
      <c r="U1363">
        <v>0.80520668586309907</v>
      </c>
      <c r="V1363">
        <v>3.1198755945796459</v>
      </c>
      <c r="W1363">
        <v>0</v>
      </c>
      <c r="X1363">
        <v>0.31666176338029517</v>
      </c>
    </row>
    <row r="1364" spans="1:24" x14ac:dyDescent="0.25">
      <c r="A1364" t="s">
        <v>1398</v>
      </c>
      <c r="B1364">
        <v>35</v>
      </c>
      <c r="C1364" t="s">
        <v>33</v>
      </c>
      <c r="D1364">
        <v>207900</v>
      </c>
      <c r="E1364">
        <v>0.64600000000000002</v>
      </c>
      <c r="F1364">
        <v>33000</v>
      </c>
      <c r="G1364" t="s">
        <v>26</v>
      </c>
      <c r="H1364">
        <v>204018.24916666668</v>
      </c>
      <c r="I1364">
        <v>153358.38416666666</v>
      </c>
      <c r="J1364">
        <v>50659.864999999998</v>
      </c>
      <c r="K1364">
        <v>0.78691999337431262</v>
      </c>
      <c r="L1364">
        <v>623535.20166666666</v>
      </c>
      <c r="M1364">
        <v>89034.315771520007</v>
      </c>
      <c r="N1364">
        <v>0.15873015873015872</v>
      </c>
      <c r="O1364">
        <v>231000</v>
      </c>
      <c r="P1364" t="s">
        <v>27</v>
      </c>
      <c r="Q1364">
        <v>0</v>
      </c>
      <c r="R1364">
        <v>0</v>
      </c>
      <c r="S1364">
        <v>0.24831045853459374</v>
      </c>
      <c r="T1364">
        <v>0.12490793545624009</v>
      </c>
      <c r="U1364">
        <v>0.44973429592560044</v>
      </c>
      <c r="V1364">
        <v>2.9992073192239856</v>
      </c>
      <c r="W1364">
        <v>0</v>
      </c>
      <c r="X1364">
        <v>0.48976815841167359</v>
      </c>
    </row>
    <row r="1365" spans="1:24" x14ac:dyDescent="0.25">
      <c r="A1365" t="s">
        <v>1399</v>
      </c>
      <c r="B1365">
        <v>51</v>
      </c>
      <c r="C1365" t="s">
        <v>33</v>
      </c>
      <c r="D1365">
        <v>67400</v>
      </c>
      <c r="E1365">
        <v>0.50900000000000001</v>
      </c>
      <c r="F1365">
        <v>30000</v>
      </c>
      <c r="G1365" t="s">
        <v>26</v>
      </c>
      <c r="H1365">
        <v>58127.751666666663</v>
      </c>
      <c r="I1365">
        <v>53710.355000000003</v>
      </c>
      <c r="J1365">
        <v>4417.3966666666665</v>
      </c>
      <c r="K1365">
        <v>0.95603563894766985</v>
      </c>
      <c r="L1365">
        <v>59724.720833333333</v>
      </c>
      <c r="M1365">
        <v>23233.171287410001</v>
      </c>
      <c r="N1365">
        <v>0.44510385756676557</v>
      </c>
      <c r="O1365">
        <v>300000</v>
      </c>
      <c r="P1365" t="s">
        <v>36</v>
      </c>
      <c r="Q1365">
        <v>120</v>
      </c>
      <c r="R1365">
        <v>1</v>
      </c>
      <c r="S1365">
        <v>7.5994624598560226E-2</v>
      </c>
      <c r="T1365">
        <v>0.42553515086691535</v>
      </c>
      <c r="U1365">
        <v>0.36365154823813178</v>
      </c>
      <c r="V1365">
        <v>0.88612345450049457</v>
      </c>
      <c r="W1365">
        <v>1</v>
      </c>
      <c r="X1365">
        <v>0.73028833374095259</v>
      </c>
    </row>
    <row r="1366" spans="1:24" x14ac:dyDescent="0.25">
      <c r="A1366" t="s">
        <v>1400</v>
      </c>
      <c r="B1366">
        <v>39</v>
      </c>
      <c r="C1366" t="s">
        <v>33</v>
      </c>
      <c r="D1366">
        <v>194200</v>
      </c>
      <c r="E1366">
        <v>0.54600000000000004</v>
      </c>
      <c r="F1366">
        <v>32000</v>
      </c>
      <c r="G1366" t="s">
        <v>26</v>
      </c>
      <c r="H1366">
        <v>205974.10833333334</v>
      </c>
      <c r="I1366">
        <v>156430.88333333333</v>
      </c>
      <c r="J1366">
        <v>49543.224999999999</v>
      </c>
      <c r="K1366">
        <v>0.74429578740282665</v>
      </c>
      <c r="L1366">
        <v>570126.03333333333</v>
      </c>
      <c r="M1366">
        <v>62080.668503369998</v>
      </c>
      <c r="N1366">
        <v>0.16477857878475799</v>
      </c>
      <c r="O1366">
        <v>384000</v>
      </c>
      <c r="P1366" t="s">
        <v>27</v>
      </c>
      <c r="Q1366">
        <v>0</v>
      </c>
      <c r="R1366">
        <v>0</v>
      </c>
      <c r="S1366">
        <v>0.24053132406245395</v>
      </c>
      <c r="T1366">
        <v>0.12264400204372015</v>
      </c>
      <c r="U1366">
        <v>0.41954806579891996</v>
      </c>
      <c r="V1366">
        <v>2.9357674219018195</v>
      </c>
      <c r="W1366">
        <v>1</v>
      </c>
      <c r="X1366">
        <v>0.50836168266734416</v>
      </c>
    </row>
    <row r="1367" spans="1:24" x14ac:dyDescent="0.25">
      <c r="A1367" t="s">
        <v>1401</v>
      </c>
      <c r="B1367">
        <v>28</v>
      </c>
      <c r="C1367" t="s">
        <v>25</v>
      </c>
      <c r="D1367">
        <v>226000</v>
      </c>
      <c r="E1367">
        <v>0.76</v>
      </c>
      <c r="F1367">
        <v>68000</v>
      </c>
      <c r="G1367" t="s">
        <v>26</v>
      </c>
      <c r="H1367">
        <v>216350.23916666667</v>
      </c>
      <c r="I1367">
        <v>172315.72166666668</v>
      </c>
      <c r="J1367">
        <v>44034.517500000002</v>
      </c>
      <c r="K1367">
        <v>0.82267688167879682</v>
      </c>
      <c r="L1367">
        <v>589606.48750000005</v>
      </c>
      <c r="M1367">
        <v>37652.68961971</v>
      </c>
      <c r="N1367">
        <v>0.30088495575221241</v>
      </c>
      <c r="O1367">
        <v>612000</v>
      </c>
      <c r="P1367" t="s">
        <v>27</v>
      </c>
      <c r="Q1367">
        <v>0</v>
      </c>
      <c r="R1367">
        <v>0</v>
      </c>
      <c r="S1367">
        <v>0.20353348195782558</v>
      </c>
      <c r="T1367">
        <v>0.24753109714229288</v>
      </c>
      <c r="U1367">
        <v>0.64733970805885288</v>
      </c>
      <c r="V1367">
        <v>2.6088782632743364</v>
      </c>
      <c r="W1367">
        <v>0</v>
      </c>
      <c r="X1367">
        <v>0.45792707593081311</v>
      </c>
    </row>
    <row r="1368" spans="1:24" x14ac:dyDescent="0.25">
      <c r="A1368" t="s">
        <v>1402</v>
      </c>
      <c r="B1368">
        <v>30</v>
      </c>
      <c r="C1368" t="s">
        <v>33</v>
      </c>
      <c r="D1368">
        <v>197500</v>
      </c>
      <c r="E1368">
        <v>0.38100000000000001</v>
      </c>
      <c r="F1368">
        <v>49000</v>
      </c>
      <c r="G1368" t="s">
        <v>26</v>
      </c>
      <c r="H1368">
        <v>195188.245</v>
      </c>
      <c r="I1368">
        <v>150642.08583333335</v>
      </c>
      <c r="J1368">
        <v>44546.159166666665</v>
      </c>
      <c r="K1368">
        <v>0.7883614835791648</v>
      </c>
      <c r="L1368">
        <v>706153.48333333328</v>
      </c>
      <c r="M1368">
        <v>84204.531971799996</v>
      </c>
      <c r="N1368">
        <v>0.2481012658227848</v>
      </c>
      <c r="O1368">
        <v>441000</v>
      </c>
      <c r="P1368" t="s">
        <v>36</v>
      </c>
      <c r="Q1368">
        <v>120</v>
      </c>
      <c r="R1368">
        <v>1</v>
      </c>
      <c r="S1368">
        <v>0.22822152618190028</v>
      </c>
      <c r="T1368">
        <v>0.19559348200191937</v>
      </c>
      <c r="U1368">
        <v>0.26617266971259629</v>
      </c>
      <c r="V1368">
        <v>3.5754606751054849</v>
      </c>
      <c r="W1368">
        <v>1</v>
      </c>
      <c r="X1368">
        <v>0.57979030276730104</v>
      </c>
    </row>
    <row r="1369" spans="1:24" x14ac:dyDescent="0.25">
      <c r="A1369" t="s">
        <v>1403</v>
      </c>
      <c r="B1369">
        <v>21</v>
      </c>
      <c r="C1369" t="s">
        <v>30</v>
      </c>
      <c r="D1369">
        <v>180900</v>
      </c>
      <c r="E1369">
        <v>0.746</v>
      </c>
      <c r="F1369">
        <v>40000</v>
      </c>
      <c r="G1369" t="s">
        <v>41</v>
      </c>
      <c r="H1369">
        <v>171301.00666666665</v>
      </c>
      <c r="I1369">
        <v>140375.36083333334</v>
      </c>
      <c r="J1369">
        <v>30925.645833333332</v>
      </c>
      <c r="K1369">
        <v>0.83677489130166993</v>
      </c>
      <c r="L1369">
        <v>564223.0675</v>
      </c>
      <c r="M1369">
        <v>29268.380116249999</v>
      </c>
      <c r="N1369">
        <v>0.22111663902708678</v>
      </c>
      <c r="O1369">
        <v>400000</v>
      </c>
      <c r="P1369" t="s">
        <v>36</v>
      </c>
      <c r="Q1369">
        <v>120</v>
      </c>
      <c r="R1369">
        <v>1</v>
      </c>
      <c r="S1369">
        <v>0.18053394101478526</v>
      </c>
      <c r="T1369">
        <v>0.18502485158688112</v>
      </c>
      <c r="U1369">
        <v>0.63713886263034525</v>
      </c>
      <c r="V1369">
        <v>3.1189777086788282</v>
      </c>
      <c r="W1369">
        <v>0</v>
      </c>
      <c r="X1369">
        <v>0.43187629132003869</v>
      </c>
    </row>
    <row r="1370" spans="1:24" x14ac:dyDescent="0.25">
      <c r="A1370" t="s">
        <v>1404</v>
      </c>
      <c r="B1370">
        <v>39</v>
      </c>
      <c r="C1370" t="s">
        <v>25</v>
      </c>
      <c r="D1370">
        <v>231700</v>
      </c>
      <c r="E1370">
        <v>0.92700000000000005</v>
      </c>
      <c r="F1370">
        <v>54000</v>
      </c>
      <c r="G1370" t="s">
        <v>26</v>
      </c>
      <c r="H1370">
        <v>220356.81666666668</v>
      </c>
      <c r="I1370">
        <v>166105.51500000001</v>
      </c>
      <c r="J1370">
        <v>54251.301666666666</v>
      </c>
      <c r="K1370">
        <v>0.79557389954895175</v>
      </c>
      <c r="L1370">
        <v>417580.03833333333</v>
      </c>
      <c r="M1370">
        <v>49399.950337690003</v>
      </c>
      <c r="N1370">
        <v>0.23305999136814848</v>
      </c>
      <c r="O1370">
        <v>216000</v>
      </c>
      <c r="P1370" t="s">
        <v>27</v>
      </c>
      <c r="Q1370">
        <v>0</v>
      </c>
      <c r="R1370">
        <v>0</v>
      </c>
      <c r="S1370">
        <v>0.24619751949281651</v>
      </c>
      <c r="T1370">
        <v>0.18541644616160291</v>
      </c>
      <c r="U1370">
        <v>0.7572405738637169</v>
      </c>
      <c r="V1370">
        <v>1.802244446842181</v>
      </c>
      <c r="W1370">
        <v>0</v>
      </c>
      <c r="X1370">
        <v>0.40858515462761852</v>
      </c>
    </row>
    <row r="1371" spans="1:24" x14ac:dyDescent="0.25">
      <c r="A1371" t="s">
        <v>1405</v>
      </c>
      <c r="B1371">
        <v>24</v>
      </c>
      <c r="C1371" t="s">
        <v>25</v>
      </c>
      <c r="D1371">
        <v>128600</v>
      </c>
      <c r="E1371">
        <v>0.89700000000000002</v>
      </c>
      <c r="F1371">
        <v>43000</v>
      </c>
      <c r="G1371" t="s">
        <v>26</v>
      </c>
      <c r="H1371">
        <v>126388.5475</v>
      </c>
      <c r="I1371">
        <v>92529.731666666674</v>
      </c>
      <c r="J1371">
        <v>33858.815833333334</v>
      </c>
      <c r="K1371">
        <v>0.76593716973949022</v>
      </c>
      <c r="L1371">
        <v>255904.01916666667</v>
      </c>
      <c r="M1371">
        <v>23441.154082140001</v>
      </c>
      <c r="N1371">
        <v>0.33437013996889581</v>
      </c>
      <c r="O1371">
        <v>516000</v>
      </c>
      <c r="P1371" t="s">
        <v>27</v>
      </c>
      <c r="Q1371">
        <v>0</v>
      </c>
      <c r="R1371">
        <v>0</v>
      </c>
      <c r="S1371">
        <v>0.26789465108247512</v>
      </c>
      <c r="T1371">
        <v>0.25610651865317324</v>
      </c>
      <c r="U1371">
        <v>0.75666257030718131</v>
      </c>
      <c r="V1371">
        <v>1.9899223885432866</v>
      </c>
      <c r="W1371">
        <v>0</v>
      </c>
      <c r="X1371">
        <v>0.41482975339958772</v>
      </c>
    </row>
    <row r="1372" spans="1:24" x14ac:dyDescent="0.25">
      <c r="A1372" t="s">
        <v>1406</v>
      </c>
      <c r="B1372">
        <v>41</v>
      </c>
      <c r="C1372" t="s">
        <v>30</v>
      </c>
      <c r="D1372">
        <v>260500</v>
      </c>
      <c r="E1372">
        <v>0.56999999999999995</v>
      </c>
      <c r="F1372">
        <v>87000</v>
      </c>
      <c r="G1372" t="s">
        <v>26</v>
      </c>
      <c r="H1372">
        <v>241046.92583333334</v>
      </c>
      <c r="I1372">
        <v>186154.47916666666</v>
      </c>
      <c r="J1372">
        <v>54892.44666666667</v>
      </c>
      <c r="K1372">
        <v>0.79526818568681912</v>
      </c>
      <c r="L1372">
        <v>514308.97166666668</v>
      </c>
      <c r="M1372">
        <v>43076.380262680002</v>
      </c>
      <c r="N1372">
        <v>0.33397312859884837</v>
      </c>
      <c r="O1372">
        <v>522000</v>
      </c>
      <c r="P1372" t="s">
        <v>31</v>
      </c>
      <c r="Q1372">
        <v>30</v>
      </c>
      <c r="R1372">
        <v>0</v>
      </c>
      <c r="S1372">
        <v>0.22772514719652912</v>
      </c>
      <c r="T1372">
        <v>0.26559820404895684</v>
      </c>
      <c r="U1372">
        <v>0.48358140559778551</v>
      </c>
      <c r="V1372">
        <v>1.9743146705054384</v>
      </c>
      <c r="W1372">
        <v>1</v>
      </c>
      <c r="X1372">
        <v>0.55947356513395075</v>
      </c>
    </row>
    <row r="1373" spans="1:24" x14ac:dyDescent="0.25">
      <c r="A1373" t="s">
        <v>1407</v>
      </c>
      <c r="B1373">
        <v>21</v>
      </c>
      <c r="C1373" t="s">
        <v>25</v>
      </c>
      <c r="D1373">
        <v>105300</v>
      </c>
      <c r="E1373">
        <v>0.77100000000000002</v>
      </c>
      <c r="F1373">
        <v>31000</v>
      </c>
      <c r="G1373" t="s">
        <v>41</v>
      </c>
      <c r="H1373">
        <v>102642.72166666666</v>
      </c>
      <c r="I1373">
        <v>75504.724166666667</v>
      </c>
      <c r="J1373">
        <v>27137.997500000001</v>
      </c>
      <c r="K1373">
        <v>0.76288739113699544</v>
      </c>
      <c r="L1373">
        <v>408355.19083333336</v>
      </c>
      <c r="M1373">
        <v>19489.084949389999</v>
      </c>
      <c r="N1373">
        <v>0.29439696106362773</v>
      </c>
      <c r="O1373">
        <v>310000</v>
      </c>
      <c r="P1373" t="s">
        <v>27</v>
      </c>
      <c r="Q1373">
        <v>0</v>
      </c>
      <c r="R1373">
        <v>0</v>
      </c>
      <c r="S1373">
        <v>0.26439280895269845</v>
      </c>
      <c r="T1373">
        <v>0.22459172958449058</v>
      </c>
      <c r="U1373">
        <v>0.64796829423626812</v>
      </c>
      <c r="V1373">
        <v>3.8780170069642295</v>
      </c>
      <c r="W1373">
        <v>0</v>
      </c>
      <c r="X1373">
        <v>0.38519971114478302</v>
      </c>
    </row>
    <row r="1374" spans="1:24" x14ac:dyDescent="0.25">
      <c r="A1374" t="s">
        <v>1408</v>
      </c>
      <c r="B1374">
        <v>45</v>
      </c>
      <c r="C1374" t="s">
        <v>30</v>
      </c>
      <c r="D1374">
        <v>260600</v>
      </c>
      <c r="E1374">
        <v>0.56499999999999995</v>
      </c>
      <c r="F1374">
        <v>85000</v>
      </c>
      <c r="G1374" t="s">
        <v>26</v>
      </c>
      <c r="H1374">
        <v>266634.00750000001</v>
      </c>
      <c r="I1374">
        <v>212811.11249999999</v>
      </c>
      <c r="J1374">
        <v>53822.894999999997</v>
      </c>
      <c r="K1374">
        <v>0.82059221091802004</v>
      </c>
      <c r="L1374">
        <v>708015.20499999996</v>
      </c>
      <c r="M1374">
        <v>42577.338959000001</v>
      </c>
      <c r="N1374">
        <v>0.32617037605525712</v>
      </c>
      <c r="O1374">
        <v>255000</v>
      </c>
      <c r="P1374" t="s">
        <v>27</v>
      </c>
      <c r="Q1374">
        <v>0</v>
      </c>
      <c r="R1374">
        <v>0</v>
      </c>
      <c r="S1374">
        <v>0.20186057849353667</v>
      </c>
      <c r="T1374">
        <v>0.26765287002314547</v>
      </c>
      <c r="U1374">
        <v>0.48720144316397274</v>
      </c>
      <c r="V1374">
        <v>2.7168657137375285</v>
      </c>
      <c r="W1374">
        <v>1</v>
      </c>
      <c r="X1374">
        <v>0.53639374321164579</v>
      </c>
    </row>
    <row r="1375" spans="1:24" x14ac:dyDescent="0.25">
      <c r="A1375" t="s">
        <v>1409</v>
      </c>
      <c r="B1375">
        <v>32</v>
      </c>
      <c r="C1375" t="s">
        <v>25</v>
      </c>
      <c r="D1375">
        <v>126700</v>
      </c>
      <c r="E1375">
        <v>0.84799999999999998</v>
      </c>
      <c r="F1375">
        <v>30000</v>
      </c>
      <c r="G1375" t="s">
        <v>41</v>
      </c>
      <c r="H1375">
        <v>124753.91499999999</v>
      </c>
      <c r="I1375">
        <v>94965.817500000005</v>
      </c>
      <c r="J1375">
        <v>29788.0975</v>
      </c>
      <c r="K1375">
        <v>0.79162340481693794</v>
      </c>
      <c r="L1375">
        <v>426344.20666666667</v>
      </c>
      <c r="M1375">
        <v>22756.06396413</v>
      </c>
      <c r="N1375">
        <v>0.23677979479084452</v>
      </c>
      <c r="O1375">
        <v>90000</v>
      </c>
      <c r="P1375" t="s">
        <v>31</v>
      </c>
      <c r="Q1375">
        <v>22</v>
      </c>
      <c r="R1375">
        <v>0</v>
      </c>
      <c r="S1375">
        <v>0.23877485127420653</v>
      </c>
      <c r="T1375">
        <v>0.1874404273441842</v>
      </c>
      <c r="U1375">
        <v>0.71718076744980941</v>
      </c>
      <c r="V1375">
        <v>3.3649897921599581</v>
      </c>
      <c r="W1375">
        <v>0</v>
      </c>
      <c r="X1375">
        <v>0.37028582240935126</v>
      </c>
    </row>
    <row r="1376" spans="1:24" x14ac:dyDescent="0.25">
      <c r="A1376" t="s">
        <v>1410</v>
      </c>
      <c r="B1376">
        <v>18</v>
      </c>
      <c r="C1376" t="s">
        <v>25</v>
      </c>
      <c r="D1376">
        <v>147000</v>
      </c>
      <c r="E1376">
        <v>0.85299999999999998</v>
      </c>
      <c r="F1376">
        <v>33000</v>
      </c>
      <c r="G1376" t="s">
        <v>26</v>
      </c>
      <c r="H1376">
        <v>136123.23583333334</v>
      </c>
      <c r="I1376">
        <v>107155.77333333333</v>
      </c>
      <c r="J1376">
        <v>28967.462500000001</v>
      </c>
      <c r="K1376">
        <v>0.84878970009012011</v>
      </c>
      <c r="L1376">
        <v>279497.92416666669</v>
      </c>
      <c r="M1376">
        <v>36141.612206530001</v>
      </c>
      <c r="N1376">
        <v>0.22448979591836735</v>
      </c>
      <c r="O1376">
        <v>198000</v>
      </c>
      <c r="P1376" t="s">
        <v>36</v>
      </c>
      <c r="Q1376">
        <v>180</v>
      </c>
      <c r="R1376">
        <v>1</v>
      </c>
      <c r="S1376">
        <v>0.21280321704567179</v>
      </c>
      <c r="T1376">
        <v>0.19054462655084328</v>
      </c>
      <c r="U1376">
        <v>0.67403838616549272</v>
      </c>
      <c r="V1376">
        <v>1.9013464229024946</v>
      </c>
      <c r="W1376">
        <v>0</v>
      </c>
      <c r="X1376">
        <v>0.45464263132588212</v>
      </c>
    </row>
    <row r="1377" spans="1:24" x14ac:dyDescent="0.25">
      <c r="A1377" t="s">
        <v>1411</v>
      </c>
      <c r="B1377">
        <v>20</v>
      </c>
      <c r="C1377" t="s">
        <v>30</v>
      </c>
      <c r="D1377">
        <v>124900</v>
      </c>
      <c r="E1377">
        <v>0.70199999999999996</v>
      </c>
      <c r="F1377">
        <v>34000</v>
      </c>
      <c r="G1377" t="s">
        <v>26</v>
      </c>
      <c r="H1377">
        <v>116673.00750000001</v>
      </c>
      <c r="I1377">
        <v>92025.33</v>
      </c>
      <c r="J1377">
        <v>24647.677500000002</v>
      </c>
      <c r="K1377">
        <v>0.83487072343930813</v>
      </c>
      <c r="L1377">
        <v>383700.19750000001</v>
      </c>
      <c r="M1377">
        <v>25759.485762699998</v>
      </c>
      <c r="N1377">
        <v>0.27221777421937549</v>
      </c>
      <c r="O1377">
        <v>408000</v>
      </c>
      <c r="P1377" t="s">
        <v>31</v>
      </c>
      <c r="Q1377">
        <v>60</v>
      </c>
      <c r="R1377">
        <v>0</v>
      </c>
      <c r="S1377">
        <v>0.21125432547026785</v>
      </c>
      <c r="T1377">
        <v>0.22726665009556826</v>
      </c>
      <c r="U1377">
        <v>0.57504049384248901</v>
      </c>
      <c r="V1377">
        <v>3.0720592273819056</v>
      </c>
      <c r="W1377">
        <v>0</v>
      </c>
      <c r="X1377">
        <v>0.46620821426940767</v>
      </c>
    </row>
    <row r="1378" spans="1:24" x14ac:dyDescent="0.25">
      <c r="A1378" t="s">
        <v>1412</v>
      </c>
      <c r="B1378">
        <v>31</v>
      </c>
      <c r="C1378" t="s">
        <v>25</v>
      </c>
      <c r="D1378">
        <v>207600</v>
      </c>
      <c r="E1378">
        <v>0.76</v>
      </c>
      <c r="F1378">
        <v>57000</v>
      </c>
      <c r="G1378" t="s">
        <v>26</v>
      </c>
      <c r="H1378">
        <v>215289.84916666668</v>
      </c>
      <c r="I1378">
        <v>152526.42583333334</v>
      </c>
      <c r="J1378">
        <v>62763.423333333332</v>
      </c>
      <c r="K1378">
        <v>0.72540278142146253</v>
      </c>
      <c r="L1378">
        <v>738555.3175</v>
      </c>
      <c r="M1378">
        <v>29961.407929180001</v>
      </c>
      <c r="N1378">
        <v>0.27456647398843931</v>
      </c>
      <c r="O1378">
        <v>285000</v>
      </c>
      <c r="P1378" t="s">
        <v>27</v>
      </c>
      <c r="Q1378">
        <v>0</v>
      </c>
      <c r="R1378">
        <v>0</v>
      </c>
      <c r="S1378">
        <v>0.29152987740144226</v>
      </c>
      <c r="T1378">
        <v>0.19917128391629751</v>
      </c>
      <c r="U1378">
        <v>0.66715370719882672</v>
      </c>
      <c r="V1378">
        <v>3.5575882345857419</v>
      </c>
      <c r="W1378">
        <v>0</v>
      </c>
      <c r="X1378">
        <v>0.37448755117369986</v>
      </c>
    </row>
    <row r="1379" spans="1:24" x14ac:dyDescent="0.25">
      <c r="A1379" t="s">
        <v>1413</v>
      </c>
      <c r="B1379">
        <v>55</v>
      </c>
      <c r="C1379" t="s">
        <v>33</v>
      </c>
      <c r="D1379">
        <v>221600</v>
      </c>
      <c r="E1379">
        <v>0.42599999999999999</v>
      </c>
      <c r="F1379">
        <v>55000</v>
      </c>
      <c r="G1379" t="s">
        <v>41</v>
      </c>
      <c r="H1379">
        <v>219575.17416666666</v>
      </c>
      <c r="I1379">
        <v>170310.58666666667</v>
      </c>
      <c r="J1379">
        <v>49264.587500000001</v>
      </c>
      <c r="K1379">
        <v>0.8085860609464951</v>
      </c>
      <c r="L1379">
        <v>645460.1333333333</v>
      </c>
      <c r="M1379">
        <v>83711.878891219996</v>
      </c>
      <c r="N1379">
        <v>0.24819494584837545</v>
      </c>
      <c r="O1379">
        <v>605000</v>
      </c>
      <c r="P1379" t="s">
        <v>27</v>
      </c>
      <c r="Q1379">
        <v>0</v>
      </c>
      <c r="R1379">
        <v>0</v>
      </c>
      <c r="S1379">
        <v>0.22436319445934327</v>
      </c>
      <c r="T1379">
        <v>0.20068697361036655</v>
      </c>
      <c r="U1379">
        <v>0.30841746540742287</v>
      </c>
      <c r="V1379">
        <v>2.9127262334536703</v>
      </c>
      <c r="W1379">
        <v>1</v>
      </c>
      <c r="X1379">
        <v>0.58820260501173216</v>
      </c>
    </row>
    <row r="1380" spans="1:24" x14ac:dyDescent="0.25">
      <c r="A1380" t="s">
        <v>1414</v>
      </c>
      <c r="B1380">
        <v>18</v>
      </c>
      <c r="C1380" t="s">
        <v>25</v>
      </c>
      <c r="D1380">
        <v>210800</v>
      </c>
      <c r="E1380">
        <v>0.76200000000000001</v>
      </c>
      <c r="F1380">
        <v>49000</v>
      </c>
      <c r="G1380" t="s">
        <v>26</v>
      </c>
      <c r="H1380">
        <v>202816.38833333334</v>
      </c>
      <c r="I1380">
        <v>147103.43333333332</v>
      </c>
      <c r="J1380">
        <v>55712.955000000002</v>
      </c>
      <c r="K1380">
        <v>0.75833726849576955</v>
      </c>
      <c r="L1380">
        <v>397108.45500000002</v>
      </c>
      <c r="M1380">
        <v>42563.143823179998</v>
      </c>
      <c r="N1380">
        <v>0.23244781783681215</v>
      </c>
      <c r="O1380">
        <v>441000</v>
      </c>
      <c r="P1380" t="s">
        <v>27</v>
      </c>
      <c r="Q1380">
        <v>0</v>
      </c>
      <c r="R1380">
        <v>0</v>
      </c>
      <c r="S1380">
        <v>0.27469651470390299</v>
      </c>
      <c r="T1380">
        <v>0.17627384324617035</v>
      </c>
      <c r="U1380">
        <v>0.62982469055904811</v>
      </c>
      <c r="V1380">
        <v>1.8838162001897534</v>
      </c>
      <c r="W1380">
        <v>0</v>
      </c>
      <c r="X1380">
        <v>0.45478666704182058</v>
      </c>
    </row>
    <row r="1381" spans="1:24" x14ac:dyDescent="0.25">
      <c r="A1381" t="s">
        <v>1415</v>
      </c>
      <c r="B1381">
        <v>55</v>
      </c>
      <c r="C1381" t="s">
        <v>33</v>
      </c>
      <c r="D1381">
        <v>233900</v>
      </c>
      <c r="E1381">
        <v>0.45800000000000002</v>
      </c>
      <c r="F1381">
        <v>81000</v>
      </c>
      <c r="G1381" t="s">
        <v>26</v>
      </c>
      <c r="H1381">
        <v>200510.07916666666</v>
      </c>
      <c r="I1381">
        <v>154109.04916666666</v>
      </c>
      <c r="J1381">
        <v>46401.03</v>
      </c>
      <c r="K1381">
        <v>0.7712752528536696</v>
      </c>
      <c r="L1381">
        <v>691928.33583333332</v>
      </c>
      <c r="M1381">
        <v>92938.49123965</v>
      </c>
      <c r="N1381">
        <v>0.34630183839247541</v>
      </c>
      <c r="O1381">
        <v>405000</v>
      </c>
      <c r="P1381" t="s">
        <v>31</v>
      </c>
      <c r="Q1381">
        <v>60</v>
      </c>
      <c r="R1381">
        <v>0</v>
      </c>
      <c r="S1381">
        <v>0.23141495027504747</v>
      </c>
      <c r="T1381">
        <v>0.2670940379698471</v>
      </c>
      <c r="U1381">
        <v>0.31294620427415298</v>
      </c>
      <c r="V1381">
        <v>2.9582228979620919</v>
      </c>
      <c r="W1381">
        <v>1</v>
      </c>
      <c r="X1381">
        <v>0.6004036674129547</v>
      </c>
    </row>
    <row r="1382" spans="1:24" x14ac:dyDescent="0.25">
      <c r="A1382" t="s">
        <v>1416</v>
      </c>
      <c r="B1382">
        <v>55</v>
      </c>
      <c r="C1382" t="s">
        <v>25</v>
      </c>
      <c r="D1382">
        <v>162800</v>
      </c>
      <c r="E1382">
        <v>0.96899999999999997</v>
      </c>
      <c r="F1382">
        <v>51000</v>
      </c>
      <c r="G1382" t="s">
        <v>26</v>
      </c>
      <c r="H1382">
        <v>140572.73916666667</v>
      </c>
      <c r="I1382">
        <v>122944.95916666667</v>
      </c>
      <c r="J1382">
        <v>17627.78</v>
      </c>
      <c r="K1382">
        <v>0.90111225016073981</v>
      </c>
      <c r="L1382">
        <v>274873.03666666668</v>
      </c>
      <c r="M1382">
        <v>29009.568069450001</v>
      </c>
      <c r="N1382">
        <v>0.31326781326781328</v>
      </c>
      <c r="O1382">
        <v>561000</v>
      </c>
      <c r="P1382" t="s">
        <v>36</v>
      </c>
      <c r="Q1382">
        <v>90</v>
      </c>
      <c r="R1382">
        <v>1</v>
      </c>
      <c r="S1382">
        <v>0.12539970483964211</v>
      </c>
      <c r="T1382">
        <v>0.2822894641166937</v>
      </c>
      <c r="U1382">
        <v>0.80323818252361712</v>
      </c>
      <c r="V1382">
        <v>1.6884093161343163</v>
      </c>
      <c r="W1382">
        <v>0</v>
      </c>
      <c r="X1382">
        <v>0.45201765766207963</v>
      </c>
    </row>
    <row r="1383" spans="1:24" x14ac:dyDescent="0.25">
      <c r="A1383" t="s">
        <v>1417</v>
      </c>
      <c r="B1383">
        <v>38</v>
      </c>
      <c r="C1383" t="s">
        <v>25</v>
      </c>
      <c r="D1383">
        <v>203600</v>
      </c>
      <c r="E1383">
        <v>0.755</v>
      </c>
      <c r="F1383">
        <v>48000</v>
      </c>
      <c r="G1383" t="s">
        <v>41</v>
      </c>
      <c r="H1383">
        <v>212597.39499999999</v>
      </c>
      <c r="I1383">
        <v>149222.15916666668</v>
      </c>
      <c r="J1383">
        <v>63375.235833333332</v>
      </c>
      <c r="K1383">
        <v>0.72200913860481353</v>
      </c>
      <c r="L1383">
        <v>625085.88666666672</v>
      </c>
      <c r="M1383">
        <v>32980.34224926</v>
      </c>
      <c r="N1383">
        <v>0.23575638506876229</v>
      </c>
      <c r="O1383">
        <v>432000</v>
      </c>
      <c r="P1383" t="s">
        <v>27</v>
      </c>
      <c r="Q1383">
        <v>0</v>
      </c>
      <c r="R1383">
        <v>0</v>
      </c>
      <c r="S1383">
        <v>0.29809977602657517</v>
      </c>
      <c r="T1383">
        <v>0.17021826450408178</v>
      </c>
      <c r="U1383">
        <v>0.65360579921820117</v>
      </c>
      <c r="V1383">
        <v>3.0701664374590703</v>
      </c>
      <c r="W1383">
        <v>0</v>
      </c>
      <c r="X1383">
        <v>0.38948130458460389</v>
      </c>
    </row>
    <row r="1384" spans="1:24" x14ac:dyDescent="0.25">
      <c r="A1384" t="s">
        <v>1418</v>
      </c>
      <c r="B1384">
        <v>46</v>
      </c>
      <c r="C1384" t="s">
        <v>30</v>
      </c>
      <c r="D1384">
        <v>213800</v>
      </c>
      <c r="E1384">
        <v>0.68</v>
      </c>
      <c r="F1384">
        <v>63000</v>
      </c>
      <c r="G1384" t="s">
        <v>26</v>
      </c>
      <c r="H1384">
        <v>204600.35750000001</v>
      </c>
      <c r="I1384">
        <v>151759.68416666667</v>
      </c>
      <c r="J1384">
        <v>52840.673333333332</v>
      </c>
      <c r="K1384">
        <v>0.74485108070860306</v>
      </c>
      <c r="L1384">
        <v>542253.83333333337</v>
      </c>
      <c r="M1384">
        <v>26813.038097799999</v>
      </c>
      <c r="N1384">
        <v>0.29466791393826003</v>
      </c>
      <c r="O1384">
        <v>252000</v>
      </c>
      <c r="P1384" t="s">
        <v>36</v>
      </c>
      <c r="Q1384">
        <v>120</v>
      </c>
      <c r="R1384">
        <v>1</v>
      </c>
      <c r="S1384">
        <v>0.25826285925885212</v>
      </c>
      <c r="T1384">
        <v>0.21948371414706261</v>
      </c>
      <c r="U1384">
        <v>0.60121084494955956</v>
      </c>
      <c r="V1384">
        <v>2.5362667602120363</v>
      </c>
      <c r="W1384">
        <v>0</v>
      </c>
      <c r="X1384">
        <v>0.45935695779238517</v>
      </c>
    </row>
    <row r="1385" spans="1:24" x14ac:dyDescent="0.25">
      <c r="A1385" t="s">
        <v>1419</v>
      </c>
      <c r="B1385">
        <v>22</v>
      </c>
      <c r="C1385" t="s">
        <v>25</v>
      </c>
      <c r="D1385">
        <v>184900</v>
      </c>
      <c r="E1385">
        <v>0.86</v>
      </c>
      <c r="F1385">
        <v>38000</v>
      </c>
      <c r="G1385" t="s">
        <v>26</v>
      </c>
      <c r="H1385">
        <v>166382.64583333334</v>
      </c>
      <c r="I1385">
        <v>129002.13499999999</v>
      </c>
      <c r="J1385">
        <v>37380.510833333334</v>
      </c>
      <c r="K1385">
        <v>0.83181472951389657</v>
      </c>
      <c r="L1385">
        <v>648236.15500000003</v>
      </c>
      <c r="M1385">
        <v>45353.965229130001</v>
      </c>
      <c r="N1385">
        <v>0.2055164954029205</v>
      </c>
      <c r="O1385">
        <v>266000</v>
      </c>
      <c r="P1385" t="s">
        <v>31</v>
      </c>
      <c r="Q1385">
        <v>30</v>
      </c>
      <c r="R1385">
        <v>0</v>
      </c>
      <c r="S1385">
        <v>0.22466592381742537</v>
      </c>
      <c r="T1385">
        <v>0.17095164803422427</v>
      </c>
      <c r="U1385">
        <v>0.67578806848124473</v>
      </c>
      <c r="V1385">
        <v>3.5058742833964307</v>
      </c>
      <c r="W1385">
        <v>0</v>
      </c>
      <c r="X1385">
        <v>0.38311027996956254</v>
      </c>
    </row>
    <row r="1386" spans="1:24" x14ac:dyDescent="0.25">
      <c r="A1386" t="s">
        <v>1420</v>
      </c>
      <c r="B1386">
        <v>27</v>
      </c>
      <c r="C1386" t="s">
        <v>33</v>
      </c>
      <c r="D1386">
        <v>176800</v>
      </c>
      <c r="E1386">
        <v>0.51</v>
      </c>
      <c r="F1386">
        <v>30000</v>
      </c>
      <c r="G1386" t="s">
        <v>26</v>
      </c>
      <c r="H1386">
        <v>166676.11166666666</v>
      </c>
      <c r="I1386">
        <v>139800</v>
      </c>
      <c r="J1386">
        <v>26876.111666666668</v>
      </c>
      <c r="K1386">
        <v>0.85174543740295616</v>
      </c>
      <c r="L1386">
        <v>638201.68833333335</v>
      </c>
      <c r="M1386">
        <v>46398.2896224</v>
      </c>
      <c r="N1386">
        <v>0.16968325791855204</v>
      </c>
      <c r="O1386">
        <v>210000</v>
      </c>
      <c r="P1386" t="s">
        <v>31</v>
      </c>
      <c r="Q1386">
        <v>16</v>
      </c>
      <c r="R1386">
        <v>0</v>
      </c>
      <c r="S1386">
        <v>0.16124753210235576</v>
      </c>
      <c r="T1386">
        <v>0.14452694073579572</v>
      </c>
      <c r="U1386">
        <v>0.3989442956813874</v>
      </c>
      <c r="V1386">
        <v>3.6097380561840122</v>
      </c>
      <c r="W1386">
        <v>1</v>
      </c>
      <c r="X1386">
        <v>0.52028694801986541</v>
      </c>
    </row>
    <row r="1387" spans="1:24" x14ac:dyDescent="0.25">
      <c r="A1387" t="s">
        <v>1421</v>
      </c>
      <c r="B1387">
        <v>45</v>
      </c>
      <c r="C1387" t="s">
        <v>25</v>
      </c>
      <c r="D1387">
        <v>178800</v>
      </c>
      <c r="E1387">
        <v>0.87</v>
      </c>
      <c r="F1387">
        <v>39000</v>
      </c>
      <c r="G1387" t="s">
        <v>26</v>
      </c>
      <c r="H1387">
        <v>176240.41666666666</v>
      </c>
      <c r="I1387">
        <v>131538.57416666666</v>
      </c>
      <c r="J1387">
        <v>44701.842499999999</v>
      </c>
      <c r="K1387">
        <v>0.76367227392380765</v>
      </c>
      <c r="L1387">
        <v>552777.98916666664</v>
      </c>
      <c r="M1387">
        <v>28420.315243050001</v>
      </c>
      <c r="N1387">
        <v>0.21812080536912751</v>
      </c>
      <c r="O1387">
        <v>273000</v>
      </c>
      <c r="P1387" t="s">
        <v>27</v>
      </c>
      <c r="Q1387">
        <v>0</v>
      </c>
      <c r="R1387">
        <v>0</v>
      </c>
      <c r="S1387">
        <v>0.25364126654640795</v>
      </c>
      <c r="T1387">
        <v>0.16657281142633387</v>
      </c>
      <c r="U1387">
        <v>0.74918701340147209</v>
      </c>
      <c r="V1387">
        <v>3.0915994919835943</v>
      </c>
      <c r="W1387">
        <v>0</v>
      </c>
      <c r="X1387">
        <v>0.35678150475389847</v>
      </c>
    </row>
    <row r="1388" spans="1:24" x14ac:dyDescent="0.25">
      <c r="A1388" t="s">
        <v>1422</v>
      </c>
      <c r="B1388">
        <v>38</v>
      </c>
      <c r="C1388" t="s">
        <v>33</v>
      </c>
      <c r="D1388">
        <v>193800</v>
      </c>
      <c r="E1388">
        <v>0.22900000000000001</v>
      </c>
      <c r="F1388">
        <v>45000</v>
      </c>
      <c r="G1388" t="s">
        <v>41</v>
      </c>
      <c r="H1388">
        <v>213435.87333333332</v>
      </c>
      <c r="I1388">
        <v>182059.29666666666</v>
      </c>
      <c r="J1388">
        <v>31376.576666666668</v>
      </c>
      <c r="K1388">
        <v>0.85982161255543099</v>
      </c>
      <c r="L1388">
        <v>567397.94333333336</v>
      </c>
      <c r="M1388">
        <v>61902.700801220002</v>
      </c>
      <c r="N1388">
        <v>0.23219814241486067</v>
      </c>
      <c r="O1388">
        <v>225000</v>
      </c>
      <c r="P1388" t="s">
        <v>27</v>
      </c>
      <c r="Q1388">
        <v>0</v>
      </c>
      <c r="R1388">
        <v>0</v>
      </c>
      <c r="S1388">
        <v>0.14700704327085787</v>
      </c>
      <c r="T1388">
        <v>0.19964898124352112</v>
      </c>
      <c r="U1388">
        <v>0.17751531962771064</v>
      </c>
      <c r="V1388">
        <v>2.9277499656002752</v>
      </c>
      <c r="W1388">
        <v>1</v>
      </c>
      <c r="X1388">
        <v>0.66659070452034186</v>
      </c>
    </row>
    <row r="1389" spans="1:24" x14ac:dyDescent="0.25">
      <c r="A1389" t="s">
        <v>1423</v>
      </c>
      <c r="B1389">
        <v>24</v>
      </c>
      <c r="C1389" t="s">
        <v>25</v>
      </c>
      <c r="D1389">
        <v>164700</v>
      </c>
      <c r="E1389">
        <v>0.89400000000000002</v>
      </c>
      <c r="F1389">
        <v>30000</v>
      </c>
      <c r="G1389" t="s">
        <v>41</v>
      </c>
      <c r="H1389">
        <v>162885.5325</v>
      </c>
      <c r="I1389">
        <v>116884.22416666667</v>
      </c>
      <c r="J1389">
        <v>46001.308333333334</v>
      </c>
      <c r="K1389">
        <v>0.76268303072368138</v>
      </c>
      <c r="L1389">
        <v>299432.24916666665</v>
      </c>
      <c r="M1389">
        <v>36591.020338679999</v>
      </c>
      <c r="N1389">
        <v>0.18214936247723132</v>
      </c>
      <c r="O1389">
        <v>90000</v>
      </c>
      <c r="P1389" t="s">
        <v>27</v>
      </c>
      <c r="Q1389">
        <v>0</v>
      </c>
      <c r="R1389">
        <v>0</v>
      </c>
      <c r="S1389">
        <v>0.28241494273491313</v>
      </c>
      <c r="T1389">
        <v>0.13892222781852118</v>
      </c>
      <c r="U1389">
        <v>0.73000893580091608</v>
      </c>
      <c r="V1389">
        <v>1.818046443027727</v>
      </c>
      <c r="W1389">
        <v>0</v>
      </c>
      <c r="X1389">
        <v>0.39798147057111188</v>
      </c>
    </row>
    <row r="1390" spans="1:24" x14ac:dyDescent="0.25">
      <c r="A1390" t="s">
        <v>1424</v>
      </c>
      <c r="B1390">
        <v>20</v>
      </c>
      <c r="C1390" t="s">
        <v>30</v>
      </c>
      <c r="D1390">
        <v>206700</v>
      </c>
      <c r="E1390">
        <v>0.73599999999999999</v>
      </c>
      <c r="F1390">
        <v>65000</v>
      </c>
      <c r="G1390" t="s">
        <v>26</v>
      </c>
      <c r="H1390">
        <v>178176.99916666668</v>
      </c>
      <c r="I1390">
        <v>158517.82416666666</v>
      </c>
      <c r="J1390">
        <v>19659.174999999999</v>
      </c>
      <c r="K1390">
        <v>0.92699902437447035</v>
      </c>
      <c r="L1390">
        <v>465477.30916666664</v>
      </c>
      <c r="M1390">
        <v>31938.51455158</v>
      </c>
      <c r="N1390">
        <v>0.31446540880503143</v>
      </c>
      <c r="O1390">
        <v>585000</v>
      </c>
      <c r="P1390" t="s">
        <v>31</v>
      </c>
      <c r="Q1390">
        <v>1</v>
      </c>
      <c r="R1390">
        <v>0</v>
      </c>
      <c r="S1390">
        <v>0.11033508865872646</v>
      </c>
      <c r="T1390">
        <v>0.29150912716178312</v>
      </c>
      <c r="U1390">
        <v>0.62412464965588343</v>
      </c>
      <c r="V1390">
        <v>2.2519463433317206</v>
      </c>
      <c r="W1390">
        <v>1</v>
      </c>
      <c r="X1390">
        <v>0.52223040522476183</v>
      </c>
    </row>
    <row r="1391" spans="1:24" x14ac:dyDescent="0.25">
      <c r="A1391" t="s">
        <v>1425</v>
      </c>
      <c r="B1391">
        <v>37</v>
      </c>
      <c r="C1391" t="s">
        <v>25</v>
      </c>
      <c r="D1391">
        <v>274900</v>
      </c>
      <c r="E1391">
        <v>0.96499999999999997</v>
      </c>
      <c r="F1391">
        <v>61000</v>
      </c>
      <c r="G1391" t="s">
        <v>26</v>
      </c>
      <c r="H1391">
        <v>250876.0675</v>
      </c>
      <c r="I1391">
        <v>195306.47583333333</v>
      </c>
      <c r="J1391">
        <v>55569.591666666667</v>
      </c>
      <c r="K1391">
        <v>0.82248834142692806</v>
      </c>
      <c r="L1391">
        <v>355520.54499999998</v>
      </c>
      <c r="M1391">
        <v>60777.266992960002</v>
      </c>
      <c r="N1391">
        <v>0.22189887231720626</v>
      </c>
      <c r="O1391">
        <v>305000</v>
      </c>
      <c r="P1391" t="s">
        <v>31</v>
      </c>
      <c r="Q1391">
        <v>29</v>
      </c>
      <c r="R1391">
        <v>0</v>
      </c>
      <c r="S1391">
        <v>0.22150216328094616</v>
      </c>
      <c r="T1391">
        <v>0.18250923545668465</v>
      </c>
      <c r="U1391">
        <v>0.77680993059603776</v>
      </c>
      <c r="V1391">
        <v>1.2932722626409603</v>
      </c>
      <c r="W1391">
        <v>0</v>
      </c>
      <c r="X1391">
        <v>0.42524799924458495</v>
      </c>
    </row>
    <row r="1392" spans="1:24" x14ac:dyDescent="0.25">
      <c r="A1392" t="s">
        <v>1426</v>
      </c>
      <c r="B1392">
        <v>36</v>
      </c>
      <c r="C1392" t="s">
        <v>25</v>
      </c>
      <c r="D1392">
        <v>151300</v>
      </c>
      <c r="E1392">
        <v>0.89100000000000001</v>
      </c>
      <c r="F1392">
        <v>40000</v>
      </c>
      <c r="G1392" t="s">
        <v>26</v>
      </c>
      <c r="H1392">
        <v>144465.96916666668</v>
      </c>
      <c r="I1392">
        <v>109406.425</v>
      </c>
      <c r="J1392">
        <v>35059.544166666667</v>
      </c>
      <c r="K1392">
        <v>0.78009875548341667</v>
      </c>
      <c r="L1392">
        <v>299596.61</v>
      </c>
      <c r="M1392">
        <v>22972.670283930001</v>
      </c>
      <c r="N1392">
        <v>0.26437541308658297</v>
      </c>
      <c r="O1392">
        <v>280000</v>
      </c>
      <c r="P1392" t="s">
        <v>27</v>
      </c>
      <c r="Q1392">
        <v>0</v>
      </c>
      <c r="R1392">
        <v>0</v>
      </c>
      <c r="S1392">
        <v>0.24268375707374634</v>
      </c>
      <c r="T1392">
        <v>0.20623893072925756</v>
      </c>
      <c r="U1392">
        <v>0.76875432665874621</v>
      </c>
      <c r="V1392">
        <v>1.9801494382022471</v>
      </c>
      <c r="W1392">
        <v>0</v>
      </c>
      <c r="X1392">
        <v>0.40304380611379459</v>
      </c>
    </row>
    <row r="1393" spans="1:24" x14ac:dyDescent="0.25">
      <c r="A1393" t="s">
        <v>1427</v>
      </c>
      <c r="B1393">
        <v>52</v>
      </c>
      <c r="C1393" t="s">
        <v>25</v>
      </c>
      <c r="D1393">
        <v>248400</v>
      </c>
      <c r="E1393">
        <v>0.91200000000000003</v>
      </c>
      <c r="F1393">
        <v>41000</v>
      </c>
      <c r="G1393" t="s">
        <v>26</v>
      </c>
      <c r="H1393">
        <v>246754.21583333332</v>
      </c>
      <c r="I1393">
        <v>178510.51916666667</v>
      </c>
      <c r="J1393">
        <v>68243.69666666667</v>
      </c>
      <c r="K1393">
        <v>0.73092239417605542</v>
      </c>
      <c r="L1393">
        <v>969493.46416666661</v>
      </c>
      <c r="M1393">
        <v>28647.206021769998</v>
      </c>
      <c r="N1393">
        <v>0.16505636070853463</v>
      </c>
      <c r="O1393">
        <v>287000</v>
      </c>
      <c r="P1393" t="s">
        <v>36</v>
      </c>
      <c r="Q1393">
        <v>90</v>
      </c>
      <c r="R1393">
        <v>1</v>
      </c>
      <c r="S1393">
        <v>0.2765654740130597</v>
      </c>
      <c r="T1393">
        <v>0.12064339034306874</v>
      </c>
      <c r="U1393">
        <v>0.81713392517777195</v>
      </c>
      <c r="V1393">
        <v>3.9029527542941489</v>
      </c>
      <c r="W1393">
        <v>0</v>
      </c>
      <c r="X1393">
        <v>0.28357799502548181</v>
      </c>
    </row>
    <row r="1394" spans="1:24" x14ac:dyDescent="0.25">
      <c r="A1394" t="s">
        <v>1428</v>
      </c>
      <c r="B1394">
        <v>21</v>
      </c>
      <c r="C1394" t="s">
        <v>25</v>
      </c>
      <c r="D1394">
        <v>206200</v>
      </c>
      <c r="E1394">
        <v>0.78300000000000003</v>
      </c>
      <c r="F1394">
        <v>38000</v>
      </c>
      <c r="G1394" t="s">
        <v>26</v>
      </c>
      <c r="H1394">
        <v>198895.86166666666</v>
      </c>
      <c r="I1394">
        <v>151056.82416666666</v>
      </c>
      <c r="J1394">
        <v>47839.037499999999</v>
      </c>
      <c r="K1394">
        <v>0.77794597249794417</v>
      </c>
      <c r="L1394">
        <v>641426.02666666661</v>
      </c>
      <c r="M1394">
        <v>34696.02610214</v>
      </c>
      <c r="N1394">
        <v>0.18428709990300679</v>
      </c>
      <c r="O1394">
        <v>228000</v>
      </c>
      <c r="P1394" t="s">
        <v>27</v>
      </c>
      <c r="Q1394">
        <v>0</v>
      </c>
      <c r="R1394">
        <v>0</v>
      </c>
      <c r="S1394">
        <v>0.24052304104835698</v>
      </c>
      <c r="T1394">
        <v>0.14336540715287041</v>
      </c>
      <c r="U1394">
        <v>0.66669892166433609</v>
      </c>
      <c r="V1394">
        <v>3.1106984804397024</v>
      </c>
      <c r="W1394">
        <v>0</v>
      </c>
      <c r="X1394">
        <v>0.39050189546366271</v>
      </c>
    </row>
    <row r="1395" spans="1:24" x14ac:dyDescent="0.25">
      <c r="A1395" t="s">
        <v>1429</v>
      </c>
      <c r="B1395">
        <v>22</v>
      </c>
      <c r="C1395" t="s">
        <v>33</v>
      </c>
      <c r="D1395">
        <v>198900</v>
      </c>
      <c r="E1395">
        <v>0.502</v>
      </c>
      <c r="F1395">
        <v>65000</v>
      </c>
      <c r="G1395" t="s">
        <v>41</v>
      </c>
      <c r="H1395">
        <v>177068.75166666668</v>
      </c>
      <c r="I1395">
        <v>155820.78916666665</v>
      </c>
      <c r="J1395">
        <v>21247.962500000001</v>
      </c>
      <c r="K1395">
        <v>0.92567474624644197</v>
      </c>
      <c r="L1395">
        <v>211518.80833333332</v>
      </c>
      <c r="M1395">
        <v>78398.561175299998</v>
      </c>
      <c r="N1395">
        <v>0.32679738562091504</v>
      </c>
      <c r="O1395">
        <v>780000</v>
      </c>
      <c r="P1395" t="s">
        <v>31</v>
      </c>
      <c r="Q1395">
        <v>25</v>
      </c>
      <c r="R1395">
        <v>0</v>
      </c>
      <c r="S1395">
        <v>0.11999837520738531</v>
      </c>
      <c r="T1395">
        <v>0.30250808700864118</v>
      </c>
      <c r="U1395">
        <v>0.34794476188683104</v>
      </c>
      <c r="V1395">
        <v>1.0634429780459191</v>
      </c>
      <c r="W1395">
        <v>1</v>
      </c>
      <c r="X1395">
        <v>0.6919523311297251</v>
      </c>
    </row>
    <row r="1396" spans="1:24" x14ac:dyDescent="0.25">
      <c r="A1396" t="s">
        <v>1430</v>
      </c>
      <c r="B1396">
        <v>18</v>
      </c>
      <c r="C1396" t="s">
        <v>25</v>
      </c>
      <c r="D1396">
        <v>135000</v>
      </c>
      <c r="E1396">
        <v>0.80400000000000005</v>
      </c>
      <c r="F1396">
        <v>37000</v>
      </c>
      <c r="G1396" t="s">
        <v>43</v>
      </c>
      <c r="H1396">
        <v>123723.83916666667</v>
      </c>
      <c r="I1396">
        <v>100351.81416666666</v>
      </c>
      <c r="J1396">
        <v>23372.025000000001</v>
      </c>
      <c r="K1396">
        <v>0.86558626815294848</v>
      </c>
      <c r="L1396">
        <v>440618.38166666665</v>
      </c>
      <c r="M1396">
        <v>33032.130424629999</v>
      </c>
      <c r="N1396">
        <v>0.27407407407407408</v>
      </c>
      <c r="O1396">
        <v>444000</v>
      </c>
      <c r="P1396" t="s">
        <v>27</v>
      </c>
      <c r="Q1396">
        <v>0</v>
      </c>
      <c r="R1396">
        <v>0</v>
      </c>
      <c r="S1396">
        <v>0.18890478308320088</v>
      </c>
      <c r="T1396">
        <v>0.23723475497525257</v>
      </c>
      <c r="U1396">
        <v>0.63457849132861965</v>
      </c>
      <c r="V1396">
        <v>3.2638398641975308</v>
      </c>
      <c r="W1396">
        <v>0</v>
      </c>
      <c r="X1396">
        <v>0.43947792104768996</v>
      </c>
    </row>
    <row r="1397" spans="1:24" x14ac:dyDescent="0.25">
      <c r="A1397" t="s">
        <v>1431</v>
      </c>
      <c r="B1397">
        <v>21</v>
      </c>
      <c r="C1397" t="s">
        <v>30</v>
      </c>
      <c r="D1397">
        <v>110800</v>
      </c>
      <c r="E1397">
        <v>0.65500000000000003</v>
      </c>
      <c r="F1397">
        <v>38000</v>
      </c>
      <c r="G1397" t="s">
        <v>43</v>
      </c>
      <c r="H1397">
        <v>109892.91</v>
      </c>
      <c r="I1397">
        <v>85220.315000000002</v>
      </c>
      <c r="J1397">
        <v>24672.595000000001</v>
      </c>
      <c r="K1397">
        <v>0.80191502939775305</v>
      </c>
      <c r="L1397">
        <v>282695.16583333333</v>
      </c>
      <c r="M1397">
        <v>18998.82828406</v>
      </c>
      <c r="N1397">
        <v>0.34296028880866425</v>
      </c>
      <c r="O1397">
        <v>456000</v>
      </c>
      <c r="P1397" t="s">
        <v>31</v>
      </c>
      <c r="Q1397">
        <v>30</v>
      </c>
      <c r="R1397">
        <v>0</v>
      </c>
      <c r="S1397">
        <v>0.22451489363599528</v>
      </c>
      <c r="T1397">
        <v>0.27502501008226188</v>
      </c>
      <c r="U1397">
        <v>0.55845205447820179</v>
      </c>
      <c r="V1397">
        <v>2.5514004136582429</v>
      </c>
      <c r="W1397">
        <v>1</v>
      </c>
      <c r="X1397">
        <v>0.50445044199973832</v>
      </c>
    </row>
    <row r="1398" spans="1:24" x14ac:dyDescent="0.25">
      <c r="A1398" t="s">
        <v>1432</v>
      </c>
      <c r="B1398">
        <v>29</v>
      </c>
      <c r="C1398" t="s">
        <v>25</v>
      </c>
      <c r="D1398">
        <v>160000</v>
      </c>
      <c r="E1398">
        <v>0.83</v>
      </c>
      <c r="F1398">
        <v>56000</v>
      </c>
      <c r="G1398" t="s">
        <v>43</v>
      </c>
      <c r="H1398">
        <v>159677.74583333332</v>
      </c>
      <c r="I1398">
        <v>113600.56583333333</v>
      </c>
      <c r="J1398">
        <v>46077.18</v>
      </c>
      <c r="K1398">
        <v>0.73279233879570238</v>
      </c>
      <c r="L1398">
        <v>361659.31333333335</v>
      </c>
      <c r="M1398">
        <v>28012.186343000001</v>
      </c>
      <c r="N1398">
        <v>0.35</v>
      </c>
      <c r="O1398">
        <v>224000</v>
      </c>
      <c r="P1398" t="s">
        <v>27</v>
      </c>
      <c r="Q1398">
        <v>0</v>
      </c>
      <c r="R1398">
        <v>0</v>
      </c>
      <c r="S1398">
        <v>0.28856356757499529</v>
      </c>
      <c r="T1398">
        <v>0.25647731857849582</v>
      </c>
      <c r="U1398">
        <v>0.70612487044405403</v>
      </c>
      <c r="V1398">
        <v>2.2603707083333333</v>
      </c>
      <c r="W1398">
        <v>0</v>
      </c>
      <c r="X1398">
        <v>0.42227588244085146</v>
      </c>
    </row>
    <row r="1399" spans="1:24" x14ac:dyDescent="0.25">
      <c r="A1399" t="s">
        <v>1433</v>
      </c>
      <c r="B1399">
        <v>44</v>
      </c>
      <c r="C1399" t="s">
        <v>25</v>
      </c>
      <c r="D1399">
        <v>177600</v>
      </c>
      <c r="E1399">
        <v>0.95299999999999996</v>
      </c>
      <c r="F1399">
        <v>40000</v>
      </c>
      <c r="G1399" t="s">
        <v>41</v>
      </c>
      <c r="H1399">
        <v>181630.83499999999</v>
      </c>
      <c r="I1399">
        <v>132023.28416666668</v>
      </c>
      <c r="J1399">
        <v>49607.550833333335</v>
      </c>
      <c r="K1399">
        <v>0.7490625412262617</v>
      </c>
      <c r="L1399">
        <v>416773.9375</v>
      </c>
      <c r="M1399">
        <v>29314.959811330002</v>
      </c>
      <c r="N1399">
        <v>0.22522522522522523</v>
      </c>
      <c r="O1399">
        <v>480000</v>
      </c>
      <c r="P1399" t="s">
        <v>27</v>
      </c>
      <c r="Q1399">
        <v>0</v>
      </c>
      <c r="R1399">
        <v>0</v>
      </c>
      <c r="S1399">
        <v>0.27312295752719157</v>
      </c>
      <c r="T1399">
        <v>0.16870777955546434</v>
      </c>
      <c r="U1399">
        <v>0.82056239096785732</v>
      </c>
      <c r="V1399">
        <v>2.346700098536036</v>
      </c>
      <c r="W1399">
        <v>0</v>
      </c>
      <c r="X1399">
        <v>0.34804917051428497</v>
      </c>
    </row>
    <row r="1400" spans="1:24" x14ac:dyDescent="0.25">
      <c r="A1400" t="s">
        <v>1434</v>
      </c>
      <c r="B1400">
        <v>40</v>
      </c>
      <c r="C1400" t="s">
        <v>33</v>
      </c>
      <c r="D1400">
        <v>320200</v>
      </c>
      <c r="E1400">
        <v>0.51400000000000001</v>
      </c>
      <c r="F1400">
        <v>67000</v>
      </c>
      <c r="G1400" t="s">
        <v>41</v>
      </c>
      <c r="H1400">
        <v>271129.24416666664</v>
      </c>
      <c r="I1400">
        <v>229544.72</v>
      </c>
      <c r="J1400">
        <v>41584.52416666667</v>
      </c>
      <c r="K1400">
        <v>0.86984621198735612</v>
      </c>
      <c r="L1400">
        <v>462614.1766666667</v>
      </c>
      <c r="M1400">
        <v>107935.26504306</v>
      </c>
      <c r="N1400">
        <v>0.20924422236102436</v>
      </c>
      <c r="O1400">
        <v>335000</v>
      </c>
      <c r="P1400" t="s">
        <v>36</v>
      </c>
      <c r="Q1400">
        <v>120</v>
      </c>
      <c r="R1400">
        <v>1</v>
      </c>
      <c r="S1400">
        <v>0.15337528157274</v>
      </c>
      <c r="T1400">
        <v>0.18201029420097709</v>
      </c>
      <c r="U1400">
        <v>0.36764304786065349</v>
      </c>
      <c r="V1400">
        <v>1.4447663231313763</v>
      </c>
      <c r="W1400">
        <v>1</v>
      </c>
      <c r="X1400">
        <v>0.63113149917012801</v>
      </c>
    </row>
    <row r="1401" spans="1:24" x14ac:dyDescent="0.25">
      <c r="A1401" t="s">
        <v>1435</v>
      </c>
      <c r="B1401">
        <v>42</v>
      </c>
      <c r="C1401" t="s">
        <v>33</v>
      </c>
      <c r="D1401">
        <v>304500</v>
      </c>
      <c r="E1401">
        <v>0.34</v>
      </c>
      <c r="F1401">
        <v>98000</v>
      </c>
      <c r="G1401" t="s">
        <v>26</v>
      </c>
      <c r="H1401">
        <v>286945.66833333333</v>
      </c>
      <c r="I1401">
        <v>239594.95916666667</v>
      </c>
      <c r="J1401">
        <v>47350.709166666667</v>
      </c>
      <c r="K1401">
        <v>0.84820585664966297</v>
      </c>
      <c r="L1401">
        <v>522661.23749999999</v>
      </c>
      <c r="M1401">
        <v>150978.02170277</v>
      </c>
      <c r="N1401">
        <v>0.32183908045977011</v>
      </c>
      <c r="O1401">
        <v>588000</v>
      </c>
      <c r="P1401" t="s">
        <v>36</v>
      </c>
      <c r="Q1401">
        <v>180</v>
      </c>
      <c r="R1401">
        <v>1</v>
      </c>
      <c r="S1401">
        <v>0.16501628842036131</v>
      </c>
      <c r="T1401">
        <v>0.27298579294471909</v>
      </c>
      <c r="U1401">
        <v>0.22278202676199171</v>
      </c>
      <c r="V1401">
        <v>1.7164572660098523</v>
      </c>
      <c r="W1401">
        <v>1</v>
      </c>
      <c r="X1401">
        <v>0.70278215005540334</v>
      </c>
    </row>
    <row r="1402" spans="1:24" x14ac:dyDescent="0.25">
      <c r="A1402" t="s">
        <v>1436</v>
      </c>
      <c r="B1402">
        <v>38</v>
      </c>
      <c r="C1402" t="s">
        <v>25</v>
      </c>
      <c r="D1402">
        <v>168700</v>
      </c>
      <c r="E1402">
        <v>0.95799999999999996</v>
      </c>
      <c r="F1402">
        <v>59000</v>
      </c>
      <c r="G1402" t="s">
        <v>41</v>
      </c>
      <c r="H1402">
        <v>156948.85416666666</v>
      </c>
      <c r="I1402">
        <v>128115.70166666666</v>
      </c>
      <c r="J1402">
        <v>28833.1525</v>
      </c>
      <c r="K1402">
        <v>0.85613875110792359</v>
      </c>
      <c r="L1402">
        <v>362141.35083333333</v>
      </c>
      <c r="M1402">
        <v>37408.14654383</v>
      </c>
      <c r="N1402">
        <v>0.34973325429756963</v>
      </c>
      <c r="O1402">
        <v>236000</v>
      </c>
      <c r="P1402" t="s">
        <v>27</v>
      </c>
      <c r="Q1402">
        <v>0</v>
      </c>
      <c r="R1402">
        <v>0</v>
      </c>
      <c r="S1402">
        <v>0.18371050016957488</v>
      </c>
      <c r="T1402">
        <v>0.29942019155523109</v>
      </c>
      <c r="U1402">
        <v>0.77361248497361845</v>
      </c>
      <c r="V1402">
        <v>2.1466588668247382</v>
      </c>
      <c r="W1402">
        <v>0</v>
      </c>
      <c r="X1402">
        <v>0.43627914815561786</v>
      </c>
    </row>
    <row r="1403" spans="1:24" x14ac:dyDescent="0.25">
      <c r="A1403" t="s">
        <v>1437</v>
      </c>
      <c r="B1403">
        <v>41</v>
      </c>
      <c r="C1403" t="s">
        <v>25</v>
      </c>
      <c r="D1403">
        <v>160000</v>
      </c>
      <c r="E1403">
        <v>0.995</v>
      </c>
      <c r="F1403">
        <v>44000</v>
      </c>
      <c r="G1403" t="s">
        <v>26</v>
      </c>
      <c r="H1403">
        <v>154000.86916666667</v>
      </c>
      <c r="I1403">
        <v>112299.11416666667</v>
      </c>
      <c r="J1403">
        <v>41701.754999999997</v>
      </c>
      <c r="K1403">
        <v>0.75222430610373381</v>
      </c>
      <c r="L1403">
        <v>584706.36250000005</v>
      </c>
      <c r="M1403">
        <v>28551.206771900001</v>
      </c>
      <c r="N1403">
        <v>0.27500000000000002</v>
      </c>
      <c r="O1403">
        <v>220000</v>
      </c>
      <c r="P1403" t="s">
        <v>31</v>
      </c>
      <c r="Q1403">
        <v>16</v>
      </c>
      <c r="R1403">
        <v>0</v>
      </c>
      <c r="S1403">
        <v>0.27078908856591244</v>
      </c>
      <c r="T1403">
        <v>0.20686168417852682</v>
      </c>
      <c r="U1403">
        <v>0.83938166155064353</v>
      </c>
      <c r="V1403">
        <v>3.6544147656250003</v>
      </c>
      <c r="W1403">
        <v>0</v>
      </c>
      <c r="X1403">
        <v>0.30441211118534128</v>
      </c>
    </row>
    <row r="1404" spans="1:24" x14ac:dyDescent="0.25">
      <c r="A1404" t="s">
        <v>1438</v>
      </c>
      <c r="B1404">
        <v>42</v>
      </c>
      <c r="C1404" t="s">
        <v>25</v>
      </c>
      <c r="D1404">
        <v>168800</v>
      </c>
      <c r="E1404">
        <v>0.78500000000000003</v>
      </c>
      <c r="F1404">
        <v>52000</v>
      </c>
      <c r="G1404" t="s">
        <v>26</v>
      </c>
      <c r="H1404">
        <v>158050.6275</v>
      </c>
      <c r="I1404">
        <v>122363.9075</v>
      </c>
      <c r="J1404">
        <v>35686.720000000001</v>
      </c>
      <c r="K1404">
        <v>0.81624738601208491</v>
      </c>
      <c r="L1404">
        <v>479033.87916666665</v>
      </c>
      <c r="M1404">
        <v>32961.821737699996</v>
      </c>
      <c r="N1404">
        <v>0.30805687203791471</v>
      </c>
      <c r="O1404">
        <v>364000</v>
      </c>
      <c r="P1404" t="s">
        <v>27</v>
      </c>
      <c r="Q1404">
        <v>0</v>
      </c>
      <c r="R1404">
        <v>0</v>
      </c>
      <c r="S1404">
        <v>0.22579296624431308</v>
      </c>
      <c r="T1404">
        <v>0.25145061654400719</v>
      </c>
      <c r="U1404">
        <v>0.64953746775481092</v>
      </c>
      <c r="V1404">
        <v>2.8378784310821485</v>
      </c>
      <c r="W1404">
        <v>0</v>
      </c>
      <c r="X1404">
        <v>0.44263106920790696</v>
      </c>
    </row>
    <row r="1405" spans="1:24" x14ac:dyDescent="0.25">
      <c r="A1405" t="s">
        <v>1439</v>
      </c>
      <c r="B1405">
        <v>49</v>
      </c>
      <c r="C1405" t="s">
        <v>33</v>
      </c>
      <c r="D1405">
        <v>219700</v>
      </c>
      <c r="E1405">
        <v>0.34499999999999997</v>
      </c>
      <c r="F1405">
        <v>67000</v>
      </c>
      <c r="G1405" t="s">
        <v>41</v>
      </c>
      <c r="H1405">
        <v>191502.47083333333</v>
      </c>
      <c r="I1405">
        <v>169134.61666666667</v>
      </c>
      <c r="J1405">
        <v>22367.854166666668</v>
      </c>
      <c r="K1405">
        <v>0.89358444608316867</v>
      </c>
      <c r="L1405">
        <v>719441.7466666667</v>
      </c>
      <c r="M1405">
        <v>68044.328766129998</v>
      </c>
      <c r="N1405">
        <v>0.30496131087847062</v>
      </c>
      <c r="O1405">
        <v>670000</v>
      </c>
      <c r="P1405" t="s">
        <v>36</v>
      </c>
      <c r="Q1405">
        <v>90</v>
      </c>
      <c r="R1405">
        <v>1</v>
      </c>
      <c r="S1405">
        <v>0.1168019089744991</v>
      </c>
      <c r="T1405">
        <v>0.27250868405813516</v>
      </c>
      <c r="U1405">
        <v>0.25455275325859422</v>
      </c>
      <c r="V1405">
        <v>3.2746551964800488</v>
      </c>
      <c r="W1405">
        <v>1</v>
      </c>
      <c r="X1405">
        <v>0.64710018164774685</v>
      </c>
    </row>
    <row r="1406" spans="1:24" x14ac:dyDescent="0.25">
      <c r="A1406" t="s">
        <v>1440</v>
      </c>
      <c r="B1406">
        <v>49</v>
      </c>
      <c r="C1406" t="s">
        <v>33</v>
      </c>
      <c r="D1406">
        <v>152400</v>
      </c>
      <c r="E1406">
        <v>0.625</v>
      </c>
      <c r="F1406">
        <v>34000</v>
      </c>
      <c r="G1406" t="s">
        <v>26</v>
      </c>
      <c r="H1406">
        <v>127271.1375</v>
      </c>
      <c r="I1406">
        <v>108078.70083333334</v>
      </c>
      <c r="J1406">
        <v>19192.436666666668</v>
      </c>
      <c r="K1406">
        <v>0.81444666824906908</v>
      </c>
      <c r="L1406">
        <v>534760.13500000001</v>
      </c>
      <c r="M1406">
        <v>61897.453689059999</v>
      </c>
      <c r="N1406">
        <v>0.2230971128608924</v>
      </c>
      <c r="O1406">
        <v>136000</v>
      </c>
      <c r="P1406" t="s">
        <v>27</v>
      </c>
      <c r="Q1406">
        <v>0</v>
      </c>
      <c r="R1406">
        <v>0</v>
      </c>
      <c r="S1406">
        <v>0.15079960031524561</v>
      </c>
      <c r="T1406">
        <v>0.18170070026554036</v>
      </c>
      <c r="U1406">
        <v>0.42049507498843292</v>
      </c>
      <c r="V1406">
        <v>3.5089247703412072</v>
      </c>
      <c r="W1406">
        <v>1</v>
      </c>
      <c r="X1406">
        <v>0.52738768697088523</v>
      </c>
    </row>
    <row r="1407" spans="1:24" x14ac:dyDescent="0.25">
      <c r="A1407" t="s">
        <v>1441</v>
      </c>
      <c r="B1407">
        <v>22</v>
      </c>
      <c r="C1407" t="s">
        <v>25</v>
      </c>
      <c r="D1407">
        <v>185600</v>
      </c>
      <c r="E1407">
        <v>0.84099999999999997</v>
      </c>
      <c r="F1407">
        <v>49000</v>
      </c>
      <c r="G1407" t="s">
        <v>26</v>
      </c>
      <c r="H1407">
        <v>179207.73416666666</v>
      </c>
      <c r="I1407">
        <v>131989.95749999999</v>
      </c>
      <c r="J1407">
        <v>47217.776666666665</v>
      </c>
      <c r="K1407">
        <v>0.75756998780327522</v>
      </c>
      <c r="L1407">
        <v>483907.29083333333</v>
      </c>
      <c r="M1407">
        <v>33910.569973090001</v>
      </c>
      <c r="N1407">
        <v>0.26400862068965519</v>
      </c>
      <c r="O1407">
        <v>245000</v>
      </c>
      <c r="P1407" t="s">
        <v>31</v>
      </c>
      <c r="Q1407">
        <v>60</v>
      </c>
      <c r="R1407">
        <v>0</v>
      </c>
      <c r="S1407">
        <v>0.26348068562014859</v>
      </c>
      <c r="T1407">
        <v>0.2000050075558216</v>
      </c>
      <c r="U1407">
        <v>0.70718329447353834</v>
      </c>
      <c r="V1407">
        <v>2.6072591100933908</v>
      </c>
      <c r="W1407">
        <v>0</v>
      </c>
      <c r="X1407">
        <v>0.40001801535702308</v>
      </c>
    </row>
    <row r="1408" spans="1:24" x14ac:dyDescent="0.25">
      <c r="A1408" t="s">
        <v>1442</v>
      </c>
      <c r="B1408">
        <v>53</v>
      </c>
      <c r="C1408" t="s">
        <v>30</v>
      </c>
      <c r="D1408">
        <v>203100</v>
      </c>
      <c r="E1408">
        <v>0.71399999999999997</v>
      </c>
      <c r="F1408">
        <v>64000</v>
      </c>
      <c r="G1408" t="s">
        <v>43</v>
      </c>
      <c r="H1408">
        <v>196070.57666666666</v>
      </c>
      <c r="I1408">
        <v>150491.77249999999</v>
      </c>
      <c r="J1408">
        <v>45578.804166666669</v>
      </c>
      <c r="K1408">
        <v>0.77943338098067028</v>
      </c>
      <c r="L1408">
        <v>619292.88833333331</v>
      </c>
      <c r="M1408">
        <v>31639.844069629999</v>
      </c>
      <c r="N1408">
        <v>0.3151157065484983</v>
      </c>
      <c r="O1408">
        <v>320000</v>
      </c>
      <c r="P1408" t="s">
        <v>36</v>
      </c>
      <c r="Q1408">
        <v>120</v>
      </c>
      <c r="R1408">
        <v>1</v>
      </c>
      <c r="S1408">
        <v>0.23246121341374815</v>
      </c>
      <c r="T1408">
        <v>0.24561170055520876</v>
      </c>
      <c r="U1408">
        <v>0.61479132701670469</v>
      </c>
      <c r="V1408">
        <v>3.04920181355654</v>
      </c>
      <c r="W1408">
        <v>0</v>
      </c>
      <c r="X1408">
        <v>0.4472734290877084</v>
      </c>
    </row>
    <row r="1409" spans="1:24" x14ac:dyDescent="0.25">
      <c r="A1409" t="s">
        <v>1443</v>
      </c>
      <c r="B1409">
        <v>33</v>
      </c>
      <c r="C1409" t="s">
        <v>30</v>
      </c>
      <c r="D1409">
        <v>204600</v>
      </c>
      <c r="E1409">
        <v>0.66200000000000003</v>
      </c>
      <c r="F1409">
        <v>59000</v>
      </c>
      <c r="G1409" t="s">
        <v>26</v>
      </c>
      <c r="H1409">
        <v>195035.55</v>
      </c>
      <c r="I1409">
        <v>148428.02416666667</v>
      </c>
      <c r="J1409">
        <v>46607.525833333333</v>
      </c>
      <c r="K1409">
        <v>0.76981759734215394</v>
      </c>
      <c r="L1409">
        <v>548461.77749999997</v>
      </c>
      <c r="M1409">
        <v>27547.775586070002</v>
      </c>
      <c r="N1409">
        <v>0.28836754643206258</v>
      </c>
      <c r="O1409">
        <v>590000</v>
      </c>
      <c r="P1409" t="s">
        <v>27</v>
      </c>
      <c r="Q1409">
        <v>0</v>
      </c>
      <c r="R1409">
        <v>0</v>
      </c>
      <c r="S1409">
        <v>0.23896938703397066</v>
      </c>
      <c r="T1409">
        <v>0.22199041174578243</v>
      </c>
      <c r="U1409">
        <v>0.58006831266465886</v>
      </c>
      <c r="V1409">
        <v>2.6806538489736069</v>
      </c>
      <c r="W1409">
        <v>0</v>
      </c>
      <c r="X1409">
        <v>0.46993179460116175</v>
      </c>
    </row>
    <row r="1410" spans="1:24" x14ac:dyDescent="0.25">
      <c r="A1410" t="s">
        <v>1444</v>
      </c>
      <c r="B1410">
        <v>50</v>
      </c>
      <c r="C1410" t="s">
        <v>33</v>
      </c>
      <c r="D1410">
        <v>351300</v>
      </c>
      <c r="E1410">
        <v>0.48299999999999998</v>
      </c>
      <c r="F1410">
        <v>54000</v>
      </c>
      <c r="G1410" t="s">
        <v>26</v>
      </c>
      <c r="H1410">
        <v>350590.59416666668</v>
      </c>
      <c r="I1410">
        <v>259143.95833333334</v>
      </c>
      <c r="J1410">
        <v>91446.635833333334</v>
      </c>
      <c r="K1410">
        <v>0.76336015589423956</v>
      </c>
      <c r="L1410">
        <v>1187241.9583333333</v>
      </c>
      <c r="M1410">
        <v>145048.55373116001</v>
      </c>
      <c r="N1410">
        <v>0.15371477369769429</v>
      </c>
      <c r="O1410">
        <v>378000</v>
      </c>
      <c r="P1410" t="s">
        <v>31</v>
      </c>
      <c r="Q1410">
        <v>29</v>
      </c>
      <c r="R1410">
        <v>0</v>
      </c>
      <c r="S1410">
        <v>0.2608359646689799</v>
      </c>
      <c r="T1410">
        <v>0.11733973361311967</v>
      </c>
      <c r="U1410">
        <v>0.3416502867069886</v>
      </c>
      <c r="V1410">
        <v>3.3795672027706609</v>
      </c>
      <c r="W1410">
        <v>1</v>
      </c>
      <c r="X1410">
        <v>0.52073093659838054</v>
      </c>
    </row>
    <row r="1411" spans="1:24" x14ac:dyDescent="0.25">
      <c r="A1411" t="s">
        <v>1445</v>
      </c>
      <c r="B1411">
        <v>38</v>
      </c>
      <c r="C1411" t="s">
        <v>30</v>
      </c>
      <c r="D1411">
        <v>280400</v>
      </c>
      <c r="E1411">
        <v>0.64400000000000002</v>
      </c>
      <c r="F1411">
        <v>61000</v>
      </c>
      <c r="G1411" t="s">
        <v>43</v>
      </c>
      <c r="H1411">
        <v>278710.29583333334</v>
      </c>
      <c r="I1411">
        <v>207956.51</v>
      </c>
      <c r="J1411">
        <v>70753.785833333328</v>
      </c>
      <c r="K1411">
        <v>0.76409260210245711</v>
      </c>
      <c r="L1411">
        <v>1117888.8791666667</v>
      </c>
      <c r="M1411">
        <v>42524.570147279999</v>
      </c>
      <c r="N1411">
        <v>0.21754636233951496</v>
      </c>
      <c r="O1411">
        <v>244000</v>
      </c>
      <c r="P1411" t="s">
        <v>27</v>
      </c>
      <c r="Q1411">
        <v>0</v>
      </c>
      <c r="R1411">
        <v>0</v>
      </c>
      <c r="S1411">
        <v>0.25386139977994771</v>
      </c>
      <c r="T1411">
        <v>0.16622556607792396</v>
      </c>
      <c r="U1411">
        <v>0.55874828521104225</v>
      </c>
      <c r="V1411">
        <v>3.9867649043033762</v>
      </c>
      <c r="W1411">
        <v>0</v>
      </c>
      <c r="X1411">
        <v>0.4092143325841624</v>
      </c>
    </row>
    <row r="1412" spans="1:24" x14ac:dyDescent="0.25">
      <c r="A1412" t="s">
        <v>1446</v>
      </c>
      <c r="B1412">
        <v>26</v>
      </c>
      <c r="C1412" t="s">
        <v>25</v>
      </c>
      <c r="D1412">
        <v>197500</v>
      </c>
      <c r="E1412">
        <v>0.80400000000000005</v>
      </c>
      <c r="F1412">
        <v>35000</v>
      </c>
      <c r="G1412" t="s">
        <v>41</v>
      </c>
      <c r="H1412">
        <v>188331.25166666668</v>
      </c>
      <c r="I1412">
        <v>147278.30833333332</v>
      </c>
      <c r="J1412">
        <v>41052.943333333336</v>
      </c>
      <c r="K1412">
        <v>0.8206618880893356</v>
      </c>
      <c r="L1412">
        <v>682165.0675</v>
      </c>
      <c r="M1412">
        <v>42228.987132349997</v>
      </c>
      <c r="N1412">
        <v>0.17721518987341772</v>
      </c>
      <c r="O1412">
        <v>420000</v>
      </c>
      <c r="P1412" t="s">
        <v>31</v>
      </c>
      <c r="Q1412">
        <v>30</v>
      </c>
      <c r="R1412">
        <v>0</v>
      </c>
      <c r="S1412">
        <v>0.21798263947182922</v>
      </c>
      <c r="T1412">
        <v>0.1454337523196291</v>
      </c>
      <c r="U1412">
        <v>0.65674084624796902</v>
      </c>
      <c r="V1412">
        <v>3.4540003417721521</v>
      </c>
      <c r="W1412">
        <v>0</v>
      </c>
      <c r="X1412">
        <v>0.38874702025524122</v>
      </c>
    </row>
    <row r="1413" spans="1:24" x14ac:dyDescent="0.25">
      <c r="A1413" t="s">
        <v>1447</v>
      </c>
      <c r="B1413">
        <v>23</v>
      </c>
      <c r="C1413" t="s">
        <v>25</v>
      </c>
      <c r="D1413">
        <v>193000</v>
      </c>
      <c r="E1413">
        <v>0.77100000000000002</v>
      </c>
      <c r="F1413">
        <v>38000</v>
      </c>
      <c r="G1413" t="s">
        <v>26</v>
      </c>
      <c r="H1413">
        <v>197678.22916666666</v>
      </c>
      <c r="I1413">
        <v>140116.04833333334</v>
      </c>
      <c r="J1413">
        <v>57562.180833333332</v>
      </c>
      <c r="K1413">
        <v>0.73097213069877998</v>
      </c>
      <c r="L1413">
        <v>526818.74750000006</v>
      </c>
      <c r="M1413">
        <v>30948.40386627</v>
      </c>
      <c r="N1413">
        <v>0.19689119170984457</v>
      </c>
      <c r="O1413">
        <v>114000</v>
      </c>
      <c r="P1413" t="s">
        <v>27</v>
      </c>
      <c r="Q1413">
        <v>0</v>
      </c>
      <c r="R1413">
        <v>0</v>
      </c>
      <c r="S1413">
        <v>0.29119130152062145</v>
      </c>
      <c r="T1413">
        <v>0.14392197391996706</v>
      </c>
      <c r="U1413">
        <v>0.66663237202790526</v>
      </c>
      <c r="V1413">
        <v>2.7296308160621763</v>
      </c>
      <c r="W1413">
        <v>0</v>
      </c>
      <c r="X1413">
        <v>0.39129028474553101</v>
      </c>
    </row>
    <row r="1414" spans="1:24" x14ac:dyDescent="0.25">
      <c r="A1414" t="s">
        <v>1448</v>
      </c>
      <c r="B1414">
        <v>52</v>
      </c>
      <c r="C1414" t="s">
        <v>25</v>
      </c>
      <c r="D1414">
        <v>269800</v>
      </c>
      <c r="E1414">
        <v>0.95699999999999996</v>
      </c>
      <c r="F1414">
        <v>89000</v>
      </c>
      <c r="G1414" t="s">
        <v>26</v>
      </c>
      <c r="H1414">
        <v>242991.57583333334</v>
      </c>
      <c r="I1414">
        <v>183923.70666666667</v>
      </c>
      <c r="J1414">
        <v>59067.869166666664</v>
      </c>
      <c r="K1414">
        <v>0.80601945670269237</v>
      </c>
      <c r="L1414">
        <v>738631.96666666667</v>
      </c>
      <c r="M1414">
        <v>60214.394160780001</v>
      </c>
      <c r="N1414">
        <v>0.32987398072646407</v>
      </c>
      <c r="O1414">
        <v>890000</v>
      </c>
      <c r="P1414" t="s">
        <v>27</v>
      </c>
      <c r="Q1414">
        <v>0</v>
      </c>
      <c r="R1414">
        <v>0</v>
      </c>
      <c r="S1414">
        <v>0.24308607804239687</v>
      </c>
      <c r="T1414">
        <v>0.265884846725499</v>
      </c>
      <c r="U1414">
        <v>0.76694709565584995</v>
      </c>
      <c r="V1414">
        <v>2.7377018779342723</v>
      </c>
      <c r="W1414">
        <v>0</v>
      </c>
      <c r="X1414">
        <v>0.39093690006556536</v>
      </c>
    </row>
    <row r="1415" spans="1:24" x14ac:dyDescent="0.25">
      <c r="A1415" t="s">
        <v>1449</v>
      </c>
      <c r="B1415">
        <v>39</v>
      </c>
      <c r="C1415" t="s">
        <v>25</v>
      </c>
      <c r="D1415">
        <v>71000</v>
      </c>
      <c r="E1415">
        <v>0.86099999999999999</v>
      </c>
      <c r="F1415">
        <v>30000</v>
      </c>
      <c r="G1415" t="s">
        <v>26</v>
      </c>
      <c r="H1415">
        <v>62241.791666666664</v>
      </c>
      <c r="I1415">
        <v>48686.657500000001</v>
      </c>
      <c r="J1415">
        <v>13555.134166666667</v>
      </c>
      <c r="K1415">
        <v>0.85738319771412086</v>
      </c>
      <c r="L1415">
        <v>112527.565</v>
      </c>
      <c r="M1415">
        <v>17784.676760030001</v>
      </c>
      <c r="N1415">
        <v>0.42253521126760563</v>
      </c>
      <c r="O1415">
        <v>300000</v>
      </c>
      <c r="P1415" t="s">
        <v>27</v>
      </c>
      <c r="Q1415">
        <v>0</v>
      </c>
      <c r="R1415">
        <v>0</v>
      </c>
      <c r="S1415">
        <v>0.21778187619117115</v>
      </c>
      <c r="T1415">
        <v>0.36227459058343137</v>
      </c>
      <c r="U1415">
        <v>0.66965572364458381</v>
      </c>
      <c r="V1415">
        <v>1.5848952816901409</v>
      </c>
      <c r="W1415">
        <v>1</v>
      </c>
      <c r="X1415">
        <v>0.5160279607764825</v>
      </c>
    </row>
    <row r="1416" spans="1:24" x14ac:dyDescent="0.25">
      <c r="A1416" t="s">
        <v>1450</v>
      </c>
      <c r="B1416">
        <v>22</v>
      </c>
      <c r="C1416" t="s">
        <v>33</v>
      </c>
      <c r="D1416">
        <v>308200</v>
      </c>
      <c r="E1416">
        <v>0.217</v>
      </c>
      <c r="F1416">
        <v>60000</v>
      </c>
      <c r="G1416" t="s">
        <v>43</v>
      </c>
      <c r="H1416">
        <v>261902.1825</v>
      </c>
      <c r="I1416">
        <v>211426.40083333332</v>
      </c>
      <c r="J1416">
        <v>50475.781666666669</v>
      </c>
      <c r="K1416">
        <v>0.88173724550106047</v>
      </c>
      <c r="L1416">
        <v>759097.94</v>
      </c>
      <c r="M1416">
        <v>134770.3707801</v>
      </c>
      <c r="N1416">
        <v>0.19467878001297861</v>
      </c>
      <c r="O1416">
        <v>540000</v>
      </c>
      <c r="P1416" t="s">
        <v>27</v>
      </c>
      <c r="Q1416">
        <v>0</v>
      </c>
      <c r="R1416">
        <v>0</v>
      </c>
      <c r="S1416">
        <v>0.19272760992232918</v>
      </c>
      <c r="T1416">
        <v>0.17165553124615066</v>
      </c>
      <c r="U1416">
        <v>0.14327377362650301</v>
      </c>
      <c r="V1416">
        <v>2.4630043478260868</v>
      </c>
      <c r="W1416">
        <v>1</v>
      </c>
      <c r="X1416">
        <v>0.67887058659793054</v>
      </c>
    </row>
    <row r="1417" spans="1:24" x14ac:dyDescent="0.25">
      <c r="A1417" t="s">
        <v>1451</v>
      </c>
      <c r="B1417">
        <v>40</v>
      </c>
      <c r="C1417" t="s">
        <v>30</v>
      </c>
      <c r="D1417">
        <v>353900</v>
      </c>
      <c r="E1417">
        <v>0.66500000000000004</v>
      </c>
      <c r="F1417">
        <v>75000</v>
      </c>
      <c r="G1417" t="s">
        <v>41</v>
      </c>
      <c r="H1417">
        <v>344745.93916666665</v>
      </c>
      <c r="I1417">
        <v>269068.45250000001</v>
      </c>
      <c r="J1417">
        <v>75677.486666666664</v>
      </c>
      <c r="K1417">
        <v>0.80803610684512561</v>
      </c>
      <c r="L1417">
        <v>1015956.71</v>
      </c>
      <c r="M1417">
        <v>68743.460556759994</v>
      </c>
      <c r="N1417">
        <v>0.21192427239333145</v>
      </c>
      <c r="O1417">
        <v>675000</v>
      </c>
      <c r="P1417" t="s">
        <v>31</v>
      </c>
      <c r="Q1417">
        <v>30</v>
      </c>
      <c r="R1417">
        <v>0</v>
      </c>
      <c r="S1417">
        <v>0.21951668770804739</v>
      </c>
      <c r="T1417">
        <v>0.17124246401069348</v>
      </c>
      <c r="U1417">
        <v>0.5544423864291983</v>
      </c>
      <c r="V1417">
        <v>2.8707451539983047</v>
      </c>
      <c r="W1417">
        <v>0</v>
      </c>
      <c r="X1417">
        <v>0.46599159672594609</v>
      </c>
    </row>
    <row r="1418" spans="1:24" x14ac:dyDescent="0.25">
      <c r="A1418" t="s">
        <v>1452</v>
      </c>
      <c r="B1418">
        <v>34</v>
      </c>
      <c r="C1418" t="s">
        <v>25</v>
      </c>
      <c r="D1418">
        <v>166700</v>
      </c>
      <c r="E1418">
        <v>0.89900000000000002</v>
      </c>
      <c r="F1418">
        <v>46000</v>
      </c>
      <c r="G1418" t="s">
        <v>26</v>
      </c>
      <c r="H1418">
        <v>169555.22666666665</v>
      </c>
      <c r="I1418">
        <v>122430.16416666667</v>
      </c>
      <c r="J1418">
        <v>47125.0625</v>
      </c>
      <c r="K1418">
        <v>0.73655736217808776</v>
      </c>
      <c r="L1418">
        <v>637623.88833333331</v>
      </c>
      <c r="M1418">
        <v>30159.742685230001</v>
      </c>
      <c r="N1418">
        <v>0.27594481103779245</v>
      </c>
      <c r="O1418">
        <v>322000</v>
      </c>
      <c r="P1418" t="s">
        <v>27</v>
      </c>
      <c r="Q1418">
        <v>0</v>
      </c>
      <c r="R1418">
        <v>0</v>
      </c>
      <c r="S1418">
        <v>0.27793341099796631</v>
      </c>
      <c r="T1418">
        <v>0.20324918212472728</v>
      </c>
      <c r="U1418">
        <v>0.76323847565353131</v>
      </c>
      <c r="V1418">
        <v>3.8249783343331334</v>
      </c>
      <c r="W1418">
        <v>0</v>
      </c>
      <c r="X1418">
        <v>0.32745414827800884</v>
      </c>
    </row>
    <row r="1419" spans="1:24" x14ac:dyDescent="0.25">
      <c r="A1419" t="s">
        <v>1453</v>
      </c>
      <c r="B1419">
        <v>29</v>
      </c>
      <c r="C1419" t="s">
        <v>25</v>
      </c>
      <c r="D1419">
        <v>192700</v>
      </c>
      <c r="E1419">
        <v>0.89800000000000002</v>
      </c>
      <c r="F1419">
        <v>49000</v>
      </c>
      <c r="G1419" t="s">
        <v>26</v>
      </c>
      <c r="H1419">
        <v>195386.07500000001</v>
      </c>
      <c r="I1419">
        <v>144305.25333333333</v>
      </c>
      <c r="J1419">
        <v>51080.82166666667</v>
      </c>
      <c r="K1419">
        <v>0.75179502002692133</v>
      </c>
      <c r="L1419">
        <v>719753.77166666661</v>
      </c>
      <c r="M1419">
        <v>27586.690432079999</v>
      </c>
      <c r="N1419">
        <v>0.25428126621691749</v>
      </c>
      <c r="O1419">
        <v>245000</v>
      </c>
      <c r="P1419" t="s">
        <v>31</v>
      </c>
      <c r="Q1419">
        <v>8</v>
      </c>
      <c r="R1419">
        <v>0</v>
      </c>
      <c r="S1419">
        <v>0.26143532320134211</v>
      </c>
      <c r="T1419">
        <v>0.19116738962801841</v>
      </c>
      <c r="U1419">
        <v>0.78689742673280005</v>
      </c>
      <c r="V1419">
        <v>3.7351000086490225</v>
      </c>
      <c r="W1419">
        <v>0</v>
      </c>
      <c r="X1419">
        <v>0.3218131531941375</v>
      </c>
    </row>
    <row r="1420" spans="1:24" x14ac:dyDescent="0.25">
      <c r="A1420" t="s">
        <v>1454</v>
      </c>
      <c r="B1420">
        <v>40</v>
      </c>
      <c r="C1420" t="s">
        <v>25</v>
      </c>
      <c r="D1420">
        <v>177800</v>
      </c>
      <c r="E1420">
        <v>0.80700000000000005</v>
      </c>
      <c r="F1420">
        <v>34000</v>
      </c>
      <c r="G1420" t="s">
        <v>26</v>
      </c>
      <c r="H1420">
        <v>160258.38083333333</v>
      </c>
      <c r="I1420">
        <v>131606.49666666667</v>
      </c>
      <c r="J1420">
        <v>28651.884166666667</v>
      </c>
      <c r="K1420">
        <v>0.86392034995403577</v>
      </c>
      <c r="L1420">
        <v>552531.88166666671</v>
      </c>
      <c r="M1420">
        <v>38467.722046080002</v>
      </c>
      <c r="N1420">
        <v>0.19122609673790777</v>
      </c>
      <c r="O1420">
        <v>374000</v>
      </c>
      <c r="P1420" t="s">
        <v>27</v>
      </c>
      <c r="Q1420">
        <v>0</v>
      </c>
      <c r="R1420">
        <v>0</v>
      </c>
      <c r="S1420">
        <v>0.17878555878125502</v>
      </c>
      <c r="T1420">
        <v>0.16520411641415758</v>
      </c>
      <c r="U1420">
        <v>0.65078774986583587</v>
      </c>
      <c r="V1420">
        <v>3.1076033839520063</v>
      </c>
      <c r="W1420">
        <v>0</v>
      </c>
      <c r="X1420">
        <v>0.42095855060990972</v>
      </c>
    </row>
    <row r="1421" spans="1:24" x14ac:dyDescent="0.25">
      <c r="A1421" t="s">
        <v>1455</v>
      </c>
      <c r="B1421">
        <v>33</v>
      </c>
      <c r="C1421" t="s">
        <v>30</v>
      </c>
      <c r="D1421">
        <v>215200</v>
      </c>
      <c r="E1421">
        <v>0.51</v>
      </c>
      <c r="F1421">
        <v>39000</v>
      </c>
      <c r="G1421" t="s">
        <v>43</v>
      </c>
      <c r="H1421">
        <v>203051.30583333335</v>
      </c>
      <c r="I1421">
        <v>152936.0925</v>
      </c>
      <c r="J1421">
        <v>50115.213333333333</v>
      </c>
      <c r="K1421">
        <v>0.7794857000826324</v>
      </c>
      <c r="L1421">
        <v>691371</v>
      </c>
      <c r="M1421">
        <v>43372.104705869999</v>
      </c>
      <c r="N1421">
        <v>0.18122676579925651</v>
      </c>
      <c r="O1421">
        <v>468000</v>
      </c>
      <c r="P1421" t="s">
        <v>27</v>
      </c>
      <c r="Q1421">
        <v>0</v>
      </c>
      <c r="R1421">
        <v>0</v>
      </c>
      <c r="S1421">
        <v>0.24681059364606317</v>
      </c>
      <c r="T1421">
        <v>0.14126367241274473</v>
      </c>
      <c r="U1421">
        <v>0.4202367208067081</v>
      </c>
      <c r="V1421">
        <v>3.2126905204460967</v>
      </c>
      <c r="W1421">
        <v>1</v>
      </c>
      <c r="X1421">
        <v>0.50044051657082522</v>
      </c>
    </row>
    <row r="1422" spans="1:24" x14ac:dyDescent="0.25">
      <c r="A1422" t="s">
        <v>1456</v>
      </c>
      <c r="B1422">
        <v>20</v>
      </c>
      <c r="C1422" t="s">
        <v>25</v>
      </c>
      <c r="D1422">
        <v>221900</v>
      </c>
      <c r="E1422">
        <v>0.91100000000000003</v>
      </c>
      <c r="F1422">
        <v>44000</v>
      </c>
      <c r="G1422" t="s">
        <v>26</v>
      </c>
      <c r="H1422">
        <v>213597.01</v>
      </c>
      <c r="I1422">
        <v>154579.91833333333</v>
      </c>
      <c r="J1422">
        <v>59017.091666666667</v>
      </c>
      <c r="K1422">
        <v>0.74220092107450963</v>
      </c>
      <c r="L1422">
        <v>450506.80666666664</v>
      </c>
      <c r="M1422">
        <v>30868.620203390001</v>
      </c>
      <c r="N1422">
        <v>0.19828751689950427</v>
      </c>
      <c r="O1422">
        <v>308000</v>
      </c>
      <c r="P1422" t="s">
        <v>31</v>
      </c>
      <c r="Q1422">
        <v>30</v>
      </c>
      <c r="R1422">
        <v>0</v>
      </c>
      <c r="S1422">
        <v>0.27630111332863072</v>
      </c>
      <c r="T1422">
        <v>0.14716917768038948</v>
      </c>
      <c r="U1422">
        <v>0.79596823466803091</v>
      </c>
      <c r="V1422">
        <v>2.0302244554604174</v>
      </c>
      <c r="W1422">
        <v>0</v>
      </c>
      <c r="X1422">
        <v>0.36403103020108601</v>
      </c>
    </row>
    <row r="1423" spans="1:24" x14ac:dyDescent="0.25">
      <c r="A1423" t="s">
        <v>1457</v>
      </c>
      <c r="B1423">
        <v>47</v>
      </c>
      <c r="C1423" t="s">
        <v>33</v>
      </c>
      <c r="D1423">
        <v>364200</v>
      </c>
      <c r="E1423">
        <v>0.24</v>
      </c>
      <c r="F1423">
        <v>91000</v>
      </c>
      <c r="G1423" t="s">
        <v>41</v>
      </c>
      <c r="H1423">
        <v>320161.34583333333</v>
      </c>
      <c r="I1423">
        <v>281212.43666666665</v>
      </c>
      <c r="J1423">
        <v>38948.909166666665</v>
      </c>
      <c r="K1423">
        <v>0.88945557153286192</v>
      </c>
      <c r="L1423">
        <v>1101861.8733333333</v>
      </c>
      <c r="M1423">
        <v>171790.27948073001</v>
      </c>
      <c r="N1423">
        <v>0.2498627127951675</v>
      </c>
      <c r="O1423">
        <v>819000</v>
      </c>
      <c r="P1423" t="s">
        <v>36</v>
      </c>
      <c r="Q1423">
        <v>90</v>
      </c>
      <c r="R1423">
        <v>1</v>
      </c>
      <c r="S1423">
        <v>0.12165400250079637</v>
      </c>
      <c r="T1423">
        <v>0.22224178201397704</v>
      </c>
      <c r="U1423">
        <v>0.15619162341611523</v>
      </c>
      <c r="V1423">
        <v>3.0254307340289217</v>
      </c>
      <c r="W1423">
        <v>1</v>
      </c>
      <c r="X1423">
        <v>0.68408833136869795</v>
      </c>
    </row>
    <row r="1424" spans="1:24" x14ac:dyDescent="0.25">
      <c r="A1424" t="s">
        <v>1458</v>
      </c>
      <c r="B1424">
        <v>39</v>
      </c>
      <c r="C1424" t="s">
        <v>25</v>
      </c>
      <c r="D1424">
        <v>170300</v>
      </c>
      <c r="E1424">
        <v>0.82799999999999996</v>
      </c>
      <c r="F1424">
        <v>35000</v>
      </c>
      <c r="G1424" t="s">
        <v>26</v>
      </c>
      <c r="H1424">
        <v>174458.44666666666</v>
      </c>
      <c r="I1424">
        <v>123364.99333333333</v>
      </c>
      <c r="J1424">
        <v>51093.453333333331</v>
      </c>
      <c r="K1424">
        <v>0.73074723996855295</v>
      </c>
      <c r="L1424">
        <v>523192.95083333331</v>
      </c>
      <c r="M1424">
        <v>31954.97406448</v>
      </c>
      <c r="N1424">
        <v>0.20551967116852612</v>
      </c>
      <c r="O1424">
        <v>385000</v>
      </c>
      <c r="P1424" t="s">
        <v>27</v>
      </c>
      <c r="Q1424">
        <v>0</v>
      </c>
      <c r="R1424">
        <v>0</v>
      </c>
      <c r="S1424">
        <v>0.29286889978423514</v>
      </c>
      <c r="T1424">
        <v>0.15018293246564504</v>
      </c>
      <c r="U1424">
        <v>0.69981686911796337</v>
      </c>
      <c r="V1424">
        <v>3.0721840917987864</v>
      </c>
      <c r="W1424">
        <v>0</v>
      </c>
      <c r="X1424">
        <v>0.36471108807066255</v>
      </c>
    </row>
    <row r="1425" spans="1:24" x14ac:dyDescent="0.25">
      <c r="A1425" t="s">
        <v>1459</v>
      </c>
      <c r="B1425">
        <v>26</v>
      </c>
      <c r="C1425" t="s">
        <v>25</v>
      </c>
      <c r="D1425">
        <v>214600</v>
      </c>
      <c r="E1425">
        <v>0.86599999999999999</v>
      </c>
      <c r="F1425">
        <v>73000</v>
      </c>
      <c r="G1425" t="s">
        <v>41</v>
      </c>
      <c r="H1425">
        <v>209832.53833333333</v>
      </c>
      <c r="I1425">
        <v>155439.23916666667</v>
      </c>
      <c r="J1425">
        <v>54393.299166666664</v>
      </c>
      <c r="K1425">
        <v>0.76659418490700593</v>
      </c>
      <c r="L1425">
        <v>638301.68666666665</v>
      </c>
      <c r="M1425">
        <v>39213.256672390002</v>
      </c>
      <c r="N1425">
        <v>0.34016775396085741</v>
      </c>
      <c r="O1425">
        <v>292000</v>
      </c>
      <c r="P1425" t="s">
        <v>31</v>
      </c>
      <c r="Q1425">
        <v>19</v>
      </c>
      <c r="R1425">
        <v>0</v>
      </c>
      <c r="S1425">
        <v>0.25922242374182786</v>
      </c>
      <c r="T1425">
        <v>0.26077062207927043</v>
      </c>
      <c r="U1425">
        <v>0.72964483577203409</v>
      </c>
      <c r="V1425">
        <v>2.9743787822305063</v>
      </c>
      <c r="W1425">
        <v>0</v>
      </c>
      <c r="X1425">
        <v>0.39322973457398402</v>
      </c>
    </row>
    <row r="1426" spans="1:24" x14ac:dyDescent="0.25">
      <c r="A1426" t="s">
        <v>1460</v>
      </c>
      <c r="B1426">
        <v>46</v>
      </c>
      <c r="C1426" t="s">
        <v>30</v>
      </c>
      <c r="D1426">
        <v>260200</v>
      </c>
      <c r="E1426">
        <v>0.77500000000000002</v>
      </c>
      <c r="F1426">
        <v>63000</v>
      </c>
      <c r="G1426" t="s">
        <v>43</v>
      </c>
      <c r="H1426">
        <v>248097.98083333333</v>
      </c>
      <c r="I1426">
        <v>188892.55333333334</v>
      </c>
      <c r="J1426">
        <v>59205.427499999998</v>
      </c>
      <c r="K1426">
        <v>0.78277416633983921</v>
      </c>
      <c r="L1426">
        <v>870542.42833333334</v>
      </c>
      <c r="M1426">
        <v>45794.95980887</v>
      </c>
      <c r="N1426">
        <v>0.24212144504227517</v>
      </c>
      <c r="O1426">
        <v>756000</v>
      </c>
      <c r="P1426" t="s">
        <v>27</v>
      </c>
      <c r="Q1426">
        <v>0</v>
      </c>
      <c r="R1426">
        <v>0</v>
      </c>
      <c r="S1426">
        <v>0.23863728072729812</v>
      </c>
      <c r="T1426">
        <v>0.18952641229596415</v>
      </c>
      <c r="U1426">
        <v>0.65423801853041963</v>
      </c>
      <c r="V1426">
        <v>3.3456665193440944</v>
      </c>
      <c r="W1426">
        <v>0</v>
      </c>
      <c r="X1426">
        <v>0.40019026194873664</v>
      </c>
    </row>
    <row r="1427" spans="1:24" x14ac:dyDescent="0.25">
      <c r="A1427" t="s">
        <v>1461</v>
      </c>
      <c r="B1427">
        <v>54</v>
      </c>
      <c r="C1427" t="s">
        <v>30</v>
      </c>
      <c r="D1427">
        <v>181800</v>
      </c>
      <c r="E1427">
        <v>0.55600000000000005</v>
      </c>
      <c r="F1427">
        <v>30000</v>
      </c>
      <c r="G1427" t="s">
        <v>41</v>
      </c>
      <c r="H1427">
        <v>163280.33083333334</v>
      </c>
      <c r="I1427">
        <v>138698.21249999999</v>
      </c>
      <c r="J1427">
        <v>24582.118333333332</v>
      </c>
      <c r="K1427">
        <v>0.88478167586070811</v>
      </c>
      <c r="L1427">
        <v>405694.51500000001</v>
      </c>
      <c r="M1427">
        <v>34011.357632300002</v>
      </c>
      <c r="N1427">
        <v>0.16501650165016502</v>
      </c>
      <c r="O1427">
        <v>150000</v>
      </c>
      <c r="P1427" t="s">
        <v>27</v>
      </c>
      <c r="Q1427">
        <v>0</v>
      </c>
      <c r="R1427">
        <v>0</v>
      </c>
      <c r="S1427">
        <v>0.15055162007495726</v>
      </c>
      <c r="T1427">
        <v>0.14600357687470431</v>
      </c>
      <c r="U1427">
        <v>0.46015047389665975</v>
      </c>
      <c r="V1427">
        <v>2.2315429867986798</v>
      </c>
      <c r="W1427">
        <v>1</v>
      </c>
      <c r="X1427">
        <v>0.54912442778987047</v>
      </c>
    </row>
    <row r="1428" spans="1:24" x14ac:dyDescent="0.25">
      <c r="A1428" t="s">
        <v>1462</v>
      </c>
      <c r="B1428">
        <v>40</v>
      </c>
      <c r="C1428" t="s">
        <v>25</v>
      </c>
      <c r="D1428">
        <v>194100</v>
      </c>
      <c r="E1428">
        <v>0.98299999999999998</v>
      </c>
      <c r="F1428">
        <v>57000</v>
      </c>
      <c r="G1428" t="s">
        <v>26</v>
      </c>
      <c r="H1428">
        <v>180826.63250000001</v>
      </c>
      <c r="I1428">
        <v>134127.97666666665</v>
      </c>
      <c r="J1428">
        <v>46698.655833333331</v>
      </c>
      <c r="K1428">
        <v>0.77614275841748537</v>
      </c>
      <c r="L1428">
        <v>721885.52083333337</v>
      </c>
      <c r="M1428">
        <v>33176.489536540001</v>
      </c>
      <c r="N1428">
        <v>0.2936630602782071</v>
      </c>
      <c r="O1428">
        <v>456000</v>
      </c>
      <c r="P1428" t="s">
        <v>27</v>
      </c>
      <c r="Q1428">
        <v>0</v>
      </c>
      <c r="R1428">
        <v>0</v>
      </c>
      <c r="S1428">
        <v>0.2582509843141238</v>
      </c>
      <c r="T1428">
        <v>0.22792445764964794</v>
      </c>
      <c r="U1428">
        <v>0.83060741383553083</v>
      </c>
      <c r="V1428">
        <v>3.7191423020779668</v>
      </c>
      <c r="W1428">
        <v>0</v>
      </c>
      <c r="X1428">
        <v>0.31393220662910964</v>
      </c>
    </row>
    <row r="1429" spans="1:24" x14ac:dyDescent="0.25">
      <c r="A1429" t="s">
        <v>1463</v>
      </c>
      <c r="B1429">
        <v>30</v>
      </c>
      <c r="C1429" t="s">
        <v>30</v>
      </c>
      <c r="D1429">
        <v>227400</v>
      </c>
      <c r="E1429">
        <v>0.53600000000000003</v>
      </c>
      <c r="F1429">
        <v>49000</v>
      </c>
      <c r="G1429" t="s">
        <v>41</v>
      </c>
      <c r="H1429">
        <v>223721.71666666667</v>
      </c>
      <c r="I1429">
        <v>175306.96249999999</v>
      </c>
      <c r="J1429">
        <v>48414.754166666666</v>
      </c>
      <c r="K1429">
        <v>0.80741539456232925</v>
      </c>
      <c r="L1429">
        <v>549509.73166666669</v>
      </c>
      <c r="M1429">
        <v>43527.227313939999</v>
      </c>
      <c r="N1429">
        <v>0.21547933157431839</v>
      </c>
      <c r="O1429">
        <v>490000</v>
      </c>
      <c r="P1429" t="s">
        <v>31</v>
      </c>
      <c r="Q1429">
        <v>30</v>
      </c>
      <c r="R1429">
        <v>0</v>
      </c>
      <c r="S1429">
        <v>0.21640614459794283</v>
      </c>
      <c r="T1429">
        <v>0.17398132952310524</v>
      </c>
      <c r="U1429">
        <v>0.44870089418214931</v>
      </c>
      <c r="V1429">
        <v>2.4164895851656407</v>
      </c>
      <c r="W1429">
        <v>1</v>
      </c>
      <c r="X1429">
        <v>0.53632650580349706</v>
      </c>
    </row>
    <row r="1430" spans="1:24" x14ac:dyDescent="0.25">
      <c r="A1430" t="s">
        <v>1464</v>
      </c>
      <c r="B1430">
        <v>49</v>
      </c>
      <c r="C1430" t="s">
        <v>33</v>
      </c>
      <c r="D1430">
        <v>73300</v>
      </c>
      <c r="E1430">
        <v>0.57099999999999995</v>
      </c>
      <c r="F1430">
        <v>30000</v>
      </c>
      <c r="G1430" t="s">
        <v>41</v>
      </c>
      <c r="H1430">
        <v>80334.657500000001</v>
      </c>
      <c r="I1430">
        <v>66351.08</v>
      </c>
      <c r="J1430">
        <v>13983.577499999999</v>
      </c>
      <c r="K1430">
        <v>0.8361180873261318</v>
      </c>
      <c r="L1430">
        <v>275884.09250000003</v>
      </c>
      <c r="M1430">
        <v>25632.871917010001</v>
      </c>
      <c r="N1430">
        <v>0.40927694406548432</v>
      </c>
      <c r="O1430">
        <v>330000</v>
      </c>
      <c r="P1430" t="s">
        <v>31</v>
      </c>
      <c r="Q1430">
        <v>60</v>
      </c>
      <c r="R1430">
        <v>0</v>
      </c>
      <c r="S1430">
        <v>0.17406656025140829</v>
      </c>
      <c r="T1430">
        <v>0.34220385565871697</v>
      </c>
      <c r="U1430">
        <v>0.43287872884140982</v>
      </c>
      <c r="V1430">
        <v>3.763766609822647</v>
      </c>
      <c r="W1430">
        <v>1</v>
      </c>
      <c r="X1430">
        <v>0.5495900873807098</v>
      </c>
    </row>
    <row r="1431" spans="1:24" x14ac:dyDescent="0.25">
      <c r="A1431" t="s">
        <v>1465</v>
      </c>
      <c r="B1431">
        <v>40</v>
      </c>
      <c r="C1431" t="s">
        <v>30</v>
      </c>
      <c r="D1431">
        <v>233400</v>
      </c>
      <c r="E1431">
        <v>0.45200000000000001</v>
      </c>
      <c r="F1431">
        <v>48000</v>
      </c>
      <c r="G1431" t="s">
        <v>26</v>
      </c>
      <c r="H1431">
        <v>210179.17666666667</v>
      </c>
      <c r="I1431">
        <v>174173.20583333334</v>
      </c>
      <c r="J1431">
        <v>36005.970833333333</v>
      </c>
      <c r="K1431">
        <v>0.86810522027059112</v>
      </c>
      <c r="L1431">
        <v>657040.00249999994</v>
      </c>
      <c r="M1431">
        <v>49574.339343389998</v>
      </c>
      <c r="N1431">
        <v>0.20565552699228792</v>
      </c>
      <c r="O1431">
        <v>240000</v>
      </c>
      <c r="P1431" t="s">
        <v>27</v>
      </c>
      <c r="Q1431">
        <v>0</v>
      </c>
      <c r="R1431">
        <v>0</v>
      </c>
      <c r="S1431">
        <v>0.17131083775457426</v>
      </c>
      <c r="T1431">
        <v>0.1785306365595046</v>
      </c>
      <c r="U1431">
        <v>0.36573513734326218</v>
      </c>
      <c r="V1431">
        <v>2.8150814160239928</v>
      </c>
      <c r="W1431">
        <v>1</v>
      </c>
      <c r="X1431">
        <v>0.57397411472421633</v>
      </c>
    </row>
    <row r="1432" spans="1:24" x14ac:dyDescent="0.25">
      <c r="A1432" t="s">
        <v>1466</v>
      </c>
      <c r="B1432">
        <v>34</v>
      </c>
      <c r="C1432" t="s">
        <v>25</v>
      </c>
      <c r="D1432">
        <v>103600</v>
      </c>
      <c r="E1432">
        <v>0.83099999999999996</v>
      </c>
      <c r="F1432">
        <v>30000</v>
      </c>
      <c r="G1432" t="s">
        <v>43</v>
      </c>
      <c r="H1432">
        <v>98530.143333333326</v>
      </c>
      <c r="I1432">
        <v>72809.34166666666</v>
      </c>
      <c r="J1432">
        <v>25720.801666666666</v>
      </c>
      <c r="K1432">
        <v>0.77691513777423304</v>
      </c>
      <c r="L1432">
        <v>268623.23083333333</v>
      </c>
      <c r="M1432">
        <v>22094.58891002</v>
      </c>
      <c r="N1432">
        <v>0.28957528957528955</v>
      </c>
      <c r="O1432">
        <v>360000</v>
      </c>
      <c r="P1432" t="s">
        <v>31</v>
      </c>
      <c r="Q1432">
        <v>7</v>
      </c>
      <c r="R1432">
        <v>0</v>
      </c>
      <c r="S1432">
        <v>0.26104500406187037</v>
      </c>
      <c r="T1432">
        <v>0.22497542599639953</v>
      </c>
      <c r="U1432">
        <v>0.67878740609193489</v>
      </c>
      <c r="V1432">
        <v>2.5928883285070787</v>
      </c>
      <c r="W1432">
        <v>0</v>
      </c>
      <c r="X1432">
        <v>0.42121754812865431</v>
      </c>
    </row>
    <row r="1433" spans="1:24" x14ac:dyDescent="0.25">
      <c r="A1433" t="s">
        <v>1467</v>
      </c>
      <c r="B1433">
        <v>38</v>
      </c>
      <c r="C1433" t="s">
        <v>33</v>
      </c>
      <c r="D1433">
        <v>289300</v>
      </c>
      <c r="E1433">
        <v>0.49</v>
      </c>
      <c r="F1433">
        <v>88000</v>
      </c>
      <c r="G1433" t="s">
        <v>41</v>
      </c>
      <c r="H1433">
        <v>282514.96166666667</v>
      </c>
      <c r="I1433">
        <v>221580.49333333335</v>
      </c>
      <c r="J1433">
        <v>60934.468333333331</v>
      </c>
      <c r="K1433">
        <v>0.80684516129057438</v>
      </c>
      <c r="L1433">
        <v>1040674.9608333333</v>
      </c>
      <c r="M1433">
        <v>109400.90595205</v>
      </c>
      <c r="N1433">
        <v>0.30418250950570341</v>
      </c>
      <c r="O1433">
        <v>704000</v>
      </c>
      <c r="P1433" t="s">
        <v>27</v>
      </c>
      <c r="Q1433">
        <v>0</v>
      </c>
      <c r="R1433">
        <v>0</v>
      </c>
      <c r="S1433">
        <v>0.21568580996155737</v>
      </c>
      <c r="T1433">
        <v>0.24542818594390095</v>
      </c>
      <c r="U1433">
        <v>0.35321951126343115</v>
      </c>
      <c r="V1433">
        <v>3.597217285977647</v>
      </c>
      <c r="W1433">
        <v>1</v>
      </c>
      <c r="X1433">
        <v>0.55523634504939912</v>
      </c>
    </row>
    <row r="1434" spans="1:24" x14ac:dyDescent="0.25">
      <c r="A1434" t="s">
        <v>1468</v>
      </c>
      <c r="B1434">
        <v>19</v>
      </c>
      <c r="C1434" t="s">
        <v>25</v>
      </c>
      <c r="D1434">
        <v>193100</v>
      </c>
      <c r="E1434">
        <v>0.96299999999999997</v>
      </c>
      <c r="F1434">
        <v>65000</v>
      </c>
      <c r="G1434" t="s">
        <v>43</v>
      </c>
      <c r="H1434">
        <v>187711.32666666666</v>
      </c>
      <c r="I1434">
        <v>138711.6525</v>
      </c>
      <c r="J1434">
        <v>48999.674166666664</v>
      </c>
      <c r="K1434">
        <v>0.75664402055132185</v>
      </c>
      <c r="L1434">
        <v>421747.75083333335</v>
      </c>
      <c r="M1434">
        <v>26390.725047060001</v>
      </c>
      <c r="N1434">
        <v>0.33661315380631796</v>
      </c>
      <c r="O1434">
        <v>780000</v>
      </c>
      <c r="P1434" t="s">
        <v>27</v>
      </c>
      <c r="Q1434">
        <v>0</v>
      </c>
      <c r="R1434">
        <v>0</v>
      </c>
      <c r="S1434">
        <v>0.2610373866979222</v>
      </c>
      <c r="T1434">
        <v>0.25469633006647291</v>
      </c>
      <c r="U1434">
        <v>0.8442983433979423</v>
      </c>
      <c r="V1434">
        <v>2.1840898541342999</v>
      </c>
      <c r="W1434">
        <v>0</v>
      </c>
      <c r="X1434">
        <v>0.36893796588169947</v>
      </c>
    </row>
    <row r="1435" spans="1:24" x14ac:dyDescent="0.25">
      <c r="A1435" t="s">
        <v>1469</v>
      </c>
      <c r="B1435">
        <v>54</v>
      </c>
      <c r="C1435" t="s">
        <v>33</v>
      </c>
      <c r="D1435">
        <v>315100</v>
      </c>
      <c r="E1435">
        <v>0.31900000000000001</v>
      </c>
      <c r="F1435">
        <v>64000</v>
      </c>
      <c r="G1435" t="s">
        <v>41</v>
      </c>
      <c r="H1435">
        <v>345255.03416666668</v>
      </c>
      <c r="I1435">
        <v>286051.45833333331</v>
      </c>
      <c r="J1435">
        <v>59203.575833333336</v>
      </c>
      <c r="K1435">
        <v>0.82458825244829259</v>
      </c>
      <c r="L1435">
        <v>960975.78749999998</v>
      </c>
      <c r="M1435">
        <v>110127.09425436999</v>
      </c>
      <c r="N1435">
        <v>0.20311012377023166</v>
      </c>
      <c r="O1435">
        <v>384000</v>
      </c>
      <c r="P1435" t="s">
        <v>27</v>
      </c>
      <c r="Q1435">
        <v>0</v>
      </c>
      <c r="R1435">
        <v>0</v>
      </c>
      <c r="S1435">
        <v>0.17147780618530736</v>
      </c>
      <c r="T1435">
        <v>0.16748222201425172</v>
      </c>
      <c r="U1435">
        <v>0.24185480506458726</v>
      </c>
      <c r="V1435">
        <v>3.0497486115518884</v>
      </c>
      <c r="W1435">
        <v>1</v>
      </c>
      <c r="X1435">
        <v>0.61910448115435002</v>
      </c>
    </row>
    <row r="1436" spans="1:24" x14ac:dyDescent="0.25">
      <c r="A1436" t="s">
        <v>1470</v>
      </c>
      <c r="B1436">
        <v>23</v>
      </c>
      <c r="C1436" t="s">
        <v>25</v>
      </c>
      <c r="D1436">
        <v>68600</v>
      </c>
      <c r="E1436">
        <v>0.753</v>
      </c>
      <c r="F1436">
        <v>30000</v>
      </c>
      <c r="G1436" t="s">
        <v>26</v>
      </c>
      <c r="H1436">
        <v>66564.463333333333</v>
      </c>
      <c r="I1436">
        <v>51543.137499999997</v>
      </c>
      <c r="J1436">
        <v>15021.325833333332</v>
      </c>
      <c r="K1436">
        <v>0.80169870631810003</v>
      </c>
      <c r="L1436">
        <v>206740.57833333334</v>
      </c>
      <c r="M1436">
        <v>13977.03509162</v>
      </c>
      <c r="N1436">
        <v>0.43731778425655976</v>
      </c>
      <c r="O1436">
        <v>150000</v>
      </c>
      <c r="P1436" t="s">
        <v>27</v>
      </c>
      <c r="Q1436">
        <v>0</v>
      </c>
      <c r="R1436">
        <v>0</v>
      </c>
      <c r="S1436">
        <v>0.22566584452294589</v>
      </c>
      <c r="T1436">
        <v>0.35059710188838195</v>
      </c>
      <c r="U1436">
        <v>0.62232565658936023</v>
      </c>
      <c r="V1436">
        <v>3.0137110544217687</v>
      </c>
      <c r="W1436">
        <v>0</v>
      </c>
      <c r="X1436">
        <v>0.47633693887715545</v>
      </c>
    </row>
    <row r="1437" spans="1:24" x14ac:dyDescent="0.25">
      <c r="A1437" t="s">
        <v>1471</v>
      </c>
      <c r="B1437">
        <v>35</v>
      </c>
      <c r="C1437" t="s">
        <v>25</v>
      </c>
      <c r="D1437">
        <v>223900</v>
      </c>
      <c r="E1437">
        <v>0.88900000000000001</v>
      </c>
      <c r="F1437">
        <v>54000</v>
      </c>
      <c r="G1437" t="s">
        <v>26</v>
      </c>
      <c r="H1437">
        <v>230171.24666666667</v>
      </c>
      <c r="I1437">
        <v>152232.49833333332</v>
      </c>
      <c r="J1437">
        <v>77938.748333333337</v>
      </c>
      <c r="K1437">
        <v>0.69425148187265084</v>
      </c>
      <c r="L1437">
        <v>770311.62</v>
      </c>
      <c r="M1437">
        <v>44818.75333698</v>
      </c>
      <c r="N1437">
        <v>0.241179097811523</v>
      </c>
      <c r="O1437">
        <v>594000</v>
      </c>
      <c r="P1437" t="s">
        <v>27</v>
      </c>
      <c r="Q1437">
        <v>0</v>
      </c>
      <c r="R1437">
        <v>0</v>
      </c>
      <c r="S1437">
        <v>0.33861200937145725</v>
      </c>
      <c r="T1437">
        <v>0.16743894605235884</v>
      </c>
      <c r="U1437">
        <v>0.74410792495710087</v>
      </c>
      <c r="V1437">
        <v>3.4404270656543101</v>
      </c>
      <c r="W1437">
        <v>0</v>
      </c>
      <c r="X1437">
        <v>0.32483592169818126</v>
      </c>
    </row>
    <row r="1438" spans="1:24" x14ac:dyDescent="0.25">
      <c r="A1438" t="s">
        <v>1472</v>
      </c>
      <c r="B1438">
        <v>47</v>
      </c>
      <c r="C1438" t="s">
        <v>25</v>
      </c>
      <c r="D1438">
        <v>219400</v>
      </c>
      <c r="E1438">
        <v>0.93400000000000005</v>
      </c>
      <c r="F1438">
        <v>74000</v>
      </c>
      <c r="G1438" t="s">
        <v>26</v>
      </c>
      <c r="H1438">
        <v>209135.82416666666</v>
      </c>
      <c r="I1438">
        <v>157718.00750000001</v>
      </c>
      <c r="J1438">
        <v>51417.816666666666</v>
      </c>
      <c r="K1438">
        <v>0.79889037214486625</v>
      </c>
      <c r="L1438">
        <v>587520.03749999998</v>
      </c>
      <c r="M1438">
        <v>51186.783292740001</v>
      </c>
      <c r="N1438">
        <v>0.33728350045578853</v>
      </c>
      <c r="O1438">
        <v>518000</v>
      </c>
      <c r="P1438" t="s">
        <v>27</v>
      </c>
      <c r="Q1438">
        <v>0</v>
      </c>
      <c r="R1438">
        <v>0</v>
      </c>
      <c r="S1438">
        <v>0.24585848393764548</v>
      </c>
      <c r="T1438">
        <v>0.26945254119744805</v>
      </c>
      <c r="U1438">
        <v>0.75034919816607115</v>
      </c>
      <c r="V1438">
        <v>2.6778488491340018</v>
      </c>
      <c r="W1438">
        <v>0</v>
      </c>
      <c r="X1438">
        <v>0.40102935089678937</v>
      </c>
    </row>
    <row r="1439" spans="1:24" x14ac:dyDescent="0.25">
      <c r="A1439" t="s">
        <v>1473</v>
      </c>
      <c r="B1439">
        <v>39</v>
      </c>
      <c r="C1439" t="s">
        <v>33</v>
      </c>
      <c r="D1439">
        <v>375600</v>
      </c>
      <c r="E1439">
        <v>0.45700000000000002</v>
      </c>
      <c r="F1439">
        <v>124000</v>
      </c>
      <c r="G1439" t="s">
        <v>43</v>
      </c>
      <c r="H1439">
        <v>295717.36333333334</v>
      </c>
      <c r="I1439">
        <v>282863.74166666664</v>
      </c>
      <c r="J1439">
        <v>12853.621666666668</v>
      </c>
      <c r="K1439">
        <v>1.0134003013973933</v>
      </c>
      <c r="L1439">
        <v>1006721.7524999999</v>
      </c>
      <c r="M1439">
        <v>156586.44409989999</v>
      </c>
      <c r="N1439">
        <v>0.33013844515441959</v>
      </c>
      <c r="O1439">
        <v>496000</v>
      </c>
      <c r="P1439" t="s">
        <v>31</v>
      </c>
      <c r="Q1439">
        <v>60</v>
      </c>
      <c r="R1439">
        <v>0</v>
      </c>
      <c r="S1439">
        <v>4.3465901094816788E-2</v>
      </c>
      <c r="T1439">
        <v>0.33456239982235564</v>
      </c>
      <c r="U1439">
        <v>0.29878774580795986</v>
      </c>
      <c r="V1439">
        <v>2.68030285543131</v>
      </c>
      <c r="W1439">
        <v>1</v>
      </c>
      <c r="X1439">
        <v>0.68350660669377461</v>
      </c>
    </row>
    <row r="1440" spans="1:24" x14ac:dyDescent="0.25">
      <c r="A1440" t="s">
        <v>1474</v>
      </c>
      <c r="B1440">
        <v>50</v>
      </c>
      <c r="C1440" t="s">
        <v>25</v>
      </c>
      <c r="D1440">
        <v>117900</v>
      </c>
      <c r="E1440">
        <v>0.77</v>
      </c>
      <c r="F1440">
        <v>30000</v>
      </c>
      <c r="G1440" t="s">
        <v>41</v>
      </c>
      <c r="H1440">
        <v>103418.87083333333</v>
      </c>
      <c r="I1440">
        <v>85057.1</v>
      </c>
      <c r="J1440">
        <v>18361.770833333332</v>
      </c>
      <c r="K1440">
        <v>0.87182497185304098</v>
      </c>
      <c r="L1440">
        <v>359526.32916666666</v>
      </c>
      <c r="M1440">
        <v>28022.622469239999</v>
      </c>
      <c r="N1440">
        <v>0.2544529262086514</v>
      </c>
      <c r="O1440">
        <v>90000</v>
      </c>
      <c r="P1440" t="s">
        <v>27</v>
      </c>
      <c r="Q1440">
        <v>0</v>
      </c>
      <c r="R1440">
        <v>0</v>
      </c>
      <c r="S1440">
        <v>0.1775475857101998</v>
      </c>
      <c r="T1440">
        <v>0.22183841522978143</v>
      </c>
      <c r="U1440">
        <v>0.60584012354725458</v>
      </c>
      <c r="V1440">
        <v>3.0494175501837715</v>
      </c>
      <c r="W1440">
        <v>0</v>
      </c>
      <c r="X1440">
        <v>0.46050952780461374</v>
      </c>
    </row>
    <row r="1441" spans="1:24" x14ac:dyDescent="0.25">
      <c r="A1441" t="s">
        <v>1475</v>
      </c>
      <c r="B1441">
        <v>47</v>
      </c>
      <c r="C1441" t="s">
        <v>33</v>
      </c>
      <c r="D1441">
        <v>279900</v>
      </c>
      <c r="E1441">
        <v>0.39300000000000002</v>
      </c>
      <c r="F1441">
        <v>49000</v>
      </c>
      <c r="G1441" t="s">
        <v>41</v>
      </c>
      <c r="H1441">
        <v>285893.40583333332</v>
      </c>
      <c r="I1441">
        <v>192494.63666666666</v>
      </c>
      <c r="J1441">
        <v>93398.769166666665</v>
      </c>
      <c r="K1441">
        <v>0.69961448854617947</v>
      </c>
      <c r="L1441">
        <v>997310.45333333337</v>
      </c>
      <c r="M1441">
        <v>144642.3727712</v>
      </c>
      <c r="N1441">
        <v>0.17506252232940336</v>
      </c>
      <c r="O1441">
        <v>343000</v>
      </c>
      <c r="P1441" t="s">
        <v>27</v>
      </c>
      <c r="Q1441">
        <v>0</v>
      </c>
      <c r="R1441">
        <v>0</v>
      </c>
      <c r="S1441">
        <v>0.32669088289890513</v>
      </c>
      <c r="T1441">
        <v>0.12247627702308966</v>
      </c>
      <c r="U1441">
        <v>0.26096811014562432</v>
      </c>
      <c r="V1441">
        <v>3.5630955817553889</v>
      </c>
      <c r="W1441">
        <v>1</v>
      </c>
      <c r="X1441">
        <v>0.53463516267798328</v>
      </c>
    </row>
    <row r="1442" spans="1:24" x14ac:dyDescent="0.25">
      <c r="A1442" t="s">
        <v>1476</v>
      </c>
      <c r="B1442">
        <v>34</v>
      </c>
      <c r="C1442" t="s">
        <v>30</v>
      </c>
      <c r="D1442">
        <v>84300</v>
      </c>
      <c r="E1442">
        <v>0.70199999999999996</v>
      </c>
      <c r="F1442">
        <v>30000</v>
      </c>
      <c r="G1442" t="s">
        <v>26</v>
      </c>
      <c r="H1442">
        <v>75996.57666666666</v>
      </c>
      <c r="I1442">
        <v>64604.662499999999</v>
      </c>
      <c r="J1442">
        <v>11391.914166666667</v>
      </c>
      <c r="K1442">
        <v>0.90737832244557037</v>
      </c>
      <c r="L1442">
        <v>193605.97</v>
      </c>
      <c r="M1442">
        <v>23268.81125843</v>
      </c>
      <c r="N1442">
        <v>0.35587188612099646</v>
      </c>
      <c r="O1442">
        <v>90000</v>
      </c>
      <c r="P1442" t="s">
        <v>27</v>
      </c>
      <c r="Q1442">
        <v>0</v>
      </c>
      <c r="R1442">
        <v>0</v>
      </c>
      <c r="S1442">
        <v>0.14990035954689715</v>
      </c>
      <c r="T1442">
        <v>0.32291043503401085</v>
      </c>
      <c r="U1442">
        <v>0.53744409743561716</v>
      </c>
      <c r="V1442">
        <v>2.2966307236061683</v>
      </c>
      <c r="W1442">
        <v>1</v>
      </c>
      <c r="X1442">
        <v>0.55923328830552632</v>
      </c>
    </row>
    <row r="1443" spans="1:24" x14ac:dyDescent="0.25">
      <c r="A1443" t="s">
        <v>1477</v>
      </c>
      <c r="B1443">
        <v>49</v>
      </c>
      <c r="C1443" t="s">
        <v>25</v>
      </c>
      <c r="D1443">
        <v>204500</v>
      </c>
      <c r="E1443">
        <v>0.91100000000000003</v>
      </c>
      <c r="F1443">
        <v>35000</v>
      </c>
      <c r="G1443" t="s">
        <v>26</v>
      </c>
      <c r="H1443">
        <v>202745.85500000001</v>
      </c>
      <c r="I1443">
        <v>141467.51416666666</v>
      </c>
      <c r="J1443">
        <v>61278.340833333335</v>
      </c>
      <c r="K1443">
        <v>0.72209280907545992</v>
      </c>
      <c r="L1443">
        <v>515330.90749999997</v>
      </c>
      <c r="M1443">
        <v>37894.268619690003</v>
      </c>
      <c r="N1443">
        <v>0.17114914425427874</v>
      </c>
      <c r="O1443">
        <v>420000</v>
      </c>
      <c r="P1443" t="s">
        <v>31</v>
      </c>
      <c r="Q1443">
        <v>28</v>
      </c>
      <c r="R1443">
        <v>0</v>
      </c>
      <c r="S1443">
        <v>0.30224213872748884</v>
      </c>
      <c r="T1443">
        <v>0.12358556634543325</v>
      </c>
      <c r="U1443">
        <v>0.76754229979080302</v>
      </c>
      <c r="V1443">
        <v>2.5199555378973102</v>
      </c>
      <c r="W1443">
        <v>0</v>
      </c>
      <c r="X1443">
        <v>0.3457875704221906</v>
      </c>
    </row>
    <row r="1444" spans="1:24" x14ac:dyDescent="0.25">
      <c r="A1444" t="s">
        <v>1478</v>
      </c>
      <c r="B1444">
        <v>31</v>
      </c>
      <c r="C1444" t="s">
        <v>33</v>
      </c>
      <c r="D1444">
        <v>325900</v>
      </c>
      <c r="E1444">
        <v>0.49199999999999999</v>
      </c>
      <c r="F1444">
        <v>71000</v>
      </c>
      <c r="G1444" t="s">
        <v>41</v>
      </c>
      <c r="H1444">
        <v>302817.63166666665</v>
      </c>
      <c r="I1444">
        <v>234209.21333333332</v>
      </c>
      <c r="J1444">
        <v>68608.418333333335</v>
      </c>
      <c r="K1444">
        <v>0.7887135934878251</v>
      </c>
      <c r="L1444">
        <v>1080589.2250000001</v>
      </c>
      <c r="M1444">
        <v>82363.748141510005</v>
      </c>
      <c r="N1444">
        <v>0.21785823872353482</v>
      </c>
      <c r="O1444">
        <v>213000</v>
      </c>
      <c r="P1444" t="s">
        <v>27</v>
      </c>
      <c r="Q1444">
        <v>0</v>
      </c>
      <c r="R1444">
        <v>0</v>
      </c>
      <c r="S1444">
        <v>0.2265667885840135</v>
      </c>
      <c r="T1444">
        <v>0.1718277543345676</v>
      </c>
      <c r="U1444">
        <v>0.38679511157625618</v>
      </c>
      <c r="V1444">
        <v>3.3157079625652042</v>
      </c>
      <c r="W1444">
        <v>1</v>
      </c>
      <c r="X1444">
        <v>0.52674311744390334</v>
      </c>
    </row>
    <row r="1445" spans="1:24" x14ac:dyDescent="0.25">
      <c r="A1445" t="s">
        <v>1479</v>
      </c>
      <c r="B1445">
        <v>27</v>
      </c>
      <c r="C1445" t="s">
        <v>25</v>
      </c>
      <c r="D1445">
        <v>149100</v>
      </c>
      <c r="E1445">
        <v>0.90900000000000003</v>
      </c>
      <c r="F1445">
        <v>30000</v>
      </c>
      <c r="G1445" t="s">
        <v>26</v>
      </c>
      <c r="H1445">
        <v>148832.09916666668</v>
      </c>
      <c r="I1445">
        <v>102554.3175</v>
      </c>
      <c r="J1445">
        <v>46277.781666666669</v>
      </c>
      <c r="K1445">
        <v>0.71336493349004615</v>
      </c>
      <c r="L1445">
        <v>371431.98249999998</v>
      </c>
      <c r="M1445">
        <v>26317.140868800001</v>
      </c>
      <c r="N1445">
        <v>0.2012072434607646</v>
      </c>
      <c r="O1445">
        <v>360000</v>
      </c>
      <c r="P1445" t="s">
        <v>31</v>
      </c>
      <c r="Q1445">
        <v>17</v>
      </c>
      <c r="R1445">
        <v>0</v>
      </c>
      <c r="S1445">
        <v>0.31093952128460817</v>
      </c>
      <c r="T1445">
        <v>0.14353419184910388</v>
      </c>
      <c r="U1445">
        <v>0.77241772853313506</v>
      </c>
      <c r="V1445">
        <v>2.491160177733065</v>
      </c>
      <c r="W1445">
        <v>0</v>
      </c>
      <c r="X1445">
        <v>0.3475257721204193</v>
      </c>
    </row>
    <row r="1446" spans="1:24" x14ac:dyDescent="0.25">
      <c r="A1446" t="s">
        <v>1480</v>
      </c>
      <c r="B1446">
        <v>53</v>
      </c>
      <c r="C1446" t="s">
        <v>30</v>
      </c>
      <c r="D1446">
        <v>184400</v>
      </c>
      <c r="E1446">
        <v>0.69399999999999995</v>
      </c>
      <c r="F1446">
        <v>51000</v>
      </c>
      <c r="G1446" t="s">
        <v>26</v>
      </c>
      <c r="H1446">
        <v>191776.17749999999</v>
      </c>
      <c r="I1446">
        <v>142879.01333333334</v>
      </c>
      <c r="J1446">
        <v>48897.164166666669</v>
      </c>
      <c r="K1446">
        <v>0.74707913717680896</v>
      </c>
      <c r="L1446">
        <v>394090.8175</v>
      </c>
      <c r="M1446">
        <v>12744.31903124</v>
      </c>
      <c r="N1446">
        <v>0.27657266811279829</v>
      </c>
      <c r="O1446">
        <v>510000</v>
      </c>
      <c r="P1446" t="s">
        <v>27</v>
      </c>
      <c r="Q1446">
        <v>0</v>
      </c>
      <c r="R1446">
        <v>0</v>
      </c>
      <c r="S1446">
        <v>0.2549699592727917</v>
      </c>
      <c r="T1446">
        <v>0.20662167026039729</v>
      </c>
      <c r="U1446">
        <v>0.65075466489819722</v>
      </c>
      <c r="V1446">
        <v>2.1371519387201734</v>
      </c>
      <c r="W1446">
        <v>0</v>
      </c>
      <c r="X1446">
        <v>0.44890324245089314</v>
      </c>
    </row>
    <row r="1447" spans="1:24" x14ac:dyDescent="0.25">
      <c r="A1447" t="s">
        <v>1481</v>
      </c>
      <c r="B1447">
        <v>51</v>
      </c>
      <c r="C1447" t="s">
        <v>25</v>
      </c>
      <c r="D1447">
        <v>181100</v>
      </c>
      <c r="E1447">
        <v>0.84399999999999997</v>
      </c>
      <c r="F1447">
        <v>62000</v>
      </c>
      <c r="G1447" t="s">
        <v>41</v>
      </c>
      <c r="H1447">
        <v>167139.71666666667</v>
      </c>
      <c r="I1447">
        <v>134822.51166666666</v>
      </c>
      <c r="J1447">
        <v>32317.205000000002</v>
      </c>
      <c r="K1447">
        <v>0.84558798976705485</v>
      </c>
      <c r="L1447">
        <v>545026.64</v>
      </c>
      <c r="M1447">
        <v>36543.402933320001</v>
      </c>
      <c r="N1447">
        <v>0.34235229155162894</v>
      </c>
      <c r="O1447">
        <v>620000</v>
      </c>
      <c r="P1447" t="s">
        <v>27</v>
      </c>
      <c r="Q1447">
        <v>0</v>
      </c>
      <c r="R1447">
        <v>0</v>
      </c>
      <c r="S1447">
        <v>0.19335443211532707</v>
      </c>
      <c r="T1447">
        <v>0.28948898600528661</v>
      </c>
      <c r="U1447">
        <v>0.69257541392583766</v>
      </c>
      <c r="V1447">
        <v>3.0095341800110438</v>
      </c>
      <c r="W1447">
        <v>0</v>
      </c>
      <c r="X1447">
        <v>0.43525861635671192</v>
      </c>
    </row>
    <row r="1448" spans="1:24" x14ac:dyDescent="0.25">
      <c r="A1448" t="s">
        <v>1482</v>
      </c>
      <c r="B1448">
        <v>26</v>
      </c>
      <c r="C1448" t="s">
        <v>33</v>
      </c>
      <c r="D1448">
        <v>83900</v>
      </c>
      <c r="E1448">
        <v>0.29199999999999998</v>
      </c>
      <c r="F1448">
        <v>30000</v>
      </c>
      <c r="G1448" t="s">
        <v>26</v>
      </c>
      <c r="H1448">
        <v>63652.11</v>
      </c>
      <c r="I1448">
        <v>49352.761666666665</v>
      </c>
      <c r="J1448">
        <v>14299.348333333333</v>
      </c>
      <c r="K1448">
        <v>0.7911624118136813</v>
      </c>
      <c r="L1448">
        <v>206054.04083333333</v>
      </c>
      <c r="M1448">
        <v>22553.312708109999</v>
      </c>
      <c r="N1448">
        <v>0.35756853396901073</v>
      </c>
      <c r="O1448">
        <v>90000</v>
      </c>
      <c r="P1448" t="s">
        <v>27</v>
      </c>
      <c r="Q1448">
        <v>0</v>
      </c>
      <c r="R1448">
        <v>0</v>
      </c>
      <c r="S1448">
        <v>0.22464845758189844</v>
      </c>
      <c r="T1448">
        <v>0.28289478372360477</v>
      </c>
      <c r="U1448">
        <v>0.21560611312043867</v>
      </c>
      <c r="V1448">
        <v>2.4559480433055225</v>
      </c>
      <c r="W1448">
        <v>1</v>
      </c>
      <c r="X1448">
        <v>0.6680446466529576</v>
      </c>
    </row>
    <row r="1449" spans="1:24" x14ac:dyDescent="0.25">
      <c r="A1449" t="s">
        <v>1483</v>
      </c>
      <c r="B1449">
        <v>45</v>
      </c>
      <c r="C1449" t="s">
        <v>30</v>
      </c>
      <c r="D1449">
        <v>232100</v>
      </c>
      <c r="E1449">
        <v>0.56899999999999995</v>
      </c>
      <c r="F1449">
        <v>52000</v>
      </c>
      <c r="G1449" t="s">
        <v>26</v>
      </c>
      <c r="H1449">
        <v>222730.60083333333</v>
      </c>
      <c r="I1449">
        <v>170114.05249999999</v>
      </c>
      <c r="J1449">
        <v>52616.548333333332</v>
      </c>
      <c r="K1449">
        <v>0.76283010209779267</v>
      </c>
      <c r="L1449">
        <v>612160.91166666662</v>
      </c>
      <c r="M1449">
        <v>30748.721217679999</v>
      </c>
      <c r="N1449">
        <v>0.22404136148211978</v>
      </c>
      <c r="O1449">
        <v>364000</v>
      </c>
      <c r="P1449" t="s">
        <v>27</v>
      </c>
      <c r="Q1449">
        <v>0</v>
      </c>
      <c r="R1449">
        <v>0</v>
      </c>
      <c r="S1449">
        <v>0.23623403401450738</v>
      </c>
      <c r="T1449">
        <v>0.17090549465353391</v>
      </c>
      <c r="U1449">
        <v>0.49997653003293568</v>
      </c>
      <c r="V1449">
        <v>2.6374877710756857</v>
      </c>
      <c r="W1449">
        <v>0</v>
      </c>
      <c r="X1449">
        <v>0.49645514262219653</v>
      </c>
    </row>
    <row r="1450" spans="1:24" x14ac:dyDescent="0.25">
      <c r="A1450" t="s">
        <v>1484</v>
      </c>
      <c r="B1450">
        <v>28</v>
      </c>
      <c r="C1450" t="s">
        <v>30</v>
      </c>
      <c r="D1450">
        <v>87500</v>
      </c>
      <c r="E1450">
        <v>0.63</v>
      </c>
      <c r="F1450">
        <v>30000</v>
      </c>
      <c r="G1450" t="s">
        <v>26</v>
      </c>
      <c r="H1450">
        <v>85035.290833333333</v>
      </c>
      <c r="I1450">
        <v>68105.003333333327</v>
      </c>
      <c r="J1450">
        <v>16930.287499999999</v>
      </c>
      <c r="K1450">
        <v>0.81799605156378619</v>
      </c>
      <c r="L1450">
        <v>264388.46500000003</v>
      </c>
      <c r="M1450">
        <v>15725.180674589999</v>
      </c>
      <c r="N1450">
        <v>0.34285714285714286</v>
      </c>
      <c r="O1450">
        <v>300000</v>
      </c>
      <c r="P1450" t="s">
        <v>27</v>
      </c>
      <c r="Q1450">
        <v>0</v>
      </c>
      <c r="R1450">
        <v>0</v>
      </c>
      <c r="S1450">
        <v>0.19909719052037894</v>
      </c>
      <c r="T1450">
        <v>0.28045578910758384</v>
      </c>
      <c r="U1450">
        <v>0.5316790644512549</v>
      </c>
      <c r="V1450">
        <v>3.0215824571428573</v>
      </c>
      <c r="W1450">
        <v>1</v>
      </c>
      <c r="X1450">
        <v>0.50738852965693415</v>
      </c>
    </row>
    <row r="1451" spans="1:24" x14ac:dyDescent="0.25">
      <c r="A1451" t="s">
        <v>1485</v>
      </c>
      <c r="B1451">
        <v>31</v>
      </c>
      <c r="C1451" t="s">
        <v>33</v>
      </c>
      <c r="D1451">
        <v>200600</v>
      </c>
      <c r="E1451">
        <v>0.27400000000000002</v>
      </c>
      <c r="F1451">
        <v>64000</v>
      </c>
      <c r="G1451" t="s">
        <v>26</v>
      </c>
      <c r="H1451">
        <v>199611.5025</v>
      </c>
      <c r="I1451">
        <v>170189.65416666667</v>
      </c>
      <c r="J1451">
        <v>29421.848333333332</v>
      </c>
      <c r="K1451">
        <v>0.88982790351715346</v>
      </c>
      <c r="L1451">
        <v>691147.32833333337</v>
      </c>
      <c r="M1451">
        <v>65589.290605169997</v>
      </c>
      <c r="N1451">
        <v>0.31904287138584247</v>
      </c>
      <c r="O1451">
        <v>320000</v>
      </c>
      <c r="P1451" t="s">
        <v>27</v>
      </c>
      <c r="Q1451">
        <v>0</v>
      </c>
      <c r="R1451">
        <v>0</v>
      </c>
      <c r="S1451">
        <v>0.14739555569115229</v>
      </c>
      <c r="T1451">
        <v>0.28389324937735705</v>
      </c>
      <c r="U1451">
        <v>0.20623449517102432</v>
      </c>
      <c r="V1451">
        <v>3.44540044034563</v>
      </c>
      <c r="W1451">
        <v>1</v>
      </c>
      <c r="X1451">
        <v>0.65690327604223187</v>
      </c>
    </row>
    <row r="1452" spans="1:24" x14ac:dyDescent="0.25">
      <c r="A1452" t="s">
        <v>1486</v>
      </c>
      <c r="B1452">
        <v>36</v>
      </c>
      <c r="C1452" t="s">
        <v>25</v>
      </c>
      <c r="D1452">
        <v>250800</v>
      </c>
      <c r="E1452">
        <v>0.85899999999999999</v>
      </c>
      <c r="F1452">
        <v>44000</v>
      </c>
      <c r="G1452" t="s">
        <v>43</v>
      </c>
      <c r="H1452">
        <v>251853.5975</v>
      </c>
      <c r="I1452">
        <v>167990.905</v>
      </c>
      <c r="J1452">
        <v>83862.692500000005</v>
      </c>
      <c r="K1452">
        <v>0.67914677654942279</v>
      </c>
      <c r="L1452">
        <v>766488.71666666667</v>
      </c>
      <c r="M1452">
        <v>32630.171271210002</v>
      </c>
      <c r="N1452">
        <v>0.17543859649122806</v>
      </c>
      <c r="O1452">
        <v>264000</v>
      </c>
      <c r="P1452" t="s">
        <v>27</v>
      </c>
      <c r="Q1452">
        <v>0</v>
      </c>
      <c r="R1452">
        <v>0</v>
      </c>
      <c r="S1452">
        <v>0.33298191223970902</v>
      </c>
      <c r="T1452">
        <v>0.11914855728937242</v>
      </c>
      <c r="U1452">
        <v>0.76047305330269521</v>
      </c>
      <c r="V1452">
        <v>3.056175106326422</v>
      </c>
      <c r="W1452">
        <v>0</v>
      </c>
      <c r="X1452">
        <v>0.3208952294083085</v>
      </c>
    </row>
    <row r="1453" spans="1:24" x14ac:dyDescent="0.25">
      <c r="A1453" t="s">
        <v>1487</v>
      </c>
      <c r="B1453">
        <v>32</v>
      </c>
      <c r="C1453" t="s">
        <v>33</v>
      </c>
      <c r="D1453">
        <v>238000</v>
      </c>
      <c r="E1453">
        <v>0.48399999999999999</v>
      </c>
      <c r="F1453">
        <v>69000</v>
      </c>
      <c r="G1453" t="s">
        <v>26</v>
      </c>
      <c r="H1453">
        <v>285653.12083333335</v>
      </c>
      <c r="I1453">
        <v>226438.32333333333</v>
      </c>
      <c r="J1453">
        <v>59214.797500000001</v>
      </c>
      <c r="K1453">
        <v>0.79638009660135889</v>
      </c>
      <c r="L1453">
        <v>786870.05</v>
      </c>
      <c r="M1453">
        <v>63140.350435790002</v>
      </c>
      <c r="N1453">
        <v>0.28991596638655465</v>
      </c>
      <c r="O1453">
        <v>552000</v>
      </c>
      <c r="P1453" t="s">
        <v>27</v>
      </c>
      <c r="Q1453">
        <v>0</v>
      </c>
      <c r="R1453">
        <v>0</v>
      </c>
      <c r="S1453">
        <v>0.207296168609162</v>
      </c>
      <c r="T1453">
        <v>0.23088330531720069</v>
      </c>
      <c r="U1453">
        <v>0.39638388293299553</v>
      </c>
      <c r="V1453">
        <v>3.306176680672269</v>
      </c>
      <c r="W1453">
        <v>1</v>
      </c>
      <c r="X1453">
        <v>0.54454772977183685</v>
      </c>
    </row>
    <row r="1454" spans="1:24" x14ac:dyDescent="0.25">
      <c r="A1454" t="s">
        <v>1488</v>
      </c>
      <c r="B1454">
        <v>45</v>
      </c>
      <c r="C1454" t="s">
        <v>30</v>
      </c>
      <c r="D1454">
        <v>123100</v>
      </c>
      <c r="E1454">
        <v>0.65200000000000002</v>
      </c>
      <c r="F1454">
        <v>30000</v>
      </c>
      <c r="G1454" t="s">
        <v>26</v>
      </c>
      <c r="H1454">
        <v>115068.22916666667</v>
      </c>
      <c r="I1454">
        <v>87043.4375</v>
      </c>
      <c r="J1454">
        <v>28024.791666666668</v>
      </c>
      <c r="K1454">
        <v>0.77965889449346482</v>
      </c>
      <c r="L1454">
        <v>513428.45416666666</v>
      </c>
      <c r="M1454">
        <v>19610.290331020002</v>
      </c>
      <c r="N1454">
        <v>0.2437043054427295</v>
      </c>
      <c r="O1454">
        <v>210000</v>
      </c>
      <c r="P1454" t="s">
        <v>27</v>
      </c>
      <c r="Q1454">
        <v>0</v>
      </c>
      <c r="R1454">
        <v>0</v>
      </c>
      <c r="S1454">
        <v>0.24354934346017534</v>
      </c>
      <c r="T1454">
        <v>0.19000622936477615</v>
      </c>
      <c r="U1454">
        <v>0.55706348493053737</v>
      </c>
      <c r="V1454">
        <v>4.1708241605740586</v>
      </c>
      <c r="W1454">
        <v>0</v>
      </c>
      <c r="X1454">
        <v>0.41223449849942723</v>
      </c>
    </row>
    <row r="1455" spans="1:24" x14ac:dyDescent="0.25">
      <c r="A1455" t="s">
        <v>1489</v>
      </c>
      <c r="B1455">
        <v>41</v>
      </c>
      <c r="C1455" t="s">
        <v>33</v>
      </c>
      <c r="D1455">
        <v>127600</v>
      </c>
      <c r="E1455">
        <v>0.42399999999999999</v>
      </c>
      <c r="F1455">
        <v>30000</v>
      </c>
      <c r="G1455" t="s">
        <v>26</v>
      </c>
      <c r="H1455">
        <v>112714.28416666666</v>
      </c>
      <c r="I1455">
        <v>82463.289166666669</v>
      </c>
      <c r="J1455">
        <v>30250.994999999999</v>
      </c>
      <c r="K1455">
        <v>0.76079884774132678</v>
      </c>
      <c r="L1455">
        <v>434296.12166666664</v>
      </c>
      <c r="M1455">
        <v>44786.165401439997</v>
      </c>
      <c r="N1455">
        <v>0.23510971786833856</v>
      </c>
      <c r="O1455">
        <v>90000</v>
      </c>
      <c r="P1455" t="s">
        <v>27</v>
      </c>
      <c r="Q1455">
        <v>0</v>
      </c>
      <c r="R1455">
        <v>0</v>
      </c>
      <c r="S1455">
        <v>0.26838652459761808</v>
      </c>
      <c r="T1455">
        <v>0.1788712024470204</v>
      </c>
      <c r="U1455">
        <v>0.30343314331938365</v>
      </c>
      <c r="V1455">
        <v>3.4035746212121212</v>
      </c>
      <c r="W1455">
        <v>1</v>
      </c>
      <c r="X1455">
        <v>0.55303629117788133</v>
      </c>
    </row>
    <row r="1456" spans="1:24" x14ac:dyDescent="0.25">
      <c r="A1456" t="s">
        <v>1490</v>
      </c>
      <c r="B1456">
        <v>25</v>
      </c>
      <c r="C1456" t="s">
        <v>25</v>
      </c>
      <c r="D1456">
        <v>113500</v>
      </c>
      <c r="E1456">
        <v>0.84199999999999997</v>
      </c>
      <c r="F1456">
        <v>30000</v>
      </c>
      <c r="G1456" t="s">
        <v>41</v>
      </c>
      <c r="H1456">
        <v>113122.87583333334</v>
      </c>
      <c r="I1456">
        <v>81469.263333333336</v>
      </c>
      <c r="J1456">
        <v>31653.612499999999</v>
      </c>
      <c r="K1456">
        <v>0.73189938058651272</v>
      </c>
      <c r="L1456">
        <v>282115.56083333335</v>
      </c>
      <c r="M1456">
        <v>13456.157447400001</v>
      </c>
      <c r="N1456">
        <v>0.26431718061674009</v>
      </c>
      <c r="O1456">
        <v>180000</v>
      </c>
      <c r="P1456" t="s">
        <v>36</v>
      </c>
      <c r="Q1456">
        <v>90</v>
      </c>
      <c r="R1456">
        <v>1</v>
      </c>
      <c r="S1456">
        <v>0.27981619338104552</v>
      </c>
      <c r="T1456">
        <v>0.19345358077176547</v>
      </c>
      <c r="U1456">
        <v>0.75249003711710793</v>
      </c>
      <c r="V1456">
        <v>2.4855996549192367</v>
      </c>
      <c r="W1456">
        <v>0</v>
      </c>
      <c r="X1456">
        <v>0.37776914475841944</v>
      </c>
    </row>
    <row r="1457" spans="1:24" x14ac:dyDescent="0.25">
      <c r="A1457" t="s">
        <v>1491</v>
      </c>
      <c r="B1457">
        <v>26</v>
      </c>
      <c r="C1457" t="s">
        <v>30</v>
      </c>
      <c r="D1457">
        <v>237200</v>
      </c>
      <c r="E1457">
        <v>0.47899999999999998</v>
      </c>
      <c r="F1457">
        <v>39000</v>
      </c>
      <c r="G1457" t="s">
        <v>26</v>
      </c>
      <c r="H1457">
        <v>248125.50583333333</v>
      </c>
      <c r="I1457">
        <v>184793.16583333333</v>
      </c>
      <c r="J1457">
        <v>63332.34</v>
      </c>
      <c r="K1457">
        <v>0.73487447333037248</v>
      </c>
      <c r="L1457">
        <v>653217.4341666667</v>
      </c>
      <c r="M1457">
        <v>37240.515690280001</v>
      </c>
      <c r="N1457">
        <v>0.16441821247892074</v>
      </c>
      <c r="O1457">
        <v>273000</v>
      </c>
      <c r="P1457" t="s">
        <v>27</v>
      </c>
      <c r="Q1457">
        <v>0</v>
      </c>
      <c r="R1457">
        <v>0</v>
      </c>
      <c r="S1457">
        <v>0.25524316731283775</v>
      </c>
      <c r="T1457">
        <v>0.12082674730136816</v>
      </c>
      <c r="U1457">
        <v>0.41649008056248893</v>
      </c>
      <c r="V1457">
        <v>2.7538677663012932</v>
      </c>
      <c r="W1457">
        <v>1</v>
      </c>
      <c r="X1457">
        <v>0.51233771522907068</v>
      </c>
    </row>
    <row r="1458" spans="1:24" x14ac:dyDescent="0.25">
      <c r="A1458" t="s">
        <v>1492</v>
      </c>
      <c r="B1458">
        <v>50</v>
      </c>
      <c r="C1458" t="s">
        <v>33</v>
      </c>
      <c r="D1458">
        <v>106800</v>
      </c>
      <c r="E1458">
        <v>0.59199999999999997</v>
      </c>
      <c r="F1458">
        <v>31000</v>
      </c>
      <c r="G1458" t="s">
        <v>41</v>
      </c>
      <c r="H1458">
        <v>97241.555833333332</v>
      </c>
      <c r="I1458">
        <v>80307.085000000006</v>
      </c>
      <c r="J1458">
        <v>16934.470833333333</v>
      </c>
      <c r="K1458">
        <v>0.82858981347913008</v>
      </c>
      <c r="L1458">
        <v>237488.78583333333</v>
      </c>
      <c r="M1458">
        <v>33137.857791490002</v>
      </c>
      <c r="N1458">
        <v>0.29026217228464418</v>
      </c>
      <c r="O1458">
        <v>186000</v>
      </c>
      <c r="P1458" t="s">
        <v>27</v>
      </c>
      <c r="Q1458">
        <v>0</v>
      </c>
      <c r="R1458">
        <v>0</v>
      </c>
      <c r="S1458">
        <v>0.17414849740123536</v>
      </c>
      <c r="T1458">
        <v>0.24050827919338044</v>
      </c>
      <c r="U1458">
        <v>0.44153443747635457</v>
      </c>
      <c r="V1458">
        <v>2.2236777699750312</v>
      </c>
      <c r="W1458">
        <v>1</v>
      </c>
      <c r="X1458">
        <v>0.57767435907641973</v>
      </c>
    </row>
    <row r="1459" spans="1:24" x14ac:dyDescent="0.25">
      <c r="A1459" t="s">
        <v>1493</v>
      </c>
      <c r="B1459">
        <v>50</v>
      </c>
      <c r="C1459" t="s">
        <v>33</v>
      </c>
      <c r="D1459">
        <v>299100</v>
      </c>
      <c r="E1459">
        <v>0.41799999999999998</v>
      </c>
      <c r="F1459">
        <v>60000</v>
      </c>
      <c r="G1459" t="s">
        <v>26</v>
      </c>
      <c r="H1459">
        <v>273451.96583333332</v>
      </c>
      <c r="I1459">
        <v>226955.83916666667</v>
      </c>
      <c r="J1459">
        <v>46496.126666666663</v>
      </c>
      <c r="K1459">
        <v>0.9086506337361554</v>
      </c>
      <c r="L1459">
        <v>750968.86499999999</v>
      </c>
      <c r="M1459">
        <v>123926.16430242</v>
      </c>
      <c r="N1459">
        <v>0.20060180541624875</v>
      </c>
      <c r="O1459">
        <v>480000</v>
      </c>
      <c r="P1459" t="s">
        <v>36</v>
      </c>
      <c r="Q1459">
        <v>180</v>
      </c>
      <c r="R1459">
        <v>1</v>
      </c>
      <c r="S1459">
        <v>0.17003398211079479</v>
      </c>
      <c r="T1459">
        <v>0.18227695762009136</v>
      </c>
      <c r="U1459">
        <v>0.28764270866966146</v>
      </c>
      <c r="V1459">
        <v>2.5107618355065195</v>
      </c>
      <c r="W1459">
        <v>1</v>
      </c>
      <c r="X1459">
        <v>0.62293168046245717</v>
      </c>
    </row>
    <row r="1460" spans="1:24" x14ac:dyDescent="0.25">
      <c r="A1460" t="s">
        <v>1494</v>
      </c>
      <c r="B1460">
        <v>36</v>
      </c>
      <c r="C1460" t="s">
        <v>25</v>
      </c>
      <c r="D1460">
        <v>187000</v>
      </c>
      <c r="E1460">
        <v>0.84499999999999997</v>
      </c>
      <c r="F1460">
        <v>40000</v>
      </c>
      <c r="G1460" t="s">
        <v>26</v>
      </c>
      <c r="H1460">
        <v>180942.16500000001</v>
      </c>
      <c r="I1460">
        <v>131154.89416666667</v>
      </c>
      <c r="J1460">
        <v>49787.270833333336</v>
      </c>
      <c r="K1460">
        <v>0.74384535653958617</v>
      </c>
      <c r="L1460">
        <v>502789.44750000001</v>
      </c>
      <c r="M1460">
        <v>33162.022717929998</v>
      </c>
      <c r="N1460">
        <v>0.21390374331550802</v>
      </c>
      <c r="O1460">
        <v>480000</v>
      </c>
      <c r="P1460" t="s">
        <v>27</v>
      </c>
      <c r="Q1460">
        <v>0</v>
      </c>
      <c r="R1460">
        <v>0</v>
      </c>
      <c r="S1460">
        <v>0.27515571527141469</v>
      </c>
      <c r="T1460">
        <v>0.15911130621167618</v>
      </c>
      <c r="U1460">
        <v>0.71412021901426737</v>
      </c>
      <c r="V1460">
        <v>2.6887136229946527</v>
      </c>
      <c r="W1460">
        <v>0</v>
      </c>
      <c r="X1460">
        <v>0.37965558471636157</v>
      </c>
    </row>
    <row r="1461" spans="1:24" x14ac:dyDescent="0.25">
      <c r="A1461" t="s">
        <v>1495</v>
      </c>
      <c r="B1461">
        <v>20</v>
      </c>
      <c r="C1461" t="s">
        <v>33</v>
      </c>
      <c r="D1461">
        <v>60000</v>
      </c>
      <c r="E1461">
        <v>0.45400000000000001</v>
      </c>
      <c r="F1461">
        <v>30000</v>
      </c>
      <c r="G1461" t="s">
        <v>26</v>
      </c>
      <c r="H1461">
        <v>61756.870833333334</v>
      </c>
      <c r="I1461">
        <v>54469.496666666666</v>
      </c>
      <c r="J1461">
        <v>7287.3741666666665</v>
      </c>
      <c r="K1461">
        <v>0.89117366097962869</v>
      </c>
      <c r="L1461">
        <v>188653.75416666668</v>
      </c>
      <c r="M1461">
        <v>20361.28186875</v>
      </c>
      <c r="N1461">
        <v>0.5</v>
      </c>
      <c r="O1461">
        <v>150000</v>
      </c>
      <c r="P1461" t="s">
        <v>27</v>
      </c>
      <c r="Q1461">
        <v>0</v>
      </c>
      <c r="R1461">
        <v>0</v>
      </c>
      <c r="S1461">
        <v>0.11800102674135651</v>
      </c>
      <c r="T1461">
        <v>0.44558683048981435</v>
      </c>
      <c r="U1461">
        <v>0.34143022505695042</v>
      </c>
      <c r="V1461">
        <v>3.1442292361111113</v>
      </c>
      <c r="W1461">
        <v>1</v>
      </c>
      <c r="X1461">
        <v>0.65781069841227002</v>
      </c>
    </row>
    <row r="1462" spans="1:24" x14ac:dyDescent="0.25">
      <c r="A1462" t="s">
        <v>1496</v>
      </c>
      <c r="B1462">
        <v>27</v>
      </c>
      <c r="C1462" t="s">
        <v>25</v>
      </c>
      <c r="D1462">
        <v>105200</v>
      </c>
      <c r="E1462">
        <v>0.92800000000000005</v>
      </c>
      <c r="F1462">
        <v>34000</v>
      </c>
      <c r="G1462" t="s">
        <v>41</v>
      </c>
      <c r="H1462">
        <v>106867.19666666667</v>
      </c>
      <c r="I1462">
        <v>77882.23583333334</v>
      </c>
      <c r="J1462">
        <v>28984.960833333334</v>
      </c>
      <c r="K1462">
        <v>0.73955443242733021</v>
      </c>
      <c r="L1462">
        <v>249199.41500000001</v>
      </c>
      <c r="M1462">
        <v>13425.52443537</v>
      </c>
      <c r="N1462">
        <v>0.32319391634980987</v>
      </c>
      <c r="O1462">
        <v>136000</v>
      </c>
      <c r="P1462" t="s">
        <v>27</v>
      </c>
      <c r="Q1462">
        <v>0</v>
      </c>
      <c r="R1462">
        <v>0</v>
      </c>
      <c r="S1462">
        <v>0.27122411495214355</v>
      </c>
      <c r="T1462">
        <v>0.23901949337004968</v>
      </c>
      <c r="U1462">
        <v>0.82442859050918571</v>
      </c>
      <c r="V1462">
        <v>2.3688157319391636</v>
      </c>
      <c r="W1462">
        <v>0</v>
      </c>
      <c r="X1462">
        <v>0.36415594107585736</v>
      </c>
    </row>
    <row r="1463" spans="1:24" x14ac:dyDescent="0.25">
      <c r="A1463" t="s">
        <v>1497</v>
      </c>
      <c r="B1463">
        <v>18</v>
      </c>
      <c r="C1463" t="s">
        <v>33</v>
      </c>
      <c r="D1463">
        <v>137500</v>
      </c>
      <c r="E1463">
        <v>0.36399999999999999</v>
      </c>
      <c r="F1463">
        <v>34000</v>
      </c>
      <c r="G1463" t="s">
        <v>43</v>
      </c>
      <c r="H1463">
        <v>134474.19750000001</v>
      </c>
      <c r="I1463">
        <v>108972.2975</v>
      </c>
      <c r="J1463">
        <v>25501.9</v>
      </c>
      <c r="K1463">
        <v>0.84462657405959762</v>
      </c>
      <c r="L1463">
        <v>451825.54666666669</v>
      </c>
      <c r="M1463">
        <v>49948.137759329999</v>
      </c>
      <c r="N1463">
        <v>0.24727272727272728</v>
      </c>
      <c r="O1463">
        <v>238000</v>
      </c>
      <c r="P1463" t="s">
        <v>27</v>
      </c>
      <c r="Q1463">
        <v>0</v>
      </c>
      <c r="R1463">
        <v>0</v>
      </c>
      <c r="S1463">
        <v>0.18964158533089592</v>
      </c>
      <c r="T1463">
        <v>0.20885311649473687</v>
      </c>
      <c r="U1463">
        <v>0.26541583383145928</v>
      </c>
      <c r="V1463">
        <v>3.2860039757575761</v>
      </c>
      <c r="W1463">
        <v>1</v>
      </c>
      <c r="X1463">
        <v>0.6055387119225849</v>
      </c>
    </row>
    <row r="1464" spans="1:24" x14ac:dyDescent="0.25">
      <c r="A1464" t="s">
        <v>1498</v>
      </c>
      <c r="B1464">
        <v>46</v>
      </c>
      <c r="C1464" t="s">
        <v>25</v>
      </c>
      <c r="D1464">
        <v>173200</v>
      </c>
      <c r="E1464">
        <v>0.93</v>
      </c>
      <c r="F1464">
        <v>46000</v>
      </c>
      <c r="G1464" t="s">
        <v>26</v>
      </c>
      <c r="H1464">
        <v>163419.70333333334</v>
      </c>
      <c r="I1464">
        <v>119986.72833333333</v>
      </c>
      <c r="J1464">
        <v>43432.974999999999</v>
      </c>
      <c r="K1464">
        <v>0.78384923347132274</v>
      </c>
      <c r="L1464">
        <v>486500.01416666666</v>
      </c>
      <c r="M1464">
        <v>41019.663774460001</v>
      </c>
      <c r="N1464">
        <v>0.26558891454965355</v>
      </c>
      <c r="O1464">
        <v>368000</v>
      </c>
      <c r="P1464" t="s">
        <v>27</v>
      </c>
      <c r="Q1464">
        <v>0</v>
      </c>
      <c r="R1464">
        <v>0</v>
      </c>
      <c r="S1464">
        <v>0.26577563239977325</v>
      </c>
      <c r="T1464">
        <v>0.20818166708822658</v>
      </c>
      <c r="U1464">
        <v>0.74340048225577993</v>
      </c>
      <c r="V1464">
        <v>2.8088915367590452</v>
      </c>
      <c r="W1464">
        <v>0</v>
      </c>
      <c r="X1464">
        <v>0.37744450562760262</v>
      </c>
    </row>
    <row r="1465" spans="1:24" x14ac:dyDescent="0.25">
      <c r="A1465" t="s">
        <v>1499</v>
      </c>
      <c r="B1465">
        <v>51</v>
      </c>
      <c r="C1465" t="s">
        <v>33</v>
      </c>
      <c r="D1465">
        <v>332300</v>
      </c>
      <c r="E1465">
        <v>0.248</v>
      </c>
      <c r="F1465">
        <v>88000</v>
      </c>
      <c r="G1465" t="s">
        <v>26</v>
      </c>
      <c r="H1465">
        <v>274007.97249999997</v>
      </c>
      <c r="I1465">
        <v>254451.84916666668</v>
      </c>
      <c r="J1465">
        <v>19556.123333333333</v>
      </c>
      <c r="K1465">
        <v>0.95422902738925253</v>
      </c>
      <c r="L1465">
        <v>480202.62166666664</v>
      </c>
      <c r="M1465">
        <v>127185.28163002001</v>
      </c>
      <c r="N1465">
        <v>0.26482094492928077</v>
      </c>
      <c r="O1465">
        <v>352000</v>
      </c>
      <c r="P1465" t="s">
        <v>27</v>
      </c>
      <c r="Q1465">
        <v>0</v>
      </c>
      <c r="R1465">
        <v>0</v>
      </c>
      <c r="S1465">
        <v>7.1370636244291519E-2</v>
      </c>
      <c r="T1465">
        <v>0.25269983271217039</v>
      </c>
      <c r="U1465">
        <v>0.16937966050141323</v>
      </c>
      <c r="V1465">
        <v>1.4450876366736884</v>
      </c>
      <c r="W1465">
        <v>1</v>
      </c>
      <c r="X1465">
        <v>0.74853840509724867</v>
      </c>
    </row>
    <row r="1466" spans="1:24" x14ac:dyDescent="0.25">
      <c r="A1466" t="s">
        <v>1500</v>
      </c>
      <c r="B1466">
        <v>30</v>
      </c>
      <c r="C1466" t="s">
        <v>30</v>
      </c>
      <c r="D1466">
        <v>228400</v>
      </c>
      <c r="E1466">
        <v>0.52400000000000002</v>
      </c>
      <c r="F1466">
        <v>53000</v>
      </c>
      <c r="G1466" t="s">
        <v>43</v>
      </c>
      <c r="H1466">
        <v>231579.95833333334</v>
      </c>
      <c r="I1466">
        <v>185118.94333333333</v>
      </c>
      <c r="J1466">
        <v>46461.014999999999</v>
      </c>
      <c r="K1466">
        <v>0.80012565111271439</v>
      </c>
      <c r="L1466">
        <v>448626.57583333331</v>
      </c>
      <c r="M1466">
        <v>26255.694018490001</v>
      </c>
      <c r="N1466">
        <v>0.23204903677758318</v>
      </c>
      <c r="O1466">
        <v>424000</v>
      </c>
      <c r="P1466" t="s">
        <v>27</v>
      </c>
      <c r="Q1466">
        <v>0</v>
      </c>
      <c r="R1466">
        <v>0</v>
      </c>
      <c r="S1466">
        <v>0.2006262343873669</v>
      </c>
      <c r="T1466">
        <v>0.18566838664174196</v>
      </c>
      <c r="U1466">
        <v>0.47064049156818843</v>
      </c>
      <c r="V1466">
        <v>1.9642144300934032</v>
      </c>
      <c r="W1466">
        <v>1</v>
      </c>
      <c r="X1466">
        <v>0.55149564488335789</v>
      </c>
    </row>
    <row r="1467" spans="1:24" x14ac:dyDescent="0.25">
      <c r="A1467" t="s">
        <v>1501</v>
      </c>
      <c r="B1467">
        <v>18</v>
      </c>
      <c r="C1467" t="s">
        <v>25</v>
      </c>
      <c r="D1467">
        <v>207800</v>
      </c>
      <c r="E1467">
        <v>0.78600000000000003</v>
      </c>
      <c r="F1467">
        <v>39000</v>
      </c>
      <c r="G1467" t="s">
        <v>26</v>
      </c>
      <c r="H1467">
        <v>205915.55833333332</v>
      </c>
      <c r="I1467">
        <v>149350.52916666667</v>
      </c>
      <c r="J1467">
        <v>56565.029166666667</v>
      </c>
      <c r="K1467">
        <v>0.7480198442300362</v>
      </c>
      <c r="L1467">
        <v>565111.89500000002</v>
      </c>
      <c r="M1467">
        <v>36370.428363680003</v>
      </c>
      <c r="N1467">
        <v>0.18768046198267566</v>
      </c>
      <c r="O1467">
        <v>429000</v>
      </c>
      <c r="P1467" t="s">
        <v>31</v>
      </c>
      <c r="Q1467">
        <v>30</v>
      </c>
      <c r="R1467">
        <v>0</v>
      </c>
      <c r="S1467">
        <v>0.27470012282947537</v>
      </c>
      <c r="T1467">
        <v>0.14038870993730226</v>
      </c>
      <c r="U1467">
        <v>0.6680106887584808</v>
      </c>
      <c r="V1467">
        <v>2.7194990134744947</v>
      </c>
      <c r="W1467">
        <v>0</v>
      </c>
      <c r="X1467">
        <v>0.39460895607981505</v>
      </c>
    </row>
    <row r="1468" spans="1:24" x14ac:dyDescent="0.25">
      <c r="A1468" t="s">
        <v>1502</v>
      </c>
      <c r="B1468">
        <v>51</v>
      </c>
      <c r="C1468" t="s">
        <v>30</v>
      </c>
      <c r="D1468">
        <v>182100</v>
      </c>
      <c r="E1468">
        <v>0.46100000000000002</v>
      </c>
      <c r="F1468">
        <v>54000</v>
      </c>
      <c r="G1468" t="s">
        <v>41</v>
      </c>
      <c r="H1468">
        <v>181291.625</v>
      </c>
      <c r="I1468">
        <v>142694.54333333333</v>
      </c>
      <c r="J1468">
        <v>38597.081666666665</v>
      </c>
      <c r="K1468">
        <v>0.79635354463447716</v>
      </c>
      <c r="L1468">
        <v>516802.97666666668</v>
      </c>
      <c r="M1468">
        <v>32667.044242700002</v>
      </c>
      <c r="N1468">
        <v>0.29654036243822074</v>
      </c>
      <c r="O1468">
        <v>216000</v>
      </c>
      <c r="P1468" t="s">
        <v>27</v>
      </c>
      <c r="Q1468">
        <v>0</v>
      </c>
      <c r="R1468">
        <v>0</v>
      </c>
      <c r="S1468">
        <v>0.21290052238577853</v>
      </c>
      <c r="T1468">
        <v>0.23615096875486966</v>
      </c>
      <c r="U1468">
        <v>0.39061487632547282</v>
      </c>
      <c r="V1468">
        <v>2.8380174446274942</v>
      </c>
      <c r="W1468">
        <v>1</v>
      </c>
      <c r="X1468">
        <v>0.56556010660117839</v>
      </c>
    </row>
    <row r="1469" spans="1:24" x14ac:dyDescent="0.25">
      <c r="A1469" t="s">
        <v>1503</v>
      </c>
      <c r="B1469">
        <v>46</v>
      </c>
      <c r="C1469" t="s">
        <v>25</v>
      </c>
      <c r="D1469">
        <v>113900</v>
      </c>
      <c r="E1469">
        <v>0.84899999999999998</v>
      </c>
      <c r="F1469">
        <v>30000</v>
      </c>
      <c r="G1469" t="s">
        <v>26</v>
      </c>
      <c r="H1469">
        <v>106348.89333333333</v>
      </c>
      <c r="I1469">
        <v>83028.453333333338</v>
      </c>
      <c r="J1469">
        <v>23320.44</v>
      </c>
      <c r="K1469">
        <v>0.80779681302341322</v>
      </c>
      <c r="L1469">
        <v>336029.10499999998</v>
      </c>
      <c r="M1469">
        <v>21711.26270698</v>
      </c>
      <c r="N1469">
        <v>0.26338893766461807</v>
      </c>
      <c r="O1469">
        <v>90000</v>
      </c>
      <c r="P1469" t="s">
        <v>27</v>
      </c>
      <c r="Q1469">
        <v>0</v>
      </c>
      <c r="R1469">
        <v>0</v>
      </c>
      <c r="S1469">
        <v>0.2192823946640034</v>
      </c>
      <c r="T1469">
        <v>0.21276474443110091</v>
      </c>
      <c r="U1469">
        <v>0.70506091224484102</v>
      </c>
      <c r="V1469">
        <v>2.9502116330114134</v>
      </c>
      <c r="W1469">
        <v>0</v>
      </c>
      <c r="X1469">
        <v>0.40350304807168913</v>
      </c>
    </row>
    <row r="1470" spans="1:24" x14ac:dyDescent="0.25">
      <c r="A1470" t="s">
        <v>1504</v>
      </c>
      <c r="B1470">
        <v>30</v>
      </c>
      <c r="C1470" t="s">
        <v>30</v>
      </c>
      <c r="D1470">
        <v>234800</v>
      </c>
      <c r="E1470">
        <v>0.63100000000000001</v>
      </c>
      <c r="F1470">
        <v>40000</v>
      </c>
      <c r="G1470" t="s">
        <v>43</v>
      </c>
      <c r="H1470">
        <v>209399.91083333333</v>
      </c>
      <c r="I1470">
        <v>173584.82166666666</v>
      </c>
      <c r="J1470">
        <v>35815.089166666665</v>
      </c>
      <c r="K1470">
        <v>0.86164200218364773</v>
      </c>
      <c r="L1470">
        <v>766678.14083333337</v>
      </c>
      <c r="M1470">
        <v>57425.7153292</v>
      </c>
      <c r="N1470">
        <v>0.17035775127768313</v>
      </c>
      <c r="O1470">
        <v>480000</v>
      </c>
      <c r="P1470" t="s">
        <v>27</v>
      </c>
      <c r="Q1470">
        <v>0</v>
      </c>
      <c r="R1470">
        <v>0</v>
      </c>
      <c r="S1470">
        <v>0.17103679282448594</v>
      </c>
      <c r="T1470">
        <v>0.14678739389840675</v>
      </c>
      <c r="U1470">
        <v>0.49519735280353938</v>
      </c>
      <c r="V1470">
        <v>3.2652391006530381</v>
      </c>
      <c r="W1470">
        <v>0</v>
      </c>
      <c r="X1470">
        <v>0.48568280661844404</v>
      </c>
    </row>
    <row r="1471" spans="1:24" x14ac:dyDescent="0.25">
      <c r="A1471" t="s">
        <v>1505</v>
      </c>
      <c r="B1471">
        <v>46</v>
      </c>
      <c r="C1471" t="s">
        <v>33</v>
      </c>
      <c r="D1471">
        <v>228200</v>
      </c>
      <c r="E1471">
        <v>0.56899999999999995</v>
      </c>
      <c r="F1471">
        <v>67000</v>
      </c>
      <c r="G1471" t="s">
        <v>41</v>
      </c>
      <c r="H1471">
        <v>232521.23</v>
      </c>
      <c r="I1471">
        <v>187329.50083333332</v>
      </c>
      <c r="J1471">
        <v>45191.729166666664</v>
      </c>
      <c r="K1471">
        <v>0.81893687795162695</v>
      </c>
      <c r="L1471">
        <v>552104.61250000005</v>
      </c>
      <c r="M1471">
        <v>78632.408701640001</v>
      </c>
      <c r="N1471">
        <v>0.29360210341805432</v>
      </c>
      <c r="O1471">
        <v>469000</v>
      </c>
      <c r="P1471" t="s">
        <v>27</v>
      </c>
      <c r="Q1471">
        <v>0</v>
      </c>
      <c r="R1471">
        <v>0</v>
      </c>
      <c r="S1471">
        <v>0.19435528173778654</v>
      </c>
      <c r="T1471">
        <v>0.2404415899332121</v>
      </c>
      <c r="U1471">
        <v>0.42520659704341307</v>
      </c>
      <c r="V1471">
        <v>2.4193891871165647</v>
      </c>
      <c r="W1471">
        <v>1</v>
      </c>
      <c r="X1471">
        <v>0.57203159766676326</v>
      </c>
    </row>
    <row r="1472" spans="1:24" x14ac:dyDescent="0.25">
      <c r="A1472" t="s">
        <v>1506</v>
      </c>
      <c r="B1472">
        <v>41</v>
      </c>
      <c r="C1472" t="s">
        <v>33</v>
      </c>
      <c r="D1472">
        <v>169400</v>
      </c>
      <c r="E1472">
        <v>0.34200000000000003</v>
      </c>
      <c r="F1472">
        <v>32000</v>
      </c>
      <c r="G1472" t="s">
        <v>43</v>
      </c>
      <c r="H1472">
        <v>153946.31916666665</v>
      </c>
      <c r="I1472">
        <v>130485.31</v>
      </c>
      <c r="J1472">
        <v>23461.009166666667</v>
      </c>
      <c r="K1472">
        <v>0.81324707640925309</v>
      </c>
      <c r="L1472">
        <v>456616.44333333336</v>
      </c>
      <c r="M1472">
        <v>65835.600018290002</v>
      </c>
      <c r="N1472">
        <v>0.18890200708382526</v>
      </c>
      <c r="O1472">
        <v>384000</v>
      </c>
      <c r="P1472" t="s">
        <v>27</v>
      </c>
      <c r="Q1472">
        <v>0</v>
      </c>
      <c r="R1472">
        <v>0</v>
      </c>
      <c r="S1472">
        <v>0.15239733755028667</v>
      </c>
      <c r="T1472">
        <v>0.15362400498876091</v>
      </c>
      <c r="U1472">
        <v>0.23955401495376372</v>
      </c>
      <c r="V1472">
        <v>2.6954925816607638</v>
      </c>
      <c r="W1472">
        <v>1</v>
      </c>
      <c r="X1472">
        <v>0.63480212765413935</v>
      </c>
    </row>
    <row r="1473" spans="1:24" x14ac:dyDescent="0.25">
      <c r="A1473" t="s">
        <v>1507</v>
      </c>
      <c r="B1473">
        <v>43</v>
      </c>
      <c r="C1473" t="s">
        <v>33</v>
      </c>
      <c r="D1473">
        <v>225200</v>
      </c>
      <c r="E1473">
        <v>0.45900000000000002</v>
      </c>
      <c r="F1473">
        <v>48000</v>
      </c>
      <c r="G1473" t="s">
        <v>41</v>
      </c>
      <c r="H1473">
        <v>205769.65</v>
      </c>
      <c r="I1473">
        <v>161703.68333333332</v>
      </c>
      <c r="J1473">
        <v>44065.966666666667</v>
      </c>
      <c r="K1473">
        <v>0.78578495133898896</v>
      </c>
      <c r="L1473">
        <v>765559.97</v>
      </c>
      <c r="M1473">
        <v>86691.488113269996</v>
      </c>
      <c r="N1473">
        <v>0.21314387211367672</v>
      </c>
      <c r="O1473">
        <v>528000</v>
      </c>
      <c r="P1473" t="s">
        <v>27</v>
      </c>
      <c r="Q1473">
        <v>0</v>
      </c>
      <c r="R1473">
        <v>0</v>
      </c>
      <c r="S1473">
        <v>0.21415192506118697</v>
      </c>
      <c r="T1473">
        <v>0.16748524717704916</v>
      </c>
      <c r="U1473">
        <v>0.32294297272897932</v>
      </c>
      <c r="V1473">
        <v>3.3994670071047954</v>
      </c>
      <c r="W1473">
        <v>1</v>
      </c>
      <c r="X1473">
        <v>0.55615769303952733</v>
      </c>
    </row>
    <row r="1474" spans="1:24" x14ac:dyDescent="0.25">
      <c r="A1474" t="s">
        <v>1508</v>
      </c>
      <c r="B1474">
        <v>34</v>
      </c>
      <c r="C1474" t="s">
        <v>30</v>
      </c>
      <c r="D1474">
        <v>157100</v>
      </c>
      <c r="E1474">
        <v>0.52</v>
      </c>
      <c r="F1474">
        <v>38000</v>
      </c>
      <c r="G1474" t="s">
        <v>26</v>
      </c>
      <c r="H1474">
        <v>161038.01416666666</v>
      </c>
      <c r="I1474">
        <v>131981.93416666667</v>
      </c>
      <c r="J1474">
        <v>29056.080000000002</v>
      </c>
      <c r="K1474">
        <v>0.82645899818559154</v>
      </c>
      <c r="L1474">
        <v>310450.56416666665</v>
      </c>
      <c r="M1474">
        <v>26599.095458759999</v>
      </c>
      <c r="N1474">
        <v>0.24188415022278803</v>
      </c>
      <c r="O1474">
        <v>190000</v>
      </c>
      <c r="P1474" t="s">
        <v>27</v>
      </c>
      <c r="Q1474">
        <v>0</v>
      </c>
      <c r="R1474">
        <v>0</v>
      </c>
      <c r="S1474">
        <v>0.18042994475781565</v>
      </c>
      <c r="T1474">
        <v>0.19990733247009854</v>
      </c>
      <c r="U1474">
        <v>0.44628574557470752</v>
      </c>
      <c r="V1474">
        <v>1.9761334447273498</v>
      </c>
      <c r="W1474">
        <v>1</v>
      </c>
      <c r="X1474">
        <v>0.57216773924017039</v>
      </c>
    </row>
    <row r="1475" spans="1:24" x14ac:dyDescent="0.25">
      <c r="A1475" t="s">
        <v>1509</v>
      </c>
      <c r="B1475">
        <v>24</v>
      </c>
      <c r="C1475" t="s">
        <v>25</v>
      </c>
      <c r="D1475">
        <v>152200</v>
      </c>
      <c r="E1475">
        <v>0.98099999999999998</v>
      </c>
      <c r="F1475">
        <v>37000</v>
      </c>
      <c r="G1475" t="s">
        <v>43</v>
      </c>
      <c r="H1475">
        <v>152466.255</v>
      </c>
      <c r="I1475">
        <v>111562.55833333333</v>
      </c>
      <c r="J1475">
        <v>40903.69666666667</v>
      </c>
      <c r="K1475">
        <v>0.75923977967609491</v>
      </c>
      <c r="L1475">
        <v>518420.31416666665</v>
      </c>
      <c r="M1475">
        <v>28426.888518939999</v>
      </c>
      <c r="N1475">
        <v>0.24310118265440211</v>
      </c>
      <c r="O1475">
        <v>148000</v>
      </c>
      <c r="P1475" t="s">
        <v>27</v>
      </c>
      <c r="Q1475">
        <v>0</v>
      </c>
      <c r="R1475">
        <v>0</v>
      </c>
      <c r="S1475">
        <v>0.26828032646743155</v>
      </c>
      <c r="T1475">
        <v>0.18457208835752636</v>
      </c>
      <c r="U1475">
        <v>0.82683839334872122</v>
      </c>
      <c r="V1475">
        <v>3.4061781482698201</v>
      </c>
      <c r="W1475">
        <v>0</v>
      </c>
      <c r="X1475">
        <v>0.31325127329306834</v>
      </c>
    </row>
    <row r="1476" spans="1:24" x14ac:dyDescent="0.25">
      <c r="A1476" t="s">
        <v>1510</v>
      </c>
      <c r="B1476">
        <v>30</v>
      </c>
      <c r="C1476" t="s">
        <v>25</v>
      </c>
      <c r="D1476">
        <v>196400</v>
      </c>
      <c r="E1476">
        <v>0.84799999999999998</v>
      </c>
      <c r="F1476">
        <v>57000</v>
      </c>
      <c r="G1476" t="s">
        <v>26</v>
      </c>
      <c r="H1476">
        <v>189586.43666666668</v>
      </c>
      <c r="I1476">
        <v>144131.8175</v>
      </c>
      <c r="J1476">
        <v>45454.619166666664</v>
      </c>
      <c r="K1476">
        <v>0.79492756424947431</v>
      </c>
      <c r="L1476">
        <v>611064.26583333337</v>
      </c>
      <c r="M1476">
        <v>48738.410246359999</v>
      </c>
      <c r="N1476">
        <v>0.29022403258655805</v>
      </c>
      <c r="O1476">
        <v>513000</v>
      </c>
      <c r="P1476" t="s">
        <v>27</v>
      </c>
      <c r="Q1476">
        <v>0</v>
      </c>
      <c r="R1476">
        <v>0</v>
      </c>
      <c r="S1476">
        <v>0.23975670393861331</v>
      </c>
      <c r="T1476">
        <v>0.23070708331069265</v>
      </c>
      <c r="U1476">
        <v>0.67458051636556315</v>
      </c>
      <c r="V1476">
        <v>3.111325182450781</v>
      </c>
      <c r="W1476">
        <v>0</v>
      </c>
      <c r="X1476">
        <v>0.41062281891175306</v>
      </c>
    </row>
    <row r="1477" spans="1:24" x14ac:dyDescent="0.25">
      <c r="A1477" t="s">
        <v>1511</v>
      </c>
      <c r="B1477">
        <v>22</v>
      </c>
      <c r="C1477" t="s">
        <v>33</v>
      </c>
      <c r="D1477">
        <v>267500</v>
      </c>
      <c r="E1477">
        <v>0.42699999999999999</v>
      </c>
      <c r="F1477">
        <v>73000</v>
      </c>
      <c r="G1477" t="s">
        <v>26</v>
      </c>
      <c r="H1477">
        <v>249884.58499999999</v>
      </c>
      <c r="I1477">
        <v>203246.63</v>
      </c>
      <c r="J1477">
        <v>46637.955000000002</v>
      </c>
      <c r="K1477">
        <v>0.84719156779504567</v>
      </c>
      <c r="L1477">
        <v>623046.55000000005</v>
      </c>
      <c r="M1477">
        <v>97442.748799980007</v>
      </c>
      <c r="N1477">
        <v>0.27289719626168224</v>
      </c>
      <c r="O1477">
        <v>292000</v>
      </c>
      <c r="P1477" t="s">
        <v>27</v>
      </c>
      <c r="Q1477">
        <v>0</v>
      </c>
      <c r="R1477">
        <v>0</v>
      </c>
      <c r="S1477">
        <v>0.1866379832913663</v>
      </c>
      <c r="T1477">
        <v>0.23119620354780684</v>
      </c>
      <c r="U1477">
        <v>0.30720506971802902</v>
      </c>
      <c r="V1477">
        <v>2.3291459813084114</v>
      </c>
      <c r="W1477">
        <v>1</v>
      </c>
      <c r="X1477">
        <v>0.6293269583275688</v>
      </c>
    </row>
    <row r="1478" spans="1:24" x14ac:dyDescent="0.25">
      <c r="A1478" t="s">
        <v>1512</v>
      </c>
      <c r="B1478">
        <v>43</v>
      </c>
      <c r="C1478" t="s">
        <v>30</v>
      </c>
      <c r="D1478">
        <v>100900</v>
      </c>
      <c r="E1478">
        <v>0.627</v>
      </c>
      <c r="F1478">
        <v>30000</v>
      </c>
      <c r="G1478" t="s">
        <v>41</v>
      </c>
      <c r="H1478">
        <v>99034.981666666674</v>
      </c>
      <c r="I1478">
        <v>73908.22583333333</v>
      </c>
      <c r="J1478">
        <v>25126.755833333333</v>
      </c>
      <c r="K1478">
        <v>0.78016705039948064</v>
      </c>
      <c r="L1478">
        <v>365581.42333333334</v>
      </c>
      <c r="M1478">
        <v>17996.042078800001</v>
      </c>
      <c r="N1478">
        <v>0.29732408325074333</v>
      </c>
      <c r="O1478">
        <v>270000</v>
      </c>
      <c r="P1478" t="s">
        <v>27</v>
      </c>
      <c r="Q1478">
        <v>0</v>
      </c>
      <c r="R1478">
        <v>0</v>
      </c>
      <c r="S1478">
        <v>0.25371596389955742</v>
      </c>
      <c r="T1478">
        <v>0.23196245304246205</v>
      </c>
      <c r="U1478">
        <v>0.5305852372961517</v>
      </c>
      <c r="V1478">
        <v>3.6232053848695078</v>
      </c>
      <c r="W1478">
        <v>0</v>
      </c>
      <c r="X1478">
        <v>0.45480661418611185</v>
      </c>
    </row>
    <row r="1479" spans="1:24" x14ac:dyDescent="0.25">
      <c r="A1479" t="s">
        <v>1513</v>
      </c>
      <c r="B1479">
        <v>20</v>
      </c>
      <c r="C1479" t="s">
        <v>33</v>
      </c>
      <c r="D1479">
        <v>198500</v>
      </c>
      <c r="E1479">
        <v>0.214</v>
      </c>
      <c r="F1479">
        <v>58000</v>
      </c>
      <c r="G1479" t="s">
        <v>41</v>
      </c>
      <c r="H1479">
        <v>180998.14583333334</v>
      </c>
      <c r="I1479">
        <v>142683.67249999999</v>
      </c>
      <c r="J1479">
        <v>38314.473333333335</v>
      </c>
      <c r="K1479">
        <v>0.77503994277377097</v>
      </c>
      <c r="L1479">
        <v>679945.97750000004</v>
      </c>
      <c r="M1479">
        <v>80888.392100149998</v>
      </c>
      <c r="N1479">
        <v>0.29219143576826195</v>
      </c>
      <c r="O1479">
        <v>696000</v>
      </c>
      <c r="P1479" t="s">
        <v>31</v>
      </c>
      <c r="Q1479">
        <v>60</v>
      </c>
      <c r="R1479">
        <v>0</v>
      </c>
      <c r="S1479">
        <v>0.21168434160985306</v>
      </c>
      <c r="T1479">
        <v>0.22646003365681971</v>
      </c>
      <c r="U1479">
        <v>0.1479022309202136</v>
      </c>
      <c r="V1479">
        <v>3.4254205415617132</v>
      </c>
      <c r="W1479">
        <v>1</v>
      </c>
      <c r="X1479">
        <v>0.65165602999582095</v>
      </c>
    </row>
    <row r="1480" spans="1:24" x14ac:dyDescent="0.25">
      <c r="A1480" t="s">
        <v>1514</v>
      </c>
      <c r="B1480">
        <v>24</v>
      </c>
      <c r="C1480" t="s">
        <v>33</v>
      </c>
      <c r="D1480">
        <v>177800</v>
      </c>
      <c r="E1480">
        <v>0.433</v>
      </c>
      <c r="F1480">
        <v>37000</v>
      </c>
      <c r="G1480" t="s">
        <v>43</v>
      </c>
      <c r="H1480">
        <v>183328.55416666667</v>
      </c>
      <c r="I1480">
        <v>156803.95416666666</v>
      </c>
      <c r="J1480">
        <v>26524.6</v>
      </c>
      <c r="K1480">
        <v>0.88080388333027149</v>
      </c>
      <c r="L1480">
        <v>512520.64500000002</v>
      </c>
      <c r="M1480">
        <v>51075.151482380003</v>
      </c>
      <c r="N1480">
        <v>0.20809898762654669</v>
      </c>
      <c r="O1480">
        <v>370000</v>
      </c>
      <c r="P1480" t="s">
        <v>36</v>
      </c>
      <c r="Q1480">
        <v>180</v>
      </c>
      <c r="R1480">
        <v>1</v>
      </c>
      <c r="S1480">
        <v>0.14468340799702209</v>
      </c>
      <c r="T1480">
        <v>0.18329439641856043</v>
      </c>
      <c r="U1480">
        <v>0.33865191565280833</v>
      </c>
      <c r="V1480">
        <v>2.8825683070866144</v>
      </c>
      <c r="W1480">
        <v>1</v>
      </c>
      <c r="X1480">
        <v>0.59271116351204367</v>
      </c>
    </row>
    <row r="1481" spans="1:24" x14ac:dyDescent="0.25">
      <c r="A1481" t="s">
        <v>1515</v>
      </c>
      <c r="B1481">
        <v>18</v>
      </c>
      <c r="C1481" t="s">
        <v>25</v>
      </c>
      <c r="D1481">
        <v>241300</v>
      </c>
      <c r="E1481">
        <v>0.84199999999999997</v>
      </c>
      <c r="F1481">
        <v>52000</v>
      </c>
      <c r="G1481" t="s">
        <v>26</v>
      </c>
      <c r="H1481">
        <v>251294.185</v>
      </c>
      <c r="I1481">
        <v>173173.50666666665</v>
      </c>
      <c r="J1481">
        <v>78120.67833333333</v>
      </c>
      <c r="K1481">
        <v>0.7042838802892919</v>
      </c>
      <c r="L1481">
        <v>675151.54666666663</v>
      </c>
      <c r="M1481">
        <v>39780.218675639997</v>
      </c>
      <c r="N1481">
        <v>0.21549937836717778</v>
      </c>
      <c r="O1481">
        <v>208000</v>
      </c>
      <c r="P1481" t="s">
        <v>27</v>
      </c>
      <c r="Q1481">
        <v>0</v>
      </c>
      <c r="R1481">
        <v>0</v>
      </c>
      <c r="S1481">
        <v>0.31087340255538876</v>
      </c>
      <c r="T1481">
        <v>0.15177273839636626</v>
      </c>
      <c r="U1481">
        <v>0.72692652152879067</v>
      </c>
      <c r="V1481">
        <v>2.7979757425058707</v>
      </c>
      <c r="W1481">
        <v>0</v>
      </c>
      <c r="X1481">
        <v>0.35843030987769864</v>
      </c>
    </row>
    <row r="1482" spans="1:24" x14ac:dyDescent="0.25">
      <c r="A1482" t="s">
        <v>1516</v>
      </c>
      <c r="B1482">
        <v>34</v>
      </c>
      <c r="C1482" t="s">
        <v>30</v>
      </c>
      <c r="D1482">
        <v>249700</v>
      </c>
      <c r="E1482">
        <v>0.71699999999999997</v>
      </c>
      <c r="F1482">
        <v>59000</v>
      </c>
      <c r="G1482" t="s">
        <v>41</v>
      </c>
      <c r="H1482">
        <v>231841.81583333333</v>
      </c>
      <c r="I1482">
        <v>178752.91416666665</v>
      </c>
      <c r="J1482">
        <v>53088.901666666665</v>
      </c>
      <c r="K1482">
        <v>0.79651621306224629</v>
      </c>
      <c r="L1482">
        <v>711929.91083333339</v>
      </c>
      <c r="M1482">
        <v>42489.681132979997</v>
      </c>
      <c r="N1482">
        <v>0.23628354024829795</v>
      </c>
      <c r="O1482">
        <v>590000</v>
      </c>
      <c r="P1482" t="s">
        <v>31</v>
      </c>
      <c r="Q1482">
        <v>13</v>
      </c>
      <c r="R1482">
        <v>0</v>
      </c>
      <c r="S1482">
        <v>0.22898760293022924</v>
      </c>
      <c r="T1482">
        <v>0.18820367068751515</v>
      </c>
      <c r="U1482">
        <v>0.60594785429582787</v>
      </c>
      <c r="V1482">
        <v>2.8511410125483918</v>
      </c>
      <c r="W1482">
        <v>0</v>
      </c>
      <c r="X1482">
        <v>0.44430085635343963</v>
      </c>
    </row>
    <row r="1483" spans="1:24" x14ac:dyDescent="0.25">
      <c r="A1483" t="s">
        <v>1517</v>
      </c>
      <c r="B1483">
        <v>42</v>
      </c>
      <c r="C1483" t="s">
        <v>25</v>
      </c>
      <c r="D1483">
        <v>208100</v>
      </c>
      <c r="E1483">
        <v>0.93100000000000005</v>
      </c>
      <c r="F1483">
        <v>44000</v>
      </c>
      <c r="G1483" t="s">
        <v>41</v>
      </c>
      <c r="H1483">
        <v>210873.215</v>
      </c>
      <c r="I1483">
        <v>148907.83583333335</v>
      </c>
      <c r="J1483">
        <v>61965.379166666666</v>
      </c>
      <c r="K1483">
        <v>0.72074185946465474</v>
      </c>
      <c r="L1483">
        <v>771003.27749999997</v>
      </c>
      <c r="M1483">
        <v>31364.674203639999</v>
      </c>
      <c r="N1483">
        <v>0.21143680922633348</v>
      </c>
      <c r="O1483">
        <v>440000</v>
      </c>
      <c r="P1483" t="s">
        <v>31</v>
      </c>
      <c r="Q1483">
        <v>15</v>
      </c>
      <c r="R1483">
        <v>0</v>
      </c>
      <c r="S1483">
        <v>0.29385135123333073</v>
      </c>
      <c r="T1483">
        <v>0.15239135904106108</v>
      </c>
      <c r="U1483">
        <v>0.81045522568915263</v>
      </c>
      <c r="V1483">
        <v>3.7049652931283035</v>
      </c>
      <c r="W1483">
        <v>0</v>
      </c>
      <c r="X1483">
        <v>0.29596285886244744</v>
      </c>
    </row>
    <row r="1484" spans="1:24" x14ac:dyDescent="0.25">
      <c r="A1484" t="s">
        <v>1518</v>
      </c>
      <c r="B1484">
        <v>20</v>
      </c>
      <c r="C1484" t="s">
        <v>33</v>
      </c>
      <c r="D1484">
        <v>165600</v>
      </c>
      <c r="E1484">
        <v>0.41099999999999998</v>
      </c>
      <c r="F1484">
        <v>57000</v>
      </c>
      <c r="G1484" t="s">
        <v>26</v>
      </c>
      <c r="H1484">
        <v>138786.92749999999</v>
      </c>
      <c r="I1484">
        <v>117193.17</v>
      </c>
      <c r="J1484">
        <v>21593.7575</v>
      </c>
      <c r="K1484">
        <v>0.89116363170562851</v>
      </c>
      <c r="L1484">
        <v>339811.66333333333</v>
      </c>
      <c r="M1484">
        <v>56119.008076300001</v>
      </c>
      <c r="N1484">
        <v>0.34420289855072461</v>
      </c>
      <c r="O1484">
        <v>456000</v>
      </c>
      <c r="P1484" t="s">
        <v>27</v>
      </c>
      <c r="Q1484">
        <v>0</v>
      </c>
      <c r="R1484">
        <v>0</v>
      </c>
      <c r="S1484">
        <v>0.15558927551011606</v>
      </c>
      <c r="T1484">
        <v>0.30674110511606778</v>
      </c>
      <c r="U1484">
        <v>0.29266131395044115</v>
      </c>
      <c r="V1484">
        <v>2.0520027979066024</v>
      </c>
      <c r="W1484">
        <v>1</v>
      </c>
      <c r="X1484">
        <v>0.67301604359464806</v>
      </c>
    </row>
    <row r="1485" spans="1:24" x14ac:dyDescent="0.25">
      <c r="A1485" t="s">
        <v>1519</v>
      </c>
      <c r="B1485">
        <v>32</v>
      </c>
      <c r="C1485" t="s">
        <v>25</v>
      </c>
      <c r="D1485">
        <v>135900</v>
      </c>
      <c r="E1485">
        <v>0.83299999999999996</v>
      </c>
      <c r="F1485">
        <v>43000</v>
      </c>
      <c r="G1485" t="s">
        <v>26</v>
      </c>
      <c r="H1485">
        <v>128683.7</v>
      </c>
      <c r="I1485">
        <v>94362.974166666667</v>
      </c>
      <c r="J1485">
        <v>34320.72583333333</v>
      </c>
      <c r="K1485">
        <v>0.7745955872391902</v>
      </c>
      <c r="L1485">
        <v>289727.37416666665</v>
      </c>
      <c r="M1485">
        <v>31220.578017100001</v>
      </c>
      <c r="N1485">
        <v>0.31640912435614421</v>
      </c>
      <c r="O1485">
        <v>473000</v>
      </c>
      <c r="P1485" t="s">
        <v>31</v>
      </c>
      <c r="Q1485">
        <v>7</v>
      </c>
      <c r="R1485">
        <v>0</v>
      </c>
      <c r="S1485">
        <v>0.26670608502345933</v>
      </c>
      <c r="T1485">
        <v>0.24508911148848547</v>
      </c>
      <c r="U1485">
        <v>0.67036056464065852</v>
      </c>
      <c r="V1485">
        <v>2.1319159246995336</v>
      </c>
      <c r="W1485">
        <v>0</v>
      </c>
      <c r="X1485">
        <v>0.44717032737784485</v>
      </c>
    </row>
    <row r="1486" spans="1:24" x14ac:dyDescent="0.25">
      <c r="A1486" t="s">
        <v>1520</v>
      </c>
      <c r="B1486">
        <v>46</v>
      </c>
      <c r="C1486" t="s">
        <v>25</v>
      </c>
      <c r="D1486">
        <v>148900</v>
      </c>
      <c r="E1486">
        <v>0.78500000000000003</v>
      </c>
      <c r="F1486">
        <v>30000</v>
      </c>
      <c r="G1486" t="s">
        <v>26</v>
      </c>
      <c r="H1486">
        <v>149519.79749999999</v>
      </c>
      <c r="I1486">
        <v>107307.97666666667</v>
      </c>
      <c r="J1486">
        <v>42211.820833333331</v>
      </c>
      <c r="K1486">
        <v>0.74179399748402353</v>
      </c>
      <c r="L1486">
        <v>406845.76416666666</v>
      </c>
      <c r="M1486">
        <v>27922.092665740001</v>
      </c>
      <c r="N1486">
        <v>0.20147750167897918</v>
      </c>
      <c r="O1486">
        <v>360000</v>
      </c>
      <c r="P1486" t="s">
        <v>31</v>
      </c>
      <c r="Q1486">
        <v>60</v>
      </c>
      <c r="R1486">
        <v>0</v>
      </c>
      <c r="S1486">
        <v>0.28231593099457841</v>
      </c>
      <c r="T1486">
        <v>0.14945480137354403</v>
      </c>
      <c r="U1486">
        <v>0.66147312186467044</v>
      </c>
      <c r="V1486">
        <v>2.7323422710991716</v>
      </c>
      <c r="W1486">
        <v>0</v>
      </c>
      <c r="X1486">
        <v>0.39746714947439155</v>
      </c>
    </row>
    <row r="1487" spans="1:24" x14ac:dyDescent="0.25">
      <c r="A1487" t="s">
        <v>1521</v>
      </c>
      <c r="B1487">
        <v>49</v>
      </c>
      <c r="C1487" t="s">
        <v>25</v>
      </c>
      <c r="D1487">
        <v>226500</v>
      </c>
      <c r="E1487">
        <v>0.85</v>
      </c>
      <c r="F1487">
        <v>34000</v>
      </c>
      <c r="G1487" t="s">
        <v>26</v>
      </c>
      <c r="H1487">
        <v>218450.54666666666</v>
      </c>
      <c r="I1487">
        <v>152363.86666666667</v>
      </c>
      <c r="J1487">
        <v>66086.679999999993</v>
      </c>
      <c r="K1487">
        <v>0.74376580580964979</v>
      </c>
      <c r="L1487">
        <v>810067.61416666664</v>
      </c>
      <c r="M1487">
        <v>51849.622733960001</v>
      </c>
      <c r="N1487">
        <v>0.15011037527593818</v>
      </c>
      <c r="O1487">
        <v>238000</v>
      </c>
      <c r="P1487" t="s">
        <v>27</v>
      </c>
      <c r="Q1487">
        <v>0</v>
      </c>
      <c r="R1487">
        <v>0</v>
      </c>
      <c r="S1487">
        <v>0.30252467209817308</v>
      </c>
      <c r="T1487">
        <v>0.11164696422749709</v>
      </c>
      <c r="U1487">
        <v>0.68695097409079242</v>
      </c>
      <c r="V1487">
        <v>3.5764574576894774</v>
      </c>
      <c r="W1487">
        <v>0</v>
      </c>
      <c r="X1487">
        <v>0.33962635301773175</v>
      </c>
    </row>
    <row r="1488" spans="1:24" x14ac:dyDescent="0.25">
      <c r="A1488" t="s">
        <v>1522</v>
      </c>
      <c r="B1488">
        <v>43</v>
      </c>
      <c r="C1488" t="s">
        <v>25</v>
      </c>
      <c r="D1488">
        <v>132500</v>
      </c>
      <c r="E1488">
        <v>0.76800000000000002</v>
      </c>
      <c r="F1488">
        <v>30000</v>
      </c>
      <c r="G1488" t="s">
        <v>43</v>
      </c>
      <c r="H1488">
        <v>126633.07916666666</v>
      </c>
      <c r="I1488">
        <v>92140.188333333339</v>
      </c>
      <c r="J1488">
        <v>34492.890833333331</v>
      </c>
      <c r="K1488">
        <v>0.75034757698152621</v>
      </c>
      <c r="L1488">
        <v>365875.55083333334</v>
      </c>
      <c r="M1488">
        <v>22831.114034859998</v>
      </c>
      <c r="N1488">
        <v>0.22641509433962265</v>
      </c>
      <c r="O1488">
        <v>330000</v>
      </c>
      <c r="P1488" t="s">
        <v>27</v>
      </c>
      <c r="Q1488">
        <v>0</v>
      </c>
      <c r="R1488">
        <v>0</v>
      </c>
      <c r="S1488">
        <v>0.27238452275124664</v>
      </c>
      <c r="T1488">
        <v>0.16989001742977952</v>
      </c>
      <c r="U1488">
        <v>0.65068564394463013</v>
      </c>
      <c r="V1488">
        <v>2.7613249119496857</v>
      </c>
      <c r="W1488">
        <v>0</v>
      </c>
      <c r="X1488">
        <v>0.40960552608754547</v>
      </c>
    </row>
    <row r="1489" spans="1:24" x14ac:dyDescent="0.25">
      <c r="A1489" t="s">
        <v>1523</v>
      </c>
      <c r="B1489">
        <v>33</v>
      </c>
      <c r="C1489" t="s">
        <v>33</v>
      </c>
      <c r="D1489">
        <v>399000</v>
      </c>
      <c r="E1489">
        <v>0.42</v>
      </c>
      <c r="F1489">
        <v>79000</v>
      </c>
      <c r="G1489" t="s">
        <v>41</v>
      </c>
      <c r="H1489">
        <v>316389.22666666668</v>
      </c>
      <c r="I1489">
        <v>224881.52333333335</v>
      </c>
      <c r="J1489">
        <v>91507.703333333338</v>
      </c>
      <c r="K1489">
        <v>0.72424164601255459</v>
      </c>
      <c r="L1489">
        <v>1444439.8508333333</v>
      </c>
      <c r="M1489">
        <v>159708.42527817001</v>
      </c>
      <c r="N1489">
        <v>0.19799498746867167</v>
      </c>
      <c r="O1489">
        <v>474000</v>
      </c>
      <c r="P1489" t="s">
        <v>31</v>
      </c>
      <c r="Q1489">
        <v>60</v>
      </c>
      <c r="R1489">
        <v>0</v>
      </c>
      <c r="S1489">
        <v>0.28922509245152556</v>
      </c>
      <c r="T1489">
        <v>0.14339621562654589</v>
      </c>
      <c r="U1489">
        <v>0.27910970503042221</v>
      </c>
      <c r="V1489">
        <v>3.6201500020885549</v>
      </c>
      <c r="W1489">
        <v>1</v>
      </c>
      <c r="X1489">
        <v>0.54025221693989389</v>
      </c>
    </row>
    <row r="1490" spans="1:24" x14ac:dyDescent="0.25">
      <c r="A1490" t="s">
        <v>1524</v>
      </c>
      <c r="B1490">
        <v>42</v>
      </c>
      <c r="C1490" t="s">
        <v>25</v>
      </c>
      <c r="D1490">
        <v>185000</v>
      </c>
      <c r="E1490">
        <v>0.96799999999999997</v>
      </c>
      <c r="F1490">
        <v>32000</v>
      </c>
      <c r="G1490" t="s">
        <v>41</v>
      </c>
      <c r="H1490">
        <v>192462.42416666666</v>
      </c>
      <c r="I1490">
        <v>138173.27333333335</v>
      </c>
      <c r="J1490">
        <v>54289.150833333333</v>
      </c>
      <c r="K1490">
        <v>0.7350067186667697</v>
      </c>
      <c r="L1490">
        <v>399092.15916666668</v>
      </c>
      <c r="M1490">
        <v>26662.952547699999</v>
      </c>
      <c r="N1490">
        <v>0.17297297297297298</v>
      </c>
      <c r="O1490">
        <v>288000</v>
      </c>
      <c r="P1490" t="s">
        <v>27</v>
      </c>
      <c r="Q1490">
        <v>0</v>
      </c>
      <c r="R1490">
        <v>0</v>
      </c>
      <c r="S1490">
        <v>0.28207662388332261</v>
      </c>
      <c r="T1490">
        <v>0.12713629728290071</v>
      </c>
      <c r="U1490">
        <v>0.85021474640147676</v>
      </c>
      <c r="V1490">
        <v>2.1572549144144144</v>
      </c>
      <c r="W1490">
        <v>0</v>
      </c>
      <c r="X1490">
        <v>0.32930503693933866</v>
      </c>
    </row>
    <row r="1491" spans="1:24" x14ac:dyDescent="0.25">
      <c r="A1491" t="s">
        <v>1525</v>
      </c>
      <c r="B1491">
        <v>45</v>
      </c>
      <c r="C1491" t="s">
        <v>25</v>
      </c>
      <c r="D1491">
        <v>255900</v>
      </c>
      <c r="E1491">
        <v>0.82199999999999995</v>
      </c>
      <c r="F1491">
        <v>66000</v>
      </c>
      <c r="G1491" t="s">
        <v>43</v>
      </c>
      <c r="H1491">
        <v>249605.39916666667</v>
      </c>
      <c r="I1491">
        <v>190513.48499999999</v>
      </c>
      <c r="J1491">
        <v>59091.914166666669</v>
      </c>
      <c r="K1491">
        <v>0.7775298132389441</v>
      </c>
      <c r="L1491">
        <v>860544.97333333339</v>
      </c>
      <c r="M1491">
        <v>39836.132523630004</v>
      </c>
      <c r="N1491">
        <v>0.25791324736225085</v>
      </c>
      <c r="O1491">
        <v>726000</v>
      </c>
      <c r="P1491" t="s">
        <v>27</v>
      </c>
      <c r="Q1491">
        <v>0</v>
      </c>
      <c r="R1491">
        <v>0</v>
      </c>
      <c r="S1491">
        <v>0.23674132997103073</v>
      </c>
      <c r="T1491">
        <v>0.20053523905342049</v>
      </c>
      <c r="U1491">
        <v>0.70886730358564631</v>
      </c>
      <c r="V1491">
        <v>3.3628174026312365</v>
      </c>
      <c r="W1491">
        <v>0</v>
      </c>
      <c r="X1491">
        <v>0.37809311024689329</v>
      </c>
    </row>
    <row r="1492" spans="1:24" x14ac:dyDescent="0.25">
      <c r="A1492" t="s">
        <v>1526</v>
      </c>
      <c r="B1492">
        <v>26</v>
      </c>
      <c r="C1492" t="s">
        <v>25</v>
      </c>
      <c r="D1492">
        <v>227500</v>
      </c>
      <c r="E1492">
        <v>0.94799999999999995</v>
      </c>
      <c r="F1492">
        <v>73000</v>
      </c>
      <c r="G1492" t="s">
        <v>26</v>
      </c>
      <c r="H1492">
        <v>238731.57416666666</v>
      </c>
      <c r="I1492">
        <v>165300.18166666667</v>
      </c>
      <c r="J1492">
        <v>73431.392500000002</v>
      </c>
      <c r="K1492">
        <v>0.70808330257603702</v>
      </c>
      <c r="L1492">
        <v>580919.4</v>
      </c>
      <c r="M1492">
        <v>37445.268969090001</v>
      </c>
      <c r="N1492">
        <v>0.3208791208791209</v>
      </c>
      <c r="O1492">
        <v>438000</v>
      </c>
      <c r="P1492" t="s">
        <v>27</v>
      </c>
      <c r="Q1492">
        <v>0</v>
      </c>
      <c r="R1492">
        <v>0</v>
      </c>
      <c r="S1492">
        <v>0.30758978051531233</v>
      </c>
      <c r="T1492">
        <v>0.22720914763978334</v>
      </c>
      <c r="U1492">
        <v>0.81946599772940421</v>
      </c>
      <c r="V1492">
        <v>2.5534918681318683</v>
      </c>
      <c r="W1492">
        <v>0</v>
      </c>
      <c r="X1492">
        <v>0.34700409152701311</v>
      </c>
    </row>
    <row r="1493" spans="1:24" x14ac:dyDescent="0.25">
      <c r="A1493" t="s">
        <v>1527</v>
      </c>
      <c r="B1493">
        <v>18</v>
      </c>
      <c r="C1493" t="s">
        <v>25</v>
      </c>
      <c r="D1493">
        <v>104300</v>
      </c>
      <c r="E1493">
        <v>0.83099999999999996</v>
      </c>
      <c r="F1493">
        <v>31000</v>
      </c>
      <c r="G1493" t="s">
        <v>41</v>
      </c>
      <c r="H1493">
        <v>99774.99083333333</v>
      </c>
      <c r="I1493">
        <v>72189.544166666674</v>
      </c>
      <c r="J1493">
        <v>27585.446666666667</v>
      </c>
      <c r="K1493">
        <v>0.74928576554857318</v>
      </c>
      <c r="L1493">
        <v>372255.64333333331</v>
      </c>
      <c r="M1493">
        <v>18743.14498013</v>
      </c>
      <c r="N1493">
        <v>0.2972195589645254</v>
      </c>
      <c r="O1493">
        <v>341000</v>
      </c>
      <c r="P1493" t="s">
        <v>27</v>
      </c>
      <c r="Q1493">
        <v>0</v>
      </c>
      <c r="R1493">
        <v>0</v>
      </c>
      <c r="S1493">
        <v>0.27647656427998168</v>
      </c>
      <c r="T1493">
        <v>0.22270238477474369</v>
      </c>
      <c r="U1493">
        <v>0.69958084316308755</v>
      </c>
      <c r="V1493">
        <v>3.5690857462448062</v>
      </c>
      <c r="W1493">
        <v>0</v>
      </c>
      <c r="X1493">
        <v>0.36973860234077804</v>
      </c>
    </row>
    <row r="1494" spans="1:24" x14ac:dyDescent="0.25">
      <c r="A1494" t="s">
        <v>1528</v>
      </c>
      <c r="B1494">
        <v>46</v>
      </c>
      <c r="C1494" t="s">
        <v>25</v>
      </c>
      <c r="D1494">
        <v>152000</v>
      </c>
      <c r="E1494">
        <v>0.82299999999999995</v>
      </c>
      <c r="F1494">
        <v>30000</v>
      </c>
      <c r="G1494" t="s">
        <v>26</v>
      </c>
      <c r="H1494">
        <v>142607.8075</v>
      </c>
      <c r="I1494">
        <v>114224.61666666667</v>
      </c>
      <c r="J1494">
        <v>28383.190833333334</v>
      </c>
      <c r="K1494">
        <v>0.83256634018794795</v>
      </c>
      <c r="L1494">
        <v>250530.64083333334</v>
      </c>
      <c r="M1494">
        <v>26199.392186360001</v>
      </c>
      <c r="N1494">
        <v>0.19736842105263158</v>
      </c>
      <c r="O1494">
        <v>330000</v>
      </c>
      <c r="P1494" t="s">
        <v>27</v>
      </c>
      <c r="Q1494">
        <v>0</v>
      </c>
      <c r="R1494">
        <v>0</v>
      </c>
      <c r="S1494">
        <v>0.19902971184332482</v>
      </c>
      <c r="T1494">
        <v>0.1643223039844634</v>
      </c>
      <c r="U1494">
        <v>0.695267890176271</v>
      </c>
      <c r="V1494">
        <v>1.6482279002192983</v>
      </c>
      <c r="W1494">
        <v>0</v>
      </c>
      <c r="X1494">
        <v>0.45115015169970729</v>
      </c>
    </row>
    <row r="1495" spans="1:24" x14ac:dyDescent="0.25">
      <c r="A1495" t="s">
        <v>1529</v>
      </c>
      <c r="B1495">
        <v>39</v>
      </c>
      <c r="C1495" t="s">
        <v>25</v>
      </c>
      <c r="D1495">
        <v>196600</v>
      </c>
      <c r="E1495">
        <v>0.78600000000000003</v>
      </c>
      <c r="F1495">
        <v>45000</v>
      </c>
      <c r="G1495" t="s">
        <v>43</v>
      </c>
      <c r="H1495">
        <v>186596.35916666666</v>
      </c>
      <c r="I1495">
        <v>137744.85750000001</v>
      </c>
      <c r="J1495">
        <v>48851.501666666663</v>
      </c>
      <c r="K1495">
        <v>0.80633449897458331</v>
      </c>
      <c r="L1495">
        <v>287028.95416666666</v>
      </c>
      <c r="M1495">
        <v>55325.791397820001</v>
      </c>
      <c r="N1495">
        <v>0.2288911495422177</v>
      </c>
      <c r="O1495">
        <v>450000</v>
      </c>
      <c r="P1495" t="s">
        <v>31</v>
      </c>
      <c r="Q1495">
        <v>27</v>
      </c>
      <c r="R1495">
        <v>0</v>
      </c>
      <c r="S1495">
        <v>0.26180308064335178</v>
      </c>
      <c r="T1495">
        <v>0.18456283038584054</v>
      </c>
      <c r="U1495">
        <v>0.60624766257567264</v>
      </c>
      <c r="V1495">
        <v>1.4599641615801966</v>
      </c>
      <c r="W1495">
        <v>0</v>
      </c>
      <c r="X1495">
        <v>0.48886739982965405</v>
      </c>
    </row>
    <row r="1496" spans="1:24" x14ac:dyDescent="0.25">
      <c r="A1496" t="s">
        <v>1530</v>
      </c>
      <c r="B1496">
        <v>33</v>
      </c>
      <c r="C1496" t="s">
        <v>33</v>
      </c>
      <c r="D1496">
        <v>168900</v>
      </c>
      <c r="E1496">
        <v>0.52300000000000002</v>
      </c>
      <c r="F1496">
        <v>43000</v>
      </c>
      <c r="G1496" t="s">
        <v>26</v>
      </c>
      <c r="H1496">
        <v>138698.92416666666</v>
      </c>
      <c r="I1496">
        <v>115434.85249999999</v>
      </c>
      <c r="J1496">
        <v>23264.071666666667</v>
      </c>
      <c r="K1496">
        <v>0.88152104916467622</v>
      </c>
      <c r="L1496">
        <v>332231.96583333332</v>
      </c>
      <c r="M1496">
        <v>49943.77358257</v>
      </c>
      <c r="N1496">
        <v>0.2545885139135583</v>
      </c>
      <c r="O1496">
        <v>172000</v>
      </c>
      <c r="P1496" t="s">
        <v>27</v>
      </c>
      <c r="Q1496">
        <v>0</v>
      </c>
      <c r="R1496">
        <v>0</v>
      </c>
      <c r="S1496">
        <v>0.16773072903371294</v>
      </c>
      <c r="T1496">
        <v>0.22442513389035568</v>
      </c>
      <c r="U1496">
        <v>0.38453403288153626</v>
      </c>
      <c r="V1496">
        <v>1.9670335454904282</v>
      </c>
      <c r="W1496">
        <v>1</v>
      </c>
      <c r="X1496">
        <v>0.61128626482097492</v>
      </c>
    </row>
    <row r="1497" spans="1:24" x14ac:dyDescent="0.25">
      <c r="A1497" t="s">
        <v>1531</v>
      </c>
      <c r="B1497">
        <v>24</v>
      </c>
      <c r="C1497" t="s">
        <v>33</v>
      </c>
      <c r="D1497">
        <v>277300</v>
      </c>
      <c r="E1497">
        <v>0.624</v>
      </c>
      <c r="F1497">
        <v>87000</v>
      </c>
      <c r="G1497" t="s">
        <v>43</v>
      </c>
      <c r="H1497">
        <v>269645.38250000001</v>
      </c>
      <c r="I1497">
        <v>231176.5325</v>
      </c>
      <c r="J1497">
        <v>38468.85</v>
      </c>
      <c r="K1497">
        <v>0.90654591627145431</v>
      </c>
      <c r="L1497">
        <v>406129.78499999997</v>
      </c>
      <c r="M1497">
        <v>110045.42610817</v>
      </c>
      <c r="N1497">
        <v>0.31373963216732781</v>
      </c>
      <c r="O1497">
        <v>870000</v>
      </c>
      <c r="P1497" t="s">
        <v>31</v>
      </c>
      <c r="Q1497">
        <v>7</v>
      </c>
      <c r="R1497">
        <v>0</v>
      </c>
      <c r="S1497">
        <v>0.14266459764056963</v>
      </c>
      <c r="T1497">
        <v>0.28441938231379921</v>
      </c>
      <c r="U1497">
        <v>0.44314667320176865</v>
      </c>
      <c r="V1497">
        <v>1.4645863144608726</v>
      </c>
      <c r="W1497">
        <v>1</v>
      </c>
      <c r="X1497">
        <v>0.6263176203501416</v>
      </c>
    </row>
    <row r="1498" spans="1:24" x14ac:dyDescent="0.25">
      <c r="A1498" t="s">
        <v>1532</v>
      </c>
      <c r="B1498">
        <v>31</v>
      </c>
      <c r="C1498" t="s">
        <v>33</v>
      </c>
      <c r="D1498">
        <v>445700</v>
      </c>
      <c r="E1498">
        <v>0.40699999999999997</v>
      </c>
      <c r="F1498">
        <v>142000</v>
      </c>
      <c r="G1498" t="s">
        <v>26</v>
      </c>
      <c r="H1498">
        <v>475738.25</v>
      </c>
      <c r="I1498">
        <v>386953.67583333334</v>
      </c>
      <c r="J1498">
        <v>88784.574166666673</v>
      </c>
      <c r="K1498">
        <v>0.80700937340812229</v>
      </c>
      <c r="L1498">
        <v>831768.86750000005</v>
      </c>
      <c r="M1498">
        <v>137714.45715309001</v>
      </c>
      <c r="N1498">
        <v>0.31859995512676687</v>
      </c>
      <c r="O1498">
        <v>710000</v>
      </c>
      <c r="P1498" t="s">
        <v>36</v>
      </c>
      <c r="Q1498">
        <v>90</v>
      </c>
      <c r="R1498">
        <v>1</v>
      </c>
      <c r="S1498">
        <v>0.18662483869368643</v>
      </c>
      <c r="T1498">
        <v>0.25711315015470798</v>
      </c>
      <c r="U1498">
        <v>0.31563226552308593</v>
      </c>
      <c r="V1498">
        <v>1.8662079145164909</v>
      </c>
      <c r="W1498">
        <v>1</v>
      </c>
      <c r="X1498">
        <v>0.64931040608368773</v>
      </c>
    </row>
    <row r="1499" spans="1:24" x14ac:dyDescent="0.25">
      <c r="A1499" t="s">
        <v>1533</v>
      </c>
      <c r="B1499">
        <v>46</v>
      </c>
      <c r="C1499" t="s">
        <v>25</v>
      </c>
      <c r="D1499">
        <v>249600</v>
      </c>
      <c r="E1499">
        <v>0.83099999999999996</v>
      </c>
      <c r="F1499">
        <v>83000</v>
      </c>
      <c r="G1499" t="s">
        <v>26</v>
      </c>
      <c r="H1499">
        <v>244482.24</v>
      </c>
      <c r="I1499">
        <v>179334.20666666667</v>
      </c>
      <c r="J1499">
        <v>65148.033333333333</v>
      </c>
      <c r="K1499">
        <v>0.76189202578735415</v>
      </c>
      <c r="L1499">
        <v>638316.27833333332</v>
      </c>
      <c r="M1499">
        <v>46899.09647212</v>
      </c>
      <c r="N1499">
        <v>0.33253205128205127</v>
      </c>
      <c r="O1499">
        <v>498000</v>
      </c>
      <c r="P1499" t="s">
        <v>27</v>
      </c>
      <c r="Q1499">
        <v>0</v>
      </c>
      <c r="R1499">
        <v>0</v>
      </c>
      <c r="S1499">
        <v>0.26647348017317468</v>
      </c>
      <c r="T1499">
        <v>0.25335351819050639</v>
      </c>
      <c r="U1499">
        <v>0.69724692699883761</v>
      </c>
      <c r="V1499">
        <v>2.5573568843482906</v>
      </c>
      <c r="W1499">
        <v>0</v>
      </c>
      <c r="X1499">
        <v>0.42022107411173015</v>
      </c>
    </row>
    <row r="1500" spans="1:24" x14ac:dyDescent="0.25">
      <c r="A1500" t="s">
        <v>1534</v>
      </c>
      <c r="B1500">
        <v>36</v>
      </c>
      <c r="C1500" t="s">
        <v>25</v>
      </c>
      <c r="D1500">
        <v>277100</v>
      </c>
      <c r="E1500">
        <v>0.996</v>
      </c>
      <c r="F1500">
        <v>70000</v>
      </c>
      <c r="G1500" t="s">
        <v>41</v>
      </c>
      <c r="H1500">
        <v>264083.41666666669</v>
      </c>
      <c r="I1500">
        <v>189813.22666666665</v>
      </c>
      <c r="J1500">
        <v>74270.19</v>
      </c>
      <c r="K1500">
        <v>0.75868144149707184</v>
      </c>
      <c r="L1500">
        <v>713527.65416666667</v>
      </c>
      <c r="M1500">
        <v>52218.864992700001</v>
      </c>
      <c r="N1500">
        <v>0.25261638397690367</v>
      </c>
      <c r="O1500">
        <v>700000</v>
      </c>
      <c r="P1500" t="s">
        <v>27</v>
      </c>
      <c r="Q1500">
        <v>0</v>
      </c>
      <c r="R1500">
        <v>0</v>
      </c>
      <c r="S1500">
        <v>0.28123761399885955</v>
      </c>
      <c r="T1500">
        <v>0.19165536234137509</v>
      </c>
      <c r="U1500">
        <v>0.83156871844275859</v>
      </c>
      <c r="V1500">
        <v>2.5749825123300853</v>
      </c>
      <c r="W1500">
        <v>0</v>
      </c>
      <c r="X1500">
        <v>0.33880985729055624</v>
      </c>
    </row>
    <row r="1501" spans="1:24" x14ac:dyDescent="0.25">
      <c r="A1501" t="s">
        <v>1535</v>
      </c>
      <c r="B1501">
        <v>36</v>
      </c>
      <c r="C1501" t="s">
        <v>30</v>
      </c>
      <c r="D1501">
        <v>165500</v>
      </c>
      <c r="E1501">
        <v>0.77800000000000002</v>
      </c>
      <c r="F1501">
        <v>48000</v>
      </c>
      <c r="G1501" t="s">
        <v>26</v>
      </c>
      <c r="H1501">
        <v>157539.29083333333</v>
      </c>
      <c r="I1501">
        <v>124401.16250000001</v>
      </c>
      <c r="J1501">
        <v>33138.128333333334</v>
      </c>
      <c r="K1501">
        <v>0.79391871798582403</v>
      </c>
      <c r="L1501">
        <v>442973.64500000002</v>
      </c>
      <c r="M1501">
        <v>21492.16982418</v>
      </c>
      <c r="N1501">
        <v>0.29003021148036257</v>
      </c>
      <c r="O1501">
        <v>336000</v>
      </c>
      <c r="P1501" t="s">
        <v>27</v>
      </c>
      <c r="Q1501">
        <v>0</v>
      </c>
      <c r="R1501">
        <v>0</v>
      </c>
      <c r="S1501">
        <v>0.21034834013815251</v>
      </c>
      <c r="T1501">
        <v>0.23026041367564687</v>
      </c>
      <c r="U1501">
        <v>0.68460352062256202</v>
      </c>
      <c r="V1501">
        <v>2.6765779154078553</v>
      </c>
      <c r="W1501">
        <v>0</v>
      </c>
      <c r="X1501">
        <v>0.43090133652140444</v>
      </c>
    </row>
    <row r="1502" spans="1:24" x14ac:dyDescent="0.25">
      <c r="A1502" t="s">
        <v>1536</v>
      </c>
      <c r="B1502">
        <v>19</v>
      </c>
      <c r="C1502" t="s">
        <v>33</v>
      </c>
      <c r="D1502">
        <v>407900</v>
      </c>
      <c r="E1502">
        <v>0.60299999999999998</v>
      </c>
      <c r="F1502">
        <v>70000</v>
      </c>
      <c r="G1502" t="s">
        <v>41</v>
      </c>
      <c r="H1502">
        <v>356525.06416666665</v>
      </c>
      <c r="I1502">
        <v>295151.34083333332</v>
      </c>
      <c r="J1502">
        <v>61373.723333333335</v>
      </c>
      <c r="K1502">
        <v>0.81477752267239556</v>
      </c>
      <c r="L1502">
        <v>551403.39583333337</v>
      </c>
      <c r="M1502">
        <v>213909.90248553999</v>
      </c>
      <c r="N1502">
        <v>0.17161068889433684</v>
      </c>
      <c r="O1502">
        <v>350000</v>
      </c>
      <c r="P1502" t="s">
        <v>27</v>
      </c>
      <c r="Q1502">
        <v>0</v>
      </c>
      <c r="R1502">
        <v>0</v>
      </c>
      <c r="S1502">
        <v>0.17214420387746607</v>
      </c>
      <c r="T1502">
        <v>0.13982453196143096</v>
      </c>
      <c r="U1502">
        <v>0.37687839326226963</v>
      </c>
      <c r="V1502">
        <v>1.3518102373947865</v>
      </c>
      <c r="W1502">
        <v>1</v>
      </c>
      <c r="X1502">
        <v>0.61425290598786941</v>
      </c>
    </row>
    <row r="1503" spans="1:24" x14ac:dyDescent="0.25">
      <c r="A1503" t="s">
        <v>1537</v>
      </c>
      <c r="B1503">
        <v>32</v>
      </c>
      <c r="C1503" t="s">
        <v>25</v>
      </c>
      <c r="D1503">
        <v>162900</v>
      </c>
      <c r="E1503">
        <v>0.84799999999999998</v>
      </c>
      <c r="F1503">
        <v>43000</v>
      </c>
      <c r="G1503" t="s">
        <v>26</v>
      </c>
      <c r="H1503">
        <v>159350.60083333333</v>
      </c>
      <c r="I1503">
        <v>118543.23583333334</v>
      </c>
      <c r="J1503">
        <v>40807.364999999998</v>
      </c>
      <c r="K1503">
        <v>0.79131567406248526</v>
      </c>
      <c r="L1503">
        <v>568102.79333333333</v>
      </c>
      <c r="M1503">
        <v>39975.189553540004</v>
      </c>
      <c r="N1503">
        <v>0.26396562308164517</v>
      </c>
      <c r="O1503">
        <v>258000</v>
      </c>
      <c r="P1503" t="s">
        <v>27</v>
      </c>
      <c r="Q1503">
        <v>0</v>
      </c>
      <c r="R1503">
        <v>0</v>
      </c>
      <c r="S1503">
        <v>0.25608541660085049</v>
      </c>
      <c r="T1503">
        <v>0.20888013495817598</v>
      </c>
      <c r="U1503">
        <v>0.67793188851474206</v>
      </c>
      <c r="V1503">
        <v>3.4874327399222427</v>
      </c>
      <c r="W1503">
        <v>0</v>
      </c>
      <c r="X1503">
        <v>0.38438991637397441</v>
      </c>
    </row>
    <row r="1504" spans="1:24" x14ac:dyDescent="0.25">
      <c r="A1504" t="s">
        <v>1538</v>
      </c>
      <c r="B1504">
        <v>20</v>
      </c>
      <c r="C1504" t="s">
        <v>25</v>
      </c>
      <c r="D1504">
        <v>176400</v>
      </c>
      <c r="E1504">
        <v>0.9</v>
      </c>
      <c r="F1504">
        <v>35000</v>
      </c>
      <c r="G1504" t="s">
        <v>41</v>
      </c>
      <c r="H1504">
        <v>176152.28416666668</v>
      </c>
      <c r="I1504">
        <v>129918.57166666667</v>
      </c>
      <c r="J1504">
        <v>46233.712500000001</v>
      </c>
      <c r="K1504">
        <v>0.75343185448955929</v>
      </c>
      <c r="L1504">
        <v>666306.23333333328</v>
      </c>
      <c r="M1504">
        <v>24867.731099370001</v>
      </c>
      <c r="N1504">
        <v>0.1984126984126984</v>
      </c>
      <c r="O1504">
        <v>175000</v>
      </c>
      <c r="P1504" t="s">
        <v>27</v>
      </c>
      <c r="Q1504">
        <v>0</v>
      </c>
      <c r="R1504">
        <v>0</v>
      </c>
      <c r="S1504">
        <v>0.26246445068095697</v>
      </c>
      <c r="T1504">
        <v>0.14949044731935698</v>
      </c>
      <c r="U1504">
        <v>0.78866303706218854</v>
      </c>
      <c r="V1504">
        <v>3.7772462207105062</v>
      </c>
      <c r="W1504">
        <v>0</v>
      </c>
      <c r="X1504">
        <v>0.30926363407789231</v>
      </c>
    </row>
    <row r="1505" spans="1:24" x14ac:dyDescent="0.25">
      <c r="A1505" t="s">
        <v>1539</v>
      </c>
      <c r="B1505">
        <v>28</v>
      </c>
      <c r="C1505" t="s">
        <v>25</v>
      </c>
      <c r="D1505">
        <v>199800</v>
      </c>
      <c r="E1505">
        <v>0.92700000000000005</v>
      </c>
      <c r="F1505">
        <v>47000</v>
      </c>
      <c r="G1505" t="s">
        <v>26</v>
      </c>
      <c r="H1505">
        <v>198093.52416666667</v>
      </c>
      <c r="I1505">
        <v>141649.06666666668</v>
      </c>
      <c r="J1505">
        <v>56444.457499999997</v>
      </c>
      <c r="K1505">
        <v>0.77552148245306218</v>
      </c>
      <c r="L1505">
        <v>556169.125</v>
      </c>
      <c r="M1505">
        <v>51938.650285010001</v>
      </c>
      <c r="N1505">
        <v>0.23523523523523523</v>
      </c>
      <c r="O1505">
        <v>470000</v>
      </c>
      <c r="P1505" t="s">
        <v>27</v>
      </c>
      <c r="Q1505">
        <v>0</v>
      </c>
      <c r="R1505">
        <v>0</v>
      </c>
      <c r="S1505">
        <v>0.28493842864095981</v>
      </c>
      <c r="T1505">
        <v>0.18242997835482444</v>
      </c>
      <c r="U1505">
        <v>0.73443626727323619</v>
      </c>
      <c r="V1505">
        <v>2.7836292542542544</v>
      </c>
      <c r="W1505">
        <v>0</v>
      </c>
      <c r="X1505">
        <v>0.37049160105854417</v>
      </c>
    </row>
    <row r="1506" spans="1:24" x14ac:dyDescent="0.25">
      <c r="A1506" t="s">
        <v>1540</v>
      </c>
      <c r="B1506">
        <v>47</v>
      </c>
      <c r="C1506" t="s">
        <v>25</v>
      </c>
      <c r="D1506">
        <v>185700</v>
      </c>
      <c r="E1506">
        <v>0.81699999999999995</v>
      </c>
      <c r="F1506">
        <v>51000</v>
      </c>
      <c r="G1506" t="s">
        <v>26</v>
      </c>
      <c r="H1506">
        <v>169412.51749999999</v>
      </c>
      <c r="I1506">
        <v>135760.42249999999</v>
      </c>
      <c r="J1506">
        <v>33652.095000000001</v>
      </c>
      <c r="K1506">
        <v>0.87450384343661303</v>
      </c>
      <c r="L1506">
        <v>530710.31499999994</v>
      </c>
      <c r="M1506">
        <v>50769.622083410002</v>
      </c>
      <c r="N1506">
        <v>0.27463651050080773</v>
      </c>
      <c r="O1506">
        <v>255000</v>
      </c>
      <c r="P1506" t="s">
        <v>36</v>
      </c>
      <c r="Q1506">
        <v>90</v>
      </c>
      <c r="R1506">
        <v>1</v>
      </c>
      <c r="S1506">
        <v>0.19863995586984889</v>
      </c>
      <c r="T1506">
        <v>0.2401706839809761</v>
      </c>
      <c r="U1506">
        <v>0.62861604969129259</v>
      </c>
      <c r="V1506">
        <v>2.8578907646742056</v>
      </c>
      <c r="W1506">
        <v>0</v>
      </c>
      <c r="X1506">
        <v>0.45634188425385741</v>
      </c>
    </row>
    <row r="1507" spans="1:24" x14ac:dyDescent="0.25">
      <c r="A1507" t="s">
        <v>1541</v>
      </c>
      <c r="B1507">
        <v>35</v>
      </c>
      <c r="C1507" t="s">
        <v>25</v>
      </c>
      <c r="D1507">
        <v>246900</v>
      </c>
      <c r="E1507">
        <v>0.94399999999999995</v>
      </c>
      <c r="F1507">
        <v>50000</v>
      </c>
      <c r="G1507" t="s">
        <v>26</v>
      </c>
      <c r="H1507">
        <v>241209.845</v>
      </c>
      <c r="I1507">
        <v>180595.91166666668</v>
      </c>
      <c r="J1507">
        <v>60613.933333333334</v>
      </c>
      <c r="K1507">
        <v>0.8062082128035597</v>
      </c>
      <c r="L1507">
        <v>695826.90749999997</v>
      </c>
      <c r="M1507">
        <v>65265.96720282</v>
      </c>
      <c r="N1507">
        <v>0.20251113811259619</v>
      </c>
      <c r="O1507">
        <v>150000</v>
      </c>
      <c r="P1507" t="s">
        <v>27</v>
      </c>
      <c r="Q1507">
        <v>0</v>
      </c>
      <c r="R1507">
        <v>0</v>
      </c>
      <c r="S1507">
        <v>0.25129129092277858</v>
      </c>
      <c r="T1507">
        <v>0.16326614273057102</v>
      </c>
      <c r="U1507">
        <v>0.74296921523226434</v>
      </c>
      <c r="V1507">
        <v>2.8182539793438637</v>
      </c>
      <c r="W1507">
        <v>0</v>
      </c>
      <c r="X1507">
        <v>0.36936666813406449</v>
      </c>
    </row>
    <row r="1508" spans="1:24" x14ac:dyDescent="0.25">
      <c r="A1508" t="s">
        <v>1542</v>
      </c>
      <c r="B1508">
        <v>19</v>
      </c>
      <c r="C1508" t="s">
        <v>33</v>
      </c>
      <c r="D1508">
        <v>398200</v>
      </c>
      <c r="E1508">
        <v>0.34499999999999997</v>
      </c>
      <c r="F1508">
        <v>64000</v>
      </c>
      <c r="G1508" t="s">
        <v>26</v>
      </c>
      <c r="H1508">
        <v>382501.34833333333</v>
      </c>
      <c r="I1508">
        <v>306628.1141666667</v>
      </c>
      <c r="J1508">
        <v>75873.234166666662</v>
      </c>
      <c r="K1508">
        <v>0.82153373236461757</v>
      </c>
      <c r="L1508">
        <v>1146836.0641666667</v>
      </c>
      <c r="M1508">
        <v>108709.42848156999</v>
      </c>
      <c r="N1508">
        <v>0.16072325464590659</v>
      </c>
      <c r="O1508">
        <v>640000</v>
      </c>
      <c r="P1508" t="s">
        <v>31</v>
      </c>
      <c r="Q1508">
        <v>30</v>
      </c>
      <c r="R1508">
        <v>0</v>
      </c>
      <c r="S1508">
        <v>0.19836069728189934</v>
      </c>
      <c r="T1508">
        <v>0.13203957526704049</v>
      </c>
      <c r="U1508">
        <v>0.26864835098014533</v>
      </c>
      <c r="V1508">
        <v>2.8800503871588816</v>
      </c>
      <c r="W1508">
        <v>1</v>
      </c>
      <c r="X1508">
        <v>0.59645324733230154</v>
      </c>
    </row>
    <row r="1509" spans="1:24" x14ac:dyDescent="0.25">
      <c r="A1509" t="s">
        <v>1543</v>
      </c>
      <c r="B1509">
        <v>49</v>
      </c>
      <c r="C1509" t="s">
        <v>33</v>
      </c>
      <c r="D1509">
        <v>277800</v>
      </c>
      <c r="E1509">
        <v>0.41699999999999998</v>
      </c>
      <c r="F1509">
        <v>42000</v>
      </c>
      <c r="G1509" t="s">
        <v>26</v>
      </c>
      <c r="H1509">
        <v>288347.38916666666</v>
      </c>
      <c r="I1509">
        <v>246077.16</v>
      </c>
      <c r="J1509">
        <v>42270.229166666664</v>
      </c>
      <c r="K1509">
        <v>0.86487713692667001</v>
      </c>
      <c r="L1509">
        <v>996236.83916666661</v>
      </c>
      <c r="M1509">
        <v>76088.826573219994</v>
      </c>
      <c r="N1509">
        <v>0.15118790496760259</v>
      </c>
      <c r="O1509">
        <v>462000</v>
      </c>
      <c r="P1509" t="s">
        <v>31</v>
      </c>
      <c r="Q1509">
        <v>30</v>
      </c>
      <c r="R1509">
        <v>0</v>
      </c>
      <c r="S1509">
        <v>0.14659480458217083</v>
      </c>
      <c r="T1509">
        <v>0.13075896238632159</v>
      </c>
      <c r="U1509">
        <v>0.32993664210452922</v>
      </c>
      <c r="V1509">
        <v>3.5861657277417804</v>
      </c>
      <c r="W1509">
        <v>1</v>
      </c>
      <c r="X1509">
        <v>0.55444644152591538</v>
      </c>
    </row>
    <row r="1510" spans="1:24" x14ac:dyDescent="0.25">
      <c r="A1510" t="s">
        <v>1544</v>
      </c>
      <c r="B1510">
        <v>25</v>
      </c>
      <c r="C1510" t="s">
        <v>33</v>
      </c>
      <c r="D1510">
        <v>96000</v>
      </c>
      <c r="E1510">
        <v>0.28899999999999998</v>
      </c>
      <c r="F1510">
        <v>30000</v>
      </c>
      <c r="G1510" t="s">
        <v>26</v>
      </c>
      <c r="H1510">
        <v>98692.973333333328</v>
      </c>
      <c r="I1510">
        <v>89302.508333333331</v>
      </c>
      <c r="J1510">
        <v>9390.4650000000001</v>
      </c>
      <c r="K1510">
        <v>0.92075729762496628</v>
      </c>
      <c r="L1510">
        <v>230097.54083333333</v>
      </c>
      <c r="M1510">
        <v>40879.726459329999</v>
      </c>
      <c r="N1510">
        <v>0.3125</v>
      </c>
      <c r="O1510">
        <v>150000</v>
      </c>
      <c r="P1510" t="s">
        <v>27</v>
      </c>
      <c r="Q1510">
        <v>0</v>
      </c>
      <c r="R1510">
        <v>0</v>
      </c>
      <c r="S1510">
        <v>9.5148263172535219E-2</v>
      </c>
      <c r="T1510">
        <v>0.28773665550780197</v>
      </c>
      <c r="U1510">
        <v>0.2043542135081105</v>
      </c>
      <c r="V1510">
        <v>2.3968493836805553</v>
      </c>
      <c r="W1510">
        <v>1</v>
      </c>
      <c r="X1510">
        <v>0.70771536609005203</v>
      </c>
    </row>
    <row r="1511" spans="1:24" x14ac:dyDescent="0.25">
      <c r="A1511" t="s">
        <v>1545</v>
      </c>
      <c r="B1511">
        <v>39</v>
      </c>
      <c r="C1511" t="s">
        <v>33</v>
      </c>
      <c r="D1511">
        <v>373000</v>
      </c>
      <c r="E1511">
        <v>0.63300000000000001</v>
      </c>
      <c r="F1511">
        <v>57000</v>
      </c>
      <c r="G1511" t="s">
        <v>26</v>
      </c>
      <c r="H1511">
        <v>393697.46500000003</v>
      </c>
      <c r="I1511">
        <v>330560.27</v>
      </c>
      <c r="J1511">
        <v>63137.195</v>
      </c>
      <c r="K1511">
        <v>0.83963527724340348</v>
      </c>
      <c r="L1511">
        <v>929523.89583333337</v>
      </c>
      <c r="M1511">
        <v>123812.02262050001</v>
      </c>
      <c r="N1511">
        <v>0.15281501340482573</v>
      </c>
      <c r="O1511">
        <v>228000</v>
      </c>
      <c r="P1511" t="s">
        <v>27</v>
      </c>
      <c r="Q1511">
        <v>0</v>
      </c>
      <c r="R1511">
        <v>0</v>
      </c>
      <c r="S1511">
        <v>0.16036982864494695</v>
      </c>
      <c r="T1511">
        <v>0.12830887614711528</v>
      </c>
      <c r="U1511">
        <v>0.48155734591623761</v>
      </c>
      <c r="V1511">
        <v>2.4920211684539768</v>
      </c>
      <c r="W1511">
        <v>1</v>
      </c>
      <c r="X1511">
        <v>0.52085132070208484</v>
      </c>
    </row>
    <row r="1512" spans="1:24" x14ac:dyDescent="0.25">
      <c r="A1512" t="s">
        <v>1546</v>
      </c>
      <c r="B1512">
        <v>23</v>
      </c>
      <c r="C1512" t="s">
        <v>30</v>
      </c>
      <c r="D1512">
        <v>304400</v>
      </c>
      <c r="E1512">
        <v>0.59399999999999997</v>
      </c>
      <c r="F1512">
        <v>52000</v>
      </c>
      <c r="G1512" t="s">
        <v>26</v>
      </c>
      <c r="H1512">
        <v>300688.48</v>
      </c>
      <c r="I1512">
        <v>217622.685</v>
      </c>
      <c r="J1512">
        <v>83065.794999999998</v>
      </c>
      <c r="K1512">
        <v>0.74233700899789512</v>
      </c>
      <c r="L1512">
        <v>882307.01833333331</v>
      </c>
      <c r="M1512">
        <v>52766.628269989997</v>
      </c>
      <c r="N1512">
        <v>0.17082785808147175</v>
      </c>
      <c r="O1512">
        <v>572000</v>
      </c>
      <c r="P1512" t="s">
        <v>27</v>
      </c>
      <c r="Q1512">
        <v>0</v>
      </c>
      <c r="R1512">
        <v>0</v>
      </c>
      <c r="S1512">
        <v>0.27625200340232525</v>
      </c>
      <c r="T1512">
        <v>0.12681184122171665</v>
      </c>
      <c r="U1512">
        <v>0.50532289091594584</v>
      </c>
      <c r="V1512">
        <v>2.8985118867717916</v>
      </c>
      <c r="W1512">
        <v>0</v>
      </c>
      <c r="X1512">
        <v>0.45972716069472147</v>
      </c>
    </row>
    <row r="1513" spans="1:24" x14ac:dyDescent="0.25">
      <c r="A1513" t="s">
        <v>1547</v>
      </c>
      <c r="B1513">
        <v>29</v>
      </c>
      <c r="C1513" t="s">
        <v>33</v>
      </c>
      <c r="D1513">
        <v>227700</v>
      </c>
      <c r="E1513">
        <v>0.36</v>
      </c>
      <c r="F1513">
        <v>45000</v>
      </c>
      <c r="G1513" t="s">
        <v>41</v>
      </c>
      <c r="H1513">
        <v>239153.07916666666</v>
      </c>
      <c r="I1513">
        <v>215497.42583333334</v>
      </c>
      <c r="J1513">
        <v>23655.653333333332</v>
      </c>
      <c r="K1513">
        <v>0.97579793653529645</v>
      </c>
      <c r="L1513">
        <v>524048.71500000003</v>
      </c>
      <c r="M1513">
        <v>120107.34362414</v>
      </c>
      <c r="N1513">
        <v>0.19762845849802371</v>
      </c>
      <c r="O1513">
        <v>540000</v>
      </c>
      <c r="P1513" t="s">
        <v>36</v>
      </c>
      <c r="Q1513">
        <v>90</v>
      </c>
      <c r="R1513">
        <v>1</v>
      </c>
      <c r="S1513">
        <v>9.8914274554866261E-2</v>
      </c>
      <c r="T1513">
        <v>0.192845442003023</v>
      </c>
      <c r="U1513">
        <v>0.23964540216034932</v>
      </c>
      <c r="V1513">
        <v>2.3014875494071148</v>
      </c>
      <c r="W1513">
        <v>1</v>
      </c>
      <c r="X1513">
        <v>0.67279295300092978</v>
      </c>
    </row>
    <row r="1514" spans="1:24" x14ac:dyDescent="0.25">
      <c r="A1514" t="s">
        <v>1548</v>
      </c>
      <c r="B1514">
        <v>53</v>
      </c>
      <c r="C1514" t="s">
        <v>30</v>
      </c>
      <c r="D1514">
        <v>102600</v>
      </c>
      <c r="E1514">
        <v>0.64</v>
      </c>
      <c r="F1514">
        <v>30000</v>
      </c>
      <c r="G1514" t="s">
        <v>43</v>
      </c>
      <c r="H1514">
        <v>96780.443333333329</v>
      </c>
      <c r="I1514">
        <v>77535.601666666669</v>
      </c>
      <c r="J1514">
        <v>19244.841666666667</v>
      </c>
      <c r="K1514">
        <v>0.83304726783582184</v>
      </c>
      <c r="L1514">
        <v>202515.68</v>
      </c>
      <c r="M1514">
        <v>19534.878321619999</v>
      </c>
      <c r="N1514">
        <v>0.29239766081871343</v>
      </c>
      <c r="O1514">
        <v>180000</v>
      </c>
      <c r="P1514" t="s">
        <v>27</v>
      </c>
      <c r="Q1514">
        <v>0</v>
      </c>
      <c r="R1514">
        <v>0</v>
      </c>
      <c r="S1514">
        <v>0.1988505219012395</v>
      </c>
      <c r="T1514">
        <v>0.24358107246661456</v>
      </c>
      <c r="U1514">
        <v>0.53251354036637888</v>
      </c>
      <c r="V1514">
        <v>1.9738370370370371</v>
      </c>
      <c r="W1514">
        <v>1</v>
      </c>
      <c r="X1514">
        <v>0.53832773172875492</v>
      </c>
    </row>
    <row r="1515" spans="1:24" x14ac:dyDescent="0.25">
      <c r="A1515" t="s">
        <v>1549</v>
      </c>
      <c r="B1515">
        <v>32</v>
      </c>
      <c r="C1515" t="s">
        <v>25</v>
      </c>
      <c r="D1515">
        <v>113600</v>
      </c>
      <c r="E1515">
        <v>0.88600000000000001</v>
      </c>
      <c r="F1515">
        <v>39000</v>
      </c>
      <c r="G1515" t="s">
        <v>26</v>
      </c>
      <c r="H1515">
        <v>115561.905</v>
      </c>
      <c r="I1515">
        <v>82640.159166666665</v>
      </c>
      <c r="J1515">
        <v>32921.745833333334</v>
      </c>
      <c r="K1515">
        <v>0.72588500433493308</v>
      </c>
      <c r="L1515">
        <v>239515.69916666666</v>
      </c>
      <c r="M1515">
        <v>15034.17719599</v>
      </c>
      <c r="N1515">
        <v>0.34330985915492956</v>
      </c>
      <c r="O1515">
        <v>234000</v>
      </c>
      <c r="P1515" t="s">
        <v>27</v>
      </c>
      <c r="Q1515">
        <v>0</v>
      </c>
      <c r="R1515">
        <v>0</v>
      </c>
      <c r="S1515">
        <v>0.28488406999982679</v>
      </c>
      <c r="T1515">
        <v>0.24920347860090131</v>
      </c>
      <c r="U1515">
        <v>0.78400397705915148</v>
      </c>
      <c r="V1515">
        <v>2.1084128447769954</v>
      </c>
      <c r="W1515">
        <v>0</v>
      </c>
      <c r="X1515">
        <v>0.39112399816642218</v>
      </c>
    </row>
    <row r="1516" spans="1:24" x14ac:dyDescent="0.25">
      <c r="A1516" t="s">
        <v>1550</v>
      </c>
      <c r="B1516">
        <v>45</v>
      </c>
      <c r="C1516" t="s">
        <v>25</v>
      </c>
      <c r="D1516">
        <v>135200</v>
      </c>
      <c r="E1516">
        <v>0.874</v>
      </c>
      <c r="F1516">
        <v>30000</v>
      </c>
      <c r="G1516" t="s">
        <v>41</v>
      </c>
      <c r="H1516">
        <v>124010.95</v>
      </c>
      <c r="I1516">
        <v>93265.670833333337</v>
      </c>
      <c r="J1516">
        <v>30745.279166666667</v>
      </c>
      <c r="K1516">
        <v>0.7946976363688395</v>
      </c>
      <c r="L1516">
        <v>430306.36583333334</v>
      </c>
      <c r="M1516">
        <v>30393.672592359999</v>
      </c>
      <c r="N1516">
        <v>0.22189349112426035</v>
      </c>
      <c r="O1516">
        <v>270000</v>
      </c>
      <c r="P1516" t="s">
        <v>27</v>
      </c>
      <c r="Q1516">
        <v>0</v>
      </c>
      <c r="R1516">
        <v>0</v>
      </c>
      <c r="S1516">
        <v>0.24792390645073414</v>
      </c>
      <c r="T1516">
        <v>0.17633823292207976</v>
      </c>
      <c r="U1516">
        <v>0.70195806628242075</v>
      </c>
      <c r="V1516">
        <v>3.1827393922583829</v>
      </c>
      <c r="W1516">
        <v>0</v>
      </c>
      <c r="X1516">
        <v>0.37854159042350594</v>
      </c>
    </row>
    <row r="1517" spans="1:24" x14ac:dyDescent="0.25">
      <c r="A1517" t="s">
        <v>1551</v>
      </c>
      <c r="B1517">
        <v>35</v>
      </c>
      <c r="C1517" t="s">
        <v>25</v>
      </c>
      <c r="D1517">
        <v>179700</v>
      </c>
      <c r="E1517">
        <v>0.79200000000000004</v>
      </c>
      <c r="F1517">
        <v>32000</v>
      </c>
      <c r="G1517" t="s">
        <v>41</v>
      </c>
      <c r="H1517">
        <v>176802.39499999999</v>
      </c>
      <c r="I1517">
        <v>131000.34</v>
      </c>
      <c r="J1517">
        <v>45802.055</v>
      </c>
      <c r="K1517">
        <v>0.78200634217049136</v>
      </c>
      <c r="L1517">
        <v>311611.15749999997</v>
      </c>
      <c r="M1517">
        <v>38063.61428347</v>
      </c>
      <c r="N1517">
        <v>0.17807456872565386</v>
      </c>
      <c r="O1517">
        <v>320000</v>
      </c>
      <c r="P1517" t="s">
        <v>27</v>
      </c>
      <c r="Q1517">
        <v>0</v>
      </c>
      <c r="R1517">
        <v>0</v>
      </c>
      <c r="S1517">
        <v>0.2590578877622105</v>
      </c>
      <c r="T1517">
        <v>0.13925544212273636</v>
      </c>
      <c r="U1517">
        <v>0.65169682867457879</v>
      </c>
      <c r="V1517">
        <v>1.7340632025598217</v>
      </c>
      <c r="W1517">
        <v>0</v>
      </c>
      <c r="X1517">
        <v>0.44444864484603908</v>
      </c>
    </row>
    <row r="1518" spans="1:24" x14ac:dyDescent="0.25">
      <c r="A1518" t="s">
        <v>1552</v>
      </c>
      <c r="B1518">
        <v>19</v>
      </c>
      <c r="C1518" t="s">
        <v>33</v>
      </c>
      <c r="D1518">
        <v>367500</v>
      </c>
      <c r="E1518">
        <v>0.38100000000000001</v>
      </c>
      <c r="F1518">
        <v>95000</v>
      </c>
      <c r="G1518" t="s">
        <v>26</v>
      </c>
      <c r="H1518">
        <v>375784.76416666666</v>
      </c>
      <c r="I1518">
        <v>328150.86333333334</v>
      </c>
      <c r="J1518">
        <v>47633.900833333333</v>
      </c>
      <c r="K1518">
        <v>0.85739652193975668</v>
      </c>
      <c r="L1518">
        <v>1119058.3725000001</v>
      </c>
      <c r="M1518">
        <v>125192.17605326</v>
      </c>
      <c r="N1518">
        <v>0.25850340136054423</v>
      </c>
      <c r="O1518">
        <v>1045000</v>
      </c>
      <c r="P1518" t="s">
        <v>27</v>
      </c>
      <c r="Q1518">
        <v>0</v>
      </c>
      <c r="R1518">
        <v>0</v>
      </c>
      <c r="S1518">
        <v>0.12675846754714867</v>
      </c>
      <c r="T1518">
        <v>0.22163991723612758</v>
      </c>
      <c r="U1518">
        <v>0.28578959160205503</v>
      </c>
      <c r="V1518">
        <v>3.0450567959183674</v>
      </c>
      <c r="W1518">
        <v>1</v>
      </c>
      <c r="X1518">
        <v>0.6258297683948989</v>
      </c>
    </row>
    <row r="1519" spans="1:24" x14ac:dyDescent="0.25">
      <c r="A1519" t="s">
        <v>1553</v>
      </c>
      <c r="B1519">
        <v>30</v>
      </c>
      <c r="C1519" t="s">
        <v>30</v>
      </c>
      <c r="D1519">
        <v>264700</v>
      </c>
      <c r="E1519">
        <v>0.76800000000000002</v>
      </c>
      <c r="F1519">
        <v>85000</v>
      </c>
      <c r="G1519" t="s">
        <v>41</v>
      </c>
      <c r="H1519">
        <v>250948.2775</v>
      </c>
      <c r="I1519">
        <v>186971.96166666667</v>
      </c>
      <c r="J1519">
        <v>63976.315833333334</v>
      </c>
      <c r="K1519">
        <v>0.74856399906853621</v>
      </c>
      <c r="L1519">
        <v>1137720.7016666667</v>
      </c>
      <c r="M1519">
        <v>39135.585387910003</v>
      </c>
      <c r="N1519">
        <v>0.32111824707215714</v>
      </c>
      <c r="O1519">
        <v>340000</v>
      </c>
      <c r="P1519" t="s">
        <v>31</v>
      </c>
      <c r="Q1519">
        <v>30</v>
      </c>
      <c r="R1519">
        <v>0</v>
      </c>
      <c r="S1519">
        <v>0.25493825449084156</v>
      </c>
      <c r="T1519">
        <v>0.24037755920221221</v>
      </c>
      <c r="U1519">
        <v>0.66438813659369689</v>
      </c>
      <c r="V1519">
        <v>4.2981514985518192</v>
      </c>
      <c r="W1519">
        <v>0</v>
      </c>
      <c r="X1519">
        <v>0.36880663401123731</v>
      </c>
    </row>
    <row r="1520" spans="1:24" x14ac:dyDescent="0.25">
      <c r="A1520" t="s">
        <v>1554</v>
      </c>
      <c r="B1520">
        <v>32</v>
      </c>
      <c r="C1520" t="s">
        <v>25</v>
      </c>
      <c r="D1520">
        <v>230500</v>
      </c>
      <c r="E1520">
        <v>0.84199999999999997</v>
      </c>
      <c r="F1520">
        <v>66000</v>
      </c>
      <c r="G1520" t="s">
        <v>26</v>
      </c>
      <c r="H1520">
        <v>237755.77833333332</v>
      </c>
      <c r="I1520">
        <v>163313.00333333333</v>
      </c>
      <c r="J1520">
        <v>74442.774999999994</v>
      </c>
      <c r="K1520">
        <v>0.69266326073887163</v>
      </c>
      <c r="L1520">
        <v>784026.31166666665</v>
      </c>
      <c r="M1520">
        <v>33280.954297199998</v>
      </c>
      <c r="N1520">
        <v>0.28633405639913234</v>
      </c>
      <c r="O1520">
        <v>660000</v>
      </c>
      <c r="P1520" t="s">
        <v>27</v>
      </c>
      <c r="Q1520">
        <v>0</v>
      </c>
      <c r="R1520">
        <v>0</v>
      </c>
      <c r="S1520">
        <v>0.31310606001605273</v>
      </c>
      <c r="T1520">
        <v>0.19833308116601098</v>
      </c>
      <c r="U1520">
        <v>0.73860972058557961</v>
      </c>
      <c r="V1520">
        <v>3.4014156688358641</v>
      </c>
      <c r="W1520">
        <v>0</v>
      </c>
      <c r="X1520">
        <v>0.34278522147820889</v>
      </c>
    </row>
    <row r="1521" spans="1:24" x14ac:dyDescent="0.25">
      <c r="A1521" t="s">
        <v>1555</v>
      </c>
      <c r="B1521">
        <v>37</v>
      </c>
      <c r="C1521" t="s">
        <v>30</v>
      </c>
      <c r="D1521">
        <v>238800</v>
      </c>
      <c r="E1521">
        <v>0.78600000000000003</v>
      </c>
      <c r="F1521">
        <v>50000</v>
      </c>
      <c r="G1521" t="s">
        <v>26</v>
      </c>
      <c r="H1521">
        <v>234776.28583333333</v>
      </c>
      <c r="I1521">
        <v>190989.65416666667</v>
      </c>
      <c r="J1521">
        <v>43786.631666666668</v>
      </c>
      <c r="K1521">
        <v>0.84492865355988001</v>
      </c>
      <c r="L1521">
        <v>914054.9425</v>
      </c>
      <c r="M1521">
        <v>44647.6797802</v>
      </c>
      <c r="N1521">
        <v>0.20938023450586266</v>
      </c>
      <c r="O1521">
        <v>300000</v>
      </c>
      <c r="P1521" t="s">
        <v>27</v>
      </c>
      <c r="Q1521">
        <v>0</v>
      </c>
      <c r="R1521">
        <v>0</v>
      </c>
      <c r="S1521">
        <v>0.18650363903341843</v>
      </c>
      <c r="T1521">
        <v>0.17691135962309046</v>
      </c>
      <c r="U1521">
        <v>0.66040921099883798</v>
      </c>
      <c r="V1521">
        <v>3.8277007642378558</v>
      </c>
      <c r="W1521">
        <v>0</v>
      </c>
      <c r="X1521">
        <v>0.38992224362327765</v>
      </c>
    </row>
    <row r="1522" spans="1:24" x14ac:dyDescent="0.25">
      <c r="A1522" t="s">
        <v>1556</v>
      </c>
      <c r="B1522">
        <v>46</v>
      </c>
      <c r="C1522" t="s">
        <v>25</v>
      </c>
      <c r="D1522">
        <v>192700</v>
      </c>
      <c r="E1522">
        <v>0.79300000000000004</v>
      </c>
      <c r="F1522">
        <v>51000</v>
      </c>
      <c r="G1522" t="s">
        <v>26</v>
      </c>
      <c r="H1522">
        <v>189410.89666666667</v>
      </c>
      <c r="I1522">
        <v>140168.8475</v>
      </c>
      <c r="J1522">
        <v>49242.049166666664</v>
      </c>
      <c r="K1522">
        <v>0.76230526868023452</v>
      </c>
      <c r="L1522">
        <v>723114.67</v>
      </c>
      <c r="M1522">
        <v>34523.84565404</v>
      </c>
      <c r="N1522">
        <v>0.26466009340944474</v>
      </c>
      <c r="O1522">
        <v>153000</v>
      </c>
      <c r="P1522" t="s">
        <v>27</v>
      </c>
      <c r="Q1522">
        <v>0</v>
      </c>
      <c r="R1522">
        <v>0</v>
      </c>
      <c r="S1522">
        <v>0.25997474291737771</v>
      </c>
      <c r="T1522">
        <v>0.20175178361542273</v>
      </c>
      <c r="U1522">
        <v>0.67074380464624228</v>
      </c>
      <c r="V1522">
        <v>3.7525411001556828</v>
      </c>
      <c r="W1522">
        <v>0</v>
      </c>
      <c r="X1522">
        <v>0.37476060231847552</v>
      </c>
    </row>
    <row r="1523" spans="1:24" x14ac:dyDescent="0.25">
      <c r="A1523" t="s">
        <v>1557</v>
      </c>
      <c r="B1523">
        <v>46</v>
      </c>
      <c r="C1523" t="s">
        <v>30</v>
      </c>
      <c r="D1523">
        <v>217300</v>
      </c>
      <c r="E1523">
        <v>0.54500000000000004</v>
      </c>
      <c r="F1523">
        <v>64000</v>
      </c>
      <c r="G1523" t="s">
        <v>41</v>
      </c>
      <c r="H1523">
        <v>209477.76916666667</v>
      </c>
      <c r="I1523">
        <v>153359.99916666668</v>
      </c>
      <c r="J1523">
        <v>56117.77</v>
      </c>
      <c r="K1523">
        <v>0.74362058511302387</v>
      </c>
      <c r="L1523">
        <v>678154.68</v>
      </c>
      <c r="M1523">
        <v>31660.67353787</v>
      </c>
      <c r="N1523">
        <v>0.29452369995398064</v>
      </c>
      <c r="O1523">
        <v>320000</v>
      </c>
      <c r="P1523" t="s">
        <v>36</v>
      </c>
      <c r="Q1523">
        <v>120</v>
      </c>
      <c r="R1523">
        <v>1</v>
      </c>
      <c r="S1523">
        <v>0.26789367780287487</v>
      </c>
      <c r="T1523">
        <v>0.21901388608943176</v>
      </c>
      <c r="U1523">
        <v>0.47344331710609278</v>
      </c>
      <c r="V1523">
        <v>3.1208222733548094</v>
      </c>
      <c r="W1523">
        <v>0</v>
      </c>
      <c r="X1523">
        <v>0.49437958189179071</v>
      </c>
    </row>
    <row r="1524" spans="1:24" x14ac:dyDescent="0.25">
      <c r="A1524" t="s">
        <v>1558</v>
      </c>
      <c r="B1524">
        <v>20</v>
      </c>
      <c r="C1524" t="s">
        <v>25</v>
      </c>
      <c r="D1524">
        <v>140100</v>
      </c>
      <c r="E1524">
        <v>0.96399999999999997</v>
      </c>
      <c r="F1524">
        <v>41000</v>
      </c>
      <c r="G1524" t="s">
        <v>41</v>
      </c>
      <c r="H1524">
        <v>134364.75666666665</v>
      </c>
      <c r="I1524">
        <v>98652.15833333334</v>
      </c>
      <c r="J1524">
        <v>35712.598333333335</v>
      </c>
      <c r="K1524">
        <v>0.78193093176719319</v>
      </c>
      <c r="L1524">
        <v>390847.40166666667</v>
      </c>
      <c r="M1524">
        <v>31341.40746291</v>
      </c>
      <c r="N1524">
        <v>0.29264810849393291</v>
      </c>
      <c r="O1524">
        <v>164000</v>
      </c>
      <c r="P1524" t="s">
        <v>27</v>
      </c>
      <c r="Q1524">
        <v>0</v>
      </c>
      <c r="R1524">
        <v>0</v>
      </c>
      <c r="S1524">
        <v>0.26578843455155049</v>
      </c>
      <c r="T1524">
        <v>0.2288306081545676</v>
      </c>
      <c r="U1524">
        <v>0.78167053173339052</v>
      </c>
      <c r="V1524">
        <v>2.789774458719962</v>
      </c>
      <c r="W1524">
        <v>0</v>
      </c>
      <c r="X1524">
        <v>0.36642435919651067</v>
      </c>
    </row>
    <row r="1525" spans="1:24" x14ac:dyDescent="0.25">
      <c r="A1525" t="s">
        <v>1559</v>
      </c>
      <c r="B1525">
        <v>36</v>
      </c>
      <c r="C1525" t="s">
        <v>25</v>
      </c>
      <c r="D1525">
        <v>142700</v>
      </c>
      <c r="E1525">
        <v>0.75800000000000001</v>
      </c>
      <c r="F1525">
        <v>40000</v>
      </c>
      <c r="G1525" t="s">
        <v>26</v>
      </c>
      <c r="H1525">
        <v>133529.12</v>
      </c>
      <c r="I1525">
        <v>110653.065</v>
      </c>
      <c r="J1525">
        <v>22876.055</v>
      </c>
      <c r="K1525">
        <v>0.86914153525248394</v>
      </c>
      <c r="L1525">
        <v>319667.63416666666</v>
      </c>
      <c r="M1525">
        <v>31548.800427679998</v>
      </c>
      <c r="N1525">
        <v>0.28030833917309039</v>
      </c>
      <c r="O1525">
        <v>200000</v>
      </c>
      <c r="P1525" t="s">
        <v>36</v>
      </c>
      <c r="Q1525">
        <v>180</v>
      </c>
      <c r="R1525">
        <v>1</v>
      </c>
      <c r="S1525">
        <v>0.17131884790373816</v>
      </c>
      <c r="T1525">
        <v>0.24362762025297377</v>
      </c>
      <c r="U1525">
        <v>0.61313513459446523</v>
      </c>
      <c r="V1525">
        <v>2.2401375905162344</v>
      </c>
      <c r="W1525">
        <v>0</v>
      </c>
      <c r="X1525">
        <v>0.4970476758329998</v>
      </c>
    </row>
    <row r="1526" spans="1:24" x14ac:dyDescent="0.25">
      <c r="A1526" t="s">
        <v>1560</v>
      </c>
      <c r="B1526">
        <v>20</v>
      </c>
      <c r="C1526" t="s">
        <v>25</v>
      </c>
      <c r="D1526">
        <v>172500</v>
      </c>
      <c r="E1526">
        <v>0.8</v>
      </c>
      <c r="F1526">
        <v>56000</v>
      </c>
      <c r="G1526" t="s">
        <v>26</v>
      </c>
      <c r="H1526">
        <v>168069.5625</v>
      </c>
      <c r="I1526">
        <v>121653.83833333333</v>
      </c>
      <c r="J1526">
        <v>46415.724166666667</v>
      </c>
      <c r="K1526">
        <v>0.73418635616333217</v>
      </c>
      <c r="L1526">
        <v>457895.79749999999</v>
      </c>
      <c r="M1526">
        <v>22188.906689290001</v>
      </c>
      <c r="N1526">
        <v>0.32463768115942027</v>
      </c>
      <c r="O1526">
        <v>672000</v>
      </c>
      <c r="P1526" t="s">
        <v>27</v>
      </c>
      <c r="Q1526">
        <v>0</v>
      </c>
      <c r="R1526">
        <v>0</v>
      </c>
      <c r="S1526">
        <v>0.27616972089557662</v>
      </c>
      <c r="T1526">
        <v>0.23834455620374839</v>
      </c>
      <c r="U1526">
        <v>0.70669994651449008</v>
      </c>
      <c r="V1526">
        <v>2.6544683913043476</v>
      </c>
      <c r="W1526">
        <v>0</v>
      </c>
      <c r="X1526">
        <v>0.4052956357156588</v>
      </c>
    </row>
    <row r="1527" spans="1:24" x14ac:dyDescent="0.25">
      <c r="A1527" t="s">
        <v>1561</v>
      </c>
      <c r="B1527">
        <v>31</v>
      </c>
      <c r="C1527" t="s">
        <v>25</v>
      </c>
      <c r="D1527">
        <v>165900</v>
      </c>
      <c r="E1527">
        <v>0.80800000000000005</v>
      </c>
      <c r="F1527">
        <v>54000</v>
      </c>
      <c r="G1527" t="s">
        <v>43</v>
      </c>
      <c r="H1527">
        <v>156040.23916666667</v>
      </c>
      <c r="I1527">
        <v>127617.33333333333</v>
      </c>
      <c r="J1527">
        <v>28422.905833333334</v>
      </c>
      <c r="K1527">
        <v>0.86208809737095615</v>
      </c>
      <c r="L1527">
        <v>323745.8858333333</v>
      </c>
      <c r="M1527">
        <v>39596.075821699997</v>
      </c>
      <c r="N1527">
        <v>0.32549728752260398</v>
      </c>
      <c r="O1527">
        <v>270000</v>
      </c>
      <c r="P1527" t="s">
        <v>27</v>
      </c>
      <c r="Q1527">
        <v>0</v>
      </c>
      <c r="R1527">
        <v>0</v>
      </c>
      <c r="S1527">
        <v>0.18215112963890559</v>
      </c>
      <c r="T1527">
        <v>0.28060733729976872</v>
      </c>
      <c r="U1527">
        <v>0.64446375027133351</v>
      </c>
      <c r="V1527">
        <v>1.9514519941731965</v>
      </c>
      <c r="W1527">
        <v>1</v>
      </c>
      <c r="X1527">
        <v>0.50079727345855429</v>
      </c>
    </row>
    <row r="1528" spans="1:24" x14ac:dyDescent="0.25">
      <c r="A1528" t="s">
        <v>1562</v>
      </c>
      <c r="B1528">
        <v>21</v>
      </c>
      <c r="C1528" t="s">
        <v>25</v>
      </c>
      <c r="D1528">
        <v>191700</v>
      </c>
      <c r="E1528">
        <v>0.751</v>
      </c>
      <c r="F1528">
        <v>51000</v>
      </c>
      <c r="G1528" t="s">
        <v>26</v>
      </c>
      <c r="H1528">
        <v>197545.16250000001</v>
      </c>
      <c r="I1528">
        <v>134008.965</v>
      </c>
      <c r="J1528">
        <v>63536.197500000002</v>
      </c>
      <c r="K1528">
        <v>0.6893048783993162</v>
      </c>
      <c r="L1528">
        <v>651891.47916666663</v>
      </c>
      <c r="M1528">
        <v>28870.008314269999</v>
      </c>
      <c r="N1528">
        <v>0.26604068857589985</v>
      </c>
      <c r="O1528">
        <v>612000</v>
      </c>
      <c r="P1528" t="s">
        <v>27</v>
      </c>
      <c r="Q1528">
        <v>0</v>
      </c>
      <c r="R1528">
        <v>0</v>
      </c>
      <c r="S1528">
        <v>0.32162871869869253</v>
      </c>
      <c r="T1528">
        <v>0.18338314448808099</v>
      </c>
      <c r="U1528">
        <v>0.65524062059957033</v>
      </c>
      <c r="V1528">
        <v>3.4005815292992523</v>
      </c>
      <c r="W1528">
        <v>0</v>
      </c>
      <c r="X1528">
        <v>0.37345430642179417</v>
      </c>
    </row>
    <row r="1529" spans="1:24" x14ac:dyDescent="0.25">
      <c r="A1529" t="s">
        <v>1563</v>
      </c>
      <c r="B1529">
        <v>28</v>
      </c>
      <c r="C1529" t="s">
        <v>25</v>
      </c>
      <c r="D1529">
        <v>235100</v>
      </c>
      <c r="E1529">
        <v>0.85699999999999998</v>
      </c>
      <c r="F1529">
        <v>55000</v>
      </c>
      <c r="G1529" t="s">
        <v>26</v>
      </c>
      <c r="H1529">
        <v>215926.70166666666</v>
      </c>
      <c r="I1529">
        <v>166792.27666666667</v>
      </c>
      <c r="J1529">
        <v>49134.425000000003</v>
      </c>
      <c r="K1529">
        <v>0.79185958857384953</v>
      </c>
      <c r="L1529">
        <v>629918.34833333339</v>
      </c>
      <c r="M1529">
        <v>37320.167910240001</v>
      </c>
      <c r="N1529">
        <v>0.2339430029774564</v>
      </c>
      <c r="O1529">
        <v>550000</v>
      </c>
      <c r="P1529" t="s">
        <v>27</v>
      </c>
      <c r="Q1529">
        <v>0</v>
      </c>
      <c r="R1529">
        <v>0</v>
      </c>
      <c r="S1529">
        <v>0.22755140805073046</v>
      </c>
      <c r="T1529">
        <v>0.18525001008745948</v>
      </c>
      <c r="U1529">
        <v>0.73070669595043947</v>
      </c>
      <c r="V1529">
        <v>2.6793634552672625</v>
      </c>
      <c r="W1529">
        <v>0</v>
      </c>
      <c r="X1529">
        <v>0.39236851393870542</v>
      </c>
    </row>
    <row r="1530" spans="1:24" x14ac:dyDescent="0.25">
      <c r="A1530" t="s">
        <v>1564</v>
      </c>
      <c r="B1530">
        <v>48</v>
      </c>
      <c r="C1530" t="s">
        <v>30</v>
      </c>
      <c r="D1530">
        <v>143900</v>
      </c>
      <c r="E1530">
        <v>0.68700000000000006</v>
      </c>
      <c r="F1530">
        <v>40000</v>
      </c>
      <c r="G1530" t="s">
        <v>43</v>
      </c>
      <c r="H1530">
        <v>132808.02499999999</v>
      </c>
      <c r="I1530">
        <v>105309.14333333333</v>
      </c>
      <c r="J1530">
        <v>27498.881666666668</v>
      </c>
      <c r="K1530">
        <v>0.8144375140976039</v>
      </c>
      <c r="L1530">
        <v>478973.12083333335</v>
      </c>
      <c r="M1530">
        <v>21232.4366625</v>
      </c>
      <c r="N1530">
        <v>0.27797081306462823</v>
      </c>
      <c r="O1530">
        <v>360000</v>
      </c>
      <c r="P1530" t="s">
        <v>31</v>
      </c>
      <c r="Q1530">
        <v>6</v>
      </c>
      <c r="R1530">
        <v>0</v>
      </c>
      <c r="S1530">
        <v>0.20705737975296801</v>
      </c>
      <c r="T1530">
        <v>0.22638985798404557</v>
      </c>
      <c r="U1530">
        <v>0.59230615248935914</v>
      </c>
      <c r="V1530">
        <v>3.3285136958536023</v>
      </c>
      <c r="W1530">
        <v>0</v>
      </c>
      <c r="X1530">
        <v>0.44880615885927738</v>
      </c>
    </row>
    <row r="1531" spans="1:24" x14ac:dyDescent="0.25">
      <c r="A1531" t="s">
        <v>1565</v>
      </c>
      <c r="B1531">
        <v>49</v>
      </c>
      <c r="C1531" t="s">
        <v>33</v>
      </c>
      <c r="D1531">
        <v>199900</v>
      </c>
      <c r="E1531">
        <v>0.51600000000000001</v>
      </c>
      <c r="F1531">
        <v>63000</v>
      </c>
      <c r="G1531" t="s">
        <v>41</v>
      </c>
      <c r="H1531">
        <v>171337.49249999999</v>
      </c>
      <c r="I1531">
        <v>137282.29416666666</v>
      </c>
      <c r="J1531">
        <v>34055.198333333334</v>
      </c>
      <c r="K1531">
        <v>0.83925657021233757</v>
      </c>
      <c r="L1531">
        <v>413671.78833333333</v>
      </c>
      <c r="M1531">
        <v>88397.797618940007</v>
      </c>
      <c r="N1531">
        <v>0.31515757878939471</v>
      </c>
      <c r="O1531">
        <v>315000</v>
      </c>
      <c r="P1531" t="s">
        <v>27</v>
      </c>
      <c r="Q1531">
        <v>0</v>
      </c>
      <c r="R1531">
        <v>0</v>
      </c>
      <c r="S1531">
        <v>0.19876092404780193</v>
      </c>
      <c r="T1531">
        <v>0.26449806865121195</v>
      </c>
      <c r="U1531">
        <v>0.34038557521203427</v>
      </c>
      <c r="V1531">
        <v>2.0693936384859097</v>
      </c>
      <c r="W1531">
        <v>1</v>
      </c>
      <c r="X1531">
        <v>0.62961298815655009</v>
      </c>
    </row>
    <row r="1532" spans="1:24" x14ac:dyDescent="0.25">
      <c r="A1532" t="s">
        <v>1566</v>
      </c>
      <c r="B1532">
        <v>44</v>
      </c>
      <c r="C1532" t="s">
        <v>25</v>
      </c>
      <c r="D1532">
        <v>218700</v>
      </c>
      <c r="E1532">
        <v>0.75</v>
      </c>
      <c r="F1532">
        <v>33000</v>
      </c>
      <c r="G1532" t="s">
        <v>41</v>
      </c>
      <c r="H1532">
        <v>198576.82333333333</v>
      </c>
      <c r="I1532">
        <v>153673.23000000001</v>
      </c>
      <c r="J1532">
        <v>44903.593333333331</v>
      </c>
      <c r="K1532">
        <v>0.8038060047034512</v>
      </c>
      <c r="L1532">
        <v>606890.0591666667</v>
      </c>
      <c r="M1532">
        <v>36717.478177839999</v>
      </c>
      <c r="N1532">
        <v>0.15089163237311384</v>
      </c>
      <c r="O1532">
        <v>165000</v>
      </c>
      <c r="P1532" t="s">
        <v>27</v>
      </c>
      <c r="Q1532">
        <v>0</v>
      </c>
      <c r="R1532">
        <v>0</v>
      </c>
      <c r="S1532">
        <v>0.22612706044731939</v>
      </c>
      <c r="T1532">
        <v>0.12128760016101457</v>
      </c>
      <c r="U1532">
        <v>0.63296312976337721</v>
      </c>
      <c r="V1532">
        <v>2.7749888393537572</v>
      </c>
      <c r="W1532">
        <v>0</v>
      </c>
      <c r="X1532">
        <v>0.41694187377967495</v>
      </c>
    </row>
    <row r="1533" spans="1:24" x14ac:dyDescent="0.25">
      <c r="A1533" t="s">
        <v>1567</v>
      </c>
      <c r="B1533">
        <v>47</v>
      </c>
      <c r="C1533" t="s">
        <v>33</v>
      </c>
      <c r="D1533">
        <v>304200</v>
      </c>
      <c r="E1533">
        <v>0.629</v>
      </c>
      <c r="F1533">
        <v>106000</v>
      </c>
      <c r="G1533" t="s">
        <v>41</v>
      </c>
      <c r="H1533">
        <v>284738.37333333335</v>
      </c>
      <c r="I1533">
        <v>214223.11</v>
      </c>
      <c r="J1533">
        <v>70515.263333333336</v>
      </c>
      <c r="K1533">
        <v>0.77521327183404887</v>
      </c>
      <c r="L1533">
        <v>768761.12333333329</v>
      </c>
      <c r="M1533">
        <v>67296.581965360005</v>
      </c>
      <c r="N1533">
        <v>0.34845496383957925</v>
      </c>
      <c r="O1533">
        <v>318000</v>
      </c>
      <c r="P1533" t="s">
        <v>27</v>
      </c>
      <c r="Q1533">
        <v>0</v>
      </c>
      <c r="R1533">
        <v>0</v>
      </c>
      <c r="S1533">
        <v>0.24764931578359325</v>
      </c>
      <c r="T1533">
        <v>0.27012691260489541</v>
      </c>
      <c r="U1533">
        <v>0.50875753708805471</v>
      </c>
      <c r="V1533">
        <v>2.5271568814376506</v>
      </c>
      <c r="W1533">
        <v>1</v>
      </c>
      <c r="X1533">
        <v>0.52122504223449506</v>
      </c>
    </row>
    <row r="1534" spans="1:24" x14ac:dyDescent="0.25">
      <c r="A1534" t="s">
        <v>1568</v>
      </c>
      <c r="B1534">
        <v>19</v>
      </c>
      <c r="C1534" t="s">
        <v>33</v>
      </c>
      <c r="D1534">
        <v>259300</v>
      </c>
      <c r="E1534">
        <v>0.24199999999999999</v>
      </c>
      <c r="F1534">
        <v>48000</v>
      </c>
      <c r="G1534" t="s">
        <v>43</v>
      </c>
      <c r="H1534">
        <v>232180.23749999999</v>
      </c>
      <c r="I1534">
        <v>205376.53</v>
      </c>
      <c r="J1534">
        <v>26803.7075</v>
      </c>
      <c r="K1534">
        <v>0.87141179071121921</v>
      </c>
      <c r="L1534">
        <v>439435.09250000003</v>
      </c>
      <c r="M1534">
        <v>107764.67860684</v>
      </c>
      <c r="N1534">
        <v>0.18511376783648284</v>
      </c>
      <c r="O1534">
        <v>528000</v>
      </c>
      <c r="P1534" t="s">
        <v>27</v>
      </c>
      <c r="Q1534">
        <v>0</v>
      </c>
      <c r="R1534">
        <v>0</v>
      </c>
      <c r="S1534">
        <v>0.11544353554208076</v>
      </c>
      <c r="T1534">
        <v>0.16131031991569042</v>
      </c>
      <c r="U1534">
        <v>0.16528447643364963</v>
      </c>
      <c r="V1534">
        <v>1.6946976185885076</v>
      </c>
      <c r="W1534">
        <v>1</v>
      </c>
      <c r="X1534">
        <v>0.71211929655503337</v>
      </c>
    </row>
    <row r="1535" spans="1:24" x14ac:dyDescent="0.25">
      <c r="A1535" t="s">
        <v>1569</v>
      </c>
      <c r="B1535">
        <v>26</v>
      </c>
      <c r="C1535" t="s">
        <v>25</v>
      </c>
      <c r="D1535">
        <v>196000</v>
      </c>
      <c r="E1535">
        <v>0.93500000000000005</v>
      </c>
      <c r="F1535">
        <v>48000</v>
      </c>
      <c r="G1535" t="s">
        <v>26</v>
      </c>
      <c r="H1535">
        <v>198124.53750000001</v>
      </c>
      <c r="I1535">
        <v>146438.44166666668</v>
      </c>
      <c r="J1535">
        <v>51686.095833333333</v>
      </c>
      <c r="K1535">
        <v>0.7562384606660234</v>
      </c>
      <c r="L1535">
        <v>528527.9458333333</v>
      </c>
      <c r="M1535">
        <v>27885.602138890001</v>
      </c>
      <c r="N1535">
        <v>0.24489795918367346</v>
      </c>
      <c r="O1535">
        <v>528000</v>
      </c>
      <c r="P1535" t="s">
        <v>27</v>
      </c>
      <c r="Q1535">
        <v>0</v>
      </c>
      <c r="R1535">
        <v>0</v>
      </c>
      <c r="S1535">
        <v>0.2608768024674043</v>
      </c>
      <c r="T1535">
        <v>0.18520125567331186</v>
      </c>
      <c r="U1535">
        <v>0.81963775102515046</v>
      </c>
      <c r="V1535">
        <v>2.6965711522108844</v>
      </c>
      <c r="W1535">
        <v>0</v>
      </c>
      <c r="X1535">
        <v>0.34322057965443664</v>
      </c>
    </row>
    <row r="1536" spans="1:24" x14ac:dyDescent="0.25">
      <c r="A1536" t="s">
        <v>1570</v>
      </c>
      <c r="B1536">
        <v>45</v>
      </c>
      <c r="C1536" t="s">
        <v>25</v>
      </c>
      <c r="D1536">
        <v>183300</v>
      </c>
      <c r="E1536">
        <v>0.89300000000000002</v>
      </c>
      <c r="F1536">
        <v>59000</v>
      </c>
      <c r="G1536" t="s">
        <v>26</v>
      </c>
      <c r="H1536">
        <v>188325.24333333335</v>
      </c>
      <c r="I1536">
        <v>130117.74583333333</v>
      </c>
      <c r="J1536">
        <v>58207.497499999998</v>
      </c>
      <c r="K1536">
        <v>0.70707826040842503</v>
      </c>
      <c r="L1536">
        <v>493626.5575</v>
      </c>
      <c r="M1536">
        <v>26715.618710030001</v>
      </c>
      <c r="N1536">
        <v>0.32187670485542824</v>
      </c>
      <c r="O1536">
        <v>531000</v>
      </c>
      <c r="P1536" t="s">
        <v>36</v>
      </c>
      <c r="Q1536">
        <v>90</v>
      </c>
      <c r="R1536">
        <v>1</v>
      </c>
      <c r="S1536">
        <v>0.30907963515530124</v>
      </c>
      <c r="T1536">
        <v>0.22759202053517225</v>
      </c>
      <c r="U1536">
        <v>0.78205807351513512</v>
      </c>
      <c r="V1536">
        <v>2.6929981314784506</v>
      </c>
      <c r="W1536">
        <v>0</v>
      </c>
      <c r="X1536">
        <v>0.35802056019004619</v>
      </c>
    </row>
    <row r="1537" spans="1:24" x14ac:dyDescent="0.25">
      <c r="A1537" t="s">
        <v>1571</v>
      </c>
      <c r="B1537">
        <v>48</v>
      </c>
      <c r="C1537" t="s">
        <v>25</v>
      </c>
      <c r="D1537">
        <v>188600</v>
      </c>
      <c r="E1537">
        <v>0.98599999999999999</v>
      </c>
      <c r="F1537">
        <v>37000</v>
      </c>
      <c r="G1537" t="s">
        <v>26</v>
      </c>
      <c r="H1537">
        <v>183825.78416666668</v>
      </c>
      <c r="I1537">
        <v>140385.94500000001</v>
      </c>
      <c r="J1537">
        <v>43439.839166666665</v>
      </c>
      <c r="K1537">
        <v>0.77499066075839695</v>
      </c>
      <c r="L1537">
        <v>709656.39249999996</v>
      </c>
      <c r="M1537">
        <v>29256.31227006</v>
      </c>
      <c r="N1537">
        <v>0.19618239660657477</v>
      </c>
      <c r="O1537">
        <v>222000</v>
      </c>
      <c r="P1537" t="s">
        <v>27</v>
      </c>
      <c r="Q1537">
        <v>0</v>
      </c>
      <c r="R1537">
        <v>0</v>
      </c>
      <c r="S1537">
        <v>0.23630982652184251</v>
      </c>
      <c r="T1537">
        <v>0.15203952517529529</v>
      </c>
      <c r="U1537">
        <v>0.85062155018807495</v>
      </c>
      <c r="V1537">
        <v>3.7627592391304345</v>
      </c>
      <c r="W1537">
        <v>0</v>
      </c>
      <c r="X1537">
        <v>0.29167805641657052</v>
      </c>
    </row>
    <row r="1538" spans="1:24" x14ac:dyDescent="0.25">
      <c r="A1538" t="s">
        <v>1572</v>
      </c>
      <c r="B1538">
        <v>51</v>
      </c>
      <c r="C1538" t="s">
        <v>25</v>
      </c>
      <c r="D1538">
        <v>264200</v>
      </c>
      <c r="E1538">
        <v>0.86899999999999999</v>
      </c>
      <c r="F1538">
        <v>65000</v>
      </c>
      <c r="G1538" t="s">
        <v>43</v>
      </c>
      <c r="H1538">
        <v>252415.25166666668</v>
      </c>
      <c r="I1538">
        <v>195638.8125</v>
      </c>
      <c r="J1538">
        <v>56776.439166666663</v>
      </c>
      <c r="K1538">
        <v>0.81674799830217848</v>
      </c>
      <c r="L1538">
        <v>554640.07250000001</v>
      </c>
      <c r="M1538">
        <v>54056.893192689997</v>
      </c>
      <c r="N1538">
        <v>0.24602573807721423</v>
      </c>
      <c r="O1538">
        <v>650000</v>
      </c>
      <c r="P1538" t="s">
        <v>27</v>
      </c>
      <c r="Q1538">
        <v>0</v>
      </c>
      <c r="R1538">
        <v>0</v>
      </c>
      <c r="S1538">
        <v>0.22493268054041449</v>
      </c>
      <c r="T1538">
        <v>0.20094102910538078</v>
      </c>
      <c r="U1538">
        <v>0.7157219909789676</v>
      </c>
      <c r="V1538">
        <v>2.0993189723694172</v>
      </c>
      <c r="W1538">
        <v>0</v>
      </c>
      <c r="X1538">
        <v>0.42662442342466605</v>
      </c>
    </row>
    <row r="1539" spans="1:24" x14ac:dyDescent="0.25">
      <c r="A1539" t="s">
        <v>1573</v>
      </c>
      <c r="B1539">
        <v>32</v>
      </c>
      <c r="C1539" t="s">
        <v>33</v>
      </c>
      <c r="D1539">
        <v>111100</v>
      </c>
      <c r="E1539">
        <v>0.62</v>
      </c>
      <c r="F1539">
        <v>30000</v>
      </c>
      <c r="G1539" t="s">
        <v>41</v>
      </c>
      <c r="H1539">
        <v>108373.33500000001</v>
      </c>
      <c r="I1539">
        <v>80588.609166666662</v>
      </c>
      <c r="J1539">
        <v>27784.725833333334</v>
      </c>
      <c r="K1539">
        <v>0.76338802578609144</v>
      </c>
      <c r="L1539">
        <v>423666.20083333331</v>
      </c>
      <c r="M1539">
        <v>32904.380270109999</v>
      </c>
      <c r="N1539">
        <v>0.27002700270027002</v>
      </c>
      <c r="O1539">
        <v>300000</v>
      </c>
      <c r="P1539" t="s">
        <v>27</v>
      </c>
      <c r="Q1539">
        <v>0</v>
      </c>
      <c r="R1539">
        <v>0</v>
      </c>
      <c r="S1539">
        <v>0.25637972508028228</v>
      </c>
      <c r="T1539">
        <v>0.20613538050029473</v>
      </c>
      <c r="U1539">
        <v>0.47559848750056649</v>
      </c>
      <c r="V1539">
        <v>3.8133771452145213</v>
      </c>
      <c r="W1539">
        <v>0</v>
      </c>
      <c r="X1539">
        <v>0.46551834747989596</v>
      </c>
    </row>
    <row r="1540" spans="1:24" x14ac:dyDescent="0.25">
      <c r="A1540" t="s">
        <v>1574</v>
      </c>
      <c r="B1540">
        <v>42</v>
      </c>
      <c r="C1540" t="s">
        <v>25</v>
      </c>
      <c r="D1540">
        <v>180100</v>
      </c>
      <c r="E1540">
        <v>0.92200000000000004</v>
      </c>
      <c r="F1540">
        <v>41000</v>
      </c>
      <c r="G1540" t="s">
        <v>26</v>
      </c>
      <c r="H1540">
        <v>178472.56916666665</v>
      </c>
      <c r="I1540">
        <v>126105.10833333334</v>
      </c>
      <c r="J1540">
        <v>52367.460833333331</v>
      </c>
      <c r="K1540">
        <v>0.75028288285183731</v>
      </c>
      <c r="L1540">
        <v>611279.21</v>
      </c>
      <c r="M1540">
        <v>41495.820183960001</v>
      </c>
      <c r="N1540">
        <v>0.22765130483064963</v>
      </c>
      <c r="O1540">
        <v>328000</v>
      </c>
      <c r="P1540" t="s">
        <v>27</v>
      </c>
      <c r="Q1540">
        <v>0</v>
      </c>
      <c r="R1540">
        <v>0</v>
      </c>
      <c r="S1540">
        <v>0.29342022181812133</v>
      </c>
      <c r="T1540">
        <v>0.17080287727332219</v>
      </c>
      <c r="U1540">
        <v>0.74806979883538383</v>
      </c>
      <c r="V1540">
        <v>3.394109994447529</v>
      </c>
      <c r="W1540">
        <v>0</v>
      </c>
      <c r="X1540">
        <v>0.33709876887199169</v>
      </c>
    </row>
    <row r="1541" spans="1:24" x14ac:dyDescent="0.25">
      <c r="A1541" t="s">
        <v>1575</v>
      </c>
      <c r="B1541">
        <v>53</v>
      </c>
      <c r="C1541" t="s">
        <v>33</v>
      </c>
      <c r="D1541">
        <v>146900</v>
      </c>
      <c r="E1541">
        <v>0.55600000000000005</v>
      </c>
      <c r="F1541">
        <v>30000</v>
      </c>
      <c r="G1541" t="s">
        <v>43</v>
      </c>
      <c r="H1541">
        <v>134694.405</v>
      </c>
      <c r="I1541">
        <v>109073.06916666667</v>
      </c>
      <c r="J1541">
        <v>25621.335833333334</v>
      </c>
      <c r="K1541">
        <v>0.82265020149827328</v>
      </c>
      <c r="L1541">
        <v>293559.91749999998</v>
      </c>
      <c r="M1541">
        <v>64263.821998710002</v>
      </c>
      <c r="N1541">
        <v>0.20422055820285909</v>
      </c>
      <c r="O1541">
        <v>240000</v>
      </c>
      <c r="P1541" t="s">
        <v>27</v>
      </c>
      <c r="Q1541">
        <v>0</v>
      </c>
      <c r="R1541">
        <v>0</v>
      </c>
      <c r="S1541">
        <v>0.19021826358216834</v>
      </c>
      <c r="T1541">
        <v>0.16800208335567188</v>
      </c>
      <c r="U1541">
        <v>0.37641112061420601</v>
      </c>
      <c r="V1541">
        <v>1.9983656739278419</v>
      </c>
      <c r="W1541">
        <v>1</v>
      </c>
      <c r="X1541">
        <v>0.59245369494012401</v>
      </c>
    </row>
    <row r="1542" spans="1:24" x14ac:dyDescent="0.25">
      <c r="A1542" t="s">
        <v>1576</v>
      </c>
      <c r="B1542">
        <v>25</v>
      </c>
      <c r="C1542" t="s">
        <v>33</v>
      </c>
      <c r="D1542">
        <v>295000</v>
      </c>
      <c r="E1542">
        <v>0.624</v>
      </c>
      <c r="F1542">
        <v>66000</v>
      </c>
      <c r="G1542" t="s">
        <v>26</v>
      </c>
      <c r="H1542">
        <v>289505.54083333333</v>
      </c>
      <c r="I1542">
        <v>248831.17166666666</v>
      </c>
      <c r="J1542">
        <v>40674.369166666664</v>
      </c>
      <c r="K1542">
        <v>0.81636686316892626</v>
      </c>
      <c r="L1542">
        <v>745358.37749999994</v>
      </c>
      <c r="M1542">
        <v>132115.94639678</v>
      </c>
      <c r="N1542">
        <v>0.22372881355932203</v>
      </c>
      <c r="O1542">
        <v>792000</v>
      </c>
      <c r="P1542" t="s">
        <v>36</v>
      </c>
      <c r="Q1542">
        <v>120</v>
      </c>
      <c r="R1542">
        <v>1</v>
      </c>
      <c r="S1542">
        <v>0.14049599551561834</v>
      </c>
      <c r="T1542">
        <v>0.18264478972592926</v>
      </c>
      <c r="U1542">
        <v>0.42846833700722592</v>
      </c>
      <c r="V1542">
        <v>2.5266385677966099</v>
      </c>
      <c r="W1542">
        <v>1</v>
      </c>
      <c r="X1542">
        <v>0.56552953572952902</v>
      </c>
    </row>
    <row r="1543" spans="1:24" x14ac:dyDescent="0.25">
      <c r="A1543" t="s">
        <v>1577</v>
      </c>
      <c r="B1543">
        <v>26</v>
      </c>
      <c r="C1543" t="s">
        <v>25</v>
      </c>
      <c r="D1543">
        <v>186800</v>
      </c>
      <c r="E1543">
        <v>0.76600000000000001</v>
      </c>
      <c r="F1543">
        <v>42000</v>
      </c>
      <c r="G1543" t="s">
        <v>26</v>
      </c>
      <c r="H1543">
        <v>183580.07833333334</v>
      </c>
      <c r="I1543">
        <v>139924.04</v>
      </c>
      <c r="J1543">
        <v>43656.03833333333</v>
      </c>
      <c r="K1543">
        <v>0.77917774176539156</v>
      </c>
      <c r="L1543">
        <v>652077.73166666669</v>
      </c>
      <c r="M1543">
        <v>28933.687828049999</v>
      </c>
      <c r="N1543">
        <v>0.22483940042826553</v>
      </c>
      <c r="O1543">
        <v>168000</v>
      </c>
      <c r="P1543" t="s">
        <v>27</v>
      </c>
      <c r="Q1543">
        <v>0</v>
      </c>
      <c r="R1543">
        <v>0</v>
      </c>
      <c r="S1543">
        <v>0.23780378965775034</v>
      </c>
      <c r="T1543">
        <v>0.17518985628558054</v>
      </c>
      <c r="U1543">
        <v>0.66170932144012018</v>
      </c>
      <c r="V1543">
        <v>3.4907801481084939</v>
      </c>
      <c r="W1543">
        <v>0</v>
      </c>
      <c r="X1543">
        <v>0.3876353472594587</v>
      </c>
    </row>
    <row r="1544" spans="1:24" x14ac:dyDescent="0.25">
      <c r="A1544" t="s">
        <v>1578</v>
      </c>
      <c r="B1544">
        <v>54</v>
      </c>
      <c r="C1544" t="s">
        <v>33</v>
      </c>
      <c r="D1544">
        <v>190800</v>
      </c>
      <c r="E1544">
        <v>0.34799999999999998</v>
      </c>
      <c r="F1544">
        <v>67000</v>
      </c>
      <c r="G1544" t="s">
        <v>26</v>
      </c>
      <c r="H1544">
        <v>174657.12916666668</v>
      </c>
      <c r="I1544">
        <v>154632.7775</v>
      </c>
      <c r="J1544">
        <v>20024.351666666666</v>
      </c>
      <c r="K1544">
        <v>0.90020924153653181</v>
      </c>
      <c r="L1544">
        <v>394228.38750000001</v>
      </c>
      <c r="M1544">
        <v>82718.328122210005</v>
      </c>
      <c r="N1544">
        <v>0.35115303983228513</v>
      </c>
      <c r="O1544">
        <v>335000</v>
      </c>
      <c r="P1544" t="s">
        <v>36</v>
      </c>
      <c r="Q1544">
        <v>120</v>
      </c>
      <c r="R1544">
        <v>1</v>
      </c>
      <c r="S1544">
        <v>0.11464949505472757</v>
      </c>
      <c r="T1544">
        <v>0.31611121165066897</v>
      </c>
      <c r="U1544">
        <v>0.23615569872219838</v>
      </c>
      <c r="V1544">
        <v>2.0661865172955975</v>
      </c>
      <c r="W1544">
        <v>1</v>
      </c>
      <c r="X1544">
        <v>0.7079556720967205</v>
      </c>
    </row>
    <row r="1545" spans="1:24" x14ac:dyDescent="0.25">
      <c r="A1545" t="s">
        <v>1579</v>
      </c>
      <c r="B1545">
        <v>49</v>
      </c>
      <c r="C1545" t="s">
        <v>25</v>
      </c>
      <c r="D1545">
        <v>177300</v>
      </c>
      <c r="E1545">
        <v>0.88400000000000001</v>
      </c>
      <c r="F1545">
        <v>62000</v>
      </c>
      <c r="G1545" t="s">
        <v>26</v>
      </c>
      <c r="H1545">
        <v>178547.10666666666</v>
      </c>
      <c r="I1545">
        <v>125844.63833333334</v>
      </c>
      <c r="J1545">
        <v>52702.468333333331</v>
      </c>
      <c r="K1545">
        <v>0.71545491412693685</v>
      </c>
      <c r="L1545">
        <v>679264.23833333328</v>
      </c>
      <c r="M1545">
        <v>19803.318209829999</v>
      </c>
      <c r="N1545">
        <v>0.34968979131415678</v>
      </c>
      <c r="O1545">
        <v>620000</v>
      </c>
      <c r="P1545" t="s">
        <v>27</v>
      </c>
      <c r="Q1545">
        <v>0</v>
      </c>
      <c r="R1545">
        <v>0</v>
      </c>
      <c r="S1545">
        <v>0.29517402615615984</v>
      </c>
      <c r="T1545">
        <v>0.2501872796157365</v>
      </c>
      <c r="U1545">
        <v>0.79574138745409817</v>
      </c>
      <c r="V1545">
        <v>3.8311575766121448</v>
      </c>
      <c r="W1545">
        <v>0</v>
      </c>
      <c r="X1545">
        <v>0.32080367846728153</v>
      </c>
    </row>
    <row r="1546" spans="1:24" x14ac:dyDescent="0.25">
      <c r="A1546" t="s">
        <v>1580</v>
      </c>
      <c r="B1546">
        <v>34</v>
      </c>
      <c r="C1546" t="s">
        <v>30</v>
      </c>
      <c r="D1546">
        <v>252400</v>
      </c>
      <c r="E1546">
        <v>0.54300000000000004</v>
      </c>
      <c r="F1546">
        <v>44000</v>
      </c>
      <c r="G1546" t="s">
        <v>43</v>
      </c>
      <c r="H1546">
        <v>239589.86916666667</v>
      </c>
      <c r="I1546">
        <v>182911.56916666665</v>
      </c>
      <c r="J1546">
        <v>56678.3</v>
      </c>
      <c r="K1546">
        <v>0.77920928910332876</v>
      </c>
      <c r="L1546">
        <v>600320.10750000004</v>
      </c>
      <c r="M1546">
        <v>33182.630847740002</v>
      </c>
      <c r="N1546">
        <v>0.17432646592709986</v>
      </c>
      <c r="O1546">
        <v>132000</v>
      </c>
      <c r="P1546" t="s">
        <v>27</v>
      </c>
      <c r="Q1546">
        <v>0</v>
      </c>
      <c r="R1546">
        <v>0</v>
      </c>
      <c r="S1546">
        <v>0.23656384219055895</v>
      </c>
      <c r="T1546">
        <v>0.13583680158695113</v>
      </c>
      <c r="U1546">
        <v>0.47694433621654975</v>
      </c>
      <c r="V1546">
        <v>2.3784473355784472</v>
      </c>
      <c r="W1546">
        <v>1</v>
      </c>
      <c r="X1546">
        <v>0.50786352067617013</v>
      </c>
    </row>
    <row r="1547" spans="1:24" x14ac:dyDescent="0.25">
      <c r="A1547" t="s">
        <v>1581</v>
      </c>
      <c r="B1547">
        <v>52</v>
      </c>
      <c r="C1547" t="s">
        <v>25</v>
      </c>
      <c r="D1547">
        <v>277000</v>
      </c>
      <c r="E1547">
        <v>0.97499999999999998</v>
      </c>
      <c r="F1547">
        <v>82000</v>
      </c>
      <c r="G1547" t="s">
        <v>26</v>
      </c>
      <c r="H1547">
        <v>274721.04166666669</v>
      </c>
      <c r="I1547">
        <v>199858.77166666667</v>
      </c>
      <c r="J1547">
        <v>74862.27</v>
      </c>
      <c r="K1547">
        <v>0.76110272291081071</v>
      </c>
      <c r="L1547">
        <v>955231.56416666671</v>
      </c>
      <c r="M1547">
        <v>58752.58719962</v>
      </c>
      <c r="N1547">
        <v>0.29602888086642598</v>
      </c>
      <c r="O1547">
        <v>574000</v>
      </c>
      <c r="P1547" t="s">
        <v>27</v>
      </c>
      <c r="Q1547">
        <v>0</v>
      </c>
      <c r="R1547">
        <v>0</v>
      </c>
      <c r="S1547">
        <v>0.27250286161492604</v>
      </c>
      <c r="T1547">
        <v>0.2253083872876768</v>
      </c>
      <c r="U1547">
        <v>0.80322098192778335</v>
      </c>
      <c r="V1547">
        <v>3.4484894013237066</v>
      </c>
      <c r="W1547">
        <v>0</v>
      </c>
      <c r="X1547">
        <v>0.33060279977636142</v>
      </c>
    </row>
    <row r="1548" spans="1:24" x14ac:dyDescent="0.25">
      <c r="A1548" t="s">
        <v>1582</v>
      </c>
      <c r="B1548">
        <v>54</v>
      </c>
      <c r="C1548" t="s">
        <v>30</v>
      </c>
      <c r="D1548">
        <v>190300</v>
      </c>
      <c r="E1548">
        <v>0.76200000000000001</v>
      </c>
      <c r="F1548">
        <v>31000</v>
      </c>
      <c r="G1548" t="s">
        <v>41</v>
      </c>
      <c r="H1548">
        <v>185124.87333333332</v>
      </c>
      <c r="I1548">
        <v>142244.39583333334</v>
      </c>
      <c r="J1548">
        <v>42880.477500000001</v>
      </c>
      <c r="K1548">
        <v>0.78487779520786893</v>
      </c>
      <c r="L1548">
        <v>548976.93166666664</v>
      </c>
      <c r="M1548">
        <v>27191.977010940001</v>
      </c>
      <c r="N1548">
        <v>0.16290068313189701</v>
      </c>
      <c r="O1548">
        <v>186000</v>
      </c>
      <c r="P1548" t="s">
        <v>27</v>
      </c>
      <c r="Q1548">
        <v>0</v>
      </c>
      <c r="R1548">
        <v>0</v>
      </c>
      <c r="S1548">
        <v>0.23163001669035579</v>
      </c>
      <c r="T1548">
        <v>0.12785712901441901</v>
      </c>
      <c r="U1548">
        <v>0.66440865739700739</v>
      </c>
      <c r="V1548">
        <v>2.8847973287791207</v>
      </c>
      <c r="W1548">
        <v>0</v>
      </c>
      <c r="X1548">
        <v>0.39841540535163777</v>
      </c>
    </row>
    <row r="1549" spans="1:24" x14ac:dyDescent="0.25">
      <c r="A1549" t="s">
        <v>1583</v>
      </c>
      <c r="B1549">
        <v>36</v>
      </c>
      <c r="C1549" t="s">
        <v>33</v>
      </c>
      <c r="D1549">
        <v>283700</v>
      </c>
      <c r="E1549">
        <v>0.373</v>
      </c>
      <c r="F1549">
        <v>44000</v>
      </c>
      <c r="G1549" t="s">
        <v>41</v>
      </c>
      <c r="H1549">
        <v>256387.74583333332</v>
      </c>
      <c r="I1549">
        <v>216187.02499999999</v>
      </c>
      <c r="J1549">
        <v>40200.720833333333</v>
      </c>
      <c r="K1549">
        <v>0.85429336470149764</v>
      </c>
      <c r="L1549">
        <v>622501.0675</v>
      </c>
      <c r="M1549">
        <v>97338.907154639994</v>
      </c>
      <c r="N1549">
        <v>0.15509340853013748</v>
      </c>
      <c r="O1549">
        <v>176000</v>
      </c>
      <c r="P1549" t="s">
        <v>27</v>
      </c>
      <c r="Q1549">
        <v>0</v>
      </c>
      <c r="R1549">
        <v>0</v>
      </c>
      <c r="S1549">
        <v>0.15679657661745697</v>
      </c>
      <c r="T1549">
        <v>0.13249526981623511</v>
      </c>
      <c r="U1549">
        <v>0.27035743105025456</v>
      </c>
      <c r="V1549">
        <v>2.1942230084596406</v>
      </c>
      <c r="W1549">
        <v>1</v>
      </c>
      <c r="X1549">
        <v>0.63292914237475684</v>
      </c>
    </row>
    <row r="1550" spans="1:24" x14ac:dyDescent="0.25">
      <c r="A1550" t="s">
        <v>1584</v>
      </c>
      <c r="B1550">
        <v>46</v>
      </c>
      <c r="C1550" t="s">
        <v>25</v>
      </c>
      <c r="D1550">
        <v>173000</v>
      </c>
      <c r="E1550">
        <v>0.78100000000000003</v>
      </c>
      <c r="F1550">
        <v>30000</v>
      </c>
      <c r="G1550" t="s">
        <v>26</v>
      </c>
      <c r="H1550">
        <v>164219.65416666667</v>
      </c>
      <c r="I1550">
        <v>132476.33916666667</v>
      </c>
      <c r="J1550">
        <v>31743.314999999999</v>
      </c>
      <c r="K1550">
        <v>0.82938859364292639</v>
      </c>
      <c r="L1550">
        <v>362770.20500000002</v>
      </c>
      <c r="M1550">
        <v>23347.862494270001</v>
      </c>
      <c r="N1550">
        <v>0.17341040462427745</v>
      </c>
      <c r="O1550">
        <v>270000</v>
      </c>
      <c r="P1550" t="s">
        <v>27</v>
      </c>
      <c r="Q1550">
        <v>0</v>
      </c>
      <c r="R1550">
        <v>0</v>
      </c>
      <c r="S1550">
        <v>0.19329790432869673</v>
      </c>
      <c r="T1550">
        <v>0.14382461161438029</v>
      </c>
      <c r="U1550">
        <v>0.68378337671342393</v>
      </c>
      <c r="V1550">
        <v>2.0969376011560694</v>
      </c>
      <c r="W1550">
        <v>0</v>
      </c>
      <c r="X1550">
        <v>0.43489802485633372</v>
      </c>
    </row>
    <row r="1551" spans="1:24" x14ac:dyDescent="0.25">
      <c r="A1551" t="s">
        <v>1585</v>
      </c>
      <c r="B1551">
        <v>24</v>
      </c>
      <c r="C1551" t="s">
        <v>33</v>
      </c>
      <c r="D1551">
        <v>374300</v>
      </c>
      <c r="E1551">
        <v>0.61799999999999999</v>
      </c>
      <c r="F1551">
        <v>128000</v>
      </c>
      <c r="G1551" t="s">
        <v>43</v>
      </c>
      <c r="H1551">
        <v>389341.43416666664</v>
      </c>
      <c r="I1551">
        <v>304729.75750000001</v>
      </c>
      <c r="J1551">
        <v>84611.676666666666</v>
      </c>
      <c r="K1551">
        <v>0.82395154566142925</v>
      </c>
      <c r="L1551">
        <v>705101.86750000005</v>
      </c>
      <c r="M1551">
        <v>139991.37830908</v>
      </c>
      <c r="N1551">
        <v>0.34197168047021104</v>
      </c>
      <c r="O1551">
        <v>384000</v>
      </c>
      <c r="P1551" t="s">
        <v>27</v>
      </c>
      <c r="Q1551">
        <v>0</v>
      </c>
      <c r="R1551">
        <v>0</v>
      </c>
      <c r="S1551">
        <v>0.21731999022340548</v>
      </c>
      <c r="T1551">
        <v>0.28176809469586678</v>
      </c>
      <c r="U1551">
        <v>0.45455902344241045</v>
      </c>
      <c r="V1551">
        <v>1.8837880510285869</v>
      </c>
      <c r="W1551">
        <v>1</v>
      </c>
      <c r="X1551">
        <v>0.58400001615430475</v>
      </c>
    </row>
    <row r="1552" spans="1:24" x14ac:dyDescent="0.25">
      <c r="A1552" t="s">
        <v>1586</v>
      </c>
      <c r="B1552">
        <v>45</v>
      </c>
      <c r="C1552" t="s">
        <v>30</v>
      </c>
      <c r="D1552">
        <v>301200</v>
      </c>
      <c r="E1552">
        <v>0.57899999999999996</v>
      </c>
      <c r="F1552">
        <v>102000</v>
      </c>
      <c r="G1552" t="s">
        <v>26</v>
      </c>
      <c r="H1552">
        <v>283952.74416666664</v>
      </c>
      <c r="I1552">
        <v>208887.32</v>
      </c>
      <c r="J1552">
        <v>75065.424166666664</v>
      </c>
      <c r="K1552">
        <v>0.75363655485090497</v>
      </c>
      <c r="L1552">
        <v>781207.46916666662</v>
      </c>
      <c r="M1552">
        <v>48680.902007320001</v>
      </c>
      <c r="N1552">
        <v>0.3386454183266932</v>
      </c>
      <c r="O1552">
        <v>510000</v>
      </c>
      <c r="P1552" t="s">
        <v>36</v>
      </c>
      <c r="Q1552">
        <v>180</v>
      </c>
      <c r="R1552">
        <v>1</v>
      </c>
      <c r="S1552">
        <v>0.26435886149635823</v>
      </c>
      <c r="T1552">
        <v>0.25521556638377257</v>
      </c>
      <c r="U1552">
        <v>0.49426340589281442</v>
      </c>
      <c r="V1552">
        <v>2.5936502960380698</v>
      </c>
      <c r="W1552">
        <v>1</v>
      </c>
      <c r="X1552">
        <v>0.51655568218236381</v>
      </c>
    </row>
    <row r="1553" spans="1:24" x14ac:dyDescent="0.25">
      <c r="A1553" t="s">
        <v>1587</v>
      </c>
      <c r="B1553">
        <v>26</v>
      </c>
      <c r="C1553" t="s">
        <v>33</v>
      </c>
      <c r="D1553">
        <v>190300</v>
      </c>
      <c r="E1553">
        <v>0.20799999999999999</v>
      </c>
      <c r="F1553">
        <v>36000</v>
      </c>
      <c r="G1553" t="s">
        <v>26</v>
      </c>
      <c r="H1553">
        <v>211910.85083333333</v>
      </c>
      <c r="I1553">
        <v>178175.1525</v>
      </c>
      <c r="J1553">
        <v>33735.698333333334</v>
      </c>
      <c r="K1553">
        <v>0.89434687733785079</v>
      </c>
      <c r="L1553">
        <v>517472.39333333331</v>
      </c>
      <c r="M1553">
        <v>90830.884976390007</v>
      </c>
      <c r="N1553">
        <v>0.18917498686284814</v>
      </c>
      <c r="O1553">
        <v>396000</v>
      </c>
      <c r="P1553" t="s">
        <v>27</v>
      </c>
      <c r="Q1553">
        <v>0</v>
      </c>
      <c r="R1553">
        <v>0</v>
      </c>
      <c r="S1553">
        <v>0.15919759748341658</v>
      </c>
      <c r="T1553">
        <v>0.16918805877121718</v>
      </c>
      <c r="U1553">
        <v>0.14559425331774051</v>
      </c>
      <c r="V1553">
        <v>2.7192453669644419</v>
      </c>
      <c r="W1553">
        <v>1</v>
      </c>
      <c r="X1553">
        <v>0.67678191202014704</v>
      </c>
    </row>
    <row r="1554" spans="1:24" x14ac:dyDescent="0.25">
      <c r="A1554" t="s">
        <v>1588</v>
      </c>
      <c r="B1554">
        <v>45</v>
      </c>
      <c r="C1554" t="s">
        <v>30</v>
      </c>
      <c r="D1554">
        <v>199500</v>
      </c>
      <c r="E1554">
        <v>0.69099999999999995</v>
      </c>
      <c r="F1554">
        <v>36000</v>
      </c>
      <c r="G1554" t="s">
        <v>26</v>
      </c>
      <c r="H1554">
        <v>186906.54</v>
      </c>
      <c r="I1554">
        <v>150505.71</v>
      </c>
      <c r="J1554">
        <v>36400.83</v>
      </c>
      <c r="K1554">
        <v>0.83662880226657854</v>
      </c>
      <c r="L1554">
        <v>618650.03500000003</v>
      </c>
      <c r="M1554">
        <v>38555.578485389997</v>
      </c>
      <c r="N1554">
        <v>0.18045112781954886</v>
      </c>
      <c r="O1554">
        <v>216000</v>
      </c>
      <c r="P1554" t="s">
        <v>27</v>
      </c>
      <c r="Q1554">
        <v>0</v>
      </c>
      <c r="R1554">
        <v>0</v>
      </c>
      <c r="S1554">
        <v>0.19475418035131356</v>
      </c>
      <c r="T1554">
        <v>0.15097061093532244</v>
      </c>
      <c r="U1554">
        <v>0.57283423045796089</v>
      </c>
      <c r="V1554">
        <v>3.1010026817042609</v>
      </c>
      <c r="W1554">
        <v>0</v>
      </c>
      <c r="X1554">
        <v>0.44953144259135419</v>
      </c>
    </row>
    <row r="1555" spans="1:24" x14ac:dyDescent="0.25">
      <c r="A1555" t="s">
        <v>1589</v>
      </c>
      <c r="B1555">
        <v>23</v>
      </c>
      <c r="C1555" t="s">
        <v>30</v>
      </c>
      <c r="D1555">
        <v>143200</v>
      </c>
      <c r="E1555">
        <v>0.56699999999999995</v>
      </c>
      <c r="F1555">
        <v>30000</v>
      </c>
      <c r="G1555" t="s">
        <v>43</v>
      </c>
      <c r="H1555">
        <v>136700.6925</v>
      </c>
      <c r="I1555">
        <v>111826.97500000001</v>
      </c>
      <c r="J1555">
        <v>24873.717499999999</v>
      </c>
      <c r="K1555">
        <v>0.8331670874108853</v>
      </c>
      <c r="L1555">
        <v>488903.46916666668</v>
      </c>
      <c r="M1555">
        <v>19776.87448124</v>
      </c>
      <c r="N1555">
        <v>0.20949720670391062</v>
      </c>
      <c r="O1555">
        <v>210000</v>
      </c>
      <c r="P1555" t="s">
        <v>27</v>
      </c>
      <c r="Q1555">
        <v>0</v>
      </c>
      <c r="R1555">
        <v>0</v>
      </c>
      <c r="S1555">
        <v>0.18195750910332806</v>
      </c>
      <c r="T1555">
        <v>0.1745461775302134</v>
      </c>
      <c r="U1555">
        <v>0.49533804840404083</v>
      </c>
      <c r="V1555">
        <v>3.4141303712756055</v>
      </c>
      <c r="W1555">
        <v>0</v>
      </c>
      <c r="X1555">
        <v>0.48435756600348434</v>
      </c>
    </row>
    <row r="1556" spans="1:24" x14ac:dyDescent="0.25">
      <c r="A1556" t="s">
        <v>1590</v>
      </c>
      <c r="B1556">
        <v>46</v>
      </c>
      <c r="C1556" t="s">
        <v>25</v>
      </c>
      <c r="D1556">
        <v>223600</v>
      </c>
      <c r="E1556">
        <v>0.92600000000000005</v>
      </c>
      <c r="F1556">
        <v>57000</v>
      </c>
      <c r="G1556" t="s">
        <v>26</v>
      </c>
      <c r="H1556">
        <v>231224.01583333334</v>
      </c>
      <c r="I1556">
        <v>170484.33916666667</v>
      </c>
      <c r="J1556">
        <v>60739.676666666666</v>
      </c>
      <c r="K1556">
        <v>0.73983207337916379</v>
      </c>
      <c r="L1556">
        <v>946513.85083333333</v>
      </c>
      <c r="M1556">
        <v>30922.779454790001</v>
      </c>
      <c r="N1556">
        <v>0.25491949910554562</v>
      </c>
      <c r="O1556">
        <v>627000</v>
      </c>
      <c r="P1556" t="s">
        <v>27</v>
      </c>
      <c r="Q1556">
        <v>0</v>
      </c>
      <c r="R1556">
        <v>0</v>
      </c>
      <c r="S1556">
        <v>0.26268757787879582</v>
      </c>
      <c r="T1556">
        <v>0.1885976215680337</v>
      </c>
      <c r="U1556">
        <v>0.81676923964047099</v>
      </c>
      <c r="V1556">
        <v>4.2330673114192008</v>
      </c>
      <c r="W1556">
        <v>0</v>
      </c>
      <c r="X1556">
        <v>0.29186174086541505</v>
      </c>
    </row>
    <row r="1557" spans="1:24" x14ac:dyDescent="0.25">
      <c r="A1557" t="s">
        <v>1591</v>
      </c>
      <c r="B1557">
        <v>34</v>
      </c>
      <c r="C1557" t="s">
        <v>25</v>
      </c>
      <c r="D1557">
        <v>222900</v>
      </c>
      <c r="E1557">
        <v>0.873</v>
      </c>
      <c r="F1557">
        <v>59000</v>
      </c>
      <c r="G1557" t="s">
        <v>26</v>
      </c>
      <c r="H1557">
        <v>217004.5575</v>
      </c>
      <c r="I1557">
        <v>150885.60666666666</v>
      </c>
      <c r="J1557">
        <v>66118.950833333336</v>
      </c>
      <c r="K1557">
        <v>0.73480139032812153</v>
      </c>
      <c r="L1557">
        <v>753846.45333333337</v>
      </c>
      <c r="M1557">
        <v>46638.286006529997</v>
      </c>
      <c r="N1557">
        <v>0.26469268730372364</v>
      </c>
      <c r="O1557">
        <v>354000</v>
      </c>
      <c r="P1557" t="s">
        <v>27</v>
      </c>
      <c r="Q1557">
        <v>0</v>
      </c>
      <c r="R1557">
        <v>0</v>
      </c>
      <c r="S1557">
        <v>0.30468922678425009</v>
      </c>
      <c r="T1557">
        <v>0.19449655464046287</v>
      </c>
      <c r="U1557">
        <v>0.71856674043499214</v>
      </c>
      <c r="V1557">
        <v>3.3819939584267984</v>
      </c>
      <c r="W1557">
        <v>0</v>
      </c>
      <c r="X1557">
        <v>0.35342333687298028</v>
      </c>
    </row>
    <row r="1558" spans="1:24" x14ac:dyDescent="0.25">
      <c r="A1558" t="s">
        <v>1592</v>
      </c>
      <c r="B1558">
        <v>33</v>
      </c>
      <c r="C1558" t="s">
        <v>33</v>
      </c>
      <c r="D1558">
        <v>218000</v>
      </c>
      <c r="E1558">
        <v>0.40300000000000002</v>
      </c>
      <c r="F1558">
        <v>42000</v>
      </c>
      <c r="G1558" t="s">
        <v>26</v>
      </c>
      <c r="H1558">
        <v>212850.05833333332</v>
      </c>
      <c r="I1558">
        <v>171929.26333333334</v>
      </c>
      <c r="J1558">
        <v>40920.794999999998</v>
      </c>
      <c r="K1558">
        <v>0.80411352781836054</v>
      </c>
      <c r="L1558">
        <v>795805.65333333332</v>
      </c>
      <c r="M1558">
        <v>97715.439899279998</v>
      </c>
      <c r="N1558">
        <v>0.19266055045871561</v>
      </c>
      <c r="O1558">
        <v>168000</v>
      </c>
      <c r="P1558" t="s">
        <v>27</v>
      </c>
      <c r="Q1558">
        <v>0</v>
      </c>
      <c r="R1558">
        <v>0</v>
      </c>
      <c r="S1558">
        <v>0.19225174435196107</v>
      </c>
      <c r="T1558">
        <v>0.15492095490078506</v>
      </c>
      <c r="U1558">
        <v>0.27620123290091048</v>
      </c>
      <c r="V1558">
        <v>3.6504846483180429</v>
      </c>
      <c r="W1558">
        <v>1</v>
      </c>
      <c r="X1558">
        <v>0.57108479866694128</v>
      </c>
    </row>
    <row r="1559" spans="1:24" x14ac:dyDescent="0.25">
      <c r="A1559" t="s">
        <v>1593</v>
      </c>
      <c r="B1559">
        <v>40</v>
      </c>
      <c r="C1559" t="s">
        <v>25</v>
      </c>
      <c r="D1559">
        <v>214500</v>
      </c>
      <c r="E1559">
        <v>0.8</v>
      </c>
      <c r="F1559">
        <v>65000</v>
      </c>
      <c r="G1559" t="s">
        <v>26</v>
      </c>
      <c r="H1559">
        <v>212146.17166666666</v>
      </c>
      <c r="I1559">
        <v>155065.62583333332</v>
      </c>
      <c r="J1559">
        <v>57080.54583333333</v>
      </c>
      <c r="K1559">
        <v>0.76845282926334135</v>
      </c>
      <c r="L1559">
        <v>666217.33333333337</v>
      </c>
      <c r="M1559">
        <v>46825.239901579997</v>
      </c>
      <c r="N1559">
        <v>0.30303030303030304</v>
      </c>
      <c r="O1559">
        <v>520000</v>
      </c>
      <c r="P1559" t="s">
        <v>27</v>
      </c>
      <c r="Q1559">
        <v>0</v>
      </c>
      <c r="R1559">
        <v>0</v>
      </c>
      <c r="S1559">
        <v>0.26906234218084679</v>
      </c>
      <c r="T1559">
        <v>0.23286449371616405</v>
      </c>
      <c r="U1559">
        <v>0.65535008789419169</v>
      </c>
      <c r="V1559">
        <v>3.1059083139083139</v>
      </c>
      <c r="W1559">
        <v>0</v>
      </c>
      <c r="X1559">
        <v>0.41221247930877375</v>
      </c>
    </row>
    <row r="1560" spans="1:24" x14ac:dyDescent="0.25">
      <c r="A1560" t="s">
        <v>1594</v>
      </c>
      <c r="B1560">
        <v>48</v>
      </c>
      <c r="C1560" t="s">
        <v>30</v>
      </c>
      <c r="D1560">
        <v>190700</v>
      </c>
      <c r="E1560">
        <v>0.67200000000000004</v>
      </c>
      <c r="F1560">
        <v>40000</v>
      </c>
      <c r="G1560" t="s">
        <v>41</v>
      </c>
      <c r="H1560">
        <v>195395.31916666665</v>
      </c>
      <c r="I1560">
        <v>153719.3475</v>
      </c>
      <c r="J1560">
        <v>41675.971666666665</v>
      </c>
      <c r="K1560">
        <v>0.78999589327199438</v>
      </c>
      <c r="L1560">
        <v>644156.13583333336</v>
      </c>
      <c r="M1560">
        <v>23071.441458329999</v>
      </c>
      <c r="N1560">
        <v>0.20975353959098059</v>
      </c>
      <c r="O1560">
        <v>160000</v>
      </c>
      <c r="P1560" t="s">
        <v>27</v>
      </c>
      <c r="Q1560">
        <v>0</v>
      </c>
      <c r="R1560">
        <v>0</v>
      </c>
      <c r="S1560">
        <v>0.21329053246725038</v>
      </c>
      <c r="T1560">
        <v>0.16570443487613934</v>
      </c>
      <c r="U1560">
        <v>0.60103264269748224</v>
      </c>
      <c r="V1560">
        <v>3.377850738507254</v>
      </c>
      <c r="W1560">
        <v>0</v>
      </c>
      <c r="X1560">
        <v>0.42422938063822335</v>
      </c>
    </row>
    <row r="1561" spans="1:24" x14ac:dyDescent="0.25">
      <c r="A1561" t="s">
        <v>1595</v>
      </c>
      <c r="B1561">
        <v>20</v>
      </c>
      <c r="C1561" t="s">
        <v>30</v>
      </c>
      <c r="D1561">
        <v>196100</v>
      </c>
      <c r="E1561">
        <v>0.53700000000000003</v>
      </c>
      <c r="F1561">
        <v>66000</v>
      </c>
      <c r="G1561" t="s">
        <v>26</v>
      </c>
      <c r="H1561">
        <v>192959.71166666667</v>
      </c>
      <c r="I1561">
        <v>146702.79166666666</v>
      </c>
      <c r="J1561">
        <v>46256.92</v>
      </c>
      <c r="K1561">
        <v>0.76325421859088649</v>
      </c>
      <c r="L1561">
        <v>584515.54083333339</v>
      </c>
      <c r="M1561">
        <v>21867.14683532</v>
      </c>
      <c r="N1561">
        <v>0.33656297807241203</v>
      </c>
      <c r="O1561">
        <v>330000</v>
      </c>
      <c r="P1561" t="s">
        <v>27</v>
      </c>
      <c r="Q1561">
        <v>0</v>
      </c>
      <c r="R1561">
        <v>0</v>
      </c>
      <c r="S1561">
        <v>0.23972320232270938</v>
      </c>
      <c r="T1561">
        <v>0.25688311283528054</v>
      </c>
      <c r="U1561">
        <v>0.4823389677042722</v>
      </c>
      <c r="V1561">
        <v>2.9807013810980796</v>
      </c>
      <c r="W1561">
        <v>1</v>
      </c>
      <c r="X1561">
        <v>0.51440280072445954</v>
      </c>
    </row>
    <row r="1562" spans="1:24" x14ac:dyDescent="0.25">
      <c r="A1562" t="s">
        <v>1596</v>
      </c>
      <c r="B1562">
        <v>38</v>
      </c>
      <c r="C1562" t="s">
        <v>25</v>
      </c>
      <c r="D1562">
        <v>221100</v>
      </c>
      <c r="E1562">
        <v>0.83199999999999996</v>
      </c>
      <c r="F1562">
        <v>62000</v>
      </c>
      <c r="G1562" t="s">
        <v>26</v>
      </c>
      <c r="H1562">
        <v>207751.30249999999</v>
      </c>
      <c r="I1562">
        <v>160899.32916666666</v>
      </c>
      <c r="J1562">
        <v>46851.973333333335</v>
      </c>
      <c r="K1562">
        <v>0.82496705511015866</v>
      </c>
      <c r="L1562">
        <v>449020.74583333335</v>
      </c>
      <c r="M1562">
        <v>53489.482981100002</v>
      </c>
      <c r="N1562">
        <v>0.2804161013116237</v>
      </c>
      <c r="O1562">
        <v>434000</v>
      </c>
      <c r="P1562" t="s">
        <v>31</v>
      </c>
      <c r="Q1562">
        <v>25</v>
      </c>
      <c r="R1562">
        <v>0</v>
      </c>
      <c r="S1562">
        <v>0.2255195166987381</v>
      </c>
      <c r="T1562">
        <v>0.23133404530452212</v>
      </c>
      <c r="U1562">
        <v>0.66164662367586213</v>
      </c>
      <c r="V1562">
        <v>2.0308491444293684</v>
      </c>
      <c r="W1562">
        <v>0</v>
      </c>
      <c r="X1562">
        <v>0.46318572154242005</v>
      </c>
    </row>
    <row r="1563" spans="1:24" x14ac:dyDescent="0.25">
      <c r="A1563" t="s">
        <v>1597</v>
      </c>
      <c r="B1563">
        <v>43</v>
      </c>
      <c r="C1563" t="s">
        <v>25</v>
      </c>
      <c r="D1563">
        <v>150200</v>
      </c>
      <c r="E1563">
        <v>0.81100000000000005</v>
      </c>
      <c r="F1563">
        <v>36000</v>
      </c>
      <c r="G1563" t="s">
        <v>26</v>
      </c>
      <c r="H1563">
        <v>150256.66583333333</v>
      </c>
      <c r="I1563">
        <v>105654.395</v>
      </c>
      <c r="J1563">
        <v>44602.270833333336</v>
      </c>
      <c r="K1563">
        <v>0.73273226902757882</v>
      </c>
      <c r="L1563">
        <v>336197.56916666665</v>
      </c>
      <c r="M1563">
        <v>32303.226081410001</v>
      </c>
      <c r="N1563">
        <v>0.23968042609853529</v>
      </c>
      <c r="O1563">
        <v>180000</v>
      </c>
      <c r="P1563" t="s">
        <v>27</v>
      </c>
      <c r="Q1563">
        <v>0</v>
      </c>
      <c r="R1563">
        <v>0</v>
      </c>
      <c r="S1563">
        <v>0.29684054671362642</v>
      </c>
      <c r="T1563">
        <v>0.17562158245667669</v>
      </c>
      <c r="U1563">
        <v>0.66749686753617221</v>
      </c>
      <c r="V1563">
        <v>2.2383326841988458</v>
      </c>
      <c r="W1563">
        <v>0</v>
      </c>
      <c r="X1563">
        <v>0.4167361293131624</v>
      </c>
    </row>
    <row r="1564" spans="1:24" x14ac:dyDescent="0.25">
      <c r="A1564" t="s">
        <v>1598</v>
      </c>
      <c r="B1564">
        <v>53</v>
      </c>
      <c r="C1564" t="s">
        <v>33</v>
      </c>
      <c r="D1564">
        <v>264600</v>
      </c>
      <c r="E1564">
        <v>0.25800000000000001</v>
      </c>
      <c r="F1564">
        <v>81000</v>
      </c>
      <c r="G1564" t="s">
        <v>26</v>
      </c>
      <c r="H1564">
        <v>212365.35750000001</v>
      </c>
      <c r="I1564">
        <v>185820.12083333332</v>
      </c>
      <c r="J1564">
        <v>26545.236666666668</v>
      </c>
      <c r="K1564">
        <v>0.83556764449855003</v>
      </c>
      <c r="L1564">
        <v>689743.62250000006</v>
      </c>
      <c r="M1564">
        <v>129929.04401282</v>
      </c>
      <c r="N1564">
        <v>0.30612244897959184</v>
      </c>
      <c r="O1564">
        <v>810000</v>
      </c>
      <c r="P1564" t="s">
        <v>27</v>
      </c>
      <c r="Q1564">
        <v>0</v>
      </c>
      <c r="R1564">
        <v>0</v>
      </c>
      <c r="S1564">
        <v>0.12499796096294409</v>
      </c>
      <c r="T1564">
        <v>0.25578601362200509</v>
      </c>
      <c r="U1564">
        <v>0.16006765519052155</v>
      </c>
      <c r="V1564">
        <v>2.6067408257747546</v>
      </c>
      <c r="W1564">
        <v>1</v>
      </c>
      <c r="X1564">
        <v>0.70385219883144545</v>
      </c>
    </row>
    <row r="1565" spans="1:24" x14ac:dyDescent="0.25">
      <c r="A1565" t="s">
        <v>1599</v>
      </c>
      <c r="B1565">
        <v>54</v>
      </c>
      <c r="C1565" t="s">
        <v>25</v>
      </c>
      <c r="D1565">
        <v>156100</v>
      </c>
      <c r="E1565">
        <v>0.86299999999999999</v>
      </c>
      <c r="F1565">
        <v>49000</v>
      </c>
      <c r="G1565" t="s">
        <v>43</v>
      </c>
      <c r="H1565">
        <v>153139.74083333334</v>
      </c>
      <c r="I1565">
        <v>114478.95083333334</v>
      </c>
      <c r="J1565">
        <v>38660.79</v>
      </c>
      <c r="K1565">
        <v>0.76256087669450423</v>
      </c>
      <c r="L1565">
        <v>455527.64166666666</v>
      </c>
      <c r="M1565">
        <v>21309.419601109999</v>
      </c>
      <c r="N1565">
        <v>0.31390134529147984</v>
      </c>
      <c r="O1565">
        <v>343000</v>
      </c>
      <c r="P1565" t="s">
        <v>27</v>
      </c>
      <c r="Q1565">
        <v>0</v>
      </c>
      <c r="R1565">
        <v>0</v>
      </c>
      <c r="S1565">
        <v>0.25245432563501408</v>
      </c>
      <c r="T1565">
        <v>0.23936888506105516</v>
      </c>
      <c r="U1565">
        <v>0.75758230082644185</v>
      </c>
      <c r="V1565">
        <v>2.9181783578902412</v>
      </c>
      <c r="W1565">
        <v>0</v>
      </c>
      <c r="X1565">
        <v>0.37878988580829803</v>
      </c>
    </row>
    <row r="1566" spans="1:24" x14ac:dyDescent="0.25">
      <c r="A1566" t="s">
        <v>1600</v>
      </c>
      <c r="B1566">
        <v>39</v>
      </c>
      <c r="C1566" t="s">
        <v>30</v>
      </c>
      <c r="D1566">
        <v>318800</v>
      </c>
      <c r="E1566">
        <v>0.67200000000000004</v>
      </c>
      <c r="F1566">
        <v>66000</v>
      </c>
      <c r="G1566" t="s">
        <v>26</v>
      </c>
      <c r="H1566">
        <v>284906.04416666669</v>
      </c>
      <c r="I1566">
        <v>220006.4725</v>
      </c>
      <c r="J1566">
        <v>64899.57166666667</v>
      </c>
      <c r="K1566">
        <v>0.80005016852996591</v>
      </c>
      <c r="L1566">
        <v>999171.36416666664</v>
      </c>
      <c r="M1566">
        <v>53640.103285609999</v>
      </c>
      <c r="N1566">
        <v>0.20702634880803011</v>
      </c>
      <c r="O1566">
        <v>660000</v>
      </c>
      <c r="P1566" t="s">
        <v>27</v>
      </c>
      <c r="Q1566">
        <v>0</v>
      </c>
      <c r="R1566">
        <v>0</v>
      </c>
      <c r="S1566">
        <v>0.22779289171099923</v>
      </c>
      <c r="T1566">
        <v>0.16563146525400799</v>
      </c>
      <c r="U1566">
        <v>0.56552662944418475</v>
      </c>
      <c r="V1566">
        <v>3.1341636266206607</v>
      </c>
      <c r="W1566">
        <v>0</v>
      </c>
      <c r="X1566">
        <v>0.44639607007491983</v>
      </c>
    </row>
    <row r="1567" spans="1:24" x14ac:dyDescent="0.25">
      <c r="A1567" t="s">
        <v>1601</v>
      </c>
      <c r="B1567">
        <v>29</v>
      </c>
      <c r="C1567" t="s">
        <v>25</v>
      </c>
      <c r="D1567">
        <v>182900</v>
      </c>
      <c r="E1567">
        <v>0.95299999999999996</v>
      </c>
      <c r="F1567">
        <v>40000</v>
      </c>
      <c r="G1567" t="s">
        <v>43</v>
      </c>
      <c r="H1567">
        <v>174852.80333333334</v>
      </c>
      <c r="I1567">
        <v>131199.15</v>
      </c>
      <c r="J1567">
        <v>43653.653333333335</v>
      </c>
      <c r="K1567">
        <v>0.79743476737130548</v>
      </c>
      <c r="L1567">
        <v>593406.06083333329</v>
      </c>
      <c r="M1567">
        <v>37862.23537966</v>
      </c>
      <c r="N1567">
        <v>0.21869874248223073</v>
      </c>
      <c r="O1567">
        <v>320000</v>
      </c>
      <c r="P1567" t="s">
        <v>27</v>
      </c>
      <c r="Q1567">
        <v>0</v>
      </c>
      <c r="R1567">
        <v>0</v>
      </c>
      <c r="S1567">
        <v>0.24965944212008725</v>
      </c>
      <c r="T1567">
        <v>0.1743979808357147</v>
      </c>
      <c r="U1567">
        <v>0.78337066614974626</v>
      </c>
      <c r="V1567">
        <v>3.2444289821396026</v>
      </c>
      <c r="W1567">
        <v>0</v>
      </c>
      <c r="X1567">
        <v>0.33941429601644868</v>
      </c>
    </row>
    <row r="1568" spans="1:24" x14ac:dyDescent="0.25">
      <c r="A1568" t="s">
        <v>1602</v>
      </c>
      <c r="B1568">
        <v>30</v>
      </c>
      <c r="C1568" t="s">
        <v>33</v>
      </c>
      <c r="D1568">
        <v>216200</v>
      </c>
      <c r="E1568">
        <v>0.32600000000000001</v>
      </c>
      <c r="F1568">
        <v>73000</v>
      </c>
      <c r="G1568" t="s">
        <v>26</v>
      </c>
      <c r="H1568">
        <v>219271.45083333334</v>
      </c>
      <c r="I1568">
        <v>185238.64166666666</v>
      </c>
      <c r="J1568">
        <v>34032.809166666666</v>
      </c>
      <c r="K1568">
        <v>0.83826434734165545</v>
      </c>
      <c r="L1568">
        <v>489287.09583333333</v>
      </c>
      <c r="M1568">
        <v>60619.844203749999</v>
      </c>
      <c r="N1568">
        <v>0.33765032377428306</v>
      </c>
      <c r="O1568">
        <v>803000</v>
      </c>
      <c r="P1568" t="s">
        <v>27</v>
      </c>
      <c r="Q1568">
        <v>0</v>
      </c>
      <c r="R1568">
        <v>0</v>
      </c>
      <c r="S1568">
        <v>0.15520857383542722</v>
      </c>
      <c r="T1568">
        <v>0.28304022828834802</v>
      </c>
      <c r="U1568">
        <v>0.25539376979264689</v>
      </c>
      <c r="V1568">
        <v>2.2631225524205982</v>
      </c>
      <c r="W1568">
        <v>1</v>
      </c>
      <c r="X1568">
        <v>0.67558084567598764</v>
      </c>
    </row>
    <row r="1569" spans="1:24" x14ac:dyDescent="0.25">
      <c r="A1569" t="s">
        <v>1603</v>
      </c>
      <c r="B1569">
        <v>28</v>
      </c>
      <c r="C1569" t="s">
        <v>25</v>
      </c>
      <c r="D1569">
        <v>176300</v>
      </c>
      <c r="E1569">
        <v>0.78700000000000003</v>
      </c>
      <c r="F1569">
        <v>32000</v>
      </c>
      <c r="G1569" t="s">
        <v>26</v>
      </c>
      <c r="H1569">
        <v>175250.01166666666</v>
      </c>
      <c r="I1569">
        <v>127771.23083333333</v>
      </c>
      <c r="J1569">
        <v>47478.780833333331</v>
      </c>
      <c r="K1569">
        <v>0.74189920054170444</v>
      </c>
      <c r="L1569">
        <v>531871.32666666666</v>
      </c>
      <c r="M1569">
        <v>21405.686203040001</v>
      </c>
      <c r="N1569">
        <v>0.18150879183210436</v>
      </c>
      <c r="O1569">
        <v>96000</v>
      </c>
      <c r="P1569" t="s">
        <v>27</v>
      </c>
      <c r="Q1569">
        <v>0</v>
      </c>
      <c r="R1569">
        <v>0</v>
      </c>
      <c r="S1569">
        <v>0.27092027202623009</v>
      </c>
      <c r="T1569">
        <v>0.13466122755152887</v>
      </c>
      <c r="U1569">
        <v>0.7013361965898699</v>
      </c>
      <c r="V1569">
        <v>3.0168538097939117</v>
      </c>
      <c r="W1569">
        <v>0</v>
      </c>
      <c r="X1569">
        <v>0.3678737609207981</v>
      </c>
    </row>
    <row r="1570" spans="1:24" x14ac:dyDescent="0.25">
      <c r="A1570" t="s">
        <v>1604</v>
      </c>
      <c r="B1570">
        <v>33</v>
      </c>
      <c r="C1570" t="s">
        <v>33</v>
      </c>
      <c r="D1570">
        <v>129300</v>
      </c>
      <c r="E1570">
        <v>0.435</v>
      </c>
      <c r="F1570">
        <v>30000</v>
      </c>
      <c r="G1570" t="s">
        <v>43</v>
      </c>
      <c r="H1570">
        <v>138654.76999999999</v>
      </c>
      <c r="I1570">
        <v>111049.15</v>
      </c>
      <c r="J1570">
        <v>27605.62</v>
      </c>
      <c r="K1570">
        <v>0.80688798217785473</v>
      </c>
      <c r="L1570">
        <v>410990.30333333334</v>
      </c>
      <c r="M1570">
        <v>41774.472290170001</v>
      </c>
      <c r="N1570">
        <v>0.23201856148491878</v>
      </c>
      <c r="O1570">
        <v>300000</v>
      </c>
      <c r="P1570" t="s">
        <v>27</v>
      </c>
      <c r="Q1570">
        <v>0</v>
      </c>
      <c r="R1570">
        <v>0</v>
      </c>
      <c r="S1570">
        <v>0.19909607148747929</v>
      </c>
      <c r="T1570">
        <v>0.18721298890437463</v>
      </c>
      <c r="U1570">
        <v>0.33428519781178523</v>
      </c>
      <c r="V1570">
        <v>3.1785792987883474</v>
      </c>
      <c r="W1570">
        <v>1</v>
      </c>
      <c r="X1570">
        <v>0.56916128820058898</v>
      </c>
    </row>
    <row r="1571" spans="1:24" x14ac:dyDescent="0.25">
      <c r="A1571" t="s">
        <v>1605</v>
      </c>
      <c r="B1571">
        <v>25</v>
      </c>
      <c r="C1571" t="s">
        <v>25</v>
      </c>
      <c r="D1571">
        <v>135300</v>
      </c>
      <c r="E1571">
        <v>0.91600000000000004</v>
      </c>
      <c r="F1571">
        <v>33000</v>
      </c>
      <c r="G1571" t="s">
        <v>26</v>
      </c>
      <c r="H1571">
        <v>138150.51749999999</v>
      </c>
      <c r="I1571">
        <v>101546.24416666667</v>
      </c>
      <c r="J1571">
        <v>36604.273333333331</v>
      </c>
      <c r="K1571">
        <v>0.74965584820824138</v>
      </c>
      <c r="L1571">
        <v>370267.01500000001</v>
      </c>
      <c r="M1571">
        <v>18048.95887916</v>
      </c>
      <c r="N1571">
        <v>0.24390243902439024</v>
      </c>
      <c r="O1571">
        <v>330000</v>
      </c>
      <c r="P1571" t="s">
        <v>27</v>
      </c>
      <c r="Q1571">
        <v>0</v>
      </c>
      <c r="R1571">
        <v>0</v>
      </c>
      <c r="S1571">
        <v>0.26495936458097841</v>
      </c>
      <c r="T1571">
        <v>0.18284288980688815</v>
      </c>
      <c r="U1571">
        <v>0.8101555585424719</v>
      </c>
      <c r="V1571">
        <v>2.7366372135994088</v>
      </c>
      <c r="W1571">
        <v>0</v>
      </c>
      <c r="X1571">
        <v>0.34423065091394739</v>
      </c>
    </row>
    <row r="1572" spans="1:24" x14ac:dyDescent="0.25">
      <c r="A1572" t="s">
        <v>1606</v>
      </c>
      <c r="B1572">
        <v>19</v>
      </c>
      <c r="C1572" t="s">
        <v>33</v>
      </c>
      <c r="D1572">
        <v>351900</v>
      </c>
      <c r="E1572">
        <v>0.35099999999999998</v>
      </c>
      <c r="F1572">
        <v>109000</v>
      </c>
      <c r="G1572" t="s">
        <v>41</v>
      </c>
      <c r="H1572">
        <v>299623.41916666669</v>
      </c>
      <c r="I1572">
        <v>224105.80166666667</v>
      </c>
      <c r="J1572">
        <v>75517.617499999993</v>
      </c>
      <c r="K1572">
        <v>0.75985233794484608</v>
      </c>
      <c r="L1572">
        <v>768954.54833333334</v>
      </c>
      <c r="M1572">
        <v>97397.397623919998</v>
      </c>
      <c r="N1572">
        <v>0.30974708724069339</v>
      </c>
      <c r="O1572">
        <v>436000</v>
      </c>
      <c r="P1572" t="s">
        <v>36</v>
      </c>
      <c r="Q1572">
        <v>120</v>
      </c>
      <c r="R1572">
        <v>1</v>
      </c>
      <c r="S1572">
        <v>0.25204177200178413</v>
      </c>
      <c r="T1572">
        <v>0.23536204841144706</v>
      </c>
      <c r="U1572">
        <v>0.26489245822838559</v>
      </c>
      <c r="V1572">
        <v>2.1851507483186512</v>
      </c>
      <c r="W1572">
        <v>1</v>
      </c>
      <c r="X1572">
        <v>0.6371675499718088</v>
      </c>
    </row>
    <row r="1573" spans="1:24" x14ac:dyDescent="0.25">
      <c r="A1573" t="s">
        <v>1607</v>
      </c>
      <c r="B1573">
        <v>47</v>
      </c>
      <c r="C1573" t="s">
        <v>25</v>
      </c>
      <c r="D1573">
        <v>148200</v>
      </c>
      <c r="E1573">
        <v>0.82299999999999995</v>
      </c>
      <c r="F1573">
        <v>45000</v>
      </c>
      <c r="G1573" t="s">
        <v>43</v>
      </c>
      <c r="H1573">
        <v>144721.68416666667</v>
      </c>
      <c r="I1573">
        <v>101929.3925</v>
      </c>
      <c r="J1573">
        <v>42792.291666666664</v>
      </c>
      <c r="K1573">
        <v>0.75036045356732795</v>
      </c>
      <c r="L1573">
        <v>532642.44833333336</v>
      </c>
      <c r="M1573">
        <v>35664.354049770001</v>
      </c>
      <c r="N1573">
        <v>0.30364372469635625</v>
      </c>
      <c r="O1573">
        <v>225000</v>
      </c>
      <c r="P1573" t="s">
        <v>27</v>
      </c>
      <c r="Q1573">
        <v>0</v>
      </c>
      <c r="R1573">
        <v>0</v>
      </c>
      <c r="S1573">
        <v>0.29568679989506985</v>
      </c>
      <c r="T1573">
        <v>0.22784224298603073</v>
      </c>
      <c r="U1573">
        <v>0.66028361865931706</v>
      </c>
      <c r="V1573">
        <v>3.5940785987404409</v>
      </c>
      <c r="W1573">
        <v>0</v>
      </c>
      <c r="X1573">
        <v>0.38267915256568918</v>
      </c>
    </row>
    <row r="1574" spans="1:24" x14ac:dyDescent="0.25">
      <c r="A1574" t="s">
        <v>1608</v>
      </c>
      <c r="B1574">
        <v>47</v>
      </c>
      <c r="C1574" t="s">
        <v>33</v>
      </c>
      <c r="D1574">
        <v>182000</v>
      </c>
      <c r="E1574">
        <v>0.23599999999999999</v>
      </c>
      <c r="F1574">
        <v>61000</v>
      </c>
      <c r="G1574" t="s">
        <v>26</v>
      </c>
      <c r="H1574">
        <v>174815.38583333333</v>
      </c>
      <c r="I1574">
        <v>144394.20916666667</v>
      </c>
      <c r="J1574">
        <v>30421.176666666666</v>
      </c>
      <c r="K1574">
        <v>0.87854306264420523</v>
      </c>
      <c r="L1574">
        <v>329620.59666666668</v>
      </c>
      <c r="M1574">
        <v>70488.373436809998</v>
      </c>
      <c r="N1574">
        <v>0.33516483516483514</v>
      </c>
      <c r="O1574">
        <v>549000</v>
      </c>
      <c r="P1574" t="s">
        <v>36</v>
      </c>
      <c r="Q1574">
        <v>90</v>
      </c>
      <c r="R1574">
        <v>1</v>
      </c>
      <c r="S1574">
        <v>0.17401887437796701</v>
      </c>
      <c r="T1574">
        <v>0.29445674077635448</v>
      </c>
      <c r="U1574">
        <v>0.16818507461694701</v>
      </c>
      <c r="V1574">
        <v>1.8111021794871796</v>
      </c>
      <c r="W1574">
        <v>1</v>
      </c>
      <c r="X1574">
        <v>0.72393132986646469</v>
      </c>
    </row>
    <row r="1575" spans="1:24" x14ac:dyDescent="0.25">
      <c r="A1575" t="s">
        <v>1609</v>
      </c>
      <c r="B1575">
        <v>29</v>
      </c>
      <c r="C1575" t="s">
        <v>30</v>
      </c>
      <c r="D1575">
        <v>202200</v>
      </c>
      <c r="E1575">
        <v>0.59599999999999997</v>
      </c>
      <c r="F1575">
        <v>52000</v>
      </c>
      <c r="G1575" t="s">
        <v>26</v>
      </c>
      <c r="H1575">
        <v>188093.71833333332</v>
      </c>
      <c r="I1575">
        <v>144643.92416666666</v>
      </c>
      <c r="J1575">
        <v>43449.794166666667</v>
      </c>
      <c r="K1575">
        <v>0.79250927131652538</v>
      </c>
      <c r="L1575">
        <v>746647.15749999997</v>
      </c>
      <c r="M1575">
        <v>37391.395008179999</v>
      </c>
      <c r="N1575">
        <v>0.25717111770524231</v>
      </c>
      <c r="O1575">
        <v>156000</v>
      </c>
      <c r="P1575" t="s">
        <v>27</v>
      </c>
      <c r="Q1575">
        <v>0</v>
      </c>
      <c r="R1575">
        <v>0</v>
      </c>
      <c r="S1575">
        <v>0.23100077212396009</v>
      </c>
      <c r="T1575">
        <v>0.20381049509623797</v>
      </c>
      <c r="U1575">
        <v>0.4971674380865993</v>
      </c>
      <c r="V1575">
        <v>3.6926170004945598</v>
      </c>
      <c r="W1575">
        <v>0</v>
      </c>
      <c r="X1575">
        <v>0.46659994230064572</v>
      </c>
    </row>
    <row r="1576" spans="1:24" x14ac:dyDescent="0.25">
      <c r="A1576" t="s">
        <v>1610</v>
      </c>
      <c r="B1576">
        <v>27</v>
      </c>
      <c r="C1576" t="s">
        <v>25</v>
      </c>
      <c r="D1576">
        <v>183500</v>
      </c>
      <c r="E1576">
        <v>0.77200000000000002</v>
      </c>
      <c r="F1576">
        <v>31000</v>
      </c>
      <c r="G1576" t="s">
        <v>41</v>
      </c>
      <c r="H1576">
        <v>181427.14749999999</v>
      </c>
      <c r="I1576">
        <v>137775.38333333333</v>
      </c>
      <c r="J1576">
        <v>43651.764166666668</v>
      </c>
      <c r="K1576">
        <v>0.80176173827828767</v>
      </c>
      <c r="L1576">
        <v>495973.58833333332</v>
      </c>
      <c r="M1576">
        <v>46017.938286110002</v>
      </c>
      <c r="N1576">
        <v>0.16893732970027248</v>
      </c>
      <c r="O1576">
        <v>279000</v>
      </c>
      <c r="P1576" t="s">
        <v>31</v>
      </c>
      <c r="Q1576">
        <v>21</v>
      </c>
      <c r="R1576">
        <v>0</v>
      </c>
      <c r="S1576">
        <v>0.24060216328246395</v>
      </c>
      <c r="T1576">
        <v>0.13544748712058266</v>
      </c>
      <c r="U1576">
        <v>0.61580472220760341</v>
      </c>
      <c r="V1576">
        <v>2.7028533424159855</v>
      </c>
      <c r="W1576">
        <v>0</v>
      </c>
      <c r="X1576">
        <v>0.42760475350194688</v>
      </c>
    </row>
    <row r="1577" spans="1:24" x14ac:dyDescent="0.25">
      <c r="A1577" t="s">
        <v>1611</v>
      </c>
      <c r="B1577">
        <v>28</v>
      </c>
      <c r="C1577" t="s">
        <v>25</v>
      </c>
      <c r="D1577">
        <v>187000</v>
      </c>
      <c r="E1577">
        <v>0.96199999999999997</v>
      </c>
      <c r="F1577">
        <v>50000</v>
      </c>
      <c r="G1577" t="s">
        <v>26</v>
      </c>
      <c r="H1577">
        <v>190893.36916666667</v>
      </c>
      <c r="I1577">
        <v>131725.37166666667</v>
      </c>
      <c r="J1577">
        <v>59167.997499999998</v>
      </c>
      <c r="K1577">
        <v>0.7175907832214643</v>
      </c>
      <c r="L1577">
        <v>497863.28</v>
      </c>
      <c r="M1577">
        <v>35359.820264239999</v>
      </c>
      <c r="N1577">
        <v>0.26737967914438504</v>
      </c>
      <c r="O1577">
        <v>150000</v>
      </c>
      <c r="P1577" t="s">
        <v>27</v>
      </c>
      <c r="Q1577">
        <v>0</v>
      </c>
      <c r="R1577">
        <v>0</v>
      </c>
      <c r="S1577">
        <v>0.30995313120772228</v>
      </c>
      <c r="T1577">
        <v>0.19186919337472308</v>
      </c>
      <c r="U1577">
        <v>0.81165450794413319</v>
      </c>
      <c r="V1577">
        <v>2.6623704812834226</v>
      </c>
      <c r="W1577">
        <v>0</v>
      </c>
      <c r="X1577">
        <v>0.33692921710166213</v>
      </c>
    </row>
    <row r="1578" spans="1:24" x14ac:dyDescent="0.25">
      <c r="A1578" t="s">
        <v>1612</v>
      </c>
      <c r="B1578">
        <v>32</v>
      </c>
      <c r="C1578" t="s">
        <v>25</v>
      </c>
      <c r="D1578">
        <v>208100</v>
      </c>
      <c r="E1578">
        <v>0.95499999999999996</v>
      </c>
      <c r="F1578">
        <v>64000</v>
      </c>
      <c r="G1578" t="s">
        <v>26</v>
      </c>
      <c r="H1578">
        <v>198856.28666666668</v>
      </c>
      <c r="I1578">
        <v>146495.05833333332</v>
      </c>
      <c r="J1578">
        <v>52361.228333333333</v>
      </c>
      <c r="K1578">
        <v>0.77676793229639407</v>
      </c>
      <c r="L1578">
        <v>591868.00416666665</v>
      </c>
      <c r="M1578">
        <v>45967.824509420003</v>
      </c>
      <c r="N1578">
        <v>0.30754444978375783</v>
      </c>
      <c r="O1578">
        <v>448000</v>
      </c>
      <c r="P1578" t="s">
        <v>27</v>
      </c>
      <c r="Q1578">
        <v>0</v>
      </c>
      <c r="R1578">
        <v>0</v>
      </c>
      <c r="S1578">
        <v>0.26331190836880086</v>
      </c>
      <c r="T1578">
        <v>0.23889066634776177</v>
      </c>
      <c r="U1578">
        <v>0.77569056762582456</v>
      </c>
      <c r="V1578">
        <v>2.8441518700945059</v>
      </c>
      <c r="W1578">
        <v>0</v>
      </c>
      <c r="X1578">
        <v>0.3703703856343325</v>
      </c>
    </row>
    <row r="1579" spans="1:24" x14ac:dyDescent="0.25">
      <c r="A1579" t="s">
        <v>1613</v>
      </c>
      <c r="B1579">
        <v>33</v>
      </c>
      <c r="C1579" t="s">
        <v>33</v>
      </c>
      <c r="D1579">
        <v>352300</v>
      </c>
      <c r="E1579">
        <v>0.38200000000000001</v>
      </c>
      <c r="F1579">
        <v>59000</v>
      </c>
      <c r="G1579" t="s">
        <v>26</v>
      </c>
      <c r="H1579">
        <v>343181.00083333335</v>
      </c>
      <c r="I1579">
        <v>309109.32</v>
      </c>
      <c r="J1579">
        <v>34071.680833333332</v>
      </c>
      <c r="K1579">
        <v>0.88325558107713753</v>
      </c>
      <c r="L1579">
        <v>1013256.8824999999</v>
      </c>
      <c r="M1579">
        <v>114773.67053675</v>
      </c>
      <c r="N1579">
        <v>0.16747090547828555</v>
      </c>
      <c r="O1579">
        <v>295000</v>
      </c>
      <c r="P1579" t="s">
        <v>31</v>
      </c>
      <c r="Q1579">
        <v>30</v>
      </c>
      <c r="R1579">
        <v>0</v>
      </c>
      <c r="S1579">
        <v>9.9281955442167155E-2</v>
      </c>
      <c r="T1579">
        <v>0.14791961193173747</v>
      </c>
      <c r="U1579">
        <v>0.28626226680062061</v>
      </c>
      <c r="V1579">
        <v>2.8761194507521997</v>
      </c>
      <c r="W1579">
        <v>1</v>
      </c>
      <c r="X1579">
        <v>0.61987702842279924</v>
      </c>
    </row>
    <row r="1580" spans="1:24" x14ac:dyDescent="0.25">
      <c r="A1580" t="s">
        <v>1614</v>
      </c>
      <c r="B1580">
        <v>34</v>
      </c>
      <c r="C1580" t="s">
        <v>33</v>
      </c>
      <c r="D1580">
        <v>225900</v>
      </c>
      <c r="E1580">
        <v>0.44700000000000001</v>
      </c>
      <c r="F1580">
        <v>42000</v>
      </c>
      <c r="G1580" t="s">
        <v>26</v>
      </c>
      <c r="H1580">
        <v>202974.88416666666</v>
      </c>
      <c r="I1580">
        <v>163326.47833333333</v>
      </c>
      <c r="J1580">
        <v>39648.405833333331</v>
      </c>
      <c r="K1580">
        <v>0.79740924859239271</v>
      </c>
      <c r="L1580">
        <v>812554.89583333337</v>
      </c>
      <c r="M1580">
        <v>79758.958439099995</v>
      </c>
      <c r="N1580">
        <v>0.18592297476759628</v>
      </c>
      <c r="O1580">
        <v>504000</v>
      </c>
      <c r="P1580" t="s">
        <v>27</v>
      </c>
      <c r="Q1580">
        <v>0</v>
      </c>
      <c r="R1580">
        <v>0</v>
      </c>
      <c r="S1580">
        <v>0.19533651168770835</v>
      </c>
      <c r="T1580">
        <v>0.14825669960549134</v>
      </c>
      <c r="U1580">
        <v>0.32090170878132246</v>
      </c>
      <c r="V1580">
        <v>3.5969672236978014</v>
      </c>
      <c r="W1580">
        <v>1</v>
      </c>
      <c r="X1580">
        <v>0.5493451719604211</v>
      </c>
    </row>
    <row r="1581" spans="1:24" x14ac:dyDescent="0.25">
      <c r="A1581" t="s">
        <v>1615</v>
      </c>
      <c r="B1581">
        <v>43</v>
      </c>
      <c r="C1581" t="s">
        <v>33</v>
      </c>
      <c r="D1581">
        <v>82500</v>
      </c>
      <c r="E1581">
        <v>0.442</v>
      </c>
      <c r="F1581">
        <v>30000</v>
      </c>
      <c r="G1581" t="s">
        <v>41</v>
      </c>
      <c r="H1581">
        <v>88081.001666666663</v>
      </c>
      <c r="I1581">
        <v>68484.916666666672</v>
      </c>
      <c r="J1581">
        <v>19596.084999999999</v>
      </c>
      <c r="K1581">
        <v>0.82888691867559627</v>
      </c>
      <c r="L1581">
        <v>345172.36749999999</v>
      </c>
      <c r="M1581">
        <v>31182.377918869999</v>
      </c>
      <c r="N1581">
        <v>0.36363636363636365</v>
      </c>
      <c r="O1581">
        <v>240000</v>
      </c>
      <c r="P1581" t="s">
        <v>31</v>
      </c>
      <c r="Q1581">
        <v>24</v>
      </c>
      <c r="R1581">
        <v>0</v>
      </c>
      <c r="S1581">
        <v>0.22247799899187493</v>
      </c>
      <c r="T1581">
        <v>0.3014134249729441</v>
      </c>
      <c r="U1581">
        <v>0.32643551500856521</v>
      </c>
      <c r="V1581">
        <v>4.1839074848484845</v>
      </c>
      <c r="W1581">
        <v>1</v>
      </c>
      <c r="X1581">
        <v>0.55846781725668115</v>
      </c>
    </row>
    <row r="1582" spans="1:24" x14ac:dyDescent="0.25">
      <c r="A1582" t="s">
        <v>1616</v>
      </c>
      <c r="B1582">
        <v>19</v>
      </c>
      <c r="C1582" t="s">
        <v>25</v>
      </c>
      <c r="D1582">
        <v>204800</v>
      </c>
      <c r="E1582">
        <v>0.97599999999999998</v>
      </c>
      <c r="F1582">
        <v>55000</v>
      </c>
      <c r="G1582" t="s">
        <v>26</v>
      </c>
      <c r="H1582">
        <v>198034.53666666668</v>
      </c>
      <c r="I1582">
        <v>147295.88500000001</v>
      </c>
      <c r="J1582">
        <v>50738.651666666665</v>
      </c>
      <c r="K1582">
        <v>0.76456142402882865</v>
      </c>
      <c r="L1582">
        <v>641140.41916666669</v>
      </c>
      <c r="M1582">
        <v>35451.647820819999</v>
      </c>
      <c r="N1582">
        <v>0.2685546875</v>
      </c>
      <c r="O1582">
        <v>330000</v>
      </c>
      <c r="P1582" t="s">
        <v>27</v>
      </c>
      <c r="Q1582">
        <v>0</v>
      </c>
      <c r="R1582">
        <v>0</v>
      </c>
      <c r="S1582">
        <v>0.25621112620406394</v>
      </c>
      <c r="T1582">
        <v>0.20532655430461708</v>
      </c>
      <c r="U1582">
        <v>0.82780789883105599</v>
      </c>
      <c r="V1582">
        <v>3.1305684529622395</v>
      </c>
      <c r="W1582">
        <v>0</v>
      </c>
      <c r="X1582">
        <v>0.33053261345107726</v>
      </c>
    </row>
    <row r="1583" spans="1:24" x14ac:dyDescent="0.25">
      <c r="A1583" t="s">
        <v>1617</v>
      </c>
      <c r="B1583">
        <v>29</v>
      </c>
      <c r="C1583" t="s">
        <v>25</v>
      </c>
      <c r="D1583">
        <v>183600</v>
      </c>
      <c r="E1583">
        <v>0.96899999999999997</v>
      </c>
      <c r="F1583">
        <v>60000</v>
      </c>
      <c r="G1583" t="s">
        <v>26</v>
      </c>
      <c r="H1583">
        <v>189577.35750000001</v>
      </c>
      <c r="I1583">
        <v>129650.06166666666</v>
      </c>
      <c r="J1583">
        <v>59927.29583333333</v>
      </c>
      <c r="K1583">
        <v>0.69296337415765008</v>
      </c>
      <c r="L1583">
        <v>518554.45250000001</v>
      </c>
      <c r="M1583">
        <v>30215.35313421</v>
      </c>
      <c r="N1583">
        <v>0.32679738562091504</v>
      </c>
      <c r="O1583">
        <v>180000</v>
      </c>
      <c r="P1583" t="s">
        <v>31</v>
      </c>
      <c r="Q1583">
        <v>14</v>
      </c>
      <c r="R1583">
        <v>0</v>
      </c>
      <c r="S1583">
        <v>0.31610998604268087</v>
      </c>
      <c r="T1583">
        <v>0.226458619005768</v>
      </c>
      <c r="U1583">
        <v>0.83578958959755256</v>
      </c>
      <c r="V1583">
        <v>2.824370656318083</v>
      </c>
      <c r="W1583">
        <v>0</v>
      </c>
      <c r="X1583">
        <v>0.32799020127127393</v>
      </c>
    </row>
    <row r="1584" spans="1:24" x14ac:dyDescent="0.25">
      <c r="A1584" t="s">
        <v>1618</v>
      </c>
      <c r="B1584">
        <v>43</v>
      </c>
      <c r="C1584" t="s">
        <v>33</v>
      </c>
      <c r="D1584">
        <v>195600</v>
      </c>
      <c r="E1584">
        <v>0.42299999999999999</v>
      </c>
      <c r="F1584">
        <v>56000</v>
      </c>
      <c r="G1584" t="s">
        <v>41</v>
      </c>
      <c r="H1584">
        <v>179048.25750000001</v>
      </c>
      <c r="I1584">
        <v>135492.11083333334</v>
      </c>
      <c r="J1584">
        <v>43556.146666666667</v>
      </c>
      <c r="K1584">
        <v>0.78786017232272698</v>
      </c>
      <c r="L1584">
        <v>375311.74833333335</v>
      </c>
      <c r="M1584">
        <v>75096.204554319993</v>
      </c>
      <c r="N1584">
        <v>0.28629856850715746</v>
      </c>
      <c r="O1584">
        <v>560000</v>
      </c>
      <c r="P1584" t="s">
        <v>27</v>
      </c>
      <c r="Q1584">
        <v>0</v>
      </c>
      <c r="R1584">
        <v>0</v>
      </c>
      <c r="S1584">
        <v>0.24326484532621975</v>
      </c>
      <c r="T1584">
        <v>0.22556323951979912</v>
      </c>
      <c r="U1584">
        <v>0.29800929876769117</v>
      </c>
      <c r="V1584">
        <v>1.9187717194955694</v>
      </c>
      <c r="W1584">
        <v>1</v>
      </c>
      <c r="X1584">
        <v>0.63205205275488541</v>
      </c>
    </row>
    <row r="1585" spans="1:24" x14ac:dyDescent="0.25">
      <c r="A1585" t="s">
        <v>1619</v>
      </c>
      <c r="B1585">
        <v>40</v>
      </c>
      <c r="C1585" t="s">
        <v>25</v>
      </c>
      <c r="D1585">
        <v>161400</v>
      </c>
      <c r="E1585">
        <v>0.96199999999999997</v>
      </c>
      <c r="F1585">
        <v>56000</v>
      </c>
      <c r="G1585" t="s">
        <v>26</v>
      </c>
      <c r="H1585">
        <v>155057.25416666668</v>
      </c>
      <c r="I1585">
        <v>115747.18166666667</v>
      </c>
      <c r="J1585">
        <v>39310.072500000002</v>
      </c>
      <c r="K1585">
        <v>0.79848505639901324</v>
      </c>
      <c r="L1585">
        <v>508574.54166666669</v>
      </c>
      <c r="M1585">
        <v>39282.029476980002</v>
      </c>
      <c r="N1585">
        <v>0.34696406443618338</v>
      </c>
      <c r="O1585">
        <v>336000</v>
      </c>
      <c r="P1585" t="s">
        <v>31</v>
      </c>
      <c r="Q1585">
        <v>5</v>
      </c>
      <c r="R1585">
        <v>0</v>
      </c>
      <c r="S1585">
        <v>0.25351972541540502</v>
      </c>
      <c r="T1585">
        <v>0.27704562055975673</v>
      </c>
      <c r="U1585">
        <v>0.76754980110893201</v>
      </c>
      <c r="V1585">
        <v>3.1510194650970673</v>
      </c>
      <c r="W1585">
        <v>0</v>
      </c>
      <c r="X1585">
        <v>0.37524959434710392</v>
      </c>
    </row>
    <row r="1586" spans="1:24" x14ac:dyDescent="0.25">
      <c r="A1586" t="s">
        <v>1620</v>
      </c>
      <c r="B1586">
        <v>35</v>
      </c>
      <c r="C1586" t="s">
        <v>30</v>
      </c>
      <c r="D1586">
        <v>300400</v>
      </c>
      <c r="E1586">
        <v>0.499</v>
      </c>
      <c r="F1586">
        <v>49000</v>
      </c>
      <c r="G1586" t="s">
        <v>26</v>
      </c>
      <c r="H1586">
        <v>272355.73083333333</v>
      </c>
      <c r="I1586">
        <v>217045.36749999999</v>
      </c>
      <c r="J1586">
        <v>55310.363333333335</v>
      </c>
      <c r="K1586">
        <v>0.84626984185743448</v>
      </c>
      <c r="L1586">
        <v>1063040.8708333333</v>
      </c>
      <c r="M1586">
        <v>66100.486862630001</v>
      </c>
      <c r="N1586">
        <v>0.16311584553928096</v>
      </c>
      <c r="O1586">
        <v>441000</v>
      </c>
      <c r="P1586" t="s">
        <v>27</v>
      </c>
      <c r="Q1586">
        <v>0</v>
      </c>
      <c r="R1586">
        <v>0</v>
      </c>
      <c r="S1586">
        <v>0.20308132736586409</v>
      </c>
      <c r="T1586">
        <v>0.13804002080896902</v>
      </c>
      <c r="U1586">
        <v>0.4015453183605503</v>
      </c>
      <c r="V1586">
        <v>3.5387512344651575</v>
      </c>
      <c r="W1586">
        <v>1</v>
      </c>
      <c r="X1586">
        <v>0.50805815946587807</v>
      </c>
    </row>
    <row r="1587" spans="1:24" x14ac:dyDescent="0.25">
      <c r="A1587" t="s">
        <v>1621</v>
      </c>
      <c r="B1587">
        <v>49</v>
      </c>
      <c r="C1587" t="s">
        <v>25</v>
      </c>
      <c r="D1587">
        <v>181400</v>
      </c>
      <c r="E1587">
        <v>0.81299999999999994</v>
      </c>
      <c r="F1587">
        <v>60000</v>
      </c>
      <c r="G1587" t="s">
        <v>41</v>
      </c>
      <c r="H1587">
        <v>179191.81083333332</v>
      </c>
      <c r="I1587">
        <v>128451.11500000001</v>
      </c>
      <c r="J1587">
        <v>50740.695833333331</v>
      </c>
      <c r="K1587">
        <v>0.72271145350422861</v>
      </c>
      <c r="L1587">
        <v>439703.68833333335</v>
      </c>
      <c r="M1587">
        <v>19154.50998671</v>
      </c>
      <c r="N1587">
        <v>0.33076074972436603</v>
      </c>
      <c r="O1587">
        <v>180000</v>
      </c>
      <c r="P1587" t="s">
        <v>31</v>
      </c>
      <c r="Q1587">
        <v>15</v>
      </c>
      <c r="R1587">
        <v>0</v>
      </c>
      <c r="S1587">
        <v>0.28316414459658179</v>
      </c>
      <c r="T1587">
        <v>0.23904458219544494</v>
      </c>
      <c r="U1587">
        <v>0.73448774650917759</v>
      </c>
      <c r="V1587">
        <v>2.4239453601617056</v>
      </c>
      <c r="W1587">
        <v>0</v>
      </c>
      <c r="X1587">
        <v>0.39956325740751875</v>
      </c>
    </row>
    <row r="1588" spans="1:24" x14ac:dyDescent="0.25">
      <c r="A1588" t="s">
        <v>1622</v>
      </c>
      <c r="B1588">
        <v>55</v>
      </c>
      <c r="C1588" t="s">
        <v>33</v>
      </c>
      <c r="D1588">
        <v>153100</v>
      </c>
      <c r="E1588">
        <v>0.35799999999999998</v>
      </c>
      <c r="F1588">
        <v>48000</v>
      </c>
      <c r="G1588" t="s">
        <v>26</v>
      </c>
      <c r="H1588">
        <v>131197.29666666666</v>
      </c>
      <c r="I1588">
        <v>113600.50833333333</v>
      </c>
      <c r="J1588">
        <v>17596.788333333334</v>
      </c>
      <c r="K1588">
        <v>0.88548080641785654</v>
      </c>
      <c r="L1588">
        <v>372614.00166666665</v>
      </c>
      <c r="M1588">
        <v>65848.179490750001</v>
      </c>
      <c r="N1588">
        <v>0.31352057478772044</v>
      </c>
      <c r="O1588">
        <v>384000</v>
      </c>
      <c r="P1588" t="s">
        <v>27</v>
      </c>
      <c r="Q1588">
        <v>0</v>
      </c>
      <c r="R1588">
        <v>0</v>
      </c>
      <c r="S1588">
        <v>0.13412462589104671</v>
      </c>
      <c r="T1588">
        <v>0.27761645139162061</v>
      </c>
      <c r="U1588">
        <v>0.23836442796151344</v>
      </c>
      <c r="V1588">
        <v>2.4337949161767907</v>
      </c>
      <c r="W1588">
        <v>1</v>
      </c>
      <c r="X1588">
        <v>0.68072736771316855</v>
      </c>
    </row>
    <row r="1589" spans="1:24" x14ac:dyDescent="0.25">
      <c r="A1589" t="s">
        <v>1623</v>
      </c>
      <c r="B1589">
        <v>20</v>
      </c>
      <c r="C1589" t="s">
        <v>25</v>
      </c>
      <c r="D1589">
        <v>200600</v>
      </c>
      <c r="E1589">
        <v>0.81599999999999995</v>
      </c>
      <c r="F1589">
        <v>43000</v>
      </c>
      <c r="G1589" t="s">
        <v>41</v>
      </c>
      <c r="H1589">
        <v>203548.88250000001</v>
      </c>
      <c r="I1589">
        <v>141461.64666666667</v>
      </c>
      <c r="J1589">
        <v>62087.235833333332</v>
      </c>
      <c r="K1589">
        <v>0.72088562077793483</v>
      </c>
      <c r="L1589">
        <v>571067.92500000005</v>
      </c>
      <c r="M1589">
        <v>39128.070616669997</v>
      </c>
      <c r="N1589">
        <v>0.21435692921236291</v>
      </c>
      <c r="O1589">
        <v>516000</v>
      </c>
      <c r="P1589" t="s">
        <v>27</v>
      </c>
      <c r="Q1589">
        <v>0</v>
      </c>
      <c r="R1589">
        <v>0</v>
      </c>
      <c r="S1589">
        <v>0.30502371258821981</v>
      </c>
      <c r="T1589">
        <v>0.15452682798330608</v>
      </c>
      <c r="U1589">
        <v>0.68443206487823061</v>
      </c>
      <c r="V1589">
        <v>2.846799227318046</v>
      </c>
      <c r="W1589">
        <v>0</v>
      </c>
      <c r="X1589">
        <v>0.37786086137326297</v>
      </c>
    </row>
    <row r="1590" spans="1:24" x14ac:dyDescent="0.25">
      <c r="A1590" t="s">
        <v>1624</v>
      </c>
      <c r="B1590">
        <v>55</v>
      </c>
      <c r="C1590" t="s">
        <v>25</v>
      </c>
      <c r="D1590">
        <v>233000</v>
      </c>
      <c r="E1590">
        <v>0.84199999999999997</v>
      </c>
      <c r="F1590">
        <v>80000</v>
      </c>
      <c r="G1590" t="s">
        <v>43</v>
      </c>
      <c r="H1590">
        <v>233804.26333333334</v>
      </c>
      <c r="I1590">
        <v>157616.34166666667</v>
      </c>
      <c r="J1590">
        <v>76187.921666666662</v>
      </c>
      <c r="K1590">
        <v>0.68916340746245131</v>
      </c>
      <c r="L1590">
        <v>896698.31416666671</v>
      </c>
      <c r="M1590">
        <v>34838.728365529998</v>
      </c>
      <c r="N1590">
        <v>0.34334763948497854</v>
      </c>
      <c r="O1590">
        <v>880000</v>
      </c>
      <c r="P1590" t="s">
        <v>31</v>
      </c>
      <c r="Q1590">
        <v>20</v>
      </c>
      <c r="R1590">
        <v>0</v>
      </c>
      <c r="S1590">
        <v>0.32586198634900854</v>
      </c>
      <c r="T1590">
        <v>0.23662262917165711</v>
      </c>
      <c r="U1590">
        <v>0.73280597599710107</v>
      </c>
      <c r="V1590">
        <v>3.8484906187410588</v>
      </c>
      <c r="W1590">
        <v>0</v>
      </c>
      <c r="X1590">
        <v>0.33569143326708106</v>
      </c>
    </row>
    <row r="1591" spans="1:24" x14ac:dyDescent="0.25">
      <c r="A1591" t="s">
        <v>1625</v>
      </c>
      <c r="B1591">
        <v>20</v>
      </c>
      <c r="C1591" t="s">
        <v>33</v>
      </c>
      <c r="D1591">
        <v>134100</v>
      </c>
      <c r="E1591">
        <v>0.45</v>
      </c>
      <c r="F1591">
        <v>30000</v>
      </c>
      <c r="G1591" t="s">
        <v>26</v>
      </c>
      <c r="H1591">
        <v>125230.39999999999</v>
      </c>
      <c r="I1591">
        <v>106346.45166666666</v>
      </c>
      <c r="J1591">
        <v>18883.948333333334</v>
      </c>
      <c r="K1591">
        <v>0.85783622864278408</v>
      </c>
      <c r="L1591">
        <v>400809.02166666667</v>
      </c>
      <c r="M1591">
        <v>35301.981329670001</v>
      </c>
      <c r="N1591">
        <v>0.22371364653243847</v>
      </c>
      <c r="O1591">
        <v>90000</v>
      </c>
      <c r="P1591" t="s">
        <v>27</v>
      </c>
      <c r="Q1591">
        <v>0</v>
      </c>
      <c r="R1591">
        <v>0</v>
      </c>
      <c r="S1591">
        <v>0.15079364382237329</v>
      </c>
      <c r="T1591">
        <v>0.19190967083731186</v>
      </c>
      <c r="U1591">
        <v>0.35104244721986544</v>
      </c>
      <c r="V1591">
        <v>2.9888815933383048</v>
      </c>
      <c r="W1591">
        <v>1</v>
      </c>
      <c r="X1591">
        <v>0.58350142984616127</v>
      </c>
    </row>
    <row r="1592" spans="1:24" x14ac:dyDescent="0.25">
      <c r="A1592" t="s">
        <v>1626</v>
      </c>
      <c r="B1592">
        <v>47</v>
      </c>
      <c r="C1592" t="s">
        <v>33</v>
      </c>
      <c r="D1592">
        <v>350500</v>
      </c>
      <c r="E1592">
        <v>0.52600000000000002</v>
      </c>
      <c r="F1592">
        <v>115000</v>
      </c>
      <c r="G1592" t="s">
        <v>26</v>
      </c>
      <c r="H1592">
        <v>353290.74249999999</v>
      </c>
      <c r="I1592">
        <v>296633.83500000002</v>
      </c>
      <c r="J1592">
        <v>56656.907500000001</v>
      </c>
      <c r="K1592">
        <v>0.80459144924992321</v>
      </c>
      <c r="L1592">
        <v>1008864.7458333333</v>
      </c>
      <c r="M1592">
        <v>109298.16986819</v>
      </c>
      <c r="N1592">
        <v>0.32810271041369471</v>
      </c>
      <c r="O1592">
        <v>1265000</v>
      </c>
      <c r="P1592" t="s">
        <v>27</v>
      </c>
      <c r="Q1592">
        <v>0</v>
      </c>
      <c r="R1592">
        <v>0</v>
      </c>
      <c r="S1592">
        <v>0.16036906911026688</v>
      </c>
      <c r="T1592">
        <v>0.26398863527458249</v>
      </c>
      <c r="U1592">
        <v>0.40171937888362302</v>
      </c>
      <c r="V1592">
        <v>2.8783587612933905</v>
      </c>
      <c r="W1592">
        <v>1</v>
      </c>
      <c r="X1592">
        <v>0.58116723298312578</v>
      </c>
    </row>
    <row r="1593" spans="1:24" x14ac:dyDescent="0.25">
      <c r="A1593" t="s">
        <v>1627</v>
      </c>
      <c r="B1593">
        <v>18</v>
      </c>
      <c r="C1593" t="s">
        <v>30</v>
      </c>
      <c r="D1593">
        <v>123800</v>
      </c>
      <c r="E1593">
        <v>0.52300000000000002</v>
      </c>
      <c r="F1593">
        <v>40000</v>
      </c>
      <c r="G1593" t="s">
        <v>26</v>
      </c>
      <c r="H1593">
        <v>116531.02333333333</v>
      </c>
      <c r="I1593">
        <v>90950.753333333327</v>
      </c>
      <c r="J1593">
        <v>25580.27</v>
      </c>
      <c r="K1593">
        <v>0.81997827475615737</v>
      </c>
      <c r="L1593">
        <v>292324.42333333334</v>
      </c>
      <c r="M1593">
        <v>29128.64827233</v>
      </c>
      <c r="N1593">
        <v>0.32310177705977383</v>
      </c>
      <c r="O1593">
        <v>320000</v>
      </c>
      <c r="P1593" t="s">
        <v>31</v>
      </c>
      <c r="Q1593">
        <v>2</v>
      </c>
      <c r="R1593">
        <v>0</v>
      </c>
      <c r="S1593">
        <v>0.21951467745055703</v>
      </c>
      <c r="T1593">
        <v>0.26493643772412195</v>
      </c>
      <c r="U1593">
        <v>0.41841179876011564</v>
      </c>
      <c r="V1593">
        <v>2.3612635164243403</v>
      </c>
      <c r="W1593">
        <v>1</v>
      </c>
      <c r="X1593">
        <v>0.57715473481323543</v>
      </c>
    </row>
    <row r="1594" spans="1:24" x14ac:dyDescent="0.25">
      <c r="A1594" t="s">
        <v>1628</v>
      </c>
      <c r="B1594">
        <v>47</v>
      </c>
      <c r="C1594" t="s">
        <v>25</v>
      </c>
      <c r="D1594">
        <v>190800</v>
      </c>
      <c r="E1594">
        <v>0.85699999999999998</v>
      </c>
      <c r="F1594">
        <v>58000</v>
      </c>
      <c r="G1594" t="s">
        <v>26</v>
      </c>
      <c r="H1594">
        <v>178733.07083333333</v>
      </c>
      <c r="I1594">
        <v>135831.63166666665</v>
      </c>
      <c r="J1594">
        <v>42901.439166666663</v>
      </c>
      <c r="K1594">
        <v>0.78930353466340852</v>
      </c>
      <c r="L1594">
        <v>668390.53249999997</v>
      </c>
      <c r="M1594">
        <v>41254.683431160003</v>
      </c>
      <c r="N1594">
        <v>0.30398322851153042</v>
      </c>
      <c r="O1594">
        <v>348000</v>
      </c>
      <c r="P1594" t="s">
        <v>27</v>
      </c>
      <c r="Q1594">
        <v>0</v>
      </c>
      <c r="R1594">
        <v>0</v>
      </c>
      <c r="S1594">
        <v>0.24003078426751698</v>
      </c>
      <c r="T1594">
        <v>0.2399350367425456</v>
      </c>
      <c r="U1594">
        <v>0.69628531013596251</v>
      </c>
      <c r="V1594">
        <v>3.5030950340670857</v>
      </c>
      <c r="W1594">
        <v>0</v>
      </c>
      <c r="X1594">
        <v>0.38809074716561642</v>
      </c>
    </row>
    <row r="1595" spans="1:24" x14ac:dyDescent="0.25">
      <c r="A1595" t="s">
        <v>1629</v>
      </c>
      <c r="B1595">
        <v>49</v>
      </c>
      <c r="C1595" t="s">
        <v>25</v>
      </c>
      <c r="D1595">
        <v>215800</v>
      </c>
      <c r="E1595">
        <v>0.79600000000000004</v>
      </c>
      <c r="F1595">
        <v>57000</v>
      </c>
      <c r="G1595" t="s">
        <v>43</v>
      </c>
      <c r="H1595">
        <v>204210.92249999999</v>
      </c>
      <c r="I1595">
        <v>153744.54250000001</v>
      </c>
      <c r="J1595">
        <v>50466.38</v>
      </c>
      <c r="K1595">
        <v>0.78536908479463552</v>
      </c>
      <c r="L1595">
        <v>525205.41</v>
      </c>
      <c r="M1595">
        <v>43169.552780049999</v>
      </c>
      <c r="N1595">
        <v>0.26413345690454126</v>
      </c>
      <c r="O1595">
        <v>627000</v>
      </c>
      <c r="P1595" t="s">
        <v>27</v>
      </c>
      <c r="Q1595">
        <v>0</v>
      </c>
      <c r="R1595">
        <v>0</v>
      </c>
      <c r="S1595">
        <v>0.24712870096358339</v>
      </c>
      <c r="T1595">
        <v>0.20744225131276287</v>
      </c>
      <c r="U1595">
        <v>0.65709265909519021</v>
      </c>
      <c r="V1595">
        <v>2.4337600092678406</v>
      </c>
      <c r="W1595">
        <v>0</v>
      </c>
      <c r="X1595">
        <v>0.43669930120966022</v>
      </c>
    </row>
    <row r="1596" spans="1:24" x14ac:dyDescent="0.25">
      <c r="A1596" t="s">
        <v>1630</v>
      </c>
      <c r="B1596">
        <v>45</v>
      </c>
      <c r="C1596" t="s">
        <v>33</v>
      </c>
      <c r="D1596">
        <v>164500</v>
      </c>
      <c r="E1596">
        <v>0.56399999999999995</v>
      </c>
      <c r="F1596">
        <v>30000</v>
      </c>
      <c r="G1596" t="s">
        <v>43</v>
      </c>
      <c r="H1596">
        <v>145912.15166666667</v>
      </c>
      <c r="I1596">
        <v>125999.16250000001</v>
      </c>
      <c r="J1596">
        <v>19912.989166666666</v>
      </c>
      <c r="K1596">
        <v>0.90198028383830109</v>
      </c>
      <c r="L1596">
        <v>515296.59583333333</v>
      </c>
      <c r="M1596">
        <v>61314.722788539999</v>
      </c>
      <c r="N1596">
        <v>0.18237082066869301</v>
      </c>
      <c r="O1596">
        <v>90000</v>
      </c>
      <c r="P1596" t="s">
        <v>31</v>
      </c>
      <c r="Q1596">
        <v>30</v>
      </c>
      <c r="R1596">
        <v>0</v>
      </c>
      <c r="S1596">
        <v>0.13647245235720656</v>
      </c>
      <c r="T1596">
        <v>0.16449488459057163</v>
      </c>
      <c r="U1596">
        <v>0.39712249560463464</v>
      </c>
      <c r="V1596">
        <v>3.1325021023302937</v>
      </c>
      <c r="W1596">
        <v>1</v>
      </c>
      <c r="X1596">
        <v>0.55268426316841601</v>
      </c>
    </row>
    <row r="1597" spans="1:24" x14ac:dyDescent="0.25">
      <c r="A1597" t="s">
        <v>1631</v>
      </c>
      <c r="B1597">
        <v>38</v>
      </c>
      <c r="C1597" t="s">
        <v>33</v>
      </c>
      <c r="D1597">
        <v>120100</v>
      </c>
      <c r="E1597">
        <v>0.51300000000000001</v>
      </c>
      <c r="F1597">
        <v>31000</v>
      </c>
      <c r="G1597" t="s">
        <v>26</v>
      </c>
      <c r="H1597">
        <v>117216.75166666666</v>
      </c>
      <c r="I1597">
        <v>92668.939166666663</v>
      </c>
      <c r="J1597">
        <v>24547.8125</v>
      </c>
      <c r="K1597">
        <v>0.8324105926579044</v>
      </c>
      <c r="L1597">
        <v>303952.73</v>
      </c>
      <c r="M1597">
        <v>61687.846250219998</v>
      </c>
      <c r="N1597">
        <v>0.25811823480432972</v>
      </c>
      <c r="O1597">
        <v>310000</v>
      </c>
      <c r="P1597" t="s">
        <v>27</v>
      </c>
      <c r="Q1597">
        <v>0</v>
      </c>
      <c r="R1597">
        <v>0</v>
      </c>
      <c r="S1597">
        <v>0.20942239185920683</v>
      </c>
      <c r="T1597">
        <v>0.21486035280928423</v>
      </c>
      <c r="U1597">
        <v>0.33611318157924308</v>
      </c>
      <c r="V1597">
        <v>2.5308303913405492</v>
      </c>
      <c r="W1597">
        <v>1</v>
      </c>
      <c r="X1597">
        <v>0.59803346382862688</v>
      </c>
    </row>
    <row r="1598" spans="1:24" x14ac:dyDescent="0.25">
      <c r="A1598" t="s">
        <v>1632</v>
      </c>
      <c r="B1598">
        <v>30</v>
      </c>
      <c r="C1598" t="s">
        <v>25</v>
      </c>
      <c r="D1598">
        <v>166500</v>
      </c>
      <c r="E1598">
        <v>0.92900000000000005</v>
      </c>
      <c r="F1598">
        <v>37000</v>
      </c>
      <c r="G1598" t="s">
        <v>41</v>
      </c>
      <c r="H1598">
        <v>170765.60666666666</v>
      </c>
      <c r="I1598">
        <v>113499.61749999999</v>
      </c>
      <c r="J1598">
        <v>57265.989166666666</v>
      </c>
      <c r="K1598">
        <v>0.69189119099538388</v>
      </c>
      <c r="L1598">
        <v>405025.47083333333</v>
      </c>
      <c r="M1598">
        <v>33341.052910569997</v>
      </c>
      <c r="N1598">
        <v>0.22222222222222221</v>
      </c>
      <c r="O1598">
        <v>333000</v>
      </c>
      <c r="P1598" t="s">
        <v>31</v>
      </c>
      <c r="Q1598">
        <v>30</v>
      </c>
      <c r="R1598">
        <v>0</v>
      </c>
      <c r="S1598">
        <v>0.33534849484328244</v>
      </c>
      <c r="T1598">
        <v>0.15375359799897417</v>
      </c>
      <c r="U1598">
        <v>0.77724680283301284</v>
      </c>
      <c r="V1598">
        <v>2.4325854104104105</v>
      </c>
      <c r="W1598">
        <v>0</v>
      </c>
      <c r="X1598">
        <v>0.34380549735855642</v>
      </c>
    </row>
    <row r="1599" spans="1:24" x14ac:dyDescent="0.25">
      <c r="A1599" t="s">
        <v>1633</v>
      </c>
      <c r="B1599">
        <v>44</v>
      </c>
      <c r="C1599" t="s">
        <v>25</v>
      </c>
      <c r="D1599">
        <v>240900</v>
      </c>
      <c r="E1599">
        <v>0.84699999999999998</v>
      </c>
      <c r="F1599">
        <v>74000</v>
      </c>
      <c r="G1599" t="s">
        <v>43</v>
      </c>
      <c r="H1599">
        <v>227942.57666666666</v>
      </c>
      <c r="I1599">
        <v>163798.07583333334</v>
      </c>
      <c r="J1599">
        <v>64144.500833333332</v>
      </c>
      <c r="K1599">
        <v>0.77842721185335739</v>
      </c>
      <c r="L1599">
        <v>754225.46083333332</v>
      </c>
      <c r="M1599">
        <v>62023.272840329999</v>
      </c>
      <c r="N1599">
        <v>0.30718140307181402</v>
      </c>
      <c r="O1599">
        <v>370000</v>
      </c>
      <c r="P1599" t="s">
        <v>27</v>
      </c>
      <c r="Q1599">
        <v>0</v>
      </c>
      <c r="R1599">
        <v>0</v>
      </c>
      <c r="S1599">
        <v>0.28140640406612349</v>
      </c>
      <c r="T1599">
        <v>0.23911836312639453</v>
      </c>
      <c r="U1599">
        <v>0.66582793375468885</v>
      </c>
      <c r="V1599">
        <v>3.1308653417739034</v>
      </c>
      <c r="W1599">
        <v>0</v>
      </c>
      <c r="X1599">
        <v>0.40467364937769867</v>
      </c>
    </row>
    <row r="1600" spans="1:24" x14ac:dyDescent="0.25">
      <c r="A1600" t="s">
        <v>1634</v>
      </c>
      <c r="B1600">
        <v>53</v>
      </c>
      <c r="C1600" t="s">
        <v>25</v>
      </c>
      <c r="D1600">
        <v>202500</v>
      </c>
      <c r="E1600">
        <v>0.99399999999999999</v>
      </c>
      <c r="F1600">
        <v>61000</v>
      </c>
      <c r="G1600" t="s">
        <v>43</v>
      </c>
      <c r="H1600">
        <v>190969.23833333334</v>
      </c>
      <c r="I1600">
        <v>139804.42083333334</v>
      </c>
      <c r="J1600">
        <v>51164.817499999997</v>
      </c>
      <c r="K1600">
        <v>0.79180025308236202</v>
      </c>
      <c r="L1600">
        <v>643310.8175</v>
      </c>
      <c r="M1600">
        <v>52065.505930829997</v>
      </c>
      <c r="N1600">
        <v>0.3012345679012346</v>
      </c>
      <c r="O1600">
        <v>305000</v>
      </c>
      <c r="P1600" t="s">
        <v>27</v>
      </c>
      <c r="Q1600">
        <v>0</v>
      </c>
      <c r="R1600">
        <v>0</v>
      </c>
      <c r="S1600">
        <v>0.2679217760228626</v>
      </c>
      <c r="T1600">
        <v>0.23851760710135353</v>
      </c>
      <c r="U1600">
        <v>0.78105467380008564</v>
      </c>
      <c r="V1600">
        <v>3.1768435432098765</v>
      </c>
      <c r="W1600">
        <v>0</v>
      </c>
      <c r="X1600">
        <v>0.35443697104965727</v>
      </c>
    </row>
    <row r="1601" spans="1:24" x14ac:dyDescent="0.25">
      <c r="A1601" t="s">
        <v>1635</v>
      </c>
      <c r="B1601">
        <v>24</v>
      </c>
      <c r="C1601" t="s">
        <v>30</v>
      </c>
      <c r="D1601">
        <v>126600</v>
      </c>
      <c r="E1601">
        <v>0.55900000000000005</v>
      </c>
      <c r="F1601">
        <v>42000</v>
      </c>
      <c r="G1601" t="s">
        <v>26</v>
      </c>
      <c r="H1601">
        <v>123011.93083333333</v>
      </c>
      <c r="I1601">
        <v>99423.005833333329</v>
      </c>
      <c r="J1601">
        <v>23588.924999999999</v>
      </c>
      <c r="K1601">
        <v>0.84013514325971672</v>
      </c>
      <c r="L1601">
        <v>387208.75166666665</v>
      </c>
      <c r="M1601">
        <v>24977.247857440001</v>
      </c>
      <c r="N1601">
        <v>0.33175355450236965</v>
      </c>
      <c r="O1601">
        <v>252000</v>
      </c>
      <c r="P1601" t="s">
        <v>27</v>
      </c>
      <c r="Q1601">
        <v>0</v>
      </c>
      <c r="R1601">
        <v>0</v>
      </c>
      <c r="S1601">
        <v>0.19176127746470553</v>
      </c>
      <c r="T1601">
        <v>0.27871782003876855</v>
      </c>
      <c r="U1601">
        <v>0.46465336144284269</v>
      </c>
      <c r="V1601">
        <v>3.0585209452343336</v>
      </c>
      <c r="W1601">
        <v>1</v>
      </c>
      <c r="X1601">
        <v>0.53959391949505686</v>
      </c>
    </row>
    <row r="1602" spans="1:24" x14ac:dyDescent="0.25">
      <c r="A1602" t="s">
        <v>1636</v>
      </c>
      <c r="B1602">
        <v>39</v>
      </c>
      <c r="C1602" t="s">
        <v>25</v>
      </c>
      <c r="D1602">
        <v>259300</v>
      </c>
      <c r="E1602">
        <v>0.88500000000000001</v>
      </c>
      <c r="F1602">
        <v>40000</v>
      </c>
      <c r="G1602" t="s">
        <v>26</v>
      </c>
      <c r="H1602">
        <v>239875.29916666666</v>
      </c>
      <c r="I1602">
        <v>184685.38583333333</v>
      </c>
      <c r="J1602">
        <v>55189.91333333333</v>
      </c>
      <c r="K1602">
        <v>0.80234269792520119</v>
      </c>
      <c r="L1602">
        <v>816463.26500000001</v>
      </c>
      <c r="M1602">
        <v>49760.441610479997</v>
      </c>
      <c r="N1602">
        <v>0.15426147319706904</v>
      </c>
      <c r="O1602">
        <v>160000</v>
      </c>
      <c r="P1602" t="s">
        <v>27</v>
      </c>
      <c r="Q1602">
        <v>0</v>
      </c>
      <c r="R1602">
        <v>0</v>
      </c>
      <c r="S1602">
        <v>0.23007751746455177</v>
      </c>
      <c r="T1602">
        <v>0.12377056659085248</v>
      </c>
      <c r="U1602">
        <v>0.73295387921700317</v>
      </c>
      <c r="V1602">
        <v>3.1487206517547244</v>
      </c>
      <c r="W1602">
        <v>0</v>
      </c>
      <c r="X1602">
        <v>0.35700432160667211</v>
      </c>
    </row>
    <row r="1603" spans="1:24" x14ac:dyDescent="0.25">
      <c r="A1603" t="s">
        <v>1637</v>
      </c>
      <c r="B1603">
        <v>27</v>
      </c>
      <c r="C1603" t="s">
        <v>25</v>
      </c>
      <c r="D1603">
        <v>162200</v>
      </c>
      <c r="E1603">
        <v>0.96099999999999997</v>
      </c>
      <c r="F1603">
        <v>51000</v>
      </c>
      <c r="G1603" t="s">
        <v>26</v>
      </c>
      <c r="H1603">
        <v>149371.14833333335</v>
      </c>
      <c r="I1603">
        <v>110637.40416666666</v>
      </c>
      <c r="J1603">
        <v>38733.744166666664</v>
      </c>
      <c r="K1603">
        <v>0.7933241418288981</v>
      </c>
      <c r="L1603">
        <v>522718.73166666669</v>
      </c>
      <c r="M1603">
        <v>38685.822615019999</v>
      </c>
      <c r="N1603">
        <v>0.31442663378545005</v>
      </c>
      <c r="O1603">
        <v>255000</v>
      </c>
      <c r="P1603" t="s">
        <v>27</v>
      </c>
      <c r="Q1603">
        <v>0</v>
      </c>
      <c r="R1603">
        <v>0</v>
      </c>
      <c r="S1603">
        <v>0.25931208669715317</v>
      </c>
      <c r="T1603">
        <v>0.24944223941599139</v>
      </c>
      <c r="U1603">
        <v>0.76330950575480505</v>
      </c>
      <c r="V1603">
        <v>3.2226802198931361</v>
      </c>
      <c r="W1603">
        <v>0</v>
      </c>
      <c r="X1603">
        <v>0.36570223697624366</v>
      </c>
    </row>
    <row r="1604" spans="1:24" x14ac:dyDescent="0.25">
      <c r="A1604" t="s">
        <v>1638</v>
      </c>
      <c r="B1604">
        <v>32</v>
      </c>
      <c r="C1604" t="s">
        <v>25</v>
      </c>
      <c r="D1604">
        <v>195000</v>
      </c>
      <c r="E1604">
        <v>0.96399999999999997</v>
      </c>
      <c r="F1604">
        <v>66000</v>
      </c>
      <c r="G1604" t="s">
        <v>43</v>
      </c>
      <c r="H1604">
        <v>198403.53166666668</v>
      </c>
      <c r="I1604">
        <v>139064.43</v>
      </c>
      <c r="J1604">
        <v>59339.101666666669</v>
      </c>
      <c r="K1604">
        <v>0.72057870703939331</v>
      </c>
      <c r="L1604">
        <v>702188.99416666664</v>
      </c>
      <c r="M1604">
        <v>38194.576870299999</v>
      </c>
      <c r="N1604">
        <v>0.33846153846153848</v>
      </c>
      <c r="O1604">
        <v>528000</v>
      </c>
      <c r="P1604" t="s">
        <v>27</v>
      </c>
      <c r="Q1604">
        <v>0</v>
      </c>
      <c r="R1604">
        <v>0</v>
      </c>
      <c r="S1604">
        <v>0.29908289014915806</v>
      </c>
      <c r="T1604">
        <v>0.24388817776717928</v>
      </c>
      <c r="U1604">
        <v>0.80837926266339355</v>
      </c>
      <c r="V1604">
        <v>3.6009692008547005</v>
      </c>
      <c r="W1604">
        <v>0</v>
      </c>
      <c r="X1604">
        <v>0.32098760863893072</v>
      </c>
    </row>
    <row r="1605" spans="1:24" x14ac:dyDescent="0.25">
      <c r="A1605" t="s">
        <v>1639</v>
      </c>
      <c r="B1605">
        <v>32</v>
      </c>
      <c r="C1605" t="s">
        <v>25</v>
      </c>
      <c r="D1605">
        <v>216000</v>
      </c>
      <c r="E1605">
        <v>0.77800000000000002</v>
      </c>
      <c r="F1605">
        <v>67000</v>
      </c>
      <c r="G1605" t="s">
        <v>26</v>
      </c>
      <c r="H1605">
        <v>201688.51583333334</v>
      </c>
      <c r="I1605">
        <v>156659.47666666665</v>
      </c>
      <c r="J1605">
        <v>45029.039166666669</v>
      </c>
      <c r="K1605">
        <v>0.85170081157890531</v>
      </c>
      <c r="L1605">
        <v>409937.45666666667</v>
      </c>
      <c r="M1605">
        <v>57231.027605269999</v>
      </c>
      <c r="N1605">
        <v>0.31018518518518517</v>
      </c>
      <c r="O1605">
        <v>402000</v>
      </c>
      <c r="P1605" t="s">
        <v>36</v>
      </c>
      <c r="Q1605">
        <v>180</v>
      </c>
      <c r="R1605">
        <v>1</v>
      </c>
      <c r="S1605">
        <v>0.22326030305005923</v>
      </c>
      <c r="T1605">
        <v>0.26418497396197527</v>
      </c>
      <c r="U1605">
        <v>0.6060325274578654</v>
      </c>
      <c r="V1605">
        <v>1.8978585956790124</v>
      </c>
      <c r="W1605">
        <v>1</v>
      </c>
      <c r="X1605">
        <v>0.50495960581330124</v>
      </c>
    </row>
    <row r="1606" spans="1:24" x14ac:dyDescent="0.25">
      <c r="A1606" t="s">
        <v>1640</v>
      </c>
      <c r="B1606">
        <v>21</v>
      </c>
      <c r="C1606" t="s">
        <v>25</v>
      </c>
      <c r="D1606">
        <v>213800</v>
      </c>
      <c r="E1606">
        <v>0.8</v>
      </c>
      <c r="F1606">
        <v>38000</v>
      </c>
      <c r="G1606" t="s">
        <v>41</v>
      </c>
      <c r="H1606">
        <v>196787.01</v>
      </c>
      <c r="I1606">
        <v>161904.49916666668</v>
      </c>
      <c r="J1606">
        <v>34882.510833333334</v>
      </c>
      <c r="K1606">
        <v>0.85083608591065329</v>
      </c>
      <c r="L1606">
        <v>305490.9266666667</v>
      </c>
      <c r="M1606">
        <v>33666.979615800003</v>
      </c>
      <c r="N1606">
        <v>0.17773620205799812</v>
      </c>
      <c r="O1606">
        <v>266000</v>
      </c>
      <c r="P1606" t="s">
        <v>27</v>
      </c>
      <c r="Q1606">
        <v>0</v>
      </c>
      <c r="R1606">
        <v>0</v>
      </c>
      <c r="S1606">
        <v>0.17726023091327692</v>
      </c>
      <c r="T1606">
        <v>0.15122437448365211</v>
      </c>
      <c r="U1606">
        <v>0.68312815179488906</v>
      </c>
      <c r="V1606">
        <v>1.4288630807608358</v>
      </c>
      <c r="W1606">
        <v>0</v>
      </c>
      <c r="X1606">
        <v>0.46815224349955681</v>
      </c>
    </row>
    <row r="1607" spans="1:24" x14ac:dyDescent="0.25">
      <c r="A1607" t="s">
        <v>1641</v>
      </c>
      <c r="B1607">
        <v>49</v>
      </c>
      <c r="C1607" t="s">
        <v>33</v>
      </c>
      <c r="D1607">
        <v>189200</v>
      </c>
      <c r="E1607">
        <v>0.23499999999999999</v>
      </c>
      <c r="F1607">
        <v>31000</v>
      </c>
      <c r="G1607" t="s">
        <v>26</v>
      </c>
      <c r="H1607">
        <v>163936.56416666668</v>
      </c>
      <c r="I1607">
        <v>129532.66499999999</v>
      </c>
      <c r="J1607">
        <v>34403.89916666667</v>
      </c>
      <c r="K1607">
        <v>0.79615690686029561</v>
      </c>
      <c r="L1607">
        <v>413651.26666666666</v>
      </c>
      <c r="M1607">
        <v>78572.052908490004</v>
      </c>
      <c r="N1607">
        <v>0.16384778012684989</v>
      </c>
      <c r="O1607">
        <v>217000</v>
      </c>
      <c r="P1607" t="s">
        <v>27</v>
      </c>
      <c r="Q1607">
        <v>0</v>
      </c>
      <c r="R1607">
        <v>0</v>
      </c>
      <c r="S1607">
        <v>0.20986104803129718</v>
      </c>
      <c r="T1607">
        <v>0.13044854182171861</v>
      </c>
      <c r="U1607">
        <v>0.15886071614200509</v>
      </c>
      <c r="V1607">
        <v>2.186317477096547</v>
      </c>
      <c r="W1607">
        <v>1</v>
      </c>
      <c r="X1607">
        <v>0.66747362521268649</v>
      </c>
    </row>
    <row r="1608" spans="1:24" x14ac:dyDescent="0.25">
      <c r="A1608" t="s">
        <v>1642</v>
      </c>
      <c r="B1608">
        <v>40</v>
      </c>
      <c r="C1608" t="s">
        <v>25</v>
      </c>
      <c r="D1608">
        <v>201300</v>
      </c>
      <c r="E1608">
        <v>0.79100000000000004</v>
      </c>
      <c r="F1608">
        <v>31000</v>
      </c>
      <c r="G1608" t="s">
        <v>26</v>
      </c>
      <c r="H1608">
        <v>174754.06916666665</v>
      </c>
      <c r="I1608">
        <v>142186.78416666668</v>
      </c>
      <c r="J1608">
        <v>32567.285</v>
      </c>
      <c r="K1608">
        <v>0.85273748481889922</v>
      </c>
      <c r="L1608">
        <v>599913.15833333333</v>
      </c>
      <c r="M1608">
        <v>41407.502915659999</v>
      </c>
      <c r="N1608">
        <v>0.15399900645802286</v>
      </c>
      <c r="O1608">
        <v>248000</v>
      </c>
      <c r="P1608" t="s">
        <v>27</v>
      </c>
      <c r="Q1608">
        <v>0</v>
      </c>
      <c r="R1608">
        <v>0</v>
      </c>
      <c r="S1608">
        <v>0.18636066762451117</v>
      </c>
      <c r="T1608">
        <v>0.13132072543162385</v>
      </c>
      <c r="U1608">
        <v>0.63947753238113614</v>
      </c>
      <c r="V1608">
        <v>2.9801945272396093</v>
      </c>
      <c r="W1608">
        <v>0</v>
      </c>
      <c r="X1608">
        <v>0.4197928270384782</v>
      </c>
    </row>
    <row r="1609" spans="1:24" x14ac:dyDescent="0.25">
      <c r="A1609" t="s">
        <v>1643</v>
      </c>
      <c r="B1609">
        <v>23</v>
      </c>
      <c r="C1609" t="s">
        <v>30</v>
      </c>
      <c r="D1609">
        <v>227400</v>
      </c>
      <c r="E1609">
        <v>0.749</v>
      </c>
      <c r="F1609">
        <v>63000</v>
      </c>
      <c r="G1609" t="s">
        <v>26</v>
      </c>
      <c r="H1609">
        <v>211856.51583333334</v>
      </c>
      <c r="I1609">
        <v>173139.68166666667</v>
      </c>
      <c r="J1609">
        <v>38716.834166666667</v>
      </c>
      <c r="K1609">
        <v>0.83515001602141492</v>
      </c>
      <c r="L1609">
        <v>414395.64500000002</v>
      </c>
      <c r="M1609">
        <v>41992.903844779998</v>
      </c>
      <c r="N1609">
        <v>0.27704485488126651</v>
      </c>
      <c r="O1609">
        <v>441000</v>
      </c>
      <c r="P1609" t="s">
        <v>27</v>
      </c>
      <c r="Q1609">
        <v>0</v>
      </c>
      <c r="R1609">
        <v>0</v>
      </c>
      <c r="S1609">
        <v>0.18275026384897713</v>
      </c>
      <c r="T1609">
        <v>0.2313740149927403</v>
      </c>
      <c r="U1609">
        <v>0.62509707747363408</v>
      </c>
      <c r="V1609">
        <v>1.8223203386103783</v>
      </c>
      <c r="W1609">
        <v>1</v>
      </c>
      <c r="X1609">
        <v>0.5012211413195049</v>
      </c>
    </row>
    <row r="1610" spans="1:24" x14ac:dyDescent="0.25">
      <c r="A1610" t="s">
        <v>1644</v>
      </c>
      <c r="B1610">
        <v>41</v>
      </c>
      <c r="C1610" t="s">
        <v>25</v>
      </c>
      <c r="D1610">
        <v>188500</v>
      </c>
      <c r="E1610">
        <v>0.95799999999999996</v>
      </c>
      <c r="F1610">
        <v>52000</v>
      </c>
      <c r="G1610" t="s">
        <v>43</v>
      </c>
      <c r="H1610">
        <v>189115.64749999999</v>
      </c>
      <c r="I1610">
        <v>136162.82583333334</v>
      </c>
      <c r="J1610">
        <v>52952.82166666667</v>
      </c>
      <c r="K1610">
        <v>0.74622527038823316</v>
      </c>
      <c r="L1610">
        <v>576452.76333333331</v>
      </c>
      <c r="M1610">
        <v>40521.399528560003</v>
      </c>
      <c r="N1610">
        <v>0.27586206896551724</v>
      </c>
      <c r="O1610">
        <v>208000</v>
      </c>
      <c r="P1610" t="s">
        <v>27</v>
      </c>
      <c r="Q1610">
        <v>0</v>
      </c>
      <c r="R1610">
        <v>0</v>
      </c>
      <c r="S1610">
        <v>0.2800023285575387</v>
      </c>
      <c r="T1610">
        <v>0.20585524700365052</v>
      </c>
      <c r="U1610">
        <v>0.78895279594179546</v>
      </c>
      <c r="V1610">
        <v>3.0581048452696726</v>
      </c>
      <c r="W1610">
        <v>0</v>
      </c>
      <c r="X1610">
        <v>0.34380157770624553</v>
      </c>
    </row>
    <row r="1611" spans="1:24" x14ac:dyDescent="0.25">
      <c r="A1611" t="s">
        <v>1645</v>
      </c>
      <c r="B1611">
        <v>37</v>
      </c>
      <c r="C1611" t="s">
        <v>33</v>
      </c>
      <c r="D1611">
        <v>397100</v>
      </c>
      <c r="E1611">
        <v>0.38900000000000001</v>
      </c>
      <c r="F1611">
        <v>138000</v>
      </c>
      <c r="G1611" t="s">
        <v>26</v>
      </c>
      <c r="H1611">
        <v>360823.75166666665</v>
      </c>
      <c r="I1611">
        <v>298085.01750000002</v>
      </c>
      <c r="J1611">
        <v>62738.734166666669</v>
      </c>
      <c r="K1611">
        <v>0.83413366972774761</v>
      </c>
      <c r="L1611">
        <v>882671.56916666671</v>
      </c>
      <c r="M1611">
        <v>114508.83503153</v>
      </c>
      <c r="N1611">
        <v>0.34751951649458573</v>
      </c>
      <c r="O1611">
        <v>690000</v>
      </c>
      <c r="P1611" t="s">
        <v>36</v>
      </c>
      <c r="Q1611">
        <v>180</v>
      </c>
      <c r="R1611">
        <v>1</v>
      </c>
      <c r="S1611">
        <v>0.1738763977617124</v>
      </c>
      <c r="T1611">
        <v>0.28987772959564129</v>
      </c>
      <c r="U1611">
        <v>0.29528890576032085</v>
      </c>
      <c r="V1611">
        <v>2.2227941807269369</v>
      </c>
      <c r="W1611">
        <v>1</v>
      </c>
      <c r="X1611">
        <v>0.65694323872547034</v>
      </c>
    </row>
    <row r="1612" spans="1:24" x14ac:dyDescent="0.25">
      <c r="A1612" t="s">
        <v>1646</v>
      </c>
      <c r="B1612">
        <v>54</v>
      </c>
      <c r="C1612" t="s">
        <v>30</v>
      </c>
      <c r="D1612">
        <v>162800</v>
      </c>
      <c r="E1612">
        <v>0.627</v>
      </c>
      <c r="F1612">
        <v>37000</v>
      </c>
      <c r="G1612" t="s">
        <v>41</v>
      </c>
      <c r="H1612">
        <v>141781.82583333334</v>
      </c>
      <c r="I1612">
        <v>113958.72166666666</v>
      </c>
      <c r="J1612">
        <v>27823.104166666668</v>
      </c>
      <c r="K1612">
        <v>0.84547895305985044</v>
      </c>
      <c r="L1612">
        <v>465188.38500000001</v>
      </c>
      <c r="M1612">
        <v>31902.915820769998</v>
      </c>
      <c r="N1612">
        <v>0.22727272727272727</v>
      </c>
      <c r="O1612">
        <v>296000</v>
      </c>
      <c r="P1612" t="s">
        <v>27</v>
      </c>
      <c r="Q1612">
        <v>0</v>
      </c>
      <c r="R1612">
        <v>0</v>
      </c>
      <c r="S1612">
        <v>0.1962388620906402</v>
      </c>
      <c r="T1612">
        <v>0.19215430751360235</v>
      </c>
      <c r="U1612">
        <v>0.51183082607533004</v>
      </c>
      <c r="V1612">
        <v>2.8574225122850123</v>
      </c>
      <c r="W1612">
        <v>0</v>
      </c>
      <c r="X1612">
        <v>0.49945359561104119</v>
      </c>
    </row>
    <row r="1613" spans="1:24" x14ac:dyDescent="0.25">
      <c r="A1613" t="s">
        <v>1647</v>
      </c>
      <c r="B1613">
        <v>37</v>
      </c>
      <c r="C1613" t="s">
        <v>33</v>
      </c>
      <c r="D1613">
        <v>140700</v>
      </c>
      <c r="E1613">
        <v>0.439</v>
      </c>
      <c r="F1613">
        <v>30000</v>
      </c>
      <c r="G1613" t="s">
        <v>26</v>
      </c>
      <c r="H1613">
        <v>145149.32500000001</v>
      </c>
      <c r="I1613">
        <v>112153.67416666666</v>
      </c>
      <c r="J1613">
        <v>32995.650833333333</v>
      </c>
      <c r="K1613">
        <v>0.78452152553420995</v>
      </c>
      <c r="L1613">
        <v>360861.36583333334</v>
      </c>
      <c r="M1613">
        <v>45677.98597519</v>
      </c>
      <c r="N1613">
        <v>0.21321961620469082</v>
      </c>
      <c r="O1613">
        <v>330000</v>
      </c>
      <c r="P1613" t="s">
        <v>31</v>
      </c>
      <c r="Q1613">
        <v>60</v>
      </c>
      <c r="R1613">
        <v>0</v>
      </c>
      <c r="S1613">
        <v>0.2273221100637797</v>
      </c>
      <c r="T1613">
        <v>0.16727537857872279</v>
      </c>
      <c r="U1613">
        <v>0.33391736931871607</v>
      </c>
      <c r="V1613">
        <v>2.5647573975361291</v>
      </c>
      <c r="W1613">
        <v>1</v>
      </c>
      <c r="X1613">
        <v>0.57983224159638336</v>
      </c>
    </row>
    <row r="1614" spans="1:24" x14ac:dyDescent="0.25">
      <c r="A1614" t="s">
        <v>1648</v>
      </c>
      <c r="B1614">
        <v>29</v>
      </c>
      <c r="C1614" t="s">
        <v>33</v>
      </c>
      <c r="D1614">
        <v>271100</v>
      </c>
      <c r="E1614">
        <v>0.46200000000000002</v>
      </c>
      <c r="F1614">
        <v>75000</v>
      </c>
      <c r="G1614" t="s">
        <v>26</v>
      </c>
      <c r="H1614">
        <v>253440.57333333333</v>
      </c>
      <c r="I1614">
        <v>199066.71416666667</v>
      </c>
      <c r="J1614">
        <v>54373.859166666669</v>
      </c>
      <c r="K1614">
        <v>0.80676846925674428</v>
      </c>
      <c r="L1614">
        <v>929192.06083333329</v>
      </c>
      <c r="M1614">
        <v>58599.100103910001</v>
      </c>
      <c r="N1614">
        <v>0.27665068240501661</v>
      </c>
      <c r="O1614">
        <v>225000</v>
      </c>
      <c r="P1614" t="s">
        <v>31</v>
      </c>
      <c r="Q1614">
        <v>60</v>
      </c>
      <c r="R1614">
        <v>0</v>
      </c>
      <c r="S1614">
        <v>0.21454283523558948</v>
      </c>
      <c r="T1614">
        <v>0.22319304756272898</v>
      </c>
      <c r="U1614">
        <v>0.37523928797326078</v>
      </c>
      <c r="V1614">
        <v>3.4274882361982049</v>
      </c>
      <c r="W1614">
        <v>1</v>
      </c>
      <c r="X1614">
        <v>0.54561231107890018</v>
      </c>
    </row>
    <row r="1615" spans="1:24" x14ac:dyDescent="0.25">
      <c r="A1615" t="s">
        <v>1649</v>
      </c>
      <c r="B1615">
        <v>50</v>
      </c>
      <c r="C1615" t="s">
        <v>25</v>
      </c>
      <c r="D1615">
        <v>203800</v>
      </c>
      <c r="E1615">
        <v>0.94499999999999995</v>
      </c>
      <c r="F1615">
        <v>64000</v>
      </c>
      <c r="G1615" t="s">
        <v>26</v>
      </c>
      <c r="H1615">
        <v>178368.50333333333</v>
      </c>
      <c r="I1615">
        <v>146982.65083333332</v>
      </c>
      <c r="J1615">
        <v>31385.852500000001</v>
      </c>
      <c r="K1615">
        <v>0.86748968694952</v>
      </c>
      <c r="L1615">
        <v>416550.49083333334</v>
      </c>
      <c r="M1615">
        <v>44326.470402190003</v>
      </c>
      <c r="N1615">
        <v>0.31403336604514231</v>
      </c>
      <c r="O1615">
        <v>576000</v>
      </c>
      <c r="P1615" t="s">
        <v>27</v>
      </c>
      <c r="Q1615">
        <v>0</v>
      </c>
      <c r="R1615">
        <v>0</v>
      </c>
      <c r="S1615">
        <v>0.17596073249180336</v>
      </c>
      <c r="T1615">
        <v>0.2724207064022045</v>
      </c>
      <c r="U1615">
        <v>0.75690184121615101</v>
      </c>
      <c r="V1615">
        <v>2.0439180119398102</v>
      </c>
      <c r="W1615">
        <v>0</v>
      </c>
      <c r="X1615">
        <v>0.44292066091465782</v>
      </c>
    </row>
    <row r="1616" spans="1:24" x14ac:dyDescent="0.25">
      <c r="A1616" t="s">
        <v>1650</v>
      </c>
      <c r="B1616">
        <v>45</v>
      </c>
      <c r="C1616" t="s">
        <v>25</v>
      </c>
      <c r="D1616">
        <v>212600</v>
      </c>
      <c r="E1616">
        <v>0.85199999999999998</v>
      </c>
      <c r="F1616">
        <v>72000</v>
      </c>
      <c r="G1616" t="s">
        <v>26</v>
      </c>
      <c r="H1616">
        <v>199031.05416666667</v>
      </c>
      <c r="I1616">
        <v>152358.68083333335</v>
      </c>
      <c r="J1616">
        <v>46672.373333333337</v>
      </c>
      <c r="K1616">
        <v>0.82201397514898611</v>
      </c>
      <c r="L1616">
        <v>502336.59833333333</v>
      </c>
      <c r="M1616">
        <v>53180.740007</v>
      </c>
      <c r="N1616">
        <v>0.33866415804327377</v>
      </c>
      <c r="O1616">
        <v>576000</v>
      </c>
      <c r="P1616" t="s">
        <v>31</v>
      </c>
      <c r="Q1616">
        <v>15</v>
      </c>
      <c r="R1616">
        <v>0</v>
      </c>
      <c r="S1616">
        <v>0.23449794570374102</v>
      </c>
      <c r="T1616">
        <v>0.27838667079363594</v>
      </c>
      <c r="U1616">
        <v>0.67234943831863514</v>
      </c>
      <c r="V1616">
        <v>2.3628250156788964</v>
      </c>
      <c r="W1616">
        <v>0</v>
      </c>
      <c r="X1616">
        <v>0.45553520490400307</v>
      </c>
    </row>
    <row r="1617" spans="1:24" x14ac:dyDescent="0.25">
      <c r="A1617" t="s">
        <v>1651</v>
      </c>
      <c r="B1617">
        <v>25</v>
      </c>
      <c r="C1617" t="s">
        <v>33</v>
      </c>
      <c r="D1617">
        <v>124700</v>
      </c>
      <c r="E1617">
        <v>0.59399999999999997</v>
      </c>
      <c r="F1617">
        <v>39000</v>
      </c>
      <c r="G1617" t="s">
        <v>26</v>
      </c>
      <c r="H1617">
        <v>89421.57666666666</v>
      </c>
      <c r="I1617">
        <v>78564.877500000002</v>
      </c>
      <c r="J1617">
        <v>10856.699166666667</v>
      </c>
      <c r="K1617">
        <v>0.91902256892996581</v>
      </c>
      <c r="L1617">
        <v>222098.12583333332</v>
      </c>
      <c r="M1617">
        <v>45072.573218860001</v>
      </c>
      <c r="N1617">
        <v>0.31275060144346434</v>
      </c>
      <c r="O1617">
        <v>234000</v>
      </c>
      <c r="P1617" t="s">
        <v>31</v>
      </c>
      <c r="Q1617">
        <v>30</v>
      </c>
      <c r="R1617">
        <v>0</v>
      </c>
      <c r="S1617">
        <v>0.1214102856532799</v>
      </c>
      <c r="T1617">
        <v>0.28742486117296445</v>
      </c>
      <c r="U1617">
        <v>0.39493477288944906</v>
      </c>
      <c r="V1617">
        <v>1.7810595495856723</v>
      </c>
      <c r="W1617">
        <v>1</v>
      </c>
      <c r="X1617">
        <v>0.64251626773962556</v>
      </c>
    </row>
    <row r="1618" spans="1:24" x14ac:dyDescent="0.25">
      <c r="A1618" t="s">
        <v>1652</v>
      </c>
      <c r="B1618">
        <v>18</v>
      </c>
      <c r="C1618" t="s">
        <v>30</v>
      </c>
      <c r="D1618">
        <v>240300</v>
      </c>
      <c r="E1618">
        <v>0.58199999999999996</v>
      </c>
      <c r="F1618">
        <v>57000</v>
      </c>
      <c r="G1618" t="s">
        <v>26</v>
      </c>
      <c r="H1618">
        <v>250686.19916666666</v>
      </c>
      <c r="I1618">
        <v>194158.74416666667</v>
      </c>
      <c r="J1618">
        <v>56527.455000000002</v>
      </c>
      <c r="K1618">
        <v>0.77391800947570055</v>
      </c>
      <c r="L1618">
        <v>864047.66583333339</v>
      </c>
      <c r="M1618">
        <v>22389.326298439999</v>
      </c>
      <c r="N1618">
        <v>0.23720349563046192</v>
      </c>
      <c r="O1618">
        <v>684000</v>
      </c>
      <c r="P1618" t="s">
        <v>27</v>
      </c>
      <c r="Q1618">
        <v>0</v>
      </c>
      <c r="R1618">
        <v>0</v>
      </c>
      <c r="S1618">
        <v>0.22549089334757591</v>
      </c>
      <c r="T1618">
        <v>0.18357605717900513</v>
      </c>
      <c r="U1618">
        <v>0.53428210992728775</v>
      </c>
      <c r="V1618">
        <v>3.5957039776668056</v>
      </c>
      <c r="W1618">
        <v>0</v>
      </c>
      <c r="X1618">
        <v>0.44868517081186299</v>
      </c>
    </row>
    <row r="1619" spans="1:24" x14ac:dyDescent="0.25">
      <c r="A1619" t="s">
        <v>1653</v>
      </c>
      <c r="B1619">
        <v>54</v>
      </c>
      <c r="C1619" t="s">
        <v>33</v>
      </c>
      <c r="D1619">
        <v>65600</v>
      </c>
      <c r="E1619">
        <v>0.441</v>
      </c>
      <c r="F1619">
        <v>30000</v>
      </c>
      <c r="G1619" t="s">
        <v>26</v>
      </c>
      <c r="H1619">
        <v>69682.051666666666</v>
      </c>
      <c r="I1619">
        <v>52662.68</v>
      </c>
      <c r="J1619">
        <v>17019.371666666666</v>
      </c>
      <c r="K1619">
        <v>0.7684785677193462</v>
      </c>
      <c r="L1619">
        <v>220729.32166666666</v>
      </c>
      <c r="M1619">
        <v>23858.784693090001</v>
      </c>
      <c r="N1619">
        <v>0.45731707317073172</v>
      </c>
      <c r="O1619">
        <v>120000</v>
      </c>
      <c r="P1619" t="s">
        <v>27</v>
      </c>
      <c r="Q1619">
        <v>0</v>
      </c>
      <c r="R1619">
        <v>0</v>
      </c>
      <c r="S1619">
        <v>0.24424326292918422</v>
      </c>
      <c r="T1619">
        <v>0.35143836938384737</v>
      </c>
      <c r="U1619">
        <v>0.32851731907563564</v>
      </c>
      <c r="V1619">
        <v>3.3647762449186991</v>
      </c>
      <c r="W1619">
        <v>1</v>
      </c>
      <c r="X1619">
        <v>0.59691339734918492</v>
      </c>
    </row>
    <row r="1620" spans="1:24" x14ac:dyDescent="0.25">
      <c r="A1620" t="s">
        <v>1654</v>
      </c>
      <c r="B1620">
        <v>39</v>
      </c>
      <c r="C1620" t="s">
        <v>33</v>
      </c>
      <c r="D1620">
        <v>195200</v>
      </c>
      <c r="E1620">
        <v>0.44700000000000001</v>
      </c>
      <c r="F1620">
        <v>63000</v>
      </c>
      <c r="G1620" t="s">
        <v>26</v>
      </c>
      <c r="H1620">
        <v>157511.88500000001</v>
      </c>
      <c r="I1620">
        <v>129885.31666666667</v>
      </c>
      <c r="J1620">
        <v>27626.568333333333</v>
      </c>
      <c r="K1620">
        <v>0.85659137484824632</v>
      </c>
      <c r="L1620">
        <v>574365.23083333333</v>
      </c>
      <c r="M1620">
        <v>77926.574740020005</v>
      </c>
      <c r="N1620">
        <v>0.32274590163934425</v>
      </c>
      <c r="O1620">
        <v>693000</v>
      </c>
      <c r="P1620" t="s">
        <v>36</v>
      </c>
      <c r="Q1620">
        <v>120</v>
      </c>
      <c r="R1620">
        <v>1</v>
      </c>
      <c r="S1620">
        <v>0.17539354781598437</v>
      </c>
      <c r="T1620">
        <v>0.27646135561188279</v>
      </c>
      <c r="U1620">
        <v>0.29904975029460756</v>
      </c>
      <c r="V1620">
        <v>2.9424448300887978</v>
      </c>
      <c r="W1620">
        <v>1</v>
      </c>
      <c r="X1620">
        <v>0.62506300582705421</v>
      </c>
    </row>
    <row r="1621" spans="1:24" x14ac:dyDescent="0.25">
      <c r="A1621" t="s">
        <v>1655</v>
      </c>
      <c r="B1621">
        <v>23</v>
      </c>
      <c r="C1621" t="s">
        <v>33</v>
      </c>
      <c r="D1621">
        <v>66500</v>
      </c>
      <c r="E1621">
        <v>0.627</v>
      </c>
      <c r="F1621">
        <v>30000</v>
      </c>
      <c r="G1621" t="s">
        <v>43</v>
      </c>
      <c r="H1621">
        <v>69642.056666666671</v>
      </c>
      <c r="I1621">
        <v>55370.059166666666</v>
      </c>
      <c r="J1621">
        <v>14271.997499999999</v>
      </c>
      <c r="K1621">
        <v>0.78510428131615317</v>
      </c>
      <c r="L1621">
        <v>158367.87666666668</v>
      </c>
      <c r="M1621">
        <v>19962.35838021</v>
      </c>
      <c r="N1621">
        <v>0.45112781954887216</v>
      </c>
      <c r="O1621">
        <v>300000</v>
      </c>
      <c r="P1621" t="s">
        <v>31</v>
      </c>
      <c r="Q1621">
        <v>60</v>
      </c>
      <c r="R1621">
        <v>0</v>
      </c>
      <c r="S1621">
        <v>0.2049336016641668</v>
      </c>
      <c r="T1621">
        <v>0.35418238254864048</v>
      </c>
      <c r="U1621">
        <v>0.48731493316658897</v>
      </c>
      <c r="V1621">
        <v>2.3814718295739352</v>
      </c>
      <c r="W1621">
        <v>1</v>
      </c>
      <c r="X1621">
        <v>0.57266381242810549</v>
      </c>
    </row>
    <row r="1622" spans="1:24" x14ac:dyDescent="0.25">
      <c r="A1622" t="s">
        <v>1656</v>
      </c>
      <c r="B1622">
        <v>38</v>
      </c>
      <c r="C1622" t="s">
        <v>25</v>
      </c>
      <c r="D1622">
        <v>149200</v>
      </c>
      <c r="E1622">
        <v>0.752</v>
      </c>
      <c r="F1622">
        <v>30000</v>
      </c>
      <c r="G1622" t="s">
        <v>43</v>
      </c>
      <c r="H1622">
        <v>142488.99916666668</v>
      </c>
      <c r="I1622">
        <v>112563.58916666667</v>
      </c>
      <c r="J1622">
        <v>29925.41</v>
      </c>
      <c r="K1622">
        <v>0.83993832795183221</v>
      </c>
      <c r="L1622">
        <v>234654.38916666666</v>
      </c>
      <c r="M1622">
        <v>33716.720135429998</v>
      </c>
      <c r="N1622">
        <v>0.20107238605898123</v>
      </c>
      <c r="O1622">
        <v>150000</v>
      </c>
      <c r="P1622" t="s">
        <v>31</v>
      </c>
      <c r="Q1622">
        <v>60</v>
      </c>
      <c r="R1622">
        <v>0</v>
      </c>
      <c r="S1622">
        <v>0.2100190904211266</v>
      </c>
      <c r="T1622">
        <v>0.16888840374366598</v>
      </c>
      <c r="U1622">
        <v>0.60810584240813759</v>
      </c>
      <c r="V1622">
        <v>1.5727505976318141</v>
      </c>
      <c r="W1622">
        <v>0</v>
      </c>
      <c r="X1622">
        <v>0.49392984933074141</v>
      </c>
    </row>
    <row r="1623" spans="1:24" x14ac:dyDescent="0.25">
      <c r="A1623" t="s">
        <v>1657</v>
      </c>
      <c r="B1623">
        <v>49</v>
      </c>
      <c r="C1623" t="s">
        <v>25</v>
      </c>
      <c r="D1623">
        <v>237400</v>
      </c>
      <c r="E1623">
        <v>0.752</v>
      </c>
      <c r="F1623">
        <v>44000</v>
      </c>
      <c r="G1623" t="s">
        <v>26</v>
      </c>
      <c r="H1623">
        <v>215501.48916666667</v>
      </c>
      <c r="I1623">
        <v>171962.11499999999</v>
      </c>
      <c r="J1623">
        <v>43539.374166666668</v>
      </c>
      <c r="K1623">
        <v>0.83390628789744137</v>
      </c>
      <c r="L1623">
        <v>478459.76166666666</v>
      </c>
      <c r="M1623">
        <v>47661.358729729996</v>
      </c>
      <c r="N1623">
        <v>0.18534119629317608</v>
      </c>
      <c r="O1623">
        <v>528000</v>
      </c>
      <c r="P1623" t="s">
        <v>27</v>
      </c>
      <c r="Q1623">
        <v>0</v>
      </c>
      <c r="R1623">
        <v>0</v>
      </c>
      <c r="S1623">
        <v>0.20203746310538837</v>
      </c>
      <c r="T1623">
        <v>0.15455718899531348</v>
      </c>
      <c r="U1623">
        <v>0.61580546474832509</v>
      </c>
      <c r="V1623">
        <v>2.0154160137601798</v>
      </c>
      <c r="W1623">
        <v>0</v>
      </c>
      <c r="X1623">
        <v>0.47091302954304065</v>
      </c>
    </row>
    <row r="1624" spans="1:24" x14ac:dyDescent="0.25">
      <c r="A1624" t="s">
        <v>1658</v>
      </c>
      <c r="B1624">
        <v>52</v>
      </c>
      <c r="C1624" t="s">
        <v>33</v>
      </c>
      <c r="D1624">
        <v>139300</v>
      </c>
      <c r="E1624">
        <v>0.21</v>
      </c>
      <c r="F1624">
        <v>30000</v>
      </c>
      <c r="G1624" t="s">
        <v>41</v>
      </c>
      <c r="H1624">
        <v>117716.87</v>
      </c>
      <c r="I1624">
        <v>92876.325833333336</v>
      </c>
      <c r="J1624">
        <v>24840.544166666667</v>
      </c>
      <c r="K1624">
        <v>0.75695388097255223</v>
      </c>
      <c r="L1624">
        <v>242170.88750000001</v>
      </c>
      <c r="M1624">
        <v>54583.324032279997</v>
      </c>
      <c r="N1624">
        <v>0.21536252692031588</v>
      </c>
      <c r="O1624">
        <v>90000</v>
      </c>
      <c r="P1624" t="s">
        <v>36</v>
      </c>
      <c r="Q1624">
        <v>120</v>
      </c>
      <c r="R1624">
        <v>1</v>
      </c>
      <c r="S1624">
        <v>0.21101940755532039</v>
      </c>
      <c r="T1624">
        <v>0.16301950056838885</v>
      </c>
      <c r="U1624">
        <v>0.14347367882457909</v>
      </c>
      <c r="V1624">
        <v>1.7384844759511846</v>
      </c>
      <c r="W1624">
        <v>1</v>
      </c>
      <c r="X1624">
        <v>0.69696149346326419</v>
      </c>
    </row>
    <row r="1625" spans="1:24" x14ac:dyDescent="0.25">
      <c r="A1625" t="s">
        <v>1659</v>
      </c>
      <c r="B1625">
        <v>32</v>
      </c>
      <c r="C1625" t="s">
        <v>30</v>
      </c>
      <c r="D1625">
        <v>60000</v>
      </c>
      <c r="E1625">
        <v>0.69</v>
      </c>
      <c r="F1625">
        <v>30000</v>
      </c>
      <c r="G1625" t="s">
        <v>43</v>
      </c>
      <c r="H1625">
        <v>56094.38</v>
      </c>
      <c r="I1625">
        <v>44244.605000000003</v>
      </c>
      <c r="J1625">
        <v>11849.775</v>
      </c>
      <c r="K1625">
        <v>0.80917254113739201</v>
      </c>
      <c r="L1625">
        <v>132783.09083333332</v>
      </c>
      <c r="M1625">
        <v>12132.73347587</v>
      </c>
      <c r="N1625">
        <v>0.5</v>
      </c>
      <c r="O1625">
        <v>180000</v>
      </c>
      <c r="P1625" t="s">
        <v>31</v>
      </c>
      <c r="Q1625">
        <v>20</v>
      </c>
      <c r="R1625">
        <v>0</v>
      </c>
      <c r="S1625">
        <v>0.21124709819415063</v>
      </c>
      <c r="T1625">
        <v>0.404586270568696</v>
      </c>
      <c r="U1625">
        <v>0.56729825179675675</v>
      </c>
      <c r="V1625">
        <v>2.2130515138888889</v>
      </c>
      <c r="W1625">
        <v>1</v>
      </c>
      <c r="X1625">
        <v>0.55367120047701401</v>
      </c>
    </row>
    <row r="1626" spans="1:24" x14ac:dyDescent="0.25">
      <c r="A1626" t="s">
        <v>1660</v>
      </c>
      <c r="B1626">
        <v>22</v>
      </c>
      <c r="C1626" t="s">
        <v>25</v>
      </c>
      <c r="D1626">
        <v>200500</v>
      </c>
      <c r="E1626">
        <v>0.82499999999999996</v>
      </c>
      <c r="F1626">
        <v>35000</v>
      </c>
      <c r="G1626" t="s">
        <v>26</v>
      </c>
      <c r="H1626">
        <v>199354.39916666667</v>
      </c>
      <c r="I1626">
        <v>147177.87</v>
      </c>
      <c r="J1626">
        <v>52176.529166666667</v>
      </c>
      <c r="K1626">
        <v>0.7615674688541223</v>
      </c>
      <c r="L1626">
        <v>725971.7</v>
      </c>
      <c r="M1626">
        <v>37548.948339310002</v>
      </c>
      <c r="N1626">
        <v>0.1745635910224439</v>
      </c>
      <c r="O1626">
        <v>385000</v>
      </c>
      <c r="P1626" t="s">
        <v>36</v>
      </c>
      <c r="Q1626">
        <v>180</v>
      </c>
      <c r="R1626">
        <v>1</v>
      </c>
      <c r="S1626">
        <v>0.26172750330453165</v>
      </c>
      <c r="T1626">
        <v>0.13294195216904878</v>
      </c>
      <c r="U1626">
        <v>0.69423830876155412</v>
      </c>
      <c r="V1626">
        <v>3.6208064837905236</v>
      </c>
      <c r="W1626">
        <v>0</v>
      </c>
      <c r="X1626">
        <v>0.35085609198297724</v>
      </c>
    </row>
    <row r="1627" spans="1:24" x14ac:dyDescent="0.25">
      <c r="A1627" t="s">
        <v>1661</v>
      </c>
      <c r="B1627">
        <v>23</v>
      </c>
      <c r="C1627" t="s">
        <v>33</v>
      </c>
      <c r="D1627">
        <v>61000</v>
      </c>
      <c r="E1627">
        <v>0.27500000000000002</v>
      </c>
      <c r="F1627">
        <v>30000</v>
      </c>
      <c r="G1627" t="s">
        <v>41</v>
      </c>
      <c r="H1627">
        <v>54023.427499999998</v>
      </c>
      <c r="I1627">
        <v>48000.349166666667</v>
      </c>
      <c r="J1627">
        <v>6023.0783333333329</v>
      </c>
      <c r="K1627">
        <v>0.893768772428296</v>
      </c>
      <c r="L1627">
        <v>139957.51833333334</v>
      </c>
      <c r="M1627">
        <v>25828.813463009999</v>
      </c>
      <c r="N1627">
        <v>0.49180327868852458</v>
      </c>
      <c r="O1627">
        <v>240000</v>
      </c>
      <c r="P1627" t="s">
        <v>36</v>
      </c>
      <c r="Q1627">
        <v>90</v>
      </c>
      <c r="R1627">
        <v>1</v>
      </c>
      <c r="S1627">
        <v>0.11149011849226584</v>
      </c>
      <c r="T1627">
        <v>0.43955841266965379</v>
      </c>
      <c r="U1627">
        <v>0.18604916259497289</v>
      </c>
      <c r="V1627">
        <v>2.2943855464480873</v>
      </c>
      <c r="W1627">
        <v>1</v>
      </c>
      <c r="X1627">
        <v>0.74793143506882553</v>
      </c>
    </row>
    <row r="1628" spans="1:24" x14ac:dyDescent="0.25">
      <c r="A1628" t="s">
        <v>1662</v>
      </c>
      <c r="B1628">
        <v>42</v>
      </c>
      <c r="C1628" t="s">
        <v>25</v>
      </c>
      <c r="D1628">
        <v>123000</v>
      </c>
      <c r="E1628">
        <v>0.88400000000000001</v>
      </c>
      <c r="F1628">
        <v>30000</v>
      </c>
      <c r="G1628" t="s">
        <v>43</v>
      </c>
      <c r="H1628">
        <v>110849.545</v>
      </c>
      <c r="I1628">
        <v>96095.624166666661</v>
      </c>
      <c r="J1628">
        <v>14753.920833333334</v>
      </c>
      <c r="K1628">
        <v>0.92231912314581876</v>
      </c>
      <c r="L1628">
        <v>289928.85666666669</v>
      </c>
      <c r="M1628">
        <v>29829.3203737</v>
      </c>
      <c r="N1628">
        <v>0.24390243902439024</v>
      </c>
      <c r="O1628">
        <v>210000</v>
      </c>
      <c r="P1628" t="s">
        <v>31</v>
      </c>
      <c r="Q1628">
        <v>60</v>
      </c>
      <c r="R1628">
        <v>0</v>
      </c>
      <c r="S1628">
        <v>0.13309861428238912</v>
      </c>
      <c r="T1628">
        <v>0.22495588369410213</v>
      </c>
      <c r="U1628">
        <v>0.69655806165123846</v>
      </c>
      <c r="V1628">
        <v>2.3571451761517617</v>
      </c>
      <c r="W1628">
        <v>0</v>
      </c>
      <c r="X1628">
        <v>0.45819485513666575</v>
      </c>
    </row>
    <row r="1629" spans="1:24" x14ac:dyDescent="0.25">
      <c r="A1629" t="s">
        <v>1663</v>
      </c>
      <c r="B1629">
        <v>46</v>
      </c>
      <c r="C1629" t="s">
        <v>33</v>
      </c>
      <c r="D1629">
        <v>175600</v>
      </c>
      <c r="E1629">
        <v>0.28899999999999998</v>
      </c>
      <c r="F1629">
        <v>46000</v>
      </c>
      <c r="G1629" t="s">
        <v>26</v>
      </c>
      <c r="H1629">
        <v>183174.14499999999</v>
      </c>
      <c r="I1629">
        <v>154239.31416666668</v>
      </c>
      <c r="J1629">
        <v>28934.830833333333</v>
      </c>
      <c r="K1629">
        <v>0.87962562462250293</v>
      </c>
      <c r="L1629">
        <v>532255.88083333336</v>
      </c>
      <c r="M1629">
        <v>75115.502028119998</v>
      </c>
      <c r="N1629">
        <v>0.26195899772209569</v>
      </c>
      <c r="O1629">
        <v>552000</v>
      </c>
      <c r="P1629" t="s">
        <v>36</v>
      </c>
      <c r="Q1629">
        <v>180</v>
      </c>
      <c r="R1629">
        <v>1</v>
      </c>
      <c r="S1629">
        <v>0.15796350971548598</v>
      </c>
      <c r="T1629">
        <v>0.23042584699678323</v>
      </c>
      <c r="U1629">
        <v>0.20495334797231229</v>
      </c>
      <c r="V1629">
        <v>3.0310699364085045</v>
      </c>
      <c r="W1629">
        <v>1</v>
      </c>
      <c r="X1629">
        <v>0.6560504161462376</v>
      </c>
    </row>
    <row r="1630" spans="1:24" x14ac:dyDescent="0.25">
      <c r="A1630" t="s">
        <v>1664</v>
      </c>
      <c r="B1630">
        <v>24</v>
      </c>
      <c r="C1630" t="s">
        <v>25</v>
      </c>
      <c r="D1630">
        <v>130900</v>
      </c>
      <c r="E1630">
        <v>0.91800000000000004</v>
      </c>
      <c r="F1630">
        <v>30000</v>
      </c>
      <c r="G1630" t="s">
        <v>26</v>
      </c>
      <c r="H1630">
        <v>128971.35833333334</v>
      </c>
      <c r="I1630">
        <v>92652.735000000001</v>
      </c>
      <c r="J1630">
        <v>36318.623333333337</v>
      </c>
      <c r="K1630">
        <v>0.74653284482519888</v>
      </c>
      <c r="L1630">
        <v>313015.02500000002</v>
      </c>
      <c r="M1630">
        <v>27449.26923206</v>
      </c>
      <c r="N1630">
        <v>0.22918258212375858</v>
      </c>
      <c r="O1630">
        <v>300000</v>
      </c>
      <c r="P1630" t="s">
        <v>27</v>
      </c>
      <c r="Q1630">
        <v>0</v>
      </c>
      <c r="R1630">
        <v>0</v>
      </c>
      <c r="S1630">
        <v>0.28160223946363289</v>
      </c>
      <c r="T1630">
        <v>0.17109232501723426</v>
      </c>
      <c r="U1630">
        <v>0.75690597073268606</v>
      </c>
      <c r="V1630">
        <v>2.3912530557677618</v>
      </c>
      <c r="W1630">
        <v>0</v>
      </c>
      <c r="X1630">
        <v>0.37293291190235428</v>
      </c>
    </row>
    <row r="1631" spans="1:24" x14ac:dyDescent="0.25">
      <c r="A1631" t="s">
        <v>1665</v>
      </c>
      <c r="B1631">
        <v>30</v>
      </c>
      <c r="C1631" t="s">
        <v>25</v>
      </c>
      <c r="D1631">
        <v>181200</v>
      </c>
      <c r="E1631">
        <v>0.93799999999999994</v>
      </c>
      <c r="F1631">
        <v>52000</v>
      </c>
      <c r="G1631" t="s">
        <v>43</v>
      </c>
      <c r="H1631">
        <v>169459.38750000001</v>
      </c>
      <c r="I1631">
        <v>133451.38750000001</v>
      </c>
      <c r="J1631">
        <v>36008</v>
      </c>
      <c r="K1631">
        <v>0.81725791540070492</v>
      </c>
      <c r="L1631">
        <v>320950.26333333331</v>
      </c>
      <c r="M1631">
        <v>33902.22020838</v>
      </c>
      <c r="N1631">
        <v>0.28697571743929362</v>
      </c>
      <c r="O1631">
        <v>468000</v>
      </c>
      <c r="P1631" t="s">
        <v>27</v>
      </c>
      <c r="Q1631">
        <v>0</v>
      </c>
      <c r="R1631">
        <v>0</v>
      </c>
      <c r="S1631">
        <v>0.21248749054991126</v>
      </c>
      <c r="T1631">
        <v>0.23453317660505882</v>
      </c>
      <c r="U1631">
        <v>0.78162691211085455</v>
      </c>
      <c r="V1631">
        <v>1.771248693892568</v>
      </c>
      <c r="W1631">
        <v>0</v>
      </c>
      <c r="X1631">
        <v>0.4212111194367596</v>
      </c>
    </row>
    <row r="1632" spans="1:24" x14ac:dyDescent="0.25">
      <c r="A1632" t="s">
        <v>1666</v>
      </c>
      <c r="B1632">
        <v>55</v>
      </c>
      <c r="C1632" t="s">
        <v>33</v>
      </c>
      <c r="D1632">
        <v>212600</v>
      </c>
      <c r="E1632">
        <v>0.23200000000000001</v>
      </c>
      <c r="F1632">
        <v>34000</v>
      </c>
      <c r="G1632" t="s">
        <v>26</v>
      </c>
      <c r="H1632">
        <v>228158.39916666667</v>
      </c>
      <c r="I1632">
        <v>180899.84416666668</v>
      </c>
      <c r="J1632">
        <v>47258.555</v>
      </c>
      <c r="K1632">
        <v>0.79930107728334265</v>
      </c>
      <c r="L1632">
        <v>511849.21083333332</v>
      </c>
      <c r="M1632">
        <v>69733.166785769994</v>
      </c>
      <c r="N1632">
        <v>0.1599247412982126</v>
      </c>
      <c r="O1632">
        <v>340000</v>
      </c>
      <c r="P1632" t="s">
        <v>27</v>
      </c>
      <c r="Q1632">
        <v>0</v>
      </c>
      <c r="R1632">
        <v>0</v>
      </c>
      <c r="S1632">
        <v>0.20713046362793883</v>
      </c>
      <c r="T1632">
        <v>0.12782801800392121</v>
      </c>
      <c r="U1632">
        <v>0.17769133019065825</v>
      </c>
      <c r="V1632">
        <v>2.4075691948886799</v>
      </c>
      <c r="W1632">
        <v>1</v>
      </c>
      <c r="X1632">
        <v>0.6514956665394589</v>
      </c>
    </row>
    <row r="1633" spans="1:24" x14ac:dyDescent="0.25">
      <c r="A1633" t="s">
        <v>1667</v>
      </c>
      <c r="B1633">
        <v>35</v>
      </c>
      <c r="C1633" t="s">
        <v>25</v>
      </c>
      <c r="D1633">
        <v>140500</v>
      </c>
      <c r="E1633">
        <v>0.9</v>
      </c>
      <c r="F1633">
        <v>30000</v>
      </c>
      <c r="G1633" t="s">
        <v>26</v>
      </c>
      <c r="H1633">
        <v>143632.86833333335</v>
      </c>
      <c r="I1633">
        <v>99813.955000000002</v>
      </c>
      <c r="J1633">
        <v>43818.91333333333</v>
      </c>
      <c r="K1633">
        <v>0.70970678193885928</v>
      </c>
      <c r="L1633">
        <v>471442.67916666664</v>
      </c>
      <c r="M1633">
        <v>21462.882912739999</v>
      </c>
      <c r="N1633">
        <v>0.21352313167259787</v>
      </c>
      <c r="O1633">
        <v>240000</v>
      </c>
      <c r="P1633" t="s">
        <v>27</v>
      </c>
      <c r="Q1633">
        <v>0</v>
      </c>
      <c r="R1633">
        <v>0</v>
      </c>
      <c r="S1633">
        <v>0.30507580779937771</v>
      </c>
      <c r="T1633">
        <v>0.15153881464886676</v>
      </c>
      <c r="U1633">
        <v>0.78299762728191091</v>
      </c>
      <c r="V1633">
        <v>3.3554639086595492</v>
      </c>
      <c r="W1633">
        <v>0</v>
      </c>
      <c r="X1633">
        <v>0.3160220484185941</v>
      </c>
    </row>
    <row r="1634" spans="1:24" x14ac:dyDescent="0.25">
      <c r="A1634" t="s">
        <v>1668</v>
      </c>
      <c r="B1634">
        <v>19</v>
      </c>
      <c r="C1634" t="s">
        <v>33</v>
      </c>
      <c r="D1634">
        <v>238100</v>
      </c>
      <c r="E1634">
        <v>0.433</v>
      </c>
      <c r="F1634">
        <v>59000</v>
      </c>
      <c r="G1634" t="s">
        <v>26</v>
      </c>
      <c r="H1634">
        <v>247232.89499999999</v>
      </c>
      <c r="I1634">
        <v>173930.31333333332</v>
      </c>
      <c r="J1634">
        <v>73302.581666666665</v>
      </c>
      <c r="K1634">
        <v>0.69233158839263886</v>
      </c>
      <c r="L1634">
        <v>856252.0708333333</v>
      </c>
      <c r="M1634">
        <v>89488.197855339997</v>
      </c>
      <c r="N1634">
        <v>0.24779504409911801</v>
      </c>
      <c r="O1634">
        <v>472000</v>
      </c>
      <c r="P1634" t="s">
        <v>36</v>
      </c>
      <c r="Q1634">
        <v>120</v>
      </c>
      <c r="R1634">
        <v>1</v>
      </c>
      <c r="S1634">
        <v>0.29649202492518911</v>
      </c>
      <c r="T1634">
        <v>0.17155633647696636</v>
      </c>
      <c r="U1634">
        <v>0.31792437660265893</v>
      </c>
      <c r="V1634">
        <v>3.5961867737645248</v>
      </c>
      <c r="W1634">
        <v>1</v>
      </c>
      <c r="X1634">
        <v>0.528476100099604</v>
      </c>
    </row>
    <row r="1635" spans="1:24" x14ac:dyDescent="0.25">
      <c r="A1635" t="s">
        <v>1669</v>
      </c>
      <c r="B1635">
        <v>25</v>
      </c>
      <c r="C1635" t="s">
        <v>33</v>
      </c>
      <c r="D1635">
        <v>65600</v>
      </c>
      <c r="E1635">
        <v>0.61599999999999999</v>
      </c>
      <c r="F1635">
        <v>30000</v>
      </c>
      <c r="G1635" t="s">
        <v>26</v>
      </c>
      <c r="H1635">
        <v>64683.702499999999</v>
      </c>
      <c r="I1635">
        <v>49995.179166666669</v>
      </c>
      <c r="J1635">
        <v>14688.523333333333</v>
      </c>
      <c r="K1635">
        <v>0.79664572087511099</v>
      </c>
      <c r="L1635">
        <v>226171.32916666666</v>
      </c>
      <c r="M1635">
        <v>17975.92640222</v>
      </c>
      <c r="N1635">
        <v>0.45731707317073172</v>
      </c>
      <c r="O1635">
        <v>210000</v>
      </c>
      <c r="P1635" t="s">
        <v>36</v>
      </c>
      <c r="Q1635">
        <v>120</v>
      </c>
      <c r="R1635">
        <v>1</v>
      </c>
      <c r="S1635">
        <v>0.22708229067953142</v>
      </c>
      <c r="T1635">
        <v>0.36431968942459347</v>
      </c>
      <c r="U1635">
        <v>0.48203895020063264</v>
      </c>
      <c r="V1635">
        <v>3.4477336763211381</v>
      </c>
      <c r="W1635">
        <v>1</v>
      </c>
      <c r="X1635">
        <v>0.52973424818936199</v>
      </c>
    </row>
    <row r="1636" spans="1:24" x14ac:dyDescent="0.25">
      <c r="A1636" t="s">
        <v>1670</v>
      </c>
      <c r="B1636">
        <v>28</v>
      </c>
      <c r="C1636" t="s">
        <v>30</v>
      </c>
      <c r="D1636">
        <v>332500</v>
      </c>
      <c r="E1636">
        <v>0.59099999999999997</v>
      </c>
      <c r="F1636">
        <v>70000</v>
      </c>
      <c r="G1636" t="s">
        <v>41</v>
      </c>
      <c r="H1636">
        <v>312492.70250000001</v>
      </c>
      <c r="I1636">
        <v>257022.535</v>
      </c>
      <c r="J1636">
        <v>55470.167500000003</v>
      </c>
      <c r="K1636">
        <v>0.84731186250936696</v>
      </c>
      <c r="L1636">
        <v>802410.47</v>
      </c>
      <c r="M1636">
        <v>69752.292860899994</v>
      </c>
      <c r="N1636">
        <v>0.21052631578947367</v>
      </c>
      <c r="O1636">
        <v>770000</v>
      </c>
      <c r="P1636" t="s">
        <v>31</v>
      </c>
      <c r="Q1636">
        <v>60</v>
      </c>
      <c r="R1636">
        <v>0</v>
      </c>
      <c r="S1636">
        <v>0.17750868118272298</v>
      </c>
      <c r="T1636">
        <v>0.17838144473881409</v>
      </c>
      <c r="U1636">
        <v>0.48315397040876812</v>
      </c>
      <c r="V1636">
        <v>2.4132645714285714</v>
      </c>
      <c r="W1636">
        <v>1</v>
      </c>
      <c r="X1636">
        <v>0.53234051121463322</v>
      </c>
    </row>
    <row r="1637" spans="1:24" x14ac:dyDescent="0.25">
      <c r="A1637" t="s">
        <v>1671</v>
      </c>
      <c r="B1637">
        <v>50</v>
      </c>
      <c r="C1637" t="s">
        <v>25</v>
      </c>
      <c r="D1637">
        <v>232200</v>
      </c>
      <c r="E1637">
        <v>0.98699999999999999</v>
      </c>
      <c r="F1637">
        <v>38000</v>
      </c>
      <c r="G1637" t="s">
        <v>41</v>
      </c>
      <c r="H1637">
        <v>239642.28083333332</v>
      </c>
      <c r="I1637">
        <v>169575.22916666666</v>
      </c>
      <c r="J1637">
        <v>70067.051666666666</v>
      </c>
      <c r="K1637">
        <v>0.7198535427050472</v>
      </c>
      <c r="L1637">
        <v>726442.3208333333</v>
      </c>
      <c r="M1637">
        <v>30207.937122650001</v>
      </c>
      <c r="N1637">
        <v>0.16365202411714039</v>
      </c>
      <c r="O1637">
        <v>304000</v>
      </c>
      <c r="P1637" t="s">
        <v>27</v>
      </c>
      <c r="Q1637">
        <v>0</v>
      </c>
      <c r="R1637">
        <v>0</v>
      </c>
      <c r="S1637">
        <v>0.29238184273248918</v>
      </c>
      <c r="T1637">
        <v>0.11780548933157534</v>
      </c>
      <c r="U1637">
        <v>0.87651191455061606</v>
      </c>
      <c r="V1637">
        <v>3.1285199002296871</v>
      </c>
      <c r="W1637">
        <v>0</v>
      </c>
      <c r="X1637">
        <v>0.28115995054557563</v>
      </c>
    </row>
    <row r="1638" spans="1:24" x14ac:dyDescent="0.25">
      <c r="A1638" t="s">
        <v>1672</v>
      </c>
      <c r="B1638">
        <v>55</v>
      </c>
      <c r="C1638" t="s">
        <v>25</v>
      </c>
      <c r="D1638">
        <v>150800</v>
      </c>
      <c r="E1638">
        <v>0.96099999999999997</v>
      </c>
      <c r="F1638">
        <v>50000</v>
      </c>
      <c r="G1638" t="s">
        <v>43</v>
      </c>
      <c r="H1638">
        <v>144042.44333333333</v>
      </c>
      <c r="I1638">
        <v>107971.92166666666</v>
      </c>
      <c r="J1638">
        <v>36070.521666666667</v>
      </c>
      <c r="K1638">
        <v>0.80540350488717216</v>
      </c>
      <c r="L1638">
        <v>402088.8775</v>
      </c>
      <c r="M1638">
        <v>36938.587216369997</v>
      </c>
      <c r="N1638">
        <v>0.33156498673740054</v>
      </c>
      <c r="O1638">
        <v>500000</v>
      </c>
      <c r="P1638" t="s">
        <v>27</v>
      </c>
      <c r="Q1638">
        <v>0</v>
      </c>
      <c r="R1638">
        <v>0</v>
      </c>
      <c r="S1638">
        <v>0.25041592486177627</v>
      </c>
      <c r="T1638">
        <v>0.26704360241617114</v>
      </c>
      <c r="U1638">
        <v>0.76485799435934443</v>
      </c>
      <c r="V1638">
        <v>2.6663718667108753</v>
      </c>
      <c r="W1638">
        <v>0</v>
      </c>
      <c r="X1638">
        <v>0.3929052723146873</v>
      </c>
    </row>
    <row r="1639" spans="1:24" x14ac:dyDescent="0.25">
      <c r="A1639" t="s">
        <v>1673</v>
      </c>
      <c r="B1639">
        <v>44</v>
      </c>
      <c r="C1639" t="s">
        <v>25</v>
      </c>
      <c r="D1639">
        <v>217700</v>
      </c>
      <c r="E1639">
        <v>0.85799999999999998</v>
      </c>
      <c r="F1639">
        <v>63000</v>
      </c>
      <c r="G1639" t="s">
        <v>26</v>
      </c>
      <c r="H1639">
        <v>220386.45666666667</v>
      </c>
      <c r="I1639">
        <v>160629.53833333333</v>
      </c>
      <c r="J1639">
        <v>59756.918333333335</v>
      </c>
      <c r="K1639">
        <v>0.74805232042966119</v>
      </c>
      <c r="L1639">
        <v>834726.53749999998</v>
      </c>
      <c r="M1639">
        <v>32830.915281690002</v>
      </c>
      <c r="N1639">
        <v>0.28938906752411575</v>
      </c>
      <c r="O1639">
        <v>189000</v>
      </c>
      <c r="P1639" t="s">
        <v>27</v>
      </c>
      <c r="Q1639">
        <v>0</v>
      </c>
      <c r="R1639">
        <v>0</v>
      </c>
      <c r="S1639">
        <v>0.27114605514854911</v>
      </c>
      <c r="T1639">
        <v>0.21647816346839069</v>
      </c>
      <c r="U1639">
        <v>0.74675595266254069</v>
      </c>
      <c r="V1639">
        <v>3.8342973702342671</v>
      </c>
      <c r="W1639">
        <v>0</v>
      </c>
      <c r="X1639">
        <v>0.33918290858526978</v>
      </c>
    </row>
    <row r="1640" spans="1:24" x14ac:dyDescent="0.25">
      <c r="A1640" t="s">
        <v>1674</v>
      </c>
      <c r="B1640">
        <v>37</v>
      </c>
      <c r="C1640" t="s">
        <v>30</v>
      </c>
      <c r="D1640">
        <v>224000</v>
      </c>
      <c r="E1640">
        <v>0.51600000000000001</v>
      </c>
      <c r="F1640">
        <v>39000</v>
      </c>
      <c r="G1640" t="s">
        <v>26</v>
      </c>
      <c r="H1640">
        <v>225005.33583333335</v>
      </c>
      <c r="I1640">
        <v>168620.85500000001</v>
      </c>
      <c r="J1640">
        <v>56384.480833333335</v>
      </c>
      <c r="K1640">
        <v>0.75785743373517755</v>
      </c>
      <c r="L1640">
        <v>787480.68333333335</v>
      </c>
      <c r="M1640">
        <v>36413.63313491</v>
      </c>
      <c r="N1640">
        <v>0.17410714285714285</v>
      </c>
      <c r="O1640">
        <v>312000</v>
      </c>
      <c r="P1640" t="s">
        <v>27</v>
      </c>
      <c r="Q1640">
        <v>0</v>
      </c>
      <c r="R1640">
        <v>0</v>
      </c>
      <c r="S1640">
        <v>0.25059174985565064</v>
      </c>
      <c r="T1640">
        <v>0.13194839248067822</v>
      </c>
      <c r="U1640">
        <v>0.44412520540582473</v>
      </c>
      <c r="V1640">
        <v>3.5155387648809526</v>
      </c>
      <c r="W1640">
        <v>0</v>
      </c>
      <c r="X1640">
        <v>0.47325465893906232</v>
      </c>
    </row>
    <row r="1641" spans="1:24" x14ac:dyDescent="0.25">
      <c r="A1641" t="s">
        <v>1675</v>
      </c>
      <c r="B1641">
        <v>29</v>
      </c>
      <c r="C1641" t="s">
        <v>30</v>
      </c>
      <c r="D1641">
        <v>224500</v>
      </c>
      <c r="E1641">
        <v>0.69499999999999995</v>
      </c>
      <c r="F1641">
        <v>37000</v>
      </c>
      <c r="G1641" t="s">
        <v>26</v>
      </c>
      <c r="H1641">
        <v>212225.28333333333</v>
      </c>
      <c r="I1641">
        <v>174738.3175</v>
      </c>
      <c r="J1641">
        <v>37486.965833333335</v>
      </c>
      <c r="K1641">
        <v>0.84685123630767123</v>
      </c>
      <c r="L1641">
        <v>608924.1958333333</v>
      </c>
      <c r="M1641">
        <v>46266.217368320002</v>
      </c>
      <c r="N1641">
        <v>0.16481069042316257</v>
      </c>
      <c r="O1641">
        <v>407000</v>
      </c>
      <c r="P1641" t="s">
        <v>27</v>
      </c>
      <c r="Q1641">
        <v>0</v>
      </c>
      <c r="R1641">
        <v>0</v>
      </c>
      <c r="S1641">
        <v>0.17663760530574549</v>
      </c>
      <c r="T1641">
        <v>0.13957013694157611</v>
      </c>
      <c r="U1641">
        <v>0.57060511280370796</v>
      </c>
      <c r="V1641">
        <v>2.7123572197475871</v>
      </c>
      <c r="W1641">
        <v>0</v>
      </c>
      <c r="X1641">
        <v>0.46793286193730932</v>
      </c>
    </row>
    <row r="1642" spans="1:24" x14ac:dyDescent="0.25">
      <c r="A1642" t="s">
        <v>1676</v>
      </c>
      <c r="B1642">
        <v>48</v>
      </c>
      <c r="C1642" t="s">
        <v>33</v>
      </c>
      <c r="D1642">
        <v>128000</v>
      </c>
      <c r="E1642">
        <v>0.33300000000000002</v>
      </c>
      <c r="F1642">
        <v>44000</v>
      </c>
      <c r="G1642" t="s">
        <v>26</v>
      </c>
      <c r="H1642">
        <v>112489.20666666667</v>
      </c>
      <c r="I1642">
        <v>86094.231666666674</v>
      </c>
      <c r="J1642">
        <v>26394.974999999999</v>
      </c>
      <c r="K1642">
        <v>0.80449468663772727</v>
      </c>
      <c r="L1642">
        <v>419638.34833333333</v>
      </c>
      <c r="M1642">
        <v>49441.079249889997</v>
      </c>
      <c r="N1642">
        <v>0.34375</v>
      </c>
      <c r="O1642">
        <v>132000</v>
      </c>
      <c r="P1642" t="s">
        <v>31</v>
      </c>
      <c r="Q1642">
        <v>30</v>
      </c>
      <c r="R1642">
        <v>0</v>
      </c>
      <c r="S1642">
        <v>0.23464451196828898</v>
      </c>
      <c r="T1642">
        <v>0.27654504853171874</v>
      </c>
      <c r="U1642">
        <v>0.23132736169750681</v>
      </c>
      <c r="V1642">
        <v>3.2784245963541667</v>
      </c>
      <c r="W1642">
        <v>1</v>
      </c>
      <c r="X1642">
        <v>0.62706590368943793</v>
      </c>
    </row>
    <row r="1643" spans="1:24" x14ac:dyDescent="0.25">
      <c r="A1643" t="s">
        <v>1677</v>
      </c>
      <c r="B1643">
        <v>44</v>
      </c>
      <c r="C1643" t="s">
        <v>30</v>
      </c>
      <c r="D1643">
        <v>136600</v>
      </c>
      <c r="E1643">
        <v>0.70399999999999996</v>
      </c>
      <c r="F1643">
        <v>39000</v>
      </c>
      <c r="G1643" t="s">
        <v>26</v>
      </c>
      <c r="H1643">
        <v>121200.12666666666</v>
      </c>
      <c r="I1643">
        <v>107323.16499999999</v>
      </c>
      <c r="J1643">
        <v>13876.961666666666</v>
      </c>
      <c r="K1643">
        <v>0.92578683346361801</v>
      </c>
      <c r="L1643">
        <v>349024.85666666669</v>
      </c>
      <c r="M1643">
        <v>30215.116932540001</v>
      </c>
      <c r="N1643">
        <v>0.28550512445095166</v>
      </c>
      <c r="O1643">
        <v>390000</v>
      </c>
      <c r="P1643" t="s">
        <v>27</v>
      </c>
      <c r="Q1643">
        <v>0</v>
      </c>
      <c r="R1643">
        <v>0</v>
      </c>
      <c r="S1643">
        <v>0.11449626372777719</v>
      </c>
      <c r="T1643">
        <v>0.26431688510308271</v>
      </c>
      <c r="U1643">
        <v>0.56351584652326492</v>
      </c>
      <c r="V1643">
        <v>2.5550867984382628</v>
      </c>
      <c r="W1643">
        <v>1</v>
      </c>
      <c r="X1643">
        <v>0.53037500128287085</v>
      </c>
    </row>
    <row r="1644" spans="1:24" x14ac:dyDescent="0.25">
      <c r="A1644" t="s">
        <v>1678</v>
      </c>
      <c r="B1644">
        <v>49</v>
      </c>
      <c r="C1644" t="s">
        <v>33</v>
      </c>
      <c r="D1644">
        <v>146100</v>
      </c>
      <c r="E1644">
        <v>0.247</v>
      </c>
      <c r="F1644">
        <v>34000</v>
      </c>
      <c r="G1644" t="s">
        <v>43</v>
      </c>
      <c r="H1644">
        <v>148744.08916666667</v>
      </c>
      <c r="I1644">
        <v>123414.41666666667</v>
      </c>
      <c r="J1644">
        <v>25329.672500000001</v>
      </c>
      <c r="K1644">
        <v>0.82721943595987324</v>
      </c>
      <c r="L1644">
        <v>444260.50333333336</v>
      </c>
      <c r="M1644">
        <v>64170.28488521</v>
      </c>
      <c r="N1644">
        <v>0.2327173169062286</v>
      </c>
      <c r="O1644">
        <v>374000</v>
      </c>
      <c r="P1644" t="s">
        <v>27</v>
      </c>
      <c r="Q1644">
        <v>0</v>
      </c>
      <c r="R1644">
        <v>0</v>
      </c>
      <c r="S1644">
        <v>0.17029027937788027</v>
      </c>
      <c r="T1644">
        <v>0.1925082876292655</v>
      </c>
      <c r="U1644">
        <v>0.17255664483796196</v>
      </c>
      <c r="V1644">
        <v>3.0407974218571754</v>
      </c>
      <c r="W1644">
        <v>1</v>
      </c>
      <c r="X1644">
        <v>0.65691823087203771</v>
      </c>
    </row>
    <row r="1645" spans="1:24" x14ac:dyDescent="0.25">
      <c r="A1645" t="s">
        <v>1679</v>
      </c>
      <c r="B1645">
        <v>27</v>
      </c>
      <c r="C1645" t="s">
        <v>33</v>
      </c>
      <c r="D1645">
        <v>268400</v>
      </c>
      <c r="E1645">
        <v>0.307</v>
      </c>
      <c r="F1645">
        <v>78000</v>
      </c>
      <c r="G1645" t="s">
        <v>43</v>
      </c>
      <c r="H1645">
        <v>228428.77249999999</v>
      </c>
      <c r="I1645">
        <v>202351.89249999999</v>
      </c>
      <c r="J1645">
        <v>26076.880000000001</v>
      </c>
      <c r="K1645">
        <v>0.87134909919523496</v>
      </c>
      <c r="L1645">
        <v>380589.66333333333</v>
      </c>
      <c r="M1645">
        <v>73248.375891799995</v>
      </c>
      <c r="N1645">
        <v>0.29061102831594637</v>
      </c>
      <c r="O1645">
        <v>702000</v>
      </c>
      <c r="P1645" t="s">
        <v>31</v>
      </c>
      <c r="Q1645">
        <v>8</v>
      </c>
      <c r="R1645">
        <v>0</v>
      </c>
      <c r="S1645">
        <v>0.11415759807578532</v>
      </c>
      <c r="T1645">
        <v>0.25322365773930078</v>
      </c>
      <c r="U1645">
        <v>0.23245921519525395</v>
      </c>
      <c r="V1645">
        <v>1.4179942747143566</v>
      </c>
      <c r="W1645">
        <v>1</v>
      </c>
      <c r="X1645">
        <v>0.71619380216906792</v>
      </c>
    </row>
    <row r="1646" spans="1:24" x14ac:dyDescent="0.25">
      <c r="A1646" t="s">
        <v>1680</v>
      </c>
      <c r="B1646">
        <v>20</v>
      </c>
      <c r="C1646" t="s">
        <v>25</v>
      </c>
      <c r="D1646">
        <v>161300</v>
      </c>
      <c r="E1646">
        <v>0.76100000000000001</v>
      </c>
      <c r="F1646">
        <v>49000</v>
      </c>
      <c r="G1646" t="s">
        <v>26</v>
      </c>
      <c r="H1646">
        <v>156405.34666666668</v>
      </c>
      <c r="I1646">
        <v>111734.56416666666</v>
      </c>
      <c r="J1646">
        <v>44670.782500000001</v>
      </c>
      <c r="K1646">
        <v>0.72708979943650442</v>
      </c>
      <c r="L1646">
        <v>352387.02750000003</v>
      </c>
      <c r="M1646">
        <v>22094.539737129999</v>
      </c>
      <c r="N1646">
        <v>0.30378177309361437</v>
      </c>
      <c r="O1646">
        <v>196000</v>
      </c>
      <c r="P1646" t="s">
        <v>27</v>
      </c>
      <c r="Q1646">
        <v>0</v>
      </c>
      <c r="R1646">
        <v>0</v>
      </c>
      <c r="S1646">
        <v>0.28560905015097093</v>
      </c>
      <c r="T1646">
        <v>0.22087662847110176</v>
      </c>
      <c r="U1646">
        <v>0.66680417120311231</v>
      </c>
      <c r="V1646">
        <v>2.1846684903905769</v>
      </c>
      <c r="W1646">
        <v>0</v>
      </c>
      <c r="X1646">
        <v>0.43473051790738748</v>
      </c>
    </row>
    <row r="1647" spans="1:24" x14ac:dyDescent="0.25">
      <c r="A1647" t="s">
        <v>1681</v>
      </c>
      <c r="B1647">
        <v>44</v>
      </c>
      <c r="C1647" t="s">
        <v>33</v>
      </c>
      <c r="D1647">
        <v>60000</v>
      </c>
      <c r="E1647">
        <v>0.63700000000000001</v>
      </c>
      <c r="F1647">
        <v>30000</v>
      </c>
      <c r="G1647" t="s">
        <v>41</v>
      </c>
      <c r="H1647">
        <v>57918.620833333334</v>
      </c>
      <c r="I1647">
        <v>47775.526666666665</v>
      </c>
      <c r="J1647">
        <v>10143.094166666666</v>
      </c>
      <c r="K1647">
        <v>0.86141919876552331</v>
      </c>
      <c r="L1647">
        <v>147606.20583333334</v>
      </c>
      <c r="M1647">
        <v>29971.2684104</v>
      </c>
      <c r="N1647">
        <v>0.5</v>
      </c>
      <c r="O1647">
        <v>240000</v>
      </c>
      <c r="P1647" t="s">
        <v>36</v>
      </c>
      <c r="Q1647">
        <v>180</v>
      </c>
      <c r="R1647">
        <v>1</v>
      </c>
      <c r="S1647">
        <v>0.1751266522014473</v>
      </c>
      <c r="T1647">
        <v>0.43070959938276165</v>
      </c>
      <c r="U1647">
        <v>0.41977708458045349</v>
      </c>
      <c r="V1647">
        <v>2.4601034305555558</v>
      </c>
      <c r="W1647">
        <v>1</v>
      </c>
      <c r="X1647">
        <v>0.62947094647675361</v>
      </c>
    </row>
    <row r="1648" spans="1:24" x14ac:dyDescent="0.25">
      <c r="A1648" t="s">
        <v>1682</v>
      </c>
      <c r="B1648">
        <v>52</v>
      </c>
      <c r="C1648" t="s">
        <v>25</v>
      </c>
      <c r="D1648">
        <v>141300</v>
      </c>
      <c r="E1648">
        <v>0.83</v>
      </c>
      <c r="F1648">
        <v>35000</v>
      </c>
      <c r="G1648" t="s">
        <v>26</v>
      </c>
      <c r="H1648">
        <v>138568.12333333332</v>
      </c>
      <c r="I1648">
        <v>98293.069166666668</v>
      </c>
      <c r="J1648">
        <v>40275.054166666669</v>
      </c>
      <c r="K1648">
        <v>0.73093249705206109</v>
      </c>
      <c r="L1648">
        <v>368989.22666666668</v>
      </c>
      <c r="M1648">
        <v>21920.779418149999</v>
      </c>
      <c r="N1648">
        <v>0.24769992922859166</v>
      </c>
      <c r="O1648">
        <v>105000</v>
      </c>
      <c r="P1648" t="s">
        <v>27</v>
      </c>
      <c r="Q1648">
        <v>0</v>
      </c>
      <c r="R1648">
        <v>0</v>
      </c>
      <c r="S1648">
        <v>0.29065165348153549</v>
      </c>
      <c r="T1648">
        <v>0.18105192779067331</v>
      </c>
      <c r="U1648">
        <v>0.7166323676893831</v>
      </c>
      <c r="V1648">
        <v>2.6113887237556028</v>
      </c>
      <c r="W1648">
        <v>0</v>
      </c>
      <c r="X1648">
        <v>0.38304710958639832</v>
      </c>
    </row>
    <row r="1649" spans="1:24" x14ac:dyDescent="0.25">
      <c r="A1649" t="s">
        <v>1683</v>
      </c>
      <c r="B1649">
        <v>48</v>
      </c>
      <c r="C1649" t="s">
        <v>30</v>
      </c>
      <c r="D1649">
        <v>270900</v>
      </c>
      <c r="E1649">
        <v>0.60699999999999998</v>
      </c>
      <c r="F1649">
        <v>64000</v>
      </c>
      <c r="G1649" t="s">
        <v>26</v>
      </c>
      <c r="H1649">
        <v>271637.03083333332</v>
      </c>
      <c r="I1649">
        <v>195242.52</v>
      </c>
      <c r="J1649">
        <v>76394.510833333334</v>
      </c>
      <c r="K1649">
        <v>0.72900716311633473</v>
      </c>
      <c r="L1649">
        <v>656677.97166666668</v>
      </c>
      <c r="M1649">
        <v>38838.216246570002</v>
      </c>
      <c r="N1649">
        <v>0.23624953857511996</v>
      </c>
      <c r="O1649">
        <v>704000</v>
      </c>
      <c r="P1649" t="s">
        <v>31</v>
      </c>
      <c r="Q1649">
        <v>60</v>
      </c>
      <c r="R1649">
        <v>0</v>
      </c>
      <c r="S1649">
        <v>0.28123746824565404</v>
      </c>
      <c r="T1649">
        <v>0.17222760590419128</v>
      </c>
      <c r="U1649">
        <v>0.53106867380445044</v>
      </c>
      <c r="V1649">
        <v>2.4240604343546206</v>
      </c>
      <c r="W1649">
        <v>0</v>
      </c>
      <c r="X1649">
        <v>0.4775222979205494</v>
      </c>
    </row>
    <row r="1650" spans="1:24" x14ac:dyDescent="0.25">
      <c r="A1650" t="s">
        <v>1684</v>
      </c>
      <c r="B1650">
        <v>32</v>
      </c>
      <c r="C1650" t="s">
        <v>33</v>
      </c>
      <c r="D1650">
        <v>129300</v>
      </c>
      <c r="E1650">
        <v>0.28499999999999998</v>
      </c>
      <c r="F1650">
        <v>30000</v>
      </c>
      <c r="G1650" t="s">
        <v>41</v>
      </c>
      <c r="H1650">
        <v>102377.15583333334</v>
      </c>
      <c r="I1650">
        <v>85640.960000000006</v>
      </c>
      <c r="J1650">
        <v>16736.195833333331</v>
      </c>
      <c r="K1650">
        <v>0.85792825916730442</v>
      </c>
      <c r="L1650">
        <v>282303.20583333331</v>
      </c>
      <c r="M1650">
        <v>58765.32976547</v>
      </c>
      <c r="N1650">
        <v>0.23201856148491878</v>
      </c>
      <c r="O1650">
        <v>120000</v>
      </c>
      <c r="P1650" t="s">
        <v>27</v>
      </c>
      <c r="Q1650">
        <v>0</v>
      </c>
      <c r="R1650">
        <v>0</v>
      </c>
      <c r="S1650">
        <v>0.16347588187133574</v>
      </c>
      <c r="T1650">
        <v>0.19905528054925856</v>
      </c>
      <c r="U1650">
        <v>0.18106639787810669</v>
      </c>
      <c r="V1650">
        <v>2.1833194573343642</v>
      </c>
      <c r="W1650">
        <v>1</v>
      </c>
      <c r="X1650">
        <v>0.68674798974297824</v>
      </c>
    </row>
    <row r="1651" spans="1:24" x14ac:dyDescent="0.25">
      <c r="A1651" t="s">
        <v>1685</v>
      </c>
      <c r="B1651">
        <v>33</v>
      </c>
      <c r="C1651" t="s">
        <v>33</v>
      </c>
      <c r="D1651">
        <v>252400</v>
      </c>
      <c r="E1651">
        <v>0.58699999999999997</v>
      </c>
      <c r="F1651">
        <v>85000</v>
      </c>
      <c r="G1651" t="s">
        <v>26</v>
      </c>
      <c r="H1651">
        <v>265403.35833333334</v>
      </c>
      <c r="I1651">
        <v>210540.6875</v>
      </c>
      <c r="J1651">
        <v>54862.67083333333</v>
      </c>
      <c r="K1651">
        <v>0.81553348152725913</v>
      </c>
      <c r="L1651">
        <v>690108.33416666661</v>
      </c>
      <c r="M1651">
        <v>80486.321631550003</v>
      </c>
      <c r="N1651">
        <v>0.33676703645007922</v>
      </c>
      <c r="O1651">
        <v>510000</v>
      </c>
      <c r="P1651" t="s">
        <v>27</v>
      </c>
      <c r="Q1651">
        <v>0</v>
      </c>
      <c r="R1651">
        <v>0</v>
      </c>
      <c r="S1651">
        <v>0.20671430526673501</v>
      </c>
      <c r="T1651">
        <v>0.27464479369975048</v>
      </c>
      <c r="U1651">
        <v>0.45040884526385266</v>
      </c>
      <c r="V1651">
        <v>2.7341851591389328</v>
      </c>
      <c r="W1651">
        <v>1</v>
      </c>
      <c r="X1651">
        <v>0.55377702938819373</v>
      </c>
    </row>
    <row r="1652" spans="1:24" x14ac:dyDescent="0.25">
      <c r="A1652" t="s">
        <v>1686</v>
      </c>
      <c r="B1652">
        <v>30</v>
      </c>
      <c r="C1652" t="s">
        <v>25</v>
      </c>
      <c r="D1652">
        <v>152400</v>
      </c>
      <c r="E1652">
        <v>0.96799999999999997</v>
      </c>
      <c r="F1652">
        <v>41000</v>
      </c>
      <c r="G1652" t="s">
        <v>43</v>
      </c>
      <c r="H1652">
        <v>155890.93583333332</v>
      </c>
      <c r="I1652">
        <v>104375.60583333333</v>
      </c>
      <c r="J1652">
        <v>51515.33</v>
      </c>
      <c r="K1652">
        <v>0.70078021418720293</v>
      </c>
      <c r="L1652">
        <v>600346.49</v>
      </c>
      <c r="M1652">
        <v>30591.580449190002</v>
      </c>
      <c r="N1652">
        <v>0.26902887139107612</v>
      </c>
      <c r="O1652">
        <v>205000</v>
      </c>
      <c r="P1652" t="s">
        <v>27</v>
      </c>
      <c r="Q1652">
        <v>0</v>
      </c>
      <c r="R1652">
        <v>0</v>
      </c>
      <c r="S1652">
        <v>0.33045750687568043</v>
      </c>
      <c r="T1652">
        <v>0.18853011011597978</v>
      </c>
      <c r="U1652">
        <v>0.80920414897259119</v>
      </c>
      <c r="V1652">
        <v>3.9392814304461941</v>
      </c>
      <c r="W1652">
        <v>0</v>
      </c>
      <c r="X1652">
        <v>0.28845995077654263</v>
      </c>
    </row>
    <row r="1653" spans="1:24" x14ac:dyDescent="0.25">
      <c r="A1653" t="s">
        <v>1687</v>
      </c>
      <c r="B1653">
        <v>52</v>
      </c>
      <c r="C1653" t="s">
        <v>25</v>
      </c>
      <c r="D1653">
        <v>123900</v>
      </c>
      <c r="E1653">
        <v>0.91600000000000004</v>
      </c>
      <c r="F1653">
        <v>30000</v>
      </c>
      <c r="G1653" t="s">
        <v>41</v>
      </c>
      <c r="H1653">
        <v>122130.23833333333</v>
      </c>
      <c r="I1653">
        <v>86334.133333333331</v>
      </c>
      <c r="J1653">
        <v>35796.105000000003</v>
      </c>
      <c r="K1653">
        <v>0.72794070158448521</v>
      </c>
      <c r="L1653">
        <v>368859.07500000001</v>
      </c>
      <c r="M1653">
        <v>21287.12470715</v>
      </c>
      <c r="N1653">
        <v>0.24213075060532688</v>
      </c>
      <c r="O1653">
        <v>240000</v>
      </c>
      <c r="P1653" t="s">
        <v>31</v>
      </c>
      <c r="Q1653">
        <v>18</v>
      </c>
      <c r="R1653">
        <v>0</v>
      </c>
      <c r="S1653">
        <v>0.293097806804411</v>
      </c>
      <c r="T1653">
        <v>0.17625682847081967</v>
      </c>
      <c r="U1653">
        <v>0.78004012862622996</v>
      </c>
      <c r="V1653">
        <v>2.977070823244552</v>
      </c>
      <c r="W1653">
        <v>0</v>
      </c>
      <c r="X1653">
        <v>0.33968880674624924</v>
      </c>
    </row>
    <row r="1654" spans="1:24" x14ac:dyDescent="0.25">
      <c r="A1654" t="s">
        <v>1688</v>
      </c>
      <c r="B1654">
        <v>28</v>
      </c>
      <c r="C1654" t="s">
        <v>25</v>
      </c>
      <c r="D1654">
        <v>231600</v>
      </c>
      <c r="E1654">
        <v>0.755</v>
      </c>
      <c r="F1654">
        <v>77000</v>
      </c>
      <c r="G1654" t="s">
        <v>26</v>
      </c>
      <c r="H1654">
        <v>223739.10083333333</v>
      </c>
      <c r="I1654">
        <v>167474.33083333334</v>
      </c>
      <c r="J1654">
        <v>56264.77</v>
      </c>
      <c r="K1654">
        <v>0.76725992717364389</v>
      </c>
      <c r="L1654">
        <v>752829.39583333337</v>
      </c>
      <c r="M1654">
        <v>30714.890886090001</v>
      </c>
      <c r="N1654">
        <v>0.33246977547495682</v>
      </c>
      <c r="O1654">
        <v>924000</v>
      </c>
      <c r="P1654" t="s">
        <v>31</v>
      </c>
      <c r="Q1654">
        <v>25</v>
      </c>
      <c r="R1654">
        <v>0</v>
      </c>
      <c r="S1654">
        <v>0.25147490890254576</v>
      </c>
      <c r="T1654">
        <v>0.25509073571835311</v>
      </c>
      <c r="U1654">
        <v>0.66386469313254715</v>
      </c>
      <c r="V1654">
        <v>3.250558703943581</v>
      </c>
      <c r="W1654">
        <v>0</v>
      </c>
      <c r="X1654">
        <v>0.41361490885419383</v>
      </c>
    </row>
    <row r="1655" spans="1:24" x14ac:dyDescent="0.25">
      <c r="A1655" t="s">
        <v>1689</v>
      </c>
      <c r="B1655">
        <v>38</v>
      </c>
      <c r="C1655" t="s">
        <v>25</v>
      </c>
      <c r="D1655">
        <v>135600</v>
      </c>
      <c r="E1655">
        <v>0.93400000000000005</v>
      </c>
      <c r="F1655">
        <v>45000</v>
      </c>
      <c r="G1655" t="s">
        <v>41</v>
      </c>
      <c r="H1655">
        <v>132390.48333333334</v>
      </c>
      <c r="I1655">
        <v>98270.633333333331</v>
      </c>
      <c r="J1655">
        <v>34119.85</v>
      </c>
      <c r="K1655">
        <v>0.77501092214497835</v>
      </c>
      <c r="L1655">
        <v>277340.02500000002</v>
      </c>
      <c r="M1655">
        <v>27929.230003379998</v>
      </c>
      <c r="N1655">
        <v>0.33185840707964603</v>
      </c>
      <c r="O1655">
        <v>135000</v>
      </c>
      <c r="P1655" t="s">
        <v>27</v>
      </c>
      <c r="Q1655">
        <v>0</v>
      </c>
      <c r="R1655">
        <v>0</v>
      </c>
      <c r="S1655">
        <v>0.25772131909279983</v>
      </c>
      <c r="T1655">
        <v>0.2571938900923601</v>
      </c>
      <c r="U1655">
        <v>0.77128825182983141</v>
      </c>
      <c r="V1655">
        <v>2.0452804203539823</v>
      </c>
      <c r="W1655">
        <v>0</v>
      </c>
      <c r="X1655">
        <v>0.40902097275107663</v>
      </c>
    </row>
    <row r="1656" spans="1:24" x14ac:dyDescent="0.25">
      <c r="A1656" t="s">
        <v>1690</v>
      </c>
      <c r="B1656">
        <v>28</v>
      </c>
      <c r="C1656" t="s">
        <v>25</v>
      </c>
      <c r="D1656">
        <v>234600</v>
      </c>
      <c r="E1656">
        <v>0.98899999999999999</v>
      </c>
      <c r="F1656">
        <v>82000</v>
      </c>
      <c r="G1656" t="s">
        <v>26</v>
      </c>
      <c r="H1656">
        <v>231570.4975</v>
      </c>
      <c r="I1656">
        <v>167547.61416666667</v>
      </c>
      <c r="J1656">
        <v>64022.883333333331</v>
      </c>
      <c r="K1656">
        <v>0.74453677727824397</v>
      </c>
      <c r="L1656">
        <v>588814.37333333329</v>
      </c>
      <c r="M1656">
        <v>35375.18019159</v>
      </c>
      <c r="N1656">
        <v>0.34953111679454391</v>
      </c>
      <c r="O1656">
        <v>574000</v>
      </c>
      <c r="P1656" t="s">
        <v>27</v>
      </c>
      <c r="Q1656">
        <v>0</v>
      </c>
      <c r="R1656">
        <v>0</v>
      </c>
      <c r="S1656">
        <v>0.27647253870641847</v>
      </c>
      <c r="T1656">
        <v>0.26023877125667522</v>
      </c>
      <c r="U1656">
        <v>0.85793942800638678</v>
      </c>
      <c r="V1656">
        <v>2.5098651889741403</v>
      </c>
      <c r="W1656">
        <v>0</v>
      </c>
      <c r="X1656">
        <v>0.34835361674424886</v>
      </c>
    </row>
    <row r="1657" spans="1:24" x14ac:dyDescent="0.25">
      <c r="A1657" t="s">
        <v>1691</v>
      </c>
      <c r="B1657">
        <v>47</v>
      </c>
      <c r="C1657" t="s">
        <v>30</v>
      </c>
      <c r="D1657">
        <v>196600</v>
      </c>
      <c r="E1657">
        <v>0.77400000000000002</v>
      </c>
      <c r="F1657">
        <v>64000</v>
      </c>
      <c r="G1657" t="s">
        <v>26</v>
      </c>
      <c r="H1657">
        <v>203521.53750000001</v>
      </c>
      <c r="I1657">
        <v>158168.18833333332</v>
      </c>
      <c r="J1657">
        <v>45353.349166666667</v>
      </c>
      <c r="K1657">
        <v>0.77772134286386696</v>
      </c>
      <c r="L1657">
        <v>386747.01750000002</v>
      </c>
      <c r="M1657">
        <v>28830.53426407</v>
      </c>
      <c r="N1657">
        <v>0.32553407934893186</v>
      </c>
      <c r="O1657">
        <v>704000</v>
      </c>
      <c r="P1657" t="s">
        <v>27</v>
      </c>
      <c r="Q1657">
        <v>0</v>
      </c>
      <c r="R1657">
        <v>0</v>
      </c>
      <c r="S1657">
        <v>0.22284299599823271</v>
      </c>
      <c r="T1657">
        <v>0.25317480133920389</v>
      </c>
      <c r="U1657">
        <v>0.67796111663231196</v>
      </c>
      <c r="V1657">
        <v>1.967177098168871</v>
      </c>
      <c r="W1657">
        <v>0</v>
      </c>
      <c r="X1657">
        <v>0.46479124176231501</v>
      </c>
    </row>
    <row r="1658" spans="1:24" x14ac:dyDescent="0.25">
      <c r="A1658" t="s">
        <v>1692</v>
      </c>
      <c r="B1658">
        <v>52</v>
      </c>
      <c r="C1658" t="s">
        <v>33</v>
      </c>
      <c r="D1658">
        <v>222400</v>
      </c>
      <c r="E1658">
        <v>0.36199999999999999</v>
      </c>
      <c r="F1658">
        <v>78000</v>
      </c>
      <c r="G1658" t="s">
        <v>26</v>
      </c>
      <c r="H1658">
        <v>167177.47416666668</v>
      </c>
      <c r="I1658">
        <v>156978.42916666667</v>
      </c>
      <c r="J1658">
        <v>10199.045</v>
      </c>
      <c r="K1658">
        <v>0.95908522386300321</v>
      </c>
      <c r="L1658">
        <v>295304.88416666666</v>
      </c>
      <c r="M1658">
        <v>66393.150929120005</v>
      </c>
      <c r="N1658">
        <v>0.35071942446043164</v>
      </c>
      <c r="O1658">
        <v>936000</v>
      </c>
      <c r="P1658" t="s">
        <v>27</v>
      </c>
      <c r="Q1658">
        <v>0</v>
      </c>
      <c r="R1658">
        <v>0</v>
      </c>
      <c r="S1658">
        <v>6.1007292105825915E-2</v>
      </c>
      <c r="T1658">
        <v>0.33636981772173674</v>
      </c>
      <c r="U1658">
        <v>0.25910041394766559</v>
      </c>
      <c r="V1658">
        <v>1.3278097309652277</v>
      </c>
      <c r="W1658">
        <v>1</v>
      </c>
      <c r="X1658">
        <v>0.73948785578943288</v>
      </c>
    </row>
    <row r="1659" spans="1:24" x14ac:dyDescent="0.25">
      <c r="A1659" t="s">
        <v>1693</v>
      </c>
      <c r="B1659">
        <v>39</v>
      </c>
      <c r="C1659" t="s">
        <v>25</v>
      </c>
      <c r="D1659">
        <v>215700</v>
      </c>
      <c r="E1659">
        <v>0.86599999999999999</v>
      </c>
      <c r="F1659">
        <v>43000</v>
      </c>
      <c r="G1659" t="s">
        <v>26</v>
      </c>
      <c r="H1659">
        <v>220401.43833333332</v>
      </c>
      <c r="I1659">
        <v>153592.83833333332</v>
      </c>
      <c r="J1659">
        <v>66808.600000000006</v>
      </c>
      <c r="K1659">
        <v>0.71806103575769498</v>
      </c>
      <c r="L1659">
        <v>508844.53749999998</v>
      </c>
      <c r="M1659">
        <v>38550.023836519998</v>
      </c>
      <c r="N1659">
        <v>0.19935095039406583</v>
      </c>
      <c r="O1659">
        <v>344000</v>
      </c>
      <c r="P1659" t="s">
        <v>31</v>
      </c>
      <c r="Q1659">
        <v>3</v>
      </c>
      <c r="R1659">
        <v>0</v>
      </c>
      <c r="S1659">
        <v>0.30312234123880455</v>
      </c>
      <c r="T1659">
        <v>0.14314614991924379</v>
      </c>
      <c r="U1659">
        <v>0.73707884866651707</v>
      </c>
      <c r="V1659">
        <v>2.3590381896152062</v>
      </c>
      <c r="W1659">
        <v>0</v>
      </c>
      <c r="X1659">
        <v>0.36991553519429993</v>
      </c>
    </row>
    <row r="1660" spans="1:24" x14ac:dyDescent="0.25">
      <c r="A1660" t="s">
        <v>1694</v>
      </c>
      <c r="B1660">
        <v>55</v>
      </c>
      <c r="C1660" t="s">
        <v>25</v>
      </c>
      <c r="D1660">
        <v>208200</v>
      </c>
      <c r="E1660">
        <v>0.80200000000000005</v>
      </c>
      <c r="F1660">
        <v>66000</v>
      </c>
      <c r="G1660" t="s">
        <v>41</v>
      </c>
      <c r="H1660">
        <v>205999.39333333334</v>
      </c>
      <c r="I1660">
        <v>146629.77666666667</v>
      </c>
      <c r="J1660">
        <v>59369.616666666669</v>
      </c>
      <c r="K1660">
        <v>0.72909109089845003</v>
      </c>
      <c r="L1660">
        <v>652755.46499999997</v>
      </c>
      <c r="M1660">
        <v>36886.057021100001</v>
      </c>
      <c r="N1660">
        <v>0.31700288184438041</v>
      </c>
      <c r="O1660">
        <v>726000</v>
      </c>
      <c r="P1660" t="s">
        <v>27</v>
      </c>
      <c r="Q1660">
        <v>0</v>
      </c>
      <c r="R1660">
        <v>0</v>
      </c>
      <c r="S1660">
        <v>0.28820287140651452</v>
      </c>
      <c r="T1660">
        <v>0.23112397694187178</v>
      </c>
      <c r="U1660">
        <v>0.68020341775205784</v>
      </c>
      <c r="V1660">
        <v>3.1352327809798268</v>
      </c>
      <c r="W1660">
        <v>0</v>
      </c>
      <c r="X1660">
        <v>0.39386878082887844</v>
      </c>
    </row>
    <row r="1661" spans="1:24" x14ac:dyDescent="0.25">
      <c r="A1661" t="s">
        <v>1695</v>
      </c>
      <c r="B1661">
        <v>48</v>
      </c>
      <c r="C1661" t="s">
        <v>25</v>
      </c>
      <c r="D1661">
        <v>193900</v>
      </c>
      <c r="E1661">
        <v>0.98</v>
      </c>
      <c r="F1661">
        <v>61000</v>
      </c>
      <c r="G1661" t="s">
        <v>26</v>
      </c>
      <c r="H1661">
        <v>193305.00750000001</v>
      </c>
      <c r="I1661">
        <v>137942.25083333332</v>
      </c>
      <c r="J1661">
        <v>55362.756666666668</v>
      </c>
      <c r="K1661">
        <v>0.76169551083706055</v>
      </c>
      <c r="L1661">
        <v>622260.80833333335</v>
      </c>
      <c r="M1661">
        <v>45062.604632379996</v>
      </c>
      <c r="N1661">
        <v>0.3145951521402785</v>
      </c>
      <c r="O1661">
        <v>305000</v>
      </c>
      <c r="P1661" t="s">
        <v>36</v>
      </c>
      <c r="Q1661">
        <v>120</v>
      </c>
      <c r="R1661">
        <v>1</v>
      </c>
      <c r="S1661">
        <v>0.28640104766384111</v>
      </c>
      <c r="T1661">
        <v>0.23962571511635222</v>
      </c>
      <c r="U1661">
        <v>0.79473425796115749</v>
      </c>
      <c r="V1661">
        <v>3.2091841585009457</v>
      </c>
      <c r="W1661">
        <v>0</v>
      </c>
      <c r="X1661">
        <v>0.34277977246165459</v>
      </c>
    </row>
    <row r="1662" spans="1:24" x14ac:dyDescent="0.25">
      <c r="A1662" t="s">
        <v>1696</v>
      </c>
      <c r="B1662">
        <v>31</v>
      </c>
      <c r="C1662" t="s">
        <v>33</v>
      </c>
      <c r="D1662">
        <v>187600</v>
      </c>
      <c r="E1662">
        <v>0.248</v>
      </c>
      <c r="F1662">
        <v>37000</v>
      </c>
      <c r="G1662" t="s">
        <v>41</v>
      </c>
      <c r="H1662">
        <v>136714.38416666666</v>
      </c>
      <c r="I1662">
        <v>117741.32833333334</v>
      </c>
      <c r="J1662">
        <v>18973.055833333332</v>
      </c>
      <c r="K1662">
        <v>0.86321024397462376</v>
      </c>
      <c r="L1662">
        <v>214238.83</v>
      </c>
      <c r="M1662">
        <v>59670.672733270003</v>
      </c>
      <c r="N1662">
        <v>0.19722814498933902</v>
      </c>
      <c r="O1662">
        <v>259000</v>
      </c>
      <c r="P1662" t="s">
        <v>31</v>
      </c>
      <c r="Q1662">
        <v>30</v>
      </c>
      <c r="R1662">
        <v>0</v>
      </c>
      <c r="S1662">
        <v>0.1387787828543596</v>
      </c>
      <c r="T1662">
        <v>0.1702493551549098</v>
      </c>
      <c r="U1662">
        <v>0.17264637039369499</v>
      </c>
      <c r="V1662">
        <v>1.14199802771855</v>
      </c>
      <c r="W1662">
        <v>1</v>
      </c>
      <c r="X1662">
        <v>0.72369305224368863</v>
      </c>
    </row>
    <row r="1663" spans="1:24" x14ac:dyDescent="0.25">
      <c r="A1663" t="s">
        <v>1697</v>
      </c>
      <c r="B1663">
        <v>41</v>
      </c>
      <c r="C1663" t="s">
        <v>33</v>
      </c>
      <c r="D1663">
        <v>276000</v>
      </c>
      <c r="E1663">
        <v>0.251</v>
      </c>
      <c r="F1663">
        <v>47000</v>
      </c>
      <c r="G1663" t="s">
        <v>41</v>
      </c>
      <c r="H1663">
        <v>332229.82833333331</v>
      </c>
      <c r="I1663">
        <v>291726.07500000001</v>
      </c>
      <c r="J1663">
        <v>40503.753333333334</v>
      </c>
      <c r="K1663">
        <v>0.86284915433466691</v>
      </c>
      <c r="L1663">
        <v>804082.73750000005</v>
      </c>
      <c r="M1663">
        <v>124913.79172066999</v>
      </c>
      <c r="N1663">
        <v>0.17028985507246377</v>
      </c>
      <c r="O1663">
        <v>282000</v>
      </c>
      <c r="P1663" t="s">
        <v>31</v>
      </c>
      <c r="Q1663">
        <v>60</v>
      </c>
      <c r="R1663">
        <v>0</v>
      </c>
      <c r="S1663">
        <v>0.12191486097598392</v>
      </c>
      <c r="T1663">
        <v>0.14693445744104836</v>
      </c>
      <c r="U1663">
        <v>0.18241463569329847</v>
      </c>
      <c r="V1663">
        <v>2.9133432518115945</v>
      </c>
      <c r="W1663">
        <v>1</v>
      </c>
      <c r="X1663">
        <v>0.65819047544002662</v>
      </c>
    </row>
    <row r="1664" spans="1:24" x14ac:dyDescent="0.25">
      <c r="A1664" t="s">
        <v>1698</v>
      </c>
      <c r="B1664">
        <v>49</v>
      </c>
      <c r="C1664" t="s">
        <v>30</v>
      </c>
      <c r="D1664">
        <v>249600</v>
      </c>
      <c r="E1664">
        <v>0.73199999999999998</v>
      </c>
      <c r="F1664">
        <v>86000</v>
      </c>
      <c r="G1664" t="s">
        <v>26</v>
      </c>
      <c r="H1664">
        <v>223310.05916666667</v>
      </c>
      <c r="I1664">
        <v>192864.5925</v>
      </c>
      <c r="J1664">
        <v>30445.466666666667</v>
      </c>
      <c r="K1664">
        <v>0.89145675511888955</v>
      </c>
      <c r="L1664">
        <v>549816.41666666663</v>
      </c>
      <c r="M1664">
        <v>48231.414214110002</v>
      </c>
      <c r="N1664">
        <v>0.34455128205128205</v>
      </c>
      <c r="O1664">
        <v>344000</v>
      </c>
      <c r="P1664" t="s">
        <v>27</v>
      </c>
      <c r="Q1664">
        <v>0</v>
      </c>
      <c r="R1664">
        <v>0</v>
      </c>
      <c r="S1664">
        <v>0.136337193139803</v>
      </c>
      <c r="T1664">
        <v>0.30715256786948919</v>
      </c>
      <c r="U1664">
        <v>0.60198157310864797</v>
      </c>
      <c r="V1664">
        <v>2.202790130876068</v>
      </c>
      <c r="W1664">
        <v>1</v>
      </c>
      <c r="X1664">
        <v>0.53171733470178828</v>
      </c>
    </row>
    <row r="1665" spans="1:24" x14ac:dyDescent="0.25">
      <c r="A1665" t="s">
        <v>1699</v>
      </c>
      <c r="B1665">
        <v>53</v>
      </c>
      <c r="C1665" t="s">
        <v>25</v>
      </c>
      <c r="D1665">
        <v>119500</v>
      </c>
      <c r="E1665">
        <v>0.97499999999999998</v>
      </c>
      <c r="F1665">
        <v>30000</v>
      </c>
      <c r="G1665" t="s">
        <v>41</v>
      </c>
      <c r="H1665">
        <v>121108.16250000001</v>
      </c>
      <c r="I1665">
        <v>88753.011666666673</v>
      </c>
      <c r="J1665">
        <v>32355.150833333333</v>
      </c>
      <c r="K1665">
        <v>0.75637959879065353</v>
      </c>
      <c r="L1665">
        <v>376218.245</v>
      </c>
      <c r="M1665">
        <v>21930.727692029999</v>
      </c>
      <c r="N1665">
        <v>0.2510460251046025</v>
      </c>
      <c r="O1665">
        <v>330000</v>
      </c>
      <c r="P1665" t="s">
        <v>27</v>
      </c>
      <c r="Q1665">
        <v>0</v>
      </c>
      <c r="R1665">
        <v>0</v>
      </c>
      <c r="S1665">
        <v>0.2671591259039483</v>
      </c>
      <c r="T1665">
        <v>0.18988609174660756</v>
      </c>
      <c r="U1665">
        <v>0.82551296559262133</v>
      </c>
      <c r="V1665">
        <v>3.1482698326359833</v>
      </c>
      <c r="W1665">
        <v>0</v>
      </c>
      <c r="X1665">
        <v>0.3242954530035207</v>
      </c>
    </row>
    <row r="1666" spans="1:24" x14ac:dyDescent="0.25">
      <c r="A1666" t="s">
        <v>1700</v>
      </c>
      <c r="B1666">
        <v>49</v>
      </c>
      <c r="C1666" t="s">
        <v>30</v>
      </c>
      <c r="D1666">
        <v>201400</v>
      </c>
      <c r="E1666">
        <v>0.46500000000000002</v>
      </c>
      <c r="F1666">
        <v>65000</v>
      </c>
      <c r="G1666" t="s">
        <v>26</v>
      </c>
      <c r="H1666">
        <v>200346.22666666665</v>
      </c>
      <c r="I1666">
        <v>142741.64583333334</v>
      </c>
      <c r="J1666">
        <v>57604.580833333333</v>
      </c>
      <c r="K1666">
        <v>0.73621599424982531</v>
      </c>
      <c r="L1666">
        <v>609056.48750000005</v>
      </c>
      <c r="M1666">
        <v>34545.237646820002</v>
      </c>
      <c r="N1666">
        <v>0.3227408142999007</v>
      </c>
      <c r="O1666">
        <v>325000</v>
      </c>
      <c r="P1666" t="s">
        <v>31</v>
      </c>
      <c r="Q1666">
        <v>30</v>
      </c>
      <c r="R1666">
        <v>0</v>
      </c>
      <c r="S1666">
        <v>0.28752515977840232</v>
      </c>
      <c r="T1666">
        <v>0.23760694948479963</v>
      </c>
      <c r="U1666">
        <v>0.39661294492875709</v>
      </c>
      <c r="V1666">
        <v>3.0241136420059584</v>
      </c>
      <c r="W1666">
        <v>1</v>
      </c>
      <c r="X1666">
        <v>0.53461281644941516</v>
      </c>
    </row>
    <row r="1667" spans="1:24" x14ac:dyDescent="0.25">
      <c r="A1667" t="s">
        <v>1701</v>
      </c>
      <c r="B1667">
        <v>32</v>
      </c>
      <c r="C1667" t="s">
        <v>30</v>
      </c>
      <c r="D1667">
        <v>63300</v>
      </c>
      <c r="E1667">
        <v>0.57199999999999995</v>
      </c>
      <c r="F1667">
        <v>30000</v>
      </c>
      <c r="G1667" t="s">
        <v>26</v>
      </c>
      <c r="H1667">
        <v>61714.64916666667</v>
      </c>
      <c r="I1667">
        <v>49928.791666666664</v>
      </c>
      <c r="J1667">
        <v>11785.8575</v>
      </c>
      <c r="K1667">
        <v>0.82595091396037901</v>
      </c>
      <c r="L1667">
        <v>121624.96166666667</v>
      </c>
      <c r="M1667">
        <v>9963.0381133024584</v>
      </c>
      <c r="N1667">
        <v>0.47393364928909953</v>
      </c>
      <c r="O1667">
        <v>300000</v>
      </c>
      <c r="P1667" t="s">
        <v>36</v>
      </c>
      <c r="Q1667">
        <v>120</v>
      </c>
      <c r="R1667">
        <v>1</v>
      </c>
      <c r="S1667">
        <v>0.19097341812915594</v>
      </c>
      <c r="T1667">
        <v>0.39144593078690948</v>
      </c>
      <c r="U1667">
        <v>0.49249328016751454</v>
      </c>
      <c r="V1667">
        <v>1.9214053975776726</v>
      </c>
      <c r="W1667">
        <v>1</v>
      </c>
      <c r="X1667">
        <v>0.60202948092211428</v>
      </c>
    </row>
    <row r="1668" spans="1:24" x14ac:dyDescent="0.25">
      <c r="A1668" t="s">
        <v>1702</v>
      </c>
      <c r="B1668">
        <v>52</v>
      </c>
      <c r="C1668" t="s">
        <v>25</v>
      </c>
      <c r="D1668">
        <v>199700</v>
      </c>
      <c r="E1668">
        <v>0.86599999999999999</v>
      </c>
      <c r="F1668">
        <v>31000</v>
      </c>
      <c r="G1668" t="s">
        <v>26</v>
      </c>
      <c r="H1668">
        <v>201966.96333333332</v>
      </c>
      <c r="I1668">
        <v>144777.61916666667</v>
      </c>
      <c r="J1668">
        <v>57189.344166666669</v>
      </c>
      <c r="K1668">
        <v>0.74581548091650052</v>
      </c>
      <c r="L1668">
        <v>455942.33833333332</v>
      </c>
      <c r="M1668">
        <v>40395.079959100003</v>
      </c>
      <c r="N1668">
        <v>0.15523284927391087</v>
      </c>
      <c r="O1668">
        <v>372000</v>
      </c>
      <c r="P1668" t="s">
        <v>27</v>
      </c>
      <c r="Q1668">
        <v>0</v>
      </c>
      <c r="R1668">
        <v>0</v>
      </c>
      <c r="S1668">
        <v>0.28316187569884577</v>
      </c>
      <c r="T1668">
        <v>0.11577506213526048</v>
      </c>
      <c r="U1668">
        <v>0.72166164251895148</v>
      </c>
      <c r="V1668">
        <v>2.283136396261058</v>
      </c>
      <c r="W1668">
        <v>0</v>
      </c>
      <c r="X1668">
        <v>0.37782588356075142</v>
      </c>
    </row>
    <row r="1669" spans="1:24" x14ac:dyDescent="0.25">
      <c r="A1669" t="s">
        <v>1703</v>
      </c>
      <c r="B1669">
        <v>20</v>
      </c>
      <c r="C1669" t="s">
        <v>30</v>
      </c>
      <c r="D1669">
        <v>135600</v>
      </c>
      <c r="E1669">
        <v>0.623</v>
      </c>
      <c r="F1669">
        <v>33000</v>
      </c>
      <c r="G1669" t="s">
        <v>26</v>
      </c>
      <c r="H1669">
        <v>130059.19666666667</v>
      </c>
      <c r="I1669">
        <v>99571.381666666668</v>
      </c>
      <c r="J1669">
        <v>30487.814999999999</v>
      </c>
      <c r="K1669">
        <v>0.80164184528385118</v>
      </c>
      <c r="L1669">
        <v>384340.065</v>
      </c>
      <c r="M1669">
        <v>32559.786375669999</v>
      </c>
      <c r="N1669">
        <v>0.24336283185840707</v>
      </c>
      <c r="O1669">
        <v>297000</v>
      </c>
      <c r="P1669" t="s">
        <v>27</v>
      </c>
      <c r="Q1669">
        <v>0</v>
      </c>
      <c r="R1669">
        <v>0</v>
      </c>
      <c r="S1669">
        <v>0.23441491091274616</v>
      </c>
      <c r="T1669">
        <v>0.19508982960447704</v>
      </c>
      <c r="U1669">
        <v>0.49826212172436585</v>
      </c>
      <c r="V1669">
        <v>2.8343662610619469</v>
      </c>
      <c r="W1669">
        <v>0</v>
      </c>
      <c r="X1669">
        <v>0.49675696934094032</v>
      </c>
    </row>
    <row r="1670" spans="1:24" x14ac:dyDescent="0.25">
      <c r="A1670" t="s">
        <v>1704</v>
      </c>
      <c r="B1670">
        <v>33</v>
      </c>
      <c r="C1670" t="s">
        <v>25</v>
      </c>
      <c r="D1670">
        <v>202300</v>
      </c>
      <c r="E1670">
        <v>0.80400000000000005</v>
      </c>
      <c r="F1670">
        <v>40000</v>
      </c>
      <c r="G1670" t="s">
        <v>26</v>
      </c>
      <c r="H1670">
        <v>186989.03333333333</v>
      </c>
      <c r="I1670">
        <v>146458.96416666667</v>
      </c>
      <c r="J1670">
        <v>40530.069166666668</v>
      </c>
      <c r="K1670">
        <v>0.84225280918507484</v>
      </c>
      <c r="L1670">
        <v>426939.7391666667</v>
      </c>
      <c r="M1670">
        <v>54370.806703189999</v>
      </c>
      <c r="N1670">
        <v>0.1977261492832427</v>
      </c>
      <c r="O1670">
        <v>120000</v>
      </c>
      <c r="P1670" t="s">
        <v>27</v>
      </c>
      <c r="Q1670">
        <v>0</v>
      </c>
      <c r="R1670">
        <v>0</v>
      </c>
      <c r="S1670">
        <v>0.21675104921482918</v>
      </c>
      <c r="T1670">
        <v>0.16653540468315864</v>
      </c>
      <c r="U1670">
        <v>0.6228840008232116</v>
      </c>
      <c r="V1670">
        <v>2.1104287650354259</v>
      </c>
      <c r="W1670">
        <v>0</v>
      </c>
      <c r="X1670">
        <v>0.46291837770618666</v>
      </c>
    </row>
    <row r="1671" spans="1:24" x14ac:dyDescent="0.25">
      <c r="A1671" t="s">
        <v>1705</v>
      </c>
      <c r="B1671">
        <v>22</v>
      </c>
      <c r="C1671" t="s">
        <v>30</v>
      </c>
      <c r="D1671">
        <v>194700</v>
      </c>
      <c r="E1671">
        <v>0.63100000000000001</v>
      </c>
      <c r="F1671">
        <v>56000</v>
      </c>
      <c r="G1671" t="s">
        <v>41</v>
      </c>
      <c r="H1671">
        <v>181104.30583333335</v>
      </c>
      <c r="I1671">
        <v>135244.82416666666</v>
      </c>
      <c r="J1671">
        <v>45859.481666666667</v>
      </c>
      <c r="K1671">
        <v>0.78611907968718309</v>
      </c>
      <c r="L1671">
        <v>420542.47333333333</v>
      </c>
      <c r="M1671">
        <v>38002.533502259997</v>
      </c>
      <c r="N1671">
        <v>0.28762198253723675</v>
      </c>
      <c r="O1671">
        <v>336000</v>
      </c>
      <c r="P1671" t="s">
        <v>27</v>
      </c>
      <c r="Q1671">
        <v>0</v>
      </c>
      <c r="R1671">
        <v>0</v>
      </c>
      <c r="S1671">
        <v>0.25322137679526086</v>
      </c>
      <c r="T1671">
        <v>0.22610512820997561</v>
      </c>
      <c r="U1671">
        <v>0.52155750741218132</v>
      </c>
      <c r="V1671">
        <v>2.1599510700222564</v>
      </c>
      <c r="W1671">
        <v>1</v>
      </c>
      <c r="X1671">
        <v>0.51574479287954655</v>
      </c>
    </row>
    <row r="1672" spans="1:24" x14ac:dyDescent="0.25">
      <c r="A1672" t="s">
        <v>1706</v>
      </c>
      <c r="B1672">
        <v>38</v>
      </c>
      <c r="C1672" t="s">
        <v>25</v>
      </c>
      <c r="D1672">
        <v>195900</v>
      </c>
      <c r="E1672">
        <v>0.98199999999999998</v>
      </c>
      <c r="F1672">
        <v>52000</v>
      </c>
      <c r="G1672" t="s">
        <v>26</v>
      </c>
      <c r="H1672">
        <v>183686.05499999999</v>
      </c>
      <c r="I1672">
        <v>130525.15166666667</v>
      </c>
      <c r="J1672">
        <v>53160.903333333335</v>
      </c>
      <c r="K1672">
        <v>0.77371220096800675</v>
      </c>
      <c r="L1672">
        <v>659579.8075</v>
      </c>
      <c r="M1672">
        <v>49873.124745779998</v>
      </c>
      <c r="N1672">
        <v>0.26544155181214907</v>
      </c>
      <c r="O1672">
        <v>572000</v>
      </c>
      <c r="P1672" t="s">
        <v>27</v>
      </c>
      <c r="Q1672">
        <v>0</v>
      </c>
      <c r="R1672">
        <v>0</v>
      </c>
      <c r="S1672">
        <v>0.28941175383908885</v>
      </c>
      <c r="T1672">
        <v>0.20537536728094105</v>
      </c>
      <c r="U1672">
        <v>0.77230835545122323</v>
      </c>
      <c r="V1672">
        <v>3.3669209162838181</v>
      </c>
      <c r="W1672">
        <v>0</v>
      </c>
      <c r="X1672">
        <v>0.33738527336711854</v>
      </c>
    </row>
    <row r="1673" spans="1:24" x14ac:dyDescent="0.25">
      <c r="A1673" t="s">
        <v>1707</v>
      </c>
      <c r="B1673">
        <v>27</v>
      </c>
      <c r="C1673" t="s">
        <v>30</v>
      </c>
      <c r="D1673">
        <v>299200</v>
      </c>
      <c r="E1673">
        <v>0.58199999999999996</v>
      </c>
      <c r="F1673">
        <v>50000</v>
      </c>
      <c r="G1673" t="s">
        <v>26</v>
      </c>
      <c r="H1673">
        <v>281702.77250000002</v>
      </c>
      <c r="I1673">
        <v>231880.38750000001</v>
      </c>
      <c r="J1673">
        <v>49822.385000000002</v>
      </c>
      <c r="K1673">
        <v>0.84316274780054101</v>
      </c>
      <c r="L1673">
        <v>757576.55833333335</v>
      </c>
      <c r="M1673">
        <v>51927.734792039999</v>
      </c>
      <c r="N1673">
        <v>0.16711229946524064</v>
      </c>
      <c r="O1673">
        <v>450000</v>
      </c>
      <c r="P1673" t="s">
        <v>27</v>
      </c>
      <c r="Q1673">
        <v>0</v>
      </c>
      <c r="R1673">
        <v>0</v>
      </c>
      <c r="S1673">
        <v>0.17686153585868594</v>
      </c>
      <c r="T1673">
        <v>0.14090286560837917</v>
      </c>
      <c r="U1673">
        <v>0.49141493362142441</v>
      </c>
      <c r="V1673">
        <v>2.5320072136809268</v>
      </c>
      <c r="W1673">
        <v>1</v>
      </c>
      <c r="X1673">
        <v>0.51335090380922022</v>
      </c>
    </row>
    <row r="1674" spans="1:24" x14ac:dyDescent="0.25">
      <c r="A1674" t="s">
        <v>1708</v>
      </c>
      <c r="B1674">
        <v>36</v>
      </c>
      <c r="C1674" t="s">
        <v>30</v>
      </c>
      <c r="D1674">
        <v>147800</v>
      </c>
      <c r="E1674">
        <v>0.66300000000000003</v>
      </c>
      <c r="F1674">
        <v>30000</v>
      </c>
      <c r="G1674" t="s">
        <v>43</v>
      </c>
      <c r="H1674">
        <v>148821.4425</v>
      </c>
      <c r="I1674">
        <v>111570.17083333334</v>
      </c>
      <c r="J1674">
        <v>37251.271666666667</v>
      </c>
      <c r="K1674">
        <v>0.75047917820951893</v>
      </c>
      <c r="L1674">
        <v>531427.34083333332</v>
      </c>
      <c r="M1674">
        <v>19411.05209995</v>
      </c>
      <c r="N1674">
        <v>0.20297699594046009</v>
      </c>
      <c r="O1674">
        <v>330000</v>
      </c>
      <c r="P1674" t="s">
        <v>31</v>
      </c>
      <c r="Q1674">
        <v>60</v>
      </c>
      <c r="R1674">
        <v>0</v>
      </c>
      <c r="S1674">
        <v>0.25030849749132533</v>
      </c>
      <c r="T1674">
        <v>0.15233000910883335</v>
      </c>
      <c r="U1674">
        <v>0.58650153534327565</v>
      </c>
      <c r="V1674">
        <v>3.5955841734325666</v>
      </c>
      <c r="W1674">
        <v>0</v>
      </c>
      <c r="X1674">
        <v>0.40861055780041589</v>
      </c>
    </row>
    <row r="1675" spans="1:24" x14ac:dyDescent="0.25">
      <c r="A1675" t="s">
        <v>1709</v>
      </c>
      <c r="B1675">
        <v>42</v>
      </c>
      <c r="C1675" t="s">
        <v>30</v>
      </c>
      <c r="D1675">
        <v>195400</v>
      </c>
      <c r="E1675">
        <v>0.55100000000000005</v>
      </c>
      <c r="F1675">
        <v>44000</v>
      </c>
      <c r="G1675" t="s">
        <v>41</v>
      </c>
      <c r="H1675">
        <v>184755.27499999999</v>
      </c>
      <c r="I1675">
        <v>140962.5975</v>
      </c>
      <c r="J1675">
        <v>43792.677499999998</v>
      </c>
      <c r="K1675">
        <v>0.78084934134156248</v>
      </c>
      <c r="L1675">
        <v>601704.18500000006</v>
      </c>
      <c r="M1675">
        <v>24054.349665329999</v>
      </c>
      <c r="N1675">
        <v>0.22517911975435004</v>
      </c>
      <c r="O1675">
        <v>484000</v>
      </c>
      <c r="P1675" t="s">
        <v>27</v>
      </c>
      <c r="Q1675">
        <v>0</v>
      </c>
      <c r="R1675">
        <v>0</v>
      </c>
      <c r="S1675">
        <v>0.23703072889258506</v>
      </c>
      <c r="T1675">
        <v>0.17583096734405704</v>
      </c>
      <c r="U1675">
        <v>0.48752616977383295</v>
      </c>
      <c r="V1675">
        <v>3.0793458802456501</v>
      </c>
      <c r="W1675">
        <v>0</v>
      </c>
      <c r="X1675">
        <v>0.48599766849417669</v>
      </c>
    </row>
    <row r="1676" spans="1:24" x14ac:dyDescent="0.25">
      <c r="A1676" t="s">
        <v>1710</v>
      </c>
      <c r="B1676">
        <v>21</v>
      </c>
      <c r="C1676" t="s">
        <v>33</v>
      </c>
      <c r="D1676">
        <v>234400</v>
      </c>
      <c r="E1676">
        <v>0.44</v>
      </c>
      <c r="F1676">
        <v>44000</v>
      </c>
      <c r="G1676" t="s">
        <v>43</v>
      </c>
      <c r="H1676">
        <v>208319.31583333333</v>
      </c>
      <c r="I1676">
        <v>183267.33249999999</v>
      </c>
      <c r="J1676">
        <v>25051.983333333334</v>
      </c>
      <c r="K1676">
        <v>0.8879863383783092</v>
      </c>
      <c r="L1676">
        <v>385418.15833333333</v>
      </c>
      <c r="M1676">
        <v>79722.998853490004</v>
      </c>
      <c r="N1676">
        <v>0.18771331058020477</v>
      </c>
      <c r="O1676">
        <v>308000</v>
      </c>
      <c r="P1676" t="s">
        <v>27</v>
      </c>
      <c r="Q1676">
        <v>0</v>
      </c>
      <c r="R1676">
        <v>0</v>
      </c>
      <c r="S1676">
        <v>0.12025761141312633</v>
      </c>
      <c r="T1676">
        <v>0.16668685532698635</v>
      </c>
      <c r="U1676">
        <v>0.3182188667881154</v>
      </c>
      <c r="V1676">
        <v>1.6442754195108078</v>
      </c>
      <c r="W1676">
        <v>1</v>
      </c>
      <c r="X1676">
        <v>0.65041891313946321</v>
      </c>
    </row>
    <row r="1677" spans="1:24" x14ac:dyDescent="0.25">
      <c r="A1677" t="s">
        <v>1711</v>
      </c>
      <c r="B1677">
        <v>46</v>
      </c>
      <c r="C1677" t="s">
        <v>25</v>
      </c>
      <c r="D1677">
        <v>131200</v>
      </c>
      <c r="E1677">
        <v>0.76900000000000002</v>
      </c>
      <c r="F1677">
        <v>40000</v>
      </c>
      <c r="G1677" t="s">
        <v>26</v>
      </c>
      <c r="H1677">
        <v>119989.34583333334</v>
      </c>
      <c r="I1677">
        <v>91266.707500000004</v>
      </c>
      <c r="J1677">
        <v>28722.638333333332</v>
      </c>
      <c r="K1677">
        <v>0.7857145596437729</v>
      </c>
      <c r="L1677">
        <v>398539.08416666667</v>
      </c>
      <c r="M1677">
        <v>24303.07795988</v>
      </c>
      <c r="N1677">
        <v>0.3048780487804878</v>
      </c>
      <c r="O1677">
        <v>440000</v>
      </c>
      <c r="P1677" t="s">
        <v>27</v>
      </c>
      <c r="Q1677">
        <v>0</v>
      </c>
      <c r="R1677">
        <v>0</v>
      </c>
      <c r="S1677">
        <v>0.23937657242693386</v>
      </c>
      <c r="T1677">
        <v>0.23954712184261368</v>
      </c>
      <c r="U1677">
        <v>0.63947783618957588</v>
      </c>
      <c r="V1677">
        <v>3.0376454585873982</v>
      </c>
      <c r="W1677">
        <v>0</v>
      </c>
      <c r="X1677">
        <v>0.43242725420776079</v>
      </c>
    </row>
    <row r="1678" spans="1:24" x14ac:dyDescent="0.25">
      <c r="A1678" t="s">
        <v>1712</v>
      </c>
      <c r="B1678">
        <v>36</v>
      </c>
      <c r="C1678" t="s">
        <v>25</v>
      </c>
      <c r="D1678">
        <v>217000</v>
      </c>
      <c r="E1678">
        <v>0.79700000000000004</v>
      </c>
      <c r="F1678">
        <v>51000</v>
      </c>
      <c r="G1678" t="s">
        <v>41</v>
      </c>
      <c r="H1678">
        <v>205507.80666666667</v>
      </c>
      <c r="I1678">
        <v>153721.01333333334</v>
      </c>
      <c r="J1678">
        <v>51786.793333333335</v>
      </c>
      <c r="K1678">
        <v>0.79190322246243594</v>
      </c>
      <c r="L1678">
        <v>597508.37083333335</v>
      </c>
      <c r="M1678">
        <v>45611.992084570003</v>
      </c>
      <c r="N1678">
        <v>0.23502304147465439</v>
      </c>
      <c r="O1678">
        <v>204000</v>
      </c>
      <c r="P1678" t="s">
        <v>31</v>
      </c>
      <c r="Q1678">
        <v>60</v>
      </c>
      <c r="R1678">
        <v>0</v>
      </c>
      <c r="S1678">
        <v>0.25199428758115955</v>
      </c>
      <c r="T1678">
        <v>0.18611550389670153</v>
      </c>
      <c r="U1678">
        <v>0.65223738919759999</v>
      </c>
      <c r="V1678">
        <v>2.753494796466974</v>
      </c>
      <c r="W1678">
        <v>0</v>
      </c>
      <c r="X1678">
        <v>0.41928555410250506</v>
      </c>
    </row>
    <row r="1679" spans="1:24" x14ac:dyDescent="0.25">
      <c r="A1679" t="s">
        <v>1713</v>
      </c>
      <c r="B1679">
        <v>19</v>
      </c>
      <c r="C1679" t="s">
        <v>25</v>
      </c>
      <c r="D1679">
        <v>239200</v>
      </c>
      <c r="E1679">
        <v>0.86699999999999999</v>
      </c>
      <c r="F1679">
        <v>40000</v>
      </c>
      <c r="G1679" t="s">
        <v>43</v>
      </c>
      <c r="H1679">
        <v>242225.10250000001</v>
      </c>
      <c r="I1679">
        <v>175073.10750000001</v>
      </c>
      <c r="J1679">
        <v>67151.994999999995</v>
      </c>
      <c r="K1679">
        <v>0.74435247868317722</v>
      </c>
      <c r="L1679">
        <v>641997.49916666665</v>
      </c>
      <c r="M1679">
        <v>43201.329808900002</v>
      </c>
      <c r="N1679">
        <v>0.16722408026755853</v>
      </c>
      <c r="O1679">
        <v>120000</v>
      </c>
      <c r="P1679" t="s">
        <v>27</v>
      </c>
      <c r="Q1679">
        <v>0</v>
      </c>
      <c r="R1679">
        <v>0</v>
      </c>
      <c r="S1679">
        <v>0.27722971032698807</v>
      </c>
      <c r="T1679">
        <v>0.12447365864267178</v>
      </c>
      <c r="U1679">
        <v>0.73577335556722234</v>
      </c>
      <c r="V1679">
        <v>2.6839360333054625</v>
      </c>
      <c r="W1679">
        <v>0</v>
      </c>
      <c r="X1679">
        <v>0.36052433597042899</v>
      </c>
    </row>
    <row r="1680" spans="1:24" x14ac:dyDescent="0.25">
      <c r="A1680" t="s">
        <v>1714</v>
      </c>
      <c r="B1680">
        <v>27</v>
      </c>
      <c r="C1680" t="s">
        <v>25</v>
      </c>
      <c r="D1680">
        <v>189500</v>
      </c>
      <c r="E1680">
        <v>0.84899999999999998</v>
      </c>
      <c r="F1680">
        <v>47000</v>
      </c>
      <c r="G1680" t="s">
        <v>41</v>
      </c>
      <c r="H1680">
        <v>157994.81166666668</v>
      </c>
      <c r="I1680">
        <v>130854.8625</v>
      </c>
      <c r="J1680">
        <v>27139.949166666665</v>
      </c>
      <c r="K1680">
        <v>0.87773694937180313</v>
      </c>
      <c r="L1680">
        <v>489748.54249999998</v>
      </c>
      <c r="M1680">
        <v>43504.445502199997</v>
      </c>
      <c r="N1680">
        <v>0.24802110817941952</v>
      </c>
      <c r="O1680">
        <v>470000</v>
      </c>
      <c r="P1680" t="s">
        <v>27</v>
      </c>
      <c r="Q1680">
        <v>0</v>
      </c>
      <c r="R1680">
        <v>0</v>
      </c>
      <c r="S1680">
        <v>0.17177747092053769</v>
      </c>
      <c r="T1680">
        <v>0.21769729087321765</v>
      </c>
      <c r="U1680">
        <v>0.66569771516619458</v>
      </c>
      <c r="V1680">
        <v>2.5844250263852242</v>
      </c>
      <c r="W1680">
        <v>0</v>
      </c>
      <c r="X1680">
        <v>0.45087956768463994</v>
      </c>
    </row>
    <row r="1681" spans="1:24" x14ac:dyDescent="0.25">
      <c r="A1681" t="s">
        <v>1715</v>
      </c>
      <c r="B1681">
        <v>42</v>
      </c>
      <c r="C1681" t="s">
        <v>33</v>
      </c>
      <c r="D1681">
        <v>380600</v>
      </c>
      <c r="E1681">
        <v>0.34499999999999997</v>
      </c>
      <c r="F1681">
        <v>64000</v>
      </c>
      <c r="G1681" t="s">
        <v>41</v>
      </c>
      <c r="H1681">
        <v>371970.09583333333</v>
      </c>
      <c r="I1681">
        <v>272346.44583333336</v>
      </c>
      <c r="J1681">
        <v>99623.65</v>
      </c>
      <c r="K1681">
        <v>0.74376153222140629</v>
      </c>
      <c r="L1681">
        <v>1125614.1841666666</v>
      </c>
      <c r="M1681">
        <v>156586.37019756</v>
      </c>
      <c r="N1681">
        <v>0.16815554387808723</v>
      </c>
      <c r="O1681">
        <v>448000</v>
      </c>
      <c r="P1681" t="s">
        <v>27</v>
      </c>
      <c r="Q1681">
        <v>0</v>
      </c>
      <c r="R1681">
        <v>0</v>
      </c>
      <c r="S1681">
        <v>0.26782704071092273</v>
      </c>
      <c r="T1681">
        <v>0.12506762496629006</v>
      </c>
      <c r="U1681">
        <v>0.24279275973326059</v>
      </c>
      <c r="V1681">
        <v>2.957472895866176</v>
      </c>
      <c r="W1681">
        <v>1</v>
      </c>
      <c r="X1681">
        <v>0.5843054233364503</v>
      </c>
    </row>
    <row r="1682" spans="1:24" x14ac:dyDescent="0.25">
      <c r="A1682" t="s">
        <v>1716</v>
      </c>
      <c r="B1682">
        <v>37</v>
      </c>
      <c r="C1682" t="s">
        <v>25</v>
      </c>
      <c r="D1682">
        <v>204400</v>
      </c>
      <c r="E1682">
        <v>0.91800000000000004</v>
      </c>
      <c r="F1682">
        <v>36000</v>
      </c>
      <c r="G1682" t="s">
        <v>26</v>
      </c>
      <c r="H1682">
        <v>195354.76416666666</v>
      </c>
      <c r="I1682">
        <v>151683.63583333333</v>
      </c>
      <c r="J1682">
        <v>43671.128333333334</v>
      </c>
      <c r="K1682">
        <v>0.81636325582543023</v>
      </c>
      <c r="L1682">
        <v>618827.97499999998</v>
      </c>
      <c r="M1682">
        <v>42627.586719059997</v>
      </c>
      <c r="N1682">
        <v>0.17612524461839529</v>
      </c>
      <c r="O1682">
        <v>252000</v>
      </c>
      <c r="P1682" t="s">
        <v>27</v>
      </c>
      <c r="Q1682">
        <v>0</v>
      </c>
      <c r="R1682">
        <v>0</v>
      </c>
      <c r="S1682">
        <v>0.22354780299125629</v>
      </c>
      <c r="T1682">
        <v>0.14378217812972352</v>
      </c>
      <c r="U1682">
        <v>0.7535671146937809</v>
      </c>
      <c r="V1682">
        <v>3.0275341242661447</v>
      </c>
      <c r="W1682">
        <v>0</v>
      </c>
      <c r="X1682">
        <v>0.359240998190407</v>
      </c>
    </row>
    <row r="1683" spans="1:24" x14ac:dyDescent="0.25">
      <c r="A1683" t="s">
        <v>1717</v>
      </c>
      <c r="B1683">
        <v>36</v>
      </c>
      <c r="C1683" t="s">
        <v>30</v>
      </c>
      <c r="D1683">
        <v>209200</v>
      </c>
      <c r="E1683">
        <v>0.47599999999999998</v>
      </c>
      <c r="F1683">
        <v>41000</v>
      </c>
      <c r="G1683" t="s">
        <v>26</v>
      </c>
      <c r="H1683">
        <v>203399.64083333334</v>
      </c>
      <c r="I1683">
        <v>146894.29916666666</v>
      </c>
      <c r="J1683">
        <v>56505.341666666667</v>
      </c>
      <c r="K1683">
        <v>0.7345512993629274</v>
      </c>
      <c r="L1683">
        <v>704978.07916666672</v>
      </c>
      <c r="M1683">
        <v>31514.710279340001</v>
      </c>
      <c r="N1683">
        <v>0.1959847036328872</v>
      </c>
      <c r="O1683">
        <v>328000</v>
      </c>
      <c r="P1683" t="s">
        <v>36</v>
      </c>
      <c r="Q1683">
        <v>90</v>
      </c>
      <c r="R1683">
        <v>1</v>
      </c>
      <c r="S1683">
        <v>0.27780453021039214</v>
      </c>
      <c r="T1683">
        <v>0.14396081870879554</v>
      </c>
      <c r="U1683">
        <v>0.41214267488591694</v>
      </c>
      <c r="V1683">
        <v>3.3698760954429576</v>
      </c>
      <c r="W1683">
        <v>0</v>
      </c>
      <c r="X1683">
        <v>0.48993799242401848</v>
      </c>
    </row>
    <row r="1684" spans="1:24" x14ac:dyDescent="0.25">
      <c r="A1684" t="s">
        <v>1718</v>
      </c>
      <c r="B1684">
        <v>40</v>
      </c>
      <c r="C1684" t="s">
        <v>33</v>
      </c>
      <c r="D1684">
        <v>308000</v>
      </c>
      <c r="E1684">
        <v>0.24299999999999999</v>
      </c>
      <c r="F1684">
        <v>99000</v>
      </c>
      <c r="G1684" t="s">
        <v>26</v>
      </c>
      <c r="H1684">
        <v>311030.29499999998</v>
      </c>
      <c r="I1684">
        <v>245004.63</v>
      </c>
      <c r="J1684">
        <v>66025.664999999994</v>
      </c>
      <c r="K1684">
        <v>0.79827308474092962</v>
      </c>
      <c r="L1684">
        <v>1085641.1575</v>
      </c>
      <c r="M1684">
        <v>124242.56284158</v>
      </c>
      <c r="N1684">
        <v>0.32142857142857145</v>
      </c>
      <c r="O1684">
        <v>693000</v>
      </c>
      <c r="P1684" t="s">
        <v>31</v>
      </c>
      <c r="Q1684">
        <v>60</v>
      </c>
      <c r="R1684">
        <v>0</v>
      </c>
      <c r="S1684">
        <v>0.21228049505595586</v>
      </c>
      <c r="T1684">
        <v>0.25658777723815596</v>
      </c>
      <c r="U1684">
        <v>0.173639041174738</v>
      </c>
      <c r="V1684">
        <v>3.5248089529220779</v>
      </c>
      <c r="W1684">
        <v>1</v>
      </c>
      <c r="X1684">
        <v>0.64435249260269589</v>
      </c>
    </row>
    <row r="1685" spans="1:24" x14ac:dyDescent="0.25">
      <c r="A1685" t="s">
        <v>1719</v>
      </c>
      <c r="B1685">
        <v>41</v>
      </c>
      <c r="C1685" t="s">
        <v>30</v>
      </c>
      <c r="D1685">
        <v>194100</v>
      </c>
      <c r="E1685">
        <v>0.79600000000000004</v>
      </c>
      <c r="F1685">
        <v>65000</v>
      </c>
      <c r="G1685" t="s">
        <v>26</v>
      </c>
      <c r="H1685">
        <v>183761.62166666667</v>
      </c>
      <c r="I1685">
        <v>157214.90666666668</v>
      </c>
      <c r="J1685">
        <v>26546.715</v>
      </c>
      <c r="K1685">
        <v>0.87511763806793419</v>
      </c>
      <c r="L1685">
        <v>293200.61333333334</v>
      </c>
      <c r="M1685">
        <v>34137.024408199999</v>
      </c>
      <c r="N1685">
        <v>0.33487892838742916</v>
      </c>
      <c r="O1685">
        <v>780000</v>
      </c>
      <c r="P1685" t="s">
        <v>27</v>
      </c>
      <c r="Q1685">
        <v>0</v>
      </c>
      <c r="R1685">
        <v>0</v>
      </c>
      <c r="S1685">
        <v>0.1444627815058917</v>
      </c>
      <c r="T1685">
        <v>0.2930584568491279</v>
      </c>
      <c r="U1685">
        <v>0.67129490467971542</v>
      </c>
      <c r="V1685">
        <v>1.5105647260862098</v>
      </c>
      <c r="W1685">
        <v>1</v>
      </c>
      <c r="X1685">
        <v>0.51977255330201155</v>
      </c>
    </row>
    <row r="1686" spans="1:24" x14ac:dyDescent="0.25">
      <c r="A1686" t="s">
        <v>1720</v>
      </c>
      <c r="B1686">
        <v>28</v>
      </c>
      <c r="C1686" t="s">
        <v>25</v>
      </c>
      <c r="D1686">
        <v>172600</v>
      </c>
      <c r="E1686">
        <v>0.96099999999999997</v>
      </c>
      <c r="F1686">
        <v>54000</v>
      </c>
      <c r="G1686" t="s">
        <v>43</v>
      </c>
      <c r="H1686">
        <v>163335.82666666666</v>
      </c>
      <c r="I1686">
        <v>122803.15083333333</v>
      </c>
      <c r="J1686">
        <v>40532.675833333335</v>
      </c>
      <c r="K1686">
        <v>0.787873707040326</v>
      </c>
      <c r="L1686">
        <v>394461.47833333333</v>
      </c>
      <c r="M1686">
        <v>35601.59269813</v>
      </c>
      <c r="N1686">
        <v>0.31286210892236382</v>
      </c>
      <c r="O1686">
        <v>216000</v>
      </c>
      <c r="P1686" t="s">
        <v>31</v>
      </c>
      <c r="Q1686">
        <v>28</v>
      </c>
      <c r="R1686">
        <v>0</v>
      </c>
      <c r="S1686">
        <v>0.24815545162698335</v>
      </c>
      <c r="T1686">
        <v>0.24649582954911703</v>
      </c>
      <c r="U1686">
        <v>0.78902063738363148</v>
      </c>
      <c r="V1686">
        <v>2.2854083333333333</v>
      </c>
      <c r="W1686">
        <v>0</v>
      </c>
      <c r="X1686">
        <v>0.39142859988189194</v>
      </c>
    </row>
    <row r="1687" spans="1:24" x14ac:dyDescent="0.25">
      <c r="A1687" t="s">
        <v>1721</v>
      </c>
      <c r="B1687">
        <v>51</v>
      </c>
      <c r="C1687" t="s">
        <v>30</v>
      </c>
      <c r="D1687">
        <v>235300</v>
      </c>
      <c r="E1687">
        <v>0.59599999999999997</v>
      </c>
      <c r="F1687">
        <v>51000</v>
      </c>
      <c r="G1687" t="s">
        <v>26</v>
      </c>
      <c r="H1687">
        <v>240573.27499999999</v>
      </c>
      <c r="I1687">
        <v>187007.62583333332</v>
      </c>
      <c r="J1687">
        <v>53565.64916666667</v>
      </c>
      <c r="K1687">
        <v>0.78008927305048026</v>
      </c>
      <c r="L1687">
        <v>856964.10916666663</v>
      </c>
      <c r="M1687">
        <v>24188.874393689999</v>
      </c>
      <c r="N1687">
        <v>0.21674458138546537</v>
      </c>
      <c r="O1687">
        <v>204000</v>
      </c>
      <c r="P1687" t="s">
        <v>36</v>
      </c>
      <c r="Q1687">
        <v>180</v>
      </c>
      <c r="R1687">
        <v>1</v>
      </c>
      <c r="S1687">
        <v>0.22265835291416586</v>
      </c>
      <c r="T1687">
        <v>0.16908012293061833</v>
      </c>
      <c r="U1687">
        <v>0.54154897982338701</v>
      </c>
      <c r="V1687">
        <v>3.6420064137979882</v>
      </c>
      <c r="W1687">
        <v>0</v>
      </c>
      <c r="X1687">
        <v>0.44020319692113119</v>
      </c>
    </row>
    <row r="1688" spans="1:24" x14ac:dyDescent="0.25">
      <c r="A1688" t="s">
        <v>1722</v>
      </c>
      <c r="B1688">
        <v>45</v>
      </c>
      <c r="C1688" t="s">
        <v>30</v>
      </c>
      <c r="D1688">
        <v>321600</v>
      </c>
      <c r="E1688">
        <v>0.72099999999999997</v>
      </c>
      <c r="F1688">
        <v>66000</v>
      </c>
      <c r="G1688" t="s">
        <v>43</v>
      </c>
      <c r="H1688">
        <v>300662.21583333332</v>
      </c>
      <c r="I1688">
        <v>235631.59916666668</v>
      </c>
      <c r="J1688">
        <v>65030.616666666669</v>
      </c>
      <c r="K1688">
        <v>0.80534583389481151</v>
      </c>
      <c r="L1688">
        <v>937438.84416666662</v>
      </c>
      <c r="M1688">
        <v>66493.154746729997</v>
      </c>
      <c r="N1688">
        <v>0.20522388059701493</v>
      </c>
      <c r="O1688">
        <v>396000</v>
      </c>
      <c r="P1688" t="s">
        <v>27</v>
      </c>
      <c r="Q1688">
        <v>0</v>
      </c>
      <c r="R1688">
        <v>0</v>
      </c>
      <c r="S1688">
        <v>0.2162912838463055</v>
      </c>
      <c r="T1688">
        <v>0.16527619725453221</v>
      </c>
      <c r="U1688">
        <v>0.59042431348164626</v>
      </c>
      <c r="V1688">
        <v>2.9149217791252071</v>
      </c>
      <c r="W1688">
        <v>0</v>
      </c>
      <c r="X1688">
        <v>0.44638067950957871</v>
      </c>
    </row>
    <row r="1689" spans="1:24" x14ac:dyDescent="0.25">
      <c r="A1689" t="s">
        <v>1723</v>
      </c>
      <c r="B1689">
        <v>22</v>
      </c>
      <c r="C1689" t="s">
        <v>25</v>
      </c>
      <c r="D1689">
        <v>144300</v>
      </c>
      <c r="E1689">
        <v>0.75800000000000001</v>
      </c>
      <c r="F1689">
        <v>37000</v>
      </c>
      <c r="G1689" t="s">
        <v>43</v>
      </c>
      <c r="H1689">
        <v>142765.79749999999</v>
      </c>
      <c r="I1689">
        <v>103295.38083333333</v>
      </c>
      <c r="J1689">
        <v>39470.416666666664</v>
      </c>
      <c r="K1689">
        <v>0.75291641680737431</v>
      </c>
      <c r="L1689">
        <v>417181.52250000002</v>
      </c>
      <c r="M1689">
        <v>33503.98103884</v>
      </c>
      <c r="N1689">
        <v>0.25641025641025639</v>
      </c>
      <c r="O1689">
        <v>333000</v>
      </c>
      <c r="P1689" t="s">
        <v>27</v>
      </c>
      <c r="Q1689">
        <v>0</v>
      </c>
      <c r="R1689">
        <v>0</v>
      </c>
      <c r="S1689">
        <v>0.27646969622865497</v>
      </c>
      <c r="T1689">
        <v>0.19305549148907031</v>
      </c>
      <c r="U1689">
        <v>0.61392528771547261</v>
      </c>
      <c r="V1689">
        <v>2.891070841995842</v>
      </c>
      <c r="W1689">
        <v>0</v>
      </c>
      <c r="X1689">
        <v>0.42692934477750311</v>
      </c>
    </row>
    <row r="1690" spans="1:24" x14ac:dyDescent="0.25">
      <c r="A1690" t="s">
        <v>1724</v>
      </c>
      <c r="B1690">
        <v>22</v>
      </c>
      <c r="C1690" t="s">
        <v>33</v>
      </c>
      <c r="D1690">
        <v>107500</v>
      </c>
      <c r="E1690">
        <v>0.35599999999999998</v>
      </c>
      <c r="F1690">
        <v>32000</v>
      </c>
      <c r="G1690" t="s">
        <v>26</v>
      </c>
      <c r="H1690">
        <v>98505.481666666674</v>
      </c>
      <c r="I1690">
        <v>77419.48583333334</v>
      </c>
      <c r="J1690">
        <v>21085.995833333334</v>
      </c>
      <c r="K1690">
        <v>0.8000941024741639</v>
      </c>
      <c r="L1690">
        <v>247724.26333333334</v>
      </c>
      <c r="M1690">
        <v>29189.728898509999</v>
      </c>
      <c r="N1690">
        <v>0.29767441860465116</v>
      </c>
      <c r="O1690">
        <v>256000</v>
      </c>
      <c r="P1690" t="s">
        <v>27</v>
      </c>
      <c r="Q1690">
        <v>0</v>
      </c>
      <c r="R1690">
        <v>0</v>
      </c>
      <c r="S1690">
        <v>0.21405911099126818</v>
      </c>
      <c r="T1690">
        <v>0.23816754678300692</v>
      </c>
      <c r="U1690">
        <v>0.27462229255211079</v>
      </c>
      <c r="V1690">
        <v>2.3044117519379843</v>
      </c>
      <c r="W1690">
        <v>1</v>
      </c>
      <c r="X1690">
        <v>0.63926028647798694</v>
      </c>
    </row>
    <row r="1691" spans="1:24" x14ac:dyDescent="0.25">
      <c r="A1691" t="s">
        <v>1725</v>
      </c>
      <c r="B1691">
        <v>38</v>
      </c>
      <c r="C1691" t="s">
        <v>33</v>
      </c>
      <c r="D1691">
        <v>253500</v>
      </c>
      <c r="E1691">
        <v>0.35699999999999998</v>
      </c>
      <c r="F1691">
        <v>88000</v>
      </c>
      <c r="G1691" t="s">
        <v>26</v>
      </c>
      <c r="H1691">
        <v>246215.4075</v>
      </c>
      <c r="I1691">
        <v>213108.72583333333</v>
      </c>
      <c r="J1691">
        <v>33106.681666666664</v>
      </c>
      <c r="K1691">
        <v>0.90618129152985372</v>
      </c>
      <c r="L1691">
        <v>497377.20333333331</v>
      </c>
      <c r="M1691">
        <v>118630.8286155</v>
      </c>
      <c r="N1691">
        <v>0.34714003944773175</v>
      </c>
      <c r="O1691">
        <v>264000</v>
      </c>
      <c r="P1691" t="s">
        <v>31</v>
      </c>
      <c r="Q1691">
        <v>60</v>
      </c>
      <c r="R1691">
        <v>0</v>
      </c>
      <c r="S1691">
        <v>0.13446226620349364</v>
      </c>
      <c r="T1691">
        <v>0.31457180928846995</v>
      </c>
      <c r="U1691">
        <v>0.24092039817473598</v>
      </c>
      <c r="V1691">
        <v>1.9620402498356344</v>
      </c>
      <c r="W1691">
        <v>1</v>
      </c>
      <c r="X1691">
        <v>0.70442594578313056</v>
      </c>
    </row>
    <row r="1692" spans="1:24" x14ac:dyDescent="0.25">
      <c r="A1692" t="s">
        <v>1726</v>
      </c>
      <c r="B1692">
        <v>29</v>
      </c>
      <c r="C1692" t="s">
        <v>25</v>
      </c>
      <c r="D1692">
        <v>98000</v>
      </c>
      <c r="E1692">
        <v>0.77700000000000002</v>
      </c>
      <c r="F1692">
        <v>30000</v>
      </c>
      <c r="G1692" t="s">
        <v>43</v>
      </c>
      <c r="H1692">
        <v>94234.989166666666</v>
      </c>
      <c r="I1692">
        <v>70218.539166666669</v>
      </c>
      <c r="J1692">
        <v>24016.45</v>
      </c>
      <c r="K1692">
        <v>0.77242040931379141</v>
      </c>
      <c r="L1692">
        <v>247376.98083333333</v>
      </c>
      <c r="M1692">
        <v>17768.526532780001</v>
      </c>
      <c r="N1692">
        <v>0.30612244897959184</v>
      </c>
      <c r="O1692">
        <v>120000</v>
      </c>
      <c r="P1692" t="s">
        <v>27</v>
      </c>
      <c r="Q1692">
        <v>0</v>
      </c>
      <c r="R1692">
        <v>0</v>
      </c>
      <c r="S1692">
        <v>0.254857035718695</v>
      </c>
      <c r="T1692">
        <v>0.23645522734095656</v>
      </c>
      <c r="U1692">
        <v>0.6537347164974906</v>
      </c>
      <c r="V1692">
        <v>2.524254906462585</v>
      </c>
      <c r="W1692">
        <v>0</v>
      </c>
      <c r="X1692">
        <v>0.44058330962575082</v>
      </c>
    </row>
    <row r="1693" spans="1:24" x14ac:dyDescent="0.25">
      <c r="A1693" t="s">
        <v>1727</v>
      </c>
      <c r="B1693">
        <v>21</v>
      </c>
      <c r="C1693" t="s">
        <v>33</v>
      </c>
      <c r="D1693">
        <v>185600</v>
      </c>
      <c r="E1693">
        <v>0.26600000000000001</v>
      </c>
      <c r="F1693">
        <v>30000</v>
      </c>
      <c r="G1693" t="s">
        <v>43</v>
      </c>
      <c r="H1693">
        <v>163809.44833333333</v>
      </c>
      <c r="I1693">
        <v>121291.92916666667</v>
      </c>
      <c r="J1693">
        <v>42517.519166666665</v>
      </c>
      <c r="K1693">
        <v>0.75242208152269929</v>
      </c>
      <c r="L1693">
        <v>330316.26500000001</v>
      </c>
      <c r="M1693">
        <v>78218.218898980005</v>
      </c>
      <c r="N1693">
        <v>0.16163793103448276</v>
      </c>
      <c r="O1693">
        <v>240000</v>
      </c>
      <c r="P1693" t="s">
        <v>31</v>
      </c>
      <c r="Q1693">
        <v>30</v>
      </c>
      <c r="R1693">
        <v>0</v>
      </c>
      <c r="S1693">
        <v>0.25955474241112403</v>
      </c>
      <c r="T1693">
        <v>0.12161994852198804</v>
      </c>
      <c r="U1693">
        <v>0.18003443058781485</v>
      </c>
      <c r="V1693">
        <v>1.7797212553879311</v>
      </c>
      <c r="W1693">
        <v>1</v>
      </c>
      <c r="X1693">
        <v>0.65790750669667963</v>
      </c>
    </row>
    <row r="1694" spans="1:24" x14ac:dyDescent="0.25">
      <c r="A1694" t="s">
        <v>1728</v>
      </c>
      <c r="B1694">
        <v>37</v>
      </c>
      <c r="C1694" t="s">
        <v>25</v>
      </c>
      <c r="D1694">
        <v>178700</v>
      </c>
      <c r="E1694">
        <v>0.98899999999999999</v>
      </c>
      <c r="F1694">
        <v>52000</v>
      </c>
      <c r="G1694" t="s">
        <v>26</v>
      </c>
      <c r="H1694">
        <v>181484.67</v>
      </c>
      <c r="I1694">
        <v>125838.08416666667</v>
      </c>
      <c r="J1694">
        <v>55646.585833333331</v>
      </c>
      <c r="K1694">
        <v>0.71829274124731868</v>
      </c>
      <c r="L1694">
        <v>566490.45333333337</v>
      </c>
      <c r="M1694">
        <v>29338.204534299999</v>
      </c>
      <c r="N1694">
        <v>0.29099048684946838</v>
      </c>
      <c r="O1694">
        <v>312000</v>
      </c>
      <c r="P1694" t="s">
        <v>27</v>
      </c>
      <c r="Q1694">
        <v>0</v>
      </c>
      <c r="R1694">
        <v>0</v>
      </c>
      <c r="S1694">
        <v>0.30661865728567228</v>
      </c>
      <c r="T1694">
        <v>0.20901635447599648</v>
      </c>
      <c r="U1694">
        <v>0.85137032225029263</v>
      </c>
      <c r="V1694">
        <v>3.1700640925200525</v>
      </c>
      <c r="W1694">
        <v>0</v>
      </c>
      <c r="X1694">
        <v>0.30769227855427644</v>
      </c>
    </row>
    <row r="1695" spans="1:24" x14ac:dyDescent="0.25">
      <c r="A1695" t="s">
        <v>1729</v>
      </c>
      <c r="B1695">
        <v>55</v>
      </c>
      <c r="C1695" t="s">
        <v>25</v>
      </c>
      <c r="D1695">
        <v>159300</v>
      </c>
      <c r="E1695">
        <v>0.77900000000000003</v>
      </c>
      <c r="F1695">
        <v>50000</v>
      </c>
      <c r="G1695" t="s">
        <v>26</v>
      </c>
      <c r="H1695">
        <v>158500.005</v>
      </c>
      <c r="I1695">
        <v>113946.33833333333</v>
      </c>
      <c r="J1695">
        <v>44553.666666666664</v>
      </c>
      <c r="K1695">
        <v>0.73602776985482121</v>
      </c>
      <c r="L1695">
        <v>595716.06166666665</v>
      </c>
      <c r="M1695">
        <v>26127.190692519998</v>
      </c>
      <c r="N1695">
        <v>0.31387319522912743</v>
      </c>
      <c r="O1695">
        <v>550000</v>
      </c>
      <c r="P1695" t="s">
        <v>27</v>
      </c>
      <c r="Q1695">
        <v>0</v>
      </c>
      <c r="R1695">
        <v>0</v>
      </c>
      <c r="S1695">
        <v>0.28109567988131395</v>
      </c>
      <c r="T1695">
        <v>0.23101938790170157</v>
      </c>
      <c r="U1695">
        <v>0.66876119431847247</v>
      </c>
      <c r="V1695">
        <v>3.7395860744925717</v>
      </c>
      <c r="W1695">
        <v>0</v>
      </c>
      <c r="X1695">
        <v>0.37817176960153237</v>
      </c>
    </row>
    <row r="1696" spans="1:24" x14ac:dyDescent="0.25">
      <c r="A1696" t="s">
        <v>1730</v>
      </c>
      <c r="B1696">
        <v>42</v>
      </c>
      <c r="C1696" t="s">
        <v>25</v>
      </c>
      <c r="D1696">
        <v>235600</v>
      </c>
      <c r="E1696">
        <v>0.95699999999999996</v>
      </c>
      <c r="F1696">
        <v>75000</v>
      </c>
      <c r="G1696" t="s">
        <v>26</v>
      </c>
      <c r="H1696">
        <v>220482.63583333333</v>
      </c>
      <c r="I1696">
        <v>170016.17499999999</v>
      </c>
      <c r="J1696">
        <v>50466.460833333331</v>
      </c>
      <c r="K1696">
        <v>0.79486839640262053</v>
      </c>
      <c r="L1696">
        <v>555991.86083333334</v>
      </c>
      <c r="M1696">
        <v>41197.699170259999</v>
      </c>
      <c r="N1696">
        <v>0.31833616298811546</v>
      </c>
      <c r="O1696">
        <v>300000</v>
      </c>
      <c r="P1696" t="s">
        <v>31</v>
      </c>
      <c r="Q1696">
        <v>60</v>
      </c>
      <c r="R1696">
        <v>0</v>
      </c>
      <c r="S1696">
        <v>0.22889086318562432</v>
      </c>
      <c r="T1696">
        <v>0.2530353553913266</v>
      </c>
      <c r="U1696">
        <v>0.80633450155741571</v>
      </c>
      <c r="V1696">
        <v>2.359897541737408</v>
      </c>
      <c r="W1696">
        <v>0</v>
      </c>
      <c r="X1696">
        <v>0.38771215759941385</v>
      </c>
    </row>
    <row r="1697" spans="1:24" x14ac:dyDescent="0.25">
      <c r="A1697" t="s">
        <v>1731</v>
      </c>
      <c r="B1697">
        <v>31</v>
      </c>
      <c r="C1697" t="s">
        <v>25</v>
      </c>
      <c r="D1697">
        <v>232600</v>
      </c>
      <c r="E1697">
        <v>0.77700000000000002</v>
      </c>
      <c r="F1697">
        <v>66000</v>
      </c>
      <c r="G1697" t="s">
        <v>41</v>
      </c>
      <c r="H1697">
        <v>225237.94</v>
      </c>
      <c r="I1697">
        <v>165258.83499999999</v>
      </c>
      <c r="J1697">
        <v>59979.105000000003</v>
      </c>
      <c r="K1697">
        <v>0.76494451090363114</v>
      </c>
      <c r="L1697">
        <v>768983.94</v>
      </c>
      <c r="M1697">
        <v>45256.833317500001</v>
      </c>
      <c r="N1697">
        <v>0.28374892519346517</v>
      </c>
      <c r="O1697">
        <v>660000</v>
      </c>
      <c r="P1697" t="s">
        <v>27</v>
      </c>
      <c r="Q1697">
        <v>0</v>
      </c>
      <c r="R1697">
        <v>0</v>
      </c>
      <c r="S1697">
        <v>0.2662921930470506</v>
      </c>
      <c r="T1697">
        <v>0.21705218280154623</v>
      </c>
      <c r="U1697">
        <v>0.64699911659504705</v>
      </c>
      <c r="V1697">
        <v>3.3060358555460017</v>
      </c>
      <c r="W1697">
        <v>0</v>
      </c>
      <c r="X1697">
        <v>0.40485840196113476</v>
      </c>
    </row>
    <row r="1698" spans="1:24" x14ac:dyDescent="0.25">
      <c r="A1698" t="s">
        <v>1732</v>
      </c>
      <c r="B1698">
        <v>28</v>
      </c>
      <c r="C1698" t="s">
        <v>25</v>
      </c>
      <c r="D1698">
        <v>257200</v>
      </c>
      <c r="E1698">
        <v>0.89700000000000002</v>
      </c>
      <c r="F1698">
        <v>88000</v>
      </c>
      <c r="G1698" t="s">
        <v>26</v>
      </c>
      <c r="H1698">
        <v>266215.6225</v>
      </c>
      <c r="I1698">
        <v>185040.82500000001</v>
      </c>
      <c r="J1698">
        <v>81174.797500000001</v>
      </c>
      <c r="K1698">
        <v>0.70450370924257688</v>
      </c>
      <c r="L1698">
        <v>854186.63666666672</v>
      </c>
      <c r="M1698">
        <v>39057.282216380001</v>
      </c>
      <c r="N1698">
        <v>0.34214618973561428</v>
      </c>
      <c r="O1698">
        <v>528000</v>
      </c>
      <c r="P1698" t="s">
        <v>27</v>
      </c>
      <c r="Q1698">
        <v>0</v>
      </c>
      <c r="R1698">
        <v>0</v>
      </c>
      <c r="S1698">
        <v>0.30492123917333214</v>
      </c>
      <c r="T1698">
        <v>0.24104325977195476</v>
      </c>
      <c r="U1698">
        <v>0.78223586074354601</v>
      </c>
      <c r="V1698">
        <v>3.3210988983929499</v>
      </c>
      <c r="W1698">
        <v>0</v>
      </c>
      <c r="X1698">
        <v>0.33974697936328646</v>
      </c>
    </row>
    <row r="1699" spans="1:24" x14ac:dyDescent="0.25">
      <c r="A1699" t="s">
        <v>1733</v>
      </c>
      <c r="B1699">
        <v>49</v>
      </c>
      <c r="C1699" t="s">
        <v>25</v>
      </c>
      <c r="D1699">
        <v>181900</v>
      </c>
      <c r="E1699">
        <v>0.95799999999999996</v>
      </c>
      <c r="F1699">
        <v>46000</v>
      </c>
      <c r="G1699" t="s">
        <v>41</v>
      </c>
      <c r="H1699">
        <v>187161.245</v>
      </c>
      <c r="I1699">
        <v>132264.50083333332</v>
      </c>
      <c r="J1699">
        <v>54896.744166666664</v>
      </c>
      <c r="K1699">
        <v>0.72043595893578194</v>
      </c>
      <c r="L1699">
        <v>587161.03166666662</v>
      </c>
      <c r="M1699">
        <v>30281.77189262</v>
      </c>
      <c r="N1699">
        <v>0.25288620120945576</v>
      </c>
      <c r="O1699">
        <v>552000</v>
      </c>
      <c r="P1699" t="s">
        <v>31</v>
      </c>
      <c r="Q1699">
        <v>13</v>
      </c>
      <c r="R1699">
        <v>0</v>
      </c>
      <c r="S1699">
        <v>0.29331256140482859</v>
      </c>
      <c r="T1699">
        <v>0.18218831286996137</v>
      </c>
      <c r="U1699">
        <v>0.82458602383420776</v>
      </c>
      <c r="V1699">
        <v>3.227933104269745</v>
      </c>
      <c r="W1699">
        <v>0</v>
      </c>
      <c r="X1699">
        <v>0.31353328582163009</v>
      </c>
    </row>
    <row r="1700" spans="1:24" x14ac:dyDescent="0.25">
      <c r="A1700" t="s">
        <v>1734</v>
      </c>
      <c r="B1700">
        <v>28</v>
      </c>
      <c r="C1700" t="s">
        <v>30</v>
      </c>
      <c r="D1700">
        <v>212500</v>
      </c>
      <c r="E1700">
        <v>0.63700000000000001</v>
      </c>
      <c r="F1700">
        <v>71000</v>
      </c>
      <c r="G1700" t="s">
        <v>26</v>
      </c>
      <c r="H1700">
        <v>201999.41833333333</v>
      </c>
      <c r="I1700">
        <v>149281.09833333333</v>
      </c>
      <c r="J1700">
        <v>52718.32</v>
      </c>
      <c r="K1700">
        <v>0.76026952583595164</v>
      </c>
      <c r="L1700">
        <v>549681.14249999996</v>
      </c>
      <c r="M1700">
        <v>31688.924682360001</v>
      </c>
      <c r="N1700">
        <v>0.33411764705882352</v>
      </c>
      <c r="O1700">
        <v>568000</v>
      </c>
      <c r="P1700" t="s">
        <v>27</v>
      </c>
      <c r="Q1700">
        <v>0</v>
      </c>
      <c r="R1700">
        <v>0</v>
      </c>
      <c r="S1700">
        <v>0.26098253368732882</v>
      </c>
      <c r="T1700">
        <v>0.25401946510283557</v>
      </c>
      <c r="U1700">
        <v>0.55062065919861591</v>
      </c>
      <c r="V1700">
        <v>2.5867347882352938</v>
      </c>
      <c r="W1700">
        <v>0</v>
      </c>
      <c r="X1700">
        <v>0.4904433656676368</v>
      </c>
    </row>
    <row r="1701" spans="1:24" x14ac:dyDescent="0.25">
      <c r="A1701" t="s">
        <v>1735</v>
      </c>
      <c r="B1701">
        <v>35</v>
      </c>
      <c r="C1701" t="s">
        <v>33</v>
      </c>
      <c r="D1701">
        <v>177900</v>
      </c>
      <c r="E1701">
        <v>0.371</v>
      </c>
      <c r="F1701">
        <v>61000</v>
      </c>
      <c r="G1701" t="s">
        <v>26</v>
      </c>
      <c r="H1701">
        <v>188608.03583333333</v>
      </c>
      <c r="I1701">
        <v>151452.69166666668</v>
      </c>
      <c r="J1701">
        <v>37155.344166666669</v>
      </c>
      <c r="K1701">
        <v>0.84476986017831956</v>
      </c>
      <c r="L1701">
        <v>319453.16833333333</v>
      </c>
      <c r="M1701">
        <v>66426.844945100005</v>
      </c>
      <c r="N1701">
        <v>0.34288926363125349</v>
      </c>
      <c r="O1701">
        <v>244000</v>
      </c>
      <c r="P1701" t="s">
        <v>31</v>
      </c>
      <c r="Q1701">
        <v>30</v>
      </c>
      <c r="R1701">
        <v>0</v>
      </c>
      <c r="S1701">
        <v>0.19699767299151355</v>
      </c>
      <c r="T1701">
        <v>0.289662515294421</v>
      </c>
      <c r="U1701">
        <v>0.27436867098566653</v>
      </c>
      <c r="V1701">
        <v>1.795689535319468</v>
      </c>
      <c r="W1701">
        <v>1</v>
      </c>
      <c r="X1701">
        <v>0.6750404138454893</v>
      </c>
    </row>
    <row r="1702" spans="1:24" x14ac:dyDescent="0.25">
      <c r="A1702" t="s">
        <v>1736</v>
      </c>
      <c r="B1702">
        <v>44</v>
      </c>
      <c r="C1702" t="s">
        <v>30</v>
      </c>
      <c r="D1702">
        <v>269200</v>
      </c>
      <c r="E1702">
        <v>0.76200000000000001</v>
      </c>
      <c r="F1702">
        <v>86000</v>
      </c>
      <c r="G1702" t="s">
        <v>26</v>
      </c>
      <c r="H1702">
        <v>227611.50416666668</v>
      </c>
      <c r="I1702">
        <v>197666.48083333333</v>
      </c>
      <c r="J1702">
        <v>29945.023333333334</v>
      </c>
      <c r="K1702">
        <v>0.93003777831686596</v>
      </c>
      <c r="L1702">
        <v>785331.27166666661</v>
      </c>
      <c r="M1702">
        <v>67061.842427309995</v>
      </c>
      <c r="N1702">
        <v>0.31946508172362553</v>
      </c>
      <c r="O1702">
        <v>602000</v>
      </c>
      <c r="P1702" t="s">
        <v>27</v>
      </c>
      <c r="Q1702">
        <v>0</v>
      </c>
      <c r="R1702">
        <v>0</v>
      </c>
      <c r="S1702">
        <v>0.1315619939465201</v>
      </c>
      <c r="T1702">
        <v>0.29711459485605674</v>
      </c>
      <c r="U1702">
        <v>0.58858382741340631</v>
      </c>
      <c r="V1702">
        <v>2.9172781265477958</v>
      </c>
      <c r="W1702">
        <v>1</v>
      </c>
      <c r="X1702">
        <v>0.50829483997979008</v>
      </c>
    </row>
    <row r="1703" spans="1:24" x14ac:dyDescent="0.25">
      <c r="A1703" t="s">
        <v>1737</v>
      </c>
      <c r="B1703">
        <v>35</v>
      </c>
      <c r="C1703" t="s">
        <v>25</v>
      </c>
      <c r="D1703">
        <v>119000</v>
      </c>
      <c r="E1703">
        <v>0.874</v>
      </c>
      <c r="F1703">
        <v>30000</v>
      </c>
      <c r="G1703" t="s">
        <v>26</v>
      </c>
      <c r="H1703">
        <v>108924.4175</v>
      </c>
      <c r="I1703">
        <v>84423.25</v>
      </c>
      <c r="J1703">
        <v>24501.1675</v>
      </c>
      <c r="K1703">
        <v>0.84733783301124843</v>
      </c>
      <c r="L1703">
        <v>227408.55583333335</v>
      </c>
      <c r="M1703">
        <v>32359.185817850001</v>
      </c>
      <c r="N1703">
        <v>0.25210084033613445</v>
      </c>
      <c r="O1703">
        <v>240000</v>
      </c>
      <c r="P1703" t="s">
        <v>27</v>
      </c>
      <c r="Q1703">
        <v>0</v>
      </c>
      <c r="R1703">
        <v>0</v>
      </c>
      <c r="S1703">
        <v>0.22493732867563879</v>
      </c>
      <c r="T1703">
        <v>0.21361457975073489</v>
      </c>
      <c r="U1703">
        <v>0.67382158056109187</v>
      </c>
      <c r="V1703">
        <v>1.9109962675070029</v>
      </c>
      <c r="W1703">
        <v>0</v>
      </c>
      <c r="X1703">
        <v>0.45734353474001649</v>
      </c>
    </row>
    <row r="1704" spans="1:24" x14ac:dyDescent="0.25">
      <c r="A1704" t="s">
        <v>1738</v>
      </c>
      <c r="B1704">
        <v>40</v>
      </c>
      <c r="C1704" t="s">
        <v>25</v>
      </c>
      <c r="D1704">
        <v>165600</v>
      </c>
      <c r="E1704">
        <v>0.77600000000000002</v>
      </c>
      <c r="F1704">
        <v>31000</v>
      </c>
      <c r="G1704" t="s">
        <v>26</v>
      </c>
      <c r="H1704">
        <v>160513.22833333333</v>
      </c>
      <c r="I1704">
        <v>109479.52583333333</v>
      </c>
      <c r="J1704">
        <v>51033.702499999999</v>
      </c>
      <c r="K1704">
        <v>0.72934252615599893</v>
      </c>
      <c r="L1704">
        <v>529990.01500000001</v>
      </c>
      <c r="M1704">
        <v>39288.437355030001</v>
      </c>
      <c r="N1704">
        <v>0.18719806763285024</v>
      </c>
      <c r="O1704">
        <v>124000</v>
      </c>
      <c r="P1704" t="s">
        <v>27</v>
      </c>
      <c r="Q1704">
        <v>0</v>
      </c>
      <c r="R1704">
        <v>0</v>
      </c>
      <c r="S1704">
        <v>0.31794078924149316</v>
      </c>
      <c r="T1704">
        <v>0.13653151153886453</v>
      </c>
      <c r="U1704">
        <v>0.62340954344666943</v>
      </c>
      <c r="V1704">
        <v>3.2004227958937199</v>
      </c>
      <c r="W1704">
        <v>0</v>
      </c>
      <c r="X1704">
        <v>0.38392556489555318</v>
      </c>
    </row>
    <row r="1705" spans="1:24" x14ac:dyDescent="0.25">
      <c r="A1705" t="s">
        <v>1739</v>
      </c>
      <c r="B1705">
        <v>28</v>
      </c>
      <c r="C1705" t="s">
        <v>33</v>
      </c>
      <c r="D1705">
        <v>327400</v>
      </c>
      <c r="E1705">
        <v>0.22800000000000001</v>
      </c>
      <c r="F1705">
        <v>85000</v>
      </c>
      <c r="G1705" t="s">
        <v>26</v>
      </c>
      <c r="H1705">
        <v>311725.64916666667</v>
      </c>
      <c r="I1705">
        <v>253959.625</v>
      </c>
      <c r="J1705">
        <v>57766.02416666667</v>
      </c>
      <c r="K1705">
        <v>0.86673479423033228</v>
      </c>
      <c r="L1705">
        <v>754606.34083333332</v>
      </c>
      <c r="M1705">
        <v>149452.18954741</v>
      </c>
      <c r="N1705">
        <v>0.25962125839951128</v>
      </c>
      <c r="O1705">
        <v>510000</v>
      </c>
      <c r="P1705" t="s">
        <v>27</v>
      </c>
      <c r="Q1705">
        <v>0</v>
      </c>
      <c r="R1705">
        <v>0</v>
      </c>
      <c r="S1705">
        <v>0.18531046232830714</v>
      </c>
      <c r="T1705">
        <v>0.22502277797672032</v>
      </c>
      <c r="U1705">
        <v>0.1541128867080373</v>
      </c>
      <c r="V1705">
        <v>2.3048452682753005</v>
      </c>
      <c r="W1705">
        <v>1</v>
      </c>
      <c r="X1705">
        <v>0.69454485890785977</v>
      </c>
    </row>
    <row r="1706" spans="1:24" x14ac:dyDescent="0.25">
      <c r="A1706" t="s">
        <v>1740</v>
      </c>
      <c r="B1706">
        <v>38</v>
      </c>
      <c r="C1706" t="s">
        <v>25</v>
      </c>
      <c r="D1706">
        <v>174400</v>
      </c>
      <c r="E1706">
        <v>0.83399999999999996</v>
      </c>
      <c r="F1706">
        <v>42000</v>
      </c>
      <c r="G1706" t="s">
        <v>26</v>
      </c>
      <c r="H1706">
        <v>173866.83166666667</v>
      </c>
      <c r="I1706">
        <v>121064.1825</v>
      </c>
      <c r="J1706">
        <v>52802.64916666667</v>
      </c>
      <c r="K1706">
        <v>0.73326906919030199</v>
      </c>
      <c r="L1706">
        <v>514012.95750000002</v>
      </c>
      <c r="M1706">
        <v>34664.535346440003</v>
      </c>
      <c r="N1706">
        <v>0.24082568807339449</v>
      </c>
      <c r="O1706">
        <v>378000</v>
      </c>
      <c r="P1706" t="s">
        <v>27</v>
      </c>
      <c r="Q1706">
        <v>0</v>
      </c>
      <c r="R1706">
        <v>0</v>
      </c>
      <c r="S1706">
        <v>0.30369593015819513</v>
      </c>
      <c r="T1706">
        <v>0.176590028130692</v>
      </c>
      <c r="U1706">
        <v>0.69536271538893279</v>
      </c>
      <c r="V1706">
        <v>2.9473220040137615</v>
      </c>
      <c r="W1706">
        <v>0</v>
      </c>
      <c r="X1706">
        <v>0.37535925896519368</v>
      </c>
    </row>
    <row r="1707" spans="1:24" x14ac:dyDescent="0.25">
      <c r="A1707" t="s">
        <v>1741</v>
      </c>
      <c r="B1707">
        <v>22</v>
      </c>
      <c r="C1707" t="s">
        <v>25</v>
      </c>
      <c r="D1707">
        <v>159000</v>
      </c>
      <c r="E1707">
        <v>0.92900000000000005</v>
      </c>
      <c r="F1707">
        <v>52000</v>
      </c>
      <c r="G1707" t="s">
        <v>26</v>
      </c>
      <c r="H1707">
        <v>148556.12916666668</v>
      </c>
      <c r="I1707">
        <v>110404.66</v>
      </c>
      <c r="J1707">
        <v>38151.469166666669</v>
      </c>
      <c r="K1707">
        <v>0.78631373641253433</v>
      </c>
      <c r="L1707">
        <v>553327.32416666672</v>
      </c>
      <c r="M1707">
        <v>32878.180525869997</v>
      </c>
      <c r="N1707">
        <v>0.32704402515723269</v>
      </c>
      <c r="O1707">
        <v>208000</v>
      </c>
      <c r="P1707" t="s">
        <v>27</v>
      </c>
      <c r="Q1707">
        <v>0</v>
      </c>
      <c r="R1707">
        <v>0</v>
      </c>
      <c r="S1707">
        <v>0.25681518077160004</v>
      </c>
      <c r="T1707">
        <v>0.25715920939277853</v>
      </c>
      <c r="U1707">
        <v>0.76065350720989</v>
      </c>
      <c r="V1707">
        <v>3.4800460639413</v>
      </c>
      <c r="W1707">
        <v>0</v>
      </c>
      <c r="X1707">
        <v>0.36007380806289119</v>
      </c>
    </row>
    <row r="1708" spans="1:24" x14ac:dyDescent="0.25">
      <c r="A1708" t="s">
        <v>1742</v>
      </c>
      <c r="B1708">
        <v>40</v>
      </c>
      <c r="C1708" t="s">
        <v>33</v>
      </c>
      <c r="D1708">
        <v>154800</v>
      </c>
      <c r="E1708">
        <v>0.44600000000000001</v>
      </c>
      <c r="F1708">
        <v>30000</v>
      </c>
      <c r="G1708" t="s">
        <v>26</v>
      </c>
      <c r="H1708">
        <v>167384.55333333334</v>
      </c>
      <c r="I1708">
        <v>135549.95166666666</v>
      </c>
      <c r="J1708">
        <v>31834.601666666666</v>
      </c>
      <c r="K1708">
        <v>0.7904900276571003</v>
      </c>
      <c r="L1708">
        <v>544465.8783333333</v>
      </c>
      <c r="M1708">
        <v>51131.150530940002</v>
      </c>
      <c r="N1708">
        <v>0.19379844961240311</v>
      </c>
      <c r="O1708">
        <v>360000</v>
      </c>
      <c r="P1708" t="s">
        <v>36</v>
      </c>
      <c r="Q1708">
        <v>120</v>
      </c>
      <c r="R1708">
        <v>1</v>
      </c>
      <c r="S1708">
        <v>0.19018840766788395</v>
      </c>
      <c r="T1708">
        <v>0.15319574179401169</v>
      </c>
      <c r="U1708">
        <v>0.34163911090360904</v>
      </c>
      <c r="V1708">
        <v>3.5172214362618428</v>
      </c>
      <c r="W1708">
        <v>1</v>
      </c>
      <c r="X1708">
        <v>0.54547321251013425</v>
      </c>
    </row>
    <row r="1709" spans="1:24" x14ac:dyDescent="0.25">
      <c r="A1709" t="s">
        <v>1743</v>
      </c>
      <c r="B1709">
        <v>42</v>
      </c>
      <c r="C1709" t="s">
        <v>25</v>
      </c>
      <c r="D1709">
        <v>144200</v>
      </c>
      <c r="E1709">
        <v>0.78600000000000003</v>
      </c>
      <c r="F1709">
        <v>30000</v>
      </c>
      <c r="G1709" t="s">
        <v>43</v>
      </c>
      <c r="H1709">
        <v>143285.81333333332</v>
      </c>
      <c r="I1709">
        <v>102003.30166666667</v>
      </c>
      <c r="J1709">
        <v>41282.511666666665</v>
      </c>
      <c r="K1709">
        <v>0.74286471448933677</v>
      </c>
      <c r="L1709">
        <v>360113.90166666667</v>
      </c>
      <c r="M1709">
        <v>28710.21373761</v>
      </c>
      <c r="N1709">
        <v>0.20804438280166435</v>
      </c>
      <c r="O1709">
        <v>120000</v>
      </c>
      <c r="P1709" t="s">
        <v>31</v>
      </c>
      <c r="Q1709">
        <v>18</v>
      </c>
      <c r="R1709">
        <v>0</v>
      </c>
      <c r="S1709">
        <v>0.28811304277995048</v>
      </c>
      <c r="T1709">
        <v>0.15454883103106867</v>
      </c>
      <c r="U1709">
        <v>0.65479796945278546</v>
      </c>
      <c r="V1709">
        <v>2.4973224803513641</v>
      </c>
      <c r="W1709">
        <v>0</v>
      </c>
      <c r="X1709">
        <v>0.40933094963076377</v>
      </c>
    </row>
    <row r="1710" spans="1:24" x14ac:dyDescent="0.25">
      <c r="A1710" t="s">
        <v>1744</v>
      </c>
      <c r="B1710">
        <v>27</v>
      </c>
      <c r="C1710" t="s">
        <v>33</v>
      </c>
      <c r="D1710">
        <v>173800</v>
      </c>
      <c r="E1710">
        <v>0.38300000000000001</v>
      </c>
      <c r="F1710">
        <v>52000</v>
      </c>
      <c r="G1710" t="s">
        <v>26</v>
      </c>
      <c r="H1710">
        <v>163197.28083333332</v>
      </c>
      <c r="I1710">
        <v>125605.07416666667</v>
      </c>
      <c r="J1710">
        <v>37592.206666666665</v>
      </c>
      <c r="K1710">
        <v>0.77122195806787663</v>
      </c>
      <c r="L1710">
        <v>430743.05416666664</v>
      </c>
      <c r="M1710">
        <v>42901.009073330002</v>
      </c>
      <c r="N1710">
        <v>0.29919447640966629</v>
      </c>
      <c r="O1710">
        <v>260000</v>
      </c>
      <c r="P1710" t="s">
        <v>27</v>
      </c>
      <c r="Q1710">
        <v>0</v>
      </c>
      <c r="R1710">
        <v>0</v>
      </c>
      <c r="S1710">
        <v>0.2303482415559242</v>
      </c>
      <c r="T1710">
        <v>0.23074534993975596</v>
      </c>
      <c r="U1710">
        <v>0.30327548369020135</v>
      </c>
      <c r="V1710">
        <v>2.4783835107403145</v>
      </c>
      <c r="W1710">
        <v>1</v>
      </c>
      <c r="X1710">
        <v>0.61359993015869396</v>
      </c>
    </row>
    <row r="1711" spans="1:24" x14ac:dyDescent="0.25">
      <c r="A1711" t="s">
        <v>1745</v>
      </c>
      <c r="B1711">
        <v>39</v>
      </c>
      <c r="C1711" t="s">
        <v>33</v>
      </c>
      <c r="D1711">
        <v>264000</v>
      </c>
      <c r="E1711">
        <v>0.36</v>
      </c>
      <c r="F1711">
        <v>45000</v>
      </c>
      <c r="G1711" t="s">
        <v>26</v>
      </c>
      <c r="H1711">
        <v>235018.95583333334</v>
      </c>
      <c r="I1711">
        <v>180377.13666666666</v>
      </c>
      <c r="J1711">
        <v>54641.819166666668</v>
      </c>
      <c r="K1711">
        <v>0.78899306461088947</v>
      </c>
      <c r="L1711">
        <v>569431.96083333332</v>
      </c>
      <c r="M1711">
        <v>118035.43197275</v>
      </c>
      <c r="N1711">
        <v>0.17045454545454544</v>
      </c>
      <c r="O1711">
        <v>405000</v>
      </c>
      <c r="P1711" t="s">
        <v>27</v>
      </c>
      <c r="Q1711">
        <v>0</v>
      </c>
      <c r="R1711">
        <v>0</v>
      </c>
      <c r="S1711">
        <v>0.23249962528731768</v>
      </c>
      <c r="T1711">
        <v>0.13448745419503796</v>
      </c>
      <c r="U1711">
        <v>0.23964246592644151</v>
      </c>
      <c r="V1711">
        <v>2.1569392455808081</v>
      </c>
      <c r="W1711">
        <v>1</v>
      </c>
      <c r="X1711">
        <v>0.62833316617483925</v>
      </c>
    </row>
    <row r="1712" spans="1:24" x14ac:dyDescent="0.25">
      <c r="A1712" t="s">
        <v>1746</v>
      </c>
      <c r="B1712">
        <v>36</v>
      </c>
      <c r="C1712" t="s">
        <v>25</v>
      </c>
      <c r="D1712">
        <v>182100</v>
      </c>
      <c r="E1712">
        <v>0.78200000000000003</v>
      </c>
      <c r="F1712">
        <v>39000</v>
      </c>
      <c r="G1712" t="s">
        <v>41</v>
      </c>
      <c r="H1712">
        <v>181590.60166666665</v>
      </c>
      <c r="I1712">
        <v>132545.3775</v>
      </c>
      <c r="J1712">
        <v>49045.224166666667</v>
      </c>
      <c r="K1712">
        <v>0.75502287251801603</v>
      </c>
      <c r="L1712">
        <v>629830.01666666672</v>
      </c>
      <c r="M1712">
        <v>34397.355553360001</v>
      </c>
      <c r="N1712">
        <v>0.21416803953871499</v>
      </c>
      <c r="O1712">
        <v>468000</v>
      </c>
      <c r="P1712" t="s">
        <v>31</v>
      </c>
      <c r="Q1712">
        <v>12</v>
      </c>
      <c r="R1712">
        <v>0</v>
      </c>
      <c r="S1712">
        <v>0.27008679808603531</v>
      </c>
      <c r="T1712">
        <v>0.16170176841407263</v>
      </c>
      <c r="U1712">
        <v>0.65746188968616526</v>
      </c>
      <c r="V1712">
        <v>3.4587041003111847</v>
      </c>
      <c r="W1712">
        <v>0</v>
      </c>
      <c r="X1712">
        <v>0.37843608927369593</v>
      </c>
    </row>
    <row r="1713" spans="1:24" x14ac:dyDescent="0.25">
      <c r="A1713" t="s">
        <v>1747</v>
      </c>
      <c r="B1713">
        <v>18</v>
      </c>
      <c r="C1713" t="s">
        <v>25</v>
      </c>
      <c r="D1713">
        <v>238800</v>
      </c>
      <c r="E1713">
        <v>0.93500000000000005</v>
      </c>
      <c r="F1713">
        <v>54000</v>
      </c>
      <c r="G1713" t="s">
        <v>43</v>
      </c>
      <c r="H1713">
        <v>246862.65</v>
      </c>
      <c r="I1713">
        <v>177505.02416666667</v>
      </c>
      <c r="J1713">
        <v>69357.625833333339</v>
      </c>
      <c r="K1713">
        <v>0.74195129066762511</v>
      </c>
      <c r="L1713">
        <v>893464.75166666671</v>
      </c>
      <c r="M1713">
        <v>38897.672764269999</v>
      </c>
      <c r="N1713">
        <v>0.22613065326633167</v>
      </c>
      <c r="O1713">
        <v>324000</v>
      </c>
      <c r="P1713" t="s">
        <v>27</v>
      </c>
      <c r="Q1713">
        <v>0</v>
      </c>
      <c r="R1713">
        <v>0</v>
      </c>
      <c r="S1713">
        <v>0.28095633678619808</v>
      </c>
      <c r="T1713">
        <v>0.16777793005046798</v>
      </c>
      <c r="U1713">
        <v>0.80772787319534811</v>
      </c>
      <c r="V1713">
        <v>3.74147718453378</v>
      </c>
      <c r="W1713">
        <v>0</v>
      </c>
      <c r="X1713">
        <v>0.30256816897161931</v>
      </c>
    </row>
    <row r="1714" spans="1:24" x14ac:dyDescent="0.25">
      <c r="A1714" t="s">
        <v>1748</v>
      </c>
      <c r="B1714">
        <v>24</v>
      </c>
      <c r="C1714" t="s">
        <v>33</v>
      </c>
      <c r="D1714">
        <v>85900</v>
      </c>
      <c r="E1714">
        <v>0.36899999999999999</v>
      </c>
      <c r="F1714">
        <v>30000</v>
      </c>
      <c r="G1714" t="s">
        <v>26</v>
      </c>
      <c r="H1714">
        <v>92325.41</v>
      </c>
      <c r="I1714">
        <v>71411.738333333327</v>
      </c>
      <c r="J1714">
        <v>20913.671666666665</v>
      </c>
      <c r="K1714">
        <v>0.77786539135539423</v>
      </c>
      <c r="L1714">
        <v>318550.3</v>
      </c>
      <c r="M1714">
        <v>30229.347685479999</v>
      </c>
      <c r="N1714">
        <v>0.34924330616996507</v>
      </c>
      <c r="O1714">
        <v>120000</v>
      </c>
      <c r="P1714" t="s">
        <v>31</v>
      </c>
      <c r="Q1714">
        <v>60</v>
      </c>
      <c r="R1714">
        <v>0</v>
      </c>
      <c r="S1714">
        <v>0.22652129751350863</v>
      </c>
      <c r="T1714">
        <v>0.27166428103215168</v>
      </c>
      <c r="U1714">
        <v>0.27798248663206576</v>
      </c>
      <c r="V1714">
        <v>3.7083853317811406</v>
      </c>
      <c r="W1714">
        <v>1</v>
      </c>
      <c r="X1714">
        <v>0.59037868748262834</v>
      </c>
    </row>
    <row r="1715" spans="1:24" x14ac:dyDescent="0.25">
      <c r="A1715" t="s">
        <v>1749</v>
      </c>
      <c r="B1715">
        <v>21</v>
      </c>
      <c r="C1715" t="s">
        <v>25</v>
      </c>
      <c r="D1715">
        <v>154100</v>
      </c>
      <c r="E1715">
        <v>0.874</v>
      </c>
      <c r="F1715">
        <v>30000</v>
      </c>
      <c r="G1715" t="s">
        <v>41</v>
      </c>
      <c r="H1715">
        <v>144420.41416666665</v>
      </c>
      <c r="I1715">
        <v>106656.82249999999</v>
      </c>
      <c r="J1715">
        <v>37763.591666666667</v>
      </c>
      <c r="K1715">
        <v>0.74876427318565641</v>
      </c>
      <c r="L1715">
        <v>342155.79583333334</v>
      </c>
      <c r="M1715">
        <v>23428.266744709999</v>
      </c>
      <c r="N1715">
        <v>0.19467878001297861</v>
      </c>
      <c r="O1715">
        <v>150000</v>
      </c>
      <c r="P1715" t="s">
        <v>27</v>
      </c>
      <c r="Q1715">
        <v>0</v>
      </c>
      <c r="R1715">
        <v>0</v>
      </c>
      <c r="S1715">
        <v>0.26148375134200935</v>
      </c>
      <c r="T1715">
        <v>0.14576851522108822</v>
      </c>
      <c r="U1715">
        <v>0.75200735148054021</v>
      </c>
      <c r="V1715">
        <v>2.2203490969067707</v>
      </c>
      <c r="W1715">
        <v>0</v>
      </c>
      <c r="X1715">
        <v>0.38026293407717027</v>
      </c>
    </row>
    <row r="1716" spans="1:24" x14ac:dyDescent="0.25">
      <c r="A1716" t="s">
        <v>1750</v>
      </c>
      <c r="B1716">
        <v>18</v>
      </c>
      <c r="C1716" t="s">
        <v>25</v>
      </c>
      <c r="D1716">
        <v>131500</v>
      </c>
      <c r="E1716">
        <v>0.85</v>
      </c>
      <c r="F1716">
        <v>42000</v>
      </c>
      <c r="G1716" t="s">
        <v>41</v>
      </c>
      <c r="H1716">
        <v>130251.66</v>
      </c>
      <c r="I1716">
        <v>97179.09166666666</v>
      </c>
      <c r="J1716">
        <v>33072.568333333336</v>
      </c>
      <c r="K1716">
        <v>0.7899029067714689</v>
      </c>
      <c r="L1716">
        <v>219263.46166666667</v>
      </c>
      <c r="M1716">
        <v>30287.733796870001</v>
      </c>
      <c r="N1716">
        <v>0.3193916349809886</v>
      </c>
      <c r="O1716">
        <v>420000</v>
      </c>
      <c r="P1716" t="s">
        <v>27</v>
      </c>
      <c r="Q1716">
        <v>0</v>
      </c>
      <c r="R1716">
        <v>0</v>
      </c>
      <c r="S1716">
        <v>0.25391283560864664</v>
      </c>
      <c r="T1716">
        <v>0.25228838086997485</v>
      </c>
      <c r="U1716">
        <v>0.68963703164399615</v>
      </c>
      <c r="V1716">
        <v>1.6674027503168567</v>
      </c>
      <c r="W1716">
        <v>0</v>
      </c>
      <c r="X1716">
        <v>0.46198127560313557</v>
      </c>
    </row>
    <row r="1717" spans="1:24" x14ac:dyDescent="0.25">
      <c r="A1717" t="s">
        <v>1751</v>
      </c>
      <c r="B1717">
        <v>32</v>
      </c>
      <c r="C1717" t="s">
        <v>30</v>
      </c>
      <c r="D1717">
        <v>155700</v>
      </c>
      <c r="E1717">
        <v>0.45700000000000002</v>
      </c>
      <c r="F1717">
        <v>37000</v>
      </c>
      <c r="G1717" t="s">
        <v>41</v>
      </c>
      <c r="H1717">
        <v>151202.10666666666</v>
      </c>
      <c r="I1717">
        <v>108262.08333333333</v>
      </c>
      <c r="J1717">
        <v>42940.023333333331</v>
      </c>
      <c r="K1717">
        <v>0.72633005915533955</v>
      </c>
      <c r="L1717">
        <v>435739.3175</v>
      </c>
      <c r="M1717">
        <v>30502.995337839999</v>
      </c>
      <c r="N1717">
        <v>0.23763648041104687</v>
      </c>
      <c r="O1717">
        <v>333000</v>
      </c>
      <c r="P1717" t="s">
        <v>27</v>
      </c>
      <c r="Q1717">
        <v>0</v>
      </c>
      <c r="R1717">
        <v>0</v>
      </c>
      <c r="S1717">
        <v>0.28399090647590625</v>
      </c>
      <c r="T1717">
        <v>0.17260251887442235</v>
      </c>
      <c r="U1717">
        <v>0.3802830079309103</v>
      </c>
      <c r="V1717">
        <v>2.7985826429030185</v>
      </c>
      <c r="W1717">
        <v>1</v>
      </c>
      <c r="X1717">
        <v>0.53417382384288625</v>
      </c>
    </row>
    <row r="1718" spans="1:24" x14ac:dyDescent="0.25">
      <c r="A1718" t="s">
        <v>1752</v>
      </c>
      <c r="B1718">
        <v>29</v>
      </c>
      <c r="C1718" t="s">
        <v>25</v>
      </c>
      <c r="D1718">
        <v>155600</v>
      </c>
      <c r="E1718">
        <v>0.76100000000000001</v>
      </c>
      <c r="F1718">
        <v>52000</v>
      </c>
      <c r="G1718" t="s">
        <v>26</v>
      </c>
      <c r="H1718">
        <v>149637.79</v>
      </c>
      <c r="I1718">
        <v>110791.44916666667</v>
      </c>
      <c r="J1718">
        <v>38846.340833333335</v>
      </c>
      <c r="K1718">
        <v>0.78419567973199811</v>
      </c>
      <c r="L1718">
        <v>382084.94500000001</v>
      </c>
      <c r="M1718">
        <v>32432.332280459999</v>
      </c>
      <c r="N1718">
        <v>0.33419023136246789</v>
      </c>
      <c r="O1718">
        <v>624000</v>
      </c>
      <c r="P1718" t="s">
        <v>27</v>
      </c>
      <c r="Q1718">
        <v>0</v>
      </c>
      <c r="R1718">
        <v>0</v>
      </c>
      <c r="S1718">
        <v>0.25960247630851357</v>
      </c>
      <c r="T1718">
        <v>0.26207053564308425</v>
      </c>
      <c r="U1718">
        <v>0.62544231180659315</v>
      </c>
      <c r="V1718">
        <v>2.4555587724935735</v>
      </c>
      <c r="W1718">
        <v>0</v>
      </c>
      <c r="X1718">
        <v>0.46250975036462105</v>
      </c>
    </row>
    <row r="1719" spans="1:24" x14ac:dyDescent="0.25">
      <c r="A1719" t="s">
        <v>1753</v>
      </c>
      <c r="B1719">
        <v>39</v>
      </c>
      <c r="C1719" t="s">
        <v>33</v>
      </c>
      <c r="D1719">
        <v>265500</v>
      </c>
      <c r="E1719">
        <v>0.49399999999999999</v>
      </c>
      <c r="F1719">
        <v>65000</v>
      </c>
      <c r="G1719" t="s">
        <v>41</v>
      </c>
      <c r="H1719">
        <v>310152.41416666668</v>
      </c>
      <c r="I1719">
        <v>237672.5325</v>
      </c>
      <c r="J1719">
        <v>72479.881666666668</v>
      </c>
      <c r="K1719">
        <v>0.74613984618959095</v>
      </c>
      <c r="L1719">
        <v>1147950.5633333332</v>
      </c>
      <c r="M1719">
        <v>88991.644633860007</v>
      </c>
      <c r="N1719">
        <v>0.2448210922787194</v>
      </c>
      <c r="O1719">
        <v>715000</v>
      </c>
      <c r="P1719" t="s">
        <v>27</v>
      </c>
      <c r="Q1719">
        <v>0</v>
      </c>
      <c r="R1719">
        <v>0</v>
      </c>
      <c r="S1719">
        <v>0.23369117361671779</v>
      </c>
      <c r="T1719">
        <v>0.18267077213681135</v>
      </c>
      <c r="U1719">
        <v>0.38385963468619005</v>
      </c>
      <c r="V1719">
        <v>4.3237309353421214</v>
      </c>
      <c r="W1719">
        <v>0</v>
      </c>
      <c r="X1719">
        <v>0.48905962386573215</v>
      </c>
    </row>
    <row r="1720" spans="1:24" x14ac:dyDescent="0.25">
      <c r="A1720" t="s">
        <v>1754</v>
      </c>
      <c r="B1720">
        <v>39</v>
      </c>
      <c r="C1720" t="s">
        <v>30</v>
      </c>
      <c r="D1720">
        <v>238600</v>
      </c>
      <c r="E1720">
        <v>0.623</v>
      </c>
      <c r="F1720">
        <v>49000</v>
      </c>
      <c r="G1720" t="s">
        <v>26</v>
      </c>
      <c r="H1720">
        <v>236007.73250000001</v>
      </c>
      <c r="I1720">
        <v>171985.23666666666</v>
      </c>
      <c r="J1720">
        <v>64022.495833333334</v>
      </c>
      <c r="K1720">
        <v>0.74779457470288402</v>
      </c>
      <c r="L1720">
        <v>667281.92749999999</v>
      </c>
      <c r="M1720">
        <v>40882.352428999999</v>
      </c>
      <c r="N1720">
        <v>0.20536462699077954</v>
      </c>
      <c r="O1720">
        <v>490000</v>
      </c>
      <c r="P1720" t="s">
        <v>27</v>
      </c>
      <c r="Q1720">
        <v>0</v>
      </c>
      <c r="R1720">
        <v>0</v>
      </c>
      <c r="S1720">
        <v>0.27127287379591825</v>
      </c>
      <c r="T1720">
        <v>0.1535705538995864</v>
      </c>
      <c r="U1720">
        <v>0.53101510436967092</v>
      </c>
      <c r="V1720">
        <v>2.7966551865046103</v>
      </c>
      <c r="W1720">
        <v>0</v>
      </c>
      <c r="X1720">
        <v>0.46040124970929325</v>
      </c>
    </row>
    <row r="1721" spans="1:24" x14ac:dyDescent="0.25">
      <c r="A1721" t="s">
        <v>1755</v>
      </c>
      <c r="B1721">
        <v>34</v>
      </c>
      <c r="C1721" t="s">
        <v>25</v>
      </c>
      <c r="D1721">
        <v>202500</v>
      </c>
      <c r="E1721">
        <v>0.80100000000000005</v>
      </c>
      <c r="F1721">
        <v>36000</v>
      </c>
      <c r="G1721" t="s">
        <v>41</v>
      </c>
      <c r="H1721">
        <v>187995.72666666665</v>
      </c>
      <c r="I1721">
        <v>144752.29749999999</v>
      </c>
      <c r="J1721">
        <v>43243.429166666669</v>
      </c>
      <c r="K1721">
        <v>0.78806668514228218</v>
      </c>
      <c r="L1721">
        <v>599662.78</v>
      </c>
      <c r="M1721">
        <v>32907.40288057</v>
      </c>
      <c r="N1721">
        <v>0.17777777777777778</v>
      </c>
      <c r="O1721">
        <v>108000</v>
      </c>
      <c r="P1721" t="s">
        <v>27</v>
      </c>
      <c r="Q1721">
        <v>0</v>
      </c>
      <c r="R1721">
        <v>0</v>
      </c>
      <c r="S1721">
        <v>0.23002346879586874</v>
      </c>
      <c r="T1721">
        <v>0.14010074402529463</v>
      </c>
      <c r="U1721">
        <v>0.68167697473837663</v>
      </c>
      <c r="V1721">
        <v>2.961297679012346</v>
      </c>
      <c r="W1721">
        <v>0</v>
      </c>
      <c r="X1721">
        <v>0.39131807627650783</v>
      </c>
    </row>
    <row r="1722" spans="1:24" x14ac:dyDescent="0.25">
      <c r="A1722" t="s">
        <v>1756</v>
      </c>
      <c r="B1722">
        <v>46</v>
      </c>
      <c r="C1722" t="s">
        <v>25</v>
      </c>
      <c r="D1722">
        <v>215600</v>
      </c>
      <c r="E1722">
        <v>0.81200000000000006</v>
      </c>
      <c r="F1722">
        <v>33000</v>
      </c>
      <c r="G1722" t="s">
        <v>41</v>
      </c>
      <c r="H1722">
        <v>186442.26083333333</v>
      </c>
      <c r="I1722">
        <v>150282.90583333332</v>
      </c>
      <c r="J1722">
        <v>36159.355000000003</v>
      </c>
      <c r="K1722">
        <v>0.83287698074225225</v>
      </c>
      <c r="L1722">
        <v>737673.52749999997</v>
      </c>
      <c r="M1722">
        <v>30954.683850580001</v>
      </c>
      <c r="N1722">
        <v>0.15306122448979592</v>
      </c>
      <c r="O1722">
        <v>264000</v>
      </c>
      <c r="P1722" t="s">
        <v>36</v>
      </c>
      <c r="Q1722">
        <v>90</v>
      </c>
      <c r="R1722">
        <v>1</v>
      </c>
      <c r="S1722">
        <v>0.19394398479389821</v>
      </c>
      <c r="T1722">
        <v>0.1274811705217733</v>
      </c>
      <c r="U1722">
        <v>0.69638106467771865</v>
      </c>
      <c r="V1722">
        <v>3.4214913149350648</v>
      </c>
      <c r="W1722">
        <v>0</v>
      </c>
      <c r="X1722">
        <v>0.37377621706994518</v>
      </c>
    </row>
    <row r="1723" spans="1:24" x14ac:dyDescent="0.25">
      <c r="A1723" t="s">
        <v>1757</v>
      </c>
      <c r="B1723">
        <v>31</v>
      </c>
      <c r="C1723" t="s">
        <v>25</v>
      </c>
      <c r="D1723">
        <v>222300</v>
      </c>
      <c r="E1723">
        <v>0.97599999999999998</v>
      </c>
      <c r="F1723">
        <v>57000</v>
      </c>
      <c r="G1723" t="s">
        <v>26</v>
      </c>
      <c r="H1723">
        <v>216841.345</v>
      </c>
      <c r="I1723">
        <v>163581.93583333332</v>
      </c>
      <c r="J1723">
        <v>53259.409166666665</v>
      </c>
      <c r="K1723">
        <v>0.77727453546562864</v>
      </c>
      <c r="L1723">
        <v>394091.55499999999</v>
      </c>
      <c r="M1723">
        <v>42063.10723075</v>
      </c>
      <c r="N1723">
        <v>0.25641025641025639</v>
      </c>
      <c r="O1723">
        <v>171000</v>
      </c>
      <c r="P1723" t="s">
        <v>27</v>
      </c>
      <c r="Q1723">
        <v>0</v>
      </c>
      <c r="R1723">
        <v>0</v>
      </c>
      <c r="S1723">
        <v>0.24561464127916502</v>
      </c>
      <c r="T1723">
        <v>0.19930116293990477</v>
      </c>
      <c r="U1723">
        <v>0.81743342339813152</v>
      </c>
      <c r="V1723">
        <v>1.7727915204678362</v>
      </c>
      <c r="W1723">
        <v>0</v>
      </c>
      <c r="X1723">
        <v>0.38596114943391285</v>
      </c>
    </row>
    <row r="1724" spans="1:24" x14ac:dyDescent="0.25">
      <c r="A1724" t="s">
        <v>1758</v>
      </c>
      <c r="B1724">
        <v>37</v>
      </c>
      <c r="C1724" t="s">
        <v>25</v>
      </c>
      <c r="D1724">
        <v>196900</v>
      </c>
      <c r="E1724">
        <v>0.98499999999999999</v>
      </c>
      <c r="F1724">
        <v>34000</v>
      </c>
      <c r="G1724" t="s">
        <v>41</v>
      </c>
      <c r="H1724">
        <v>188546.285</v>
      </c>
      <c r="I1724">
        <v>136237.31833333333</v>
      </c>
      <c r="J1724">
        <v>52308.966666666667</v>
      </c>
      <c r="K1724">
        <v>0.75663915138053361</v>
      </c>
      <c r="L1724">
        <v>613335.45250000001</v>
      </c>
      <c r="M1724">
        <v>36197.616301080001</v>
      </c>
      <c r="N1724">
        <v>0.17267648552564754</v>
      </c>
      <c r="O1724">
        <v>238000</v>
      </c>
      <c r="P1724" t="s">
        <v>31</v>
      </c>
      <c r="Q1724">
        <v>60</v>
      </c>
      <c r="R1724">
        <v>0</v>
      </c>
      <c r="S1724">
        <v>0.27743302747474802</v>
      </c>
      <c r="T1724">
        <v>0.13065378947149894</v>
      </c>
      <c r="U1724">
        <v>0.82635430661231268</v>
      </c>
      <c r="V1724">
        <v>3.1149591289994922</v>
      </c>
      <c r="W1724">
        <v>0</v>
      </c>
      <c r="X1724">
        <v>0.30815526134520943</v>
      </c>
    </row>
    <row r="1725" spans="1:24" x14ac:dyDescent="0.25">
      <c r="A1725" t="s">
        <v>1759</v>
      </c>
      <c r="B1725">
        <v>50</v>
      </c>
      <c r="C1725" t="s">
        <v>25</v>
      </c>
      <c r="D1725">
        <v>212300</v>
      </c>
      <c r="E1725">
        <v>0.93100000000000005</v>
      </c>
      <c r="F1725">
        <v>48000</v>
      </c>
      <c r="G1725" t="s">
        <v>26</v>
      </c>
      <c r="H1725">
        <v>210695.44833333333</v>
      </c>
      <c r="I1725">
        <v>147381.74083333334</v>
      </c>
      <c r="J1725">
        <v>63313.707499999997</v>
      </c>
      <c r="K1725">
        <v>0.71656540066395424</v>
      </c>
      <c r="L1725">
        <v>582440.53333333333</v>
      </c>
      <c r="M1725">
        <v>37814.203122990002</v>
      </c>
      <c r="N1725">
        <v>0.22609514837494113</v>
      </c>
      <c r="O1725">
        <v>288000</v>
      </c>
      <c r="P1725" t="s">
        <v>27</v>
      </c>
      <c r="Q1725">
        <v>0</v>
      </c>
      <c r="R1725">
        <v>0</v>
      </c>
      <c r="S1725">
        <v>0.30049869610772872</v>
      </c>
      <c r="T1725">
        <v>0.16201196058346587</v>
      </c>
      <c r="U1725">
        <v>0.78933538898310707</v>
      </c>
      <c r="V1725">
        <v>2.74347872507458</v>
      </c>
      <c r="W1725">
        <v>0</v>
      </c>
      <c r="X1725">
        <v>0.33853768203454765</v>
      </c>
    </row>
    <row r="1726" spans="1:24" x14ac:dyDescent="0.25">
      <c r="A1726" t="s">
        <v>1760</v>
      </c>
      <c r="B1726">
        <v>32</v>
      </c>
      <c r="C1726" t="s">
        <v>33</v>
      </c>
      <c r="D1726">
        <v>197500</v>
      </c>
      <c r="E1726">
        <v>0.23200000000000001</v>
      </c>
      <c r="F1726">
        <v>53000</v>
      </c>
      <c r="G1726" t="s">
        <v>41</v>
      </c>
      <c r="H1726">
        <v>182574.93916666668</v>
      </c>
      <c r="I1726">
        <v>142946.17499999999</v>
      </c>
      <c r="J1726">
        <v>39628.764166666668</v>
      </c>
      <c r="K1726">
        <v>0.8279441681278582</v>
      </c>
      <c r="L1726">
        <v>310862.42083333334</v>
      </c>
      <c r="M1726">
        <v>72953.420958169998</v>
      </c>
      <c r="N1726">
        <v>0.26835443037974682</v>
      </c>
      <c r="O1726">
        <v>477000</v>
      </c>
      <c r="P1726" t="s">
        <v>31</v>
      </c>
      <c r="Q1726">
        <v>30</v>
      </c>
      <c r="R1726">
        <v>0</v>
      </c>
      <c r="S1726">
        <v>0.21705478499703001</v>
      </c>
      <c r="T1726">
        <v>0.22218248562418472</v>
      </c>
      <c r="U1726">
        <v>0.16576393268431439</v>
      </c>
      <c r="V1726">
        <v>1.5739869409282701</v>
      </c>
      <c r="W1726">
        <v>1</v>
      </c>
      <c r="X1726">
        <v>0.7059646101777205</v>
      </c>
    </row>
    <row r="1727" spans="1:24" x14ac:dyDescent="0.25">
      <c r="A1727" t="s">
        <v>1761</v>
      </c>
      <c r="B1727">
        <v>29</v>
      </c>
      <c r="C1727" t="s">
        <v>25</v>
      </c>
      <c r="D1727">
        <v>126500</v>
      </c>
      <c r="E1727">
        <v>0.84699999999999998</v>
      </c>
      <c r="F1727">
        <v>30000</v>
      </c>
      <c r="G1727" t="s">
        <v>26</v>
      </c>
      <c r="H1727">
        <v>126410.44333333333</v>
      </c>
      <c r="I1727">
        <v>93020.331666666665</v>
      </c>
      <c r="J1727">
        <v>33390.111666666664</v>
      </c>
      <c r="K1727">
        <v>0.77459998032408484</v>
      </c>
      <c r="L1727">
        <v>323551.93416666664</v>
      </c>
      <c r="M1727">
        <v>29413.40312354</v>
      </c>
      <c r="N1727">
        <v>0.23715415019762845</v>
      </c>
      <c r="O1727">
        <v>300000</v>
      </c>
      <c r="P1727" t="s">
        <v>27</v>
      </c>
      <c r="Q1727">
        <v>0</v>
      </c>
      <c r="R1727">
        <v>0</v>
      </c>
      <c r="S1727">
        <v>0.26414045221421972</v>
      </c>
      <c r="T1727">
        <v>0.18369960007685807</v>
      </c>
      <c r="U1727">
        <v>0.68711976977776956</v>
      </c>
      <c r="V1727">
        <v>2.5577227997364953</v>
      </c>
      <c r="W1727">
        <v>0</v>
      </c>
      <c r="X1727">
        <v>0.40658606034664463</v>
      </c>
    </row>
    <row r="1728" spans="1:24" x14ac:dyDescent="0.25">
      <c r="A1728" t="s">
        <v>1762</v>
      </c>
      <c r="B1728">
        <v>37</v>
      </c>
      <c r="C1728" t="s">
        <v>33</v>
      </c>
      <c r="D1728">
        <v>159300</v>
      </c>
      <c r="E1728">
        <v>0.34899999999999998</v>
      </c>
      <c r="F1728">
        <v>30000</v>
      </c>
      <c r="G1728" t="s">
        <v>26</v>
      </c>
      <c r="H1728">
        <v>132486.17749999999</v>
      </c>
      <c r="I1728">
        <v>102360.10666666667</v>
      </c>
      <c r="J1728">
        <v>30126.070833333331</v>
      </c>
      <c r="K1728">
        <v>0.78117881565472869</v>
      </c>
      <c r="L1728">
        <v>583565.96499999997</v>
      </c>
      <c r="M1728">
        <v>43824.743454570002</v>
      </c>
      <c r="N1728">
        <v>0.18832391713747645</v>
      </c>
      <c r="O1728">
        <v>300000</v>
      </c>
      <c r="P1728" t="s">
        <v>27</v>
      </c>
      <c r="Q1728">
        <v>0</v>
      </c>
      <c r="R1728">
        <v>0</v>
      </c>
      <c r="S1728">
        <v>0.22739029385411422</v>
      </c>
      <c r="T1728">
        <v>0.14711465454891312</v>
      </c>
      <c r="U1728">
        <v>0.26225077662327023</v>
      </c>
      <c r="V1728">
        <v>3.6633142812303827</v>
      </c>
      <c r="W1728">
        <v>1</v>
      </c>
      <c r="X1728">
        <v>0.56510897998884602</v>
      </c>
    </row>
    <row r="1729" spans="1:24" x14ac:dyDescent="0.25">
      <c r="A1729" t="s">
        <v>1763</v>
      </c>
      <c r="B1729">
        <v>47</v>
      </c>
      <c r="C1729" t="s">
        <v>30</v>
      </c>
      <c r="D1729">
        <v>286000</v>
      </c>
      <c r="E1729">
        <v>0.65800000000000003</v>
      </c>
      <c r="F1729">
        <v>87000</v>
      </c>
      <c r="G1729" t="s">
        <v>26</v>
      </c>
      <c r="H1729">
        <v>255581.02333333335</v>
      </c>
      <c r="I1729">
        <v>208731.30416666667</v>
      </c>
      <c r="J1729">
        <v>46849.719166666669</v>
      </c>
      <c r="K1729">
        <v>0.85289516133667642</v>
      </c>
      <c r="L1729">
        <v>708243.60499999998</v>
      </c>
      <c r="M1729">
        <v>58951.809081840001</v>
      </c>
      <c r="N1729">
        <v>0.30419580419580422</v>
      </c>
      <c r="O1729">
        <v>783000</v>
      </c>
      <c r="P1729" t="s">
        <v>27</v>
      </c>
      <c r="Q1729">
        <v>0</v>
      </c>
      <c r="R1729">
        <v>0</v>
      </c>
      <c r="S1729">
        <v>0.18330672033331843</v>
      </c>
      <c r="T1729">
        <v>0.25944712949752047</v>
      </c>
      <c r="U1729">
        <v>0.53467331871844537</v>
      </c>
      <c r="V1729">
        <v>2.4763762412587411</v>
      </c>
      <c r="W1729">
        <v>1</v>
      </c>
      <c r="X1729">
        <v>0.52625500335088693</v>
      </c>
    </row>
    <row r="1730" spans="1:24" x14ac:dyDescent="0.25">
      <c r="A1730" t="s">
        <v>1764</v>
      </c>
      <c r="B1730">
        <v>55</v>
      </c>
      <c r="C1730" t="s">
        <v>30</v>
      </c>
      <c r="D1730">
        <v>134900</v>
      </c>
      <c r="E1730">
        <v>0.69299999999999995</v>
      </c>
      <c r="F1730">
        <v>46000</v>
      </c>
      <c r="G1730" t="s">
        <v>43</v>
      </c>
      <c r="H1730">
        <v>122847.20916666667</v>
      </c>
      <c r="I1730">
        <v>97927.319166666668</v>
      </c>
      <c r="J1730">
        <v>24919.89</v>
      </c>
      <c r="K1730">
        <v>0.83240359826268362</v>
      </c>
      <c r="L1730">
        <v>319813.92166666669</v>
      </c>
      <c r="M1730">
        <v>22770.469313379999</v>
      </c>
      <c r="N1730">
        <v>0.34099332839140106</v>
      </c>
      <c r="O1730">
        <v>276000</v>
      </c>
      <c r="P1730" t="s">
        <v>27</v>
      </c>
      <c r="Q1730">
        <v>0</v>
      </c>
      <c r="R1730">
        <v>0</v>
      </c>
      <c r="S1730">
        <v>0.2028527157356193</v>
      </c>
      <c r="T1730">
        <v>0.28384407353657115</v>
      </c>
      <c r="U1730">
        <v>0.58463448147997643</v>
      </c>
      <c r="V1730">
        <v>2.370748122065728</v>
      </c>
      <c r="W1730">
        <v>1</v>
      </c>
      <c r="X1730">
        <v>0.50777304368038845</v>
      </c>
    </row>
    <row r="1731" spans="1:24" x14ac:dyDescent="0.25">
      <c r="A1731" t="s">
        <v>1765</v>
      </c>
      <c r="B1731">
        <v>20</v>
      </c>
      <c r="C1731" t="s">
        <v>33</v>
      </c>
      <c r="D1731">
        <v>187300</v>
      </c>
      <c r="E1731">
        <v>0.248</v>
      </c>
      <c r="F1731">
        <v>32000</v>
      </c>
      <c r="G1731" t="s">
        <v>26</v>
      </c>
      <c r="H1731">
        <v>155083.29833333334</v>
      </c>
      <c r="I1731">
        <v>137415.57500000001</v>
      </c>
      <c r="J1731">
        <v>17667.723333333332</v>
      </c>
      <c r="K1731">
        <v>0.94250553282099092</v>
      </c>
      <c r="L1731">
        <v>521599.50916666666</v>
      </c>
      <c r="M1731">
        <v>77613.672654070004</v>
      </c>
      <c r="N1731">
        <v>0.17084890549919915</v>
      </c>
      <c r="O1731">
        <v>288000</v>
      </c>
      <c r="P1731" t="s">
        <v>36</v>
      </c>
      <c r="Q1731">
        <v>180</v>
      </c>
      <c r="R1731">
        <v>1</v>
      </c>
      <c r="S1731">
        <v>0.11392408804305049</v>
      </c>
      <c r="T1731">
        <v>0.16102603870940582</v>
      </c>
      <c r="U1731">
        <v>0.16528215998457785</v>
      </c>
      <c r="V1731">
        <v>2.7848345390638904</v>
      </c>
      <c r="W1731">
        <v>1</v>
      </c>
      <c r="X1731">
        <v>0.67558718931216144</v>
      </c>
    </row>
    <row r="1732" spans="1:24" x14ac:dyDescent="0.25">
      <c r="A1732" t="s">
        <v>1766</v>
      </c>
      <c r="B1732">
        <v>45</v>
      </c>
      <c r="C1732" t="s">
        <v>25</v>
      </c>
      <c r="D1732">
        <v>130300</v>
      </c>
      <c r="E1732">
        <v>0.8</v>
      </c>
      <c r="F1732">
        <v>30000</v>
      </c>
      <c r="G1732" t="s">
        <v>26</v>
      </c>
      <c r="H1732">
        <v>128663.80916666667</v>
      </c>
      <c r="I1732">
        <v>95628.08666666667</v>
      </c>
      <c r="J1732">
        <v>33035.722500000003</v>
      </c>
      <c r="K1732">
        <v>0.78350783474478725</v>
      </c>
      <c r="L1732">
        <v>371035.41333333333</v>
      </c>
      <c r="M1732">
        <v>29618.685213469998</v>
      </c>
      <c r="N1732">
        <v>0.23023791250959325</v>
      </c>
      <c r="O1732">
        <v>120000</v>
      </c>
      <c r="P1732" t="s">
        <v>27</v>
      </c>
      <c r="Q1732">
        <v>0</v>
      </c>
      <c r="R1732">
        <v>0</v>
      </c>
      <c r="S1732">
        <v>0.25676002221577837</v>
      </c>
      <c r="T1732">
        <v>0.18039320830655117</v>
      </c>
      <c r="U1732">
        <v>0.65029962875193636</v>
      </c>
      <c r="V1732">
        <v>2.8475473011000254</v>
      </c>
      <c r="W1732">
        <v>0</v>
      </c>
      <c r="X1732">
        <v>0.41365880092490426</v>
      </c>
    </row>
    <row r="1733" spans="1:24" x14ac:dyDescent="0.25">
      <c r="A1733" t="s">
        <v>1767</v>
      </c>
      <c r="B1733">
        <v>43</v>
      </c>
      <c r="C1733" t="s">
        <v>33</v>
      </c>
      <c r="D1733">
        <v>306300</v>
      </c>
      <c r="E1733">
        <v>0.621</v>
      </c>
      <c r="F1733">
        <v>105000</v>
      </c>
      <c r="G1733" t="s">
        <v>26</v>
      </c>
      <c r="H1733">
        <v>299281.04499999998</v>
      </c>
      <c r="I1733">
        <v>249412.26083333333</v>
      </c>
      <c r="J1733">
        <v>49868.784166666665</v>
      </c>
      <c r="K1733">
        <v>0.83615601566073916</v>
      </c>
      <c r="L1733">
        <v>735849.52916666667</v>
      </c>
      <c r="M1733">
        <v>119214.75178582</v>
      </c>
      <c r="N1733">
        <v>0.34280117531831539</v>
      </c>
      <c r="O1733">
        <v>945000</v>
      </c>
      <c r="P1733" t="s">
        <v>27</v>
      </c>
      <c r="Q1733">
        <v>0</v>
      </c>
      <c r="R1733">
        <v>0</v>
      </c>
      <c r="S1733">
        <v>0.16662860879367308</v>
      </c>
      <c r="T1733">
        <v>0.28663526491798114</v>
      </c>
      <c r="U1733">
        <v>0.44409891418841918</v>
      </c>
      <c r="V1733">
        <v>2.4023817471977362</v>
      </c>
      <c r="W1733">
        <v>1</v>
      </c>
      <c r="X1733">
        <v>0.58426904047000217</v>
      </c>
    </row>
    <row r="1734" spans="1:24" x14ac:dyDescent="0.25">
      <c r="A1734" t="s">
        <v>1768</v>
      </c>
      <c r="B1734">
        <v>47</v>
      </c>
      <c r="C1734" t="s">
        <v>33</v>
      </c>
      <c r="D1734">
        <v>216000</v>
      </c>
      <c r="E1734">
        <v>0.21</v>
      </c>
      <c r="F1734">
        <v>34000</v>
      </c>
      <c r="G1734" t="s">
        <v>41</v>
      </c>
      <c r="H1734">
        <v>221371.1575</v>
      </c>
      <c r="I1734">
        <v>182394.59833333333</v>
      </c>
      <c r="J1734">
        <v>38976.559166666666</v>
      </c>
      <c r="K1734">
        <v>0.85834702797294171</v>
      </c>
      <c r="L1734">
        <v>751458.12083333335</v>
      </c>
      <c r="M1734">
        <v>96191.858649600006</v>
      </c>
      <c r="N1734">
        <v>0.15740740740740741</v>
      </c>
      <c r="O1734">
        <v>136000</v>
      </c>
      <c r="P1734" t="s">
        <v>31</v>
      </c>
      <c r="Q1734">
        <v>30</v>
      </c>
      <c r="R1734">
        <v>0</v>
      </c>
      <c r="S1734">
        <v>0.17606882308806046</v>
      </c>
      <c r="T1734">
        <v>0.13511018032907415</v>
      </c>
      <c r="U1734">
        <v>0.14638966350256638</v>
      </c>
      <c r="V1734">
        <v>3.4789727816358025</v>
      </c>
      <c r="W1734">
        <v>1</v>
      </c>
      <c r="X1734">
        <v>0.63619657818386666</v>
      </c>
    </row>
    <row r="1735" spans="1:24" x14ac:dyDescent="0.25">
      <c r="A1735" t="s">
        <v>1769</v>
      </c>
      <c r="B1735">
        <v>30</v>
      </c>
      <c r="C1735" t="s">
        <v>25</v>
      </c>
      <c r="D1735">
        <v>166400</v>
      </c>
      <c r="E1735">
        <v>0.871</v>
      </c>
      <c r="F1735">
        <v>57000</v>
      </c>
      <c r="G1735" t="s">
        <v>26</v>
      </c>
      <c r="H1735">
        <v>156047.39833333335</v>
      </c>
      <c r="I1735">
        <v>118929.60166666667</v>
      </c>
      <c r="J1735">
        <v>37117.796666666669</v>
      </c>
      <c r="K1735">
        <v>0.82895899482752011</v>
      </c>
      <c r="L1735">
        <v>372174.41416666668</v>
      </c>
      <c r="M1735">
        <v>44741.809002200003</v>
      </c>
      <c r="N1735">
        <v>0.34254807692307693</v>
      </c>
      <c r="O1735">
        <v>342000</v>
      </c>
      <c r="P1735" t="s">
        <v>27</v>
      </c>
      <c r="Q1735">
        <v>0</v>
      </c>
      <c r="R1735">
        <v>0</v>
      </c>
      <c r="S1735">
        <v>0.23786232300636775</v>
      </c>
      <c r="T1735">
        <v>0.28395830952625389</v>
      </c>
      <c r="U1735">
        <v>0.67691528719073879</v>
      </c>
      <c r="V1735">
        <v>2.2366250851362182</v>
      </c>
      <c r="W1735">
        <v>0</v>
      </c>
      <c r="X1735">
        <v>0.45894420244010442</v>
      </c>
    </row>
    <row r="1736" spans="1:24" x14ac:dyDescent="0.25">
      <c r="A1736" t="s">
        <v>1770</v>
      </c>
      <c r="B1736">
        <v>30</v>
      </c>
      <c r="C1736" t="s">
        <v>25</v>
      </c>
      <c r="D1736">
        <v>98800</v>
      </c>
      <c r="E1736">
        <v>0.78300000000000003</v>
      </c>
      <c r="F1736">
        <v>30000</v>
      </c>
      <c r="G1736" t="s">
        <v>26</v>
      </c>
      <c r="H1736">
        <v>98001.805833333332</v>
      </c>
      <c r="I1736">
        <v>67944.126666666663</v>
      </c>
      <c r="J1736">
        <v>30057.679166666669</v>
      </c>
      <c r="K1736">
        <v>0.72070887689222984</v>
      </c>
      <c r="L1736">
        <v>347519.69666666666</v>
      </c>
      <c r="M1736">
        <v>20466.419311869999</v>
      </c>
      <c r="N1736">
        <v>0.30364372469635625</v>
      </c>
      <c r="O1736">
        <v>300000</v>
      </c>
      <c r="P1736" t="s">
        <v>31</v>
      </c>
      <c r="Q1736">
        <v>5</v>
      </c>
      <c r="R1736">
        <v>0</v>
      </c>
      <c r="S1736">
        <v>0.30670536028473017</v>
      </c>
      <c r="T1736">
        <v>0.21883872780128436</v>
      </c>
      <c r="U1736">
        <v>0.64772991976074135</v>
      </c>
      <c r="V1736">
        <v>3.5174058367071526</v>
      </c>
      <c r="W1736">
        <v>0</v>
      </c>
      <c r="X1736">
        <v>0.38588120096529455</v>
      </c>
    </row>
    <row r="1737" spans="1:24" x14ac:dyDescent="0.25">
      <c r="A1737" t="s">
        <v>1771</v>
      </c>
      <c r="B1737">
        <v>19</v>
      </c>
      <c r="C1737" t="s">
        <v>30</v>
      </c>
      <c r="D1737">
        <v>200700</v>
      </c>
      <c r="E1737">
        <v>0.58199999999999996</v>
      </c>
      <c r="F1737">
        <v>65000</v>
      </c>
      <c r="G1737" t="s">
        <v>26</v>
      </c>
      <c r="H1737">
        <v>185148.11666666667</v>
      </c>
      <c r="I1737">
        <v>141144.22416666668</v>
      </c>
      <c r="J1737">
        <v>44003.892500000002</v>
      </c>
      <c r="K1737">
        <v>0.76261882514162316</v>
      </c>
      <c r="L1737">
        <v>438215.14</v>
      </c>
      <c r="M1737">
        <v>27209.70333756</v>
      </c>
      <c r="N1737">
        <v>0.3238664673642252</v>
      </c>
      <c r="O1737">
        <v>325000</v>
      </c>
      <c r="P1737" t="s">
        <v>36</v>
      </c>
      <c r="Q1737">
        <v>180</v>
      </c>
      <c r="R1737">
        <v>1</v>
      </c>
      <c r="S1737">
        <v>0.2376685936223854</v>
      </c>
      <c r="T1737">
        <v>0.24698666484407325</v>
      </c>
      <c r="U1737">
        <v>0.50742752914799771</v>
      </c>
      <c r="V1737">
        <v>2.1834336821126059</v>
      </c>
      <c r="W1737">
        <v>1</v>
      </c>
      <c r="X1737">
        <v>0.53187415317632003</v>
      </c>
    </row>
    <row r="1738" spans="1:24" x14ac:dyDescent="0.25">
      <c r="A1738" t="s">
        <v>1772</v>
      </c>
      <c r="B1738">
        <v>54</v>
      </c>
      <c r="C1738" t="s">
        <v>25</v>
      </c>
      <c r="D1738">
        <v>223900</v>
      </c>
      <c r="E1738">
        <v>0.88300000000000001</v>
      </c>
      <c r="F1738">
        <v>47000</v>
      </c>
      <c r="G1738" t="s">
        <v>26</v>
      </c>
      <c r="H1738">
        <v>223876.63250000001</v>
      </c>
      <c r="I1738">
        <v>158006.4375</v>
      </c>
      <c r="J1738">
        <v>65870.195000000007</v>
      </c>
      <c r="K1738">
        <v>0.73100562038545747</v>
      </c>
      <c r="L1738">
        <v>889070.57916666672</v>
      </c>
      <c r="M1738">
        <v>35787.516292339998</v>
      </c>
      <c r="N1738">
        <v>0.20991514068780706</v>
      </c>
      <c r="O1738">
        <v>470000</v>
      </c>
      <c r="P1738" t="s">
        <v>27</v>
      </c>
      <c r="Q1738">
        <v>0</v>
      </c>
      <c r="R1738">
        <v>0</v>
      </c>
      <c r="S1738">
        <v>0.29422541452601136</v>
      </c>
      <c r="T1738">
        <v>0.15344914764679099</v>
      </c>
      <c r="U1738">
        <v>0.76130288843067107</v>
      </c>
      <c r="V1738">
        <v>3.9708377810034245</v>
      </c>
      <c r="W1738">
        <v>0</v>
      </c>
      <c r="X1738">
        <v>0.30706416347380144</v>
      </c>
    </row>
    <row r="1739" spans="1:24" x14ac:dyDescent="0.25">
      <c r="A1739" t="s">
        <v>1773</v>
      </c>
      <c r="B1739">
        <v>55</v>
      </c>
      <c r="C1739" t="s">
        <v>25</v>
      </c>
      <c r="D1739">
        <v>206800</v>
      </c>
      <c r="E1739">
        <v>0.89700000000000002</v>
      </c>
      <c r="F1739">
        <v>70000</v>
      </c>
      <c r="G1739" t="s">
        <v>26</v>
      </c>
      <c r="H1739">
        <v>194801.55416666667</v>
      </c>
      <c r="I1739">
        <v>140191.48749999999</v>
      </c>
      <c r="J1739">
        <v>54610.066666666666</v>
      </c>
      <c r="K1739">
        <v>0.75766991515859783</v>
      </c>
      <c r="L1739">
        <v>740189.33916666661</v>
      </c>
      <c r="M1739">
        <v>44928.703961120002</v>
      </c>
      <c r="N1739">
        <v>0.33849129593810445</v>
      </c>
      <c r="O1739">
        <v>350000</v>
      </c>
      <c r="P1739" t="s">
        <v>27</v>
      </c>
      <c r="Q1739">
        <v>0</v>
      </c>
      <c r="R1739">
        <v>0</v>
      </c>
      <c r="S1739">
        <v>0.28033691466313376</v>
      </c>
      <c r="T1739">
        <v>0.25646467147534741</v>
      </c>
      <c r="U1739">
        <v>0.72889002603233155</v>
      </c>
      <c r="V1739">
        <v>3.579252123629916</v>
      </c>
      <c r="W1739">
        <v>0</v>
      </c>
      <c r="X1739">
        <v>0.36408768232421629</v>
      </c>
    </row>
    <row r="1740" spans="1:24" x14ac:dyDescent="0.25">
      <c r="A1740" t="s">
        <v>1774</v>
      </c>
      <c r="B1740">
        <v>19</v>
      </c>
      <c r="C1740" t="s">
        <v>25</v>
      </c>
      <c r="D1740">
        <v>154300</v>
      </c>
      <c r="E1740">
        <v>0.79</v>
      </c>
      <c r="F1740">
        <v>33000</v>
      </c>
      <c r="G1740" t="s">
        <v>26</v>
      </c>
      <c r="H1740">
        <v>157766.64499999999</v>
      </c>
      <c r="I1740">
        <v>114677.19083333333</v>
      </c>
      <c r="J1740">
        <v>43089.45416666667</v>
      </c>
      <c r="K1740">
        <v>0.73545607254439316</v>
      </c>
      <c r="L1740">
        <v>563333.83750000002</v>
      </c>
      <c r="M1740">
        <v>23398.8250424</v>
      </c>
      <c r="N1740">
        <v>0.21386908619572262</v>
      </c>
      <c r="O1740">
        <v>330000</v>
      </c>
      <c r="P1740" t="s">
        <v>27</v>
      </c>
      <c r="Q1740">
        <v>0</v>
      </c>
      <c r="R1740">
        <v>0</v>
      </c>
      <c r="S1740">
        <v>0.27312144570651592</v>
      </c>
      <c r="T1740">
        <v>0.15729131817216443</v>
      </c>
      <c r="U1740">
        <v>0.68796581114949917</v>
      </c>
      <c r="V1740">
        <v>3.6508997893713548</v>
      </c>
      <c r="W1740">
        <v>0</v>
      </c>
      <c r="X1740">
        <v>0.35577670084823637</v>
      </c>
    </row>
    <row r="1741" spans="1:24" x14ac:dyDescent="0.25">
      <c r="A1741" t="s">
        <v>1775</v>
      </c>
      <c r="B1741">
        <v>53</v>
      </c>
      <c r="C1741" t="s">
        <v>25</v>
      </c>
      <c r="D1741">
        <v>143800</v>
      </c>
      <c r="E1741">
        <v>0.81200000000000006</v>
      </c>
      <c r="F1741">
        <v>40000</v>
      </c>
      <c r="G1741" t="s">
        <v>41</v>
      </c>
      <c r="H1741">
        <v>143155.12333333332</v>
      </c>
      <c r="I1741">
        <v>100486.49083333333</v>
      </c>
      <c r="J1741">
        <v>42668.6325</v>
      </c>
      <c r="K1741">
        <v>0.70966124111582574</v>
      </c>
      <c r="L1741">
        <v>523233.14250000002</v>
      </c>
      <c r="M1741">
        <v>19133.445761260002</v>
      </c>
      <c r="N1741">
        <v>0.27816411682892905</v>
      </c>
      <c r="O1741">
        <v>320000</v>
      </c>
      <c r="P1741" t="s">
        <v>27</v>
      </c>
      <c r="Q1741">
        <v>0</v>
      </c>
      <c r="R1741">
        <v>0</v>
      </c>
      <c r="S1741">
        <v>0.29805871774946607</v>
      </c>
      <c r="T1741">
        <v>0.19740229238270535</v>
      </c>
      <c r="U1741">
        <v>0.71626708396764893</v>
      </c>
      <c r="V1741">
        <v>3.6386171244784422</v>
      </c>
      <c r="W1741">
        <v>0</v>
      </c>
      <c r="X1741">
        <v>0.34760100112942838</v>
      </c>
    </row>
    <row r="1742" spans="1:24" x14ac:dyDescent="0.25">
      <c r="A1742" t="s">
        <v>1776</v>
      </c>
      <c r="B1742">
        <v>43</v>
      </c>
      <c r="C1742" t="s">
        <v>30</v>
      </c>
      <c r="D1742">
        <v>206500</v>
      </c>
      <c r="E1742">
        <v>0.64700000000000002</v>
      </c>
      <c r="F1742">
        <v>34000</v>
      </c>
      <c r="G1742" t="s">
        <v>26</v>
      </c>
      <c r="H1742">
        <v>198592.07916666666</v>
      </c>
      <c r="I1742">
        <v>153092.97666666665</v>
      </c>
      <c r="J1742">
        <v>45499.102500000001</v>
      </c>
      <c r="K1742">
        <v>0.78492064849029175</v>
      </c>
      <c r="L1742">
        <v>404038.3175</v>
      </c>
      <c r="M1742">
        <v>29033.235369599999</v>
      </c>
      <c r="N1742">
        <v>0.16464891041162227</v>
      </c>
      <c r="O1742">
        <v>170000</v>
      </c>
      <c r="P1742" t="s">
        <v>31</v>
      </c>
      <c r="Q1742">
        <v>24</v>
      </c>
      <c r="R1742">
        <v>0</v>
      </c>
      <c r="S1742">
        <v>0.2291083445569613</v>
      </c>
      <c r="T1742">
        <v>0.1292363295335105</v>
      </c>
      <c r="U1742">
        <v>0.56447621163138106</v>
      </c>
      <c r="V1742">
        <v>1.9566020217917677</v>
      </c>
      <c r="W1742">
        <v>0</v>
      </c>
      <c r="X1742">
        <v>0.4829676594207456</v>
      </c>
    </row>
    <row r="1743" spans="1:24" x14ac:dyDescent="0.25">
      <c r="A1743" t="s">
        <v>1777</v>
      </c>
      <c r="B1743">
        <v>28</v>
      </c>
      <c r="C1743" t="s">
        <v>33</v>
      </c>
      <c r="D1743">
        <v>81500</v>
      </c>
      <c r="E1743">
        <v>0.625</v>
      </c>
      <c r="F1743">
        <v>30000</v>
      </c>
      <c r="G1743" t="s">
        <v>26</v>
      </c>
      <c r="H1743">
        <v>80883.38916666666</v>
      </c>
      <c r="I1743">
        <v>63108.38416666667</v>
      </c>
      <c r="J1743">
        <v>17775.005000000001</v>
      </c>
      <c r="K1743">
        <v>0.79051801546355693</v>
      </c>
      <c r="L1743">
        <v>205342.05249999999</v>
      </c>
      <c r="M1743">
        <v>40861.534980019998</v>
      </c>
      <c r="N1743">
        <v>0.36809815950920244</v>
      </c>
      <c r="O1743">
        <v>300000</v>
      </c>
      <c r="P1743" t="s">
        <v>27</v>
      </c>
      <c r="Q1743">
        <v>0</v>
      </c>
      <c r="R1743">
        <v>0</v>
      </c>
      <c r="S1743">
        <v>0.21976088271193964</v>
      </c>
      <c r="T1743">
        <v>0.29098822655100254</v>
      </c>
      <c r="U1743">
        <v>0.41522978131111238</v>
      </c>
      <c r="V1743">
        <v>2.5195343865030675</v>
      </c>
      <c r="W1743">
        <v>1</v>
      </c>
      <c r="X1743">
        <v>0.5795687393251896</v>
      </c>
    </row>
    <row r="1744" spans="1:24" x14ac:dyDescent="0.25">
      <c r="A1744" t="s">
        <v>1778</v>
      </c>
      <c r="B1744">
        <v>25</v>
      </c>
      <c r="C1744" t="s">
        <v>33</v>
      </c>
      <c r="D1744">
        <v>267900</v>
      </c>
      <c r="E1744">
        <v>0.56799999999999995</v>
      </c>
      <c r="F1744">
        <v>82000</v>
      </c>
      <c r="G1744" t="s">
        <v>26</v>
      </c>
      <c r="H1744">
        <v>279939.28333333333</v>
      </c>
      <c r="I1744">
        <v>221001.83166666667</v>
      </c>
      <c r="J1744">
        <v>58937.451666666668</v>
      </c>
      <c r="K1744">
        <v>0.79183402137597536</v>
      </c>
      <c r="L1744">
        <v>679205.23083333333</v>
      </c>
      <c r="M1744">
        <v>71112.399901940007</v>
      </c>
      <c r="N1744">
        <v>0.3060843598357596</v>
      </c>
      <c r="O1744">
        <v>410000</v>
      </c>
      <c r="P1744" t="s">
        <v>36</v>
      </c>
      <c r="Q1744">
        <v>90</v>
      </c>
      <c r="R1744">
        <v>1</v>
      </c>
      <c r="S1744">
        <v>0.21053655265841278</v>
      </c>
      <c r="T1744">
        <v>0.24236800952904061</v>
      </c>
      <c r="U1744">
        <v>0.45294046582527991</v>
      </c>
      <c r="V1744">
        <v>2.5352938814234167</v>
      </c>
      <c r="W1744">
        <v>1</v>
      </c>
      <c r="X1744">
        <v>0.5503530929304381</v>
      </c>
    </row>
    <row r="1745" spans="1:24" x14ac:dyDescent="0.25">
      <c r="A1745" t="s">
        <v>1779</v>
      </c>
      <c r="B1745">
        <v>39</v>
      </c>
      <c r="C1745" t="s">
        <v>25</v>
      </c>
      <c r="D1745">
        <v>134200</v>
      </c>
      <c r="E1745">
        <v>0.89</v>
      </c>
      <c r="F1745">
        <v>34000</v>
      </c>
      <c r="G1745" t="s">
        <v>43</v>
      </c>
      <c r="H1745">
        <v>132923.45833333334</v>
      </c>
      <c r="I1745">
        <v>93241.679166666669</v>
      </c>
      <c r="J1745">
        <v>39681.779166666667</v>
      </c>
      <c r="K1745">
        <v>0.70688305555586395</v>
      </c>
      <c r="L1745">
        <v>289090.92083333334</v>
      </c>
      <c r="M1745">
        <v>14814.004788939999</v>
      </c>
      <c r="N1745">
        <v>0.25335320417287632</v>
      </c>
      <c r="O1745">
        <v>340000</v>
      </c>
      <c r="P1745" t="s">
        <v>27</v>
      </c>
      <c r="Q1745">
        <v>0</v>
      </c>
      <c r="R1745">
        <v>0</v>
      </c>
      <c r="S1745">
        <v>0.29853104684619564</v>
      </c>
      <c r="T1745">
        <v>0.17909108710059149</v>
      </c>
      <c r="U1745">
        <v>0.80075747489149307</v>
      </c>
      <c r="V1745">
        <v>2.1541797379533034</v>
      </c>
      <c r="W1745">
        <v>0</v>
      </c>
      <c r="X1745">
        <v>0.35974855012629675</v>
      </c>
    </row>
    <row r="1746" spans="1:24" x14ac:dyDescent="0.25">
      <c r="A1746" t="s">
        <v>1780</v>
      </c>
      <c r="B1746">
        <v>37</v>
      </c>
      <c r="C1746" t="s">
        <v>25</v>
      </c>
      <c r="D1746">
        <v>145600</v>
      </c>
      <c r="E1746">
        <v>0.76</v>
      </c>
      <c r="F1746">
        <v>49000</v>
      </c>
      <c r="G1746" t="s">
        <v>43</v>
      </c>
      <c r="H1746">
        <v>139826.63083333333</v>
      </c>
      <c r="I1746">
        <v>102312.54166666667</v>
      </c>
      <c r="J1746">
        <v>37514.089166666665</v>
      </c>
      <c r="K1746">
        <v>0.77273414205315039</v>
      </c>
      <c r="L1746">
        <v>337730.66833333333</v>
      </c>
      <c r="M1746">
        <v>32280.78636681</v>
      </c>
      <c r="N1746">
        <v>0.33653846153846156</v>
      </c>
      <c r="O1746">
        <v>539000</v>
      </c>
      <c r="P1746" t="s">
        <v>27</v>
      </c>
      <c r="Q1746">
        <v>0</v>
      </c>
      <c r="R1746">
        <v>0</v>
      </c>
      <c r="S1746">
        <v>0.26829001702387917</v>
      </c>
      <c r="T1746">
        <v>0.26005475934481026</v>
      </c>
      <c r="U1746">
        <v>0.61745299047602487</v>
      </c>
      <c r="V1746">
        <v>2.3195787660256411</v>
      </c>
      <c r="W1746">
        <v>0</v>
      </c>
      <c r="X1746">
        <v>0.46866684630616312</v>
      </c>
    </row>
    <row r="1747" spans="1:24" x14ac:dyDescent="0.25">
      <c r="A1747" t="s">
        <v>1781</v>
      </c>
      <c r="B1747">
        <v>25</v>
      </c>
      <c r="C1747" t="s">
        <v>25</v>
      </c>
      <c r="D1747">
        <v>144500</v>
      </c>
      <c r="E1747">
        <v>0.82599999999999996</v>
      </c>
      <c r="F1747">
        <v>34000</v>
      </c>
      <c r="G1747" t="s">
        <v>41</v>
      </c>
      <c r="H1747">
        <v>132225.94</v>
      </c>
      <c r="I1747">
        <v>100245.05250000001</v>
      </c>
      <c r="J1747">
        <v>31980.887500000001</v>
      </c>
      <c r="K1747">
        <v>0.81550594752079419</v>
      </c>
      <c r="L1747">
        <v>373697.85749999998</v>
      </c>
      <c r="M1747">
        <v>36599.546460010002</v>
      </c>
      <c r="N1747">
        <v>0.23529411764705882</v>
      </c>
      <c r="O1747">
        <v>102000</v>
      </c>
      <c r="P1747" t="s">
        <v>31</v>
      </c>
      <c r="Q1747">
        <v>21</v>
      </c>
      <c r="R1747">
        <v>0</v>
      </c>
      <c r="S1747">
        <v>0.24186545771578558</v>
      </c>
      <c r="T1747">
        <v>0.19188375235783392</v>
      </c>
      <c r="U1747">
        <v>0.64693209970919174</v>
      </c>
      <c r="V1747">
        <v>2.5861443425605537</v>
      </c>
      <c r="W1747">
        <v>0</v>
      </c>
      <c r="X1747">
        <v>0.43271388204396011</v>
      </c>
    </row>
    <row r="1748" spans="1:24" x14ac:dyDescent="0.25">
      <c r="A1748" t="s">
        <v>1782</v>
      </c>
      <c r="B1748">
        <v>46</v>
      </c>
      <c r="C1748" t="s">
        <v>25</v>
      </c>
      <c r="D1748">
        <v>208500</v>
      </c>
      <c r="E1748">
        <v>0.94599999999999995</v>
      </c>
      <c r="F1748">
        <v>68000</v>
      </c>
      <c r="G1748" t="s">
        <v>26</v>
      </c>
      <c r="H1748">
        <v>203474.00333333333</v>
      </c>
      <c r="I1748">
        <v>142316.13750000001</v>
      </c>
      <c r="J1748">
        <v>61157.86583333333</v>
      </c>
      <c r="K1748">
        <v>0.73800722780852124</v>
      </c>
      <c r="L1748">
        <v>676997.57916666672</v>
      </c>
      <c r="M1748">
        <v>49958.306612829998</v>
      </c>
      <c r="N1748">
        <v>0.32613908872901681</v>
      </c>
      <c r="O1748">
        <v>680000</v>
      </c>
      <c r="P1748" t="s">
        <v>27</v>
      </c>
      <c r="Q1748">
        <v>0</v>
      </c>
      <c r="R1748">
        <v>0</v>
      </c>
      <c r="S1748">
        <v>0.30056845017760747</v>
      </c>
      <c r="T1748">
        <v>0.24069300475289904</v>
      </c>
      <c r="U1748">
        <v>0.75951802354728659</v>
      </c>
      <c r="V1748">
        <v>3.246990787370104</v>
      </c>
      <c r="W1748">
        <v>0</v>
      </c>
      <c r="X1748">
        <v>0.35332718326669077</v>
      </c>
    </row>
    <row r="1749" spans="1:24" x14ac:dyDescent="0.25">
      <c r="A1749" t="s">
        <v>1783</v>
      </c>
      <c r="B1749">
        <v>43</v>
      </c>
      <c r="C1749" t="s">
        <v>25</v>
      </c>
      <c r="D1749">
        <v>141200</v>
      </c>
      <c r="E1749">
        <v>0.86399999999999999</v>
      </c>
      <c r="F1749">
        <v>34000</v>
      </c>
      <c r="G1749" t="s">
        <v>26</v>
      </c>
      <c r="H1749">
        <v>135882.33833333332</v>
      </c>
      <c r="I1749">
        <v>97088.590833333335</v>
      </c>
      <c r="J1749">
        <v>38793.747499999998</v>
      </c>
      <c r="K1749">
        <v>0.75511304997903028</v>
      </c>
      <c r="L1749">
        <v>278427.10249999998</v>
      </c>
      <c r="M1749">
        <v>28393.381684150001</v>
      </c>
      <c r="N1749">
        <v>0.24079320113314448</v>
      </c>
      <c r="O1749">
        <v>170000</v>
      </c>
      <c r="P1749" t="s">
        <v>27</v>
      </c>
      <c r="Q1749">
        <v>0</v>
      </c>
      <c r="R1749">
        <v>0</v>
      </c>
      <c r="S1749">
        <v>0.28549514216361921</v>
      </c>
      <c r="T1749">
        <v>0.18182608852186283</v>
      </c>
      <c r="U1749">
        <v>0.71466641757835692</v>
      </c>
      <c r="V1749">
        <v>1.9718633321529744</v>
      </c>
      <c r="W1749">
        <v>0</v>
      </c>
      <c r="X1749">
        <v>0.40992869611712468</v>
      </c>
    </row>
    <row r="1750" spans="1:24" x14ac:dyDescent="0.25">
      <c r="A1750" t="s">
        <v>1784</v>
      </c>
      <c r="B1750">
        <v>47</v>
      </c>
      <c r="C1750" t="s">
        <v>33</v>
      </c>
      <c r="D1750">
        <v>141400</v>
      </c>
      <c r="E1750">
        <v>0.27200000000000002</v>
      </c>
      <c r="F1750">
        <v>49000</v>
      </c>
      <c r="G1750" t="s">
        <v>26</v>
      </c>
      <c r="H1750">
        <v>150408.72833333333</v>
      </c>
      <c r="I1750">
        <v>122255.80833333333</v>
      </c>
      <c r="J1750">
        <v>28152.92</v>
      </c>
      <c r="K1750">
        <v>0.8600998093475194</v>
      </c>
      <c r="L1750">
        <v>467390.8775</v>
      </c>
      <c r="M1750">
        <v>56033.3240209</v>
      </c>
      <c r="N1750">
        <v>0.34653465346534651</v>
      </c>
      <c r="O1750">
        <v>392000</v>
      </c>
      <c r="P1750" t="s">
        <v>31</v>
      </c>
      <c r="Q1750">
        <v>60</v>
      </c>
      <c r="R1750">
        <v>0</v>
      </c>
      <c r="S1750">
        <v>0.18717610548244223</v>
      </c>
      <c r="T1750">
        <v>0.29805438937785322</v>
      </c>
      <c r="U1750">
        <v>0.19817267673965622</v>
      </c>
      <c r="V1750">
        <v>3.3054517503536069</v>
      </c>
      <c r="W1750">
        <v>1</v>
      </c>
      <c r="X1750">
        <v>0.65871192264849843</v>
      </c>
    </row>
    <row r="1751" spans="1:24" x14ac:dyDescent="0.25">
      <c r="A1751" t="s">
        <v>1785</v>
      </c>
      <c r="B1751">
        <v>34</v>
      </c>
      <c r="C1751" t="s">
        <v>25</v>
      </c>
      <c r="D1751">
        <v>241800</v>
      </c>
      <c r="E1751">
        <v>0.85</v>
      </c>
      <c r="F1751">
        <v>83000</v>
      </c>
      <c r="G1751" t="s">
        <v>26</v>
      </c>
      <c r="H1751">
        <v>253231.68833333332</v>
      </c>
      <c r="I1751">
        <v>181984.74249999999</v>
      </c>
      <c r="J1751">
        <v>71246.945833333331</v>
      </c>
      <c r="K1751">
        <v>0.73553282362705907</v>
      </c>
      <c r="L1751">
        <v>536111.6333333333</v>
      </c>
      <c r="M1751">
        <v>41276.97868018</v>
      </c>
      <c r="N1751">
        <v>0.34325889164598844</v>
      </c>
      <c r="O1751">
        <v>332000</v>
      </c>
      <c r="P1751" t="s">
        <v>31</v>
      </c>
      <c r="Q1751">
        <v>3</v>
      </c>
      <c r="R1751">
        <v>0</v>
      </c>
      <c r="S1751">
        <v>0.28135083054672733</v>
      </c>
      <c r="T1751">
        <v>0.25247818180746862</v>
      </c>
      <c r="U1751">
        <v>0.73086791389218064</v>
      </c>
      <c r="V1751">
        <v>2.2171696994761509</v>
      </c>
      <c r="W1751">
        <v>0</v>
      </c>
      <c r="X1751">
        <v>0.41332309949093038</v>
      </c>
    </row>
    <row r="1752" spans="1:24" x14ac:dyDescent="0.25">
      <c r="A1752" t="s">
        <v>1786</v>
      </c>
      <c r="B1752">
        <v>37</v>
      </c>
      <c r="C1752" t="s">
        <v>33</v>
      </c>
      <c r="D1752">
        <v>274300</v>
      </c>
      <c r="E1752">
        <v>0.23100000000000001</v>
      </c>
      <c r="F1752">
        <v>59000</v>
      </c>
      <c r="G1752" t="s">
        <v>26</v>
      </c>
      <c r="H1752">
        <v>280944.87666666665</v>
      </c>
      <c r="I1752">
        <v>232831.81416666668</v>
      </c>
      <c r="J1752">
        <v>48113.0625</v>
      </c>
      <c r="K1752">
        <v>0.84766206010427236</v>
      </c>
      <c r="L1752">
        <v>844377.09833333339</v>
      </c>
      <c r="M1752">
        <v>107391.99916923</v>
      </c>
      <c r="N1752">
        <v>0.21509296390812979</v>
      </c>
      <c r="O1752">
        <v>649000</v>
      </c>
      <c r="P1752" t="s">
        <v>31</v>
      </c>
      <c r="Q1752">
        <v>30</v>
      </c>
      <c r="R1752">
        <v>0</v>
      </c>
      <c r="S1752">
        <v>0.1712544577101679</v>
      </c>
      <c r="T1752">
        <v>0.18232614490029919</v>
      </c>
      <c r="U1752">
        <v>0.1671184750876574</v>
      </c>
      <c r="V1752">
        <v>3.0782978429942887</v>
      </c>
      <c r="W1752">
        <v>1</v>
      </c>
      <c r="X1752">
        <v>0.6550933375259741</v>
      </c>
    </row>
    <row r="1753" spans="1:24" x14ac:dyDescent="0.25">
      <c r="A1753" t="s">
        <v>1787</v>
      </c>
      <c r="B1753">
        <v>33</v>
      </c>
      <c r="C1753" t="s">
        <v>25</v>
      </c>
      <c r="D1753">
        <v>184300</v>
      </c>
      <c r="E1753">
        <v>0.877</v>
      </c>
      <c r="F1753">
        <v>60000</v>
      </c>
      <c r="G1753" t="s">
        <v>41</v>
      </c>
      <c r="H1753">
        <v>188947.53666666668</v>
      </c>
      <c r="I1753">
        <v>130246.45416666666</v>
      </c>
      <c r="J1753">
        <v>58701.082499999997</v>
      </c>
      <c r="K1753">
        <v>0.71458984773386358</v>
      </c>
      <c r="L1753">
        <v>724518.99250000005</v>
      </c>
      <c r="M1753">
        <v>34139.118508040003</v>
      </c>
      <c r="N1753">
        <v>0.32555615843733043</v>
      </c>
      <c r="O1753">
        <v>360000</v>
      </c>
      <c r="P1753" t="s">
        <v>27</v>
      </c>
      <c r="Q1753">
        <v>0</v>
      </c>
      <c r="R1753">
        <v>0</v>
      </c>
      <c r="S1753">
        <v>0.31067397615009917</v>
      </c>
      <c r="T1753">
        <v>0.23263912568655351</v>
      </c>
      <c r="U1753">
        <v>0.74279203086753864</v>
      </c>
      <c r="V1753">
        <v>3.9311936652197508</v>
      </c>
      <c r="W1753">
        <v>0</v>
      </c>
      <c r="X1753">
        <v>0.33138344739566117</v>
      </c>
    </row>
    <row r="1754" spans="1:24" x14ac:dyDescent="0.25">
      <c r="A1754" t="s">
        <v>1788</v>
      </c>
      <c r="B1754">
        <v>24</v>
      </c>
      <c r="C1754" t="s">
        <v>25</v>
      </c>
      <c r="D1754">
        <v>184000</v>
      </c>
      <c r="E1754">
        <v>0.75600000000000001</v>
      </c>
      <c r="F1754">
        <v>59000</v>
      </c>
      <c r="G1754" t="s">
        <v>43</v>
      </c>
      <c r="H1754">
        <v>169550.0625</v>
      </c>
      <c r="I1754">
        <v>132879.12416666668</v>
      </c>
      <c r="J1754">
        <v>36670.938333333332</v>
      </c>
      <c r="K1754">
        <v>0.8409326240618894</v>
      </c>
      <c r="L1754">
        <v>554681.29583333328</v>
      </c>
      <c r="M1754">
        <v>41532.340669060002</v>
      </c>
      <c r="N1754">
        <v>0.32065217391304346</v>
      </c>
      <c r="O1754">
        <v>708000</v>
      </c>
      <c r="P1754" t="s">
        <v>27</v>
      </c>
      <c r="Q1754">
        <v>0</v>
      </c>
      <c r="R1754">
        <v>0</v>
      </c>
      <c r="S1754">
        <v>0.21628383848772295</v>
      </c>
      <c r="T1754">
        <v>0.26964687401984494</v>
      </c>
      <c r="U1754">
        <v>0.60725027442168289</v>
      </c>
      <c r="V1754">
        <v>3.0145722599637677</v>
      </c>
      <c r="W1754">
        <v>0</v>
      </c>
      <c r="X1754">
        <v>0.46352729296748862</v>
      </c>
    </row>
    <row r="1755" spans="1:24" x14ac:dyDescent="0.25">
      <c r="A1755" t="s">
        <v>1789</v>
      </c>
      <c r="B1755">
        <v>33</v>
      </c>
      <c r="C1755" t="s">
        <v>25</v>
      </c>
      <c r="D1755">
        <v>97300</v>
      </c>
      <c r="E1755">
        <v>0.82799999999999996</v>
      </c>
      <c r="F1755">
        <v>30000</v>
      </c>
      <c r="G1755" t="s">
        <v>41</v>
      </c>
      <c r="H1755">
        <v>89836.863333333327</v>
      </c>
      <c r="I1755">
        <v>72047.189166666663</v>
      </c>
      <c r="J1755">
        <v>17789.674166666668</v>
      </c>
      <c r="K1755">
        <v>0.86494120048686174</v>
      </c>
      <c r="L1755">
        <v>243371.27916666667</v>
      </c>
      <c r="M1755">
        <v>25681.81267073</v>
      </c>
      <c r="N1755">
        <v>0.30832476875642345</v>
      </c>
      <c r="O1755">
        <v>270000</v>
      </c>
      <c r="P1755" t="s">
        <v>27</v>
      </c>
      <c r="Q1755">
        <v>0</v>
      </c>
      <c r="R1755">
        <v>0</v>
      </c>
      <c r="S1755">
        <v>0.19802198681691879</v>
      </c>
      <c r="T1755">
        <v>0.26668279562801495</v>
      </c>
      <c r="U1755">
        <v>0.6439211858468975</v>
      </c>
      <c r="V1755">
        <v>2.5012464457005823</v>
      </c>
      <c r="W1755">
        <v>0</v>
      </c>
      <c r="X1755">
        <v>0.47074503447299404</v>
      </c>
    </row>
    <row r="1756" spans="1:24" x14ac:dyDescent="0.25">
      <c r="A1756" t="s">
        <v>1790</v>
      </c>
      <c r="B1756">
        <v>44</v>
      </c>
      <c r="C1756" t="s">
        <v>30</v>
      </c>
      <c r="D1756">
        <v>213100</v>
      </c>
      <c r="E1756">
        <v>0.60799999999999998</v>
      </c>
      <c r="F1756">
        <v>59000</v>
      </c>
      <c r="G1756" t="s">
        <v>26</v>
      </c>
      <c r="H1756">
        <v>195095.67666666667</v>
      </c>
      <c r="I1756">
        <v>163042.55166666667</v>
      </c>
      <c r="J1756">
        <v>32053.125</v>
      </c>
      <c r="K1756">
        <v>0.87116462191873079</v>
      </c>
      <c r="L1756">
        <v>702877.92083333328</v>
      </c>
      <c r="M1756">
        <v>46445.63132154</v>
      </c>
      <c r="N1756">
        <v>0.27686532144533083</v>
      </c>
      <c r="O1756">
        <v>354000</v>
      </c>
      <c r="P1756" t="s">
        <v>27</v>
      </c>
      <c r="Q1756">
        <v>0</v>
      </c>
      <c r="R1756">
        <v>0</v>
      </c>
      <c r="S1756">
        <v>0.16429438902823457</v>
      </c>
      <c r="T1756">
        <v>0.2411952730793295</v>
      </c>
      <c r="U1756">
        <v>0.49108855293242393</v>
      </c>
      <c r="V1756">
        <v>3.2983478218363831</v>
      </c>
      <c r="W1756">
        <v>1</v>
      </c>
      <c r="X1756">
        <v>0.51478348238656624</v>
      </c>
    </row>
    <row r="1757" spans="1:24" x14ac:dyDescent="0.25">
      <c r="A1757" t="s">
        <v>1791</v>
      </c>
      <c r="B1757">
        <v>40</v>
      </c>
      <c r="C1757" t="s">
        <v>30</v>
      </c>
      <c r="D1757">
        <v>277800</v>
      </c>
      <c r="E1757">
        <v>0.55000000000000004</v>
      </c>
      <c r="F1757">
        <v>46000</v>
      </c>
      <c r="G1757" t="s">
        <v>41</v>
      </c>
      <c r="H1757">
        <v>268262.04583333334</v>
      </c>
      <c r="I1757">
        <v>180376.74083333334</v>
      </c>
      <c r="J1757">
        <v>87885.304999999993</v>
      </c>
      <c r="K1757">
        <v>0.67592090223275292</v>
      </c>
      <c r="L1757">
        <v>1153114.2191666667</v>
      </c>
      <c r="M1757">
        <v>32746.497378389999</v>
      </c>
      <c r="N1757">
        <v>0.16558675305975523</v>
      </c>
      <c r="O1757">
        <v>230000</v>
      </c>
      <c r="P1757" t="s">
        <v>27</v>
      </c>
      <c r="Q1757">
        <v>0</v>
      </c>
      <c r="R1757">
        <v>0</v>
      </c>
      <c r="S1757">
        <v>0.3276099111486</v>
      </c>
      <c r="T1757">
        <v>0.11192354752594182</v>
      </c>
      <c r="U1757">
        <v>0.49016590570505431</v>
      </c>
      <c r="V1757">
        <v>4.150879118670507</v>
      </c>
      <c r="W1757">
        <v>0</v>
      </c>
      <c r="X1757">
        <v>0.39953802823502804</v>
      </c>
    </row>
    <row r="1758" spans="1:24" x14ac:dyDescent="0.25">
      <c r="A1758" t="s">
        <v>1792</v>
      </c>
      <c r="B1758">
        <v>41</v>
      </c>
      <c r="C1758" t="s">
        <v>30</v>
      </c>
      <c r="D1758">
        <v>147500</v>
      </c>
      <c r="E1758">
        <v>0.74199999999999999</v>
      </c>
      <c r="F1758">
        <v>47000</v>
      </c>
      <c r="G1758" t="s">
        <v>26</v>
      </c>
      <c r="H1758">
        <v>147955.52166666667</v>
      </c>
      <c r="I1758">
        <v>114418.21333333333</v>
      </c>
      <c r="J1758">
        <v>33537.308333333334</v>
      </c>
      <c r="K1758">
        <v>0.77376290347593768</v>
      </c>
      <c r="L1758">
        <v>404071.09250000003</v>
      </c>
      <c r="M1758">
        <v>15334.23921845</v>
      </c>
      <c r="N1758">
        <v>0.31864406779661014</v>
      </c>
      <c r="O1758">
        <v>282000</v>
      </c>
      <c r="P1758" t="s">
        <v>27</v>
      </c>
      <c r="Q1758">
        <v>0</v>
      </c>
      <c r="R1758">
        <v>0</v>
      </c>
      <c r="S1758">
        <v>0.22667155612407977</v>
      </c>
      <c r="T1758">
        <v>0.2465549590736886</v>
      </c>
      <c r="U1758">
        <v>0.67232015333714057</v>
      </c>
      <c r="V1758">
        <v>2.7394650338983051</v>
      </c>
      <c r="W1758">
        <v>0</v>
      </c>
      <c r="X1758">
        <v>0.43412653989330735</v>
      </c>
    </row>
    <row r="1759" spans="1:24" x14ac:dyDescent="0.25">
      <c r="A1759" t="s">
        <v>1793</v>
      </c>
      <c r="B1759">
        <v>26</v>
      </c>
      <c r="C1759" t="s">
        <v>25</v>
      </c>
      <c r="D1759">
        <v>119600</v>
      </c>
      <c r="E1759">
        <v>0.99199999999999999</v>
      </c>
      <c r="F1759">
        <v>30000</v>
      </c>
      <c r="G1759" t="s">
        <v>26</v>
      </c>
      <c r="H1759">
        <v>115815.16</v>
      </c>
      <c r="I1759">
        <v>87158.324999999997</v>
      </c>
      <c r="J1759">
        <v>28656.834999999999</v>
      </c>
      <c r="K1759">
        <v>0.78436461668125224</v>
      </c>
      <c r="L1759">
        <v>250641.04749999999</v>
      </c>
      <c r="M1759">
        <v>22224.1830247</v>
      </c>
      <c r="N1759">
        <v>0.25083612040133779</v>
      </c>
      <c r="O1759">
        <v>120000</v>
      </c>
      <c r="P1759" t="s">
        <v>27</v>
      </c>
      <c r="Q1759">
        <v>0</v>
      </c>
      <c r="R1759">
        <v>0</v>
      </c>
      <c r="S1759">
        <v>0.24743595743424263</v>
      </c>
      <c r="T1759">
        <v>0.19674697742840774</v>
      </c>
      <c r="U1759">
        <v>0.83228908659354062</v>
      </c>
      <c r="V1759">
        <v>2.0956609322742472</v>
      </c>
      <c r="W1759">
        <v>0</v>
      </c>
      <c r="X1759">
        <v>0.36605424672717379</v>
      </c>
    </row>
    <row r="1760" spans="1:24" x14ac:dyDescent="0.25">
      <c r="A1760" t="s">
        <v>1794</v>
      </c>
      <c r="B1760">
        <v>52</v>
      </c>
      <c r="C1760" t="s">
        <v>25</v>
      </c>
      <c r="D1760">
        <v>97900</v>
      </c>
      <c r="E1760">
        <v>0.96199999999999997</v>
      </c>
      <c r="F1760">
        <v>30000</v>
      </c>
      <c r="G1760" t="s">
        <v>41</v>
      </c>
      <c r="H1760">
        <v>91355.816666666666</v>
      </c>
      <c r="I1760">
        <v>69933.166666666672</v>
      </c>
      <c r="J1760">
        <v>21422.65</v>
      </c>
      <c r="K1760">
        <v>0.81470298834282784</v>
      </c>
      <c r="L1760">
        <v>327998.755</v>
      </c>
      <c r="M1760">
        <v>22559.535954859999</v>
      </c>
      <c r="N1760">
        <v>0.30643513789581206</v>
      </c>
      <c r="O1760">
        <v>240000</v>
      </c>
      <c r="P1760" t="s">
        <v>27</v>
      </c>
      <c r="Q1760">
        <v>0</v>
      </c>
      <c r="R1760">
        <v>0</v>
      </c>
      <c r="S1760">
        <v>0.23449683645394592</v>
      </c>
      <c r="T1760">
        <v>0.24965362257696461</v>
      </c>
      <c r="U1760">
        <v>0.77148771970465535</v>
      </c>
      <c r="V1760">
        <v>3.350344790602656</v>
      </c>
      <c r="W1760">
        <v>0</v>
      </c>
      <c r="X1760">
        <v>0.36400708616022542</v>
      </c>
    </row>
    <row r="1761" spans="1:24" x14ac:dyDescent="0.25">
      <c r="A1761" t="s">
        <v>1795</v>
      </c>
      <c r="B1761">
        <v>37</v>
      </c>
      <c r="C1761" t="s">
        <v>33</v>
      </c>
      <c r="D1761">
        <v>113700</v>
      </c>
      <c r="E1761">
        <v>0.39200000000000002</v>
      </c>
      <c r="F1761">
        <v>30000</v>
      </c>
      <c r="G1761" t="s">
        <v>26</v>
      </c>
      <c r="H1761">
        <v>97787.416666666672</v>
      </c>
      <c r="I1761">
        <v>76532.645833333328</v>
      </c>
      <c r="J1761">
        <v>21254.770833333332</v>
      </c>
      <c r="K1761">
        <v>0.78504696793646056</v>
      </c>
      <c r="L1761">
        <v>354035.1875</v>
      </c>
      <c r="M1761">
        <v>18238.595892689998</v>
      </c>
      <c r="N1761">
        <v>0.26385224274406333</v>
      </c>
      <c r="O1761">
        <v>210000</v>
      </c>
      <c r="P1761" t="s">
        <v>27</v>
      </c>
      <c r="Q1761">
        <v>0</v>
      </c>
      <c r="R1761">
        <v>0</v>
      </c>
      <c r="S1761">
        <v>0.21735691112268191</v>
      </c>
      <c r="T1761">
        <v>0.20713640314946188</v>
      </c>
      <c r="U1761">
        <v>0.33037994228857159</v>
      </c>
      <c r="V1761">
        <v>3.113765941072999</v>
      </c>
      <c r="W1761">
        <v>1</v>
      </c>
      <c r="X1761">
        <v>0.57387673680095597</v>
      </c>
    </row>
    <row r="1762" spans="1:24" x14ac:dyDescent="0.25">
      <c r="A1762" t="s">
        <v>1796</v>
      </c>
      <c r="B1762">
        <v>54</v>
      </c>
      <c r="C1762" t="s">
        <v>25</v>
      </c>
      <c r="D1762">
        <v>119100</v>
      </c>
      <c r="E1762">
        <v>0.93600000000000005</v>
      </c>
      <c r="F1762">
        <v>32000</v>
      </c>
      <c r="G1762" t="s">
        <v>26</v>
      </c>
      <c r="H1762">
        <v>108330.9075</v>
      </c>
      <c r="I1762">
        <v>85705.95</v>
      </c>
      <c r="J1762">
        <v>22624.9575</v>
      </c>
      <c r="K1762">
        <v>0.85390377447235555</v>
      </c>
      <c r="L1762">
        <v>170591.17499999999</v>
      </c>
      <c r="M1762">
        <v>28913.423871030001</v>
      </c>
      <c r="N1762">
        <v>0.2686817800167926</v>
      </c>
      <c r="O1762">
        <v>160000</v>
      </c>
      <c r="P1762" t="s">
        <v>27</v>
      </c>
      <c r="Q1762">
        <v>0</v>
      </c>
      <c r="R1762">
        <v>0</v>
      </c>
      <c r="S1762">
        <v>0.20885043818173499</v>
      </c>
      <c r="T1762">
        <v>0.2294283860882903</v>
      </c>
      <c r="U1762">
        <v>0.7388117848443494</v>
      </c>
      <c r="V1762">
        <v>1.4323356423173803</v>
      </c>
      <c r="W1762">
        <v>0</v>
      </c>
      <c r="X1762">
        <v>0.45430782432224165</v>
      </c>
    </row>
    <row r="1763" spans="1:24" x14ac:dyDescent="0.25">
      <c r="A1763" t="s">
        <v>1797</v>
      </c>
      <c r="B1763">
        <v>34</v>
      </c>
      <c r="C1763" t="s">
        <v>30</v>
      </c>
      <c r="D1763">
        <v>217700</v>
      </c>
      <c r="E1763">
        <v>0.63600000000000001</v>
      </c>
      <c r="F1763">
        <v>70000</v>
      </c>
      <c r="G1763" t="s">
        <v>26</v>
      </c>
      <c r="H1763">
        <v>197631.68583333332</v>
      </c>
      <c r="I1763">
        <v>158195.4075</v>
      </c>
      <c r="J1763">
        <v>39436.278333333335</v>
      </c>
      <c r="K1763">
        <v>0.81763472095569578</v>
      </c>
      <c r="L1763">
        <v>378086.84333333332</v>
      </c>
      <c r="M1763">
        <v>28235.798724510001</v>
      </c>
      <c r="N1763">
        <v>0.32154340836012862</v>
      </c>
      <c r="O1763">
        <v>560000</v>
      </c>
      <c r="P1763" t="s">
        <v>36</v>
      </c>
      <c r="Q1763">
        <v>90</v>
      </c>
      <c r="R1763">
        <v>1</v>
      </c>
      <c r="S1763">
        <v>0.19954430974489953</v>
      </c>
      <c r="T1763">
        <v>0.26290505496967709</v>
      </c>
      <c r="U1763">
        <v>0.55649334580432086</v>
      </c>
      <c r="V1763">
        <v>1.7367333180217424</v>
      </c>
      <c r="W1763">
        <v>1</v>
      </c>
      <c r="X1763">
        <v>0.54147506425929781</v>
      </c>
    </row>
    <row r="1764" spans="1:24" x14ac:dyDescent="0.25">
      <c r="A1764" t="s">
        <v>1798</v>
      </c>
      <c r="B1764">
        <v>48</v>
      </c>
      <c r="C1764" t="s">
        <v>25</v>
      </c>
      <c r="D1764">
        <v>202800</v>
      </c>
      <c r="E1764">
        <v>0.80400000000000005</v>
      </c>
      <c r="F1764">
        <v>70000</v>
      </c>
      <c r="G1764" t="s">
        <v>41</v>
      </c>
      <c r="H1764">
        <v>200569.65666666668</v>
      </c>
      <c r="I1764">
        <v>145627.42833333334</v>
      </c>
      <c r="J1764">
        <v>54942.228333333333</v>
      </c>
      <c r="K1764">
        <v>0.75415484339793881</v>
      </c>
      <c r="L1764">
        <v>600873.57166666666</v>
      </c>
      <c r="M1764">
        <v>34616.031096459999</v>
      </c>
      <c r="N1764">
        <v>0.34516765285996054</v>
      </c>
      <c r="O1764">
        <v>840000</v>
      </c>
      <c r="P1764" t="s">
        <v>27</v>
      </c>
      <c r="Q1764">
        <v>0</v>
      </c>
      <c r="R1764">
        <v>0</v>
      </c>
      <c r="S1764">
        <v>0.27393090882457677</v>
      </c>
      <c r="T1764">
        <v>0.26030985718863764</v>
      </c>
      <c r="U1764">
        <v>0.68566248862224632</v>
      </c>
      <c r="V1764">
        <v>2.9628874342537803</v>
      </c>
      <c r="W1764">
        <v>0</v>
      </c>
      <c r="X1764">
        <v>0.40976314590569923</v>
      </c>
    </row>
    <row r="1765" spans="1:24" x14ac:dyDescent="0.25">
      <c r="A1765" t="s">
        <v>1799</v>
      </c>
      <c r="B1765">
        <v>25</v>
      </c>
      <c r="C1765" t="s">
        <v>25</v>
      </c>
      <c r="D1765">
        <v>205100</v>
      </c>
      <c r="E1765">
        <v>0.92900000000000005</v>
      </c>
      <c r="F1765">
        <v>49000</v>
      </c>
      <c r="G1765" t="s">
        <v>41</v>
      </c>
      <c r="H1765">
        <v>208291.95083333334</v>
      </c>
      <c r="I1765">
        <v>152344.71166666667</v>
      </c>
      <c r="J1765">
        <v>55947.239166666666</v>
      </c>
      <c r="K1765">
        <v>0.75327972364787632</v>
      </c>
      <c r="L1765">
        <v>447279.81583333336</v>
      </c>
      <c r="M1765">
        <v>40023.907566820002</v>
      </c>
      <c r="N1765">
        <v>0.23890784982935154</v>
      </c>
      <c r="O1765">
        <v>490000</v>
      </c>
      <c r="P1765" t="s">
        <v>27</v>
      </c>
      <c r="Q1765">
        <v>0</v>
      </c>
      <c r="R1765">
        <v>0</v>
      </c>
      <c r="S1765">
        <v>0.26860010164979131</v>
      </c>
      <c r="T1765">
        <v>0.17996443909676227</v>
      </c>
      <c r="U1765">
        <v>0.77926244248300158</v>
      </c>
      <c r="V1765">
        <v>2.180788960669592</v>
      </c>
      <c r="W1765">
        <v>0</v>
      </c>
      <c r="X1765">
        <v>0.37656596590267088</v>
      </c>
    </row>
    <row r="1766" spans="1:24" x14ac:dyDescent="0.25">
      <c r="A1766" t="s">
        <v>1800</v>
      </c>
      <c r="B1766">
        <v>32</v>
      </c>
      <c r="C1766" t="s">
        <v>25</v>
      </c>
      <c r="D1766">
        <v>157100</v>
      </c>
      <c r="E1766">
        <v>0.79300000000000004</v>
      </c>
      <c r="F1766">
        <v>30000</v>
      </c>
      <c r="G1766" t="s">
        <v>26</v>
      </c>
      <c r="H1766">
        <v>150054.14249999999</v>
      </c>
      <c r="I1766">
        <v>113341.44916666667</v>
      </c>
      <c r="J1766">
        <v>36712.693333333336</v>
      </c>
      <c r="K1766">
        <v>0.77973339938157116</v>
      </c>
      <c r="L1766">
        <v>535398.66</v>
      </c>
      <c r="M1766">
        <v>26353.636281880001</v>
      </c>
      <c r="N1766">
        <v>0.19096117122851686</v>
      </c>
      <c r="O1766">
        <v>120000</v>
      </c>
      <c r="P1766" t="s">
        <v>27</v>
      </c>
      <c r="Q1766">
        <v>0</v>
      </c>
      <c r="R1766">
        <v>0</v>
      </c>
      <c r="S1766">
        <v>0.2446629777870567</v>
      </c>
      <c r="T1766">
        <v>0.14889880319189772</v>
      </c>
      <c r="U1766">
        <v>0.67453337842674854</v>
      </c>
      <c r="V1766">
        <v>3.4080118395926164</v>
      </c>
      <c r="W1766">
        <v>0</v>
      </c>
      <c r="X1766">
        <v>0.37610895798372679</v>
      </c>
    </row>
    <row r="1767" spans="1:24" x14ac:dyDescent="0.25">
      <c r="A1767" t="s">
        <v>1801</v>
      </c>
      <c r="B1767">
        <v>48</v>
      </c>
      <c r="C1767" t="s">
        <v>25</v>
      </c>
      <c r="D1767">
        <v>224700</v>
      </c>
      <c r="E1767">
        <v>0.751</v>
      </c>
      <c r="F1767">
        <v>67000</v>
      </c>
      <c r="G1767" t="s">
        <v>41</v>
      </c>
      <c r="H1767">
        <v>202118.5325</v>
      </c>
      <c r="I1767">
        <v>161733.05416666667</v>
      </c>
      <c r="J1767">
        <v>40385.478333333333</v>
      </c>
      <c r="K1767">
        <v>0.86397602785579664</v>
      </c>
      <c r="L1767">
        <v>702373.13083333336</v>
      </c>
      <c r="M1767">
        <v>55013.424871149997</v>
      </c>
      <c r="N1767">
        <v>0.29817534490431685</v>
      </c>
      <c r="O1767">
        <v>536000</v>
      </c>
      <c r="P1767" t="s">
        <v>27</v>
      </c>
      <c r="Q1767">
        <v>0</v>
      </c>
      <c r="R1767">
        <v>0</v>
      </c>
      <c r="S1767">
        <v>0.19981086263494088</v>
      </c>
      <c r="T1767">
        <v>0.25761635009496381</v>
      </c>
      <c r="U1767">
        <v>0.59032342560361517</v>
      </c>
      <c r="V1767">
        <v>3.125826127429165</v>
      </c>
      <c r="W1767">
        <v>0</v>
      </c>
      <c r="X1767">
        <v>0.46853669516126717</v>
      </c>
    </row>
    <row r="1768" spans="1:24" x14ac:dyDescent="0.25">
      <c r="A1768" t="s">
        <v>1802</v>
      </c>
      <c r="B1768">
        <v>47</v>
      </c>
      <c r="C1768" t="s">
        <v>33</v>
      </c>
      <c r="D1768">
        <v>60000</v>
      </c>
      <c r="E1768">
        <v>0.45</v>
      </c>
      <c r="F1768">
        <v>30000</v>
      </c>
      <c r="G1768" t="s">
        <v>26</v>
      </c>
      <c r="H1768">
        <v>64709.078333333331</v>
      </c>
      <c r="I1768">
        <v>52938.5625</v>
      </c>
      <c r="J1768">
        <v>11770.515833333333</v>
      </c>
      <c r="K1768">
        <v>0.86406544847211209</v>
      </c>
      <c r="L1768">
        <v>172515.09166666667</v>
      </c>
      <c r="M1768">
        <v>29247.950638319999</v>
      </c>
      <c r="N1768">
        <v>0.5</v>
      </c>
      <c r="O1768">
        <v>150000</v>
      </c>
      <c r="P1768" t="s">
        <v>27</v>
      </c>
      <c r="Q1768">
        <v>0</v>
      </c>
      <c r="R1768">
        <v>0</v>
      </c>
      <c r="S1768">
        <v>0.18189898753773523</v>
      </c>
      <c r="T1768">
        <v>0.43203272423605604</v>
      </c>
      <c r="U1768">
        <v>0.30991917867885305</v>
      </c>
      <c r="V1768">
        <v>2.8752515277777779</v>
      </c>
      <c r="W1768">
        <v>1</v>
      </c>
      <c r="X1768">
        <v>0.66112384926922463</v>
      </c>
    </row>
    <row r="1769" spans="1:24" x14ac:dyDescent="0.25">
      <c r="A1769" t="s">
        <v>1803</v>
      </c>
      <c r="B1769">
        <v>37</v>
      </c>
      <c r="C1769" t="s">
        <v>25</v>
      </c>
      <c r="D1769">
        <v>152700</v>
      </c>
      <c r="E1769">
        <v>0.79700000000000004</v>
      </c>
      <c r="F1769">
        <v>37000</v>
      </c>
      <c r="G1769" t="s">
        <v>26</v>
      </c>
      <c r="H1769">
        <v>142380.05499999999</v>
      </c>
      <c r="I1769">
        <v>108274.73583333334</v>
      </c>
      <c r="J1769">
        <v>34105.319166666668</v>
      </c>
      <c r="K1769">
        <v>0.79130756460023111</v>
      </c>
      <c r="L1769">
        <v>535265.82499999995</v>
      </c>
      <c r="M1769">
        <v>32012.706794400001</v>
      </c>
      <c r="N1769">
        <v>0.24230517354289458</v>
      </c>
      <c r="O1769">
        <v>333000</v>
      </c>
      <c r="P1769" t="s">
        <v>27</v>
      </c>
      <c r="Q1769">
        <v>0</v>
      </c>
      <c r="R1769">
        <v>0</v>
      </c>
      <c r="S1769">
        <v>0.23953719618008765</v>
      </c>
      <c r="T1769">
        <v>0.19173791676626425</v>
      </c>
      <c r="U1769">
        <v>0.65069732635339173</v>
      </c>
      <c r="V1769">
        <v>3.5053426653569089</v>
      </c>
      <c r="W1769">
        <v>0</v>
      </c>
      <c r="X1769">
        <v>0.39607425468529889</v>
      </c>
    </row>
    <row r="1770" spans="1:24" x14ac:dyDescent="0.25">
      <c r="A1770" t="s">
        <v>1804</v>
      </c>
      <c r="B1770">
        <v>29</v>
      </c>
      <c r="C1770" t="s">
        <v>25</v>
      </c>
      <c r="D1770">
        <v>163100</v>
      </c>
      <c r="E1770">
        <v>0.80700000000000005</v>
      </c>
      <c r="F1770">
        <v>35000</v>
      </c>
      <c r="G1770" t="s">
        <v>41</v>
      </c>
      <c r="H1770">
        <v>158513.63916666666</v>
      </c>
      <c r="I1770">
        <v>119741.24916666666</v>
      </c>
      <c r="J1770">
        <v>38772.39</v>
      </c>
      <c r="K1770">
        <v>0.78101792303730411</v>
      </c>
      <c r="L1770">
        <v>497915.26833333331</v>
      </c>
      <c r="M1770">
        <v>27134.811042590001</v>
      </c>
      <c r="N1770">
        <v>0.21459227467811159</v>
      </c>
      <c r="O1770">
        <v>210000</v>
      </c>
      <c r="P1770" t="s">
        <v>27</v>
      </c>
      <c r="Q1770">
        <v>0</v>
      </c>
      <c r="R1770">
        <v>0</v>
      </c>
      <c r="S1770">
        <v>0.24459970891989541</v>
      </c>
      <c r="T1770">
        <v>0.16760041266894937</v>
      </c>
      <c r="U1770">
        <v>0.68904699534691682</v>
      </c>
      <c r="V1770">
        <v>3.0528220008174944</v>
      </c>
      <c r="W1770">
        <v>0</v>
      </c>
      <c r="X1770">
        <v>0.38786421486203598</v>
      </c>
    </row>
    <row r="1771" spans="1:24" x14ac:dyDescent="0.25">
      <c r="A1771" t="s">
        <v>1805</v>
      </c>
      <c r="B1771">
        <v>34</v>
      </c>
      <c r="C1771" t="s">
        <v>25</v>
      </c>
      <c r="D1771">
        <v>205000</v>
      </c>
      <c r="E1771">
        <v>0.87</v>
      </c>
      <c r="F1771">
        <v>51000</v>
      </c>
      <c r="G1771" t="s">
        <v>41</v>
      </c>
      <c r="H1771">
        <v>197634.83083333334</v>
      </c>
      <c r="I1771">
        <v>140157.01916666667</v>
      </c>
      <c r="J1771">
        <v>57477.811666666668</v>
      </c>
      <c r="K1771">
        <v>0.72081927337331109</v>
      </c>
      <c r="L1771">
        <v>656489.37749999994</v>
      </c>
      <c r="M1771">
        <v>29140.018108979999</v>
      </c>
      <c r="N1771">
        <v>0.24878048780487805</v>
      </c>
      <c r="O1771">
        <v>153000</v>
      </c>
      <c r="P1771" t="s">
        <v>31</v>
      </c>
      <c r="Q1771">
        <v>20</v>
      </c>
      <c r="R1771">
        <v>0</v>
      </c>
      <c r="S1771">
        <v>0.29082834955918302</v>
      </c>
      <c r="T1771">
        <v>0.17932577044897008</v>
      </c>
      <c r="U1771">
        <v>0.7582071099460348</v>
      </c>
      <c r="V1771">
        <v>3.2023872073170727</v>
      </c>
      <c r="W1771">
        <v>0</v>
      </c>
      <c r="X1771">
        <v>0.34239908860246221</v>
      </c>
    </row>
    <row r="1772" spans="1:24" x14ac:dyDescent="0.25">
      <c r="A1772" t="s">
        <v>1806</v>
      </c>
      <c r="B1772">
        <v>47</v>
      </c>
      <c r="C1772" t="s">
        <v>25</v>
      </c>
      <c r="D1772">
        <v>120000</v>
      </c>
      <c r="E1772">
        <v>0.81799999999999995</v>
      </c>
      <c r="F1772">
        <v>30000</v>
      </c>
      <c r="G1772" t="s">
        <v>43</v>
      </c>
      <c r="H1772">
        <v>112863.43416666667</v>
      </c>
      <c r="I1772">
        <v>78231.310833333337</v>
      </c>
      <c r="J1772">
        <v>34632.123333333337</v>
      </c>
      <c r="K1772">
        <v>0.71355857475106588</v>
      </c>
      <c r="L1772">
        <v>303824.8125</v>
      </c>
      <c r="M1772">
        <v>18064.106901120002</v>
      </c>
      <c r="N1772">
        <v>0.25</v>
      </c>
      <c r="O1772">
        <v>180000</v>
      </c>
      <c r="P1772" t="s">
        <v>27</v>
      </c>
      <c r="Q1772">
        <v>0</v>
      </c>
      <c r="R1772">
        <v>0</v>
      </c>
      <c r="S1772">
        <v>0.30684981002963013</v>
      </c>
      <c r="T1772">
        <v>0.17838964368776647</v>
      </c>
      <c r="U1772">
        <v>0.70514032720231268</v>
      </c>
      <c r="V1772">
        <v>2.5318734374999998</v>
      </c>
      <c r="W1772">
        <v>0</v>
      </c>
      <c r="X1772">
        <v>0.38615585785344009</v>
      </c>
    </row>
    <row r="1773" spans="1:24" x14ac:dyDescent="0.25">
      <c r="A1773" t="s">
        <v>1807</v>
      </c>
      <c r="B1773">
        <v>46</v>
      </c>
      <c r="C1773" t="s">
        <v>33</v>
      </c>
      <c r="D1773">
        <v>219500</v>
      </c>
      <c r="E1773">
        <v>0.27600000000000002</v>
      </c>
      <c r="F1773">
        <v>66000</v>
      </c>
      <c r="G1773" t="s">
        <v>26</v>
      </c>
      <c r="H1773">
        <v>227237.16416666665</v>
      </c>
      <c r="I1773">
        <v>186354.80249999999</v>
      </c>
      <c r="J1773">
        <v>40882.361666666664</v>
      </c>
      <c r="K1773">
        <v>0.83230299619915715</v>
      </c>
      <c r="L1773">
        <v>511326.29333333333</v>
      </c>
      <c r="M1773">
        <v>77977.259798159997</v>
      </c>
      <c r="N1773">
        <v>0.30068337129840544</v>
      </c>
      <c r="O1773">
        <v>528000</v>
      </c>
      <c r="P1773" t="s">
        <v>31</v>
      </c>
      <c r="Q1773">
        <v>60</v>
      </c>
      <c r="R1773">
        <v>0</v>
      </c>
      <c r="S1773">
        <v>0.17991054331536005</v>
      </c>
      <c r="T1773">
        <v>0.25025967083892653</v>
      </c>
      <c r="U1773">
        <v>0.20548654449315165</v>
      </c>
      <c r="V1773">
        <v>2.329504753227031</v>
      </c>
      <c r="W1773">
        <v>1</v>
      </c>
      <c r="X1773">
        <v>0.67994819344820157</v>
      </c>
    </row>
    <row r="1774" spans="1:24" x14ac:dyDescent="0.25">
      <c r="A1774" t="s">
        <v>1808</v>
      </c>
      <c r="B1774">
        <v>36</v>
      </c>
      <c r="C1774" t="s">
        <v>30</v>
      </c>
      <c r="D1774">
        <v>256300</v>
      </c>
      <c r="E1774">
        <v>0.61199999999999999</v>
      </c>
      <c r="F1774">
        <v>66000</v>
      </c>
      <c r="G1774" t="s">
        <v>41</v>
      </c>
      <c r="H1774">
        <v>220565.14</v>
      </c>
      <c r="I1774">
        <v>191313.30499999999</v>
      </c>
      <c r="J1774">
        <v>29251.834999999999</v>
      </c>
      <c r="K1774">
        <v>0.89547854057942755</v>
      </c>
      <c r="L1774">
        <v>544095.0541666667</v>
      </c>
      <c r="M1774">
        <v>59188.950290009998</v>
      </c>
      <c r="N1774">
        <v>0.25751072961373389</v>
      </c>
      <c r="O1774">
        <v>462000</v>
      </c>
      <c r="P1774" t="s">
        <v>31</v>
      </c>
      <c r="Q1774">
        <v>30</v>
      </c>
      <c r="R1774">
        <v>0</v>
      </c>
      <c r="S1774">
        <v>0.13262220403459948</v>
      </c>
      <c r="T1774">
        <v>0.23059533233804999</v>
      </c>
      <c r="U1774">
        <v>0.48251614673467502</v>
      </c>
      <c r="V1774">
        <v>2.1228835511770061</v>
      </c>
      <c r="W1774">
        <v>1</v>
      </c>
      <c r="X1774">
        <v>0.57129950455077672</v>
      </c>
    </row>
    <row r="1775" spans="1:24" x14ac:dyDescent="0.25">
      <c r="A1775" t="s">
        <v>1809</v>
      </c>
      <c r="B1775">
        <v>28</v>
      </c>
      <c r="C1775" t="s">
        <v>30</v>
      </c>
      <c r="D1775">
        <v>245500</v>
      </c>
      <c r="E1775">
        <v>0.7</v>
      </c>
      <c r="F1775">
        <v>80000</v>
      </c>
      <c r="G1775" t="s">
        <v>41</v>
      </c>
      <c r="H1775">
        <v>226336.17166666666</v>
      </c>
      <c r="I1775">
        <v>191556.51916666667</v>
      </c>
      <c r="J1775">
        <v>34779.652499999997</v>
      </c>
      <c r="K1775">
        <v>0.88094727360586689</v>
      </c>
      <c r="L1775">
        <v>524748.10916666663</v>
      </c>
      <c r="M1775">
        <v>45763.162760140003</v>
      </c>
      <c r="N1775">
        <v>0.32586558044806518</v>
      </c>
      <c r="O1775">
        <v>320000</v>
      </c>
      <c r="P1775" t="s">
        <v>27</v>
      </c>
      <c r="Q1775">
        <v>0</v>
      </c>
      <c r="R1775">
        <v>0</v>
      </c>
      <c r="S1775">
        <v>0.15366369521890311</v>
      </c>
      <c r="T1775">
        <v>0.28707039465771633</v>
      </c>
      <c r="U1775">
        <v>0.58227014961436796</v>
      </c>
      <c r="V1775">
        <v>2.1374668397827561</v>
      </c>
      <c r="W1775">
        <v>1</v>
      </c>
      <c r="X1775">
        <v>0.53315427436428131</v>
      </c>
    </row>
    <row r="1776" spans="1:24" x14ac:dyDescent="0.25">
      <c r="A1776" t="s">
        <v>1810</v>
      </c>
      <c r="B1776">
        <v>51</v>
      </c>
      <c r="C1776" t="s">
        <v>33</v>
      </c>
      <c r="D1776">
        <v>162300</v>
      </c>
      <c r="E1776">
        <v>0.63500000000000001</v>
      </c>
      <c r="F1776">
        <v>42000</v>
      </c>
      <c r="G1776" t="s">
        <v>43</v>
      </c>
      <c r="H1776">
        <v>134428.80416666667</v>
      </c>
      <c r="I1776">
        <v>124786.245</v>
      </c>
      <c r="J1776">
        <v>9642.559166666666</v>
      </c>
      <c r="K1776">
        <v>0.95876103050426909</v>
      </c>
      <c r="L1776">
        <v>472463.67249999999</v>
      </c>
      <c r="M1776">
        <v>41056.271739219999</v>
      </c>
      <c r="N1776">
        <v>0.25878003696857671</v>
      </c>
      <c r="O1776">
        <v>336000</v>
      </c>
      <c r="P1776" t="s">
        <v>36</v>
      </c>
      <c r="Q1776">
        <v>90</v>
      </c>
      <c r="R1776">
        <v>1</v>
      </c>
      <c r="S1776">
        <v>7.1729858987004666E-2</v>
      </c>
      <c r="T1776">
        <v>0.24810821491792545</v>
      </c>
      <c r="U1776">
        <v>0.48643618384741427</v>
      </c>
      <c r="V1776">
        <v>2.9110515865680835</v>
      </c>
      <c r="W1776">
        <v>1</v>
      </c>
      <c r="X1776">
        <v>0.56061763025142697</v>
      </c>
    </row>
    <row r="1777" spans="1:24" x14ac:dyDescent="0.25">
      <c r="A1777" t="s">
        <v>1811</v>
      </c>
      <c r="B1777">
        <v>24</v>
      </c>
      <c r="C1777" t="s">
        <v>25</v>
      </c>
      <c r="D1777">
        <v>196700</v>
      </c>
      <c r="E1777">
        <v>0.95499999999999996</v>
      </c>
      <c r="F1777">
        <v>39000</v>
      </c>
      <c r="G1777" t="s">
        <v>26</v>
      </c>
      <c r="H1777">
        <v>189759.12166666667</v>
      </c>
      <c r="I1777">
        <v>140722.54833333334</v>
      </c>
      <c r="J1777">
        <v>49036.573333333334</v>
      </c>
      <c r="K1777">
        <v>0.77860431299084409</v>
      </c>
      <c r="L1777">
        <v>542662.86583333334</v>
      </c>
      <c r="M1777">
        <v>39569.06091855</v>
      </c>
      <c r="N1777">
        <v>0.19827147941026946</v>
      </c>
      <c r="O1777">
        <v>156000</v>
      </c>
      <c r="P1777" t="s">
        <v>27</v>
      </c>
      <c r="Q1777">
        <v>0</v>
      </c>
      <c r="R1777">
        <v>0</v>
      </c>
      <c r="S1777">
        <v>0.25841484141917359</v>
      </c>
      <c r="T1777">
        <v>0.15437502901191114</v>
      </c>
      <c r="U1777">
        <v>0.79022106724421737</v>
      </c>
      <c r="V1777">
        <v>2.7588351084561937</v>
      </c>
      <c r="W1777">
        <v>0</v>
      </c>
      <c r="X1777">
        <v>0.34654133705485934</v>
      </c>
    </row>
    <row r="1778" spans="1:24" x14ac:dyDescent="0.25">
      <c r="A1778" t="s">
        <v>1812</v>
      </c>
      <c r="B1778">
        <v>51</v>
      </c>
      <c r="C1778" t="s">
        <v>33</v>
      </c>
      <c r="D1778">
        <v>169500</v>
      </c>
      <c r="E1778">
        <v>0.25700000000000001</v>
      </c>
      <c r="F1778">
        <v>54000</v>
      </c>
      <c r="G1778" t="s">
        <v>41</v>
      </c>
      <c r="H1778">
        <v>170609.76250000001</v>
      </c>
      <c r="I1778">
        <v>140833.61249999999</v>
      </c>
      <c r="J1778">
        <v>29776.15</v>
      </c>
      <c r="K1778">
        <v>0.84880125828760455</v>
      </c>
      <c r="L1778">
        <v>417349.98583333334</v>
      </c>
      <c r="M1778">
        <v>54382.907022619998</v>
      </c>
      <c r="N1778">
        <v>0.31858407079646017</v>
      </c>
      <c r="O1778">
        <v>486000</v>
      </c>
      <c r="P1778" t="s">
        <v>27</v>
      </c>
      <c r="Q1778">
        <v>0</v>
      </c>
      <c r="R1778">
        <v>0</v>
      </c>
      <c r="S1778">
        <v>0.17452782046982804</v>
      </c>
      <c r="T1778">
        <v>0.27041456016242271</v>
      </c>
      <c r="U1778">
        <v>0.19488061124627795</v>
      </c>
      <c r="V1778">
        <v>2.4622418043264505</v>
      </c>
      <c r="W1778">
        <v>1</v>
      </c>
      <c r="X1778">
        <v>0.68601801156773001</v>
      </c>
    </row>
    <row r="1779" spans="1:24" x14ac:dyDescent="0.25">
      <c r="A1779" t="s">
        <v>1813</v>
      </c>
      <c r="B1779">
        <v>37</v>
      </c>
      <c r="C1779" t="s">
        <v>25</v>
      </c>
      <c r="D1779">
        <v>158900</v>
      </c>
      <c r="E1779">
        <v>0.78500000000000003</v>
      </c>
      <c r="F1779">
        <v>42000</v>
      </c>
      <c r="G1779" t="s">
        <v>41</v>
      </c>
      <c r="H1779">
        <v>158574.73416666666</v>
      </c>
      <c r="I1779">
        <v>113050.27499999999</v>
      </c>
      <c r="J1779">
        <v>45524.459166666667</v>
      </c>
      <c r="K1779">
        <v>0.73312930151549838</v>
      </c>
      <c r="L1779">
        <v>328031.435</v>
      </c>
      <c r="M1779">
        <v>29819.3553459</v>
      </c>
      <c r="N1779">
        <v>0.26431718061674009</v>
      </c>
      <c r="O1779">
        <v>252000</v>
      </c>
      <c r="P1779" t="s">
        <v>27</v>
      </c>
      <c r="Q1779">
        <v>0</v>
      </c>
      <c r="R1779">
        <v>0</v>
      </c>
      <c r="S1779">
        <v>0.28708519932828097</v>
      </c>
      <c r="T1779">
        <v>0.19377867000409649</v>
      </c>
      <c r="U1779">
        <v>0.66074878804799198</v>
      </c>
      <c r="V1779">
        <v>2.064389144115796</v>
      </c>
      <c r="W1779">
        <v>0</v>
      </c>
      <c r="X1779">
        <v>0.43439161817686056</v>
      </c>
    </row>
    <row r="1780" spans="1:24" x14ac:dyDescent="0.25">
      <c r="A1780" t="s">
        <v>1814</v>
      </c>
      <c r="B1780">
        <v>55</v>
      </c>
      <c r="C1780" t="s">
        <v>25</v>
      </c>
      <c r="D1780">
        <v>171900</v>
      </c>
      <c r="E1780">
        <v>0.94599999999999995</v>
      </c>
      <c r="F1780">
        <v>33000</v>
      </c>
      <c r="G1780" t="s">
        <v>26</v>
      </c>
      <c r="H1780">
        <v>172229.83916666667</v>
      </c>
      <c r="I1780">
        <v>122373.4225</v>
      </c>
      <c r="J1780">
        <v>49856.416666666664</v>
      </c>
      <c r="K1780">
        <v>0.73395034314944041</v>
      </c>
      <c r="L1780">
        <v>471637.19750000001</v>
      </c>
      <c r="M1780">
        <v>27160.918151189999</v>
      </c>
      <c r="N1780">
        <v>0.19197207678883071</v>
      </c>
      <c r="O1780">
        <v>165000</v>
      </c>
      <c r="P1780" t="s">
        <v>27</v>
      </c>
      <c r="Q1780">
        <v>0</v>
      </c>
      <c r="R1780">
        <v>0</v>
      </c>
      <c r="S1780">
        <v>0.28947606818828098</v>
      </c>
      <c r="T1780">
        <v>0.14089797163427303</v>
      </c>
      <c r="U1780">
        <v>0.81713631084681848</v>
      </c>
      <c r="V1780">
        <v>2.743671887725422</v>
      </c>
      <c r="W1780">
        <v>0</v>
      </c>
      <c r="X1780">
        <v>0.32426000474132816</v>
      </c>
    </row>
    <row r="1781" spans="1:24" x14ac:dyDescent="0.25">
      <c r="A1781" t="s">
        <v>1815</v>
      </c>
      <c r="B1781">
        <v>41</v>
      </c>
      <c r="C1781" t="s">
        <v>30</v>
      </c>
      <c r="D1781">
        <v>299200</v>
      </c>
      <c r="E1781">
        <v>0.71099999999999997</v>
      </c>
      <c r="F1781">
        <v>82000</v>
      </c>
      <c r="G1781" t="s">
        <v>26</v>
      </c>
      <c r="H1781">
        <v>267945.45333333331</v>
      </c>
      <c r="I1781">
        <v>237797.14083333334</v>
      </c>
      <c r="J1781">
        <v>30148.3125</v>
      </c>
      <c r="K1781">
        <v>0.91018274300122648</v>
      </c>
      <c r="L1781">
        <v>682940.61250000005</v>
      </c>
      <c r="M1781">
        <v>44774.03364981</v>
      </c>
      <c r="N1781">
        <v>0.27406417112299464</v>
      </c>
      <c r="O1781">
        <v>902000</v>
      </c>
      <c r="P1781" t="s">
        <v>27</v>
      </c>
      <c r="Q1781">
        <v>0</v>
      </c>
      <c r="R1781">
        <v>0</v>
      </c>
      <c r="S1781">
        <v>0.11251660412574521</v>
      </c>
      <c r="T1781">
        <v>0.24944847903108477</v>
      </c>
      <c r="U1781">
        <v>0.6092016175834577</v>
      </c>
      <c r="V1781">
        <v>2.2825555230614976</v>
      </c>
      <c r="W1781">
        <v>1</v>
      </c>
      <c r="X1781">
        <v>0.51573600918621809</v>
      </c>
    </row>
    <row r="1782" spans="1:24" x14ac:dyDescent="0.25">
      <c r="A1782" t="s">
        <v>1816</v>
      </c>
      <c r="B1782">
        <v>27</v>
      </c>
      <c r="C1782" t="s">
        <v>25</v>
      </c>
      <c r="D1782">
        <v>244300</v>
      </c>
      <c r="E1782">
        <v>0.755</v>
      </c>
      <c r="F1782">
        <v>54000</v>
      </c>
      <c r="G1782" t="s">
        <v>26</v>
      </c>
      <c r="H1782">
        <v>222371.86833333335</v>
      </c>
      <c r="I1782">
        <v>174302.46583333332</v>
      </c>
      <c r="J1782">
        <v>48069.402499999997</v>
      </c>
      <c r="K1782">
        <v>0.83779210854303621</v>
      </c>
      <c r="L1782">
        <v>442586.30499999999</v>
      </c>
      <c r="M1782">
        <v>55903.033886030003</v>
      </c>
      <c r="N1782">
        <v>0.22103970528039296</v>
      </c>
      <c r="O1782">
        <v>216000</v>
      </c>
      <c r="P1782" t="s">
        <v>31</v>
      </c>
      <c r="Q1782">
        <v>10</v>
      </c>
      <c r="R1782">
        <v>0</v>
      </c>
      <c r="S1782">
        <v>0.21616674294405089</v>
      </c>
      <c r="T1782">
        <v>0.1851853207585917</v>
      </c>
      <c r="U1782">
        <v>0.60332699518592892</v>
      </c>
      <c r="V1782">
        <v>1.8116508595988539</v>
      </c>
      <c r="W1782">
        <v>0</v>
      </c>
      <c r="X1782">
        <v>0.4895297394200358</v>
      </c>
    </row>
    <row r="1783" spans="1:24" x14ac:dyDescent="0.25">
      <c r="A1783" t="s">
        <v>1817</v>
      </c>
      <c r="B1783">
        <v>49</v>
      </c>
      <c r="C1783" t="s">
        <v>30</v>
      </c>
      <c r="D1783">
        <v>254200</v>
      </c>
      <c r="E1783">
        <v>0.55900000000000005</v>
      </c>
      <c r="F1783">
        <v>81000</v>
      </c>
      <c r="G1783" t="s">
        <v>41</v>
      </c>
      <c r="H1783">
        <v>231918.88833333334</v>
      </c>
      <c r="I1783">
        <v>178724.78666666668</v>
      </c>
      <c r="J1783">
        <v>53194.101666666669</v>
      </c>
      <c r="K1783">
        <v>0.80113592489275931</v>
      </c>
      <c r="L1783">
        <v>639364.21666666667</v>
      </c>
      <c r="M1783">
        <v>49835.480025739998</v>
      </c>
      <c r="N1783">
        <v>0.31864673485444533</v>
      </c>
      <c r="O1783">
        <v>324000</v>
      </c>
      <c r="P1783" t="s">
        <v>27</v>
      </c>
      <c r="Q1783">
        <v>0</v>
      </c>
      <c r="R1783">
        <v>0</v>
      </c>
      <c r="S1783">
        <v>0.22936511143590699</v>
      </c>
      <c r="T1783">
        <v>0.2552793466416739</v>
      </c>
      <c r="U1783">
        <v>0.4601265255739147</v>
      </c>
      <c r="V1783">
        <v>2.5152014817728823</v>
      </c>
      <c r="W1783">
        <v>1</v>
      </c>
      <c r="X1783">
        <v>0.54597633877034502</v>
      </c>
    </row>
    <row r="1784" spans="1:24" x14ac:dyDescent="0.25">
      <c r="A1784" t="s">
        <v>1818</v>
      </c>
      <c r="B1784">
        <v>32</v>
      </c>
      <c r="C1784" t="s">
        <v>25</v>
      </c>
      <c r="D1784">
        <v>134700</v>
      </c>
      <c r="E1784">
        <v>0.92200000000000004</v>
      </c>
      <c r="F1784">
        <v>32000</v>
      </c>
      <c r="G1784" t="s">
        <v>43</v>
      </c>
      <c r="H1784">
        <v>127449.71833333334</v>
      </c>
      <c r="I1784">
        <v>98858.335833333331</v>
      </c>
      <c r="J1784">
        <v>28591.3825</v>
      </c>
      <c r="K1784">
        <v>0.81529442502086746</v>
      </c>
      <c r="L1784">
        <v>308106.22749999998</v>
      </c>
      <c r="M1784">
        <v>28270.777797660001</v>
      </c>
      <c r="N1784">
        <v>0.23756495916852263</v>
      </c>
      <c r="O1784">
        <v>256000</v>
      </c>
      <c r="P1784" t="s">
        <v>27</v>
      </c>
      <c r="Q1784">
        <v>0</v>
      </c>
      <c r="R1784">
        <v>0</v>
      </c>
      <c r="S1784">
        <v>0.22433460719953729</v>
      </c>
      <c r="T1784">
        <v>0.19368538679040651</v>
      </c>
      <c r="U1784">
        <v>0.75461254762818197</v>
      </c>
      <c r="V1784">
        <v>2.2873513548626576</v>
      </c>
      <c r="W1784">
        <v>0</v>
      </c>
      <c r="X1784">
        <v>0.39947736353659108</v>
      </c>
    </row>
    <row r="1785" spans="1:24" x14ac:dyDescent="0.25">
      <c r="A1785" t="s">
        <v>1819</v>
      </c>
      <c r="B1785">
        <v>54</v>
      </c>
      <c r="C1785" t="s">
        <v>33</v>
      </c>
      <c r="D1785">
        <v>299900</v>
      </c>
      <c r="E1785">
        <v>0.55700000000000005</v>
      </c>
      <c r="F1785">
        <v>89000</v>
      </c>
      <c r="G1785" t="s">
        <v>41</v>
      </c>
      <c r="H1785">
        <v>365008.10083333333</v>
      </c>
      <c r="I1785">
        <v>303053.755</v>
      </c>
      <c r="J1785">
        <v>61954.345833333333</v>
      </c>
      <c r="K1785">
        <v>0.82993696136693895</v>
      </c>
      <c r="L1785">
        <v>664443.1825</v>
      </c>
      <c r="M1785">
        <v>106678.54581679001</v>
      </c>
      <c r="N1785">
        <v>0.29676558852950985</v>
      </c>
      <c r="O1785">
        <v>267000</v>
      </c>
      <c r="P1785" t="s">
        <v>27</v>
      </c>
      <c r="Q1785">
        <v>0</v>
      </c>
      <c r="R1785">
        <v>0</v>
      </c>
      <c r="S1785">
        <v>0.16973416669900804</v>
      </c>
      <c r="T1785">
        <v>0.24629673078245271</v>
      </c>
      <c r="U1785">
        <v>0.43102664365856613</v>
      </c>
      <c r="V1785">
        <v>2.215549124708236</v>
      </c>
      <c r="W1785">
        <v>1</v>
      </c>
      <c r="X1785">
        <v>0.585708427570235</v>
      </c>
    </row>
    <row r="1786" spans="1:24" x14ac:dyDescent="0.25">
      <c r="A1786" t="s">
        <v>1820</v>
      </c>
      <c r="B1786">
        <v>37</v>
      </c>
      <c r="C1786" t="s">
        <v>33</v>
      </c>
      <c r="D1786">
        <v>202400</v>
      </c>
      <c r="E1786">
        <v>0.248</v>
      </c>
      <c r="F1786">
        <v>34000</v>
      </c>
      <c r="G1786" t="s">
        <v>41</v>
      </c>
      <c r="H1786">
        <v>245866.38416666666</v>
      </c>
      <c r="I1786">
        <v>222398.72</v>
      </c>
      <c r="J1786">
        <v>23467.664166666666</v>
      </c>
      <c r="K1786">
        <v>0.91287641601757308</v>
      </c>
      <c r="L1786">
        <v>603088.81999999995</v>
      </c>
      <c r="M1786">
        <v>69372.919076079997</v>
      </c>
      <c r="N1786">
        <v>0.16798418972332016</v>
      </c>
      <c r="O1786">
        <v>238000</v>
      </c>
      <c r="P1786" t="s">
        <v>27</v>
      </c>
      <c r="Q1786">
        <v>0</v>
      </c>
      <c r="R1786">
        <v>0</v>
      </c>
      <c r="S1786">
        <v>9.5448852213804572E-2</v>
      </c>
      <c r="T1786">
        <v>0.15334880506224055</v>
      </c>
      <c r="U1786">
        <v>0.19342405165253232</v>
      </c>
      <c r="V1786">
        <v>2.979687845849802</v>
      </c>
      <c r="W1786">
        <v>1</v>
      </c>
      <c r="X1786">
        <v>0.65951227038115035</v>
      </c>
    </row>
    <row r="1787" spans="1:24" x14ac:dyDescent="0.25">
      <c r="A1787" t="s">
        <v>1821</v>
      </c>
      <c r="B1787">
        <v>20</v>
      </c>
      <c r="C1787" t="s">
        <v>30</v>
      </c>
      <c r="D1787">
        <v>232800</v>
      </c>
      <c r="E1787">
        <v>0.622</v>
      </c>
      <c r="F1787">
        <v>53000</v>
      </c>
      <c r="G1787" t="s">
        <v>26</v>
      </c>
      <c r="H1787">
        <v>238878.76</v>
      </c>
      <c r="I1787">
        <v>194258.78833333333</v>
      </c>
      <c r="J1787">
        <v>44619.971666666665</v>
      </c>
      <c r="K1787">
        <v>0.83014261348725726</v>
      </c>
      <c r="L1787">
        <v>440147.90500000003</v>
      </c>
      <c r="M1787">
        <v>42136.466528650002</v>
      </c>
      <c r="N1787">
        <v>0.22766323024054982</v>
      </c>
      <c r="O1787">
        <v>477000</v>
      </c>
      <c r="P1787" t="s">
        <v>27</v>
      </c>
      <c r="Q1787">
        <v>0</v>
      </c>
      <c r="R1787">
        <v>0</v>
      </c>
      <c r="S1787">
        <v>0.18678919660612214</v>
      </c>
      <c r="T1787">
        <v>0.18899294894684121</v>
      </c>
      <c r="U1787">
        <v>0.5287350103957863</v>
      </c>
      <c r="V1787">
        <v>1.8906696950171822</v>
      </c>
      <c r="W1787">
        <v>1</v>
      </c>
      <c r="X1787">
        <v>0.53160546600566294</v>
      </c>
    </row>
    <row r="1788" spans="1:24" x14ac:dyDescent="0.25">
      <c r="A1788" t="s">
        <v>1822</v>
      </c>
      <c r="B1788">
        <v>54</v>
      </c>
      <c r="C1788" t="s">
        <v>33</v>
      </c>
      <c r="D1788">
        <v>154300</v>
      </c>
      <c r="E1788">
        <v>0.32100000000000001</v>
      </c>
      <c r="F1788">
        <v>53000</v>
      </c>
      <c r="G1788" t="s">
        <v>26</v>
      </c>
      <c r="H1788">
        <v>155470.32666666666</v>
      </c>
      <c r="I1788">
        <v>123274.1275</v>
      </c>
      <c r="J1788">
        <v>32196.199166666665</v>
      </c>
      <c r="K1788">
        <v>0.82077086242901465</v>
      </c>
      <c r="L1788">
        <v>264407.84250000003</v>
      </c>
      <c r="M1788">
        <v>55616.224385870002</v>
      </c>
      <c r="N1788">
        <v>0.34348671419313026</v>
      </c>
      <c r="O1788">
        <v>212000</v>
      </c>
      <c r="P1788" t="s">
        <v>27</v>
      </c>
      <c r="Q1788">
        <v>0</v>
      </c>
      <c r="R1788">
        <v>0</v>
      </c>
      <c r="S1788">
        <v>0.20708903015104832</v>
      </c>
      <c r="T1788">
        <v>0.28192388664120399</v>
      </c>
      <c r="U1788">
        <v>0.23642422793472551</v>
      </c>
      <c r="V1788">
        <v>1.7135958684381078</v>
      </c>
      <c r="W1788">
        <v>1</v>
      </c>
      <c r="X1788">
        <v>0.68925927588776337</v>
      </c>
    </row>
    <row r="1789" spans="1:24" x14ac:dyDescent="0.25">
      <c r="A1789" t="s">
        <v>1823</v>
      </c>
      <c r="B1789">
        <v>25</v>
      </c>
      <c r="C1789" t="s">
        <v>33</v>
      </c>
      <c r="D1789">
        <v>283300</v>
      </c>
      <c r="E1789">
        <v>0.309</v>
      </c>
      <c r="F1789">
        <v>88000</v>
      </c>
      <c r="G1789" t="s">
        <v>26</v>
      </c>
      <c r="H1789">
        <v>290969.03249999997</v>
      </c>
      <c r="I1789">
        <v>229176.68666666668</v>
      </c>
      <c r="J1789">
        <v>61792.345833333333</v>
      </c>
      <c r="K1789">
        <v>0.79710955348146884</v>
      </c>
      <c r="L1789">
        <v>1115032.4975000001</v>
      </c>
      <c r="M1789">
        <v>84984.088145500005</v>
      </c>
      <c r="N1789">
        <v>0.31062477938581007</v>
      </c>
      <c r="O1789">
        <v>968000</v>
      </c>
      <c r="P1789" t="s">
        <v>27</v>
      </c>
      <c r="Q1789">
        <v>0</v>
      </c>
      <c r="R1789">
        <v>0</v>
      </c>
      <c r="S1789">
        <v>0.21236743065890815</v>
      </c>
      <c r="T1789">
        <v>0.24760197919650284</v>
      </c>
      <c r="U1789">
        <v>0.23915064433599661</v>
      </c>
      <c r="V1789">
        <v>3.9358718584539361</v>
      </c>
      <c r="W1789">
        <v>1</v>
      </c>
      <c r="X1789">
        <v>0.59700344152503715</v>
      </c>
    </row>
    <row r="1790" spans="1:24" x14ac:dyDescent="0.25">
      <c r="A1790" t="s">
        <v>1824</v>
      </c>
      <c r="B1790">
        <v>40</v>
      </c>
      <c r="C1790" t="s">
        <v>25</v>
      </c>
      <c r="D1790">
        <v>210100</v>
      </c>
      <c r="E1790">
        <v>0.78700000000000003</v>
      </c>
      <c r="F1790">
        <v>38000</v>
      </c>
      <c r="G1790" t="s">
        <v>26</v>
      </c>
      <c r="H1790">
        <v>210096.72666666665</v>
      </c>
      <c r="I1790">
        <v>147983.80249999999</v>
      </c>
      <c r="J1790">
        <v>62112.924166666664</v>
      </c>
      <c r="K1790">
        <v>0.73194732159406606</v>
      </c>
      <c r="L1790">
        <v>547654.8833333333</v>
      </c>
      <c r="M1790">
        <v>39358.916770470001</v>
      </c>
      <c r="N1790">
        <v>0.18086625416468349</v>
      </c>
      <c r="O1790">
        <v>266000</v>
      </c>
      <c r="P1790" t="s">
        <v>36</v>
      </c>
      <c r="Q1790">
        <v>90</v>
      </c>
      <c r="R1790">
        <v>1</v>
      </c>
      <c r="S1790">
        <v>0.29563965680061843</v>
      </c>
      <c r="T1790">
        <v>0.13238457030259168</v>
      </c>
      <c r="U1790">
        <v>0.66282775409863282</v>
      </c>
      <c r="V1790">
        <v>2.6066391400920197</v>
      </c>
      <c r="W1790">
        <v>0</v>
      </c>
      <c r="X1790">
        <v>0.39339129319969196</v>
      </c>
    </row>
    <row r="1791" spans="1:24" x14ac:dyDescent="0.25">
      <c r="A1791" t="s">
        <v>1825</v>
      </c>
      <c r="B1791">
        <v>28</v>
      </c>
      <c r="C1791" t="s">
        <v>33</v>
      </c>
      <c r="D1791">
        <v>232000</v>
      </c>
      <c r="E1791">
        <v>0.63700000000000001</v>
      </c>
      <c r="F1791">
        <v>48000</v>
      </c>
      <c r="G1791" t="s">
        <v>26</v>
      </c>
      <c r="H1791">
        <v>197066.44583333333</v>
      </c>
      <c r="I1791">
        <v>150924.65916666668</v>
      </c>
      <c r="J1791">
        <v>46141.786666666667</v>
      </c>
      <c r="K1791">
        <v>0.82163725831190249</v>
      </c>
      <c r="L1791">
        <v>807145.70666666667</v>
      </c>
      <c r="M1791">
        <v>107472.75281678</v>
      </c>
      <c r="N1791">
        <v>0.20689655172413793</v>
      </c>
      <c r="O1791">
        <v>144000</v>
      </c>
      <c r="P1791" t="s">
        <v>27</v>
      </c>
      <c r="Q1791">
        <v>0</v>
      </c>
      <c r="R1791">
        <v>0</v>
      </c>
      <c r="S1791">
        <v>0.23414329350462101</v>
      </c>
      <c r="T1791">
        <v>0.1699939155128074</v>
      </c>
      <c r="U1791">
        <v>0.4122008810434184</v>
      </c>
      <c r="V1791">
        <v>3.4790763218390803</v>
      </c>
      <c r="W1791">
        <v>1</v>
      </c>
      <c r="X1791">
        <v>0.50539469807284687</v>
      </c>
    </row>
    <row r="1792" spans="1:24" x14ac:dyDescent="0.25">
      <c r="A1792" t="s">
        <v>1826</v>
      </c>
      <c r="B1792">
        <v>25</v>
      </c>
      <c r="C1792" t="s">
        <v>25</v>
      </c>
      <c r="D1792">
        <v>203100</v>
      </c>
      <c r="E1792">
        <v>0.94</v>
      </c>
      <c r="F1792">
        <v>44000</v>
      </c>
      <c r="G1792" t="s">
        <v>26</v>
      </c>
      <c r="H1792">
        <v>193100.55</v>
      </c>
      <c r="I1792">
        <v>144950.90833333333</v>
      </c>
      <c r="J1792">
        <v>48149.64166666667</v>
      </c>
      <c r="K1792">
        <v>0.79824169538063761</v>
      </c>
      <c r="L1792">
        <v>468216.86333333334</v>
      </c>
      <c r="M1792">
        <v>47801.594854789997</v>
      </c>
      <c r="N1792">
        <v>0.21664204825209257</v>
      </c>
      <c r="O1792">
        <v>396000</v>
      </c>
      <c r="P1792" t="s">
        <v>27</v>
      </c>
      <c r="Q1792">
        <v>0</v>
      </c>
      <c r="R1792">
        <v>0</v>
      </c>
      <c r="S1792">
        <v>0.24935010110880923</v>
      </c>
      <c r="T1792">
        <v>0.17293271588748427</v>
      </c>
      <c r="U1792">
        <v>0.75347821045517283</v>
      </c>
      <c r="V1792">
        <v>2.3053513704250781</v>
      </c>
      <c r="W1792">
        <v>0</v>
      </c>
      <c r="X1792">
        <v>0.38690404665071432</v>
      </c>
    </row>
    <row r="1793" spans="1:24" x14ac:dyDescent="0.25">
      <c r="A1793" t="s">
        <v>1827</v>
      </c>
      <c r="B1793">
        <v>46</v>
      </c>
      <c r="C1793" t="s">
        <v>33</v>
      </c>
      <c r="D1793">
        <v>109400</v>
      </c>
      <c r="E1793">
        <v>0.64400000000000002</v>
      </c>
      <c r="F1793">
        <v>31000</v>
      </c>
      <c r="G1793" t="s">
        <v>26</v>
      </c>
      <c r="H1793">
        <v>117663.96833333334</v>
      </c>
      <c r="I1793">
        <v>94306.604999999996</v>
      </c>
      <c r="J1793">
        <v>23357.363333333335</v>
      </c>
      <c r="K1793">
        <v>0.84150623027763283</v>
      </c>
      <c r="L1793">
        <v>394039.38416666666</v>
      </c>
      <c r="M1793">
        <v>53790.30731453</v>
      </c>
      <c r="N1793">
        <v>0.28336380255941501</v>
      </c>
      <c r="O1793">
        <v>217000</v>
      </c>
      <c r="P1793" t="s">
        <v>27</v>
      </c>
      <c r="Q1793">
        <v>0</v>
      </c>
      <c r="R1793">
        <v>0</v>
      </c>
      <c r="S1793">
        <v>0.19850905646122394</v>
      </c>
      <c r="T1793">
        <v>0.23845240528890876</v>
      </c>
      <c r="U1793">
        <v>0.44195803995169125</v>
      </c>
      <c r="V1793">
        <v>3.6018225243753808</v>
      </c>
      <c r="W1793">
        <v>1</v>
      </c>
      <c r="X1793">
        <v>0.5156838297833567</v>
      </c>
    </row>
    <row r="1794" spans="1:24" x14ac:dyDescent="0.25">
      <c r="A1794" t="s">
        <v>1828</v>
      </c>
      <c r="B1794">
        <v>47</v>
      </c>
      <c r="C1794" t="s">
        <v>33</v>
      </c>
      <c r="D1794">
        <v>269400</v>
      </c>
      <c r="E1794">
        <v>0.35199999999999998</v>
      </c>
      <c r="F1794">
        <v>81000</v>
      </c>
      <c r="G1794" t="s">
        <v>26</v>
      </c>
      <c r="H1794">
        <v>275916.99666666664</v>
      </c>
      <c r="I1794">
        <v>220964.405</v>
      </c>
      <c r="J1794">
        <v>54952.591666666667</v>
      </c>
      <c r="K1794">
        <v>0.8417474073359128</v>
      </c>
      <c r="L1794">
        <v>702453.2533333333</v>
      </c>
      <c r="M1794">
        <v>80575.247113139994</v>
      </c>
      <c r="N1794">
        <v>0.30066815144766146</v>
      </c>
      <c r="O1794">
        <v>486000</v>
      </c>
      <c r="P1794" t="s">
        <v>27</v>
      </c>
      <c r="Q1794">
        <v>0</v>
      </c>
      <c r="R1794">
        <v>0</v>
      </c>
      <c r="S1794">
        <v>0.19916348876852447</v>
      </c>
      <c r="T1794">
        <v>0.25308663694955064</v>
      </c>
      <c r="U1794">
        <v>0.27244010079124231</v>
      </c>
      <c r="V1794">
        <v>2.6074731007176442</v>
      </c>
      <c r="W1794">
        <v>1</v>
      </c>
      <c r="X1794">
        <v>0.63690127185606815</v>
      </c>
    </row>
    <row r="1795" spans="1:24" x14ac:dyDescent="0.25">
      <c r="A1795" t="s">
        <v>1829</v>
      </c>
      <c r="B1795">
        <v>27</v>
      </c>
      <c r="C1795" t="s">
        <v>33</v>
      </c>
      <c r="D1795">
        <v>160600</v>
      </c>
      <c r="E1795">
        <v>0.27900000000000003</v>
      </c>
      <c r="F1795">
        <v>48000</v>
      </c>
      <c r="G1795" t="s">
        <v>26</v>
      </c>
      <c r="H1795">
        <v>163495.26</v>
      </c>
      <c r="I1795">
        <v>153915.0025</v>
      </c>
      <c r="J1795">
        <v>9580.2574999999997</v>
      </c>
      <c r="K1795">
        <v>0.9598903569584234</v>
      </c>
      <c r="L1795">
        <v>442370.07166666666</v>
      </c>
      <c r="M1795">
        <v>78976.114053509998</v>
      </c>
      <c r="N1795">
        <v>0.298879202988792</v>
      </c>
      <c r="O1795">
        <v>480000</v>
      </c>
      <c r="P1795" t="s">
        <v>27</v>
      </c>
      <c r="Q1795">
        <v>0</v>
      </c>
      <c r="R1795">
        <v>0</v>
      </c>
      <c r="S1795">
        <v>5.8596545857048085E-2</v>
      </c>
      <c r="T1795">
        <v>0.28689126484436062</v>
      </c>
      <c r="U1795">
        <v>0.18812603227106461</v>
      </c>
      <c r="V1795">
        <v>2.7544836342880861</v>
      </c>
      <c r="W1795">
        <v>1</v>
      </c>
      <c r="X1795">
        <v>0.71084179303158246</v>
      </c>
    </row>
    <row r="1796" spans="1:24" x14ac:dyDescent="0.25">
      <c r="A1796" t="s">
        <v>1830</v>
      </c>
      <c r="B1796">
        <v>45</v>
      </c>
      <c r="C1796" t="s">
        <v>25</v>
      </c>
      <c r="D1796">
        <v>234500</v>
      </c>
      <c r="E1796">
        <v>0.86599999999999999</v>
      </c>
      <c r="F1796">
        <v>59000</v>
      </c>
      <c r="G1796" t="s">
        <v>26</v>
      </c>
      <c r="H1796">
        <v>239252.79</v>
      </c>
      <c r="I1796">
        <v>165403.4375</v>
      </c>
      <c r="J1796">
        <v>73849.352499999994</v>
      </c>
      <c r="K1796">
        <v>0.71037849779184137</v>
      </c>
      <c r="L1796">
        <v>786779.59166666667</v>
      </c>
      <c r="M1796">
        <v>40686.224018380002</v>
      </c>
      <c r="N1796">
        <v>0.25159914712153519</v>
      </c>
      <c r="O1796">
        <v>413000</v>
      </c>
      <c r="P1796" t="s">
        <v>27</v>
      </c>
      <c r="Q1796">
        <v>0</v>
      </c>
      <c r="R1796">
        <v>0</v>
      </c>
      <c r="S1796">
        <v>0.30866663038704789</v>
      </c>
      <c r="T1796">
        <v>0.17873062417790467</v>
      </c>
      <c r="U1796">
        <v>0.74013590733871881</v>
      </c>
      <c r="V1796">
        <v>3.3551368514570008</v>
      </c>
      <c r="W1796">
        <v>0</v>
      </c>
      <c r="X1796">
        <v>0.3399755357164424</v>
      </c>
    </row>
    <row r="1797" spans="1:24" x14ac:dyDescent="0.25">
      <c r="A1797" t="s">
        <v>1831</v>
      </c>
      <c r="B1797">
        <v>53</v>
      </c>
      <c r="C1797" t="s">
        <v>25</v>
      </c>
      <c r="D1797">
        <v>165400</v>
      </c>
      <c r="E1797">
        <v>0.88400000000000001</v>
      </c>
      <c r="F1797">
        <v>52000</v>
      </c>
      <c r="G1797" t="s">
        <v>26</v>
      </c>
      <c r="H1797">
        <v>172453.05916666667</v>
      </c>
      <c r="I1797">
        <v>116217.39666666667</v>
      </c>
      <c r="J1797">
        <v>56235.662499999999</v>
      </c>
      <c r="K1797">
        <v>0.68709179552160515</v>
      </c>
      <c r="L1797">
        <v>571164.10083333333</v>
      </c>
      <c r="M1797">
        <v>23122.410141140001</v>
      </c>
      <c r="N1797">
        <v>0.31438935912938332</v>
      </c>
      <c r="O1797">
        <v>520000</v>
      </c>
      <c r="P1797" t="s">
        <v>27</v>
      </c>
      <c r="Q1797">
        <v>0</v>
      </c>
      <c r="R1797">
        <v>0</v>
      </c>
      <c r="S1797">
        <v>0.32609257714385476</v>
      </c>
      <c r="T1797">
        <v>0.21601434925709473</v>
      </c>
      <c r="U1797">
        <v>0.77948683872721314</v>
      </c>
      <c r="V1797">
        <v>3.4532291465135025</v>
      </c>
      <c r="W1797">
        <v>0</v>
      </c>
      <c r="X1797">
        <v>0.32462587422774009</v>
      </c>
    </row>
    <row r="1798" spans="1:24" x14ac:dyDescent="0.25">
      <c r="A1798" t="s">
        <v>1832</v>
      </c>
      <c r="B1798">
        <v>30</v>
      </c>
      <c r="C1798" t="s">
        <v>33</v>
      </c>
      <c r="D1798">
        <v>80800</v>
      </c>
      <c r="E1798">
        <v>0.377</v>
      </c>
      <c r="F1798">
        <v>30000</v>
      </c>
      <c r="G1798" t="s">
        <v>43</v>
      </c>
      <c r="H1798">
        <v>89186.338333333333</v>
      </c>
      <c r="I1798">
        <v>66095.189166666663</v>
      </c>
      <c r="J1798">
        <v>23091.149166666666</v>
      </c>
      <c r="K1798">
        <v>0.79835063095588188</v>
      </c>
      <c r="L1798">
        <v>196853.04416666666</v>
      </c>
      <c r="M1798">
        <v>33609.606486199998</v>
      </c>
      <c r="N1798">
        <v>0.37128712871287128</v>
      </c>
      <c r="O1798">
        <v>120000</v>
      </c>
      <c r="P1798" t="s">
        <v>31</v>
      </c>
      <c r="Q1798">
        <v>4</v>
      </c>
      <c r="R1798">
        <v>0</v>
      </c>
      <c r="S1798">
        <v>0.25890903918898039</v>
      </c>
      <c r="T1798">
        <v>0.29641731347371852</v>
      </c>
      <c r="U1798">
        <v>0.2738140058377414</v>
      </c>
      <c r="V1798">
        <v>2.4363000515676565</v>
      </c>
      <c r="W1798">
        <v>1</v>
      </c>
      <c r="X1798">
        <v>0.63800775607776172</v>
      </c>
    </row>
    <row r="1799" spans="1:24" x14ac:dyDescent="0.25">
      <c r="A1799" t="s">
        <v>1833</v>
      </c>
      <c r="B1799">
        <v>49</v>
      </c>
      <c r="C1799" t="s">
        <v>25</v>
      </c>
      <c r="D1799">
        <v>233000</v>
      </c>
      <c r="E1799">
        <v>0.92400000000000004</v>
      </c>
      <c r="F1799">
        <v>41000</v>
      </c>
      <c r="G1799" t="s">
        <v>43</v>
      </c>
      <c r="H1799">
        <v>237494.69750000001</v>
      </c>
      <c r="I1799">
        <v>176827.21666666667</v>
      </c>
      <c r="J1799">
        <v>60667.480833333335</v>
      </c>
      <c r="K1799">
        <v>0.75535230963076416</v>
      </c>
      <c r="L1799">
        <v>660357.95083333331</v>
      </c>
      <c r="M1799">
        <v>27263.756597480002</v>
      </c>
      <c r="N1799">
        <v>0.17596566523605151</v>
      </c>
      <c r="O1799">
        <v>205000</v>
      </c>
      <c r="P1799" t="s">
        <v>27</v>
      </c>
      <c r="Q1799">
        <v>0</v>
      </c>
      <c r="R1799">
        <v>0</v>
      </c>
      <c r="S1799">
        <v>0.25544772776804137</v>
      </c>
      <c r="T1799">
        <v>0.13291607165176536</v>
      </c>
      <c r="U1799">
        <v>0.82885021080083698</v>
      </c>
      <c r="V1799">
        <v>2.8341542954220316</v>
      </c>
      <c r="W1799">
        <v>0</v>
      </c>
      <c r="X1799">
        <v>0.32276780531772703</v>
      </c>
    </row>
    <row r="1800" spans="1:24" x14ac:dyDescent="0.25">
      <c r="A1800" t="s">
        <v>1834</v>
      </c>
      <c r="B1800">
        <v>53</v>
      </c>
      <c r="C1800" t="s">
        <v>25</v>
      </c>
      <c r="D1800">
        <v>182800</v>
      </c>
      <c r="E1800">
        <v>0.94199999999999995</v>
      </c>
      <c r="F1800">
        <v>48000</v>
      </c>
      <c r="G1800" t="s">
        <v>41</v>
      </c>
      <c r="H1800">
        <v>187760.33916666667</v>
      </c>
      <c r="I1800">
        <v>132390.24916666668</v>
      </c>
      <c r="J1800">
        <v>55370.09</v>
      </c>
      <c r="K1800">
        <v>0.7256933315326527</v>
      </c>
      <c r="L1800">
        <v>497044.48833333334</v>
      </c>
      <c r="M1800">
        <v>28711.242049619999</v>
      </c>
      <c r="N1800">
        <v>0.26258205689277897</v>
      </c>
      <c r="O1800">
        <v>288000</v>
      </c>
      <c r="P1800" t="s">
        <v>31</v>
      </c>
      <c r="Q1800">
        <v>10</v>
      </c>
      <c r="R1800">
        <v>0</v>
      </c>
      <c r="S1800">
        <v>0.29489768843488495</v>
      </c>
      <c r="T1800">
        <v>0.19055404766721731</v>
      </c>
      <c r="U1800">
        <v>0.81705985839444129</v>
      </c>
      <c r="V1800">
        <v>2.7190617523705325</v>
      </c>
      <c r="W1800">
        <v>0</v>
      </c>
      <c r="X1800">
        <v>0.33612422758098892</v>
      </c>
    </row>
    <row r="1801" spans="1:24" x14ac:dyDescent="0.25">
      <c r="A1801" t="s">
        <v>1835</v>
      </c>
      <c r="B1801">
        <v>54</v>
      </c>
      <c r="C1801" t="s">
        <v>25</v>
      </c>
      <c r="D1801">
        <v>208500</v>
      </c>
      <c r="E1801">
        <v>0.77200000000000002</v>
      </c>
      <c r="F1801">
        <v>71000</v>
      </c>
      <c r="G1801" t="s">
        <v>26</v>
      </c>
      <c r="H1801">
        <v>192766.70749999999</v>
      </c>
      <c r="I1801">
        <v>151765.79416666666</v>
      </c>
      <c r="J1801">
        <v>41000.91333333333</v>
      </c>
      <c r="K1801">
        <v>0.82722040473220193</v>
      </c>
      <c r="L1801">
        <v>443651.02166666667</v>
      </c>
      <c r="M1801">
        <v>47445.498421889999</v>
      </c>
      <c r="N1801">
        <v>0.34052757793764987</v>
      </c>
      <c r="O1801">
        <v>710000</v>
      </c>
      <c r="P1801" t="s">
        <v>36</v>
      </c>
      <c r="Q1801">
        <v>120</v>
      </c>
      <c r="R1801">
        <v>1</v>
      </c>
      <c r="S1801">
        <v>0.21269706717034284</v>
      </c>
      <c r="T1801">
        <v>0.28169136084405916</v>
      </c>
      <c r="U1801">
        <v>0.61951846959180168</v>
      </c>
      <c r="V1801">
        <v>2.1278226458832932</v>
      </c>
      <c r="W1801">
        <v>0</v>
      </c>
      <c r="X1801">
        <v>0.49728628701510119</v>
      </c>
    </row>
    <row r="1802" spans="1:24" x14ac:dyDescent="0.25">
      <c r="A1802" t="s">
        <v>1836</v>
      </c>
      <c r="B1802">
        <v>43</v>
      </c>
      <c r="C1802" t="s">
        <v>30</v>
      </c>
      <c r="D1802">
        <v>200700</v>
      </c>
      <c r="E1802">
        <v>0.45700000000000002</v>
      </c>
      <c r="F1802">
        <v>62000</v>
      </c>
      <c r="G1802" t="s">
        <v>41</v>
      </c>
      <c r="H1802">
        <v>202829.20416666666</v>
      </c>
      <c r="I1802">
        <v>157715.48583333334</v>
      </c>
      <c r="J1802">
        <v>45113.718333333331</v>
      </c>
      <c r="K1802">
        <v>0.78648948419987308</v>
      </c>
      <c r="L1802">
        <v>745154.03</v>
      </c>
      <c r="M1802">
        <v>29486.523200899999</v>
      </c>
      <c r="N1802">
        <v>0.3089187842551071</v>
      </c>
      <c r="O1802">
        <v>744000</v>
      </c>
      <c r="P1802" t="s">
        <v>27</v>
      </c>
      <c r="Q1802">
        <v>0</v>
      </c>
      <c r="R1802">
        <v>0</v>
      </c>
      <c r="S1802">
        <v>0.22242220255552037</v>
      </c>
      <c r="T1802">
        <v>0.24296137528845105</v>
      </c>
      <c r="U1802">
        <v>0.39899557104676431</v>
      </c>
      <c r="V1802">
        <v>3.7127754359740908</v>
      </c>
      <c r="W1802">
        <v>1</v>
      </c>
      <c r="X1802">
        <v>0.52626196086048993</v>
      </c>
    </row>
    <row r="1803" spans="1:24" x14ac:dyDescent="0.25">
      <c r="A1803" t="s">
        <v>1837</v>
      </c>
      <c r="B1803">
        <v>39</v>
      </c>
      <c r="C1803" t="s">
        <v>33</v>
      </c>
      <c r="D1803">
        <v>86700</v>
      </c>
      <c r="E1803">
        <v>0.314</v>
      </c>
      <c r="F1803">
        <v>30000</v>
      </c>
      <c r="G1803" t="s">
        <v>41</v>
      </c>
      <c r="H1803">
        <v>78817.500833333339</v>
      </c>
      <c r="I1803">
        <v>59626.208333333336</v>
      </c>
      <c r="J1803">
        <v>19191.2925</v>
      </c>
      <c r="K1803">
        <v>0.75749054861557663</v>
      </c>
      <c r="L1803">
        <v>177780.4675</v>
      </c>
      <c r="M1803">
        <v>36125.114324800001</v>
      </c>
      <c r="N1803">
        <v>0.34602076124567471</v>
      </c>
      <c r="O1803">
        <v>90000</v>
      </c>
      <c r="P1803" t="s">
        <v>27</v>
      </c>
      <c r="Q1803">
        <v>0</v>
      </c>
      <c r="R1803">
        <v>0</v>
      </c>
      <c r="S1803">
        <v>0.24349024388100945</v>
      </c>
      <c r="T1803">
        <v>0.26210745626836557</v>
      </c>
      <c r="U1803">
        <v>0.21531348688750843</v>
      </c>
      <c r="V1803">
        <v>2.0505244232987314</v>
      </c>
      <c r="W1803">
        <v>1</v>
      </c>
      <c r="X1803">
        <v>0.67249552815993208</v>
      </c>
    </row>
    <row r="1804" spans="1:24" x14ac:dyDescent="0.25">
      <c r="A1804" t="s">
        <v>1838</v>
      </c>
      <c r="B1804">
        <v>21</v>
      </c>
      <c r="C1804" t="s">
        <v>25</v>
      </c>
      <c r="D1804">
        <v>166200</v>
      </c>
      <c r="E1804">
        <v>0.81599999999999995</v>
      </c>
      <c r="F1804">
        <v>46000</v>
      </c>
      <c r="G1804" t="s">
        <v>41</v>
      </c>
      <c r="H1804">
        <v>168664.35916666666</v>
      </c>
      <c r="I1804">
        <v>116325.4825</v>
      </c>
      <c r="J1804">
        <v>52338.876666666663</v>
      </c>
      <c r="K1804">
        <v>0.70681034385578023</v>
      </c>
      <c r="L1804">
        <v>426777.51666666666</v>
      </c>
      <c r="M1804">
        <v>28051.147343500001</v>
      </c>
      <c r="N1804">
        <v>0.27677496991576411</v>
      </c>
      <c r="O1804">
        <v>184000</v>
      </c>
      <c r="P1804" t="s">
        <v>27</v>
      </c>
      <c r="Q1804">
        <v>0</v>
      </c>
      <c r="R1804">
        <v>0</v>
      </c>
      <c r="S1804">
        <v>0.31031379080477639</v>
      </c>
      <c r="T1804">
        <v>0.19562741165683445</v>
      </c>
      <c r="U1804">
        <v>0.69964040721358678</v>
      </c>
      <c r="V1804">
        <v>2.5678550942639391</v>
      </c>
      <c r="W1804">
        <v>0</v>
      </c>
      <c r="X1804">
        <v>0.39095966214993516</v>
      </c>
    </row>
    <row r="1805" spans="1:24" x14ac:dyDescent="0.25">
      <c r="A1805" t="s">
        <v>1839</v>
      </c>
      <c r="B1805">
        <v>48</v>
      </c>
      <c r="C1805" t="s">
        <v>25</v>
      </c>
      <c r="D1805">
        <v>180500</v>
      </c>
      <c r="E1805">
        <v>0.879</v>
      </c>
      <c r="F1805">
        <v>61000</v>
      </c>
      <c r="G1805" t="s">
        <v>26</v>
      </c>
      <c r="H1805">
        <v>176235.315</v>
      </c>
      <c r="I1805">
        <v>131205.62666666668</v>
      </c>
      <c r="J1805">
        <v>45029.688333333332</v>
      </c>
      <c r="K1805">
        <v>0.77683047966884988</v>
      </c>
      <c r="L1805">
        <v>364478.94083333336</v>
      </c>
      <c r="M1805">
        <v>35925.415403270003</v>
      </c>
      <c r="N1805">
        <v>0.33795013850415512</v>
      </c>
      <c r="O1805">
        <v>366000</v>
      </c>
      <c r="P1805" t="s">
        <v>27</v>
      </c>
      <c r="Q1805">
        <v>0</v>
      </c>
      <c r="R1805">
        <v>0</v>
      </c>
      <c r="S1805">
        <v>0.2555088821632221</v>
      </c>
      <c r="T1805">
        <v>0.26252996819833707</v>
      </c>
      <c r="U1805">
        <v>0.73015794011714241</v>
      </c>
      <c r="V1805">
        <v>2.0192739104339799</v>
      </c>
      <c r="W1805">
        <v>0</v>
      </c>
      <c r="X1805">
        <v>0.43132644236124412</v>
      </c>
    </row>
    <row r="1806" spans="1:24" x14ac:dyDescent="0.25">
      <c r="A1806" t="s">
        <v>1840</v>
      </c>
      <c r="B1806">
        <v>35</v>
      </c>
      <c r="C1806" t="s">
        <v>25</v>
      </c>
      <c r="D1806">
        <v>210100</v>
      </c>
      <c r="E1806">
        <v>0.91100000000000003</v>
      </c>
      <c r="F1806">
        <v>50000</v>
      </c>
      <c r="G1806" t="s">
        <v>41</v>
      </c>
      <c r="H1806">
        <v>214189.04083333333</v>
      </c>
      <c r="I1806">
        <v>143472.96583333332</v>
      </c>
      <c r="J1806">
        <v>70716.074999999997</v>
      </c>
      <c r="K1806">
        <v>0.69550553792592473</v>
      </c>
      <c r="L1806">
        <v>871412.22333333339</v>
      </c>
      <c r="M1806">
        <v>36431.727800120003</v>
      </c>
      <c r="N1806">
        <v>0.23798191337458352</v>
      </c>
      <c r="O1806">
        <v>500000</v>
      </c>
      <c r="P1806" t="s">
        <v>31</v>
      </c>
      <c r="Q1806">
        <v>24</v>
      </c>
      <c r="R1806">
        <v>0</v>
      </c>
      <c r="S1806">
        <v>0.33015729808055966</v>
      </c>
      <c r="T1806">
        <v>0.16551773867823052</v>
      </c>
      <c r="U1806">
        <v>0.77857161345055759</v>
      </c>
      <c r="V1806">
        <v>4.1476069649373315</v>
      </c>
      <c r="W1806">
        <v>0</v>
      </c>
      <c r="X1806">
        <v>0.28847576797257957</v>
      </c>
    </row>
    <row r="1807" spans="1:24" x14ac:dyDescent="0.25">
      <c r="A1807" t="s">
        <v>1841</v>
      </c>
      <c r="B1807">
        <v>55</v>
      </c>
      <c r="C1807" t="s">
        <v>33</v>
      </c>
      <c r="D1807">
        <v>231700</v>
      </c>
      <c r="E1807">
        <v>0.38700000000000001</v>
      </c>
      <c r="F1807">
        <v>50000</v>
      </c>
      <c r="G1807" t="s">
        <v>41</v>
      </c>
      <c r="H1807">
        <v>259747.11916666667</v>
      </c>
      <c r="I1807">
        <v>218811.32333333333</v>
      </c>
      <c r="J1807">
        <v>40935.79583333333</v>
      </c>
      <c r="K1807">
        <v>0.82163249675444727</v>
      </c>
      <c r="L1807">
        <v>731996.58499999996</v>
      </c>
      <c r="M1807">
        <v>89500.548718420003</v>
      </c>
      <c r="N1807">
        <v>0.21579628830384118</v>
      </c>
      <c r="O1807">
        <v>500000</v>
      </c>
      <c r="P1807" t="s">
        <v>31</v>
      </c>
      <c r="Q1807">
        <v>30</v>
      </c>
      <c r="R1807">
        <v>0</v>
      </c>
      <c r="S1807">
        <v>0.15759865196836653</v>
      </c>
      <c r="T1807">
        <v>0.17730524314942755</v>
      </c>
      <c r="U1807">
        <v>0.28782478556327801</v>
      </c>
      <c r="V1807">
        <v>3.1592429218817433</v>
      </c>
      <c r="W1807">
        <v>1</v>
      </c>
      <c r="X1807">
        <v>0.60039019977634378</v>
      </c>
    </row>
    <row r="1808" spans="1:24" x14ac:dyDescent="0.25">
      <c r="A1808" t="s">
        <v>1842</v>
      </c>
      <c r="B1808">
        <v>41</v>
      </c>
      <c r="C1808" t="s">
        <v>33</v>
      </c>
      <c r="D1808">
        <v>188800</v>
      </c>
      <c r="E1808">
        <v>0.504</v>
      </c>
      <c r="F1808">
        <v>65000</v>
      </c>
      <c r="G1808" t="s">
        <v>41</v>
      </c>
      <c r="H1808">
        <v>160864.83333333334</v>
      </c>
      <c r="I1808">
        <v>146321.18583333332</v>
      </c>
      <c r="J1808">
        <v>14543.647499999999</v>
      </c>
      <c r="K1808">
        <v>0.94401359617543934</v>
      </c>
      <c r="L1808">
        <v>230525.77416666667</v>
      </c>
      <c r="M1808">
        <v>63631.35240258</v>
      </c>
      <c r="N1808">
        <v>0.34427966101694918</v>
      </c>
      <c r="O1808">
        <v>585000</v>
      </c>
      <c r="P1808" t="s">
        <v>27</v>
      </c>
      <c r="Q1808">
        <v>0</v>
      </c>
      <c r="R1808">
        <v>0</v>
      </c>
      <c r="S1808">
        <v>9.0409116763659744E-2</v>
      </c>
      <c r="T1808">
        <v>0.32500468088667139</v>
      </c>
      <c r="U1808">
        <v>0.36114589534885821</v>
      </c>
      <c r="V1808">
        <v>1.2210051597810734</v>
      </c>
      <c r="W1808">
        <v>1</v>
      </c>
      <c r="X1808">
        <v>0.69382670229777044</v>
      </c>
    </row>
    <row r="1809" spans="1:24" x14ac:dyDescent="0.25">
      <c r="A1809" t="s">
        <v>1843</v>
      </c>
      <c r="B1809">
        <v>40</v>
      </c>
      <c r="C1809" t="s">
        <v>25</v>
      </c>
      <c r="D1809">
        <v>168700</v>
      </c>
      <c r="E1809">
        <v>0.89</v>
      </c>
      <c r="F1809">
        <v>54000</v>
      </c>
      <c r="G1809" t="s">
        <v>41</v>
      </c>
      <c r="H1809">
        <v>161752.63166666665</v>
      </c>
      <c r="I1809">
        <v>119811.9675</v>
      </c>
      <c r="J1809">
        <v>41940.664166666669</v>
      </c>
      <c r="K1809">
        <v>0.76197442385259062</v>
      </c>
      <c r="L1809">
        <v>352362.68833333335</v>
      </c>
      <c r="M1809">
        <v>28474.715216019998</v>
      </c>
      <c r="N1809">
        <v>0.32009484291641965</v>
      </c>
      <c r="O1809">
        <v>432000</v>
      </c>
      <c r="P1809" t="s">
        <v>31</v>
      </c>
      <c r="Q1809">
        <v>29</v>
      </c>
      <c r="R1809">
        <v>0</v>
      </c>
      <c r="S1809">
        <v>0.25928891378470004</v>
      </c>
      <c r="T1809">
        <v>0.24390408350942436</v>
      </c>
      <c r="U1809">
        <v>0.7567778478880508</v>
      </c>
      <c r="V1809">
        <v>2.0886940624382535</v>
      </c>
      <c r="W1809">
        <v>0</v>
      </c>
      <c r="X1809">
        <v>0.41003421925726291</v>
      </c>
    </row>
    <row r="1810" spans="1:24" x14ac:dyDescent="0.25">
      <c r="A1810" t="s">
        <v>1844</v>
      </c>
      <c r="B1810">
        <v>39</v>
      </c>
      <c r="C1810" t="s">
        <v>25</v>
      </c>
      <c r="D1810">
        <v>207200</v>
      </c>
      <c r="E1810">
        <v>0.90600000000000003</v>
      </c>
      <c r="F1810">
        <v>44000</v>
      </c>
      <c r="G1810" t="s">
        <v>26</v>
      </c>
      <c r="H1810">
        <v>203116.03750000001</v>
      </c>
      <c r="I1810">
        <v>150073.26916666667</v>
      </c>
      <c r="J1810">
        <v>53042.768333333333</v>
      </c>
      <c r="K1810">
        <v>0.75952067103622967</v>
      </c>
      <c r="L1810">
        <v>672161.80083333328</v>
      </c>
      <c r="M1810">
        <v>34428.953731790003</v>
      </c>
      <c r="N1810">
        <v>0.21235521235521235</v>
      </c>
      <c r="O1810">
        <v>352000</v>
      </c>
      <c r="P1810" t="s">
        <v>36</v>
      </c>
      <c r="Q1810">
        <v>90</v>
      </c>
      <c r="R1810">
        <v>1</v>
      </c>
      <c r="S1810">
        <v>0.26114515124554522</v>
      </c>
      <c r="T1810">
        <v>0.16128817338607193</v>
      </c>
      <c r="U1810">
        <v>0.77468747718378617</v>
      </c>
      <c r="V1810">
        <v>3.24402413529601</v>
      </c>
      <c r="W1810">
        <v>0</v>
      </c>
      <c r="X1810">
        <v>0.3369111337348214</v>
      </c>
    </row>
    <row r="1811" spans="1:24" x14ac:dyDescent="0.25">
      <c r="A1811" t="s">
        <v>1845</v>
      </c>
      <c r="B1811">
        <v>19</v>
      </c>
      <c r="C1811" t="s">
        <v>25</v>
      </c>
      <c r="D1811">
        <v>213000</v>
      </c>
      <c r="E1811">
        <v>0.997</v>
      </c>
      <c r="F1811">
        <v>52000</v>
      </c>
      <c r="G1811" t="s">
        <v>26</v>
      </c>
      <c r="H1811">
        <v>213071.52499999999</v>
      </c>
      <c r="I1811">
        <v>146292.93833333332</v>
      </c>
      <c r="J1811">
        <v>66778.58666666667</v>
      </c>
      <c r="K1811">
        <v>0.70399595813291471</v>
      </c>
      <c r="L1811">
        <v>540159.05249999999</v>
      </c>
      <c r="M1811">
        <v>39259.514937159998</v>
      </c>
      <c r="N1811">
        <v>0.24413145539906103</v>
      </c>
      <c r="O1811">
        <v>468000</v>
      </c>
      <c r="P1811" t="s">
        <v>31</v>
      </c>
      <c r="Q1811">
        <v>22</v>
      </c>
      <c r="R1811">
        <v>0</v>
      </c>
      <c r="S1811">
        <v>0.31340924915549684</v>
      </c>
      <c r="T1811">
        <v>0.17186755785404489</v>
      </c>
      <c r="U1811">
        <v>0.84187942346650546</v>
      </c>
      <c r="V1811">
        <v>2.5359579929577465</v>
      </c>
      <c r="W1811">
        <v>0</v>
      </c>
      <c r="X1811">
        <v>0.32271936297547316</v>
      </c>
    </row>
    <row r="1812" spans="1:24" x14ac:dyDescent="0.25">
      <c r="A1812" t="s">
        <v>1846</v>
      </c>
      <c r="B1812">
        <v>48</v>
      </c>
      <c r="C1812" t="s">
        <v>33</v>
      </c>
      <c r="D1812">
        <v>129900</v>
      </c>
      <c r="E1812">
        <v>0.57299999999999995</v>
      </c>
      <c r="F1812">
        <v>30000</v>
      </c>
      <c r="G1812" t="s">
        <v>26</v>
      </c>
      <c r="H1812">
        <v>119484.30583333333</v>
      </c>
      <c r="I1812">
        <v>100883.54416666667</v>
      </c>
      <c r="J1812">
        <v>18600.761666666665</v>
      </c>
      <c r="K1812">
        <v>0.84457613019910427</v>
      </c>
      <c r="L1812">
        <v>336457.47249999997</v>
      </c>
      <c r="M1812">
        <v>44249.347215239999</v>
      </c>
      <c r="N1812">
        <v>0.23094688221709006</v>
      </c>
      <c r="O1812">
        <v>120000</v>
      </c>
      <c r="P1812" t="s">
        <v>31</v>
      </c>
      <c r="Q1812">
        <v>2</v>
      </c>
      <c r="R1812">
        <v>0</v>
      </c>
      <c r="S1812">
        <v>0.15567535449059358</v>
      </c>
      <c r="T1812">
        <v>0.19505222406445824</v>
      </c>
      <c r="U1812">
        <v>0.41814560395955536</v>
      </c>
      <c r="V1812">
        <v>2.5901268090839107</v>
      </c>
      <c r="W1812">
        <v>1</v>
      </c>
      <c r="X1812">
        <v>0.56705897966135843</v>
      </c>
    </row>
    <row r="1813" spans="1:24" x14ac:dyDescent="0.25">
      <c r="A1813" t="s">
        <v>1847</v>
      </c>
      <c r="B1813">
        <v>28</v>
      </c>
      <c r="C1813" t="s">
        <v>33</v>
      </c>
      <c r="D1813">
        <v>227800</v>
      </c>
      <c r="E1813">
        <v>0.313</v>
      </c>
      <c r="F1813">
        <v>41000</v>
      </c>
      <c r="G1813" t="s">
        <v>41</v>
      </c>
      <c r="H1813">
        <v>200417.26083333333</v>
      </c>
      <c r="I1813">
        <v>131501.06166666668</v>
      </c>
      <c r="J1813">
        <v>68916.199166666673</v>
      </c>
      <c r="K1813">
        <v>0.65332865762465397</v>
      </c>
      <c r="L1813">
        <v>668185.1825</v>
      </c>
      <c r="M1813">
        <v>65199.742419020004</v>
      </c>
      <c r="N1813">
        <v>0.17998244073748904</v>
      </c>
      <c r="O1813">
        <v>123000</v>
      </c>
      <c r="P1813" t="s">
        <v>27</v>
      </c>
      <c r="Q1813">
        <v>0</v>
      </c>
      <c r="R1813">
        <v>0</v>
      </c>
      <c r="S1813">
        <v>0.34386359178901899</v>
      </c>
      <c r="T1813">
        <v>0.11758768640303255</v>
      </c>
      <c r="U1813">
        <v>0.23616937873979099</v>
      </c>
      <c r="V1813">
        <v>2.9332097563652328</v>
      </c>
      <c r="W1813">
        <v>1</v>
      </c>
      <c r="X1813">
        <v>0.56498741364160598</v>
      </c>
    </row>
    <row r="1814" spans="1:24" x14ac:dyDescent="0.25">
      <c r="A1814" t="s">
        <v>1848</v>
      </c>
      <c r="B1814">
        <v>45</v>
      </c>
      <c r="C1814" t="s">
        <v>25</v>
      </c>
      <c r="D1814">
        <v>211900</v>
      </c>
      <c r="E1814">
        <v>0.86499999999999999</v>
      </c>
      <c r="F1814">
        <v>72000</v>
      </c>
      <c r="G1814" t="s">
        <v>26</v>
      </c>
      <c r="H1814">
        <v>208458.5925</v>
      </c>
      <c r="I1814">
        <v>145523.51833333334</v>
      </c>
      <c r="J1814">
        <v>62935.074166666665</v>
      </c>
      <c r="K1814">
        <v>0.71952313476841956</v>
      </c>
      <c r="L1814">
        <v>480035.255</v>
      </c>
      <c r="M1814">
        <v>37959.870953789999</v>
      </c>
      <c r="N1814">
        <v>0.33978291647003306</v>
      </c>
      <c r="O1814">
        <v>504000</v>
      </c>
      <c r="P1814" t="s">
        <v>27</v>
      </c>
      <c r="Q1814">
        <v>0</v>
      </c>
      <c r="R1814">
        <v>0</v>
      </c>
      <c r="S1814">
        <v>0.30190683632609994</v>
      </c>
      <c r="T1814">
        <v>0.24448166919927425</v>
      </c>
      <c r="U1814">
        <v>0.73174988588594192</v>
      </c>
      <c r="V1814">
        <v>2.2653858187824447</v>
      </c>
      <c r="W1814">
        <v>0</v>
      </c>
      <c r="X1814">
        <v>0.40319380046699127</v>
      </c>
    </row>
    <row r="1815" spans="1:24" x14ac:dyDescent="0.25">
      <c r="A1815" t="s">
        <v>1849</v>
      </c>
      <c r="B1815">
        <v>49</v>
      </c>
      <c r="C1815" t="s">
        <v>25</v>
      </c>
      <c r="D1815">
        <v>245300</v>
      </c>
      <c r="E1815">
        <v>0.84099999999999997</v>
      </c>
      <c r="F1815">
        <v>57000</v>
      </c>
      <c r="G1815" t="s">
        <v>26</v>
      </c>
      <c r="H1815">
        <v>235659.48083333333</v>
      </c>
      <c r="I1815">
        <v>183325.50083333332</v>
      </c>
      <c r="J1815">
        <v>52333.98</v>
      </c>
      <c r="K1815">
        <v>0.79071970436945438</v>
      </c>
      <c r="L1815">
        <v>676297.65</v>
      </c>
      <c r="M1815">
        <v>28920.991839260001</v>
      </c>
      <c r="N1815">
        <v>0.2323685283326539</v>
      </c>
      <c r="O1815">
        <v>285000</v>
      </c>
      <c r="P1815" t="s">
        <v>27</v>
      </c>
      <c r="Q1815">
        <v>0</v>
      </c>
      <c r="R1815">
        <v>0</v>
      </c>
      <c r="S1815">
        <v>0.22207457902791711</v>
      </c>
      <c r="T1815">
        <v>0.18373837402796128</v>
      </c>
      <c r="U1815">
        <v>0.74907124240451495</v>
      </c>
      <c r="V1815">
        <v>2.7570226253567061</v>
      </c>
      <c r="W1815">
        <v>0</v>
      </c>
      <c r="X1815">
        <v>0.38216325143901131</v>
      </c>
    </row>
    <row r="1816" spans="1:24" x14ac:dyDescent="0.25">
      <c r="A1816" t="s">
        <v>1850</v>
      </c>
      <c r="B1816">
        <v>22</v>
      </c>
      <c r="C1816" t="s">
        <v>25</v>
      </c>
      <c r="D1816">
        <v>232000</v>
      </c>
      <c r="E1816">
        <v>0.93799999999999994</v>
      </c>
      <c r="F1816">
        <v>75000</v>
      </c>
      <c r="G1816" t="s">
        <v>26</v>
      </c>
      <c r="H1816">
        <v>235292.53416666668</v>
      </c>
      <c r="I1816">
        <v>162321.28083333332</v>
      </c>
      <c r="J1816">
        <v>72971.253333333327</v>
      </c>
      <c r="K1816">
        <v>0.72628675439692147</v>
      </c>
      <c r="L1816">
        <v>777026.32166666666</v>
      </c>
      <c r="M1816">
        <v>47997.091893160003</v>
      </c>
      <c r="N1816">
        <v>0.32327586206896552</v>
      </c>
      <c r="O1816">
        <v>900000</v>
      </c>
      <c r="P1816" t="s">
        <v>27</v>
      </c>
      <c r="Q1816">
        <v>0</v>
      </c>
      <c r="R1816">
        <v>0</v>
      </c>
      <c r="S1816">
        <v>0.31012991377637594</v>
      </c>
      <c r="T1816">
        <v>0.23479097663693582</v>
      </c>
      <c r="U1816">
        <v>0.7790768766157492</v>
      </c>
      <c r="V1816">
        <v>3.3492513864942528</v>
      </c>
      <c r="W1816">
        <v>0</v>
      </c>
      <c r="X1816">
        <v>0.33718942086133852</v>
      </c>
    </row>
    <row r="1817" spans="1:24" x14ac:dyDescent="0.25">
      <c r="A1817" t="s">
        <v>1851</v>
      </c>
      <c r="B1817">
        <v>55</v>
      </c>
      <c r="C1817" t="s">
        <v>30</v>
      </c>
      <c r="D1817">
        <v>115900</v>
      </c>
      <c r="E1817">
        <v>0.68700000000000006</v>
      </c>
      <c r="F1817">
        <v>30000</v>
      </c>
      <c r="G1817" t="s">
        <v>26</v>
      </c>
      <c r="H1817">
        <v>114610.12666666666</v>
      </c>
      <c r="I1817">
        <v>94684.651666666672</v>
      </c>
      <c r="J1817">
        <v>19925.474999999999</v>
      </c>
      <c r="K1817">
        <v>0.85563313265148477</v>
      </c>
      <c r="L1817">
        <v>327798.08750000002</v>
      </c>
      <c r="M1817">
        <v>23691.775963640001</v>
      </c>
      <c r="N1817">
        <v>0.25884383088869717</v>
      </c>
      <c r="O1817">
        <v>90000</v>
      </c>
      <c r="P1817" t="s">
        <v>27</v>
      </c>
      <c r="Q1817">
        <v>0</v>
      </c>
      <c r="R1817">
        <v>0</v>
      </c>
      <c r="S1817">
        <v>0.17385440169655747</v>
      </c>
      <c r="T1817">
        <v>0.22147535789080711</v>
      </c>
      <c r="U1817">
        <v>0.5693136213062191</v>
      </c>
      <c r="V1817">
        <v>2.8282837575496118</v>
      </c>
      <c r="W1817">
        <v>0</v>
      </c>
      <c r="X1817">
        <v>0.48770499591197775</v>
      </c>
    </row>
    <row r="1818" spans="1:24" x14ac:dyDescent="0.25">
      <c r="A1818" t="s">
        <v>1852</v>
      </c>
      <c r="B1818">
        <v>27</v>
      </c>
      <c r="C1818" t="s">
        <v>25</v>
      </c>
      <c r="D1818">
        <v>178900</v>
      </c>
      <c r="E1818">
        <v>0.94799999999999995</v>
      </c>
      <c r="F1818">
        <v>46000</v>
      </c>
      <c r="G1818" t="s">
        <v>26</v>
      </c>
      <c r="H1818">
        <v>165538.03333333333</v>
      </c>
      <c r="I1818">
        <v>134356.95583333334</v>
      </c>
      <c r="J1818">
        <v>31181.077499999999</v>
      </c>
      <c r="K1818">
        <v>0.86166969212221256</v>
      </c>
      <c r="L1818">
        <v>239572.15</v>
      </c>
      <c r="M1818">
        <v>40958.822681940001</v>
      </c>
      <c r="N1818">
        <v>0.25712688652878701</v>
      </c>
      <c r="O1818">
        <v>506000</v>
      </c>
      <c r="P1818" t="s">
        <v>27</v>
      </c>
      <c r="Q1818">
        <v>0</v>
      </c>
      <c r="R1818">
        <v>0</v>
      </c>
      <c r="S1818">
        <v>0.18836201489244869</v>
      </c>
      <c r="T1818">
        <v>0.221558445151603</v>
      </c>
      <c r="U1818">
        <v>0.75996341362404485</v>
      </c>
      <c r="V1818">
        <v>1.3391400223588596</v>
      </c>
      <c r="W1818">
        <v>0</v>
      </c>
      <c r="X1818">
        <v>0.45156188756790788</v>
      </c>
    </row>
    <row r="1819" spans="1:24" x14ac:dyDescent="0.25">
      <c r="A1819" t="s">
        <v>1853</v>
      </c>
      <c r="B1819">
        <v>41</v>
      </c>
      <c r="C1819" t="s">
        <v>33</v>
      </c>
      <c r="D1819">
        <v>92100</v>
      </c>
      <c r="E1819">
        <v>0.41399999999999998</v>
      </c>
      <c r="F1819">
        <v>30000</v>
      </c>
      <c r="G1819" t="s">
        <v>41</v>
      </c>
      <c r="H1819">
        <v>97742.781666666662</v>
      </c>
      <c r="I1819">
        <v>84438.27</v>
      </c>
      <c r="J1819">
        <v>13304.511666666667</v>
      </c>
      <c r="K1819">
        <v>0.88076473033219271</v>
      </c>
      <c r="L1819">
        <v>295484.00916666666</v>
      </c>
      <c r="M1819">
        <v>35082.068028000002</v>
      </c>
      <c r="N1819">
        <v>0.32573289902280128</v>
      </c>
      <c r="O1819">
        <v>270000</v>
      </c>
      <c r="P1819" t="s">
        <v>27</v>
      </c>
      <c r="Q1819">
        <v>0</v>
      </c>
      <c r="R1819">
        <v>0</v>
      </c>
      <c r="S1819">
        <v>0.13611758781368835</v>
      </c>
      <c r="T1819">
        <v>0.28689404896814091</v>
      </c>
      <c r="U1819">
        <v>0.30465317072084602</v>
      </c>
      <c r="V1819">
        <v>3.2082954306912774</v>
      </c>
      <c r="W1819">
        <v>1</v>
      </c>
      <c r="X1819">
        <v>0.62592852887583139</v>
      </c>
    </row>
    <row r="1820" spans="1:24" x14ac:dyDescent="0.25">
      <c r="A1820" t="s">
        <v>1854</v>
      </c>
      <c r="B1820">
        <v>52</v>
      </c>
      <c r="C1820" t="s">
        <v>33</v>
      </c>
      <c r="D1820">
        <v>358500</v>
      </c>
      <c r="E1820">
        <v>0.498</v>
      </c>
      <c r="F1820">
        <v>109000</v>
      </c>
      <c r="G1820" t="s">
        <v>41</v>
      </c>
      <c r="H1820">
        <v>384116.10499999998</v>
      </c>
      <c r="I1820">
        <v>285336.73499999999</v>
      </c>
      <c r="J1820">
        <v>98779.37</v>
      </c>
      <c r="K1820">
        <v>0.7484420285824136</v>
      </c>
      <c r="L1820">
        <v>1051946.1108333333</v>
      </c>
      <c r="M1820">
        <v>134361.67822505001</v>
      </c>
      <c r="N1820">
        <v>0.30404463040446306</v>
      </c>
      <c r="O1820">
        <v>654000</v>
      </c>
      <c r="P1820" t="s">
        <v>36</v>
      </c>
      <c r="Q1820">
        <v>90</v>
      </c>
      <c r="R1820">
        <v>1</v>
      </c>
      <c r="S1820">
        <v>0.25716018858412615</v>
      </c>
      <c r="T1820">
        <v>0.22755977995950652</v>
      </c>
      <c r="U1820">
        <v>0.36894506665287319</v>
      </c>
      <c r="V1820">
        <v>2.9342987749883775</v>
      </c>
      <c r="W1820">
        <v>1</v>
      </c>
      <c r="X1820">
        <v>0.55714466032026433</v>
      </c>
    </row>
    <row r="1821" spans="1:24" x14ac:dyDescent="0.25">
      <c r="A1821" t="s">
        <v>1855</v>
      </c>
      <c r="B1821">
        <v>40</v>
      </c>
      <c r="C1821" t="s">
        <v>25</v>
      </c>
      <c r="D1821">
        <v>188300</v>
      </c>
      <c r="E1821">
        <v>0.85199999999999998</v>
      </c>
      <c r="F1821">
        <v>50000</v>
      </c>
      <c r="G1821" t="s">
        <v>26</v>
      </c>
      <c r="H1821">
        <v>187100.19333333333</v>
      </c>
      <c r="I1821">
        <v>128841.32666666666</v>
      </c>
      <c r="J1821">
        <v>58258.866666666669</v>
      </c>
      <c r="K1821">
        <v>0.699524364057593</v>
      </c>
      <c r="L1821">
        <v>426990.7</v>
      </c>
      <c r="M1821">
        <v>27718.13915142</v>
      </c>
      <c r="N1821">
        <v>0.26553372278279341</v>
      </c>
      <c r="O1821">
        <v>200000</v>
      </c>
      <c r="P1821" t="s">
        <v>27</v>
      </c>
      <c r="Q1821">
        <v>0</v>
      </c>
      <c r="R1821">
        <v>0</v>
      </c>
      <c r="S1821">
        <v>0.31137790735936888</v>
      </c>
      <c r="T1821">
        <v>0.18574730856547875</v>
      </c>
      <c r="U1821">
        <v>0.74206592554810946</v>
      </c>
      <c r="V1821">
        <v>2.2676086032926182</v>
      </c>
      <c r="W1821">
        <v>0</v>
      </c>
      <c r="X1821">
        <v>0.3800858615404209</v>
      </c>
    </row>
    <row r="1822" spans="1:24" x14ac:dyDescent="0.25">
      <c r="A1822" t="s">
        <v>1856</v>
      </c>
      <c r="B1822">
        <v>34</v>
      </c>
      <c r="C1822" t="s">
        <v>25</v>
      </c>
      <c r="D1822">
        <v>212800</v>
      </c>
      <c r="E1822">
        <v>0.95299999999999996</v>
      </c>
      <c r="F1822">
        <v>59000</v>
      </c>
      <c r="G1822" t="s">
        <v>26</v>
      </c>
      <c r="H1822">
        <v>219140.3425</v>
      </c>
      <c r="I1822">
        <v>156580.07250000001</v>
      </c>
      <c r="J1822">
        <v>62560.27</v>
      </c>
      <c r="K1822">
        <v>0.7235874851429076</v>
      </c>
      <c r="L1822">
        <v>461808.15749999997</v>
      </c>
      <c r="M1822">
        <v>28941.647905500002</v>
      </c>
      <c r="N1822">
        <v>0.27725563909774437</v>
      </c>
      <c r="O1822">
        <v>413000</v>
      </c>
      <c r="P1822" t="s">
        <v>36</v>
      </c>
      <c r="Q1822">
        <v>180</v>
      </c>
      <c r="R1822">
        <v>1</v>
      </c>
      <c r="S1822">
        <v>0.28548038798469977</v>
      </c>
      <c r="T1822">
        <v>0.20061871063642644</v>
      </c>
      <c r="U1822">
        <v>0.84182147225254589</v>
      </c>
      <c r="V1822">
        <v>2.1701511160714286</v>
      </c>
      <c r="W1822">
        <v>0</v>
      </c>
      <c r="X1822">
        <v>0.35009773368201036</v>
      </c>
    </row>
    <row r="1823" spans="1:24" x14ac:dyDescent="0.25">
      <c r="A1823" t="s">
        <v>1857</v>
      </c>
      <c r="B1823">
        <v>18</v>
      </c>
      <c r="C1823" t="s">
        <v>25</v>
      </c>
      <c r="D1823">
        <v>143500</v>
      </c>
      <c r="E1823">
        <v>0.96499999999999997</v>
      </c>
      <c r="F1823">
        <v>30000</v>
      </c>
      <c r="G1823" t="s">
        <v>26</v>
      </c>
      <c r="H1823">
        <v>147931.00083333332</v>
      </c>
      <c r="I1823">
        <v>109685.91666666667</v>
      </c>
      <c r="J1823">
        <v>38245.084166666667</v>
      </c>
      <c r="K1823">
        <v>0.76462997920149767</v>
      </c>
      <c r="L1823">
        <v>365662.46833333332</v>
      </c>
      <c r="M1823">
        <v>24175.41053755</v>
      </c>
      <c r="N1823">
        <v>0.20905923344947736</v>
      </c>
      <c r="O1823">
        <v>330000</v>
      </c>
      <c r="P1823" t="s">
        <v>31</v>
      </c>
      <c r="Q1823">
        <v>7</v>
      </c>
      <c r="R1823">
        <v>0</v>
      </c>
      <c r="S1823">
        <v>0.25853326179923264</v>
      </c>
      <c r="T1823">
        <v>0.15985295732435492</v>
      </c>
      <c r="U1823">
        <v>0.82944856421727375</v>
      </c>
      <c r="V1823">
        <v>2.5481705110336819</v>
      </c>
      <c r="W1823">
        <v>0</v>
      </c>
      <c r="X1823">
        <v>0.33850463116276963</v>
      </c>
    </row>
    <row r="1824" spans="1:24" x14ac:dyDescent="0.25">
      <c r="A1824" t="s">
        <v>1858</v>
      </c>
      <c r="B1824">
        <v>48</v>
      </c>
      <c r="C1824" t="s">
        <v>33</v>
      </c>
      <c r="D1824">
        <v>162700</v>
      </c>
      <c r="E1824">
        <v>0.38300000000000001</v>
      </c>
      <c r="F1824">
        <v>31000</v>
      </c>
      <c r="G1824" t="s">
        <v>43</v>
      </c>
      <c r="H1824">
        <v>172467.84583333333</v>
      </c>
      <c r="I1824">
        <v>130437.89416666667</v>
      </c>
      <c r="J1824">
        <v>42029.951666666668</v>
      </c>
      <c r="K1824">
        <v>0.74724498850825727</v>
      </c>
      <c r="L1824">
        <v>487007.3725</v>
      </c>
      <c r="M1824">
        <v>59873.623409400003</v>
      </c>
      <c r="N1824">
        <v>0.19053472649047326</v>
      </c>
      <c r="O1824">
        <v>341000</v>
      </c>
      <c r="P1824" t="s">
        <v>31</v>
      </c>
      <c r="Q1824">
        <v>24</v>
      </c>
      <c r="R1824">
        <v>0</v>
      </c>
      <c r="S1824">
        <v>0.24369731913554998</v>
      </c>
      <c r="T1824">
        <v>0.14237611950679763</v>
      </c>
      <c r="U1824">
        <v>0.28430217459439866</v>
      </c>
      <c r="V1824">
        <v>2.9932844038106947</v>
      </c>
      <c r="W1824">
        <v>1</v>
      </c>
      <c r="X1824">
        <v>0.57499765320115481</v>
      </c>
    </row>
    <row r="1825" spans="1:24" x14ac:dyDescent="0.25">
      <c r="A1825" t="s">
        <v>1859</v>
      </c>
      <c r="B1825">
        <v>48</v>
      </c>
      <c r="C1825" t="s">
        <v>33</v>
      </c>
      <c r="D1825">
        <v>251300</v>
      </c>
      <c r="E1825">
        <v>0.58199999999999996</v>
      </c>
      <c r="F1825">
        <v>41000</v>
      </c>
      <c r="G1825" t="s">
        <v>26</v>
      </c>
      <c r="H1825">
        <v>271269.72833333333</v>
      </c>
      <c r="I1825">
        <v>229959.15166666667</v>
      </c>
      <c r="J1825">
        <v>41310.576666666668</v>
      </c>
      <c r="K1825">
        <v>0.86483377061904898</v>
      </c>
      <c r="L1825">
        <v>585468.44999999995</v>
      </c>
      <c r="M1825">
        <v>118010.65823428</v>
      </c>
      <c r="N1825">
        <v>0.1631516116195782</v>
      </c>
      <c r="O1825">
        <v>123000</v>
      </c>
      <c r="P1825" t="s">
        <v>27</v>
      </c>
      <c r="Q1825">
        <v>0</v>
      </c>
      <c r="R1825">
        <v>0</v>
      </c>
      <c r="S1825">
        <v>0.15228598089612372</v>
      </c>
      <c r="T1825">
        <v>0.14109902345953446</v>
      </c>
      <c r="U1825">
        <v>0.40556623795526958</v>
      </c>
      <c r="V1825">
        <v>2.3297590529247909</v>
      </c>
      <c r="W1825">
        <v>1</v>
      </c>
      <c r="X1825">
        <v>0.56922801199724493</v>
      </c>
    </row>
    <row r="1826" spans="1:24" x14ac:dyDescent="0.25">
      <c r="A1826" t="s">
        <v>1860</v>
      </c>
      <c r="B1826">
        <v>51</v>
      </c>
      <c r="C1826" t="s">
        <v>33</v>
      </c>
      <c r="D1826">
        <v>328700</v>
      </c>
      <c r="E1826">
        <v>0.42699999999999999</v>
      </c>
      <c r="F1826">
        <v>68000</v>
      </c>
      <c r="G1826" t="s">
        <v>26</v>
      </c>
      <c r="H1826">
        <v>384549.28083333332</v>
      </c>
      <c r="I1826">
        <v>278155.73499999999</v>
      </c>
      <c r="J1826">
        <v>106393.54583333334</v>
      </c>
      <c r="K1826">
        <v>0.72976731980960052</v>
      </c>
      <c r="L1826">
        <v>827557.38</v>
      </c>
      <c r="M1826">
        <v>155436.13147584</v>
      </c>
      <c r="N1826">
        <v>0.20687557042896257</v>
      </c>
      <c r="O1826">
        <v>204000</v>
      </c>
      <c r="P1826" t="s">
        <v>27</v>
      </c>
      <c r="Q1826">
        <v>0</v>
      </c>
      <c r="R1826">
        <v>0</v>
      </c>
      <c r="S1826">
        <v>0.27667077052588518</v>
      </c>
      <c r="T1826">
        <v>0.15097103056602626</v>
      </c>
      <c r="U1826">
        <v>0.30408699785730087</v>
      </c>
      <c r="V1826">
        <v>2.5176677213264376</v>
      </c>
      <c r="W1826">
        <v>1</v>
      </c>
      <c r="X1826">
        <v>0.57734490015228457</v>
      </c>
    </row>
    <row r="1827" spans="1:24" x14ac:dyDescent="0.25">
      <c r="A1827" t="s">
        <v>1861</v>
      </c>
      <c r="B1827">
        <v>26</v>
      </c>
      <c r="C1827" t="s">
        <v>33</v>
      </c>
      <c r="D1827">
        <v>62000</v>
      </c>
      <c r="E1827">
        <v>0.49099999999999999</v>
      </c>
      <c r="F1827">
        <v>30000</v>
      </c>
      <c r="G1827" t="s">
        <v>26</v>
      </c>
      <c r="H1827">
        <v>65577.066666666666</v>
      </c>
      <c r="I1827">
        <v>55671.353333333333</v>
      </c>
      <c r="J1827">
        <v>9905.7133333333331</v>
      </c>
      <c r="K1827">
        <v>0.86735241996959778</v>
      </c>
      <c r="L1827">
        <v>211453.1925</v>
      </c>
      <c r="M1827">
        <v>23867.8880666</v>
      </c>
      <c r="N1827">
        <v>0.4838709677419355</v>
      </c>
      <c r="O1827">
        <v>330000</v>
      </c>
      <c r="P1827" t="s">
        <v>27</v>
      </c>
      <c r="Q1827">
        <v>0</v>
      </c>
      <c r="R1827">
        <v>0</v>
      </c>
      <c r="S1827">
        <v>0.15105453532535765</v>
      </c>
      <c r="T1827">
        <v>0.41968665482399892</v>
      </c>
      <c r="U1827">
        <v>0.35997938429676479</v>
      </c>
      <c r="V1827">
        <v>3.410535362903226</v>
      </c>
      <c r="W1827">
        <v>1</v>
      </c>
      <c r="X1827">
        <v>0.62446819743888349</v>
      </c>
    </row>
    <row r="1828" spans="1:24" x14ac:dyDescent="0.25">
      <c r="A1828" t="s">
        <v>1862</v>
      </c>
      <c r="B1828">
        <v>39</v>
      </c>
      <c r="C1828" t="s">
        <v>25</v>
      </c>
      <c r="D1828">
        <v>222900</v>
      </c>
      <c r="E1828">
        <v>0.87</v>
      </c>
      <c r="F1828">
        <v>59000</v>
      </c>
      <c r="G1828" t="s">
        <v>41</v>
      </c>
      <c r="H1828">
        <v>203398.94916666666</v>
      </c>
      <c r="I1828">
        <v>151343.92000000001</v>
      </c>
      <c r="J1828">
        <v>52055.029166666667</v>
      </c>
      <c r="K1828">
        <v>0.82758674373569385</v>
      </c>
      <c r="L1828">
        <v>539807.72250000003</v>
      </c>
      <c r="M1828">
        <v>59468.103960859997</v>
      </c>
      <c r="N1828">
        <v>0.26469268730372364</v>
      </c>
      <c r="O1828">
        <v>236000</v>
      </c>
      <c r="P1828" t="s">
        <v>27</v>
      </c>
      <c r="Q1828">
        <v>0</v>
      </c>
      <c r="R1828">
        <v>0</v>
      </c>
      <c r="S1828">
        <v>0.2559257527137585</v>
      </c>
      <c r="T1828">
        <v>0.21905615917633889</v>
      </c>
      <c r="U1828">
        <v>0.6731809242337855</v>
      </c>
      <c r="V1828">
        <v>2.4217484185733515</v>
      </c>
      <c r="W1828">
        <v>0</v>
      </c>
      <c r="X1828">
        <v>0.43031751476698782</v>
      </c>
    </row>
    <row r="1829" spans="1:24" x14ac:dyDescent="0.25">
      <c r="A1829" t="s">
        <v>1863</v>
      </c>
      <c r="B1829">
        <v>30</v>
      </c>
      <c r="C1829" t="s">
        <v>30</v>
      </c>
      <c r="D1829">
        <v>213100</v>
      </c>
      <c r="E1829">
        <v>0.47699999999999998</v>
      </c>
      <c r="F1829">
        <v>58000</v>
      </c>
      <c r="G1829" t="s">
        <v>43</v>
      </c>
      <c r="H1829">
        <v>212412.77249999999</v>
      </c>
      <c r="I1829">
        <v>170893.87666666668</v>
      </c>
      <c r="J1829">
        <v>41518.895833333336</v>
      </c>
      <c r="K1829">
        <v>0.80226662574002516</v>
      </c>
      <c r="L1829">
        <v>645505.02749999997</v>
      </c>
      <c r="M1829">
        <v>31220.540994849998</v>
      </c>
      <c r="N1829">
        <v>0.2721726888784608</v>
      </c>
      <c r="O1829">
        <v>174000</v>
      </c>
      <c r="P1829" t="s">
        <v>27</v>
      </c>
      <c r="Q1829">
        <v>0</v>
      </c>
      <c r="R1829">
        <v>0</v>
      </c>
      <c r="S1829">
        <v>0.19546327344008158</v>
      </c>
      <c r="T1829">
        <v>0.21835506472511243</v>
      </c>
      <c r="U1829">
        <v>0.41587454124840673</v>
      </c>
      <c r="V1829">
        <v>3.0291179141248237</v>
      </c>
      <c r="W1829">
        <v>1</v>
      </c>
      <c r="X1829">
        <v>0.54608877223293506</v>
      </c>
    </row>
    <row r="1830" spans="1:24" x14ac:dyDescent="0.25">
      <c r="A1830" t="s">
        <v>1864</v>
      </c>
      <c r="B1830">
        <v>42</v>
      </c>
      <c r="C1830" t="s">
        <v>33</v>
      </c>
      <c r="D1830">
        <v>60000</v>
      </c>
      <c r="E1830">
        <v>0.27</v>
      </c>
      <c r="F1830">
        <v>30000</v>
      </c>
      <c r="G1830" t="s">
        <v>41</v>
      </c>
      <c r="H1830">
        <v>54300.015833333331</v>
      </c>
      <c r="I1830">
        <v>40296.822500000002</v>
      </c>
      <c r="J1830">
        <v>14003.193333333333</v>
      </c>
      <c r="K1830">
        <v>0.72624711149180565</v>
      </c>
      <c r="L1830">
        <v>126081.37</v>
      </c>
      <c r="M1830">
        <v>29360.09500297</v>
      </c>
      <c r="N1830">
        <v>0.5</v>
      </c>
      <c r="O1830">
        <v>270000</v>
      </c>
      <c r="P1830" t="s">
        <v>27</v>
      </c>
      <c r="Q1830">
        <v>0</v>
      </c>
      <c r="R1830">
        <v>0</v>
      </c>
      <c r="S1830">
        <v>0.25788562154961925</v>
      </c>
      <c r="T1830">
        <v>0.36312355574590283</v>
      </c>
      <c r="U1830">
        <v>0.17524485837326942</v>
      </c>
      <c r="V1830">
        <v>2.1013561666666667</v>
      </c>
      <c r="W1830">
        <v>1</v>
      </c>
      <c r="X1830">
        <v>0.70791322464625694</v>
      </c>
    </row>
    <row r="1831" spans="1:24" x14ac:dyDescent="0.25">
      <c r="A1831" t="s">
        <v>1865</v>
      </c>
      <c r="B1831">
        <v>35</v>
      </c>
      <c r="C1831" t="s">
        <v>25</v>
      </c>
      <c r="D1831">
        <v>207500</v>
      </c>
      <c r="E1831">
        <v>0.96199999999999997</v>
      </c>
      <c r="F1831">
        <v>42000</v>
      </c>
      <c r="G1831" t="s">
        <v>41</v>
      </c>
      <c r="H1831">
        <v>206687.42</v>
      </c>
      <c r="I1831">
        <v>151637.56416666668</v>
      </c>
      <c r="J1831">
        <v>55049.855833333335</v>
      </c>
      <c r="K1831">
        <v>0.75559502125073308</v>
      </c>
      <c r="L1831">
        <v>776363.91166666662</v>
      </c>
      <c r="M1831">
        <v>34333.355369260003</v>
      </c>
      <c r="N1831">
        <v>0.20240963855421687</v>
      </c>
      <c r="O1831">
        <v>210000</v>
      </c>
      <c r="P1831" t="s">
        <v>27</v>
      </c>
      <c r="Q1831">
        <v>0</v>
      </c>
      <c r="R1831">
        <v>0</v>
      </c>
      <c r="S1831">
        <v>0.26634352411643308</v>
      </c>
      <c r="T1831">
        <v>0.15293971514472671</v>
      </c>
      <c r="U1831">
        <v>0.82496331586094196</v>
      </c>
      <c r="V1831">
        <v>3.7415128273092368</v>
      </c>
      <c r="W1831">
        <v>0</v>
      </c>
      <c r="X1831">
        <v>0.29565379868101438</v>
      </c>
    </row>
    <row r="1832" spans="1:24" x14ac:dyDescent="0.25">
      <c r="A1832" t="s">
        <v>1866</v>
      </c>
      <c r="B1832">
        <v>29</v>
      </c>
      <c r="C1832" t="s">
        <v>30</v>
      </c>
      <c r="D1832">
        <v>245200</v>
      </c>
      <c r="E1832">
        <v>0.73199999999999998</v>
      </c>
      <c r="F1832">
        <v>49000</v>
      </c>
      <c r="G1832" t="s">
        <v>26</v>
      </c>
      <c r="H1832">
        <v>217615.60500000001</v>
      </c>
      <c r="I1832">
        <v>184453.70499999999</v>
      </c>
      <c r="J1832">
        <v>33161.9</v>
      </c>
      <c r="K1832">
        <v>0.87118063220525299</v>
      </c>
      <c r="L1832">
        <v>626162.5591666667</v>
      </c>
      <c r="M1832">
        <v>40444.900453449998</v>
      </c>
      <c r="N1832">
        <v>0.199836867862969</v>
      </c>
      <c r="O1832">
        <v>588000</v>
      </c>
      <c r="P1832" t="s">
        <v>27</v>
      </c>
      <c r="Q1832">
        <v>0</v>
      </c>
      <c r="R1832">
        <v>0</v>
      </c>
      <c r="S1832">
        <v>0.15238750915863777</v>
      </c>
      <c r="T1832">
        <v>0.17409400888277893</v>
      </c>
      <c r="U1832">
        <v>0.61727625689989285</v>
      </c>
      <c r="V1832">
        <v>2.5536809101413813</v>
      </c>
      <c r="W1832">
        <v>0</v>
      </c>
      <c r="X1832">
        <v>0.46851683979384107</v>
      </c>
    </row>
    <row r="1833" spans="1:24" x14ac:dyDescent="0.25">
      <c r="A1833" t="s">
        <v>1867</v>
      </c>
      <c r="B1833">
        <v>34</v>
      </c>
      <c r="C1833" t="s">
        <v>33</v>
      </c>
      <c r="D1833">
        <v>223400</v>
      </c>
      <c r="E1833">
        <v>0.51200000000000001</v>
      </c>
      <c r="F1833">
        <v>40000</v>
      </c>
      <c r="G1833" t="s">
        <v>26</v>
      </c>
      <c r="H1833">
        <v>252394.40166666667</v>
      </c>
      <c r="I1833">
        <v>179268.38416666666</v>
      </c>
      <c r="J1833">
        <v>73126.017500000002</v>
      </c>
      <c r="K1833">
        <v>0.72053360658614252</v>
      </c>
      <c r="L1833">
        <v>997710.41583333339</v>
      </c>
      <c r="M1833">
        <v>101156.50188385999</v>
      </c>
      <c r="N1833">
        <v>0.17905102954341987</v>
      </c>
      <c r="O1833">
        <v>440000</v>
      </c>
      <c r="P1833" t="s">
        <v>27</v>
      </c>
      <c r="Q1833">
        <v>0</v>
      </c>
      <c r="R1833">
        <v>0</v>
      </c>
      <c r="S1833">
        <v>0.2897291580840069</v>
      </c>
      <c r="T1833">
        <v>0.12901228407988227</v>
      </c>
      <c r="U1833">
        <v>0.36550870710719424</v>
      </c>
      <c r="V1833">
        <v>4.4660269285287972</v>
      </c>
      <c r="W1833">
        <v>0</v>
      </c>
      <c r="X1833">
        <v>0.46113060864688321</v>
      </c>
    </row>
    <row r="1834" spans="1:24" x14ac:dyDescent="0.25">
      <c r="A1834" t="s">
        <v>1868</v>
      </c>
      <c r="B1834">
        <v>32</v>
      </c>
      <c r="C1834" t="s">
        <v>33</v>
      </c>
      <c r="D1834">
        <v>170600</v>
      </c>
      <c r="E1834">
        <v>0.433</v>
      </c>
      <c r="F1834">
        <v>55000</v>
      </c>
      <c r="G1834" t="s">
        <v>26</v>
      </c>
      <c r="H1834">
        <v>165130.21333333332</v>
      </c>
      <c r="I1834">
        <v>126941.55916666667</v>
      </c>
      <c r="J1834">
        <v>38188.654166666667</v>
      </c>
      <c r="K1834">
        <v>0.77956029201401289</v>
      </c>
      <c r="L1834">
        <v>380819.82416666666</v>
      </c>
      <c r="M1834">
        <v>61467.689373130001</v>
      </c>
      <c r="N1834">
        <v>0.32239155920281359</v>
      </c>
      <c r="O1834">
        <v>330000</v>
      </c>
      <c r="P1834" t="s">
        <v>31</v>
      </c>
      <c r="Q1834">
        <v>60</v>
      </c>
      <c r="R1834">
        <v>0</v>
      </c>
      <c r="S1834">
        <v>0.23126388197403167</v>
      </c>
      <c r="T1834">
        <v>0.25132365803499829</v>
      </c>
      <c r="U1834">
        <v>0.31554300158707455</v>
      </c>
      <c r="V1834">
        <v>2.232238125244236</v>
      </c>
      <c r="W1834">
        <v>1</v>
      </c>
      <c r="X1834">
        <v>0.62250672502180249</v>
      </c>
    </row>
    <row r="1835" spans="1:24" x14ac:dyDescent="0.25">
      <c r="A1835" t="s">
        <v>1869</v>
      </c>
      <c r="B1835">
        <v>32</v>
      </c>
      <c r="C1835" t="s">
        <v>33</v>
      </c>
      <c r="D1835">
        <v>144800</v>
      </c>
      <c r="E1835">
        <v>0.31900000000000001</v>
      </c>
      <c r="F1835">
        <v>40000</v>
      </c>
      <c r="G1835" t="s">
        <v>26</v>
      </c>
      <c r="H1835">
        <v>154356.69666666666</v>
      </c>
      <c r="I1835">
        <v>109977.255</v>
      </c>
      <c r="J1835">
        <v>44379.441666666666</v>
      </c>
      <c r="K1835">
        <v>0.73616807915499072</v>
      </c>
      <c r="L1835">
        <v>548226.29249999998</v>
      </c>
      <c r="M1835">
        <v>53881.631386629997</v>
      </c>
      <c r="N1835">
        <v>0.27624309392265195</v>
      </c>
      <c r="O1835">
        <v>280000</v>
      </c>
      <c r="P1835" t="s">
        <v>27</v>
      </c>
      <c r="Q1835">
        <v>0</v>
      </c>
      <c r="R1835">
        <v>0</v>
      </c>
      <c r="S1835">
        <v>0.2875122532746609</v>
      </c>
      <c r="T1835">
        <v>0.20336134783287038</v>
      </c>
      <c r="U1835">
        <v>0.23645880514399928</v>
      </c>
      <c r="V1835">
        <v>3.7860931802486189</v>
      </c>
      <c r="W1835">
        <v>1</v>
      </c>
      <c r="X1835">
        <v>0.57104216473364522</v>
      </c>
    </row>
    <row r="1836" spans="1:24" x14ac:dyDescent="0.25">
      <c r="A1836" t="s">
        <v>1870</v>
      </c>
      <c r="B1836">
        <v>32</v>
      </c>
      <c r="C1836" t="s">
        <v>30</v>
      </c>
      <c r="D1836">
        <v>227100</v>
      </c>
      <c r="E1836">
        <v>0.48099999999999998</v>
      </c>
      <c r="F1836">
        <v>43000</v>
      </c>
      <c r="G1836" t="s">
        <v>26</v>
      </c>
      <c r="H1836">
        <v>222503.89249999999</v>
      </c>
      <c r="I1836">
        <v>165157.3475</v>
      </c>
      <c r="J1836">
        <v>57346.544999999998</v>
      </c>
      <c r="K1836">
        <v>0.7518310750684114</v>
      </c>
      <c r="L1836">
        <v>863949.29333333333</v>
      </c>
      <c r="M1836">
        <v>28916.399421120001</v>
      </c>
      <c r="N1836">
        <v>0.18934390136503743</v>
      </c>
      <c r="O1836">
        <v>301000</v>
      </c>
      <c r="P1836" t="s">
        <v>27</v>
      </c>
      <c r="Q1836">
        <v>0</v>
      </c>
      <c r="R1836">
        <v>0</v>
      </c>
      <c r="S1836">
        <v>0.25773277202330291</v>
      </c>
      <c r="T1836">
        <v>0.14235462892092335</v>
      </c>
      <c r="U1836">
        <v>0.42567913462640306</v>
      </c>
      <c r="V1836">
        <v>3.8042681344488476</v>
      </c>
      <c r="W1836">
        <v>0</v>
      </c>
      <c r="X1836">
        <v>0.47148992169340043</v>
      </c>
    </row>
    <row r="1837" spans="1:24" x14ac:dyDescent="0.25">
      <c r="A1837" t="s">
        <v>1871</v>
      </c>
      <c r="B1837">
        <v>30</v>
      </c>
      <c r="C1837" t="s">
        <v>33</v>
      </c>
      <c r="D1837">
        <v>100900</v>
      </c>
      <c r="E1837">
        <v>0.22600000000000001</v>
      </c>
      <c r="F1837">
        <v>30000</v>
      </c>
      <c r="G1837" t="s">
        <v>26</v>
      </c>
      <c r="H1837">
        <v>95768.002500000002</v>
      </c>
      <c r="I1837">
        <v>80803.927500000005</v>
      </c>
      <c r="J1837">
        <v>14964.075000000001</v>
      </c>
      <c r="K1837">
        <v>0.84172033705903171</v>
      </c>
      <c r="L1837">
        <v>344949.71500000003</v>
      </c>
      <c r="M1837">
        <v>31942.552179490001</v>
      </c>
      <c r="N1837">
        <v>0.29732408325074333</v>
      </c>
      <c r="O1837">
        <v>180000</v>
      </c>
      <c r="P1837" t="s">
        <v>36</v>
      </c>
      <c r="Q1837">
        <v>180</v>
      </c>
      <c r="R1837">
        <v>1</v>
      </c>
      <c r="S1837">
        <v>0.15625338953895379</v>
      </c>
      <c r="T1837">
        <v>0.25026372756958326</v>
      </c>
      <c r="U1837">
        <v>0.16947360865605809</v>
      </c>
      <c r="V1837">
        <v>3.4187285926660063</v>
      </c>
      <c r="W1837">
        <v>1</v>
      </c>
      <c r="X1837">
        <v>0.66292058402015042</v>
      </c>
    </row>
    <row r="1838" spans="1:24" x14ac:dyDescent="0.25">
      <c r="A1838" t="s">
        <v>1872</v>
      </c>
      <c r="B1838">
        <v>34</v>
      </c>
      <c r="C1838" t="s">
        <v>25</v>
      </c>
      <c r="D1838">
        <v>236800</v>
      </c>
      <c r="E1838">
        <v>0.88900000000000001</v>
      </c>
      <c r="F1838">
        <v>77000</v>
      </c>
      <c r="G1838" t="s">
        <v>26</v>
      </c>
      <c r="H1838">
        <v>215955.54500000001</v>
      </c>
      <c r="I1838">
        <v>169565.76250000001</v>
      </c>
      <c r="J1838">
        <v>46389.782500000001</v>
      </c>
      <c r="K1838">
        <v>0.84294650405158145</v>
      </c>
      <c r="L1838">
        <v>404309.245</v>
      </c>
      <c r="M1838">
        <v>62797.644252810001</v>
      </c>
      <c r="N1838">
        <v>0.32516891891891891</v>
      </c>
      <c r="O1838">
        <v>924000</v>
      </c>
      <c r="P1838" t="s">
        <v>27</v>
      </c>
      <c r="Q1838">
        <v>0</v>
      </c>
      <c r="R1838">
        <v>0</v>
      </c>
      <c r="S1838">
        <v>0.2148117220143618</v>
      </c>
      <c r="T1838">
        <v>0.27410000342893487</v>
      </c>
      <c r="U1838">
        <v>0.68872567886885516</v>
      </c>
      <c r="V1838">
        <v>1.707387014358108</v>
      </c>
      <c r="W1838">
        <v>0</v>
      </c>
      <c r="X1838">
        <v>0.47810647821110702</v>
      </c>
    </row>
    <row r="1839" spans="1:24" x14ac:dyDescent="0.25">
      <c r="A1839" t="s">
        <v>1873</v>
      </c>
      <c r="B1839">
        <v>49</v>
      </c>
      <c r="C1839" t="s">
        <v>25</v>
      </c>
      <c r="D1839">
        <v>147100</v>
      </c>
      <c r="E1839">
        <v>0.85599999999999998</v>
      </c>
      <c r="F1839">
        <v>44000</v>
      </c>
      <c r="G1839" t="s">
        <v>43</v>
      </c>
      <c r="H1839">
        <v>149386.09833333333</v>
      </c>
      <c r="I1839">
        <v>107339.85583333333</v>
      </c>
      <c r="J1839">
        <v>42046.2425</v>
      </c>
      <c r="K1839">
        <v>0.74247254014326791</v>
      </c>
      <c r="L1839">
        <v>387976.27333333332</v>
      </c>
      <c r="M1839">
        <v>25657.20031556</v>
      </c>
      <c r="N1839">
        <v>0.2991162474507138</v>
      </c>
      <c r="O1839">
        <v>132000</v>
      </c>
      <c r="P1839" t="s">
        <v>27</v>
      </c>
      <c r="Q1839">
        <v>0</v>
      </c>
      <c r="R1839">
        <v>0</v>
      </c>
      <c r="S1839">
        <v>0.28146020927717069</v>
      </c>
      <c r="T1839">
        <v>0.22208560004285377</v>
      </c>
      <c r="U1839">
        <v>0.73053068103925267</v>
      </c>
      <c r="V1839">
        <v>2.6375001586222524</v>
      </c>
      <c r="W1839">
        <v>0</v>
      </c>
      <c r="X1839">
        <v>0.38917095240713118</v>
      </c>
    </row>
    <row r="1840" spans="1:24" x14ac:dyDescent="0.25">
      <c r="A1840" t="s">
        <v>1874</v>
      </c>
      <c r="B1840">
        <v>26</v>
      </c>
      <c r="C1840" t="s">
        <v>30</v>
      </c>
      <c r="D1840">
        <v>81600</v>
      </c>
      <c r="E1840">
        <v>0.77800000000000002</v>
      </c>
      <c r="F1840">
        <v>30000</v>
      </c>
      <c r="G1840" t="s">
        <v>41</v>
      </c>
      <c r="H1840">
        <v>79988.264999999999</v>
      </c>
      <c r="I1840">
        <v>62708.485000000001</v>
      </c>
      <c r="J1840">
        <v>17279.78</v>
      </c>
      <c r="K1840">
        <v>0.78876507519407446</v>
      </c>
      <c r="L1840">
        <v>172517.92749999999</v>
      </c>
      <c r="M1840">
        <v>7600.3906654239581</v>
      </c>
      <c r="N1840">
        <v>0.36764705882352944</v>
      </c>
      <c r="O1840">
        <v>90000</v>
      </c>
      <c r="P1840" t="s">
        <v>27</v>
      </c>
      <c r="Q1840">
        <v>0</v>
      </c>
      <c r="R1840">
        <v>0</v>
      </c>
      <c r="S1840">
        <v>0.21602893874495213</v>
      </c>
      <c r="T1840">
        <v>0.28998715999782149</v>
      </c>
      <c r="U1840">
        <v>0.71049007085704063</v>
      </c>
      <c r="V1840">
        <v>2.1141902879901959</v>
      </c>
      <c r="W1840">
        <v>0</v>
      </c>
      <c r="X1840">
        <v>0.45569407304436599</v>
      </c>
    </row>
    <row r="1841" spans="1:24" x14ac:dyDescent="0.25">
      <c r="A1841" t="s">
        <v>1875</v>
      </c>
      <c r="B1841">
        <v>37</v>
      </c>
      <c r="C1841" t="s">
        <v>25</v>
      </c>
      <c r="D1841">
        <v>218600</v>
      </c>
      <c r="E1841">
        <v>0.76400000000000001</v>
      </c>
      <c r="F1841">
        <v>51000</v>
      </c>
      <c r="G1841" t="s">
        <v>41</v>
      </c>
      <c r="H1841">
        <v>220585.81833333333</v>
      </c>
      <c r="I1841">
        <v>158640.10666666666</v>
      </c>
      <c r="J1841">
        <v>61945.71166666667</v>
      </c>
      <c r="K1841">
        <v>0.75382219982899012</v>
      </c>
      <c r="L1841">
        <v>675111.9408333333</v>
      </c>
      <c r="M1841">
        <v>44674.93450879</v>
      </c>
      <c r="N1841">
        <v>0.23330283623055809</v>
      </c>
      <c r="O1841">
        <v>255000</v>
      </c>
      <c r="P1841" t="s">
        <v>31</v>
      </c>
      <c r="Q1841">
        <v>17</v>
      </c>
      <c r="R1841">
        <v>0</v>
      </c>
      <c r="S1841">
        <v>0.28082363650893816</v>
      </c>
      <c r="T1841">
        <v>0.17586885723366191</v>
      </c>
      <c r="U1841">
        <v>0.63532793072848626</v>
      </c>
      <c r="V1841">
        <v>3.0883437366575173</v>
      </c>
      <c r="W1841">
        <v>0</v>
      </c>
      <c r="X1841">
        <v>0.40343774679005601</v>
      </c>
    </row>
    <row r="1842" spans="1:24" x14ac:dyDescent="0.25">
      <c r="A1842" t="s">
        <v>1876</v>
      </c>
      <c r="B1842">
        <v>43</v>
      </c>
      <c r="C1842" t="s">
        <v>25</v>
      </c>
      <c r="D1842">
        <v>208800</v>
      </c>
      <c r="E1842">
        <v>0.95099999999999996</v>
      </c>
      <c r="F1842">
        <v>42000</v>
      </c>
      <c r="G1842" t="s">
        <v>41</v>
      </c>
      <c r="H1842">
        <v>204664.15333333332</v>
      </c>
      <c r="I1842">
        <v>147372.65666666668</v>
      </c>
      <c r="J1842">
        <v>57291.496666666666</v>
      </c>
      <c r="K1842">
        <v>0.73860176098448649</v>
      </c>
      <c r="L1842">
        <v>723125.57583333331</v>
      </c>
      <c r="M1842">
        <v>33439.539212030002</v>
      </c>
      <c r="N1842">
        <v>0.20114942528735633</v>
      </c>
      <c r="O1842">
        <v>504000</v>
      </c>
      <c r="P1842" t="s">
        <v>27</v>
      </c>
      <c r="Q1842">
        <v>0</v>
      </c>
      <c r="R1842">
        <v>0</v>
      </c>
      <c r="S1842">
        <v>0.27992931704731361</v>
      </c>
      <c r="T1842">
        <v>0.14856931973825879</v>
      </c>
      <c r="U1842">
        <v>0.81744053500101921</v>
      </c>
      <c r="V1842">
        <v>3.4632450949872284</v>
      </c>
      <c r="W1842">
        <v>0</v>
      </c>
      <c r="X1842">
        <v>0.30367889971847983</v>
      </c>
    </row>
    <row r="1843" spans="1:24" x14ac:dyDescent="0.25">
      <c r="A1843" t="s">
        <v>1877</v>
      </c>
      <c r="B1843">
        <v>44</v>
      </c>
      <c r="C1843" t="s">
        <v>25</v>
      </c>
      <c r="D1843">
        <v>192800</v>
      </c>
      <c r="E1843">
        <v>0.79600000000000004</v>
      </c>
      <c r="F1843">
        <v>67000</v>
      </c>
      <c r="G1843" t="s">
        <v>26</v>
      </c>
      <c r="H1843">
        <v>191098.095</v>
      </c>
      <c r="I1843">
        <v>149553.37166666667</v>
      </c>
      <c r="J1843">
        <v>41544.723333333335</v>
      </c>
      <c r="K1843">
        <v>0.80698994459330531</v>
      </c>
      <c r="L1843">
        <v>554004.88749999995</v>
      </c>
      <c r="M1843">
        <v>35494.961445809997</v>
      </c>
      <c r="N1843">
        <v>0.34751037344398339</v>
      </c>
      <c r="O1843">
        <v>469000</v>
      </c>
      <c r="P1843" t="s">
        <v>27</v>
      </c>
      <c r="Q1843">
        <v>0</v>
      </c>
      <c r="R1843">
        <v>0</v>
      </c>
      <c r="S1843">
        <v>0.21739998681479966</v>
      </c>
      <c r="T1843">
        <v>0.28043737701115901</v>
      </c>
      <c r="U1843">
        <v>0.67130955381405633</v>
      </c>
      <c r="V1843">
        <v>2.873469333506224</v>
      </c>
      <c r="W1843">
        <v>0</v>
      </c>
      <c r="X1843">
        <v>0.44134104950721587</v>
      </c>
    </row>
    <row r="1844" spans="1:24" x14ac:dyDescent="0.25">
      <c r="A1844" t="s">
        <v>1878</v>
      </c>
      <c r="B1844">
        <v>38</v>
      </c>
      <c r="C1844" t="s">
        <v>25</v>
      </c>
      <c r="D1844">
        <v>221900</v>
      </c>
      <c r="E1844">
        <v>0.77100000000000002</v>
      </c>
      <c r="F1844">
        <v>69000</v>
      </c>
      <c r="G1844" t="s">
        <v>41</v>
      </c>
      <c r="H1844">
        <v>214525.47333333333</v>
      </c>
      <c r="I1844">
        <v>159791.00416666668</v>
      </c>
      <c r="J1844">
        <v>54734.469166666669</v>
      </c>
      <c r="K1844">
        <v>0.77282804372858094</v>
      </c>
      <c r="L1844">
        <v>742216.99416666664</v>
      </c>
      <c r="M1844">
        <v>37477.31258826</v>
      </c>
      <c r="N1844">
        <v>0.31095087877422262</v>
      </c>
      <c r="O1844">
        <v>345000</v>
      </c>
      <c r="P1844" t="s">
        <v>27</v>
      </c>
      <c r="Q1844">
        <v>0</v>
      </c>
      <c r="R1844">
        <v>0</v>
      </c>
      <c r="S1844">
        <v>0.25514205057419603</v>
      </c>
      <c r="T1844">
        <v>0.24031155933876558</v>
      </c>
      <c r="U1844">
        <v>0.65633853742974624</v>
      </c>
      <c r="V1844">
        <v>3.3448264721345948</v>
      </c>
      <c r="W1844">
        <v>0</v>
      </c>
      <c r="X1844">
        <v>0.40843786228782736</v>
      </c>
    </row>
    <row r="1845" spans="1:24" x14ac:dyDescent="0.25">
      <c r="A1845" t="s">
        <v>1879</v>
      </c>
      <c r="B1845">
        <v>35</v>
      </c>
      <c r="C1845" t="s">
        <v>33</v>
      </c>
      <c r="D1845">
        <v>131300</v>
      </c>
      <c r="E1845">
        <v>0.56499999999999995</v>
      </c>
      <c r="F1845">
        <v>30000</v>
      </c>
      <c r="G1845" t="s">
        <v>26</v>
      </c>
      <c r="H1845">
        <v>139818.07416666666</v>
      </c>
      <c r="I1845">
        <v>104594.38</v>
      </c>
      <c r="J1845">
        <v>35223.694166666668</v>
      </c>
      <c r="K1845">
        <v>0.74397004847964121</v>
      </c>
      <c r="L1845">
        <v>445148.53499999997</v>
      </c>
      <c r="M1845">
        <v>40696.143265289997</v>
      </c>
      <c r="N1845">
        <v>0.22848438690022849</v>
      </c>
      <c r="O1845">
        <v>120000</v>
      </c>
      <c r="P1845" t="s">
        <v>27</v>
      </c>
      <c r="Q1845">
        <v>0</v>
      </c>
      <c r="R1845">
        <v>0</v>
      </c>
      <c r="S1845">
        <v>0.25192518475600756</v>
      </c>
      <c r="T1845">
        <v>0.1699855403990041</v>
      </c>
      <c r="U1845">
        <v>0.43762321343992755</v>
      </c>
      <c r="V1845">
        <v>3.3903163366336631</v>
      </c>
      <c r="W1845">
        <v>0</v>
      </c>
      <c r="X1845">
        <v>0.49163605628878893</v>
      </c>
    </row>
    <row r="1846" spans="1:24" x14ac:dyDescent="0.25">
      <c r="A1846" t="s">
        <v>1880</v>
      </c>
      <c r="B1846">
        <v>30</v>
      </c>
      <c r="C1846" t="s">
        <v>30</v>
      </c>
      <c r="D1846">
        <v>258600</v>
      </c>
      <c r="E1846">
        <v>0.48499999999999999</v>
      </c>
      <c r="F1846">
        <v>83000</v>
      </c>
      <c r="G1846" t="s">
        <v>41</v>
      </c>
      <c r="H1846">
        <v>248298.77</v>
      </c>
      <c r="I1846">
        <v>198434.07583333334</v>
      </c>
      <c r="J1846">
        <v>49864.694166666668</v>
      </c>
      <c r="K1846">
        <v>0.80856146629813108</v>
      </c>
      <c r="L1846">
        <v>863523.78166666662</v>
      </c>
      <c r="M1846">
        <v>51458.113894369999</v>
      </c>
      <c r="N1846">
        <v>0.32095901005413768</v>
      </c>
      <c r="O1846">
        <v>996000</v>
      </c>
      <c r="P1846" t="s">
        <v>31</v>
      </c>
      <c r="Q1846">
        <v>30</v>
      </c>
      <c r="R1846">
        <v>0</v>
      </c>
      <c r="S1846">
        <v>0.20082537729311614</v>
      </c>
      <c r="T1846">
        <v>0.25951508779097016</v>
      </c>
      <c r="U1846">
        <v>0.40174191126311543</v>
      </c>
      <c r="V1846">
        <v>3.3392257605052849</v>
      </c>
      <c r="W1846">
        <v>1</v>
      </c>
      <c r="X1846">
        <v>0.55050756063795769</v>
      </c>
    </row>
    <row r="1847" spans="1:24" x14ac:dyDescent="0.25">
      <c r="A1847" t="s">
        <v>1881</v>
      </c>
      <c r="B1847">
        <v>33</v>
      </c>
      <c r="C1847" t="s">
        <v>25</v>
      </c>
      <c r="D1847">
        <v>217200</v>
      </c>
      <c r="E1847">
        <v>0.92900000000000005</v>
      </c>
      <c r="F1847">
        <v>66000</v>
      </c>
      <c r="G1847" t="s">
        <v>26</v>
      </c>
      <c r="H1847">
        <v>207484.8175</v>
      </c>
      <c r="I1847">
        <v>156558.85250000001</v>
      </c>
      <c r="J1847">
        <v>50925.964999999997</v>
      </c>
      <c r="K1847">
        <v>0.78906883746290057</v>
      </c>
      <c r="L1847">
        <v>575833.52500000002</v>
      </c>
      <c r="M1847">
        <v>46238.938217850002</v>
      </c>
      <c r="N1847">
        <v>0.30386740331491713</v>
      </c>
      <c r="O1847">
        <v>462000</v>
      </c>
      <c r="P1847" t="s">
        <v>31</v>
      </c>
      <c r="Q1847">
        <v>16</v>
      </c>
      <c r="R1847">
        <v>0</v>
      </c>
      <c r="S1847">
        <v>0.24544429618326166</v>
      </c>
      <c r="T1847">
        <v>0.23977229867657199</v>
      </c>
      <c r="U1847">
        <v>0.7596978647590602</v>
      </c>
      <c r="V1847">
        <v>2.6511672421731123</v>
      </c>
      <c r="W1847">
        <v>0</v>
      </c>
      <c r="X1847">
        <v>0.38989784583120757</v>
      </c>
    </row>
    <row r="1848" spans="1:24" x14ac:dyDescent="0.25">
      <c r="A1848" t="s">
        <v>1882</v>
      </c>
      <c r="B1848">
        <v>26</v>
      </c>
      <c r="C1848" t="s">
        <v>25</v>
      </c>
      <c r="D1848">
        <v>217400</v>
      </c>
      <c r="E1848">
        <v>0.76</v>
      </c>
      <c r="F1848">
        <v>46000</v>
      </c>
      <c r="G1848" t="s">
        <v>43</v>
      </c>
      <c r="H1848">
        <v>208679.07833333334</v>
      </c>
      <c r="I1848">
        <v>156682.0575</v>
      </c>
      <c r="J1848">
        <v>51997.020833333336</v>
      </c>
      <c r="K1848">
        <v>0.80515173541117047</v>
      </c>
      <c r="L1848">
        <v>507316.85583333333</v>
      </c>
      <c r="M1848">
        <v>52481.721137530003</v>
      </c>
      <c r="N1848">
        <v>0.21159153633854647</v>
      </c>
      <c r="O1848">
        <v>368000</v>
      </c>
      <c r="P1848" t="s">
        <v>27</v>
      </c>
      <c r="Q1848">
        <v>0</v>
      </c>
      <c r="R1848">
        <v>0</v>
      </c>
      <c r="S1848">
        <v>0.24917217983048565</v>
      </c>
      <c r="T1848">
        <v>0.17036329268129644</v>
      </c>
      <c r="U1848">
        <v>0.60727375568869502</v>
      </c>
      <c r="V1848">
        <v>2.3335641942655627</v>
      </c>
      <c r="W1848">
        <v>0</v>
      </c>
      <c r="X1848">
        <v>0.45337014405403286</v>
      </c>
    </row>
    <row r="1849" spans="1:24" x14ac:dyDescent="0.25">
      <c r="A1849" t="s">
        <v>1883</v>
      </c>
      <c r="B1849">
        <v>29</v>
      </c>
      <c r="C1849" t="s">
        <v>25</v>
      </c>
      <c r="D1849">
        <v>200300</v>
      </c>
      <c r="E1849">
        <v>0.75600000000000001</v>
      </c>
      <c r="F1849">
        <v>47000</v>
      </c>
      <c r="G1849" t="s">
        <v>26</v>
      </c>
      <c r="H1849">
        <v>194761.595</v>
      </c>
      <c r="I1849">
        <v>143770.44666666666</v>
      </c>
      <c r="J1849">
        <v>50991.148333333331</v>
      </c>
      <c r="K1849">
        <v>0.77440170997596813</v>
      </c>
      <c r="L1849">
        <v>572238.20583333331</v>
      </c>
      <c r="M1849">
        <v>43311.423329789999</v>
      </c>
      <c r="N1849">
        <v>0.23464802795806292</v>
      </c>
      <c r="O1849">
        <v>376000</v>
      </c>
      <c r="P1849" t="s">
        <v>31</v>
      </c>
      <c r="Q1849">
        <v>60</v>
      </c>
      <c r="R1849">
        <v>0</v>
      </c>
      <c r="S1849">
        <v>0.26181315845833636</v>
      </c>
      <c r="T1849">
        <v>0.1817118340932127</v>
      </c>
      <c r="U1849">
        <v>0.61846473343752251</v>
      </c>
      <c r="V1849">
        <v>2.8569056706606757</v>
      </c>
      <c r="W1849">
        <v>0</v>
      </c>
      <c r="X1849">
        <v>0.42712356807817592</v>
      </c>
    </row>
    <row r="1850" spans="1:24" x14ac:dyDescent="0.25">
      <c r="A1850" t="s">
        <v>1884</v>
      </c>
      <c r="B1850">
        <v>55</v>
      </c>
      <c r="C1850" t="s">
        <v>30</v>
      </c>
      <c r="D1850">
        <v>139000</v>
      </c>
      <c r="E1850">
        <v>0.64500000000000002</v>
      </c>
      <c r="F1850">
        <v>30000</v>
      </c>
      <c r="G1850" t="s">
        <v>26</v>
      </c>
      <c r="H1850">
        <v>127373.43</v>
      </c>
      <c r="I1850">
        <v>109778.46249999999</v>
      </c>
      <c r="J1850">
        <v>17594.967499999999</v>
      </c>
      <c r="K1850">
        <v>0.8974833592227196</v>
      </c>
      <c r="L1850">
        <v>358409.83916666667</v>
      </c>
      <c r="M1850">
        <v>26689.394696570002</v>
      </c>
      <c r="N1850">
        <v>0.21582733812949639</v>
      </c>
      <c r="O1850">
        <v>300000</v>
      </c>
      <c r="P1850" t="s">
        <v>27</v>
      </c>
      <c r="Q1850">
        <v>0</v>
      </c>
      <c r="R1850">
        <v>0</v>
      </c>
      <c r="S1850">
        <v>0.13813687438581185</v>
      </c>
      <c r="T1850">
        <v>0.19370144443655818</v>
      </c>
      <c r="U1850">
        <v>0.53326208001059128</v>
      </c>
      <c r="V1850">
        <v>2.5784880515587529</v>
      </c>
      <c r="W1850">
        <v>1</v>
      </c>
      <c r="X1850">
        <v>0.51736541523195279</v>
      </c>
    </row>
    <row r="1851" spans="1:24" x14ac:dyDescent="0.25">
      <c r="A1851" t="s">
        <v>1885</v>
      </c>
      <c r="B1851">
        <v>36</v>
      </c>
      <c r="C1851" t="s">
        <v>33</v>
      </c>
      <c r="D1851">
        <v>186900</v>
      </c>
      <c r="E1851">
        <v>0.61299999999999999</v>
      </c>
      <c r="F1851">
        <v>32000</v>
      </c>
      <c r="G1851" t="s">
        <v>43</v>
      </c>
      <c r="H1851">
        <v>202216.30499999999</v>
      </c>
      <c r="I1851">
        <v>182266.86666666667</v>
      </c>
      <c r="J1851">
        <v>19949.438333333332</v>
      </c>
      <c r="K1851">
        <v>0.92231212109407279</v>
      </c>
      <c r="L1851">
        <v>493921.09166666667</v>
      </c>
      <c r="M1851">
        <v>46780.648050219999</v>
      </c>
      <c r="N1851">
        <v>0.17121455323702514</v>
      </c>
      <c r="O1851">
        <v>192000</v>
      </c>
      <c r="P1851" t="s">
        <v>31</v>
      </c>
      <c r="Q1851">
        <v>60</v>
      </c>
      <c r="R1851">
        <v>0</v>
      </c>
      <c r="S1851">
        <v>9.8653955393623344E-2</v>
      </c>
      <c r="T1851">
        <v>0.15791325775821471</v>
      </c>
      <c r="U1851">
        <v>0.49783177443138787</v>
      </c>
      <c r="V1851">
        <v>2.6427024701266273</v>
      </c>
      <c r="W1851">
        <v>1</v>
      </c>
      <c r="X1851">
        <v>0.53302586770514537</v>
      </c>
    </row>
    <row r="1852" spans="1:24" x14ac:dyDescent="0.25">
      <c r="A1852" t="s">
        <v>1886</v>
      </c>
      <c r="B1852">
        <v>24</v>
      </c>
      <c r="C1852" t="s">
        <v>25</v>
      </c>
      <c r="D1852">
        <v>223400</v>
      </c>
      <c r="E1852">
        <v>0.75</v>
      </c>
      <c r="F1852">
        <v>66000</v>
      </c>
      <c r="G1852" t="s">
        <v>26</v>
      </c>
      <c r="H1852">
        <v>212547.15083333332</v>
      </c>
      <c r="I1852">
        <v>158248.30333333334</v>
      </c>
      <c r="J1852">
        <v>54298.847500000003</v>
      </c>
      <c r="K1852">
        <v>0.79252757969352106</v>
      </c>
      <c r="L1852">
        <v>386160.60916666669</v>
      </c>
      <c r="M1852">
        <v>52434.107039349998</v>
      </c>
      <c r="N1852">
        <v>0.29543419874664278</v>
      </c>
      <c r="O1852">
        <v>264000</v>
      </c>
      <c r="P1852" t="s">
        <v>27</v>
      </c>
      <c r="Q1852">
        <v>0</v>
      </c>
      <c r="R1852">
        <v>0</v>
      </c>
      <c r="S1852">
        <v>0.25546730354705105</v>
      </c>
      <c r="T1852">
        <v>0.23413975049137148</v>
      </c>
      <c r="U1852">
        <v>0.60159108762927138</v>
      </c>
      <c r="V1852">
        <v>1.7285613660101464</v>
      </c>
      <c r="W1852">
        <v>0</v>
      </c>
      <c r="X1852">
        <v>0.49615270327956745</v>
      </c>
    </row>
    <row r="1853" spans="1:24" x14ac:dyDescent="0.25">
      <c r="A1853" t="s">
        <v>1887</v>
      </c>
      <c r="B1853">
        <v>52</v>
      </c>
      <c r="C1853" t="s">
        <v>30</v>
      </c>
      <c r="D1853">
        <v>179500</v>
      </c>
      <c r="E1853">
        <v>0.50900000000000001</v>
      </c>
      <c r="F1853">
        <v>37000</v>
      </c>
      <c r="G1853" t="s">
        <v>41</v>
      </c>
      <c r="H1853">
        <v>159967.86333333334</v>
      </c>
      <c r="I1853">
        <v>131019.31416666666</v>
      </c>
      <c r="J1853">
        <v>28948.549166666668</v>
      </c>
      <c r="K1853">
        <v>0.86058713787260155</v>
      </c>
      <c r="L1853">
        <v>454908.75083333335</v>
      </c>
      <c r="M1853">
        <v>39084.877599259999</v>
      </c>
      <c r="N1853">
        <v>0.20612813370473537</v>
      </c>
      <c r="O1853">
        <v>222000</v>
      </c>
      <c r="P1853" t="s">
        <v>27</v>
      </c>
      <c r="Q1853">
        <v>0</v>
      </c>
      <c r="R1853">
        <v>0</v>
      </c>
      <c r="S1853">
        <v>0.18096477982171377</v>
      </c>
      <c r="T1853">
        <v>0.17739122061997914</v>
      </c>
      <c r="U1853">
        <v>0.40905562041087262</v>
      </c>
      <c r="V1853">
        <v>2.534310589600743</v>
      </c>
      <c r="W1853">
        <v>1</v>
      </c>
      <c r="X1853">
        <v>0.561520128004383</v>
      </c>
    </row>
    <row r="1854" spans="1:24" x14ac:dyDescent="0.25">
      <c r="A1854" t="s">
        <v>1888</v>
      </c>
      <c r="B1854">
        <v>35</v>
      </c>
      <c r="C1854" t="s">
        <v>30</v>
      </c>
      <c r="D1854">
        <v>140000</v>
      </c>
      <c r="E1854">
        <v>0.77800000000000002</v>
      </c>
      <c r="F1854">
        <v>44000</v>
      </c>
      <c r="G1854" t="s">
        <v>41</v>
      </c>
      <c r="H1854">
        <v>142075.3425</v>
      </c>
      <c r="I1854">
        <v>103876.63499999999</v>
      </c>
      <c r="J1854">
        <v>38198.707499999997</v>
      </c>
      <c r="K1854">
        <v>0.72795754257770906</v>
      </c>
      <c r="L1854">
        <v>504568.63666666666</v>
      </c>
      <c r="M1854">
        <v>16103.8632566</v>
      </c>
      <c r="N1854">
        <v>0.31428571428571428</v>
      </c>
      <c r="O1854">
        <v>132000</v>
      </c>
      <c r="P1854" t="s">
        <v>31</v>
      </c>
      <c r="Q1854">
        <v>60</v>
      </c>
      <c r="R1854">
        <v>0</v>
      </c>
      <c r="S1854">
        <v>0.26886232915468777</v>
      </c>
      <c r="T1854">
        <v>0.22878665623870856</v>
      </c>
      <c r="U1854">
        <v>0.69879359892024218</v>
      </c>
      <c r="V1854">
        <v>3.6040616904761906</v>
      </c>
      <c r="W1854">
        <v>0</v>
      </c>
      <c r="X1854">
        <v>0.37242520009416785</v>
      </c>
    </row>
    <row r="1855" spans="1:24" x14ac:dyDescent="0.25">
      <c r="A1855" t="s">
        <v>1889</v>
      </c>
      <c r="B1855">
        <v>33</v>
      </c>
      <c r="C1855" t="s">
        <v>30</v>
      </c>
      <c r="D1855">
        <v>331600</v>
      </c>
      <c r="E1855">
        <v>0.49299999999999999</v>
      </c>
      <c r="F1855">
        <v>116000</v>
      </c>
      <c r="G1855" t="s">
        <v>41</v>
      </c>
      <c r="H1855">
        <v>346164.36333333334</v>
      </c>
      <c r="I1855">
        <v>266786.98499999999</v>
      </c>
      <c r="J1855">
        <v>79377.378333333327</v>
      </c>
      <c r="K1855">
        <v>0.778449324804663</v>
      </c>
      <c r="L1855">
        <v>1170247.5625</v>
      </c>
      <c r="M1855">
        <v>41799.927693099999</v>
      </c>
      <c r="N1855">
        <v>0.34981905910735828</v>
      </c>
      <c r="O1855">
        <v>1160000</v>
      </c>
      <c r="P1855" t="s">
        <v>27</v>
      </c>
      <c r="Q1855">
        <v>0</v>
      </c>
      <c r="R1855">
        <v>0</v>
      </c>
      <c r="S1855">
        <v>0.22930545931701865</v>
      </c>
      <c r="T1855">
        <v>0.27231641036592552</v>
      </c>
      <c r="U1855">
        <v>0.43988334769631093</v>
      </c>
      <c r="V1855">
        <v>3.529093976176116</v>
      </c>
      <c r="W1855">
        <v>1</v>
      </c>
      <c r="X1855">
        <v>0.52025124184329241</v>
      </c>
    </row>
    <row r="1856" spans="1:24" x14ac:dyDescent="0.25">
      <c r="A1856" t="s">
        <v>1890</v>
      </c>
      <c r="B1856">
        <v>21</v>
      </c>
      <c r="C1856" t="s">
        <v>30</v>
      </c>
      <c r="D1856">
        <v>99100</v>
      </c>
      <c r="E1856">
        <v>0.754</v>
      </c>
      <c r="F1856">
        <v>30000</v>
      </c>
      <c r="G1856" t="s">
        <v>43</v>
      </c>
      <c r="H1856">
        <v>96253.418333333335</v>
      </c>
      <c r="I1856">
        <v>69869.621666666673</v>
      </c>
      <c r="J1856">
        <v>26383.796666666665</v>
      </c>
      <c r="K1856">
        <v>0.731988092247151</v>
      </c>
      <c r="L1856">
        <v>289204.92749999999</v>
      </c>
      <c r="M1856">
        <v>16989.930561630001</v>
      </c>
      <c r="N1856">
        <v>0.30272452068617556</v>
      </c>
      <c r="O1856">
        <v>330000</v>
      </c>
      <c r="P1856" t="s">
        <v>27</v>
      </c>
      <c r="Q1856">
        <v>0</v>
      </c>
      <c r="R1856">
        <v>0</v>
      </c>
      <c r="S1856">
        <v>0.27410763299125079</v>
      </c>
      <c r="T1856">
        <v>0.22159074437350684</v>
      </c>
      <c r="U1856">
        <v>0.64087717408153422</v>
      </c>
      <c r="V1856">
        <v>2.9183141019172552</v>
      </c>
      <c r="W1856">
        <v>0</v>
      </c>
      <c r="X1856">
        <v>0.42173565118526696</v>
      </c>
    </row>
    <row r="1857" spans="1:24" x14ac:dyDescent="0.25">
      <c r="A1857" t="s">
        <v>1891</v>
      </c>
      <c r="B1857">
        <v>42</v>
      </c>
      <c r="C1857" t="s">
        <v>25</v>
      </c>
      <c r="D1857">
        <v>160000</v>
      </c>
      <c r="E1857">
        <v>0.90100000000000002</v>
      </c>
      <c r="F1857">
        <v>39000</v>
      </c>
      <c r="G1857" t="s">
        <v>43</v>
      </c>
      <c r="H1857">
        <v>155344.01500000001</v>
      </c>
      <c r="I1857">
        <v>107362.30499999999</v>
      </c>
      <c r="J1857">
        <v>47981.71</v>
      </c>
      <c r="K1857">
        <v>0.7354063814859606</v>
      </c>
      <c r="L1857">
        <v>454087.43166666664</v>
      </c>
      <c r="M1857">
        <v>32994.22907876</v>
      </c>
      <c r="N1857">
        <v>0.24374999999999999</v>
      </c>
      <c r="O1857">
        <v>390000</v>
      </c>
      <c r="P1857" t="s">
        <v>27</v>
      </c>
      <c r="Q1857">
        <v>0</v>
      </c>
      <c r="R1857">
        <v>0</v>
      </c>
      <c r="S1857">
        <v>0.30887388870437005</v>
      </c>
      <c r="T1857">
        <v>0.17925530548720289</v>
      </c>
      <c r="U1857">
        <v>0.74315738791994324</v>
      </c>
      <c r="V1857">
        <v>2.8380464479166667</v>
      </c>
      <c r="W1857">
        <v>0</v>
      </c>
      <c r="X1857">
        <v>0.35743351048238797</v>
      </c>
    </row>
    <row r="1858" spans="1:24" x14ac:dyDescent="0.25">
      <c r="A1858" t="s">
        <v>1892</v>
      </c>
      <c r="B1858">
        <v>49</v>
      </c>
      <c r="C1858" t="s">
        <v>33</v>
      </c>
      <c r="D1858">
        <v>278200</v>
      </c>
      <c r="E1858">
        <v>0.24099999999999999</v>
      </c>
      <c r="F1858">
        <v>86000</v>
      </c>
      <c r="G1858" t="s">
        <v>26</v>
      </c>
      <c r="H1858">
        <v>274143.46999999997</v>
      </c>
      <c r="I1858">
        <v>247383.54083333333</v>
      </c>
      <c r="J1858">
        <v>26759.929166666669</v>
      </c>
      <c r="K1858">
        <v>0.91252856187455067</v>
      </c>
      <c r="L1858">
        <v>358657.2525</v>
      </c>
      <c r="M1858">
        <v>127362.85608857</v>
      </c>
      <c r="N1858">
        <v>0.30913012221423436</v>
      </c>
      <c r="O1858">
        <v>774000</v>
      </c>
      <c r="P1858" t="s">
        <v>31</v>
      </c>
      <c r="Q1858">
        <v>21</v>
      </c>
      <c r="R1858">
        <v>0</v>
      </c>
      <c r="S1858">
        <v>9.7612863682898121E-2</v>
      </c>
      <c r="T1858">
        <v>0.28209006585625934</v>
      </c>
      <c r="U1858">
        <v>0.16455176911814245</v>
      </c>
      <c r="V1858">
        <v>1.2892065150970524</v>
      </c>
      <c r="W1858">
        <v>1</v>
      </c>
      <c r="X1858">
        <v>0.75544033812863987</v>
      </c>
    </row>
    <row r="1859" spans="1:24" x14ac:dyDescent="0.25">
      <c r="A1859" t="s">
        <v>1893</v>
      </c>
      <c r="B1859">
        <v>30</v>
      </c>
      <c r="C1859" t="s">
        <v>25</v>
      </c>
      <c r="D1859">
        <v>272500</v>
      </c>
      <c r="E1859">
        <v>0.86099999999999999</v>
      </c>
      <c r="F1859">
        <v>84000</v>
      </c>
      <c r="G1859" t="s">
        <v>41</v>
      </c>
      <c r="H1859">
        <v>247930.48833333334</v>
      </c>
      <c r="I1859">
        <v>188191.06666666668</v>
      </c>
      <c r="J1859">
        <v>59739.421666666669</v>
      </c>
      <c r="K1859">
        <v>0.83236620666114958</v>
      </c>
      <c r="L1859">
        <v>699447.78833333333</v>
      </c>
      <c r="M1859">
        <v>72645.672164959993</v>
      </c>
      <c r="N1859">
        <v>0.30825688073394497</v>
      </c>
      <c r="O1859">
        <v>924000</v>
      </c>
      <c r="P1859" t="s">
        <v>27</v>
      </c>
      <c r="Q1859">
        <v>0</v>
      </c>
      <c r="R1859">
        <v>0</v>
      </c>
      <c r="S1859">
        <v>0.24095230105927606</v>
      </c>
      <c r="T1859">
        <v>0.25658261049371217</v>
      </c>
      <c r="U1859">
        <v>0.66588903592579041</v>
      </c>
      <c r="V1859">
        <v>2.566780874617737</v>
      </c>
      <c r="W1859">
        <v>0</v>
      </c>
      <c r="X1859">
        <v>0.44267448603414467</v>
      </c>
    </row>
    <row r="1860" spans="1:24" x14ac:dyDescent="0.25">
      <c r="A1860" t="s">
        <v>1894</v>
      </c>
      <c r="B1860">
        <v>34</v>
      </c>
      <c r="C1860" t="s">
        <v>30</v>
      </c>
      <c r="D1860">
        <v>186800</v>
      </c>
      <c r="E1860">
        <v>0.45100000000000001</v>
      </c>
      <c r="F1860">
        <v>56000</v>
      </c>
      <c r="G1860" t="s">
        <v>41</v>
      </c>
      <c r="H1860">
        <v>155434.89083333334</v>
      </c>
      <c r="I1860">
        <v>132289.93333333332</v>
      </c>
      <c r="J1860">
        <v>23144.9575</v>
      </c>
      <c r="K1860">
        <v>0.88799278927736147</v>
      </c>
      <c r="L1860">
        <v>452854.37083333335</v>
      </c>
      <c r="M1860">
        <v>38744.721025960003</v>
      </c>
      <c r="N1860">
        <v>0.29978586723768735</v>
      </c>
      <c r="O1860">
        <v>224000</v>
      </c>
      <c r="P1860" t="s">
        <v>36</v>
      </c>
      <c r="Q1860">
        <v>120</v>
      </c>
      <c r="R1860">
        <v>1</v>
      </c>
      <c r="S1860">
        <v>0.14890451800051391</v>
      </c>
      <c r="T1860">
        <v>0.26620768843432679</v>
      </c>
      <c r="U1860">
        <v>0.36101182351023597</v>
      </c>
      <c r="V1860">
        <v>2.4242739337972878</v>
      </c>
      <c r="W1860">
        <v>1</v>
      </c>
      <c r="X1860">
        <v>0.62095221396732692</v>
      </c>
    </row>
    <row r="1861" spans="1:24" x14ac:dyDescent="0.25">
      <c r="A1861" t="s">
        <v>1895</v>
      </c>
      <c r="B1861">
        <v>54</v>
      </c>
      <c r="C1861" t="s">
        <v>33</v>
      </c>
      <c r="D1861">
        <v>191200</v>
      </c>
      <c r="E1861">
        <v>0.33700000000000002</v>
      </c>
      <c r="F1861">
        <v>42000</v>
      </c>
      <c r="G1861" t="s">
        <v>41</v>
      </c>
      <c r="H1861">
        <v>186588.9</v>
      </c>
      <c r="I1861">
        <v>158966.38833333334</v>
      </c>
      <c r="J1861">
        <v>27622.511666666665</v>
      </c>
      <c r="K1861">
        <v>0.87495727466938256</v>
      </c>
      <c r="L1861">
        <v>403293.71583333332</v>
      </c>
      <c r="M1861">
        <v>46669.34629745</v>
      </c>
      <c r="N1861">
        <v>0.21966527196652719</v>
      </c>
      <c r="O1861">
        <v>336000</v>
      </c>
      <c r="P1861" t="s">
        <v>27</v>
      </c>
      <c r="Q1861">
        <v>0</v>
      </c>
      <c r="R1861">
        <v>0</v>
      </c>
      <c r="S1861">
        <v>0.14803941534928747</v>
      </c>
      <c r="T1861">
        <v>0.19219772769934135</v>
      </c>
      <c r="U1861">
        <v>0.26957443219312849</v>
      </c>
      <c r="V1861">
        <v>2.109276756450488</v>
      </c>
      <c r="W1861">
        <v>1</v>
      </c>
      <c r="X1861">
        <v>0.65406709606287439</v>
      </c>
    </row>
    <row r="1862" spans="1:24" x14ac:dyDescent="0.25">
      <c r="A1862" t="s">
        <v>1896</v>
      </c>
      <c r="B1862">
        <v>23</v>
      </c>
      <c r="C1862" t="s">
        <v>33</v>
      </c>
      <c r="D1862">
        <v>213900</v>
      </c>
      <c r="E1862">
        <v>0.505</v>
      </c>
      <c r="F1862">
        <v>51000</v>
      </c>
      <c r="G1862" t="s">
        <v>26</v>
      </c>
      <c r="H1862">
        <v>218960.69</v>
      </c>
      <c r="I1862">
        <v>195503.87833333333</v>
      </c>
      <c r="J1862">
        <v>23456.811666666668</v>
      </c>
      <c r="K1862">
        <v>0.90211730781878607</v>
      </c>
      <c r="L1862">
        <v>215092.80666666667</v>
      </c>
      <c r="M1862">
        <v>83950.231293110002</v>
      </c>
      <c r="N1862">
        <v>0.23842917251051893</v>
      </c>
      <c r="O1862">
        <v>255000</v>
      </c>
      <c r="P1862" t="s">
        <v>31</v>
      </c>
      <c r="Q1862">
        <v>8</v>
      </c>
      <c r="R1862">
        <v>0</v>
      </c>
      <c r="S1862">
        <v>0.10712795829546695</v>
      </c>
      <c r="T1862">
        <v>0.21509108321065026</v>
      </c>
      <c r="U1862">
        <v>0.36504180165561806</v>
      </c>
      <c r="V1862">
        <v>1.0055764687548698</v>
      </c>
      <c r="W1862">
        <v>1</v>
      </c>
      <c r="X1862">
        <v>0.66867628347805186</v>
      </c>
    </row>
    <row r="1863" spans="1:24" x14ac:dyDescent="0.25">
      <c r="A1863" t="s">
        <v>1897</v>
      </c>
      <c r="B1863">
        <v>36</v>
      </c>
      <c r="C1863" t="s">
        <v>33</v>
      </c>
      <c r="D1863">
        <v>131600</v>
      </c>
      <c r="E1863">
        <v>0.59399999999999997</v>
      </c>
      <c r="F1863">
        <v>35000</v>
      </c>
      <c r="G1863" t="s">
        <v>41</v>
      </c>
      <c r="H1863">
        <v>114939.51833333333</v>
      </c>
      <c r="I1863">
        <v>95851.671666666662</v>
      </c>
      <c r="J1863">
        <v>19087.846666666668</v>
      </c>
      <c r="K1863">
        <v>0.92584367140492152</v>
      </c>
      <c r="L1863">
        <v>255000.83583333335</v>
      </c>
      <c r="M1863">
        <v>61735.76842937</v>
      </c>
      <c r="N1863">
        <v>0.26595744680851063</v>
      </c>
      <c r="O1863">
        <v>280000</v>
      </c>
      <c r="P1863" t="s">
        <v>27</v>
      </c>
      <c r="Q1863">
        <v>0</v>
      </c>
      <c r="R1863">
        <v>0</v>
      </c>
      <c r="S1863">
        <v>0.16606861542007217</v>
      </c>
      <c r="T1863">
        <v>0.2462350189906706</v>
      </c>
      <c r="U1863">
        <v>0.38643816654278579</v>
      </c>
      <c r="V1863">
        <v>1.937696320921986</v>
      </c>
      <c r="W1863">
        <v>1</v>
      </c>
      <c r="X1863">
        <v>0.61778467806585757</v>
      </c>
    </row>
    <row r="1864" spans="1:24" x14ac:dyDescent="0.25">
      <c r="A1864" t="s">
        <v>1898</v>
      </c>
      <c r="B1864">
        <v>30</v>
      </c>
      <c r="C1864" t="s">
        <v>25</v>
      </c>
      <c r="D1864">
        <v>129400</v>
      </c>
      <c r="E1864">
        <v>0.81299999999999994</v>
      </c>
      <c r="F1864">
        <v>45000</v>
      </c>
      <c r="G1864" t="s">
        <v>43</v>
      </c>
      <c r="H1864">
        <v>119139.59</v>
      </c>
      <c r="I1864">
        <v>95939.914999999994</v>
      </c>
      <c r="J1864">
        <v>23199.674999999999</v>
      </c>
      <c r="K1864">
        <v>0.84431111538198644</v>
      </c>
      <c r="L1864">
        <v>361255.74666666664</v>
      </c>
      <c r="M1864">
        <v>25656.984379279998</v>
      </c>
      <c r="N1864">
        <v>0.34775888717156106</v>
      </c>
      <c r="O1864">
        <v>540000</v>
      </c>
      <c r="P1864" t="s">
        <v>27</v>
      </c>
      <c r="Q1864">
        <v>0</v>
      </c>
      <c r="R1864">
        <v>0</v>
      </c>
      <c r="S1864">
        <v>0.19472683261710066</v>
      </c>
      <c r="T1864">
        <v>0.2936166939118191</v>
      </c>
      <c r="U1864">
        <v>0.6689418384739112</v>
      </c>
      <c r="V1864">
        <v>2.7917754765584748</v>
      </c>
      <c r="W1864">
        <v>0</v>
      </c>
      <c r="X1864">
        <v>0.45577628672404691</v>
      </c>
    </row>
    <row r="1865" spans="1:24" x14ac:dyDescent="0.25">
      <c r="A1865" t="s">
        <v>1899</v>
      </c>
      <c r="B1865">
        <v>43</v>
      </c>
      <c r="C1865" t="s">
        <v>33</v>
      </c>
      <c r="D1865">
        <v>307100</v>
      </c>
      <c r="E1865">
        <v>0.34899999999999998</v>
      </c>
      <c r="F1865">
        <v>66000</v>
      </c>
      <c r="G1865" t="s">
        <v>43</v>
      </c>
      <c r="H1865">
        <v>305238.90500000003</v>
      </c>
      <c r="I1865">
        <v>262575.65916666668</v>
      </c>
      <c r="J1865">
        <v>42663.245833333334</v>
      </c>
      <c r="K1865">
        <v>0.92218981648681386</v>
      </c>
      <c r="L1865">
        <v>578137.51583333337</v>
      </c>
      <c r="M1865">
        <v>138257.56275638999</v>
      </c>
      <c r="N1865">
        <v>0.2149137088896125</v>
      </c>
      <c r="O1865">
        <v>264000</v>
      </c>
      <c r="P1865" t="s">
        <v>27</v>
      </c>
      <c r="Q1865">
        <v>0</v>
      </c>
      <c r="R1865">
        <v>0</v>
      </c>
      <c r="S1865">
        <v>0.13977001337143877</v>
      </c>
      <c r="T1865">
        <v>0.19819123376141229</v>
      </c>
      <c r="U1865">
        <v>0.24020118668344256</v>
      </c>
      <c r="V1865">
        <v>1.8825708753934658</v>
      </c>
      <c r="W1865">
        <v>1</v>
      </c>
      <c r="X1865">
        <v>0.67822442952989481</v>
      </c>
    </row>
    <row r="1866" spans="1:24" x14ac:dyDescent="0.25">
      <c r="A1866" t="s">
        <v>1900</v>
      </c>
      <c r="B1866">
        <v>31</v>
      </c>
      <c r="C1866" t="s">
        <v>30</v>
      </c>
      <c r="D1866">
        <v>205200</v>
      </c>
      <c r="E1866">
        <v>0.60399999999999998</v>
      </c>
      <c r="F1866">
        <v>69000</v>
      </c>
      <c r="G1866" t="s">
        <v>26</v>
      </c>
      <c r="H1866">
        <v>180075.69416666665</v>
      </c>
      <c r="I1866">
        <v>149007.27083333334</v>
      </c>
      <c r="J1866">
        <v>31068.423333333332</v>
      </c>
      <c r="K1866">
        <v>0.86515045956676495</v>
      </c>
      <c r="L1866">
        <v>425262.13250000001</v>
      </c>
      <c r="M1866">
        <v>36843.424217319996</v>
      </c>
      <c r="N1866">
        <v>0.33625730994152048</v>
      </c>
      <c r="O1866">
        <v>552000</v>
      </c>
      <c r="P1866" t="s">
        <v>27</v>
      </c>
      <c r="Q1866">
        <v>0</v>
      </c>
      <c r="R1866">
        <v>0</v>
      </c>
      <c r="S1866">
        <v>0.17252979907759439</v>
      </c>
      <c r="T1866">
        <v>0.29091316622859054</v>
      </c>
      <c r="U1866">
        <v>0.50141140203295209</v>
      </c>
      <c r="V1866">
        <v>2.0724275462962964</v>
      </c>
      <c r="W1866">
        <v>1</v>
      </c>
      <c r="X1866">
        <v>0.56978033055264687</v>
      </c>
    </row>
    <row r="1867" spans="1:24" x14ac:dyDescent="0.25">
      <c r="A1867" t="s">
        <v>1901</v>
      </c>
      <c r="B1867">
        <v>48</v>
      </c>
      <c r="C1867" t="s">
        <v>30</v>
      </c>
      <c r="D1867">
        <v>94500</v>
      </c>
      <c r="E1867">
        <v>0.629</v>
      </c>
      <c r="F1867">
        <v>30000</v>
      </c>
      <c r="G1867" t="s">
        <v>26</v>
      </c>
      <c r="H1867">
        <v>97754.804999999993</v>
      </c>
      <c r="I1867">
        <v>74518.486666666664</v>
      </c>
      <c r="J1867">
        <v>23236.318333333333</v>
      </c>
      <c r="K1867">
        <v>0.76913403921953116</v>
      </c>
      <c r="L1867">
        <v>223346.44666666666</v>
      </c>
      <c r="M1867">
        <v>14992.20209608</v>
      </c>
      <c r="N1867">
        <v>0.31746031746031744</v>
      </c>
      <c r="O1867">
        <v>300000</v>
      </c>
      <c r="P1867" t="s">
        <v>27</v>
      </c>
      <c r="Q1867">
        <v>0</v>
      </c>
      <c r="R1867">
        <v>0</v>
      </c>
      <c r="S1867">
        <v>0.23770001212046132</v>
      </c>
      <c r="T1867">
        <v>0.2441695362601686</v>
      </c>
      <c r="U1867">
        <v>0.54536057256581327</v>
      </c>
      <c r="V1867">
        <v>2.3634544620811284</v>
      </c>
      <c r="W1867">
        <v>1</v>
      </c>
      <c r="X1867">
        <v>0.50576013743862391</v>
      </c>
    </row>
    <row r="1868" spans="1:24" x14ac:dyDescent="0.25">
      <c r="A1868" t="s">
        <v>1902</v>
      </c>
      <c r="B1868">
        <v>21</v>
      </c>
      <c r="C1868" t="s">
        <v>25</v>
      </c>
      <c r="D1868">
        <v>138800</v>
      </c>
      <c r="E1868">
        <v>0.81299999999999994</v>
      </c>
      <c r="F1868">
        <v>48000</v>
      </c>
      <c r="G1868" t="s">
        <v>26</v>
      </c>
      <c r="H1868">
        <v>144034.30666666667</v>
      </c>
      <c r="I1868">
        <v>103104.05083333333</v>
      </c>
      <c r="J1868">
        <v>40930.255833333336</v>
      </c>
      <c r="K1868">
        <v>0.73036026984997826</v>
      </c>
      <c r="L1868">
        <v>542888.75083333335</v>
      </c>
      <c r="M1868">
        <v>21179.107185379999</v>
      </c>
      <c r="N1868">
        <v>0.345821325648415</v>
      </c>
      <c r="O1868">
        <v>432000</v>
      </c>
      <c r="P1868" t="s">
        <v>27</v>
      </c>
      <c r="Q1868">
        <v>0</v>
      </c>
      <c r="R1868">
        <v>0</v>
      </c>
      <c r="S1868">
        <v>0.28417018681567807</v>
      </c>
      <c r="T1868">
        <v>0.25257415672045358</v>
      </c>
      <c r="U1868">
        <v>0.70877956329179359</v>
      </c>
      <c r="V1868">
        <v>3.9113022394332373</v>
      </c>
      <c r="W1868">
        <v>0</v>
      </c>
      <c r="X1868">
        <v>0.3587661484877292</v>
      </c>
    </row>
    <row r="1869" spans="1:24" x14ac:dyDescent="0.25">
      <c r="A1869" t="s">
        <v>1903</v>
      </c>
      <c r="B1869">
        <v>25</v>
      </c>
      <c r="C1869" t="s">
        <v>25</v>
      </c>
      <c r="D1869">
        <v>243000</v>
      </c>
      <c r="E1869">
        <v>0.79200000000000004</v>
      </c>
      <c r="F1869">
        <v>69000</v>
      </c>
      <c r="G1869" t="s">
        <v>41</v>
      </c>
      <c r="H1869">
        <v>241998.76666666666</v>
      </c>
      <c r="I1869">
        <v>178744.29749999999</v>
      </c>
      <c r="J1869">
        <v>63254.469166666669</v>
      </c>
      <c r="K1869">
        <v>0.76267453500478499</v>
      </c>
      <c r="L1869">
        <v>714145.70666666667</v>
      </c>
      <c r="M1869">
        <v>42199.084424330002</v>
      </c>
      <c r="N1869">
        <v>0.2839506172839506</v>
      </c>
      <c r="O1869">
        <v>276000</v>
      </c>
      <c r="P1869" t="s">
        <v>27</v>
      </c>
      <c r="Q1869">
        <v>0</v>
      </c>
      <c r="R1869">
        <v>0</v>
      </c>
      <c r="S1869">
        <v>0.26138343611393061</v>
      </c>
      <c r="T1869">
        <v>0.21656190500135869</v>
      </c>
      <c r="U1869">
        <v>0.67439997334333068</v>
      </c>
      <c r="V1869">
        <v>2.9388712208504799</v>
      </c>
      <c r="W1869">
        <v>0</v>
      </c>
      <c r="X1869">
        <v>0.40750524923327763</v>
      </c>
    </row>
    <row r="1870" spans="1:24" x14ac:dyDescent="0.25">
      <c r="A1870" t="s">
        <v>1904</v>
      </c>
      <c r="B1870">
        <v>42</v>
      </c>
      <c r="C1870" t="s">
        <v>25</v>
      </c>
      <c r="D1870">
        <v>230900</v>
      </c>
      <c r="E1870">
        <v>0.93899999999999995</v>
      </c>
      <c r="F1870">
        <v>56000</v>
      </c>
      <c r="G1870" t="s">
        <v>41</v>
      </c>
      <c r="H1870">
        <v>232764.19750000001</v>
      </c>
      <c r="I1870">
        <v>168416.57666666666</v>
      </c>
      <c r="J1870">
        <v>64347.620833333334</v>
      </c>
      <c r="K1870">
        <v>0.73886850220957823</v>
      </c>
      <c r="L1870">
        <v>901844.8041666667</v>
      </c>
      <c r="M1870">
        <v>34581.93480522</v>
      </c>
      <c r="N1870">
        <v>0.24252923343438718</v>
      </c>
      <c r="O1870">
        <v>616000</v>
      </c>
      <c r="P1870" t="s">
        <v>27</v>
      </c>
      <c r="Q1870">
        <v>0</v>
      </c>
      <c r="R1870">
        <v>0</v>
      </c>
      <c r="S1870">
        <v>0.27644982142639585</v>
      </c>
      <c r="T1870">
        <v>0.17919721144970283</v>
      </c>
      <c r="U1870">
        <v>0.81753784716425626</v>
      </c>
      <c r="V1870">
        <v>3.9057808755594055</v>
      </c>
      <c r="W1870">
        <v>0</v>
      </c>
      <c r="X1870">
        <v>0.29690622494474045</v>
      </c>
    </row>
    <row r="1871" spans="1:24" x14ac:dyDescent="0.25">
      <c r="A1871" t="s">
        <v>1905</v>
      </c>
      <c r="B1871">
        <v>30</v>
      </c>
      <c r="C1871" t="s">
        <v>33</v>
      </c>
      <c r="D1871">
        <v>148600</v>
      </c>
      <c r="E1871">
        <v>0.5</v>
      </c>
      <c r="F1871">
        <v>41000</v>
      </c>
      <c r="G1871" t="s">
        <v>26</v>
      </c>
      <c r="H1871">
        <v>129035.6125</v>
      </c>
      <c r="I1871">
        <v>97180.718333333338</v>
      </c>
      <c r="J1871">
        <v>31854.894166666669</v>
      </c>
      <c r="K1871">
        <v>0.76139061721504842</v>
      </c>
      <c r="L1871">
        <v>330930.03583333333</v>
      </c>
      <c r="M1871">
        <v>45104.62116373</v>
      </c>
      <c r="N1871">
        <v>0.27590847913862721</v>
      </c>
      <c r="O1871">
        <v>287000</v>
      </c>
      <c r="P1871" t="s">
        <v>27</v>
      </c>
      <c r="Q1871">
        <v>0</v>
      </c>
      <c r="R1871">
        <v>0</v>
      </c>
      <c r="S1871">
        <v>0.24686901196882116</v>
      </c>
      <c r="T1871">
        <v>0.21007412722622468</v>
      </c>
      <c r="U1871">
        <v>0.37049339427547689</v>
      </c>
      <c r="V1871">
        <v>2.2269854362943025</v>
      </c>
      <c r="W1871">
        <v>1</v>
      </c>
      <c r="X1871">
        <v>0.58209434962237383</v>
      </c>
    </row>
    <row r="1872" spans="1:24" x14ac:dyDescent="0.25">
      <c r="A1872" t="s">
        <v>1906</v>
      </c>
      <c r="B1872">
        <v>49</v>
      </c>
      <c r="C1872" t="s">
        <v>30</v>
      </c>
      <c r="D1872">
        <v>228700</v>
      </c>
      <c r="E1872">
        <v>0.65</v>
      </c>
      <c r="F1872">
        <v>47000</v>
      </c>
      <c r="G1872" t="s">
        <v>26</v>
      </c>
      <c r="H1872">
        <v>236201.53750000001</v>
      </c>
      <c r="I1872">
        <v>187429.21083333335</v>
      </c>
      <c r="J1872">
        <v>48772.326666666668</v>
      </c>
      <c r="K1872">
        <v>0.78962672071478401</v>
      </c>
      <c r="L1872">
        <v>755479.15166666661</v>
      </c>
      <c r="M1872">
        <v>23211.372577850001</v>
      </c>
      <c r="N1872">
        <v>0.20550940096195891</v>
      </c>
      <c r="O1872">
        <v>470000</v>
      </c>
      <c r="P1872" t="s">
        <v>31</v>
      </c>
      <c r="Q1872">
        <v>30</v>
      </c>
      <c r="R1872">
        <v>0</v>
      </c>
      <c r="S1872">
        <v>0.20648606771523095</v>
      </c>
      <c r="T1872">
        <v>0.16227571435765129</v>
      </c>
      <c r="U1872">
        <v>0.59184024160141158</v>
      </c>
      <c r="V1872">
        <v>3.3033631467716074</v>
      </c>
      <c r="W1872">
        <v>0</v>
      </c>
      <c r="X1872">
        <v>0.43241826179630843</v>
      </c>
    </row>
    <row r="1873" spans="1:24" x14ac:dyDescent="0.25">
      <c r="A1873" t="s">
        <v>1907</v>
      </c>
      <c r="B1873">
        <v>55</v>
      </c>
      <c r="C1873" t="s">
        <v>25</v>
      </c>
      <c r="D1873">
        <v>122200</v>
      </c>
      <c r="E1873">
        <v>0.871</v>
      </c>
      <c r="F1873">
        <v>30000</v>
      </c>
      <c r="G1873" t="s">
        <v>26</v>
      </c>
      <c r="H1873">
        <v>123914.00583333333</v>
      </c>
      <c r="I1873">
        <v>85823.09166666666</v>
      </c>
      <c r="J1873">
        <v>38090.914166666669</v>
      </c>
      <c r="K1873">
        <v>0.70770714454983119</v>
      </c>
      <c r="L1873">
        <v>460233.495</v>
      </c>
      <c r="M1873">
        <v>19700.880930880001</v>
      </c>
      <c r="N1873">
        <v>0.24549918166939444</v>
      </c>
      <c r="O1873">
        <v>270000</v>
      </c>
      <c r="P1873" t="s">
        <v>27</v>
      </c>
      <c r="Q1873">
        <v>0</v>
      </c>
      <c r="R1873">
        <v>0</v>
      </c>
      <c r="S1873">
        <v>0.30739797257381596</v>
      </c>
      <c r="T1873">
        <v>0.17374152484856739</v>
      </c>
      <c r="U1873">
        <v>0.7515174889775259</v>
      </c>
      <c r="V1873">
        <v>3.7662315466448444</v>
      </c>
      <c r="W1873">
        <v>0</v>
      </c>
      <c r="X1873">
        <v>0.31976799558769853</v>
      </c>
    </row>
    <row r="1874" spans="1:24" x14ac:dyDescent="0.25">
      <c r="A1874" t="s">
        <v>1908</v>
      </c>
      <c r="B1874">
        <v>55</v>
      </c>
      <c r="C1874" t="s">
        <v>33</v>
      </c>
      <c r="D1874">
        <v>175900</v>
      </c>
      <c r="E1874">
        <v>0.45400000000000001</v>
      </c>
      <c r="F1874">
        <v>30000</v>
      </c>
      <c r="G1874" t="s">
        <v>26</v>
      </c>
      <c r="H1874">
        <v>193924.11083333334</v>
      </c>
      <c r="I1874">
        <v>157839.03416666668</v>
      </c>
      <c r="J1874">
        <v>36085.076666666668</v>
      </c>
      <c r="K1874">
        <v>0.82370412042812269</v>
      </c>
      <c r="L1874">
        <v>473112.54083333333</v>
      </c>
      <c r="M1874">
        <v>86276.578716429998</v>
      </c>
      <c r="N1874">
        <v>0.17055144968732233</v>
      </c>
      <c r="O1874">
        <v>180000</v>
      </c>
      <c r="P1874" t="s">
        <v>31</v>
      </c>
      <c r="Q1874">
        <v>22</v>
      </c>
      <c r="R1874">
        <v>0</v>
      </c>
      <c r="S1874">
        <v>0.18607834018988864</v>
      </c>
      <c r="T1874">
        <v>0.14048393185243707</v>
      </c>
      <c r="U1874">
        <v>0.31420888528076679</v>
      </c>
      <c r="V1874">
        <v>2.689667656812583</v>
      </c>
      <c r="W1874">
        <v>1</v>
      </c>
      <c r="X1874">
        <v>0.58836226296996197</v>
      </c>
    </row>
    <row r="1875" spans="1:24" x14ac:dyDescent="0.25">
      <c r="A1875" t="s">
        <v>1909</v>
      </c>
      <c r="B1875">
        <v>45</v>
      </c>
      <c r="C1875" t="s">
        <v>30</v>
      </c>
      <c r="D1875">
        <v>379200</v>
      </c>
      <c r="E1875">
        <v>0.7</v>
      </c>
      <c r="F1875">
        <v>66000</v>
      </c>
      <c r="G1875" t="s">
        <v>43</v>
      </c>
      <c r="H1875">
        <v>395162.66749999998</v>
      </c>
      <c r="I1875">
        <v>303755.5575</v>
      </c>
      <c r="J1875">
        <v>91407.11</v>
      </c>
      <c r="K1875">
        <v>0.76709095006014538</v>
      </c>
      <c r="L1875">
        <v>1299585.1525000001</v>
      </c>
      <c r="M1875">
        <v>28574.788150119999</v>
      </c>
      <c r="N1875">
        <v>0.17405063291139242</v>
      </c>
      <c r="O1875">
        <v>462000</v>
      </c>
      <c r="P1875" t="s">
        <v>27</v>
      </c>
      <c r="Q1875">
        <v>0</v>
      </c>
      <c r="R1875">
        <v>0</v>
      </c>
      <c r="S1875">
        <v>0.23131514567984843</v>
      </c>
      <c r="T1875">
        <v>0.13351266535856962</v>
      </c>
      <c r="U1875">
        <v>0.65279541272933883</v>
      </c>
      <c r="V1875">
        <v>3.4271760350738401</v>
      </c>
      <c r="W1875">
        <v>0</v>
      </c>
      <c r="X1875">
        <v>0.3847509859879516</v>
      </c>
    </row>
    <row r="1876" spans="1:24" x14ac:dyDescent="0.25">
      <c r="A1876" t="s">
        <v>1910</v>
      </c>
      <c r="B1876">
        <v>47</v>
      </c>
      <c r="C1876" t="s">
        <v>33</v>
      </c>
      <c r="D1876">
        <v>246800</v>
      </c>
      <c r="E1876">
        <v>0.26100000000000001</v>
      </c>
      <c r="F1876">
        <v>54000</v>
      </c>
      <c r="G1876" t="s">
        <v>41</v>
      </c>
      <c r="H1876">
        <v>265707.50416666665</v>
      </c>
      <c r="I1876">
        <v>209986.84083333332</v>
      </c>
      <c r="J1876">
        <v>55720.66333333333</v>
      </c>
      <c r="K1876">
        <v>0.79703812710543165</v>
      </c>
      <c r="L1876">
        <v>479002.74</v>
      </c>
      <c r="M1876">
        <v>106665.61282531</v>
      </c>
      <c r="N1876">
        <v>0.21880064829821719</v>
      </c>
      <c r="O1876">
        <v>486000</v>
      </c>
      <c r="P1876" t="s">
        <v>27</v>
      </c>
      <c r="Q1876">
        <v>0</v>
      </c>
      <c r="R1876">
        <v>0</v>
      </c>
      <c r="S1876">
        <v>0.20970677327344961</v>
      </c>
      <c r="T1876">
        <v>0.17439245892906527</v>
      </c>
      <c r="U1876">
        <v>0.18623701718240374</v>
      </c>
      <c r="V1876">
        <v>1.9408538897893031</v>
      </c>
      <c r="W1876">
        <v>1</v>
      </c>
      <c r="X1876">
        <v>0.67544266513300544</v>
      </c>
    </row>
    <row r="1877" spans="1:24" x14ac:dyDescent="0.25">
      <c r="A1877" t="s">
        <v>1911</v>
      </c>
      <c r="B1877">
        <v>20</v>
      </c>
      <c r="C1877" t="s">
        <v>33</v>
      </c>
      <c r="D1877">
        <v>178200</v>
      </c>
      <c r="E1877">
        <v>0.23</v>
      </c>
      <c r="F1877">
        <v>54000</v>
      </c>
      <c r="G1877" t="s">
        <v>26</v>
      </c>
      <c r="H1877">
        <v>177445.85500000001</v>
      </c>
      <c r="I1877">
        <v>154594.73499999999</v>
      </c>
      <c r="J1877">
        <v>22851.119999999999</v>
      </c>
      <c r="K1877">
        <v>0.85992761307460708</v>
      </c>
      <c r="L1877">
        <v>486497.10583333333</v>
      </c>
      <c r="M1877">
        <v>58325.409363450002</v>
      </c>
      <c r="N1877">
        <v>0.30303030303030304</v>
      </c>
      <c r="O1877">
        <v>486000</v>
      </c>
      <c r="P1877" t="s">
        <v>31</v>
      </c>
      <c r="Q1877">
        <v>16</v>
      </c>
      <c r="R1877">
        <v>0</v>
      </c>
      <c r="S1877">
        <v>0.12877798695269607</v>
      </c>
      <c r="T1877">
        <v>0.26058412517412338</v>
      </c>
      <c r="U1877">
        <v>0.17310229370058419</v>
      </c>
      <c r="V1877">
        <v>2.7300623222970444</v>
      </c>
      <c r="W1877">
        <v>1</v>
      </c>
      <c r="X1877">
        <v>0.69468797637152979</v>
      </c>
    </row>
    <row r="1878" spans="1:24" x14ac:dyDescent="0.25">
      <c r="A1878" t="s">
        <v>1912</v>
      </c>
      <c r="B1878">
        <v>45</v>
      </c>
      <c r="C1878" t="s">
        <v>33</v>
      </c>
      <c r="D1878">
        <v>212000</v>
      </c>
      <c r="E1878">
        <v>0.28399999999999997</v>
      </c>
      <c r="F1878">
        <v>58000</v>
      </c>
      <c r="G1878" t="s">
        <v>26</v>
      </c>
      <c r="H1878">
        <v>219731.4725</v>
      </c>
      <c r="I1878">
        <v>194534.42</v>
      </c>
      <c r="J1878">
        <v>25197.052500000002</v>
      </c>
      <c r="K1878">
        <v>0.92517433390681447</v>
      </c>
      <c r="L1878">
        <v>615013.0658333333</v>
      </c>
      <c r="M1878">
        <v>110147.54313621001</v>
      </c>
      <c r="N1878">
        <v>0.27358490566037735</v>
      </c>
      <c r="O1878">
        <v>348000</v>
      </c>
      <c r="P1878" t="s">
        <v>27</v>
      </c>
      <c r="Q1878">
        <v>0</v>
      </c>
      <c r="R1878">
        <v>0</v>
      </c>
      <c r="S1878">
        <v>0.11467202314406737</v>
      </c>
      <c r="T1878">
        <v>0.25311373286129829</v>
      </c>
      <c r="U1878">
        <v>0.18917159089264024</v>
      </c>
      <c r="V1878">
        <v>2.9010050275157231</v>
      </c>
      <c r="W1878">
        <v>1</v>
      </c>
      <c r="X1878">
        <v>0.68392548039002776</v>
      </c>
    </row>
    <row r="1879" spans="1:24" x14ac:dyDescent="0.25">
      <c r="A1879" t="s">
        <v>1913</v>
      </c>
      <c r="B1879">
        <v>20</v>
      </c>
      <c r="C1879" t="s">
        <v>33</v>
      </c>
      <c r="D1879">
        <v>158000</v>
      </c>
      <c r="E1879">
        <v>0.41799999999999998</v>
      </c>
      <c r="F1879">
        <v>30000</v>
      </c>
      <c r="G1879" t="s">
        <v>26</v>
      </c>
      <c r="H1879">
        <v>174764.57250000001</v>
      </c>
      <c r="I1879">
        <v>143219.0675</v>
      </c>
      <c r="J1879">
        <v>31545.505000000001</v>
      </c>
      <c r="K1879">
        <v>0.82889940382395633</v>
      </c>
      <c r="L1879">
        <v>328853.55499999999</v>
      </c>
      <c r="M1879">
        <v>61416.258809259998</v>
      </c>
      <c r="N1879">
        <v>0.189873417721519</v>
      </c>
      <c r="O1879">
        <v>330000</v>
      </c>
      <c r="P1879" t="s">
        <v>27</v>
      </c>
      <c r="Q1879">
        <v>0</v>
      </c>
      <c r="R1879">
        <v>0</v>
      </c>
      <c r="S1879">
        <v>0.18050285906773239</v>
      </c>
      <c r="T1879">
        <v>0.15738596275138411</v>
      </c>
      <c r="U1879">
        <v>0.30930364204428068</v>
      </c>
      <c r="V1879">
        <v>2.0813516139240504</v>
      </c>
      <c r="W1879">
        <v>1</v>
      </c>
      <c r="X1879">
        <v>0.61983491651462641</v>
      </c>
    </row>
    <row r="1880" spans="1:24" x14ac:dyDescent="0.25">
      <c r="A1880" t="s">
        <v>1914</v>
      </c>
      <c r="B1880">
        <v>51</v>
      </c>
      <c r="C1880" t="s">
        <v>25</v>
      </c>
      <c r="D1880">
        <v>123400</v>
      </c>
      <c r="E1880">
        <v>0.90100000000000002</v>
      </c>
      <c r="F1880">
        <v>40000</v>
      </c>
      <c r="G1880" t="s">
        <v>43</v>
      </c>
      <c r="H1880">
        <v>129592.245</v>
      </c>
      <c r="I1880">
        <v>90670.037500000006</v>
      </c>
      <c r="J1880">
        <v>38922.207499999997</v>
      </c>
      <c r="K1880">
        <v>0.71114859586642765</v>
      </c>
      <c r="L1880">
        <v>298854.15000000002</v>
      </c>
      <c r="M1880">
        <v>18609.792942470001</v>
      </c>
      <c r="N1880">
        <v>0.32414910858995138</v>
      </c>
      <c r="O1880">
        <v>440000</v>
      </c>
      <c r="P1880" t="s">
        <v>27</v>
      </c>
      <c r="Q1880">
        <v>0</v>
      </c>
      <c r="R1880">
        <v>0</v>
      </c>
      <c r="S1880">
        <v>0.3003436471063527</v>
      </c>
      <c r="T1880">
        <v>0.23051818342509811</v>
      </c>
      <c r="U1880">
        <v>0.78786104675784308</v>
      </c>
      <c r="V1880">
        <v>2.4218326580226908</v>
      </c>
      <c r="W1880">
        <v>0</v>
      </c>
      <c r="X1880">
        <v>0.3685093034961523</v>
      </c>
    </row>
    <row r="1881" spans="1:24" x14ac:dyDescent="0.25">
      <c r="A1881" t="s">
        <v>1915</v>
      </c>
      <c r="B1881">
        <v>33</v>
      </c>
      <c r="C1881" t="s">
        <v>33</v>
      </c>
      <c r="D1881">
        <v>337100</v>
      </c>
      <c r="E1881">
        <v>0.34</v>
      </c>
      <c r="F1881">
        <v>91000</v>
      </c>
      <c r="G1881" t="s">
        <v>26</v>
      </c>
      <c r="H1881">
        <v>267148.72333333333</v>
      </c>
      <c r="I1881">
        <v>239623.93333333332</v>
      </c>
      <c r="J1881">
        <v>27524.79</v>
      </c>
      <c r="K1881">
        <v>0.88598845305413876</v>
      </c>
      <c r="L1881">
        <v>714483.46333333338</v>
      </c>
      <c r="M1881">
        <v>157702.76169129001</v>
      </c>
      <c r="N1881">
        <v>0.2699495698605755</v>
      </c>
      <c r="O1881">
        <v>1092000</v>
      </c>
      <c r="P1881" t="s">
        <v>36</v>
      </c>
      <c r="Q1881">
        <v>90</v>
      </c>
      <c r="R1881">
        <v>1</v>
      </c>
      <c r="S1881">
        <v>0.10303171078851123</v>
      </c>
      <c r="T1881">
        <v>0.23917220180340146</v>
      </c>
      <c r="U1881">
        <v>0.213793688229827</v>
      </c>
      <c r="V1881">
        <v>2.1195000395530506</v>
      </c>
      <c r="W1881">
        <v>1</v>
      </c>
      <c r="X1881">
        <v>0.69988430263070633</v>
      </c>
    </row>
    <row r="1882" spans="1:24" x14ac:dyDescent="0.25">
      <c r="A1882" t="s">
        <v>1916</v>
      </c>
      <c r="B1882">
        <v>39</v>
      </c>
      <c r="C1882" t="s">
        <v>33</v>
      </c>
      <c r="D1882">
        <v>60000</v>
      </c>
      <c r="E1882">
        <v>0.33200000000000002</v>
      </c>
      <c r="F1882">
        <v>30000</v>
      </c>
      <c r="G1882" t="s">
        <v>26</v>
      </c>
      <c r="H1882">
        <v>58890.00916666667</v>
      </c>
      <c r="I1882">
        <v>43803.49</v>
      </c>
      <c r="J1882">
        <v>15086.519166666667</v>
      </c>
      <c r="K1882">
        <v>0.77564062788270938</v>
      </c>
      <c r="L1882">
        <v>150824.23916666667</v>
      </c>
      <c r="M1882">
        <v>23730.949398119999</v>
      </c>
      <c r="N1882">
        <v>0.5</v>
      </c>
      <c r="O1882">
        <v>360000</v>
      </c>
      <c r="P1882" t="s">
        <v>31</v>
      </c>
      <c r="Q1882">
        <v>60</v>
      </c>
      <c r="R1882">
        <v>0</v>
      </c>
      <c r="S1882">
        <v>0.25618130104157028</v>
      </c>
      <c r="T1882">
        <v>0.38782031394135469</v>
      </c>
      <c r="U1882">
        <v>0.23664071904953962</v>
      </c>
      <c r="V1882">
        <v>2.5137373194444446</v>
      </c>
      <c r="W1882">
        <v>1</v>
      </c>
      <c r="X1882">
        <v>0.67514541200880029</v>
      </c>
    </row>
    <row r="1883" spans="1:24" x14ac:dyDescent="0.25">
      <c r="A1883" t="s">
        <v>1917</v>
      </c>
      <c r="B1883">
        <v>49</v>
      </c>
      <c r="C1883" t="s">
        <v>30</v>
      </c>
      <c r="D1883">
        <v>237800</v>
      </c>
      <c r="E1883">
        <v>0.46200000000000002</v>
      </c>
      <c r="F1883">
        <v>68000</v>
      </c>
      <c r="G1883" t="s">
        <v>26</v>
      </c>
      <c r="H1883">
        <v>227765.23250000001</v>
      </c>
      <c r="I1883">
        <v>183492.46833333332</v>
      </c>
      <c r="J1883">
        <v>44272.764166666668</v>
      </c>
      <c r="K1883">
        <v>0.82373981081553327</v>
      </c>
      <c r="L1883">
        <v>719682.6908333333</v>
      </c>
      <c r="M1883">
        <v>41543.622100300003</v>
      </c>
      <c r="N1883">
        <v>0.28595458368376786</v>
      </c>
      <c r="O1883">
        <v>476000</v>
      </c>
      <c r="P1883" t="s">
        <v>27</v>
      </c>
      <c r="Q1883">
        <v>0</v>
      </c>
      <c r="R1883">
        <v>0</v>
      </c>
      <c r="S1883">
        <v>0.19437893870244952</v>
      </c>
      <c r="T1883">
        <v>0.23555217466550152</v>
      </c>
      <c r="U1883">
        <v>0.39073181448554861</v>
      </c>
      <c r="V1883">
        <v>3.0264200623773476</v>
      </c>
      <c r="W1883">
        <v>1</v>
      </c>
      <c r="X1883">
        <v>0.56318751617872809</v>
      </c>
    </row>
    <row r="1884" spans="1:24" x14ac:dyDescent="0.25">
      <c r="A1884" t="s">
        <v>1918</v>
      </c>
      <c r="B1884">
        <v>55</v>
      </c>
      <c r="C1884" t="s">
        <v>33</v>
      </c>
      <c r="D1884">
        <v>201300</v>
      </c>
      <c r="E1884">
        <v>0.34599999999999997</v>
      </c>
      <c r="F1884">
        <v>37000</v>
      </c>
      <c r="G1884" t="s">
        <v>41</v>
      </c>
      <c r="H1884">
        <v>217949.3</v>
      </c>
      <c r="I1884">
        <v>177906.92249999999</v>
      </c>
      <c r="J1884">
        <v>40042.377500000002</v>
      </c>
      <c r="K1884">
        <v>0.813584940811242</v>
      </c>
      <c r="L1884">
        <v>523405.21916666668</v>
      </c>
      <c r="M1884">
        <v>62529.907117750001</v>
      </c>
      <c r="N1884">
        <v>0.18380526577247888</v>
      </c>
      <c r="O1884">
        <v>111000</v>
      </c>
      <c r="P1884" t="s">
        <v>27</v>
      </c>
      <c r="Q1884">
        <v>0</v>
      </c>
      <c r="R1884">
        <v>0</v>
      </c>
      <c r="S1884">
        <v>0.18372335905644113</v>
      </c>
      <c r="T1884">
        <v>0.14954119627429682</v>
      </c>
      <c r="U1884">
        <v>0.26886291705873716</v>
      </c>
      <c r="V1884">
        <v>2.6001252815035603</v>
      </c>
      <c r="W1884">
        <v>1</v>
      </c>
      <c r="X1884">
        <v>0.61569599833062461</v>
      </c>
    </row>
    <row r="1885" spans="1:24" x14ac:dyDescent="0.25">
      <c r="A1885" t="s">
        <v>1919</v>
      </c>
      <c r="B1885">
        <v>25</v>
      </c>
      <c r="C1885" t="s">
        <v>33</v>
      </c>
      <c r="D1885">
        <v>338900</v>
      </c>
      <c r="E1885">
        <v>0.41199999999999998</v>
      </c>
      <c r="F1885">
        <v>83000</v>
      </c>
      <c r="G1885" t="s">
        <v>41</v>
      </c>
      <c r="H1885">
        <v>328956.35499999998</v>
      </c>
      <c r="I1885">
        <v>275449.34416666668</v>
      </c>
      <c r="J1885">
        <v>53507.010833333334</v>
      </c>
      <c r="K1885">
        <v>0.84202718148935662</v>
      </c>
      <c r="L1885">
        <v>555542.57916666672</v>
      </c>
      <c r="M1885">
        <v>108581.65238381</v>
      </c>
      <c r="N1885">
        <v>0.24491000295072293</v>
      </c>
      <c r="O1885">
        <v>249000</v>
      </c>
      <c r="P1885" t="s">
        <v>27</v>
      </c>
      <c r="Q1885">
        <v>0</v>
      </c>
      <c r="R1885">
        <v>0</v>
      </c>
      <c r="S1885">
        <v>0.16265686927779016</v>
      </c>
      <c r="T1885">
        <v>0.20622087950314724</v>
      </c>
      <c r="U1885">
        <v>0.30975598913196251</v>
      </c>
      <c r="V1885">
        <v>1.6392522253368744</v>
      </c>
      <c r="W1885">
        <v>1</v>
      </c>
      <c r="X1885">
        <v>0.65333102045958047</v>
      </c>
    </row>
    <row r="1886" spans="1:24" x14ac:dyDescent="0.25">
      <c r="A1886" t="s">
        <v>1920</v>
      </c>
      <c r="B1886">
        <v>25</v>
      </c>
      <c r="C1886" t="s">
        <v>25</v>
      </c>
      <c r="D1886">
        <v>172500</v>
      </c>
      <c r="E1886">
        <v>0.96399999999999997</v>
      </c>
      <c r="F1886">
        <v>48000</v>
      </c>
      <c r="G1886" t="s">
        <v>41</v>
      </c>
      <c r="H1886">
        <v>161601.23250000001</v>
      </c>
      <c r="I1886">
        <v>117788.05916666667</v>
      </c>
      <c r="J1886">
        <v>43813.173333333332</v>
      </c>
      <c r="K1886">
        <v>0.77039520284746432</v>
      </c>
      <c r="L1886">
        <v>502217.39250000002</v>
      </c>
      <c r="M1886">
        <v>44881.923625529998</v>
      </c>
      <c r="N1886">
        <v>0.27826086956521739</v>
      </c>
      <c r="O1886">
        <v>480000</v>
      </c>
      <c r="P1886" t="s">
        <v>27</v>
      </c>
      <c r="Q1886">
        <v>0</v>
      </c>
      <c r="R1886">
        <v>0</v>
      </c>
      <c r="S1886">
        <v>0.27111905432610689</v>
      </c>
      <c r="T1886">
        <v>0.21437083905320747</v>
      </c>
      <c r="U1886">
        <v>0.75446148273369307</v>
      </c>
      <c r="V1886">
        <v>2.9114051739130438</v>
      </c>
      <c r="W1886">
        <v>0</v>
      </c>
      <c r="X1886">
        <v>0.36885744268275339</v>
      </c>
    </row>
    <row r="1887" spans="1:24" x14ac:dyDescent="0.25">
      <c r="A1887" t="s">
        <v>1921</v>
      </c>
      <c r="B1887">
        <v>23</v>
      </c>
      <c r="C1887" t="s">
        <v>25</v>
      </c>
      <c r="D1887">
        <v>186400</v>
      </c>
      <c r="E1887">
        <v>0.97399999999999998</v>
      </c>
      <c r="F1887">
        <v>30000</v>
      </c>
      <c r="G1887" t="s">
        <v>26</v>
      </c>
      <c r="H1887">
        <v>186164.54666666666</v>
      </c>
      <c r="I1887">
        <v>131562.78833333333</v>
      </c>
      <c r="J1887">
        <v>54601.758333333331</v>
      </c>
      <c r="K1887">
        <v>0.72977586040466458</v>
      </c>
      <c r="L1887">
        <v>528342.16333333333</v>
      </c>
      <c r="M1887">
        <v>34961.792614060003</v>
      </c>
      <c r="N1887">
        <v>0.1609442060085837</v>
      </c>
      <c r="O1887">
        <v>210000</v>
      </c>
      <c r="P1887" t="s">
        <v>36</v>
      </c>
      <c r="Q1887">
        <v>120</v>
      </c>
      <c r="R1887">
        <v>1</v>
      </c>
      <c r="S1887">
        <v>0.2932983713118022</v>
      </c>
      <c r="T1887">
        <v>0.11745319641705976</v>
      </c>
      <c r="U1887">
        <v>0.8200030310416192</v>
      </c>
      <c r="V1887">
        <v>2.8344536659513593</v>
      </c>
      <c r="W1887">
        <v>0</v>
      </c>
      <c r="X1887">
        <v>0.31325500360422098</v>
      </c>
    </row>
    <row r="1888" spans="1:24" x14ac:dyDescent="0.25">
      <c r="A1888" t="s">
        <v>1922</v>
      </c>
      <c r="B1888">
        <v>31</v>
      </c>
      <c r="C1888" t="s">
        <v>25</v>
      </c>
      <c r="D1888">
        <v>174700</v>
      </c>
      <c r="E1888">
        <v>0.80400000000000005</v>
      </c>
      <c r="F1888">
        <v>30000</v>
      </c>
      <c r="G1888" t="s">
        <v>26</v>
      </c>
      <c r="H1888">
        <v>178028.74</v>
      </c>
      <c r="I1888">
        <v>118552.04583333334</v>
      </c>
      <c r="J1888">
        <v>59476.694166666668</v>
      </c>
      <c r="K1888">
        <v>0.69061318043491515</v>
      </c>
      <c r="L1888">
        <v>507245.42333333334</v>
      </c>
      <c r="M1888">
        <v>38467.141969949997</v>
      </c>
      <c r="N1888">
        <v>0.17172295363480253</v>
      </c>
      <c r="O1888">
        <v>180000</v>
      </c>
      <c r="P1888" t="s">
        <v>27</v>
      </c>
      <c r="Q1888">
        <v>0</v>
      </c>
      <c r="R1888">
        <v>0</v>
      </c>
      <c r="S1888">
        <v>0.33408478971803468</v>
      </c>
      <c r="T1888">
        <v>0.11859413516340844</v>
      </c>
      <c r="U1888">
        <v>0.66114470934771596</v>
      </c>
      <c r="V1888">
        <v>2.9035227437511923</v>
      </c>
      <c r="W1888">
        <v>0</v>
      </c>
      <c r="X1888">
        <v>0.36895370332514998</v>
      </c>
    </row>
    <row r="1889" spans="1:24" x14ac:dyDescent="0.25">
      <c r="A1889" t="s">
        <v>1923</v>
      </c>
      <c r="B1889">
        <v>49</v>
      </c>
      <c r="C1889" t="s">
        <v>25</v>
      </c>
      <c r="D1889">
        <v>203000</v>
      </c>
      <c r="E1889">
        <v>0.84299999999999997</v>
      </c>
      <c r="F1889">
        <v>36000</v>
      </c>
      <c r="G1889" t="s">
        <v>26</v>
      </c>
      <c r="H1889">
        <v>188363.86</v>
      </c>
      <c r="I1889">
        <v>143369.13333333333</v>
      </c>
      <c r="J1889">
        <v>44994.726666666669</v>
      </c>
      <c r="K1889">
        <v>0.80637843843678925</v>
      </c>
      <c r="L1889">
        <v>639770.14916666667</v>
      </c>
      <c r="M1889">
        <v>42637.70091788</v>
      </c>
      <c r="N1889">
        <v>0.17733990147783252</v>
      </c>
      <c r="O1889">
        <v>432000</v>
      </c>
      <c r="P1889" t="s">
        <v>27</v>
      </c>
      <c r="Q1889">
        <v>0</v>
      </c>
      <c r="R1889">
        <v>0</v>
      </c>
      <c r="S1889">
        <v>0.23887133480205106</v>
      </c>
      <c r="T1889">
        <v>0.14300307282622865</v>
      </c>
      <c r="U1889">
        <v>0.68740112988435342</v>
      </c>
      <c r="V1889">
        <v>3.1515770894909689</v>
      </c>
      <c r="W1889">
        <v>0</v>
      </c>
      <c r="X1889">
        <v>0.37990860070326454</v>
      </c>
    </row>
    <row r="1890" spans="1:24" x14ac:dyDescent="0.25">
      <c r="A1890" t="s">
        <v>1924</v>
      </c>
      <c r="B1890">
        <v>52</v>
      </c>
      <c r="C1890" t="s">
        <v>33</v>
      </c>
      <c r="D1890">
        <v>130000</v>
      </c>
      <c r="E1890">
        <v>0.47299999999999998</v>
      </c>
      <c r="F1890">
        <v>30000</v>
      </c>
      <c r="G1890" t="s">
        <v>41</v>
      </c>
      <c r="H1890">
        <v>97395.454166666663</v>
      </c>
      <c r="I1890">
        <v>89262.060833333337</v>
      </c>
      <c r="J1890">
        <v>8133.3933333333334</v>
      </c>
      <c r="K1890">
        <v>0.96628833491427135</v>
      </c>
      <c r="L1890">
        <v>201795.23416666666</v>
      </c>
      <c r="M1890">
        <v>50194.243313070001</v>
      </c>
      <c r="N1890">
        <v>0.23076923076923078</v>
      </c>
      <c r="O1890">
        <v>240000</v>
      </c>
      <c r="P1890" t="s">
        <v>27</v>
      </c>
      <c r="Q1890">
        <v>0</v>
      </c>
      <c r="R1890">
        <v>0</v>
      </c>
      <c r="S1890">
        <v>8.3508962537565387E-2</v>
      </c>
      <c r="T1890">
        <v>0.22298961574944726</v>
      </c>
      <c r="U1890">
        <v>0.31213594585189963</v>
      </c>
      <c r="V1890">
        <v>1.552271032051282</v>
      </c>
      <c r="W1890">
        <v>1</v>
      </c>
      <c r="X1890">
        <v>0.67974848979051938</v>
      </c>
    </row>
    <row r="1891" spans="1:24" x14ac:dyDescent="0.25">
      <c r="A1891" t="s">
        <v>1925</v>
      </c>
      <c r="B1891">
        <v>27</v>
      </c>
      <c r="C1891" t="s">
        <v>30</v>
      </c>
      <c r="D1891">
        <v>169100</v>
      </c>
      <c r="E1891">
        <v>0.61699999999999999</v>
      </c>
      <c r="F1891">
        <v>40000</v>
      </c>
      <c r="G1891" t="s">
        <v>26</v>
      </c>
      <c r="H1891">
        <v>155313.58749999999</v>
      </c>
      <c r="I1891">
        <v>129823.11416666667</v>
      </c>
      <c r="J1891">
        <v>25490.473333333332</v>
      </c>
      <c r="K1891">
        <v>0.86768317208267565</v>
      </c>
      <c r="L1891">
        <v>563021.62250000006</v>
      </c>
      <c r="M1891">
        <v>36176.393717649997</v>
      </c>
      <c r="N1891">
        <v>0.23654642223536368</v>
      </c>
      <c r="O1891">
        <v>200000</v>
      </c>
      <c r="P1891" t="s">
        <v>36</v>
      </c>
      <c r="Q1891">
        <v>90</v>
      </c>
      <c r="R1891">
        <v>1</v>
      </c>
      <c r="S1891">
        <v>0.16412262277653802</v>
      </c>
      <c r="T1891">
        <v>0.20524734998998831</v>
      </c>
      <c r="U1891">
        <v>0.50043601695579099</v>
      </c>
      <c r="V1891">
        <v>3.3295187610881141</v>
      </c>
      <c r="W1891">
        <v>0</v>
      </c>
      <c r="X1891">
        <v>0.4990144106323598</v>
      </c>
    </row>
    <row r="1892" spans="1:24" x14ac:dyDescent="0.25">
      <c r="A1892" t="s">
        <v>1926</v>
      </c>
      <c r="B1892">
        <v>20</v>
      </c>
      <c r="C1892" t="s">
        <v>25</v>
      </c>
      <c r="D1892">
        <v>230200</v>
      </c>
      <c r="E1892">
        <v>0.94</v>
      </c>
      <c r="F1892">
        <v>57000</v>
      </c>
      <c r="G1892" t="s">
        <v>41</v>
      </c>
      <c r="H1892">
        <v>221246.74833333332</v>
      </c>
      <c r="I1892">
        <v>169875.30166666667</v>
      </c>
      <c r="J1892">
        <v>51371.44666666667</v>
      </c>
      <c r="K1892">
        <v>0.82534301080558559</v>
      </c>
      <c r="L1892">
        <v>408592.12833333336</v>
      </c>
      <c r="M1892">
        <v>58775.201867399999</v>
      </c>
      <c r="N1892">
        <v>0.2476107732406603</v>
      </c>
      <c r="O1892">
        <v>684000</v>
      </c>
      <c r="P1892" t="s">
        <v>31</v>
      </c>
      <c r="Q1892">
        <v>22</v>
      </c>
      <c r="R1892">
        <v>0</v>
      </c>
      <c r="S1892">
        <v>0.23219074202740264</v>
      </c>
      <c r="T1892">
        <v>0.2043638210943457</v>
      </c>
      <c r="U1892">
        <v>0.74269871802638665</v>
      </c>
      <c r="V1892">
        <v>1.7749440848537505</v>
      </c>
      <c r="W1892">
        <v>0</v>
      </c>
      <c r="X1892">
        <v>0.42550394558019478</v>
      </c>
    </row>
    <row r="1893" spans="1:24" x14ac:dyDescent="0.25">
      <c r="A1893" t="s">
        <v>1927</v>
      </c>
      <c r="B1893">
        <v>29</v>
      </c>
      <c r="C1893" t="s">
        <v>25</v>
      </c>
      <c r="D1893">
        <v>207500</v>
      </c>
      <c r="E1893">
        <v>0.97199999999999998</v>
      </c>
      <c r="F1893">
        <v>37000</v>
      </c>
      <c r="G1893" t="s">
        <v>43</v>
      </c>
      <c r="H1893">
        <v>197530.78166666668</v>
      </c>
      <c r="I1893">
        <v>156994.33333333334</v>
      </c>
      <c r="J1893">
        <v>40536.448333333334</v>
      </c>
      <c r="K1893">
        <v>0.81633345708789051</v>
      </c>
      <c r="L1893">
        <v>597493.92083333328</v>
      </c>
      <c r="M1893">
        <v>34075.55828569</v>
      </c>
      <c r="N1893">
        <v>0.1783132530120482</v>
      </c>
      <c r="O1893">
        <v>185000</v>
      </c>
      <c r="P1893" t="s">
        <v>27</v>
      </c>
      <c r="Q1893">
        <v>0</v>
      </c>
      <c r="R1893">
        <v>0</v>
      </c>
      <c r="S1893">
        <v>0.20521585542924958</v>
      </c>
      <c r="T1893">
        <v>0.145563074275913</v>
      </c>
      <c r="U1893">
        <v>0.82899250434809313</v>
      </c>
      <c r="V1893">
        <v>2.8794887751004015</v>
      </c>
      <c r="W1893">
        <v>0</v>
      </c>
      <c r="X1893">
        <v>0.33698750712684217</v>
      </c>
    </row>
    <row r="1894" spans="1:24" x14ac:dyDescent="0.25">
      <c r="A1894" t="s">
        <v>1928</v>
      </c>
      <c r="B1894">
        <v>48</v>
      </c>
      <c r="C1894" t="s">
        <v>30</v>
      </c>
      <c r="D1894">
        <v>218300</v>
      </c>
      <c r="E1894">
        <v>0.56599999999999995</v>
      </c>
      <c r="F1894">
        <v>62000</v>
      </c>
      <c r="G1894" t="s">
        <v>43</v>
      </c>
      <c r="H1894">
        <v>202752.66750000001</v>
      </c>
      <c r="I1894">
        <v>153515.55499999999</v>
      </c>
      <c r="J1894">
        <v>49237.112500000003</v>
      </c>
      <c r="K1894">
        <v>0.78325087607918642</v>
      </c>
      <c r="L1894">
        <v>728314.07250000001</v>
      </c>
      <c r="M1894">
        <v>38962.091658160003</v>
      </c>
      <c r="N1894">
        <v>0.28401282638570774</v>
      </c>
      <c r="O1894">
        <v>496000</v>
      </c>
      <c r="P1894" t="s">
        <v>27</v>
      </c>
      <c r="Q1894">
        <v>0</v>
      </c>
      <c r="R1894">
        <v>0</v>
      </c>
      <c r="S1894">
        <v>0.24284322917724374</v>
      </c>
      <c r="T1894">
        <v>0.22245329508433145</v>
      </c>
      <c r="U1894">
        <v>0.4747662501233984</v>
      </c>
      <c r="V1894">
        <v>3.3362990036646818</v>
      </c>
      <c r="W1894">
        <v>0</v>
      </c>
      <c r="X1894">
        <v>0.49331768731784509</v>
      </c>
    </row>
    <row r="1895" spans="1:24" x14ac:dyDescent="0.25">
      <c r="A1895" t="s">
        <v>1929</v>
      </c>
      <c r="B1895">
        <v>46</v>
      </c>
      <c r="C1895" t="s">
        <v>25</v>
      </c>
      <c r="D1895">
        <v>186500</v>
      </c>
      <c r="E1895">
        <v>0.876</v>
      </c>
      <c r="F1895">
        <v>50000</v>
      </c>
      <c r="G1895" t="s">
        <v>26</v>
      </c>
      <c r="H1895">
        <v>190749.75583333333</v>
      </c>
      <c r="I1895">
        <v>133403.46249999999</v>
      </c>
      <c r="J1895">
        <v>57346.293333333335</v>
      </c>
      <c r="K1895">
        <v>0.7220773820953299</v>
      </c>
      <c r="L1895">
        <v>547110.41749999998</v>
      </c>
      <c r="M1895">
        <v>31575.07161391</v>
      </c>
      <c r="N1895">
        <v>0.26809651474530832</v>
      </c>
      <c r="O1895">
        <v>200000</v>
      </c>
      <c r="P1895" t="s">
        <v>27</v>
      </c>
      <c r="Q1895">
        <v>0</v>
      </c>
      <c r="R1895">
        <v>0</v>
      </c>
      <c r="S1895">
        <v>0.30063626075327393</v>
      </c>
      <c r="T1895">
        <v>0.19358642951617425</v>
      </c>
      <c r="U1895">
        <v>0.75158851140748684</v>
      </c>
      <c r="V1895">
        <v>2.9335679222520108</v>
      </c>
      <c r="W1895">
        <v>0</v>
      </c>
      <c r="X1895">
        <v>0.35609598250382102</v>
      </c>
    </row>
    <row r="1896" spans="1:24" x14ac:dyDescent="0.25">
      <c r="A1896" t="s">
        <v>1930</v>
      </c>
      <c r="B1896">
        <v>22</v>
      </c>
      <c r="C1896" t="s">
        <v>33</v>
      </c>
      <c r="D1896">
        <v>186800</v>
      </c>
      <c r="E1896">
        <v>0.317</v>
      </c>
      <c r="F1896">
        <v>39000</v>
      </c>
      <c r="G1896" t="s">
        <v>26</v>
      </c>
      <c r="H1896">
        <v>196150.00666666665</v>
      </c>
      <c r="I1896">
        <v>154653.48666666666</v>
      </c>
      <c r="J1896">
        <v>41496.519999999997</v>
      </c>
      <c r="K1896">
        <v>0.81524505806287351</v>
      </c>
      <c r="L1896">
        <v>680113.77249999996</v>
      </c>
      <c r="M1896">
        <v>73489.418749889999</v>
      </c>
      <c r="N1896">
        <v>0.20877944325481798</v>
      </c>
      <c r="O1896">
        <v>351000</v>
      </c>
      <c r="P1896" t="s">
        <v>27</v>
      </c>
      <c r="Q1896">
        <v>0</v>
      </c>
      <c r="R1896">
        <v>0</v>
      </c>
      <c r="S1896">
        <v>0.21155502722219297</v>
      </c>
      <c r="T1896">
        <v>0.17020640933860848</v>
      </c>
      <c r="U1896">
        <v>0.23060259833024893</v>
      </c>
      <c r="V1896">
        <v>3.6408660198072802</v>
      </c>
      <c r="W1896">
        <v>1</v>
      </c>
      <c r="X1896">
        <v>0.59153572339860083</v>
      </c>
    </row>
    <row r="1897" spans="1:24" x14ac:dyDescent="0.25">
      <c r="A1897" t="s">
        <v>1931</v>
      </c>
      <c r="B1897">
        <v>42</v>
      </c>
      <c r="C1897" t="s">
        <v>33</v>
      </c>
      <c r="D1897">
        <v>198400</v>
      </c>
      <c r="E1897">
        <v>0.28000000000000003</v>
      </c>
      <c r="F1897">
        <v>30000</v>
      </c>
      <c r="G1897" t="s">
        <v>26</v>
      </c>
      <c r="H1897">
        <v>172849.2525</v>
      </c>
      <c r="I1897">
        <v>140122.33583333335</v>
      </c>
      <c r="J1897">
        <v>32726.916666666668</v>
      </c>
      <c r="K1897">
        <v>0.79042821734239566</v>
      </c>
      <c r="L1897">
        <v>484085.15416666667</v>
      </c>
      <c r="M1897">
        <v>90632.682424219995</v>
      </c>
      <c r="N1897">
        <v>0.15120967741935484</v>
      </c>
      <c r="O1897">
        <v>270000</v>
      </c>
      <c r="P1897" t="s">
        <v>27</v>
      </c>
      <c r="Q1897">
        <v>0</v>
      </c>
      <c r="R1897">
        <v>0</v>
      </c>
      <c r="S1897">
        <v>0.18933791262225255</v>
      </c>
      <c r="T1897">
        <v>0.11952039576749934</v>
      </c>
      <c r="U1897">
        <v>0.18368542311608457</v>
      </c>
      <c r="V1897">
        <v>2.4399453335013441</v>
      </c>
      <c r="W1897">
        <v>1</v>
      </c>
      <c r="X1897">
        <v>0.65022717423505538</v>
      </c>
    </row>
    <row r="1898" spans="1:24" x14ac:dyDescent="0.25">
      <c r="A1898" t="s">
        <v>1932</v>
      </c>
      <c r="B1898">
        <v>48</v>
      </c>
      <c r="C1898" t="s">
        <v>33</v>
      </c>
      <c r="D1898">
        <v>247100</v>
      </c>
      <c r="E1898">
        <v>0.503</v>
      </c>
      <c r="F1898">
        <v>41000</v>
      </c>
      <c r="G1898" t="s">
        <v>41</v>
      </c>
      <c r="H1898">
        <v>261202.41916666666</v>
      </c>
      <c r="I1898">
        <v>234220.22833333333</v>
      </c>
      <c r="J1898">
        <v>26982.190833333334</v>
      </c>
      <c r="K1898">
        <v>0.88740236835544695</v>
      </c>
      <c r="L1898">
        <v>510254.9325</v>
      </c>
      <c r="M1898">
        <v>90248.942546189995</v>
      </c>
      <c r="N1898">
        <v>0.1659247268312424</v>
      </c>
      <c r="O1898">
        <v>328000</v>
      </c>
      <c r="P1898" t="s">
        <v>31</v>
      </c>
      <c r="Q1898">
        <v>60</v>
      </c>
      <c r="R1898">
        <v>0</v>
      </c>
      <c r="S1898">
        <v>0.10329992700456836</v>
      </c>
      <c r="T1898">
        <v>0.14724199555877507</v>
      </c>
      <c r="U1898">
        <v>0.3738349915632922</v>
      </c>
      <c r="V1898">
        <v>2.0649734216916227</v>
      </c>
      <c r="W1898">
        <v>1</v>
      </c>
      <c r="X1898">
        <v>0.60940533248347084</v>
      </c>
    </row>
    <row r="1899" spans="1:24" x14ac:dyDescent="0.25">
      <c r="A1899" t="s">
        <v>1933</v>
      </c>
      <c r="B1899">
        <v>38</v>
      </c>
      <c r="C1899" t="s">
        <v>25</v>
      </c>
      <c r="D1899">
        <v>210700</v>
      </c>
      <c r="E1899">
        <v>0.751</v>
      </c>
      <c r="F1899">
        <v>48000</v>
      </c>
      <c r="G1899" t="s">
        <v>41</v>
      </c>
      <c r="H1899">
        <v>211062.1925</v>
      </c>
      <c r="I1899">
        <v>152543.50833333333</v>
      </c>
      <c r="J1899">
        <v>58518.684166666666</v>
      </c>
      <c r="K1899">
        <v>0.74415301072693518</v>
      </c>
      <c r="L1899">
        <v>487231.44583333336</v>
      </c>
      <c r="M1899">
        <v>34470.791268549998</v>
      </c>
      <c r="N1899">
        <v>0.22781205505457996</v>
      </c>
      <c r="O1899">
        <v>480000</v>
      </c>
      <c r="P1899" t="s">
        <v>27</v>
      </c>
      <c r="Q1899">
        <v>0</v>
      </c>
      <c r="R1899">
        <v>0</v>
      </c>
      <c r="S1899">
        <v>0.27725801325913291</v>
      </c>
      <c r="T1899">
        <v>0.16952702664875599</v>
      </c>
      <c r="U1899">
        <v>0.64556583858776473</v>
      </c>
      <c r="V1899">
        <v>2.3124416033855404</v>
      </c>
      <c r="W1899">
        <v>0</v>
      </c>
      <c r="X1899">
        <v>0.42792905265171266</v>
      </c>
    </row>
    <row r="1900" spans="1:24" x14ac:dyDescent="0.25">
      <c r="A1900" t="s">
        <v>1934</v>
      </c>
      <c r="B1900">
        <v>37</v>
      </c>
      <c r="C1900" t="s">
        <v>25</v>
      </c>
      <c r="D1900">
        <v>192000</v>
      </c>
      <c r="E1900">
        <v>0.83599999999999997</v>
      </c>
      <c r="F1900">
        <v>35000</v>
      </c>
      <c r="G1900" t="s">
        <v>26</v>
      </c>
      <c r="H1900">
        <v>195708.58249999999</v>
      </c>
      <c r="I1900">
        <v>130828.15916666666</v>
      </c>
      <c r="J1900">
        <v>64880.423333333332</v>
      </c>
      <c r="K1900">
        <v>0.6996717915865619</v>
      </c>
      <c r="L1900">
        <v>513325.27916666667</v>
      </c>
      <c r="M1900">
        <v>40734.006656379999</v>
      </c>
      <c r="N1900">
        <v>0.18229166666666666</v>
      </c>
      <c r="O1900">
        <v>420000</v>
      </c>
      <c r="P1900" t="s">
        <v>27</v>
      </c>
      <c r="Q1900">
        <v>0</v>
      </c>
      <c r="R1900">
        <v>0</v>
      </c>
      <c r="S1900">
        <v>0.33151547318234414</v>
      </c>
      <c r="T1900">
        <v>0.127544337007967</v>
      </c>
      <c r="U1900">
        <v>0.69197506064268699</v>
      </c>
      <c r="V1900">
        <v>2.6735691623263889</v>
      </c>
      <c r="W1900">
        <v>0</v>
      </c>
      <c r="X1900">
        <v>0.36673890568966394</v>
      </c>
    </row>
    <row r="1901" spans="1:24" x14ac:dyDescent="0.25">
      <c r="A1901" t="s">
        <v>1935</v>
      </c>
      <c r="B1901">
        <v>39</v>
      </c>
      <c r="C1901" t="s">
        <v>33</v>
      </c>
      <c r="D1901">
        <v>286800</v>
      </c>
      <c r="E1901">
        <v>0.60199999999999998</v>
      </c>
      <c r="F1901">
        <v>65000</v>
      </c>
      <c r="G1901" t="s">
        <v>26</v>
      </c>
      <c r="H1901">
        <v>275871.42</v>
      </c>
      <c r="I1901">
        <v>237637.66416666665</v>
      </c>
      <c r="J1901">
        <v>38233.755833333336</v>
      </c>
      <c r="K1901">
        <v>0.90897269625496879</v>
      </c>
      <c r="L1901">
        <v>694601.53916666668</v>
      </c>
      <c r="M1901">
        <v>142327.64620101001</v>
      </c>
      <c r="N1901">
        <v>0.22663877266387727</v>
      </c>
      <c r="O1901">
        <v>325000</v>
      </c>
      <c r="P1901" t="s">
        <v>27</v>
      </c>
      <c r="Q1901">
        <v>0</v>
      </c>
      <c r="R1901">
        <v>0</v>
      </c>
      <c r="S1901">
        <v>0.13859266695090539</v>
      </c>
      <c r="T1901">
        <v>0.20600845626420144</v>
      </c>
      <c r="U1901">
        <v>0.39711852144637549</v>
      </c>
      <c r="V1901">
        <v>2.421902158879591</v>
      </c>
      <c r="W1901">
        <v>1</v>
      </c>
      <c r="X1901">
        <v>0.59118946713145237</v>
      </c>
    </row>
    <row r="1902" spans="1:24" x14ac:dyDescent="0.25">
      <c r="A1902" t="s">
        <v>1936</v>
      </c>
      <c r="B1902">
        <v>21</v>
      </c>
      <c r="C1902" t="s">
        <v>33</v>
      </c>
      <c r="D1902">
        <v>267300</v>
      </c>
      <c r="E1902">
        <v>0.245</v>
      </c>
      <c r="F1902">
        <v>74000</v>
      </c>
      <c r="G1902" t="s">
        <v>41</v>
      </c>
      <c r="H1902">
        <v>265440.96750000003</v>
      </c>
      <c r="I1902">
        <v>195802.17499999999</v>
      </c>
      <c r="J1902">
        <v>69638.792499999996</v>
      </c>
      <c r="K1902">
        <v>0.74979544476463744</v>
      </c>
      <c r="L1902">
        <v>537487.19333333336</v>
      </c>
      <c r="M1902">
        <v>98730.166530610004</v>
      </c>
      <c r="N1902">
        <v>0.2768424990647213</v>
      </c>
      <c r="O1902">
        <v>740000</v>
      </c>
      <c r="P1902" t="s">
        <v>27</v>
      </c>
      <c r="Q1902">
        <v>0</v>
      </c>
      <c r="R1902">
        <v>0</v>
      </c>
      <c r="S1902">
        <v>0.26235133617797707</v>
      </c>
      <c r="T1902">
        <v>0.20757524471598643</v>
      </c>
      <c r="U1902">
        <v>0.17857823138731727</v>
      </c>
      <c r="V1902">
        <v>2.0108013218605811</v>
      </c>
      <c r="W1902">
        <v>1</v>
      </c>
      <c r="X1902">
        <v>0.67114586399735654</v>
      </c>
    </row>
    <row r="1903" spans="1:24" x14ac:dyDescent="0.25">
      <c r="A1903" t="s">
        <v>1937</v>
      </c>
      <c r="B1903">
        <v>30</v>
      </c>
      <c r="C1903" t="s">
        <v>25</v>
      </c>
      <c r="D1903">
        <v>110100</v>
      </c>
      <c r="E1903">
        <v>0.98</v>
      </c>
      <c r="F1903">
        <v>30000</v>
      </c>
      <c r="G1903" t="s">
        <v>43</v>
      </c>
      <c r="H1903">
        <v>105400.58166666667</v>
      </c>
      <c r="I1903">
        <v>79649.650833333333</v>
      </c>
      <c r="J1903">
        <v>25750.930833333332</v>
      </c>
      <c r="K1903">
        <v>0.80267853323468452</v>
      </c>
      <c r="L1903">
        <v>410322.65416666667</v>
      </c>
      <c r="M1903">
        <v>25093.223222879999</v>
      </c>
      <c r="N1903">
        <v>0.27247956403269757</v>
      </c>
      <c r="O1903">
        <v>150000</v>
      </c>
      <c r="P1903" t="s">
        <v>27</v>
      </c>
      <c r="Q1903">
        <v>0</v>
      </c>
      <c r="R1903">
        <v>0</v>
      </c>
      <c r="S1903">
        <v>0.24431488352475728</v>
      </c>
      <c r="T1903">
        <v>0.218713496794192</v>
      </c>
      <c r="U1903">
        <v>0.79155152323715938</v>
      </c>
      <c r="V1903">
        <v>3.726817930669089</v>
      </c>
      <c r="W1903">
        <v>0</v>
      </c>
      <c r="X1903">
        <v>0.33126484471989481</v>
      </c>
    </row>
    <row r="1904" spans="1:24" x14ac:dyDescent="0.25">
      <c r="A1904" t="s">
        <v>1938</v>
      </c>
      <c r="B1904">
        <v>37</v>
      </c>
      <c r="C1904" t="s">
        <v>33</v>
      </c>
      <c r="D1904">
        <v>185400</v>
      </c>
      <c r="E1904">
        <v>0.45100000000000001</v>
      </c>
      <c r="F1904">
        <v>36000</v>
      </c>
      <c r="G1904" t="s">
        <v>26</v>
      </c>
      <c r="H1904">
        <v>146588.595</v>
      </c>
      <c r="I1904">
        <v>127295.53833333333</v>
      </c>
      <c r="J1904">
        <v>19293.056666666667</v>
      </c>
      <c r="K1904">
        <v>0.84963913421331394</v>
      </c>
      <c r="L1904">
        <v>522443.87916666665</v>
      </c>
      <c r="M1904">
        <v>69374.584967970004</v>
      </c>
      <c r="N1904">
        <v>0.1941747572815534</v>
      </c>
      <c r="O1904">
        <v>180000</v>
      </c>
      <c r="P1904" t="s">
        <v>31</v>
      </c>
      <c r="Q1904">
        <v>30</v>
      </c>
      <c r="R1904">
        <v>0</v>
      </c>
      <c r="S1904">
        <v>0.13161362701284277</v>
      </c>
      <c r="T1904">
        <v>0.1649784726627794</v>
      </c>
      <c r="U1904">
        <v>0.30612373995791847</v>
      </c>
      <c r="V1904">
        <v>2.8179281508450198</v>
      </c>
      <c r="W1904">
        <v>1</v>
      </c>
      <c r="X1904">
        <v>0.60880224688862739</v>
      </c>
    </row>
    <row r="1905" spans="1:24" x14ac:dyDescent="0.25">
      <c r="A1905" t="s">
        <v>1939</v>
      </c>
      <c r="B1905">
        <v>30</v>
      </c>
      <c r="C1905" t="s">
        <v>25</v>
      </c>
      <c r="D1905">
        <v>159900</v>
      </c>
      <c r="E1905">
        <v>0.94099999999999995</v>
      </c>
      <c r="F1905">
        <v>35000</v>
      </c>
      <c r="G1905" t="s">
        <v>41</v>
      </c>
      <c r="H1905">
        <v>161075.19583333333</v>
      </c>
      <c r="I1905">
        <v>111834.06833333333</v>
      </c>
      <c r="J1905">
        <v>49241.127500000002</v>
      </c>
      <c r="K1905">
        <v>0.70619421587613096</v>
      </c>
      <c r="L1905">
        <v>550297.84416666662</v>
      </c>
      <c r="M1905">
        <v>25493.58909519</v>
      </c>
      <c r="N1905">
        <v>0.21888680425265791</v>
      </c>
      <c r="O1905">
        <v>105000</v>
      </c>
      <c r="P1905" t="s">
        <v>31</v>
      </c>
      <c r="Q1905">
        <v>30</v>
      </c>
      <c r="R1905">
        <v>0</v>
      </c>
      <c r="S1905">
        <v>0.30570273247378482</v>
      </c>
      <c r="T1905">
        <v>0.15457659509483793</v>
      </c>
      <c r="U1905">
        <v>0.81241757208868337</v>
      </c>
      <c r="V1905">
        <v>3.4415124713362517</v>
      </c>
      <c r="W1905">
        <v>0</v>
      </c>
      <c r="X1905">
        <v>0.30162879315321672</v>
      </c>
    </row>
    <row r="1906" spans="1:24" x14ac:dyDescent="0.25">
      <c r="A1906" t="s">
        <v>1940</v>
      </c>
      <c r="B1906">
        <v>34</v>
      </c>
      <c r="C1906" t="s">
        <v>33</v>
      </c>
      <c r="D1906">
        <v>99900</v>
      </c>
      <c r="E1906">
        <v>0.2</v>
      </c>
      <c r="F1906">
        <v>30000</v>
      </c>
      <c r="G1906" t="s">
        <v>26</v>
      </c>
      <c r="H1906">
        <v>107100.20833333333</v>
      </c>
      <c r="I1906">
        <v>91172.121666666673</v>
      </c>
      <c r="J1906">
        <v>15928.086666666666</v>
      </c>
      <c r="K1906">
        <v>0.88958683363933699</v>
      </c>
      <c r="L1906">
        <v>285805.49833333335</v>
      </c>
      <c r="M1906">
        <v>41358.41881517</v>
      </c>
      <c r="N1906">
        <v>0.3003003003003003</v>
      </c>
      <c r="O1906">
        <v>330000</v>
      </c>
      <c r="P1906" t="s">
        <v>27</v>
      </c>
      <c r="Q1906">
        <v>0</v>
      </c>
      <c r="R1906">
        <v>0</v>
      </c>
      <c r="S1906">
        <v>0.1487213415784672</v>
      </c>
      <c r="T1906">
        <v>0.26714319328508618</v>
      </c>
      <c r="U1906">
        <v>0.1442829027729064</v>
      </c>
      <c r="V1906">
        <v>2.8609158992325661</v>
      </c>
      <c r="W1906">
        <v>1</v>
      </c>
      <c r="X1906">
        <v>0.69869171218092319</v>
      </c>
    </row>
    <row r="1907" spans="1:24" x14ac:dyDescent="0.25">
      <c r="A1907" t="s">
        <v>1941</v>
      </c>
      <c r="B1907">
        <v>53</v>
      </c>
      <c r="C1907" t="s">
        <v>25</v>
      </c>
      <c r="D1907">
        <v>203800</v>
      </c>
      <c r="E1907">
        <v>0.93899999999999995</v>
      </c>
      <c r="F1907">
        <v>66000</v>
      </c>
      <c r="G1907" t="s">
        <v>26</v>
      </c>
      <c r="H1907">
        <v>198752.83833333332</v>
      </c>
      <c r="I1907">
        <v>143411.19</v>
      </c>
      <c r="J1907">
        <v>55341.648333333331</v>
      </c>
      <c r="K1907">
        <v>0.76276873303948556</v>
      </c>
      <c r="L1907">
        <v>495411.97333333333</v>
      </c>
      <c r="M1907">
        <v>44314.288036749997</v>
      </c>
      <c r="N1907">
        <v>0.32384690873405297</v>
      </c>
      <c r="O1907">
        <v>792000</v>
      </c>
      <c r="P1907" t="s">
        <v>27</v>
      </c>
      <c r="Q1907">
        <v>0</v>
      </c>
      <c r="R1907">
        <v>0</v>
      </c>
      <c r="S1907">
        <v>0.27844456862808914</v>
      </c>
      <c r="T1907">
        <v>0.24702029627382749</v>
      </c>
      <c r="U1907">
        <v>0.76780812766448314</v>
      </c>
      <c r="V1907">
        <v>2.4308732744520771</v>
      </c>
      <c r="W1907">
        <v>0</v>
      </c>
      <c r="X1907">
        <v>0.38747716467961796</v>
      </c>
    </row>
    <row r="1908" spans="1:24" x14ac:dyDescent="0.25">
      <c r="A1908" t="s">
        <v>1942</v>
      </c>
      <c r="B1908">
        <v>50</v>
      </c>
      <c r="C1908" t="s">
        <v>30</v>
      </c>
      <c r="D1908">
        <v>254600</v>
      </c>
      <c r="E1908">
        <v>0.59299999999999997</v>
      </c>
      <c r="F1908">
        <v>77000</v>
      </c>
      <c r="G1908" t="s">
        <v>43</v>
      </c>
      <c r="H1908">
        <v>231205.18583333332</v>
      </c>
      <c r="I1908">
        <v>204746.13666666666</v>
      </c>
      <c r="J1908">
        <v>26459.049166666668</v>
      </c>
      <c r="K1908">
        <v>0.93213433448621263</v>
      </c>
      <c r="L1908">
        <v>393025.88916666666</v>
      </c>
      <c r="M1908">
        <v>55892.445994950001</v>
      </c>
      <c r="N1908">
        <v>0.30243519245875883</v>
      </c>
      <c r="O1908">
        <v>231000</v>
      </c>
      <c r="P1908" t="s">
        <v>27</v>
      </c>
      <c r="Q1908">
        <v>0</v>
      </c>
      <c r="R1908">
        <v>0</v>
      </c>
      <c r="S1908">
        <v>0.11443968729031861</v>
      </c>
      <c r="T1908">
        <v>0.2819102268477548</v>
      </c>
      <c r="U1908">
        <v>0.47755418366240887</v>
      </c>
      <c r="V1908">
        <v>1.5436994861220215</v>
      </c>
      <c r="W1908">
        <v>1</v>
      </c>
      <c r="X1908">
        <v>0.61476943401923168</v>
      </c>
    </row>
    <row r="1909" spans="1:24" x14ac:dyDescent="0.25">
      <c r="A1909" t="s">
        <v>1943</v>
      </c>
      <c r="B1909">
        <v>18</v>
      </c>
      <c r="C1909" t="s">
        <v>25</v>
      </c>
      <c r="D1909">
        <v>176400</v>
      </c>
      <c r="E1909">
        <v>0.88100000000000001</v>
      </c>
      <c r="F1909">
        <v>46000</v>
      </c>
      <c r="G1909" t="s">
        <v>41</v>
      </c>
      <c r="H1909">
        <v>167344.48333333334</v>
      </c>
      <c r="I1909">
        <v>126627.15583333334</v>
      </c>
      <c r="J1909">
        <v>40717.327499999999</v>
      </c>
      <c r="K1909">
        <v>0.7951361626679051</v>
      </c>
      <c r="L1909">
        <v>570895.85750000004</v>
      </c>
      <c r="M1909">
        <v>36708.057645940004</v>
      </c>
      <c r="N1909">
        <v>0.26077097505668934</v>
      </c>
      <c r="O1909">
        <v>184000</v>
      </c>
      <c r="P1909" t="s">
        <v>31</v>
      </c>
      <c r="Q1909">
        <v>7</v>
      </c>
      <c r="R1909">
        <v>0</v>
      </c>
      <c r="S1909">
        <v>0.24331442954647742</v>
      </c>
      <c r="T1909">
        <v>0.20734843244174395</v>
      </c>
      <c r="U1909">
        <v>0.72251239366650155</v>
      </c>
      <c r="V1909">
        <v>3.2363710742630389</v>
      </c>
      <c r="W1909">
        <v>0</v>
      </c>
      <c r="X1909">
        <v>0.3767008225316904</v>
      </c>
    </row>
    <row r="1910" spans="1:24" x14ac:dyDescent="0.25">
      <c r="A1910" t="s">
        <v>1944</v>
      </c>
      <c r="B1910">
        <v>32</v>
      </c>
      <c r="C1910" t="s">
        <v>25</v>
      </c>
      <c r="D1910">
        <v>72000</v>
      </c>
      <c r="E1910">
        <v>0.94399999999999995</v>
      </c>
      <c r="F1910">
        <v>30000</v>
      </c>
      <c r="G1910" t="s">
        <v>41</v>
      </c>
      <c r="H1910">
        <v>71749.768333333326</v>
      </c>
      <c r="I1910">
        <v>53536.530833333331</v>
      </c>
      <c r="J1910">
        <v>18213.237499999999</v>
      </c>
      <c r="K1910">
        <v>0.77583688919952909</v>
      </c>
      <c r="L1910">
        <v>143079.37583333332</v>
      </c>
      <c r="M1910">
        <v>15200.82402339</v>
      </c>
      <c r="N1910">
        <v>0.41666666666666669</v>
      </c>
      <c r="O1910">
        <v>120000</v>
      </c>
      <c r="P1910" t="s">
        <v>27</v>
      </c>
      <c r="Q1910">
        <v>0</v>
      </c>
      <c r="R1910">
        <v>0</v>
      </c>
      <c r="S1910">
        <v>0.25384385097085449</v>
      </c>
      <c r="T1910">
        <v>0.32326537049980381</v>
      </c>
      <c r="U1910">
        <v>0.77896860125794631</v>
      </c>
      <c r="V1910">
        <v>1.9872135532407407</v>
      </c>
      <c r="W1910">
        <v>0</v>
      </c>
      <c r="X1910">
        <v>0.42682764535982709</v>
      </c>
    </row>
    <row r="1911" spans="1:24" x14ac:dyDescent="0.25">
      <c r="A1911" t="s">
        <v>1945</v>
      </c>
      <c r="B1911">
        <v>30</v>
      </c>
      <c r="C1911" t="s">
        <v>25</v>
      </c>
      <c r="D1911">
        <v>132900</v>
      </c>
      <c r="E1911">
        <v>0.88200000000000001</v>
      </c>
      <c r="F1911">
        <v>30000</v>
      </c>
      <c r="G1911" t="s">
        <v>26</v>
      </c>
      <c r="H1911">
        <v>134730.315</v>
      </c>
      <c r="I1911">
        <v>92932.264999999999</v>
      </c>
      <c r="J1911">
        <v>41798.050000000003</v>
      </c>
      <c r="K1911">
        <v>0.70325775996019513</v>
      </c>
      <c r="L1911">
        <v>542297.75</v>
      </c>
      <c r="M1911">
        <v>20725.350640159999</v>
      </c>
      <c r="N1911">
        <v>0.22573363431151242</v>
      </c>
      <c r="O1911">
        <v>300000</v>
      </c>
      <c r="P1911" t="s">
        <v>27</v>
      </c>
      <c r="Q1911">
        <v>0</v>
      </c>
      <c r="R1911">
        <v>0</v>
      </c>
      <c r="S1911">
        <v>0.3102349311660112</v>
      </c>
      <c r="T1911">
        <v>0.15874893001358806</v>
      </c>
      <c r="U1911">
        <v>0.76441175264120598</v>
      </c>
      <c r="V1911">
        <v>4.0804947328818661</v>
      </c>
      <c r="W1911">
        <v>0</v>
      </c>
      <c r="X1911">
        <v>0.29949398843653607</v>
      </c>
    </row>
    <row r="1912" spans="1:24" x14ac:dyDescent="0.25">
      <c r="A1912" t="s">
        <v>1946</v>
      </c>
      <c r="B1912">
        <v>34</v>
      </c>
      <c r="C1912" t="s">
        <v>25</v>
      </c>
      <c r="D1912">
        <v>134900</v>
      </c>
      <c r="E1912">
        <v>0.75900000000000001</v>
      </c>
      <c r="F1912">
        <v>44000</v>
      </c>
      <c r="G1912" t="s">
        <v>41</v>
      </c>
      <c r="H1912">
        <v>127535.90083333333</v>
      </c>
      <c r="I1912">
        <v>99761.475000000006</v>
      </c>
      <c r="J1912">
        <v>27774.425833333335</v>
      </c>
      <c r="K1912">
        <v>0.82850279586963915</v>
      </c>
      <c r="L1912">
        <v>236011.37333333332</v>
      </c>
      <c r="M1912">
        <v>30602.10353231</v>
      </c>
      <c r="N1912">
        <v>0.32616753150481836</v>
      </c>
      <c r="O1912">
        <v>352000</v>
      </c>
      <c r="P1912" t="s">
        <v>27</v>
      </c>
      <c r="Q1912">
        <v>0</v>
      </c>
      <c r="R1912">
        <v>0</v>
      </c>
      <c r="S1912">
        <v>0.21777731330434991</v>
      </c>
      <c r="T1912">
        <v>0.27023071177364061</v>
      </c>
      <c r="U1912">
        <v>0.61212198244693716</v>
      </c>
      <c r="V1912">
        <v>1.7495283419817147</v>
      </c>
      <c r="W1912">
        <v>1</v>
      </c>
      <c r="X1912">
        <v>0.51121217605018554</v>
      </c>
    </row>
    <row r="1913" spans="1:24" x14ac:dyDescent="0.25">
      <c r="A1913" t="s">
        <v>1947</v>
      </c>
      <c r="B1913">
        <v>41</v>
      </c>
      <c r="C1913" t="s">
        <v>30</v>
      </c>
      <c r="D1913">
        <v>148800</v>
      </c>
      <c r="E1913">
        <v>0.65400000000000003</v>
      </c>
      <c r="F1913">
        <v>30000</v>
      </c>
      <c r="G1913" t="s">
        <v>26</v>
      </c>
      <c r="H1913">
        <v>126056.795</v>
      </c>
      <c r="I1913">
        <v>110042.81083333334</v>
      </c>
      <c r="J1913">
        <v>16013.984166666667</v>
      </c>
      <c r="K1913">
        <v>0.93810896767605578</v>
      </c>
      <c r="L1913">
        <v>360087.935</v>
      </c>
      <c r="M1913">
        <v>36263.040251389997</v>
      </c>
      <c r="N1913">
        <v>0.20161290322580644</v>
      </c>
      <c r="O1913">
        <v>300000</v>
      </c>
      <c r="P1913" t="s">
        <v>31</v>
      </c>
      <c r="Q1913">
        <v>60</v>
      </c>
      <c r="R1913">
        <v>0</v>
      </c>
      <c r="S1913">
        <v>0.1270378496190282</v>
      </c>
      <c r="T1913">
        <v>0.18913487251533381</v>
      </c>
      <c r="U1913">
        <v>0.50789322082739141</v>
      </c>
      <c r="V1913">
        <v>2.4199457997311828</v>
      </c>
      <c r="W1913">
        <v>1</v>
      </c>
      <c r="X1913">
        <v>0.53767667575050282</v>
      </c>
    </row>
    <row r="1914" spans="1:24" x14ac:dyDescent="0.25">
      <c r="A1914" t="s">
        <v>1948</v>
      </c>
      <c r="B1914">
        <v>25</v>
      </c>
      <c r="C1914" t="s">
        <v>30</v>
      </c>
      <c r="D1914">
        <v>167000</v>
      </c>
      <c r="E1914">
        <v>0.67900000000000005</v>
      </c>
      <c r="F1914">
        <v>58000</v>
      </c>
      <c r="G1914" t="s">
        <v>26</v>
      </c>
      <c r="H1914">
        <v>168172.42499999999</v>
      </c>
      <c r="I1914">
        <v>117065.91333333333</v>
      </c>
      <c r="J1914">
        <v>51106.511666666665</v>
      </c>
      <c r="K1914">
        <v>0.69377544392267598</v>
      </c>
      <c r="L1914">
        <v>665501.71833333338</v>
      </c>
      <c r="M1914">
        <v>18978.906974689999</v>
      </c>
      <c r="N1914">
        <v>0.3473053892215569</v>
      </c>
      <c r="O1914">
        <v>290000</v>
      </c>
      <c r="P1914" t="s">
        <v>27</v>
      </c>
      <c r="Q1914">
        <v>0</v>
      </c>
      <c r="R1914">
        <v>0</v>
      </c>
      <c r="S1914">
        <v>0.30389352872010184</v>
      </c>
      <c r="T1914">
        <v>0.24095195058392341</v>
      </c>
      <c r="U1914">
        <v>0.61014300764069751</v>
      </c>
      <c r="V1914">
        <v>3.9850402295409184</v>
      </c>
      <c r="W1914">
        <v>0</v>
      </c>
      <c r="X1914">
        <v>0.39199473152196418</v>
      </c>
    </row>
    <row r="1915" spans="1:24" x14ac:dyDescent="0.25">
      <c r="A1915" t="s">
        <v>1949</v>
      </c>
      <c r="B1915">
        <v>44</v>
      </c>
      <c r="C1915" t="s">
        <v>25</v>
      </c>
      <c r="D1915">
        <v>163100</v>
      </c>
      <c r="E1915">
        <v>0.92</v>
      </c>
      <c r="F1915">
        <v>46000</v>
      </c>
      <c r="G1915" t="s">
        <v>26</v>
      </c>
      <c r="H1915">
        <v>145677.84166666667</v>
      </c>
      <c r="I1915">
        <v>113006.47749999999</v>
      </c>
      <c r="J1915">
        <v>32671.364166666666</v>
      </c>
      <c r="K1915">
        <v>0.81652206391805171</v>
      </c>
      <c r="L1915">
        <v>519911.57583333331</v>
      </c>
      <c r="M1915">
        <v>32868.139081430003</v>
      </c>
      <c r="N1915">
        <v>0.28203556100551808</v>
      </c>
      <c r="O1915">
        <v>552000</v>
      </c>
      <c r="P1915" t="s">
        <v>27</v>
      </c>
      <c r="Q1915">
        <v>0</v>
      </c>
      <c r="R1915">
        <v>0</v>
      </c>
      <c r="S1915">
        <v>0.22427133593469745</v>
      </c>
      <c r="T1915">
        <v>0.2302882583705112</v>
      </c>
      <c r="U1915">
        <v>0.75063921221739438</v>
      </c>
      <c r="V1915">
        <v>3.1876859339873285</v>
      </c>
      <c r="W1915">
        <v>0</v>
      </c>
      <c r="X1915">
        <v>0.37703348923163799</v>
      </c>
    </row>
    <row r="1916" spans="1:24" x14ac:dyDescent="0.25">
      <c r="A1916" t="s">
        <v>1950</v>
      </c>
      <c r="B1916">
        <v>40</v>
      </c>
      <c r="C1916" t="s">
        <v>25</v>
      </c>
      <c r="D1916">
        <v>180900</v>
      </c>
      <c r="E1916">
        <v>0.97399999999999998</v>
      </c>
      <c r="F1916">
        <v>52000</v>
      </c>
      <c r="G1916" t="s">
        <v>26</v>
      </c>
      <c r="H1916">
        <v>181634.60583333333</v>
      </c>
      <c r="I1916">
        <v>129879.74583333333</v>
      </c>
      <c r="J1916">
        <v>51754.86</v>
      </c>
      <c r="K1916">
        <v>0.72664602074955453</v>
      </c>
      <c r="L1916">
        <v>708881.70833333337</v>
      </c>
      <c r="M1916">
        <v>29230.285340490002</v>
      </c>
      <c r="N1916">
        <v>0.28745163073521285</v>
      </c>
      <c r="O1916">
        <v>208000</v>
      </c>
      <c r="P1916" t="s">
        <v>27</v>
      </c>
      <c r="Q1916">
        <v>0</v>
      </c>
      <c r="R1916">
        <v>0</v>
      </c>
      <c r="S1916">
        <v>0.28493942419480295</v>
      </c>
      <c r="T1916">
        <v>0.20887558363171277</v>
      </c>
      <c r="U1916">
        <v>0.83898322331825159</v>
      </c>
      <c r="V1916">
        <v>3.9186385203611573</v>
      </c>
      <c r="W1916">
        <v>0</v>
      </c>
      <c r="X1916">
        <v>0.29283723100355269</v>
      </c>
    </row>
    <row r="1917" spans="1:24" x14ac:dyDescent="0.25">
      <c r="A1917" t="s">
        <v>1951</v>
      </c>
      <c r="B1917">
        <v>25</v>
      </c>
      <c r="C1917" t="s">
        <v>33</v>
      </c>
      <c r="D1917">
        <v>368900</v>
      </c>
      <c r="E1917">
        <v>0.621</v>
      </c>
      <c r="F1917">
        <v>58000</v>
      </c>
      <c r="G1917" t="s">
        <v>41</v>
      </c>
      <c r="H1917">
        <v>399440.30499999999</v>
      </c>
      <c r="I1917">
        <v>320789.03083333332</v>
      </c>
      <c r="J1917">
        <v>78651.27416666667</v>
      </c>
      <c r="K1917">
        <v>0.81426132233242121</v>
      </c>
      <c r="L1917">
        <v>916710.83583333332</v>
      </c>
      <c r="M1917">
        <v>146058.24962476001</v>
      </c>
      <c r="N1917">
        <v>0.15722417999457847</v>
      </c>
      <c r="O1917">
        <v>174000</v>
      </c>
      <c r="P1917" t="s">
        <v>27</v>
      </c>
      <c r="Q1917">
        <v>0</v>
      </c>
      <c r="R1917">
        <v>0</v>
      </c>
      <c r="S1917">
        <v>0.1969037004582366</v>
      </c>
      <c r="T1917">
        <v>0.12802156870501608</v>
      </c>
      <c r="U1917">
        <v>0.45472609835901656</v>
      </c>
      <c r="V1917">
        <v>2.4849846457938014</v>
      </c>
      <c r="W1917">
        <v>1</v>
      </c>
      <c r="X1917">
        <v>0.52343758680393049</v>
      </c>
    </row>
    <row r="1918" spans="1:24" x14ac:dyDescent="0.25">
      <c r="A1918" t="s">
        <v>1952</v>
      </c>
      <c r="B1918">
        <v>25</v>
      </c>
      <c r="C1918" t="s">
        <v>30</v>
      </c>
      <c r="D1918">
        <v>230500</v>
      </c>
      <c r="E1918">
        <v>0.55600000000000005</v>
      </c>
      <c r="F1918">
        <v>63000</v>
      </c>
      <c r="G1918" t="s">
        <v>41</v>
      </c>
      <c r="H1918">
        <v>203637.76916666667</v>
      </c>
      <c r="I1918">
        <v>174987.30833333332</v>
      </c>
      <c r="J1918">
        <v>28650.460833333334</v>
      </c>
      <c r="K1918">
        <v>0.89572772207311147</v>
      </c>
      <c r="L1918">
        <v>289380.37</v>
      </c>
      <c r="M1918">
        <v>55215.761452129998</v>
      </c>
      <c r="N1918">
        <v>0.27331887201735355</v>
      </c>
      <c r="O1918">
        <v>504000</v>
      </c>
      <c r="P1918" t="s">
        <v>27</v>
      </c>
      <c r="Q1918">
        <v>0</v>
      </c>
      <c r="R1918">
        <v>0</v>
      </c>
      <c r="S1918">
        <v>0.14069325621950052</v>
      </c>
      <c r="T1918">
        <v>0.24481929063169638</v>
      </c>
      <c r="U1918">
        <v>0.43740025251347686</v>
      </c>
      <c r="V1918">
        <v>1.2554462906724513</v>
      </c>
      <c r="W1918">
        <v>1</v>
      </c>
      <c r="X1918">
        <v>0.62680434868640156</v>
      </c>
    </row>
    <row r="1919" spans="1:24" x14ac:dyDescent="0.25">
      <c r="A1919" t="s">
        <v>1953</v>
      </c>
      <c r="B1919">
        <v>43</v>
      </c>
      <c r="C1919" t="s">
        <v>33</v>
      </c>
      <c r="D1919">
        <v>323900</v>
      </c>
      <c r="E1919">
        <v>0.64200000000000002</v>
      </c>
      <c r="F1919">
        <v>80000</v>
      </c>
      <c r="G1919" t="s">
        <v>26</v>
      </c>
      <c r="H1919">
        <v>269769.81583333336</v>
      </c>
      <c r="I1919">
        <v>231825.21</v>
      </c>
      <c r="J1919">
        <v>37944.605833333335</v>
      </c>
      <c r="K1919">
        <v>0.88726592676730831</v>
      </c>
      <c r="L1919">
        <v>394815.41416666668</v>
      </c>
      <c r="M1919">
        <v>118297.64276331</v>
      </c>
      <c r="N1919">
        <v>0.24698981167026859</v>
      </c>
      <c r="O1919">
        <v>240000</v>
      </c>
      <c r="P1919" t="s">
        <v>31</v>
      </c>
      <c r="Q1919">
        <v>60</v>
      </c>
      <c r="R1919">
        <v>0</v>
      </c>
      <c r="S1919">
        <v>0.14065549074169184</v>
      </c>
      <c r="T1919">
        <v>0.2191456441537038</v>
      </c>
      <c r="U1919">
        <v>0.44629411183125173</v>
      </c>
      <c r="V1919">
        <v>1.2189423098693013</v>
      </c>
      <c r="W1919">
        <v>1</v>
      </c>
      <c r="X1919">
        <v>0.61738769938955329</v>
      </c>
    </row>
    <row r="1920" spans="1:24" x14ac:dyDescent="0.25">
      <c r="A1920" t="s">
        <v>1954</v>
      </c>
      <c r="B1920">
        <v>30</v>
      </c>
      <c r="C1920" t="s">
        <v>25</v>
      </c>
      <c r="D1920">
        <v>145600</v>
      </c>
      <c r="E1920">
        <v>0.86099999999999999</v>
      </c>
      <c r="F1920">
        <v>30000</v>
      </c>
      <c r="G1920" t="s">
        <v>26</v>
      </c>
      <c r="H1920">
        <v>144923.06333333332</v>
      </c>
      <c r="I1920">
        <v>106513.2775</v>
      </c>
      <c r="J1920">
        <v>38409.785833333335</v>
      </c>
      <c r="K1920">
        <v>0.74274454771052734</v>
      </c>
      <c r="L1920">
        <v>325168.28333333333</v>
      </c>
      <c r="M1920">
        <v>20066.358656659999</v>
      </c>
      <c r="N1920">
        <v>0.20604395604395603</v>
      </c>
      <c r="O1920">
        <v>240000</v>
      </c>
      <c r="P1920" t="s">
        <v>31</v>
      </c>
      <c r="Q1920">
        <v>60</v>
      </c>
      <c r="R1920">
        <v>0</v>
      </c>
      <c r="S1920">
        <v>0.26503570204687232</v>
      </c>
      <c r="T1920">
        <v>0.1530380249403559</v>
      </c>
      <c r="U1920">
        <v>0.75628337880696306</v>
      </c>
      <c r="V1920">
        <v>2.2332986492673994</v>
      </c>
      <c r="W1920">
        <v>0</v>
      </c>
      <c r="X1920">
        <v>0.37881026413416352</v>
      </c>
    </row>
    <row r="1921" spans="1:24" x14ac:dyDescent="0.25">
      <c r="A1921" t="s">
        <v>1955</v>
      </c>
      <c r="B1921">
        <v>54</v>
      </c>
      <c r="C1921" t="s">
        <v>25</v>
      </c>
      <c r="D1921">
        <v>153900</v>
      </c>
      <c r="E1921">
        <v>0.76400000000000001</v>
      </c>
      <c r="F1921">
        <v>32000</v>
      </c>
      <c r="G1921" t="s">
        <v>26</v>
      </c>
      <c r="H1921">
        <v>140899.47916666666</v>
      </c>
      <c r="I1921">
        <v>107279.75750000001</v>
      </c>
      <c r="J1921">
        <v>33619.721666666665</v>
      </c>
      <c r="K1921">
        <v>0.82521911515966406</v>
      </c>
      <c r="L1921">
        <v>482323.23416666669</v>
      </c>
      <c r="M1921">
        <v>38945.010911279998</v>
      </c>
      <c r="N1921">
        <v>0.20792722547108511</v>
      </c>
      <c r="O1921">
        <v>256000</v>
      </c>
      <c r="P1921" t="s">
        <v>31</v>
      </c>
      <c r="Q1921">
        <v>24</v>
      </c>
      <c r="R1921">
        <v>0</v>
      </c>
      <c r="S1921">
        <v>0.23860784912411701</v>
      </c>
      <c r="T1921">
        <v>0.17158552102085281</v>
      </c>
      <c r="U1921">
        <v>0.5985571314232524</v>
      </c>
      <c r="V1921">
        <v>3.1340041206411091</v>
      </c>
      <c r="W1921">
        <v>0</v>
      </c>
      <c r="X1921">
        <v>0.42940206298917549</v>
      </c>
    </row>
    <row r="1922" spans="1:24" x14ac:dyDescent="0.25">
      <c r="A1922" t="s">
        <v>1956</v>
      </c>
      <c r="B1922">
        <v>45</v>
      </c>
      <c r="C1922" t="s">
        <v>33</v>
      </c>
      <c r="D1922">
        <v>225400</v>
      </c>
      <c r="E1922">
        <v>0.45100000000000001</v>
      </c>
      <c r="F1922">
        <v>74000</v>
      </c>
      <c r="G1922" t="s">
        <v>26</v>
      </c>
      <c r="H1922">
        <v>219383.52666666667</v>
      </c>
      <c r="I1922">
        <v>164304.91333333333</v>
      </c>
      <c r="J1922">
        <v>55078.613333333335</v>
      </c>
      <c r="K1922">
        <v>0.73913251657287293</v>
      </c>
      <c r="L1922">
        <v>718378.37333333329</v>
      </c>
      <c r="M1922">
        <v>81089.683480980006</v>
      </c>
      <c r="N1922">
        <v>0.32830523513753329</v>
      </c>
      <c r="O1922">
        <v>888000</v>
      </c>
      <c r="P1922" t="s">
        <v>27</v>
      </c>
      <c r="Q1922">
        <v>0</v>
      </c>
      <c r="R1922">
        <v>0</v>
      </c>
      <c r="S1922">
        <v>0.2510608438573434</v>
      </c>
      <c r="T1922">
        <v>0.24266107465125378</v>
      </c>
      <c r="U1922">
        <v>0.32928716166758598</v>
      </c>
      <c r="V1922">
        <v>3.1871267672286305</v>
      </c>
      <c r="W1922">
        <v>1</v>
      </c>
      <c r="X1922">
        <v>0.57184148578292759</v>
      </c>
    </row>
    <row r="1923" spans="1:24" x14ac:dyDescent="0.25">
      <c r="A1923" t="s">
        <v>1957</v>
      </c>
      <c r="B1923">
        <v>42</v>
      </c>
      <c r="C1923" t="s">
        <v>25</v>
      </c>
      <c r="D1923">
        <v>193000</v>
      </c>
      <c r="E1923">
        <v>0.91400000000000003</v>
      </c>
      <c r="F1923">
        <v>50000</v>
      </c>
      <c r="G1923" t="s">
        <v>41</v>
      </c>
      <c r="H1923">
        <v>190416.38750000001</v>
      </c>
      <c r="I1923">
        <v>138588.76083333333</v>
      </c>
      <c r="J1923">
        <v>51827.626666666663</v>
      </c>
      <c r="K1923">
        <v>0.7802718376873492</v>
      </c>
      <c r="L1923">
        <v>272340.23249999998</v>
      </c>
      <c r="M1923">
        <v>48095.090505630003</v>
      </c>
      <c r="N1923">
        <v>0.25906735751295334</v>
      </c>
      <c r="O1923">
        <v>250000</v>
      </c>
      <c r="P1923" t="s">
        <v>27</v>
      </c>
      <c r="Q1923">
        <v>0</v>
      </c>
      <c r="R1923">
        <v>0</v>
      </c>
      <c r="S1923">
        <v>0.2721804953193257</v>
      </c>
      <c r="T1923">
        <v>0.20214296313143759</v>
      </c>
      <c r="U1923">
        <v>0.7296947703744967</v>
      </c>
      <c r="V1923">
        <v>1.4110892875647667</v>
      </c>
      <c r="W1923">
        <v>0</v>
      </c>
      <c r="X1923">
        <v>0.43396182302981595</v>
      </c>
    </row>
    <row r="1924" spans="1:24" x14ac:dyDescent="0.25">
      <c r="A1924" t="s">
        <v>1958</v>
      </c>
      <c r="B1924">
        <v>33</v>
      </c>
      <c r="C1924" t="s">
        <v>33</v>
      </c>
      <c r="D1924">
        <v>173700</v>
      </c>
      <c r="E1924">
        <v>0.47599999999999998</v>
      </c>
      <c r="F1924">
        <v>40000</v>
      </c>
      <c r="G1924" t="s">
        <v>41</v>
      </c>
      <c r="H1924">
        <v>172344.78166666668</v>
      </c>
      <c r="I1924">
        <v>135830.94166666668</v>
      </c>
      <c r="J1924">
        <v>36513.839999999997</v>
      </c>
      <c r="K1924">
        <v>0.81803053655107438</v>
      </c>
      <c r="L1924">
        <v>509004.64333333331</v>
      </c>
      <c r="M1924">
        <v>70182.294075169993</v>
      </c>
      <c r="N1924">
        <v>0.23028209556706966</v>
      </c>
      <c r="O1924">
        <v>440000</v>
      </c>
      <c r="P1924" t="s">
        <v>36</v>
      </c>
      <c r="Q1924">
        <v>120</v>
      </c>
      <c r="R1924">
        <v>1</v>
      </c>
      <c r="S1924">
        <v>0.21186507445651406</v>
      </c>
      <c r="T1924">
        <v>0.18837778619483578</v>
      </c>
      <c r="U1924">
        <v>0.3382554950716451</v>
      </c>
      <c r="V1924">
        <v>2.9303663980042218</v>
      </c>
      <c r="W1924">
        <v>1</v>
      </c>
      <c r="X1924">
        <v>0.57370805924332924</v>
      </c>
    </row>
    <row r="1925" spans="1:24" x14ac:dyDescent="0.25">
      <c r="A1925" t="s">
        <v>1959</v>
      </c>
      <c r="B1925">
        <v>19</v>
      </c>
      <c r="C1925" t="s">
        <v>25</v>
      </c>
      <c r="D1925">
        <v>179900</v>
      </c>
      <c r="E1925">
        <v>0.92900000000000005</v>
      </c>
      <c r="F1925">
        <v>30000</v>
      </c>
      <c r="G1925" t="s">
        <v>26</v>
      </c>
      <c r="H1925">
        <v>178662.42749999999</v>
      </c>
      <c r="I1925">
        <v>132459.95499999999</v>
      </c>
      <c r="J1925">
        <v>46202.472500000003</v>
      </c>
      <c r="K1925">
        <v>0.7560725636025597</v>
      </c>
      <c r="L1925">
        <v>410405.50083333335</v>
      </c>
      <c r="M1925">
        <v>29383.50218929</v>
      </c>
      <c r="N1925">
        <v>0.16675931072818231</v>
      </c>
      <c r="O1925">
        <v>180000</v>
      </c>
      <c r="P1925" t="s">
        <v>36</v>
      </c>
      <c r="Q1925">
        <v>180</v>
      </c>
      <c r="R1925">
        <v>1</v>
      </c>
      <c r="S1925">
        <v>0.25860206393982865</v>
      </c>
      <c r="T1925">
        <v>0.12608213956685263</v>
      </c>
      <c r="U1925">
        <v>0.79779208079380337</v>
      </c>
      <c r="V1925">
        <v>2.2812979479340374</v>
      </c>
      <c r="W1925">
        <v>0</v>
      </c>
      <c r="X1925">
        <v>0.35325075488217084</v>
      </c>
    </row>
    <row r="1926" spans="1:24" x14ac:dyDescent="0.25">
      <c r="A1926" t="s">
        <v>1960</v>
      </c>
      <c r="B1926">
        <v>35</v>
      </c>
      <c r="C1926" t="s">
        <v>33</v>
      </c>
      <c r="D1926">
        <v>354300</v>
      </c>
      <c r="E1926">
        <v>0.30199999999999999</v>
      </c>
      <c r="F1926">
        <v>104000</v>
      </c>
      <c r="G1926" t="s">
        <v>26</v>
      </c>
      <c r="H1926">
        <v>302827.62583333335</v>
      </c>
      <c r="I1926">
        <v>253355.30333333334</v>
      </c>
      <c r="J1926">
        <v>49472.322500000002</v>
      </c>
      <c r="K1926">
        <v>0.84885847178010565</v>
      </c>
      <c r="L1926">
        <v>523650.22916666669</v>
      </c>
      <c r="M1926">
        <v>170728.33504919001</v>
      </c>
      <c r="N1926">
        <v>0.29353655094552639</v>
      </c>
      <c r="O1926">
        <v>1248000</v>
      </c>
      <c r="P1926" t="s">
        <v>31</v>
      </c>
      <c r="Q1926">
        <v>30</v>
      </c>
      <c r="R1926">
        <v>0</v>
      </c>
      <c r="S1926">
        <v>0.16336793039888636</v>
      </c>
      <c r="T1926">
        <v>0.24917098804722265</v>
      </c>
      <c r="U1926">
        <v>0.19312172278695899</v>
      </c>
      <c r="V1926">
        <v>1.4779854054944022</v>
      </c>
      <c r="W1926">
        <v>1</v>
      </c>
      <c r="X1926">
        <v>0.71719153485139042</v>
      </c>
    </row>
    <row r="1927" spans="1:24" x14ac:dyDescent="0.25">
      <c r="A1927" t="s">
        <v>1961</v>
      </c>
      <c r="B1927">
        <v>34</v>
      </c>
      <c r="C1927" t="s">
        <v>25</v>
      </c>
      <c r="D1927">
        <v>160700</v>
      </c>
      <c r="E1927">
        <v>0.80500000000000005</v>
      </c>
      <c r="F1927">
        <v>47000</v>
      </c>
      <c r="G1927" t="s">
        <v>41</v>
      </c>
      <c r="H1927">
        <v>149958.91500000001</v>
      </c>
      <c r="I1927">
        <v>111863.26</v>
      </c>
      <c r="J1927">
        <v>38095.654999999999</v>
      </c>
      <c r="K1927">
        <v>0.79876707899338639</v>
      </c>
      <c r="L1927">
        <v>491763.67166666669</v>
      </c>
      <c r="M1927">
        <v>41544.117691549996</v>
      </c>
      <c r="N1927">
        <v>0.2924704418170504</v>
      </c>
      <c r="O1927">
        <v>235000</v>
      </c>
      <c r="P1927" t="s">
        <v>27</v>
      </c>
      <c r="Q1927">
        <v>0</v>
      </c>
      <c r="R1927">
        <v>0</v>
      </c>
      <c r="S1927">
        <v>0.25404061505779763</v>
      </c>
      <c r="T1927">
        <v>0.23361576050211053</v>
      </c>
      <c r="U1927">
        <v>0.63036561290095217</v>
      </c>
      <c r="V1927">
        <v>3.0601348579132961</v>
      </c>
      <c r="W1927">
        <v>0</v>
      </c>
      <c r="X1927">
        <v>0.43007635550049444</v>
      </c>
    </row>
    <row r="1928" spans="1:24" x14ac:dyDescent="0.25">
      <c r="A1928" t="s">
        <v>1962</v>
      </c>
      <c r="B1928">
        <v>47</v>
      </c>
      <c r="C1928" t="s">
        <v>33</v>
      </c>
      <c r="D1928">
        <v>183800</v>
      </c>
      <c r="E1928">
        <v>0.58099999999999996</v>
      </c>
      <c r="F1928">
        <v>50000</v>
      </c>
      <c r="G1928" t="s">
        <v>41</v>
      </c>
      <c r="H1928">
        <v>143521.85666666666</v>
      </c>
      <c r="I1928">
        <v>140616.4</v>
      </c>
      <c r="J1928">
        <v>2905.4566666666665</v>
      </c>
      <c r="K1928">
        <v>1.0333576904559345</v>
      </c>
      <c r="L1928">
        <v>316539.93</v>
      </c>
      <c r="M1928">
        <v>60831.140866479996</v>
      </c>
      <c r="N1928">
        <v>0.27203482045701849</v>
      </c>
      <c r="O1928">
        <v>350000</v>
      </c>
      <c r="P1928" t="s">
        <v>27</v>
      </c>
      <c r="Q1928">
        <v>0</v>
      </c>
      <c r="R1928">
        <v>0</v>
      </c>
      <c r="S1928">
        <v>2.0244001395652699E-2</v>
      </c>
      <c r="T1928">
        <v>0.28110927379105943</v>
      </c>
      <c r="U1928">
        <v>0.40804979486443715</v>
      </c>
      <c r="V1928">
        <v>1.722197660500544</v>
      </c>
      <c r="W1928">
        <v>1</v>
      </c>
      <c r="X1928">
        <v>0.66361531849631117</v>
      </c>
    </row>
    <row r="1929" spans="1:24" x14ac:dyDescent="0.25">
      <c r="A1929" t="s">
        <v>1963</v>
      </c>
      <c r="B1929">
        <v>30</v>
      </c>
      <c r="C1929" t="s">
        <v>25</v>
      </c>
      <c r="D1929">
        <v>137500</v>
      </c>
      <c r="E1929">
        <v>0.95699999999999996</v>
      </c>
      <c r="F1929">
        <v>35000</v>
      </c>
      <c r="G1929" t="s">
        <v>26</v>
      </c>
      <c r="H1929">
        <v>125218.91916666667</v>
      </c>
      <c r="I1929">
        <v>96116.108333333337</v>
      </c>
      <c r="J1929">
        <v>29102.810833333333</v>
      </c>
      <c r="K1929">
        <v>0.80230310055404808</v>
      </c>
      <c r="L1929">
        <v>295156.66666666669</v>
      </c>
      <c r="M1929">
        <v>24051.691182250001</v>
      </c>
      <c r="N1929">
        <v>0.25454545454545452</v>
      </c>
      <c r="O1929">
        <v>315000</v>
      </c>
      <c r="P1929" t="s">
        <v>27</v>
      </c>
      <c r="Q1929">
        <v>0</v>
      </c>
      <c r="R1929">
        <v>0</v>
      </c>
      <c r="S1929">
        <v>0.23241544510216883</v>
      </c>
      <c r="T1929">
        <v>0.20422260741375767</v>
      </c>
      <c r="U1929">
        <v>0.80280039963921612</v>
      </c>
      <c r="V1929">
        <v>2.1465939393939397</v>
      </c>
      <c r="W1929">
        <v>0</v>
      </c>
      <c r="X1929">
        <v>0.38341075476645203</v>
      </c>
    </row>
    <row r="1930" spans="1:24" x14ac:dyDescent="0.25">
      <c r="A1930" t="s">
        <v>1964</v>
      </c>
      <c r="B1930">
        <v>49</v>
      </c>
      <c r="C1930" t="s">
        <v>33</v>
      </c>
      <c r="D1930">
        <v>340500</v>
      </c>
      <c r="E1930">
        <v>0.52400000000000002</v>
      </c>
      <c r="F1930">
        <v>81000</v>
      </c>
      <c r="G1930" t="s">
        <v>26</v>
      </c>
      <c r="H1930">
        <v>327989.47749999998</v>
      </c>
      <c r="I1930">
        <v>286264.97416666668</v>
      </c>
      <c r="J1930">
        <v>41724.503333333334</v>
      </c>
      <c r="K1930">
        <v>0.87218203702414066</v>
      </c>
      <c r="L1930">
        <v>1046501.5024999999</v>
      </c>
      <c r="M1930">
        <v>93958.815260200005</v>
      </c>
      <c r="N1930">
        <v>0.23788546255506607</v>
      </c>
      <c r="O1930">
        <v>972000</v>
      </c>
      <c r="P1930" t="s">
        <v>31</v>
      </c>
      <c r="Q1930">
        <v>30</v>
      </c>
      <c r="R1930">
        <v>0</v>
      </c>
      <c r="S1930">
        <v>0.12721293271773737</v>
      </c>
      <c r="T1930">
        <v>0.20747942730970745</v>
      </c>
      <c r="U1930">
        <v>0.40731646308064223</v>
      </c>
      <c r="V1930">
        <v>3.0734258516886928</v>
      </c>
      <c r="W1930">
        <v>1</v>
      </c>
      <c r="X1930">
        <v>0.56470942757738951</v>
      </c>
    </row>
    <row r="1931" spans="1:24" x14ac:dyDescent="0.25">
      <c r="A1931" t="s">
        <v>1965</v>
      </c>
      <c r="B1931">
        <v>46</v>
      </c>
      <c r="C1931" t="s">
        <v>25</v>
      </c>
      <c r="D1931">
        <v>109600</v>
      </c>
      <c r="E1931">
        <v>0.81</v>
      </c>
      <c r="F1931">
        <v>30000</v>
      </c>
      <c r="G1931" t="s">
        <v>41</v>
      </c>
      <c r="H1931">
        <v>109812.24333333333</v>
      </c>
      <c r="I1931">
        <v>79479.638333333336</v>
      </c>
      <c r="J1931">
        <v>30332.605</v>
      </c>
      <c r="K1931">
        <v>0.74246685223439335</v>
      </c>
      <c r="L1931">
        <v>243883.25333333333</v>
      </c>
      <c r="M1931">
        <v>19102.001266020001</v>
      </c>
      <c r="N1931">
        <v>0.27372262773722628</v>
      </c>
      <c r="O1931">
        <v>180000</v>
      </c>
      <c r="P1931" t="s">
        <v>27</v>
      </c>
      <c r="Q1931">
        <v>0</v>
      </c>
      <c r="R1931">
        <v>0</v>
      </c>
      <c r="S1931">
        <v>0.27622243275666319</v>
      </c>
      <c r="T1931">
        <v>0.20322997780138505</v>
      </c>
      <c r="U1931">
        <v>0.6899774138725876</v>
      </c>
      <c r="V1931">
        <v>2.2252121654501216</v>
      </c>
      <c r="W1931">
        <v>0</v>
      </c>
      <c r="X1931">
        <v>0.42005480961875674</v>
      </c>
    </row>
    <row r="1932" spans="1:24" x14ac:dyDescent="0.25">
      <c r="A1932" t="s">
        <v>1966</v>
      </c>
      <c r="B1932">
        <v>47</v>
      </c>
      <c r="C1932" t="s">
        <v>33</v>
      </c>
      <c r="D1932">
        <v>236500</v>
      </c>
      <c r="E1932">
        <v>0.35199999999999998</v>
      </c>
      <c r="F1932">
        <v>47000</v>
      </c>
      <c r="G1932" t="s">
        <v>26</v>
      </c>
      <c r="H1932">
        <v>214019.77083333334</v>
      </c>
      <c r="I1932">
        <v>185006.81</v>
      </c>
      <c r="J1932">
        <v>29012.960833333334</v>
      </c>
      <c r="K1932">
        <v>0.91329389033490893</v>
      </c>
      <c r="L1932">
        <v>724495.93</v>
      </c>
      <c r="M1932">
        <v>91970.256365950001</v>
      </c>
      <c r="N1932">
        <v>0.19873150105708245</v>
      </c>
      <c r="O1932">
        <v>376000</v>
      </c>
      <c r="P1932" t="s">
        <v>36</v>
      </c>
      <c r="Q1932">
        <v>120</v>
      </c>
      <c r="R1932">
        <v>1</v>
      </c>
      <c r="S1932">
        <v>0.13556205915166131</v>
      </c>
      <c r="T1932">
        <v>0.1815002657325189</v>
      </c>
      <c r="U1932">
        <v>0.24620070145053985</v>
      </c>
      <c r="V1932">
        <v>3.0634077378435518</v>
      </c>
      <c r="W1932">
        <v>1</v>
      </c>
      <c r="X1932">
        <v>0.62999208631830628</v>
      </c>
    </row>
    <row r="1933" spans="1:24" x14ac:dyDescent="0.25">
      <c r="A1933" t="s">
        <v>1967</v>
      </c>
      <c r="B1933">
        <v>35</v>
      </c>
      <c r="C1933" t="s">
        <v>33</v>
      </c>
      <c r="D1933">
        <v>224000</v>
      </c>
      <c r="E1933">
        <v>0.51600000000000001</v>
      </c>
      <c r="F1933">
        <v>76000</v>
      </c>
      <c r="G1933" t="s">
        <v>26</v>
      </c>
      <c r="H1933">
        <v>222346.91916666666</v>
      </c>
      <c r="I1933">
        <v>176780.33749999999</v>
      </c>
      <c r="J1933">
        <v>45566.581666666665</v>
      </c>
      <c r="K1933">
        <v>0.83736094183493337</v>
      </c>
      <c r="L1933">
        <v>731559.8091666667</v>
      </c>
      <c r="M1933">
        <v>100661.46167446001</v>
      </c>
      <c r="N1933">
        <v>0.3392857142857143</v>
      </c>
      <c r="O1933">
        <v>608000</v>
      </c>
      <c r="P1933" t="s">
        <v>27</v>
      </c>
      <c r="Q1933">
        <v>0</v>
      </c>
      <c r="R1933">
        <v>0</v>
      </c>
      <c r="S1933">
        <v>0.20493462125513373</v>
      </c>
      <c r="T1933">
        <v>0.28410460526542386</v>
      </c>
      <c r="U1933">
        <v>0.3551951500182004</v>
      </c>
      <c r="V1933">
        <v>3.2658920052083333</v>
      </c>
      <c r="W1933">
        <v>1</v>
      </c>
      <c r="X1933">
        <v>0.58093320305366836</v>
      </c>
    </row>
    <row r="1934" spans="1:24" x14ac:dyDescent="0.25">
      <c r="A1934" t="s">
        <v>1968</v>
      </c>
      <c r="B1934">
        <v>30</v>
      </c>
      <c r="C1934" t="s">
        <v>33</v>
      </c>
      <c r="D1934">
        <v>154400</v>
      </c>
      <c r="E1934">
        <v>0.43</v>
      </c>
      <c r="F1934">
        <v>41000</v>
      </c>
      <c r="G1934" t="s">
        <v>41</v>
      </c>
      <c r="H1934">
        <v>184768.40833333333</v>
      </c>
      <c r="I1934">
        <v>142685.43333333332</v>
      </c>
      <c r="J1934">
        <v>42082.974999999999</v>
      </c>
      <c r="K1934">
        <v>0.7867478830019663</v>
      </c>
      <c r="L1934">
        <v>340460.49833333335</v>
      </c>
      <c r="M1934">
        <v>73265.786576619998</v>
      </c>
      <c r="N1934">
        <v>0.2655440414507772</v>
      </c>
      <c r="O1934">
        <v>205000</v>
      </c>
      <c r="P1934" t="s">
        <v>36</v>
      </c>
      <c r="Q1934">
        <v>120</v>
      </c>
      <c r="R1934">
        <v>1</v>
      </c>
      <c r="S1934">
        <v>0.2277606620071099</v>
      </c>
      <c r="T1934">
        <v>0.20891621245518535</v>
      </c>
      <c r="U1934">
        <v>0.30790653777906951</v>
      </c>
      <c r="V1934">
        <v>2.2050550410189982</v>
      </c>
      <c r="W1934">
        <v>1</v>
      </c>
      <c r="X1934">
        <v>0.61669417572537788</v>
      </c>
    </row>
    <row r="1935" spans="1:24" x14ac:dyDescent="0.25">
      <c r="A1935" t="s">
        <v>1969</v>
      </c>
      <c r="B1935">
        <v>38</v>
      </c>
      <c r="C1935" t="s">
        <v>33</v>
      </c>
      <c r="D1935">
        <v>143800</v>
      </c>
      <c r="E1935">
        <v>0.34399999999999997</v>
      </c>
      <c r="F1935">
        <v>31000</v>
      </c>
      <c r="G1935" t="s">
        <v>41</v>
      </c>
      <c r="H1935">
        <v>175750.36249999999</v>
      </c>
      <c r="I1935">
        <v>132321.82</v>
      </c>
      <c r="J1935">
        <v>43428.542500000003</v>
      </c>
      <c r="K1935">
        <v>0.74402514687114574</v>
      </c>
      <c r="L1935">
        <v>573827.77416666667</v>
      </c>
      <c r="M1935">
        <v>53068.357038599999</v>
      </c>
      <c r="N1935">
        <v>0.21557719054242003</v>
      </c>
      <c r="O1935">
        <v>217000</v>
      </c>
      <c r="P1935" t="s">
        <v>27</v>
      </c>
      <c r="Q1935">
        <v>0</v>
      </c>
      <c r="R1935">
        <v>0</v>
      </c>
      <c r="S1935">
        <v>0.2471035728304686</v>
      </c>
      <c r="T1935">
        <v>0.16039485085539304</v>
      </c>
      <c r="U1935">
        <v>0.26421843816760437</v>
      </c>
      <c r="V1935">
        <v>3.9904574003245248</v>
      </c>
      <c r="W1935">
        <v>1</v>
      </c>
      <c r="X1935">
        <v>0.54943259306634662</v>
      </c>
    </row>
    <row r="1936" spans="1:24" x14ac:dyDescent="0.25">
      <c r="A1936" t="s">
        <v>1970</v>
      </c>
      <c r="B1936">
        <v>47</v>
      </c>
      <c r="C1936" t="s">
        <v>33</v>
      </c>
      <c r="D1936">
        <v>172900</v>
      </c>
      <c r="E1936">
        <v>0.216</v>
      </c>
      <c r="F1936">
        <v>41000</v>
      </c>
      <c r="G1936" t="s">
        <v>41</v>
      </c>
      <c r="H1936">
        <v>159351.06333333332</v>
      </c>
      <c r="I1936">
        <v>128143.15916666666</v>
      </c>
      <c r="J1936">
        <v>31207.904166666667</v>
      </c>
      <c r="K1936">
        <v>0.86250658253383572</v>
      </c>
      <c r="L1936">
        <v>589885.35</v>
      </c>
      <c r="M1936">
        <v>78401.659008610004</v>
      </c>
      <c r="N1936">
        <v>0.23713128976286871</v>
      </c>
      <c r="O1936">
        <v>164000</v>
      </c>
      <c r="P1936" t="s">
        <v>27</v>
      </c>
      <c r="Q1936">
        <v>0</v>
      </c>
      <c r="R1936">
        <v>0</v>
      </c>
      <c r="S1936">
        <v>0.19584371458749184</v>
      </c>
      <c r="T1936">
        <v>0.20452729834521263</v>
      </c>
      <c r="U1936">
        <v>0.1447715481065926</v>
      </c>
      <c r="V1936">
        <v>3.411713996529786</v>
      </c>
      <c r="W1936">
        <v>1</v>
      </c>
      <c r="X1936">
        <v>0.65204369537380136</v>
      </c>
    </row>
    <row r="1937" spans="1:24" x14ac:dyDescent="0.25">
      <c r="A1937" t="s">
        <v>1971</v>
      </c>
      <c r="B1937">
        <v>38</v>
      </c>
      <c r="C1937" t="s">
        <v>30</v>
      </c>
      <c r="D1937">
        <v>156000</v>
      </c>
      <c r="E1937">
        <v>0.69699999999999995</v>
      </c>
      <c r="F1937">
        <v>49000</v>
      </c>
      <c r="G1937" t="s">
        <v>41</v>
      </c>
      <c r="H1937">
        <v>142341.39416666667</v>
      </c>
      <c r="I1937">
        <v>122402.92916666667</v>
      </c>
      <c r="J1937">
        <v>19938.465</v>
      </c>
      <c r="K1937">
        <v>0.90842216426088973</v>
      </c>
      <c r="L1937">
        <v>273242.09166666667</v>
      </c>
      <c r="M1937">
        <v>37588.02803062</v>
      </c>
      <c r="N1937">
        <v>0.3141025641025641</v>
      </c>
      <c r="O1937">
        <v>294000</v>
      </c>
      <c r="P1937" t="s">
        <v>31</v>
      </c>
      <c r="Q1937">
        <v>30</v>
      </c>
      <c r="R1937">
        <v>0</v>
      </c>
      <c r="S1937">
        <v>0.14007495933792929</v>
      </c>
      <c r="T1937">
        <v>0.28533773108194616</v>
      </c>
      <c r="U1937">
        <v>0.55139371050379982</v>
      </c>
      <c r="V1937">
        <v>1.7515518696581196</v>
      </c>
      <c r="W1937">
        <v>1</v>
      </c>
      <c r="X1937">
        <v>0.56638585910073136</v>
      </c>
    </row>
    <row r="1938" spans="1:24" x14ac:dyDescent="0.25">
      <c r="A1938" t="s">
        <v>1972</v>
      </c>
      <c r="B1938">
        <v>34</v>
      </c>
      <c r="C1938" t="s">
        <v>25</v>
      </c>
      <c r="D1938">
        <v>143500</v>
      </c>
      <c r="E1938">
        <v>0.79300000000000004</v>
      </c>
      <c r="F1938">
        <v>30000</v>
      </c>
      <c r="G1938" t="s">
        <v>41</v>
      </c>
      <c r="H1938">
        <v>138457.72</v>
      </c>
      <c r="I1938">
        <v>103497.92833333333</v>
      </c>
      <c r="J1938">
        <v>34959.791666666664</v>
      </c>
      <c r="K1938">
        <v>0.77509860181586043</v>
      </c>
      <c r="L1938">
        <v>390426.82083333336</v>
      </c>
      <c r="M1938">
        <v>27610.839345569999</v>
      </c>
      <c r="N1938">
        <v>0.20905923344947736</v>
      </c>
      <c r="O1938">
        <v>90000</v>
      </c>
      <c r="P1938" t="s">
        <v>27</v>
      </c>
      <c r="Q1938">
        <v>0</v>
      </c>
      <c r="R1938">
        <v>0</v>
      </c>
      <c r="S1938">
        <v>0.25249434749226451</v>
      </c>
      <c r="T1938">
        <v>0.16204151954338547</v>
      </c>
      <c r="U1938">
        <v>0.66115447976835184</v>
      </c>
      <c r="V1938">
        <v>2.7207443960511037</v>
      </c>
      <c r="W1938">
        <v>0</v>
      </c>
      <c r="X1938">
        <v>0.40969534024886284</v>
      </c>
    </row>
    <row r="1939" spans="1:24" x14ac:dyDescent="0.25">
      <c r="A1939" t="s">
        <v>1973</v>
      </c>
      <c r="B1939">
        <v>36</v>
      </c>
      <c r="C1939" t="s">
        <v>30</v>
      </c>
      <c r="D1939">
        <v>198900</v>
      </c>
      <c r="E1939">
        <v>0.48599999999999999</v>
      </c>
      <c r="F1939">
        <v>41000</v>
      </c>
      <c r="G1939" t="s">
        <v>26</v>
      </c>
      <c r="H1939">
        <v>207898.19416666665</v>
      </c>
      <c r="I1939">
        <v>147833.18166666667</v>
      </c>
      <c r="J1939">
        <v>60065.012499999997</v>
      </c>
      <c r="K1939">
        <v>0.70846706758219935</v>
      </c>
      <c r="L1939">
        <v>807280.63583333336</v>
      </c>
      <c r="M1939">
        <v>16208.16084611</v>
      </c>
      <c r="N1939">
        <v>0.20613373554550024</v>
      </c>
      <c r="O1939">
        <v>410000</v>
      </c>
      <c r="P1939" t="s">
        <v>27</v>
      </c>
      <c r="Q1939">
        <v>0</v>
      </c>
      <c r="R1939">
        <v>0</v>
      </c>
      <c r="S1939">
        <v>0.2889155085774695</v>
      </c>
      <c r="T1939">
        <v>0.14603896315168513</v>
      </c>
      <c r="U1939">
        <v>0.4508507684185914</v>
      </c>
      <c r="V1939">
        <v>4.0587261731188207</v>
      </c>
      <c r="W1939">
        <v>0</v>
      </c>
      <c r="X1939">
        <v>0.44162107200980066</v>
      </c>
    </row>
    <row r="1940" spans="1:24" x14ac:dyDescent="0.25">
      <c r="A1940" t="s">
        <v>1974</v>
      </c>
      <c r="B1940">
        <v>32</v>
      </c>
      <c r="C1940" t="s">
        <v>25</v>
      </c>
      <c r="D1940">
        <v>148100</v>
      </c>
      <c r="E1940">
        <v>0.93899999999999995</v>
      </c>
      <c r="F1940">
        <v>42000</v>
      </c>
      <c r="G1940" t="s">
        <v>26</v>
      </c>
      <c r="H1940">
        <v>147145.2525</v>
      </c>
      <c r="I1940">
        <v>106415.56166666666</v>
      </c>
      <c r="J1940">
        <v>40729.690833333334</v>
      </c>
      <c r="K1940">
        <v>0.75435143992646014</v>
      </c>
      <c r="L1940">
        <v>460888.22666666668</v>
      </c>
      <c r="M1940">
        <v>29415.49601046</v>
      </c>
      <c r="N1940">
        <v>0.28359216745442273</v>
      </c>
      <c r="O1940">
        <v>336000</v>
      </c>
      <c r="P1940" t="s">
        <v>36</v>
      </c>
      <c r="Q1940">
        <v>120</v>
      </c>
      <c r="R1940">
        <v>1</v>
      </c>
      <c r="S1940">
        <v>0.27679921806062574</v>
      </c>
      <c r="T1940">
        <v>0.21392815987110955</v>
      </c>
      <c r="U1940">
        <v>0.78256007217433388</v>
      </c>
      <c r="V1940">
        <v>3.1120069322529824</v>
      </c>
      <c r="W1940">
        <v>0</v>
      </c>
      <c r="X1940">
        <v>0.34751694532126037</v>
      </c>
    </row>
    <row r="1941" spans="1:24" x14ac:dyDescent="0.25">
      <c r="A1941" t="s">
        <v>1975</v>
      </c>
      <c r="B1941">
        <v>26</v>
      </c>
      <c r="C1941" t="s">
        <v>25</v>
      </c>
      <c r="D1941">
        <v>188900</v>
      </c>
      <c r="E1941">
        <v>0.755</v>
      </c>
      <c r="F1941">
        <v>40000</v>
      </c>
      <c r="G1941" t="s">
        <v>26</v>
      </c>
      <c r="H1941">
        <v>180209.14</v>
      </c>
      <c r="I1941">
        <v>134706.245</v>
      </c>
      <c r="J1941">
        <v>45502.894999999997</v>
      </c>
      <c r="K1941">
        <v>0.78364568453152328</v>
      </c>
      <c r="L1941">
        <v>338145.76500000001</v>
      </c>
      <c r="M1941">
        <v>39622.277673700002</v>
      </c>
      <c r="N1941">
        <v>0.21175224986765484</v>
      </c>
      <c r="O1941">
        <v>360000</v>
      </c>
      <c r="P1941" t="s">
        <v>27</v>
      </c>
      <c r="Q1941">
        <v>0</v>
      </c>
      <c r="R1941">
        <v>0</v>
      </c>
      <c r="S1941">
        <v>0.25250048360477162</v>
      </c>
      <c r="T1941">
        <v>0.16593873679862853</v>
      </c>
      <c r="U1941">
        <v>0.61891927068383545</v>
      </c>
      <c r="V1941">
        <v>1.7900781630492324</v>
      </c>
      <c r="W1941">
        <v>0</v>
      </c>
      <c r="X1941">
        <v>0.46713180804014004</v>
      </c>
    </row>
    <row r="1942" spans="1:24" x14ac:dyDescent="0.25">
      <c r="A1942" t="s">
        <v>1976</v>
      </c>
      <c r="B1942">
        <v>27</v>
      </c>
      <c r="C1942" t="s">
        <v>25</v>
      </c>
      <c r="D1942">
        <v>198400</v>
      </c>
      <c r="E1942">
        <v>0.93</v>
      </c>
      <c r="F1942">
        <v>61000</v>
      </c>
      <c r="G1942" t="s">
        <v>26</v>
      </c>
      <c r="H1942">
        <v>195541.07166666666</v>
      </c>
      <c r="I1942">
        <v>141736.345</v>
      </c>
      <c r="J1942">
        <v>53804.726666666669</v>
      </c>
      <c r="K1942">
        <v>0.75506300308049612</v>
      </c>
      <c r="L1942">
        <v>377543.96750000003</v>
      </c>
      <c r="M1942">
        <v>39202.612065699999</v>
      </c>
      <c r="N1942">
        <v>0.30745967741935482</v>
      </c>
      <c r="O1942">
        <v>549000</v>
      </c>
      <c r="P1942" t="s">
        <v>27</v>
      </c>
      <c r="Q1942">
        <v>0</v>
      </c>
      <c r="R1942">
        <v>0</v>
      </c>
      <c r="S1942">
        <v>0.27515818650306911</v>
      </c>
      <c r="T1942">
        <v>0.23215142735841865</v>
      </c>
      <c r="U1942">
        <v>0.77468834840869427</v>
      </c>
      <c r="V1942">
        <v>1.9029433845766131</v>
      </c>
      <c r="W1942">
        <v>0</v>
      </c>
      <c r="X1942">
        <v>0.4013087103845584</v>
      </c>
    </row>
    <row r="1943" spans="1:24" x14ac:dyDescent="0.25">
      <c r="A1943" t="s">
        <v>1977</v>
      </c>
      <c r="B1943">
        <v>48</v>
      </c>
      <c r="C1943" t="s">
        <v>25</v>
      </c>
      <c r="D1943">
        <v>168200</v>
      </c>
      <c r="E1943">
        <v>0.76800000000000002</v>
      </c>
      <c r="F1943">
        <v>30000</v>
      </c>
      <c r="G1943" t="s">
        <v>41</v>
      </c>
      <c r="H1943">
        <v>154714.9325</v>
      </c>
      <c r="I1943">
        <v>120355.86166666666</v>
      </c>
      <c r="J1943">
        <v>34359.070833333331</v>
      </c>
      <c r="K1943">
        <v>0.82423185548946065</v>
      </c>
      <c r="L1943">
        <v>332039.22416666668</v>
      </c>
      <c r="M1943">
        <v>37033.53770311</v>
      </c>
      <c r="N1943">
        <v>0.178359096313912</v>
      </c>
      <c r="O1943">
        <v>270000</v>
      </c>
      <c r="P1943" t="s">
        <v>27</v>
      </c>
      <c r="Q1943">
        <v>0</v>
      </c>
      <c r="R1943">
        <v>0</v>
      </c>
      <c r="S1943">
        <v>0.22207986183449574</v>
      </c>
      <c r="T1943">
        <v>0.1470092488982391</v>
      </c>
      <c r="U1943">
        <v>0.61967153132506625</v>
      </c>
      <c r="V1943">
        <v>1.9740738654379708</v>
      </c>
      <c r="W1943">
        <v>0</v>
      </c>
      <c r="X1943">
        <v>0.46287288404892879</v>
      </c>
    </row>
    <row r="1944" spans="1:24" x14ac:dyDescent="0.25">
      <c r="A1944" t="s">
        <v>1978</v>
      </c>
      <c r="B1944">
        <v>40</v>
      </c>
      <c r="C1944" t="s">
        <v>33</v>
      </c>
      <c r="D1944">
        <v>217400</v>
      </c>
      <c r="E1944">
        <v>0.58099999999999996</v>
      </c>
      <c r="F1944">
        <v>66000</v>
      </c>
      <c r="G1944" t="s">
        <v>43</v>
      </c>
      <c r="H1944">
        <v>186394.36499999999</v>
      </c>
      <c r="I1944">
        <v>147531.27333333335</v>
      </c>
      <c r="J1944">
        <v>38863.091666666667</v>
      </c>
      <c r="K1944">
        <v>0.77466489500139502</v>
      </c>
      <c r="L1944">
        <v>382990.66583333333</v>
      </c>
      <c r="M1944">
        <v>68629.037322970005</v>
      </c>
      <c r="N1944">
        <v>0.30358785648574055</v>
      </c>
      <c r="O1944">
        <v>594000</v>
      </c>
      <c r="P1944" t="s">
        <v>27</v>
      </c>
      <c r="Q1944">
        <v>0</v>
      </c>
      <c r="R1944">
        <v>0</v>
      </c>
      <c r="S1944">
        <v>0.20849928412088353</v>
      </c>
      <c r="T1944">
        <v>0.23517885496822477</v>
      </c>
      <c r="U1944">
        <v>0.42464779733371882</v>
      </c>
      <c r="V1944">
        <v>1.7616865953695187</v>
      </c>
      <c r="W1944">
        <v>1</v>
      </c>
      <c r="X1944">
        <v>0.59237545393707636</v>
      </c>
    </row>
    <row r="1945" spans="1:24" x14ac:dyDescent="0.25">
      <c r="A1945" t="s">
        <v>1979</v>
      </c>
      <c r="B1945">
        <v>47</v>
      </c>
      <c r="C1945" t="s">
        <v>33</v>
      </c>
      <c r="D1945">
        <v>339700</v>
      </c>
      <c r="E1945">
        <v>0.47</v>
      </c>
      <c r="F1945">
        <v>56000</v>
      </c>
      <c r="G1945" t="s">
        <v>43</v>
      </c>
      <c r="H1945">
        <v>370811.51333333331</v>
      </c>
      <c r="I1945">
        <v>278789.41416666668</v>
      </c>
      <c r="J1945">
        <v>92022.099166666667</v>
      </c>
      <c r="K1945">
        <v>0.80042806693186985</v>
      </c>
      <c r="L1945">
        <v>1230469.3966666667</v>
      </c>
      <c r="M1945">
        <v>126278.26982267</v>
      </c>
      <c r="N1945">
        <v>0.16485133941713276</v>
      </c>
      <c r="O1945">
        <v>224000</v>
      </c>
      <c r="P1945" t="s">
        <v>27</v>
      </c>
      <c r="Q1945">
        <v>0</v>
      </c>
      <c r="R1945">
        <v>0</v>
      </c>
      <c r="S1945">
        <v>0.24816408298505369</v>
      </c>
      <c r="T1945">
        <v>0.13195163894078513</v>
      </c>
      <c r="U1945">
        <v>0.35060348687949461</v>
      </c>
      <c r="V1945">
        <v>3.622223717005201</v>
      </c>
      <c r="W1945">
        <v>1</v>
      </c>
      <c r="X1945">
        <v>0.51452520041675365</v>
      </c>
    </row>
    <row r="1946" spans="1:24" x14ac:dyDescent="0.25">
      <c r="A1946" t="s">
        <v>1980</v>
      </c>
      <c r="B1946">
        <v>50</v>
      </c>
      <c r="C1946" t="s">
        <v>33</v>
      </c>
      <c r="D1946">
        <v>274900</v>
      </c>
      <c r="E1946">
        <v>0.40699999999999997</v>
      </c>
      <c r="F1946">
        <v>42000</v>
      </c>
      <c r="G1946" t="s">
        <v>41</v>
      </c>
      <c r="H1946">
        <v>256994.22666666665</v>
      </c>
      <c r="I1946">
        <v>195478.79333333333</v>
      </c>
      <c r="J1946">
        <v>61515.433333333334</v>
      </c>
      <c r="K1946">
        <v>0.77059243009295419</v>
      </c>
      <c r="L1946">
        <v>711546.51166666672</v>
      </c>
      <c r="M1946">
        <v>96281.011133749998</v>
      </c>
      <c r="N1946">
        <v>0.15278283012004365</v>
      </c>
      <c r="O1946">
        <v>168000</v>
      </c>
      <c r="P1946" t="s">
        <v>27</v>
      </c>
      <c r="Q1946">
        <v>0</v>
      </c>
      <c r="R1946">
        <v>0</v>
      </c>
      <c r="S1946">
        <v>0.23936503995135144</v>
      </c>
      <c r="T1946">
        <v>0.11773329233868343</v>
      </c>
      <c r="U1946">
        <v>0.29607693679460589</v>
      </c>
      <c r="V1946">
        <v>2.5883830908209049</v>
      </c>
      <c r="W1946">
        <v>1</v>
      </c>
      <c r="X1946">
        <v>0.57967148635599886</v>
      </c>
    </row>
    <row r="1947" spans="1:24" x14ac:dyDescent="0.25">
      <c r="A1947" t="s">
        <v>1981</v>
      </c>
      <c r="B1947">
        <v>26</v>
      </c>
      <c r="C1947" t="s">
        <v>33</v>
      </c>
      <c r="D1947">
        <v>101300</v>
      </c>
      <c r="E1947">
        <v>0.218</v>
      </c>
      <c r="F1947">
        <v>33000</v>
      </c>
      <c r="G1947" t="s">
        <v>26</v>
      </c>
      <c r="H1947">
        <v>110707.78333333334</v>
      </c>
      <c r="I1947">
        <v>94127.854166666672</v>
      </c>
      <c r="J1947">
        <v>16579.929166666669</v>
      </c>
      <c r="K1947">
        <v>0.88531183273640668</v>
      </c>
      <c r="L1947">
        <v>169941.22500000001</v>
      </c>
      <c r="M1947">
        <v>50099.723496780003</v>
      </c>
      <c r="N1947">
        <v>0.32576505429417574</v>
      </c>
      <c r="O1947">
        <v>264000</v>
      </c>
      <c r="P1947" t="s">
        <v>27</v>
      </c>
      <c r="Q1947">
        <v>0</v>
      </c>
      <c r="R1947">
        <v>0</v>
      </c>
      <c r="S1947">
        <v>0.14976299468254792</v>
      </c>
      <c r="T1947">
        <v>0.28840365725865175</v>
      </c>
      <c r="U1947">
        <v>0.15008190377681546</v>
      </c>
      <c r="V1947">
        <v>1.6776034057255678</v>
      </c>
      <c r="W1947">
        <v>1</v>
      </c>
      <c r="X1947">
        <v>0.73905156051529253</v>
      </c>
    </row>
    <row r="1948" spans="1:24" x14ac:dyDescent="0.25">
      <c r="A1948" t="s">
        <v>1982</v>
      </c>
      <c r="B1948">
        <v>18</v>
      </c>
      <c r="C1948" t="s">
        <v>25</v>
      </c>
      <c r="D1948">
        <v>214700</v>
      </c>
      <c r="E1948">
        <v>0.88800000000000001</v>
      </c>
      <c r="F1948">
        <v>57000</v>
      </c>
      <c r="G1948" t="s">
        <v>26</v>
      </c>
      <c r="H1948">
        <v>206755.79833333334</v>
      </c>
      <c r="I1948">
        <v>152586.97083333333</v>
      </c>
      <c r="J1948">
        <v>54168.827499999999</v>
      </c>
      <c r="K1948">
        <v>0.78662351045866497</v>
      </c>
      <c r="L1948">
        <v>560131.02666666661</v>
      </c>
      <c r="M1948">
        <v>50339.29491525</v>
      </c>
      <c r="N1948">
        <v>0.26548672566371684</v>
      </c>
      <c r="O1948">
        <v>570000</v>
      </c>
      <c r="P1948" t="s">
        <v>27</v>
      </c>
      <c r="Q1948">
        <v>0</v>
      </c>
      <c r="R1948">
        <v>0</v>
      </c>
      <c r="S1948">
        <v>0.26199423637284691</v>
      </c>
      <c r="T1948">
        <v>0.20883810012176948</v>
      </c>
      <c r="U1948">
        <v>0.71412933868200801</v>
      </c>
      <c r="V1948">
        <v>2.608900916006831</v>
      </c>
      <c r="W1948">
        <v>0</v>
      </c>
      <c r="X1948">
        <v>0.39954901745667804</v>
      </c>
    </row>
    <row r="1949" spans="1:24" x14ac:dyDescent="0.25">
      <c r="A1949" t="s">
        <v>1983</v>
      </c>
      <c r="B1949">
        <v>52</v>
      </c>
      <c r="C1949" t="s">
        <v>25</v>
      </c>
      <c r="D1949">
        <v>257100</v>
      </c>
      <c r="E1949">
        <v>0.75800000000000001</v>
      </c>
      <c r="F1949">
        <v>57000</v>
      </c>
      <c r="G1949" t="s">
        <v>41</v>
      </c>
      <c r="H1949">
        <v>239591.95083333334</v>
      </c>
      <c r="I1949">
        <v>198571.51250000001</v>
      </c>
      <c r="J1949">
        <v>41020.438333333332</v>
      </c>
      <c r="K1949">
        <v>0.86225892115207992</v>
      </c>
      <c r="L1949">
        <v>626139.14</v>
      </c>
      <c r="M1949">
        <v>48932.11142994</v>
      </c>
      <c r="N1949">
        <v>0.22170361726954493</v>
      </c>
      <c r="O1949">
        <v>627000</v>
      </c>
      <c r="P1949" t="s">
        <v>27</v>
      </c>
      <c r="Q1949">
        <v>0</v>
      </c>
      <c r="R1949">
        <v>0</v>
      </c>
      <c r="S1949">
        <v>0.17120958442326079</v>
      </c>
      <c r="T1949">
        <v>0.19116592184235146</v>
      </c>
      <c r="U1949">
        <v>0.62944732341231902</v>
      </c>
      <c r="V1949">
        <v>2.4353914430182808</v>
      </c>
      <c r="W1949">
        <v>0</v>
      </c>
      <c r="X1949">
        <v>0.46679491892101094</v>
      </c>
    </row>
    <row r="1950" spans="1:24" x14ac:dyDescent="0.25">
      <c r="A1950" t="s">
        <v>1984</v>
      </c>
      <c r="B1950">
        <v>28</v>
      </c>
      <c r="C1950" t="s">
        <v>25</v>
      </c>
      <c r="D1950">
        <v>212000</v>
      </c>
      <c r="E1950">
        <v>0.84899999999999998</v>
      </c>
      <c r="F1950">
        <v>42000</v>
      </c>
      <c r="G1950" t="s">
        <v>41</v>
      </c>
      <c r="H1950">
        <v>206558.91500000001</v>
      </c>
      <c r="I1950">
        <v>149442.95833333334</v>
      </c>
      <c r="J1950">
        <v>57115.956666666665</v>
      </c>
      <c r="K1950">
        <v>0.75858288360149762</v>
      </c>
      <c r="L1950">
        <v>754146.37083333335</v>
      </c>
      <c r="M1950">
        <v>44304.922062420002</v>
      </c>
      <c r="N1950">
        <v>0.19811320754716982</v>
      </c>
      <c r="O1950">
        <v>336000</v>
      </c>
      <c r="P1950" t="s">
        <v>27</v>
      </c>
      <c r="Q1950">
        <v>0</v>
      </c>
      <c r="R1950">
        <v>0</v>
      </c>
      <c r="S1950">
        <v>0.27651169966044148</v>
      </c>
      <c r="T1950">
        <v>0.15028528826067405</v>
      </c>
      <c r="U1950">
        <v>0.69905858448368052</v>
      </c>
      <c r="V1950">
        <v>3.5572942020440252</v>
      </c>
      <c r="W1950">
        <v>0</v>
      </c>
      <c r="X1950">
        <v>0.35163063015301432</v>
      </c>
    </row>
    <row r="1951" spans="1:24" x14ac:dyDescent="0.25">
      <c r="A1951" t="s">
        <v>1985</v>
      </c>
      <c r="B1951">
        <v>51</v>
      </c>
      <c r="C1951" t="s">
        <v>25</v>
      </c>
      <c r="D1951">
        <v>177700</v>
      </c>
      <c r="E1951">
        <v>0.90600000000000003</v>
      </c>
      <c r="F1951">
        <v>49000</v>
      </c>
      <c r="G1951" t="s">
        <v>41</v>
      </c>
      <c r="H1951">
        <v>156156.85</v>
      </c>
      <c r="I1951">
        <v>116943.205</v>
      </c>
      <c r="J1951">
        <v>39213.644999999997</v>
      </c>
      <c r="K1951">
        <v>0.78187995913827246</v>
      </c>
      <c r="L1951">
        <v>380619.18833333335</v>
      </c>
      <c r="M1951">
        <v>32062.757276650002</v>
      </c>
      <c r="N1951">
        <v>0.27574563871693863</v>
      </c>
      <c r="O1951">
        <v>294000</v>
      </c>
      <c r="P1951" t="s">
        <v>27</v>
      </c>
      <c r="Q1951">
        <v>0</v>
      </c>
      <c r="R1951">
        <v>0</v>
      </c>
      <c r="S1951">
        <v>0.25111703393094825</v>
      </c>
      <c r="T1951">
        <v>0.21559998873255681</v>
      </c>
      <c r="U1951">
        <v>0.75166507967499818</v>
      </c>
      <c r="V1951">
        <v>2.1419200243856689</v>
      </c>
      <c r="W1951">
        <v>0</v>
      </c>
      <c r="X1951">
        <v>0.40493954698563039</v>
      </c>
    </row>
    <row r="1952" spans="1:24" x14ac:dyDescent="0.25">
      <c r="A1952" t="s">
        <v>1986</v>
      </c>
      <c r="B1952">
        <v>33</v>
      </c>
      <c r="C1952" t="s">
        <v>25</v>
      </c>
      <c r="D1952">
        <v>207100</v>
      </c>
      <c r="E1952">
        <v>0.88</v>
      </c>
      <c r="F1952">
        <v>52000</v>
      </c>
      <c r="G1952" t="s">
        <v>41</v>
      </c>
      <c r="H1952">
        <v>199771.1875</v>
      </c>
      <c r="I1952">
        <v>152392.58666666667</v>
      </c>
      <c r="J1952">
        <v>47378.60083333333</v>
      </c>
      <c r="K1952">
        <v>0.78136541242273516</v>
      </c>
      <c r="L1952">
        <v>413528.29</v>
      </c>
      <c r="M1952">
        <v>35750.574077370002</v>
      </c>
      <c r="N1952">
        <v>0.25108643167551908</v>
      </c>
      <c r="O1952">
        <v>260000</v>
      </c>
      <c r="P1952" t="s">
        <v>31</v>
      </c>
      <c r="Q1952">
        <v>60</v>
      </c>
      <c r="R1952">
        <v>0</v>
      </c>
      <c r="S1952">
        <v>0.23716433498866463</v>
      </c>
      <c r="T1952">
        <v>0.19619025323989489</v>
      </c>
      <c r="U1952">
        <v>0.7464220878046095</v>
      </c>
      <c r="V1952">
        <v>1.9967565910188314</v>
      </c>
      <c r="W1952">
        <v>0</v>
      </c>
      <c r="X1952">
        <v>0.41154896057669421</v>
      </c>
    </row>
    <row r="1953" spans="1:24" x14ac:dyDescent="0.25">
      <c r="A1953" t="s">
        <v>1987</v>
      </c>
      <c r="B1953">
        <v>26</v>
      </c>
      <c r="C1953" t="s">
        <v>25</v>
      </c>
      <c r="D1953">
        <v>206700</v>
      </c>
      <c r="E1953">
        <v>0.96399999999999997</v>
      </c>
      <c r="F1953">
        <v>72000</v>
      </c>
      <c r="G1953" t="s">
        <v>41</v>
      </c>
      <c r="H1953">
        <v>206332.14916666667</v>
      </c>
      <c r="I1953">
        <v>146721.84083333332</v>
      </c>
      <c r="J1953">
        <v>59610.308333333334</v>
      </c>
      <c r="K1953">
        <v>0.72687623591491202</v>
      </c>
      <c r="L1953">
        <v>794406.73666666669</v>
      </c>
      <c r="M1953">
        <v>32152.389462520001</v>
      </c>
      <c r="N1953">
        <v>0.34833091436865021</v>
      </c>
      <c r="O1953">
        <v>792000</v>
      </c>
      <c r="P1953" t="s">
        <v>27</v>
      </c>
      <c r="Q1953">
        <v>0</v>
      </c>
      <c r="R1953">
        <v>0</v>
      </c>
      <c r="S1953">
        <v>0.28890460635478848</v>
      </c>
      <c r="T1953">
        <v>0.25319346388908398</v>
      </c>
      <c r="U1953">
        <v>0.83403390819367773</v>
      </c>
      <c r="V1953">
        <v>3.8432836800516048</v>
      </c>
      <c r="W1953">
        <v>0</v>
      </c>
      <c r="X1953">
        <v>0.3068478613135644</v>
      </c>
    </row>
    <row r="1954" spans="1:24" x14ac:dyDescent="0.25">
      <c r="A1954" t="s">
        <v>1988</v>
      </c>
      <c r="B1954">
        <v>49</v>
      </c>
      <c r="C1954" t="s">
        <v>33</v>
      </c>
      <c r="D1954">
        <v>300200</v>
      </c>
      <c r="E1954">
        <v>0.308</v>
      </c>
      <c r="F1954">
        <v>104000</v>
      </c>
      <c r="G1954" t="s">
        <v>41</v>
      </c>
      <c r="H1954">
        <v>286562.505</v>
      </c>
      <c r="I1954">
        <v>220494.24</v>
      </c>
      <c r="J1954">
        <v>66068.264999999999</v>
      </c>
      <c r="K1954">
        <v>0.79076660178059754</v>
      </c>
      <c r="L1954">
        <v>975891.38666666672</v>
      </c>
      <c r="M1954">
        <v>91356.716212190004</v>
      </c>
      <c r="N1954">
        <v>0.34643570952698199</v>
      </c>
      <c r="O1954">
        <v>520000</v>
      </c>
      <c r="P1954" t="s">
        <v>27</v>
      </c>
      <c r="Q1954">
        <v>0</v>
      </c>
      <c r="R1954">
        <v>0</v>
      </c>
      <c r="S1954">
        <v>0.23055446489763201</v>
      </c>
      <c r="T1954">
        <v>0.27394978875810172</v>
      </c>
      <c r="U1954">
        <v>0.23354528318749904</v>
      </c>
      <c r="V1954">
        <v>3.2508040861647793</v>
      </c>
      <c r="W1954">
        <v>1</v>
      </c>
      <c r="X1954">
        <v>0.62751418842324624</v>
      </c>
    </row>
    <row r="1955" spans="1:24" x14ac:dyDescent="0.25">
      <c r="A1955" t="s">
        <v>1989</v>
      </c>
      <c r="B1955">
        <v>32</v>
      </c>
      <c r="C1955" t="s">
        <v>33</v>
      </c>
      <c r="D1955">
        <v>197600</v>
      </c>
      <c r="E1955">
        <v>0.32600000000000001</v>
      </c>
      <c r="F1955">
        <v>55000</v>
      </c>
      <c r="G1955" t="s">
        <v>26</v>
      </c>
      <c r="H1955">
        <v>180837.84</v>
      </c>
      <c r="I1955">
        <v>143115.065</v>
      </c>
      <c r="J1955">
        <v>37722.775000000001</v>
      </c>
      <c r="K1955">
        <v>0.81809399169436425</v>
      </c>
      <c r="L1955">
        <v>294843.49916666665</v>
      </c>
      <c r="M1955">
        <v>51344.123862380002</v>
      </c>
      <c r="N1955">
        <v>0.27834008097165991</v>
      </c>
      <c r="O1955">
        <v>440000</v>
      </c>
      <c r="P1955" t="s">
        <v>27</v>
      </c>
      <c r="Q1955">
        <v>0</v>
      </c>
      <c r="R1955">
        <v>0</v>
      </c>
      <c r="S1955">
        <v>0.20860000871499018</v>
      </c>
      <c r="T1955">
        <v>0.22770834789063782</v>
      </c>
      <c r="U1955">
        <v>0.25390919630149644</v>
      </c>
      <c r="V1955">
        <v>1.4921229714912281</v>
      </c>
      <c r="W1955">
        <v>1</v>
      </c>
      <c r="X1955">
        <v>0.67605933416487884</v>
      </c>
    </row>
    <row r="1956" spans="1:24" x14ac:dyDescent="0.25">
      <c r="A1956" t="s">
        <v>1990</v>
      </c>
      <c r="B1956">
        <v>29</v>
      </c>
      <c r="C1956" t="s">
        <v>30</v>
      </c>
      <c r="D1956">
        <v>113500</v>
      </c>
      <c r="E1956">
        <v>0.53100000000000003</v>
      </c>
      <c r="F1956">
        <v>30000</v>
      </c>
      <c r="G1956" t="s">
        <v>41</v>
      </c>
      <c r="H1956">
        <v>108279.14833333333</v>
      </c>
      <c r="I1956">
        <v>91932.800833333327</v>
      </c>
      <c r="J1956">
        <v>16346.3475</v>
      </c>
      <c r="K1956">
        <v>0.87821917090774571</v>
      </c>
      <c r="L1956">
        <v>350372.69916666666</v>
      </c>
      <c r="M1956">
        <v>22552.199204820001</v>
      </c>
      <c r="N1956">
        <v>0.26431718061674009</v>
      </c>
      <c r="O1956">
        <v>90000</v>
      </c>
      <c r="P1956" t="s">
        <v>31</v>
      </c>
      <c r="Q1956">
        <v>30</v>
      </c>
      <c r="R1956">
        <v>0</v>
      </c>
      <c r="S1956">
        <v>0.15096486952112309</v>
      </c>
      <c r="T1956">
        <v>0.23212841521790636</v>
      </c>
      <c r="U1956">
        <v>0.43946828376305469</v>
      </c>
      <c r="V1956">
        <v>3.086984133627019</v>
      </c>
      <c r="W1956">
        <v>1</v>
      </c>
      <c r="X1956">
        <v>0.54907201008973783</v>
      </c>
    </row>
    <row r="1957" spans="1:24" x14ac:dyDescent="0.25">
      <c r="A1957" t="s">
        <v>1991</v>
      </c>
      <c r="B1957">
        <v>50</v>
      </c>
      <c r="C1957" t="s">
        <v>30</v>
      </c>
      <c r="D1957">
        <v>173500</v>
      </c>
      <c r="E1957">
        <v>0.76500000000000001</v>
      </c>
      <c r="F1957">
        <v>43000</v>
      </c>
      <c r="G1957" t="s">
        <v>43</v>
      </c>
      <c r="H1957">
        <v>168587.19166666668</v>
      </c>
      <c r="I1957">
        <v>134579.89916666667</v>
      </c>
      <c r="J1957">
        <v>34007.292500000003</v>
      </c>
      <c r="K1957">
        <v>0.81120651451955272</v>
      </c>
      <c r="L1957">
        <v>401538.54499999998</v>
      </c>
      <c r="M1957">
        <v>27909.352945580002</v>
      </c>
      <c r="N1957">
        <v>0.2478386167146974</v>
      </c>
      <c r="O1957">
        <v>129000</v>
      </c>
      <c r="P1957" t="s">
        <v>27</v>
      </c>
      <c r="Q1957">
        <v>0</v>
      </c>
      <c r="R1957">
        <v>0</v>
      </c>
      <c r="S1957">
        <v>0.20171931309728305</v>
      </c>
      <c r="T1957">
        <v>0.20104830042847704</v>
      </c>
      <c r="U1957">
        <v>0.6563433564671548</v>
      </c>
      <c r="V1957">
        <v>2.3143431988472623</v>
      </c>
      <c r="W1957">
        <v>0</v>
      </c>
      <c r="X1957">
        <v>0.4528347155256901</v>
      </c>
    </row>
    <row r="1958" spans="1:24" x14ac:dyDescent="0.25">
      <c r="A1958" t="s">
        <v>1992</v>
      </c>
      <c r="B1958">
        <v>31</v>
      </c>
      <c r="C1958" t="s">
        <v>33</v>
      </c>
      <c r="D1958">
        <v>237800</v>
      </c>
      <c r="E1958">
        <v>0.47699999999999998</v>
      </c>
      <c r="F1958">
        <v>68000</v>
      </c>
      <c r="G1958" t="s">
        <v>26</v>
      </c>
      <c r="H1958">
        <v>229449.56166666668</v>
      </c>
      <c r="I1958">
        <v>188157.66750000001</v>
      </c>
      <c r="J1958">
        <v>41291.894166666665</v>
      </c>
      <c r="K1958">
        <v>0.86918436214053674</v>
      </c>
      <c r="L1958">
        <v>477017.05666666664</v>
      </c>
      <c r="M1958">
        <v>93433.266894750006</v>
      </c>
      <c r="N1958">
        <v>0.28595458368376786</v>
      </c>
      <c r="O1958">
        <v>476000</v>
      </c>
      <c r="P1958" t="s">
        <v>31</v>
      </c>
      <c r="Q1958">
        <v>60</v>
      </c>
      <c r="R1958">
        <v>0</v>
      </c>
      <c r="S1958">
        <v>0.17996065831083849</v>
      </c>
      <c r="T1958">
        <v>0.24854725242033851</v>
      </c>
      <c r="U1958">
        <v>0.33896953084385417</v>
      </c>
      <c r="V1958">
        <v>2.00595902719372</v>
      </c>
      <c r="W1958">
        <v>1</v>
      </c>
      <c r="X1958">
        <v>0.63344159870495864</v>
      </c>
    </row>
    <row r="1959" spans="1:24" x14ac:dyDescent="0.25">
      <c r="A1959" t="s">
        <v>1993</v>
      </c>
      <c r="B1959">
        <v>25</v>
      </c>
      <c r="C1959" t="s">
        <v>25</v>
      </c>
      <c r="D1959">
        <v>229400</v>
      </c>
      <c r="E1959">
        <v>0.86899999999999999</v>
      </c>
      <c r="F1959">
        <v>39000</v>
      </c>
      <c r="G1959" t="s">
        <v>41</v>
      </c>
      <c r="H1959">
        <v>239421.67083333334</v>
      </c>
      <c r="I1959">
        <v>160304.79749999999</v>
      </c>
      <c r="J1959">
        <v>79116.873333333337</v>
      </c>
      <c r="K1959">
        <v>0.6913377001671448</v>
      </c>
      <c r="L1959">
        <v>925574.14083333337</v>
      </c>
      <c r="M1959">
        <v>37041.669583950003</v>
      </c>
      <c r="N1959">
        <v>0.17000871839581516</v>
      </c>
      <c r="O1959">
        <v>390000</v>
      </c>
      <c r="P1959" t="s">
        <v>27</v>
      </c>
      <c r="Q1959">
        <v>0</v>
      </c>
      <c r="R1959">
        <v>0</v>
      </c>
      <c r="S1959">
        <v>0.33044992568115661</v>
      </c>
      <c r="T1959">
        <v>0.11753343638412661</v>
      </c>
      <c r="U1959">
        <v>0.75256788708453215</v>
      </c>
      <c r="V1959">
        <v>4.0347608580354546</v>
      </c>
      <c r="W1959">
        <v>0</v>
      </c>
      <c r="X1959">
        <v>0.29127307562102855</v>
      </c>
    </row>
    <row r="1960" spans="1:24" x14ac:dyDescent="0.25">
      <c r="A1960" t="s">
        <v>1994</v>
      </c>
      <c r="B1960">
        <v>25</v>
      </c>
      <c r="C1960" t="s">
        <v>33</v>
      </c>
      <c r="D1960">
        <v>288000</v>
      </c>
      <c r="E1960">
        <v>0.25700000000000001</v>
      </c>
      <c r="F1960">
        <v>62000</v>
      </c>
      <c r="G1960" t="s">
        <v>26</v>
      </c>
      <c r="H1960">
        <v>269673.3016666667</v>
      </c>
      <c r="I1960">
        <v>232556.45333333334</v>
      </c>
      <c r="J1960">
        <v>37116.848333333335</v>
      </c>
      <c r="K1960">
        <v>0.89401397611981592</v>
      </c>
      <c r="L1960">
        <v>772985.45</v>
      </c>
      <c r="M1960">
        <v>94379.721038139993</v>
      </c>
      <c r="N1960">
        <v>0.21527777777777779</v>
      </c>
      <c r="O1960">
        <v>558000</v>
      </c>
      <c r="P1960" t="s">
        <v>36</v>
      </c>
      <c r="Q1960">
        <v>120</v>
      </c>
      <c r="R1960">
        <v>1</v>
      </c>
      <c r="S1960">
        <v>0.13763634777317377</v>
      </c>
      <c r="T1960">
        <v>0.19246134208134927</v>
      </c>
      <c r="U1960">
        <v>0.19037347365889151</v>
      </c>
      <c r="V1960">
        <v>2.6839772569444444</v>
      </c>
      <c r="W1960">
        <v>1</v>
      </c>
      <c r="X1960">
        <v>0.67031753534962235</v>
      </c>
    </row>
    <row r="1961" spans="1:24" x14ac:dyDescent="0.25">
      <c r="A1961" t="s">
        <v>1995</v>
      </c>
      <c r="B1961">
        <v>44</v>
      </c>
      <c r="C1961" t="s">
        <v>33</v>
      </c>
      <c r="D1961">
        <v>202300</v>
      </c>
      <c r="E1961">
        <v>0.38800000000000001</v>
      </c>
      <c r="F1961">
        <v>33000</v>
      </c>
      <c r="G1961" t="s">
        <v>43</v>
      </c>
      <c r="H1961">
        <v>185769.24</v>
      </c>
      <c r="I1961">
        <v>157757.46</v>
      </c>
      <c r="J1961">
        <v>28011.78</v>
      </c>
      <c r="K1961">
        <v>0.88110048088251469</v>
      </c>
      <c r="L1961">
        <v>727572.36750000005</v>
      </c>
      <c r="M1961">
        <v>85380.609497750003</v>
      </c>
      <c r="N1961">
        <v>0.16312407315867525</v>
      </c>
      <c r="O1961">
        <v>198000</v>
      </c>
      <c r="P1961" t="s">
        <v>27</v>
      </c>
      <c r="Q1961">
        <v>0</v>
      </c>
      <c r="R1961">
        <v>0</v>
      </c>
      <c r="S1961">
        <v>0.15078804219686748</v>
      </c>
      <c r="T1961">
        <v>0.14372869930362328</v>
      </c>
      <c r="U1961">
        <v>0.26582520791920305</v>
      </c>
      <c r="V1961">
        <v>3.5965020637666836</v>
      </c>
      <c r="W1961">
        <v>1</v>
      </c>
      <c r="X1961">
        <v>0.58655806831623725</v>
      </c>
    </row>
    <row r="1962" spans="1:24" x14ac:dyDescent="0.25">
      <c r="A1962" t="s">
        <v>1996</v>
      </c>
      <c r="B1962">
        <v>29</v>
      </c>
      <c r="C1962" t="s">
        <v>25</v>
      </c>
      <c r="D1962">
        <v>179000</v>
      </c>
      <c r="E1962">
        <v>0.86399999999999999</v>
      </c>
      <c r="F1962">
        <v>30000</v>
      </c>
      <c r="G1962" t="s">
        <v>26</v>
      </c>
      <c r="H1962">
        <v>186256.94416666665</v>
      </c>
      <c r="I1962">
        <v>126335.09083333334</v>
      </c>
      <c r="J1962">
        <v>59921.853333333333</v>
      </c>
      <c r="K1962">
        <v>0.69595414599443517</v>
      </c>
      <c r="L1962">
        <v>516431.42083333334</v>
      </c>
      <c r="M1962">
        <v>26645.178080230002</v>
      </c>
      <c r="N1962">
        <v>0.16759776536312848</v>
      </c>
      <c r="O1962">
        <v>240000</v>
      </c>
      <c r="P1962" t="s">
        <v>31</v>
      </c>
      <c r="Q1962">
        <v>8</v>
      </c>
      <c r="R1962">
        <v>0</v>
      </c>
      <c r="S1962">
        <v>0.32171607668873808</v>
      </c>
      <c r="T1962">
        <v>0.1166403596638718</v>
      </c>
      <c r="U1962">
        <v>0.75586846228511806</v>
      </c>
      <c r="V1962">
        <v>2.8850917364990689</v>
      </c>
      <c r="W1962">
        <v>0</v>
      </c>
      <c r="X1962">
        <v>0.3310394847492541</v>
      </c>
    </row>
    <row r="1963" spans="1:24" x14ac:dyDescent="0.25">
      <c r="A1963" t="s">
        <v>1997</v>
      </c>
      <c r="B1963">
        <v>18</v>
      </c>
      <c r="C1963" t="s">
        <v>25</v>
      </c>
      <c r="D1963">
        <v>93500</v>
      </c>
      <c r="E1963">
        <v>0.88</v>
      </c>
      <c r="F1963">
        <v>30000</v>
      </c>
      <c r="G1963" t="s">
        <v>41</v>
      </c>
      <c r="H1963">
        <v>94958.865000000005</v>
      </c>
      <c r="I1963">
        <v>64170.604166666664</v>
      </c>
      <c r="J1963">
        <v>30788.260833333334</v>
      </c>
      <c r="K1963">
        <v>0.69101716921760825</v>
      </c>
      <c r="L1963">
        <v>319646.39916666667</v>
      </c>
      <c r="M1963">
        <v>13605.856155310001</v>
      </c>
      <c r="N1963">
        <v>0.32085561497326204</v>
      </c>
      <c r="O1963">
        <v>180000</v>
      </c>
      <c r="P1963" t="s">
        <v>27</v>
      </c>
      <c r="Q1963">
        <v>0</v>
      </c>
      <c r="R1963">
        <v>0</v>
      </c>
      <c r="S1963">
        <v>0.32422734658142061</v>
      </c>
      <c r="T1963">
        <v>0.22171673878639836</v>
      </c>
      <c r="U1963">
        <v>0.76971414204118571</v>
      </c>
      <c r="V1963">
        <v>3.4186780659536544</v>
      </c>
      <c r="W1963">
        <v>0</v>
      </c>
      <c r="X1963">
        <v>0.3318568716281376</v>
      </c>
    </row>
    <row r="1964" spans="1:24" x14ac:dyDescent="0.25">
      <c r="A1964" t="s">
        <v>1998</v>
      </c>
      <c r="B1964">
        <v>28</v>
      </c>
      <c r="C1964" t="s">
        <v>30</v>
      </c>
      <c r="D1964">
        <v>202500</v>
      </c>
      <c r="E1964">
        <v>0.53500000000000003</v>
      </c>
      <c r="F1964">
        <v>50000</v>
      </c>
      <c r="G1964" t="s">
        <v>26</v>
      </c>
      <c r="H1964">
        <v>208140.56833333333</v>
      </c>
      <c r="I1964">
        <v>161057.51250000001</v>
      </c>
      <c r="J1964">
        <v>47083.055833333332</v>
      </c>
      <c r="K1964">
        <v>0.78329657475708858</v>
      </c>
      <c r="L1964">
        <v>538148.68999999994</v>
      </c>
      <c r="M1964">
        <v>34567.429094539999</v>
      </c>
      <c r="N1964">
        <v>0.24691358024691357</v>
      </c>
      <c r="O1964">
        <v>300000</v>
      </c>
      <c r="P1964" t="s">
        <v>27</v>
      </c>
      <c r="Q1964">
        <v>0</v>
      </c>
      <c r="R1964">
        <v>0</v>
      </c>
      <c r="S1964">
        <v>0.22620797190257824</v>
      </c>
      <c r="T1964">
        <v>0.19340656166841691</v>
      </c>
      <c r="U1964">
        <v>0.45880319247174906</v>
      </c>
      <c r="V1964">
        <v>2.6575243950617282</v>
      </c>
      <c r="W1964">
        <v>1</v>
      </c>
      <c r="X1964">
        <v>0.52457916970699348</v>
      </c>
    </row>
    <row r="1965" spans="1:24" x14ac:dyDescent="0.25">
      <c r="A1965" t="s">
        <v>1999</v>
      </c>
      <c r="B1965">
        <v>48</v>
      </c>
      <c r="C1965" t="s">
        <v>25</v>
      </c>
      <c r="D1965">
        <v>134200</v>
      </c>
      <c r="E1965">
        <v>0.79600000000000004</v>
      </c>
      <c r="F1965">
        <v>41000</v>
      </c>
      <c r="G1965" t="s">
        <v>41</v>
      </c>
      <c r="H1965">
        <v>135625.65416666667</v>
      </c>
      <c r="I1965">
        <v>95274.420833333337</v>
      </c>
      <c r="J1965">
        <v>40351.23333333333</v>
      </c>
      <c r="K1965">
        <v>0.74331676353932263</v>
      </c>
      <c r="L1965">
        <v>289860.37583333335</v>
      </c>
      <c r="M1965">
        <v>27598.249706589999</v>
      </c>
      <c r="N1965">
        <v>0.30551415797317438</v>
      </c>
      <c r="O1965">
        <v>246000</v>
      </c>
      <c r="P1965" t="s">
        <v>27</v>
      </c>
      <c r="Q1965">
        <v>0</v>
      </c>
      <c r="R1965">
        <v>0</v>
      </c>
      <c r="S1965">
        <v>0.29751917940057859</v>
      </c>
      <c r="T1965">
        <v>0.22709379512006134</v>
      </c>
      <c r="U1965">
        <v>0.66141060319508138</v>
      </c>
      <c r="V1965">
        <v>2.1599133817685048</v>
      </c>
      <c r="W1965">
        <v>0</v>
      </c>
      <c r="X1965">
        <v>0.43660257103306543</v>
      </c>
    </row>
    <row r="1966" spans="1:24" x14ac:dyDescent="0.25">
      <c r="A1966" t="s">
        <v>2000</v>
      </c>
      <c r="B1966">
        <v>34</v>
      </c>
      <c r="C1966" t="s">
        <v>33</v>
      </c>
      <c r="D1966">
        <v>393300</v>
      </c>
      <c r="E1966">
        <v>0.52700000000000002</v>
      </c>
      <c r="F1966">
        <v>97000</v>
      </c>
      <c r="G1966" t="s">
        <v>26</v>
      </c>
      <c r="H1966">
        <v>388094.73583333334</v>
      </c>
      <c r="I1966">
        <v>340955.54749999999</v>
      </c>
      <c r="J1966">
        <v>47139.188333333332</v>
      </c>
      <c r="K1966">
        <v>0.92495790340384254</v>
      </c>
      <c r="L1966">
        <v>794039.89833333332</v>
      </c>
      <c r="M1966">
        <v>177280.03244534999</v>
      </c>
      <c r="N1966">
        <v>0.24663107042969742</v>
      </c>
      <c r="O1966">
        <v>776000</v>
      </c>
      <c r="P1966" t="s">
        <v>36</v>
      </c>
      <c r="Q1966">
        <v>180</v>
      </c>
      <c r="R1966">
        <v>1</v>
      </c>
      <c r="S1966">
        <v>0.12146309645791532</v>
      </c>
      <c r="T1966">
        <v>0.22812335781889836</v>
      </c>
      <c r="U1966">
        <v>0.36175283592307783</v>
      </c>
      <c r="V1966">
        <v>2.0189165988643105</v>
      </c>
      <c r="W1966">
        <v>1</v>
      </c>
      <c r="X1966">
        <v>0.63306367502063476</v>
      </c>
    </row>
    <row r="1967" spans="1:24" x14ac:dyDescent="0.25">
      <c r="A1967" t="s">
        <v>2001</v>
      </c>
      <c r="B1967">
        <v>50</v>
      </c>
      <c r="C1967" t="s">
        <v>33</v>
      </c>
      <c r="D1967">
        <v>120700</v>
      </c>
      <c r="E1967">
        <v>0.50600000000000001</v>
      </c>
      <c r="F1967">
        <v>30000</v>
      </c>
      <c r="G1967" t="s">
        <v>26</v>
      </c>
      <c r="H1967">
        <v>111121.00750000001</v>
      </c>
      <c r="I1967">
        <v>102669.0775</v>
      </c>
      <c r="J1967">
        <v>8451.93</v>
      </c>
      <c r="K1967">
        <v>0.96143060627702503</v>
      </c>
      <c r="L1967">
        <v>110352.18416666667</v>
      </c>
      <c r="M1967">
        <v>46579.005966850003</v>
      </c>
      <c r="N1967">
        <v>0.24855012427506215</v>
      </c>
      <c r="O1967">
        <v>240000</v>
      </c>
      <c r="P1967" t="s">
        <v>36</v>
      </c>
      <c r="Q1967">
        <v>90</v>
      </c>
      <c r="R1967">
        <v>1</v>
      </c>
      <c r="S1967">
        <v>7.6060595472912718E-2</v>
      </c>
      <c r="T1967">
        <v>0.23896369667200293</v>
      </c>
      <c r="U1967">
        <v>0.35654549773909489</v>
      </c>
      <c r="V1967">
        <v>0.91426830295498485</v>
      </c>
      <c r="W1967">
        <v>1</v>
      </c>
      <c r="X1967">
        <v>0.68901066577825354</v>
      </c>
    </row>
    <row r="1968" spans="1:24" x14ac:dyDescent="0.25">
      <c r="A1968" t="s">
        <v>2002</v>
      </c>
      <c r="B1968">
        <v>49</v>
      </c>
      <c r="C1968" t="s">
        <v>25</v>
      </c>
      <c r="D1968">
        <v>86500</v>
      </c>
      <c r="E1968">
        <v>0.84399999999999997</v>
      </c>
      <c r="F1968">
        <v>30000</v>
      </c>
      <c r="G1968" t="s">
        <v>26</v>
      </c>
      <c r="H1968">
        <v>90559.368333333332</v>
      </c>
      <c r="I1968">
        <v>63856.404999999999</v>
      </c>
      <c r="J1968">
        <v>26702.963333333333</v>
      </c>
      <c r="K1968">
        <v>0.72407918151977246</v>
      </c>
      <c r="L1968">
        <v>179118.67333333334</v>
      </c>
      <c r="M1968">
        <v>14021.363629310001</v>
      </c>
      <c r="N1968">
        <v>0.34682080924855491</v>
      </c>
      <c r="O1968">
        <v>180000</v>
      </c>
      <c r="P1968" t="s">
        <v>27</v>
      </c>
      <c r="Q1968">
        <v>0</v>
      </c>
      <c r="R1968">
        <v>0</v>
      </c>
      <c r="S1968">
        <v>0.29486693452900814</v>
      </c>
      <c r="T1968">
        <v>0.25112572769471875</v>
      </c>
      <c r="U1968">
        <v>0.73084310502469219</v>
      </c>
      <c r="V1968">
        <v>2.0707361078998074</v>
      </c>
      <c r="W1968">
        <v>0</v>
      </c>
      <c r="X1968">
        <v>0.41486125716766969</v>
      </c>
    </row>
    <row r="1969" spans="1:24" x14ac:dyDescent="0.25">
      <c r="A1969" t="s">
        <v>2003</v>
      </c>
      <c r="B1969">
        <v>46</v>
      </c>
      <c r="C1969" t="s">
        <v>25</v>
      </c>
      <c r="D1969">
        <v>155400</v>
      </c>
      <c r="E1969">
        <v>0.91</v>
      </c>
      <c r="F1969">
        <v>40000</v>
      </c>
      <c r="G1969" t="s">
        <v>43</v>
      </c>
      <c r="H1969">
        <v>151076.72833333333</v>
      </c>
      <c r="I1969">
        <v>113118.06833333333</v>
      </c>
      <c r="J1969">
        <v>37958.660000000003</v>
      </c>
      <c r="K1969">
        <v>0.78438531471008355</v>
      </c>
      <c r="L1969">
        <v>493529.09749999997</v>
      </c>
      <c r="M1969">
        <v>32144.505719690002</v>
      </c>
      <c r="N1969">
        <v>0.2574002574002574</v>
      </c>
      <c r="O1969">
        <v>160000</v>
      </c>
      <c r="P1969" t="s">
        <v>27</v>
      </c>
      <c r="Q1969">
        <v>0</v>
      </c>
      <c r="R1969">
        <v>0</v>
      </c>
      <c r="S1969">
        <v>0.25125418334615118</v>
      </c>
      <c r="T1969">
        <v>0.20190098190735742</v>
      </c>
      <c r="U1969">
        <v>0.75034874365897641</v>
      </c>
      <c r="V1969">
        <v>3.1758629182754179</v>
      </c>
      <c r="W1969">
        <v>0</v>
      </c>
      <c r="X1969">
        <v>0.36295377652225597</v>
      </c>
    </row>
    <row r="1970" spans="1:24" x14ac:dyDescent="0.25">
      <c r="A1970" t="s">
        <v>2004</v>
      </c>
      <c r="B1970">
        <v>38</v>
      </c>
      <c r="C1970" t="s">
        <v>25</v>
      </c>
      <c r="D1970">
        <v>227900</v>
      </c>
      <c r="E1970">
        <v>0.96899999999999997</v>
      </c>
      <c r="F1970">
        <v>47000</v>
      </c>
      <c r="G1970" t="s">
        <v>26</v>
      </c>
      <c r="H1970">
        <v>222050.83583333335</v>
      </c>
      <c r="I1970">
        <v>162668.22166666668</v>
      </c>
      <c r="J1970">
        <v>59382.614166666666</v>
      </c>
      <c r="K1970">
        <v>0.76207434888111847</v>
      </c>
      <c r="L1970">
        <v>432956.4325</v>
      </c>
      <c r="M1970">
        <v>44660.930605480004</v>
      </c>
      <c r="N1970">
        <v>0.20623080298376481</v>
      </c>
      <c r="O1970">
        <v>423000</v>
      </c>
      <c r="P1970" t="s">
        <v>27</v>
      </c>
      <c r="Q1970">
        <v>0</v>
      </c>
      <c r="R1970">
        <v>0</v>
      </c>
      <c r="S1970">
        <v>0.26742801459769328</v>
      </c>
      <c r="T1970">
        <v>0.1571632049030828</v>
      </c>
      <c r="U1970">
        <v>0.80674078536337013</v>
      </c>
      <c r="V1970">
        <v>1.8997649517332162</v>
      </c>
      <c r="W1970">
        <v>0</v>
      </c>
      <c r="X1970">
        <v>0.36902613351589553</v>
      </c>
    </row>
    <row r="1971" spans="1:24" x14ac:dyDescent="0.25">
      <c r="A1971" t="s">
        <v>2005</v>
      </c>
      <c r="B1971">
        <v>38</v>
      </c>
      <c r="C1971" t="s">
        <v>25</v>
      </c>
      <c r="D1971">
        <v>179300</v>
      </c>
      <c r="E1971">
        <v>0.79300000000000004</v>
      </c>
      <c r="F1971">
        <v>49000</v>
      </c>
      <c r="G1971" t="s">
        <v>26</v>
      </c>
      <c r="H1971">
        <v>168776.19500000001</v>
      </c>
      <c r="I1971">
        <v>128169.99416666667</v>
      </c>
      <c r="J1971">
        <v>40606.200833333336</v>
      </c>
      <c r="K1971">
        <v>0.7945664140121963</v>
      </c>
      <c r="L1971">
        <v>496371.92166666669</v>
      </c>
      <c r="M1971">
        <v>35210.037755420002</v>
      </c>
      <c r="N1971">
        <v>0.27328499721137756</v>
      </c>
      <c r="O1971">
        <v>147000</v>
      </c>
      <c r="P1971" t="s">
        <v>27</v>
      </c>
      <c r="Q1971">
        <v>0</v>
      </c>
      <c r="R1971">
        <v>0</v>
      </c>
      <c r="S1971">
        <v>0.24059199126590888</v>
      </c>
      <c r="T1971">
        <v>0.21714308023757734</v>
      </c>
      <c r="U1971">
        <v>0.65612037061086337</v>
      </c>
      <c r="V1971">
        <v>2.7683877393567577</v>
      </c>
      <c r="W1971">
        <v>0</v>
      </c>
      <c r="X1971">
        <v>0.42859605962725406</v>
      </c>
    </row>
    <row r="1972" spans="1:24" x14ac:dyDescent="0.25">
      <c r="A1972" t="s">
        <v>2006</v>
      </c>
      <c r="B1972">
        <v>40</v>
      </c>
      <c r="C1972" t="s">
        <v>25</v>
      </c>
      <c r="D1972">
        <v>193700</v>
      </c>
      <c r="E1972">
        <v>0.82499999999999996</v>
      </c>
      <c r="F1972">
        <v>67000</v>
      </c>
      <c r="G1972" t="s">
        <v>41</v>
      </c>
      <c r="H1972">
        <v>192004.93333333332</v>
      </c>
      <c r="I1972">
        <v>135049.69833333333</v>
      </c>
      <c r="J1972">
        <v>56955.235000000001</v>
      </c>
      <c r="K1972">
        <v>0.73560279479008051</v>
      </c>
      <c r="L1972">
        <v>426008.39166666666</v>
      </c>
      <c r="M1972">
        <v>41360.964478870002</v>
      </c>
      <c r="N1972">
        <v>0.3458957150232318</v>
      </c>
      <c r="O1972">
        <v>268000</v>
      </c>
      <c r="P1972" t="s">
        <v>27</v>
      </c>
      <c r="Q1972">
        <v>0</v>
      </c>
      <c r="R1972">
        <v>0</v>
      </c>
      <c r="S1972">
        <v>0.29663422710666465</v>
      </c>
      <c r="T1972">
        <v>0.25444185467700253</v>
      </c>
      <c r="U1972">
        <v>0.67877985380482875</v>
      </c>
      <c r="V1972">
        <v>2.1993205558423679</v>
      </c>
      <c r="W1972">
        <v>0</v>
      </c>
      <c r="X1972">
        <v>0.43467384744552157</v>
      </c>
    </row>
    <row r="1973" spans="1:24" x14ac:dyDescent="0.25">
      <c r="A1973" t="s">
        <v>2007</v>
      </c>
      <c r="B1973">
        <v>23</v>
      </c>
      <c r="C1973" t="s">
        <v>30</v>
      </c>
      <c r="D1973">
        <v>142700</v>
      </c>
      <c r="E1973">
        <v>0.45600000000000002</v>
      </c>
      <c r="F1973">
        <v>30000</v>
      </c>
      <c r="G1973" t="s">
        <v>26</v>
      </c>
      <c r="H1973">
        <v>145121.48583333334</v>
      </c>
      <c r="I1973">
        <v>107364.30083333333</v>
      </c>
      <c r="J1973">
        <v>37757.184999999998</v>
      </c>
      <c r="K1973">
        <v>0.7458505776129547</v>
      </c>
      <c r="L1973">
        <v>349450.71916666668</v>
      </c>
      <c r="M1973">
        <v>22722.304739449999</v>
      </c>
      <c r="N1973">
        <v>0.21023125437981779</v>
      </c>
      <c r="O1973">
        <v>210000</v>
      </c>
      <c r="P1973" t="s">
        <v>27</v>
      </c>
      <c r="Q1973">
        <v>0</v>
      </c>
      <c r="R1973">
        <v>0</v>
      </c>
      <c r="S1973">
        <v>0.26017639485418947</v>
      </c>
      <c r="T1973">
        <v>0.1568011025114831</v>
      </c>
      <c r="U1973">
        <v>0.39426777311314287</v>
      </c>
      <c r="V1973">
        <v>2.4488487678112589</v>
      </c>
      <c r="W1973">
        <v>1</v>
      </c>
      <c r="X1973">
        <v>0.54371804866780238</v>
      </c>
    </row>
    <row r="1974" spans="1:24" x14ac:dyDescent="0.25">
      <c r="A1974" t="s">
        <v>2008</v>
      </c>
      <c r="B1974">
        <v>39</v>
      </c>
      <c r="C1974" t="s">
        <v>25</v>
      </c>
      <c r="D1974">
        <v>169600</v>
      </c>
      <c r="E1974">
        <v>0.98199999999999998</v>
      </c>
      <c r="F1974">
        <v>33000</v>
      </c>
      <c r="G1974" t="s">
        <v>43</v>
      </c>
      <c r="H1974">
        <v>146687.43666666668</v>
      </c>
      <c r="I1974">
        <v>120551.93833333334</v>
      </c>
      <c r="J1974">
        <v>26135.498333333333</v>
      </c>
      <c r="K1974">
        <v>0.85845434456854508</v>
      </c>
      <c r="L1974">
        <v>385260.815</v>
      </c>
      <c r="M1974">
        <v>35190.326751020002</v>
      </c>
      <c r="N1974">
        <v>0.19457547169811321</v>
      </c>
      <c r="O1974">
        <v>99000</v>
      </c>
      <c r="P1974" t="s">
        <v>27</v>
      </c>
      <c r="Q1974">
        <v>0</v>
      </c>
      <c r="R1974">
        <v>0</v>
      </c>
      <c r="S1974">
        <v>0.17817134805296095</v>
      </c>
      <c r="T1974">
        <v>0.16703415902571928</v>
      </c>
      <c r="U1974">
        <v>0.79199930821592035</v>
      </c>
      <c r="V1974">
        <v>2.2715849941037738</v>
      </c>
      <c r="W1974">
        <v>0</v>
      </c>
      <c r="X1974">
        <v>0.38844463475238988</v>
      </c>
    </row>
    <row r="1975" spans="1:24" x14ac:dyDescent="0.25">
      <c r="A1975" t="s">
        <v>2009</v>
      </c>
      <c r="B1975">
        <v>55</v>
      </c>
      <c r="C1975" t="s">
        <v>33</v>
      </c>
      <c r="D1975">
        <v>253400</v>
      </c>
      <c r="E1975">
        <v>0.52300000000000002</v>
      </c>
      <c r="F1975">
        <v>62000</v>
      </c>
      <c r="G1975" t="s">
        <v>26</v>
      </c>
      <c r="H1975">
        <v>205156.13083333333</v>
      </c>
      <c r="I1975">
        <v>185208.11833333335</v>
      </c>
      <c r="J1975">
        <v>19948.012500000001</v>
      </c>
      <c r="K1975">
        <v>0.98280828719931779</v>
      </c>
      <c r="L1975">
        <v>274853.30583333335</v>
      </c>
      <c r="M1975">
        <v>114269.81878138</v>
      </c>
      <c r="N1975">
        <v>0.24467245461720599</v>
      </c>
      <c r="O1975">
        <v>186000</v>
      </c>
      <c r="P1975" t="s">
        <v>31</v>
      </c>
      <c r="Q1975">
        <v>30</v>
      </c>
      <c r="R1975">
        <v>0</v>
      </c>
      <c r="S1975">
        <v>9.7233323805495014E-2</v>
      </c>
      <c r="T1975">
        <v>0.24046611604718904</v>
      </c>
      <c r="U1975">
        <v>0.33590463315598784</v>
      </c>
      <c r="V1975">
        <v>1.0846618225466982</v>
      </c>
      <c r="W1975">
        <v>1</v>
      </c>
      <c r="X1975">
        <v>0.68683613587632741</v>
      </c>
    </row>
    <row r="1976" spans="1:24" x14ac:dyDescent="0.25">
      <c r="A1976" t="s">
        <v>2010</v>
      </c>
      <c r="B1976">
        <v>54</v>
      </c>
      <c r="C1976" t="s">
        <v>25</v>
      </c>
      <c r="D1976">
        <v>151300</v>
      </c>
      <c r="E1976">
        <v>0.80900000000000005</v>
      </c>
      <c r="F1976">
        <v>52000</v>
      </c>
      <c r="G1976" t="s">
        <v>41</v>
      </c>
      <c r="H1976">
        <v>154314.66500000001</v>
      </c>
      <c r="I1976">
        <v>113100.595</v>
      </c>
      <c r="J1976">
        <v>41214.07</v>
      </c>
      <c r="K1976">
        <v>0.74809777151579437</v>
      </c>
      <c r="L1976">
        <v>505443.39666666667</v>
      </c>
      <c r="M1976">
        <v>20007.102233630001</v>
      </c>
      <c r="N1976">
        <v>0.34368803701255785</v>
      </c>
      <c r="O1976">
        <v>312000</v>
      </c>
      <c r="P1976" t="s">
        <v>31</v>
      </c>
      <c r="Q1976">
        <v>9</v>
      </c>
      <c r="R1976">
        <v>0</v>
      </c>
      <c r="S1976">
        <v>0.26707811600407516</v>
      </c>
      <c r="T1976">
        <v>0.25711225458573239</v>
      </c>
      <c r="U1976">
        <v>0.71615017427907235</v>
      </c>
      <c r="V1976">
        <v>3.34067016964089</v>
      </c>
      <c r="W1976">
        <v>0</v>
      </c>
      <c r="X1976">
        <v>0.38241541895520897</v>
      </c>
    </row>
    <row r="1977" spans="1:24" x14ac:dyDescent="0.25">
      <c r="A1977" t="s">
        <v>2011</v>
      </c>
      <c r="B1977">
        <v>25</v>
      </c>
      <c r="C1977" t="s">
        <v>30</v>
      </c>
      <c r="D1977">
        <v>237900</v>
      </c>
      <c r="E1977">
        <v>0.63200000000000001</v>
      </c>
      <c r="F1977">
        <v>72000</v>
      </c>
      <c r="G1977" t="s">
        <v>26</v>
      </c>
      <c r="H1977">
        <v>224879.65583333332</v>
      </c>
      <c r="I1977">
        <v>188378.92666666667</v>
      </c>
      <c r="J1977">
        <v>36500.729166666664</v>
      </c>
      <c r="K1977">
        <v>0.86064436406826328</v>
      </c>
      <c r="L1977">
        <v>776379.52249999996</v>
      </c>
      <c r="M1977">
        <v>40397.924979650001</v>
      </c>
      <c r="N1977">
        <v>0.3026481715006305</v>
      </c>
      <c r="O1977">
        <v>576000</v>
      </c>
      <c r="P1977" t="s">
        <v>27</v>
      </c>
      <c r="Q1977">
        <v>0</v>
      </c>
      <c r="R1977">
        <v>0</v>
      </c>
      <c r="S1977">
        <v>0.16231227778878635</v>
      </c>
      <c r="T1977">
        <v>0.26047244309758283</v>
      </c>
      <c r="U1977">
        <v>0.5357555736564934</v>
      </c>
      <c r="V1977">
        <v>3.2634700399327445</v>
      </c>
      <c r="W1977">
        <v>1</v>
      </c>
      <c r="X1977">
        <v>0.50073945524205743</v>
      </c>
    </row>
    <row r="1978" spans="1:24" x14ac:dyDescent="0.25">
      <c r="A1978" t="s">
        <v>2012</v>
      </c>
      <c r="B1978">
        <v>52</v>
      </c>
      <c r="C1978" t="s">
        <v>25</v>
      </c>
      <c r="D1978">
        <v>158700</v>
      </c>
      <c r="E1978">
        <v>0.83</v>
      </c>
      <c r="F1978">
        <v>52000</v>
      </c>
      <c r="G1978" t="s">
        <v>26</v>
      </c>
      <c r="H1978">
        <v>147335.07500000001</v>
      </c>
      <c r="I1978">
        <v>113383.3925</v>
      </c>
      <c r="J1978">
        <v>33951.682500000003</v>
      </c>
      <c r="K1978">
        <v>0.80338233887795185</v>
      </c>
      <c r="L1978">
        <v>575097.33583333332</v>
      </c>
      <c r="M1978">
        <v>28295.852695329999</v>
      </c>
      <c r="N1978">
        <v>0.32766225582860742</v>
      </c>
      <c r="O1978">
        <v>572000</v>
      </c>
      <c r="P1978" t="s">
        <v>27</v>
      </c>
      <c r="Q1978">
        <v>0</v>
      </c>
      <c r="R1978">
        <v>0</v>
      </c>
      <c r="S1978">
        <v>0.23043855986091566</v>
      </c>
      <c r="T1978">
        <v>0.26323806944961242</v>
      </c>
      <c r="U1978">
        <v>0.69627891769799954</v>
      </c>
      <c r="V1978">
        <v>3.623801738080235</v>
      </c>
      <c r="W1978">
        <v>0</v>
      </c>
      <c r="X1978">
        <v>0.39236978011799389</v>
      </c>
    </row>
    <row r="1979" spans="1:24" x14ac:dyDescent="0.25">
      <c r="A1979" t="s">
        <v>2013</v>
      </c>
      <c r="B1979">
        <v>28</v>
      </c>
      <c r="C1979" t="s">
        <v>25</v>
      </c>
      <c r="D1979">
        <v>144200</v>
      </c>
      <c r="E1979">
        <v>0.79</v>
      </c>
      <c r="F1979">
        <v>31000</v>
      </c>
      <c r="G1979" t="s">
        <v>41</v>
      </c>
      <c r="H1979">
        <v>142282.34166666667</v>
      </c>
      <c r="I1979">
        <v>104619.39416666667</v>
      </c>
      <c r="J1979">
        <v>37662.947500000002</v>
      </c>
      <c r="K1979">
        <v>0.76170161609232145</v>
      </c>
      <c r="L1979">
        <v>459576.50583333336</v>
      </c>
      <c r="M1979">
        <v>26830.436700189999</v>
      </c>
      <c r="N1979">
        <v>0.21497919556171982</v>
      </c>
      <c r="O1979">
        <v>124000</v>
      </c>
      <c r="P1979" t="s">
        <v>27</v>
      </c>
      <c r="Q1979">
        <v>0</v>
      </c>
      <c r="R1979">
        <v>0</v>
      </c>
      <c r="S1979">
        <v>0.26470570457882425</v>
      </c>
      <c r="T1979">
        <v>0.1637500006855892</v>
      </c>
      <c r="U1979">
        <v>0.66466325609547106</v>
      </c>
      <c r="V1979">
        <v>3.1870770168747113</v>
      </c>
      <c r="W1979">
        <v>0</v>
      </c>
      <c r="X1979">
        <v>0.38739245205924971</v>
      </c>
    </row>
    <row r="1980" spans="1:24" x14ac:dyDescent="0.25">
      <c r="A1980" t="s">
        <v>2014</v>
      </c>
      <c r="B1980">
        <v>41</v>
      </c>
      <c r="C1980" t="s">
        <v>30</v>
      </c>
      <c r="D1980">
        <v>236800</v>
      </c>
      <c r="E1980">
        <v>0.50900000000000001</v>
      </c>
      <c r="F1980">
        <v>83000</v>
      </c>
      <c r="G1980" t="s">
        <v>41</v>
      </c>
      <c r="H1980">
        <v>217888.405</v>
      </c>
      <c r="I1980">
        <v>167671.25833333333</v>
      </c>
      <c r="J1980">
        <v>50217.146666666667</v>
      </c>
      <c r="K1980">
        <v>0.79960338872936532</v>
      </c>
      <c r="L1980">
        <v>527252.5</v>
      </c>
      <c r="M1980">
        <v>50440.783435570003</v>
      </c>
      <c r="N1980">
        <v>0.35050675675675674</v>
      </c>
      <c r="O1980">
        <v>996000</v>
      </c>
      <c r="P1980" t="s">
        <v>27</v>
      </c>
      <c r="Q1980">
        <v>0</v>
      </c>
      <c r="R1980">
        <v>0</v>
      </c>
      <c r="S1980">
        <v>0.23047186318458143</v>
      </c>
      <c r="T1980">
        <v>0.28026639047524204</v>
      </c>
      <c r="U1980">
        <v>0.41331768188025531</v>
      </c>
      <c r="V1980">
        <v>2.2265730574324323</v>
      </c>
      <c r="W1980">
        <v>1</v>
      </c>
      <c r="X1980">
        <v>0.58588514379611656</v>
      </c>
    </row>
    <row r="1981" spans="1:24" x14ac:dyDescent="0.25">
      <c r="A1981" t="s">
        <v>2015</v>
      </c>
      <c r="B1981">
        <v>38</v>
      </c>
      <c r="C1981" t="s">
        <v>30</v>
      </c>
      <c r="D1981">
        <v>162400</v>
      </c>
      <c r="E1981">
        <v>0.46</v>
      </c>
      <c r="F1981">
        <v>30000</v>
      </c>
      <c r="G1981" t="s">
        <v>41</v>
      </c>
      <c r="H1981">
        <v>161350.00416666668</v>
      </c>
      <c r="I1981">
        <v>124885.47666666667</v>
      </c>
      <c r="J1981">
        <v>36464.527499999997</v>
      </c>
      <c r="K1981">
        <v>0.7851217308728855</v>
      </c>
      <c r="L1981">
        <v>575614.26</v>
      </c>
      <c r="M1981">
        <v>25228.440345620002</v>
      </c>
      <c r="N1981">
        <v>0.18472906403940886</v>
      </c>
      <c r="O1981">
        <v>150000</v>
      </c>
      <c r="P1981" t="s">
        <v>36</v>
      </c>
      <c r="Q1981">
        <v>90</v>
      </c>
      <c r="R1981">
        <v>1</v>
      </c>
      <c r="S1981">
        <v>0.22599644597674703</v>
      </c>
      <c r="T1981">
        <v>0.14503480250114881</v>
      </c>
      <c r="U1981">
        <v>0.3978005182253464</v>
      </c>
      <c r="V1981">
        <v>3.5444227832512314</v>
      </c>
      <c r="W1981">
        <v>1</v>
      </c>
      <c r="X1981">
        <v>0.5050235368808994</v>
      </c>
    </row>
    <row r="1982" spans="1:24" x14ac:dyDescent="0.25">
      <c r="A1982" t="s">
        <v>2016</v>
      </c>
      <c r="B1982">
        <v>19</v>
      </c>
      <c r="C1982" t="s">
        <v>25</v>
      </c>
      <c r="D1982">
        <v>189000</v>
      </c>
      <c r="E1982">
        <v>0.83299999999999996</v>
      </c>
      <c r="F1982">
        <v>30000</v>
      </c>
      <c r="G1982" t="s">
        <v>26</v>
      </c>
      <c r="H1982">
        <v>191414.98416666666</v>
      </c>
      <c r="I1982">
        <v>134025.54833333334</v>
      </c>
      <c r="J1982">
        <v>57389.435833333337</v>
      </c>
      <c r="K1982">
        <v>0.72170520429157836</v>
      </c>
      <c r="L1982">
        <v>525589.78666666662</v>
      </c>
      <c r="M1982">
        <v>33067.473257500002</v>
      </c>
      <c r="N1982">
        <v>0.15873015873015872</v>
      </c>
      <c r="O1982">
        <v>300000</v>
      </c>
      <c r="P1982" t="s">
        <v>27</v>
      </c>
      <c r="Q1982">
        <v>0</v>
      </c>
      <c r="R1982">
        <v>0</v>
      </c>
      <c r="S1982">
        <v>0.29981684079321536</v>
      </c>
      <c r="T1982">
        <v>0.11455638163358386</v>
      </c>
      <c r="U1982">
        <v>0.71029462008049038</v>
      </c>
      <c r="V1982">
        <v>2.7808983421516751</v>
      </c>
      <c r="W1982">
        <v>0</v>
      </c>
      <c r="X1982">
        <v>0.35969180900712122</v>
      </c>
    </row>
    <row r="1983" spans="1:24" x14ac:dyDescent="0.25">
      <c r="A1983" t="s">
        <v>2017</v>
      </c>
      <c r="B1983">
        <v>36</v>
      </c>
      <c r="C1983" t="s">
        <v>30</v>
      </c>
      <c r="D1983">
        <v>203700</v>
      </c>
      <c r="E1983">
        <v>0.49199999999999999</v>
      </c>
      <c r="F1983">
        <v>65000</v>
      </c>
      <c r="G1983" t="s">
        <v>26</v>
      </c>
      <c r="H1983">
        <v>197134.63583333333</v>
      </c>
      <c r="I1983">
        <v>152640.39749999999</v>
      </c>
      <c r="J1983">
        <v>44494.238333333335</v>
      </c>
      <c r="K1983">
        <v>0.79337034178802279</v>
      </c>
      <c r="L1983">
        <v>557173.05500000005</v>
      </c>
      <c r="M1983">
        <v>30015.169018860001</v>
      </c>
      <c r="N1983">
        <v>0.31909671084928815</v>
      </c>
      <c r="O1983">
        <v>455000</v>
      </c>
      <c r="P1983" t="s">
        <v>36</v>
      </c>
      <c r="Q1983">
        <v>90</v>
      </c>
      <c r="R1983">
        <v>1</v>
      </c>
      <c r="S1983">
        <v>0.22570482424484151</v>
      </c>
      <c r="T1983">
        <v>0.25316186654993361</v>
      </c>
      <c r="U1983">
        <v>0.42698799980529001</v>
      </c>
      <c r="V1983">
        <v>2.7352629111438391</v>
      </c>
      <c r="W1983">
        <v>1</v>
      </c>
      <c r="X1983">
        <v>0.55348871062778315</v>
      </c>
    </row>
    <row r="1984" spans="1:24" x14ac:dyDescent="0.25">
      <c r="A1984" t="s">
        <v>2018</v>
      </c>
      <c r="B1984">
        <v>45</v>
      </c>
      <c r="C1984" t="s">
        <v>25</v>
      </c>
      <c r="D1984">
        <v>214600</v>
      </c>
      <c r="E1984">
        <v>0.94599999999999995</v>
      </c>
      <c r="F1984">
        <v>72000</v>
      </c>
      <c r="G1984" t="s">
        <v>26</v>
      </c>
      <c r="H1984">
        <v>211550.48833333334</v>
      </c>
      <c r="I1984">
        <v>153497.45250000001</v>
      </c>
      <c r="J1984">
        <v>58053.035833333335</v>
      </c>
      <c r="K1984">
        <v>0.75068547212486014</v>
      </c>
      <c r="L1984">
        <v>631078.46416666661</v>
      </c>
      <c r="M1984">
        <v>42735.563356159997</v>
      </c>
      <c r="N1984">
        <v>0.33550792171481825</v>
      </c>
      <c r="O1984">
        <v>648000</v>
      </c>
      <c r="P1984" t="s">
        <v>31</v>
      </c>
      <c r="Q1984">
        <v>8</v>
      </c>
      <c r="R1984">
        <v>0</v>
      </c>
      <c r="S1984">
        <v>0.27441693134671957</v>
      </c>
      <c r="T1984">
        <v>0.25186092261411896</v>
      </c>
      <c r="U1984">
        <v>0.78701431177084979</v>
      </c>
      <c r="V1984">
        <v>2.9407197771046905</v>
      </c>
      <c r="W1984">
        <v>0</v>
      </c>
      <c r="X1984">
        <v>0.36218674818606061</v>
      </c>
    </row>
    <row r="1985" spans="1:24" x14ac:dyDescent="0.25">
      <c r="A1985" t="s">
        <v>2019</v>
      </c>
      <c r="B1985">
        <v>34</v>
      </c>
      <c r="C1985" t="s">
        <v>25</v>
      </c>
      <c r="D1985">
        <v>186000</v>
      </c>
      <c r="E1985">
        <v>0.90600000000000003</v>
      </c>
      <c r="F1985">
        <v>31000</v>
      </c>
      <c r="G1985" t="s">
        <v>43</v>
      </c>
      <c r="H1985">
        <v>183532.76666666666</v>
      </c>
      <c r="I1985">
        <v>120023.70166666666</v>
      </c>
      <c r="J1985">
        <v>63509.065000000002</v>
      </c>
      <c r="K1985">
        <v>0.68309361287131998</v>
      </c>
      <c r="L1985">
        <v>520496.1825</v>
      </c>
      <c r="M1985">
        <v>34355.625259150002</v>
      </c>
      <c r="N1985">
        <v>0.16666666666666666</v>
      </c>
      <c r="O1985">
        <v>279000</v>
      </c>
      <c r="P1985" t="s">
        <v>27</v>
      </c>
      <c r="Q1985">
        <v>0</v>
      </c>
      <c r="R1985">
        <v>0</v>
      </c>
      <c r="S1985">
        <v>0.34603665685128343</v>
      </c>
      <c r="T1985">
        <v>0.11384893547855332</v>
      </c>
      <c r="U1985">
        <v>0.76314614620044896</v>
      </c>
      <c r="V1985">
        <v>2.7983665725806453</v>
      </c>
      <c r="W1985">
        <v>0</v>
      </c>
      <c r="X1985">
        <v>0.32417062146272596</v>
      </c>
    </row>
    <row r="1986" spans="1:24" x14ac:dyDescent="0.25">
      <c r="A1986" t="s">
        <v>2020</v>
      </c>
      <c r="B1986">
        <v>23</v>
      </c>
      <c r="C1986" t="s">
        <v>25</v>
      </c>
      <c r="D1986">
        <v>197400</v>
      </c>
      <c r="E1986">
        <v>0.77300000000000002</v>
      </c>
      <c r="F1986">
        <v>34000</v>
      </c>
      <c r="G1986" t="s">
        <v>26</v>
      </c>
      <c r="H1986">
        <v>194259.28666666668</v>
      </c>
      <c r="I1986">
        <v>143912.82333333333</v>
      </c>
      <c r="J1986">
        <v>50346.463333333333</v>
      </c>
      <c r="K1986">
        <v>0.78735418817106873</v>
      </c>
      <c r="L1986">
        <v>675256.29</v>
      </c>
      <c r="M1986">
        <v>46244.670612640002</v>
      </c>
      <c r="N1986">
        <v>0.17223910840932116</v>
      </c>
      <c r="O1986">
        <v>136000</v>
      </c>
      <c r="P1986" t="s">
        <v>31</v>
      </c>
      <c r="Q1986">
        <v>60</v>
      </c>
      <c r="R1986">
        <v>0</v>
      </c>
      <c r="S1986">
        <v>0.2591714620044076</v>
      </c>
      <c r="T1986">
        <v>0.13561318337292977</v>
      </c>
      <c r="U1986">
        <v>0.6243657289137402</v>
      </c>
      <c r="V1986">
        <v>3.4207512158054714</v>
      </c>
      <c r="W1986">
        <v>0</v>
      </c>
      <c r="X1986">
        <v>0.39091664273092469</v>
      </c>
    </row>
    <row r="1987" spans="1:24" x14ac:dyDescent="0.25">
      <c r="A1987" t="s">
        <v>2021</v>
      </c>
      <c r="B1987">
        <v>36</v>
      </c>
      <c r="C1987" t="s">
        <v>25</v>
      </c>
      <c r="D1987">
        <v>103200</v>
      </c>
      <c r="E1987">
        <v>0.92</v>
      </c>
      <c r="F1987">
        <v>30000</v>
      </c>
      <c r="G1987" t="s">
        <v>26</v>
      </c>
      <c r="H1987">
        <v>90950.31</v>
      </c>
      <c r="I1987">
        <v>72720.063333333339</v>
      </c>
      <c r="J1987">
        <v>18230.246666666666</v>
      </c>
      <c r="K1987">
        <v>0.85836948737281071</v>
      </c>
      <c r="L1987">
        <v>235050.71</v>
      </c>
      <c r="M1987">
        <v>22629.949298380001</v>
      </c>
      <c r="N1987">
        <v>0.29069767441860467</v>
      </c>
      <c r="O1987">
        <v>270000</v>
      </c>
      <c r="P1987" t="s">
        <v>27</v>
      </c>
      <c r="Q1987">
        <v>0</v>
      </c>
      <c r="R1987">
        <v>0</v>
      </c>
      <c r="S1987">
        <v>0.20044183100273838</v>
      </c>
      <c r="T1987">
        <v>0.24952601377116593</v>
      </c>
      <c r="U1987">
        <v>0.73669743067044968</v>
      </c>
      <c r="V1987">
        <v>2.2776231589147287</v>
      </c>
      <c r="W1987">
        <v>0</v>
      </c>
      <c r="X1987">
        <v>0.43006790263463623</v>
      </c>
    </row>
    <row r="1988" spans="1:24" x14ac:dyDescent="0.25">
      <c r="A1988" t="s">
        <v>2022</v>
      </c>
      <c r="B1988">
        <v>55</v>
      </c>
      <c r="C1988" t="s">
        <v>33</v>
      </c>
      <c r="D1988">
        <v>382900</v>
      </c>
      <c r="E1988">
        <v>0.55600000000000005</v>
      </c>
      <c r="F1988">
        <v>65000</v>
      </c>
      <c r="G1988" t="s">
        <v>26</v>
      </c>
      <c r="H1988">
        <v>328687.54416666669</v>
      </c>
      <c r="I1988">
        <v>278685.8</v>
      </c>
      <c r="J1988">
        <v>50001.744166666664</v>
      </c>
      <c r="K1988">
        <v>0.85376387537042142</v>
      </c>
      <c r="L1988">
        <v>423022.23166666669</v>
      </c>
      <c r="M1988">
        <v>102741.60548657</v>
      </c>
      <c r="N1988">
        <v>0.16975711674066335</v>
      </c>
      <c r="O1988">
        <v>715000</v>
      </c>
      <c r="P1988" t="s">
        <v>27</v>
      </c>
      <c r="Q1988">
        <v>0</v>
      </c>
      <c r="R1988">
        <v>0</v>
      </c>
      <c r="S1988">
        <v>0.15212546095544288</v>
      </c>
      <c r="T1988">
        <v>0.14493249386021778</v>
      </c>
      <c r="U1988">
        <v>0.42359278389870769</v>
      </c>
      <c r="V1988">
        <v>1.104785144075912</v>
      </c>
      <c r="W1988">
        <v>1</v>
      </c>
      <c r="X1988">
        <v>0.60912691957816933</v>
      </c>
    </row>
    <row r="1989" spans="1:24" x14ac:dyDescent="0.25">
      <c r="A1989" t="s">
        <v>2023</v>
      </c>
      <c r="B1989">
        <v>45</v>
      </c>
      <c r="C1989" t="s">
        <v>25</v>
      </c>
      <c r="D1989">
        <v>196000</v>
      </c>
      <c r="E1989">
        <v>0.79800000000000004</v>
      </c>
      <c r="F1989">
        <v>38000</v>
      </c>
      <c r="G1989" t="s">
        <v>41</v>
      </c>
      <c r="H1989">
        <v>167240.04166666666</v>
      </c>
      <c r="I1989">
        <v>142038.45499999999</v>
      </c>
      <c r="J1989">
        <v>25201.586666666666</v>
      </c>
      <c r="K1989">
        <v>0.8836866985198093</v>
      </c>
      <c r="L1989">
        <v>297486.33666666667</v>
      </c>
      <c r="M1989">
        <v>36080.910139450003</v>
      </c>
      <c r="N1989">
        <v>0.19387755102040816</v>
      </c>
      <c r="O1989">
        <v>190000</v>
      </c>
      <c r="P1989" t="s">
        <v>27</v>
      </c>
      <c r="Q1989">
        <v>0</v>
      </c>
      <c r="R1989">
        <v>0</v>
      </c>
      <c r="S1989">
        <v>0.15069110492627738</v>
      </c>
      <c r="T1989">
        <v>0.17132701297833036</v>
      </c>
      <c r="U1989">
        <v>0.6563885918518757</v>
      </c>
      <c r="V1989">
        <v>1.5177874319727891</v>
      </c>
      <c r="W1989">
        <v>0</v>
      </c>
      <c r="X1989">
        <v>0.4906597853545791</v>
      </c>
    </row>
    <row r="1990" spans="1:24" x14ac:dyDescent="0.25">
      <c r="A1990" t="s">
        <v>2024</v>
      </c>
      <c r="B1990">
        <v>19</v>
      </c>
      <c r="C1990" t="s">
        <v>25</v>
      </c>
      <c r="D1990">
        <v>183600</v>
      </c>
      <c r="E1990">
        <v>0.83299999999999996</v>
      </c>
      <c r="F1990">
        <v>63000</v>
      </c>
      <c r="G1990" t="s">
        <v>26</v>
      </c>
      <c r="H1990">
        <v>180844.1225</v>
      </c>
      <c r="I1990">
        <v>134974.97083333333</v>
      </c>
      <c r="J1990">
        <v>45869.151666666665</v>
      </c>
      <c r="K1990">
        <v>0.79273036051196388</v>
      </c>
      <c r="L1990">
        <v>480338.28666666668</v>
      </c>
      <c r="M1990">
        <v>43813.146250910002</v>
      </c>
      <c r="N1990">
        <v>0.34313725490196079</v>
      </c>
      <c r="O1990">
        <v>693000</v>
      </c>
      <c r="P1990" t="s">
        <v>27</v>
      </c>
      <c r="Q1990">
        <v>0</v>
      </c>
      <c r="R1990">
        <v>0</v>
      </c>
      <c r="S1990">
        <v>0.25363916190677782</v>
      </c>
      <c r="T1990">
        <v>0.27201531978351701</v>
      </c>
      <c r="U1990">
        <v>0.67054653909073569</v>
      </c>
      <c r="V1990">
        <v>2.6162216049382718</v>
      </c>
      <c r="W1990">
        <v>0</v>
      </c>
      <c r="X1990">
        <v>0.4392199400561973</v>
      </c>
    </row>
    <row r="1991" spans="1:24" x14ac:dyDescent="0.25">
      <c r="A1991" t="s">
        <v>2025</v>
      </c>
      <c r="B1991">
        <v>55</v>
      </c>
      <c r="C1991" t="s">
        <v>33</v>
      </c>
      <c r="D1991">
        <v>65400</v>
      </c>
      <c r="E1991">
        <v>0.58699999999999997</v>
      </c>
      <c r="F1991">
        <v>30000</v>
      </c>
      <c r="G1991" t="s">
        <v>43</v>
      </c>
      <c r="H1991">
        <v>54531.62</v>
      </c>
      <c r="I1991">
        <v>46358.486666666664</v>
      </c>
      <c r="J1991">
        <v>8173.1333333333332</v>
      </c>
      <c r="K1991">
        <v>0.86362752759648675</v>
      </c>
      <c r="L1991">
        <v>126037.0675</v>
      </c>
      <c r="M1991">
        <v>16717.583353000002</v>
      </c>
      <c r="N1991">
        <v>0.45871559633027525</v>
      </c>
      <c r="O1991">
        <v>360000</v>
      </c>
      <c r="P1991" t="s">
        <v>36</v>
      </c>
      <c r="Q1991">
        <v>90</v>
      </c>
      <c r="R1991">
        <v>1</v>
      </c>
      <c r="S1991">
        <v>0.14987879203539767</v>
      </c>
      <c r="T1991">
        <v>0.39615941632866369</v>
      </c>
      <c r="U1991">
        <v>0.44926903647480843</v>
      </c>
      <c r="V1991">
        <v>1.9271722859327218</v>
      </c>
      <c r="W1991">
        <v>1</v>
      </c>
      <c r="X1991">
        <v>0.63375362180683048</v>
      </c>
    </row>
    <row r="1992" spans="1:24" x14ac:dyDescent="0.25">
      <c r="A1992" t="s">
        <v>2026</v>
      </c>
      <c r="B1992">
        <v>54</v>
      </c>
      <c r="C1992" t="s">
        <v>33</v>
      </c>
      <c r="D1992">
        <v>347900</v>
      </c>
      <c r="E1992">
        <v>0.46100000000000002</v>
      </c>
      <c r="F1992">
        <v>106000</v>
      </c>
      <c r="G1992" t="s">
        <v>26</v>
      </c>
      <c r="H1992">
        <v>296818.53000000003</v>
      </c>
      <c r="I1992">
        <v>261150.28583333333</v>
      </c>
      <c r="J1992">
        <v>35668.244166666664</v>
      </c>
      <c r="K1992">
        <v>0.90358426628784083</v>
      </c>
      <c r="L1992">
        <v>773117.00416666665</v>
      </c>
      <c r="M1992">
        <v>87102.670998579997</v>
      </c>
      <c r="N1992">
        <v>0.30468525438344352</v>
      </c>
      <c r="O1992">
        <v>954000</v>
      </c>
      <c r="P1992" t="s">
        <v>27</v>
      </c>
      <c r="Q1992">
        <v>0</v>
      </c>
      <c r="R1992">
        <v>0</v>
      </c>
      <c r="S1992">
        <v>0.12016852238526571</v>
      </c>
      <c r="T1992">
        <v>0.27530880203078795</v>
      </c>
      <c r="U1992">
        <v>0.35640996635272065</v>
      </c>
      <c r="V1992">
        <v>2.2222391611574208</v>
      </c>
      <c r="W1992">
        <v>1</v>
      </c>
      <c r="X1992">
        <v>0.64055425906234931</v>
      </c>
    </row>
    <row r="1993" spans="1:24" x14ac:dyDescent="0.25">
      <c r="A1993" t="s">
        <v>2027</v>
      </c>
      <c r="B1993">
        <v>21</v>
      </c>
      <c r="C1993" t="s">
        <v>25</v>
      </c>
      <c r="D1993">
        <v>175000</v>
      </c>
      <c r="E1993">
        <v>0.94299999999999995</v>
      </c>
      <c r="F1993">
        <v>53000</v>
      </c>
      <c r="G1993" t="s">
        <v>43</v>
      </c>
      <c r="H1993">
        <v>176127.51333333334</v>
      </c>
      <c r="I1993">
        <v>121985.12666666666</v>
      </c>
      <c r="J1993">
        <v>54142.386666666665</v>
      </c>
      <c r="K1993">
        <v>0.70361534661511282</v>
      </c>
      <c r="L1993">
        <v>494285.76583333331</v>
      </c>
      <c r="M1993">
        <v>25553.17819893</v>
      </c>
      <c r="N1993">
        <v>0.30285714285714288</v>
      </c>
      <c r="O1993">
        <v>159000</v>
      </c>
      <c r="P1993" t="s">
        <v>27</v>
      </c>
      <c r="Q1993">
        <v>0</v>
      </c>
      <c r="R1993">
        <v>0</v>
      </c>
      <c r="S1993">
        <v>0.30740448009504628</v>
      </c>
      <c r="T1993">
        <v>0.21309493354629133</v>
      </c>
      <c r="U1993">
        <v>0.82352080316406395</v>
      </c>
      <c r="V1993">
        <v>2.8244900904761905</v>
      </c>
      <c r="W1993">
        <v>0</v>
      </c>
      <c r="X1993">
        <v>0.33207683133533888</v>
      </c>
    </row>
    <row r="1994" spans="1:24" x14ac:dyDescent="0.25">
      <c r="A1994" t="s">
        <v>2028</v>
      </c>
      <c r="B1994">
        <v>39</v>
      </c>
      <c r="C1994" t="s">
        <v>33</v>
      </c>
      <c r="D1994">
        <v>307700</v>
      </c>
      <c r="E1994">
        <v>0.32400000000000001</v>
      </c>
      <c r="F1994">
        <v>79000</v>
      </c>
      <c r="G1994" t="s">
        <v>26</v>
      </c>
      <c r="H1994">
        <v>330175.8075</v>
      </c>
      <c r="I1994">
        <v>240997.48</v>
      </c>
      <c r="J1994">
        <v>89178.327499999999</v>
      </c>
      <c r="K1994">
        <v>0.75792430314538117</v>
      </c>
      <c r="L1994">
        <v>868478.83916666661</v>
      </c>
      <c r="M1994">
        <v>130206.66833884</v>
      </c>
      <c r="N1994">
        <v>0.25674358141046472</v>
      </c>
      <c r="O1994">
        <v>632000</v>
      </c>
      <c r="P1994" t="s">
        <v>27</v>
      </c>
      <c r="Q1994">
        <v>0</v>
      </c>
      <c r="R1994">
        <v>0</v>
      </c>
      <c r="S1994">
        <v>0.27009346376778376</v>
      </c>
      <c r="T1994">
        <v>0.19459220002757591</v>
      </c>
      <c r="U1994">
        <v>0.2323654075561469</v>
      </c>
      <c r="V1994">
        <v>2.8224856651500376</v>
      </c>
      <c r="W1994">
        <v>1</v>
      </c>
      <c r="X1994">
        <v>0.61242013155729869</v>
      </c>
    </row>
    <row r="1995" spans="1:24" x14ac:dyDescent="0.25">
      <c r="A1995" t="s">
        <v>2029</v>
      </c>
      <c r="B1995">
        <v>43</v>
      </c>
      <c r="C1995" t="s">
        <v>25</v>
      </c>
      <c r="D1995">
        <v>160300</v>
      </c>
      <c r="E1995">
        <v>0.88700000000000001</v>
      </c>
      <c r="F1995">
        <v>50000</v>
      </c>
      <c r="G1995" t="s">
        <v>41</v>
      </c>
      <c r="H1995">
        <v>161757.05416666667</v>
      </c>
      <c r="I1995">
        <v>114311.64</v>
      </c>
      <c r="J1995">
        <v>47445.414166666669</v>
      </c>
      <c r="K1995">
        <v>0.72176538953861735</v>
      </c>
      <c r="L1995">
        <v>492405.72249999997</v>
      </c>
      <c r="M1995">
        <v>24248.390622539999</v>
      </c>
      <c r="N1995">
        <v>0.31191515907673112</v>
      </c>
      <c r="O1995">
        <v>450000</v>
      </c>
      <c r="P1995" t="s">
        <v>27</v>
      </c>
      <c r="Q1995">
        <v>0</v>
      </c>
      <c r="R1995">
        <v>0</v>
      </c>
      <c r="S1995">
        <v>0.29331279807915644</v>
      </c>
      <c r="T1995">
        <v>0.22512956629401665</v>
      </c>
      <c r="U1995">
        <v>0.77136724254729427</v>
      </c>
      <c r="V1995">
        <v>3.0717761852776042</v>
      </c>
      <c r="W1995">
        <v>0</v>
      </c>
      <c r="X1995">
        <v>0.35241336403140067</v>
      </c>
    </row>
    <row r="1996" spans="1:24" x14ac:dyDescent="0.25">
      <c r="A1996" t="s">
        <v>2030</v>
      </c>
      <c r="B1996">
        <v>53</v>
      </c>
      <c r="C1996" t="s">
        <v>33</v>
      </c>
      <c r="D1996">
        <v>208600</v>
      </c>
      <c r="E1996">
        <v>0.34300000000000003</v>
      </c>
      <c r="F1996">
        <v>56000</v>
      </c>
      <c r="G1996" t="s">
        <v>43</v>
      </c>
      <c r="H1996">
        <v>224801.82333333333</v>
      </c>
      <c r="I1996">
        <v>185297.65333333332</v>
      </c>
      <c r="J1996">
        <v>39504.17</v>
      </c>
      <c r="K1996">
        <v>0.82254941663220082</v>
      </c>
      <c r="L1996">
        <v>479188.49083333334</v>
      </c>
      <c r="M1996">
        <v>75893.601741260005</v>
      </c>
      <c r="N1996">
        <v>0.26845637583892618</v>
      </c>
      <c r="O1996">
        <v>672000</v>
      </c>
      <c r="P1996" t="s">
        <v>31</v>
      </c>
      <c r="Q1996">
        <v>30</v>
      </c>
      <c r="R1996">
        <v>0</v>
      </c>
      <c r="S1996">
        <v>0.17572886827267281</v>
      </c>
      <c r="T1996">
        <v>0.22081863533750357</v>
      </c>
      <c r="U1996">
        <v>0.2564289941697831</v>
      </c>
      <c r="V1996">
        <v>2.2971643855864494</v>
      </c>
      <c r="W1996">
        <v>1</v>
      </c>
      <c r="X1996">
        <v>0.65309541441776664</v>
      </c>
    </row>
    <row r="1997" spans="1:24" x14ac:dyDescent="0.25">
      <c r="A1997" t="s">
        <v>2031</v>
      </c>
      <c r="B1997">
        <v>30</v>
      </c>
      <c r="C1997" t="s">
        <v>33</v>
      </c>
      <c r="D1997">
        <v>86400</v>
      </c>
      <c r="E1997">
        <v>0.32</v>
      </c>
      <c r="F1997">
        <v>30000</v>
      </c>
      <c r="G1997" t="s">
        <v>26</v>
      </c>
      <c r="H1997">
        <v>90749.981666666674</v>
      </c>
      <c r="I1997">
        <v>68441.556666666671</v>
      </c>
      <c r="J1997">
        <v>22308.424999999999</v>
      </c>
      <c r="K1997">
        <v>0.76780523341982543</v>
      </c>
      <c r="L1997">
        <v>215683.49333333335</v>
      </c>
      <c r="M1997">
        <v>26819.827506230002</v>
      </c>
      <c r="N1997">
        <v>0.34722222222222221</v>
      </c>
      <c r="O1997">
        <v>210000</v>
      </c>
      <c r="P1997" t="s">
        <v>27</v>
      </c>
      <c r="Q1997">
        <v>0</v>
      </c>
      <c r="R1997">
        <v>0</v>
      </c>
      <c r="S1997">
        <v>0.24582291467496897</v>
      </c>
      <c r="T1997">
        <v>0.26659903938188384</v>
      </c>
      <c r="U1997">
        <v>0.24700213717815506</v>
      </c>
      <c r="V1997">
        <v>2.4963367283950619</v>
      </c>
      <c r="W1997">
        <v>1</v>
      </c>
      <c r="X1997">
        <v>0.64338831145922271</v>
      </c>
    </row>
    <row r="1998" spans="1:24" x14ac:dyDescent="0.25">
      <c r="A1998" t="s">
        <v>2032</v>
      </c>
      <c r="B1998">
        <v>49</v>
      </c>
      <c r="C1998" t="s">
        <v>30</v>
      </c>
      <c r="D1998">
        <v>239600</v>
      </c>
      <c r="E1998">
        <v>0.45400000000000001</v>
      </c>
      <c r="F1998">
        <v>63000</v>
      </c>
      <c r="G1998" t="s">
        <v>43</v>
      </c>
      <c r="H1998">
        <v>238557.73583333334</v>
      </c>
      <c r="I1998">
        <v>186877.46416666667</v>
      </c>
      <c r="J1998">
        <v>51680.271666666667</v>
      </c>
      <c r="K1998">
        <v>0.78098681248438351</v>
      </c>
      <c r="L1998">
        <v>702542.02749999997</v>
      </c>
      <c r="M1998">
        <v>20366.162686169999</v>
      </c>
      <c r="N1998">
        <v>0.26293823038397329</v>
      </c>
      <c r="O1998">
        <v>189000</v>
      </c>
      <c r="P1998" t="s">
        <v>27</v>
      </c>
      <c r="Q1998">
        <v>0</v>
      </c>
      <c r="R1998">
        <v>0</v>
      </c>
      <c r="S1998">
        <v>0.21663632699286148</v>
      </c>
      <c r="T1998">
        <v>0.20535129042786379</v>
      </c>
      <c r="U1998">
        <v>0.41828974724855422</v>
      </c>
      <c r="V1998">
        <v>2.9321453568447411</v>
      </c>
      <c r="W1998">
        <v>1</v>
      </c>
      <c r="X1998">
        <v>0.53911720567363297</v>
      </c>
    </row>
    <row r="1999" spans="1:24" x14ac:dyDescent="0.25">
      <c r="A1999" t="s">
        <v>2033</v>
      </c>
      <c r="B1999">
        <v>34</v>
      </c>
      <c r="C1999" t="s">
        <v>25</v>
      </c>
      <c r="D1999">
        <v>174100</v>
      </c>
      <c r="E1999">
        <v>0.89700000000000002</v>
      </c>
      <c r="F1999">
        <v>45000</v>
      </c>
      <c r="G1999" t="s">
        <v>26</v>
      </c>
      <c r="H1999">
        <v>169447.86083333334</v>
      </c>
      <c r="I1999">
        <v>117276.83083333333</v>
      </c>
      <c r="J1999">
        <v>52171.03</v>
      </c>
      <c r="K1999">
        <v>0.72069823213527873</v>
      </c>
      <c r="L1999">
        <v>435789.15416666667</v>
      </c>
      <c r="M1999">
        <v>37907.620104499998</v>
      </c>
      <c r="N1999">
        <v>0.25847214244686961</v>
      </c>
      <c r="O1999">
        <v>540000</v>
      </c>
      <c r="P1999" t="s">
        <v>36</v>
      </c>
      <c r="Q1999">
        <v>180</v>
      </c>
      <c r="R1999">
        <v>1</v>
      </c>
      <c r="S1999">
        <v>0.30788839554200526</v>
      </c>
      <c r="T1999">
        <v>0.18628041611767687</v>
      </c>
      <c r="U1999">
        <v>0.73301525708437443</v>
      </c>
      <c r="V1999">
        <v>2.5030968073903885</v>
      </c>
      <c r="W1999">
        <v>0</v>
      </c>
      <c r="X1999">
        <v>0.37643365366945075</v>
      </c>
    </row>
    <row r="2000" spans="1:24" x14ac:dyDescent="0.25">
      <c r="A2000" t="s">
        <v>2034</v>
      </c>
      <c r="B2000">
        <v>53</v>
      </c>
      <c r="C2000" t="s">
        <v>25</v>
      </c>
      <c r="D2000">
        <v>223200</v>
      </c>
      <c r="E2000">
        <v>0.77100000000000002</v>
      </c>
      <c r="F2000">
        <v>70000</v>
      </c>
      <c r="G2000" t="s">
        <v>43</v>
      </c>
      <c r="H2000">
        <v>217969.53416666668</v>
      </c>
      <c r="I2000">
        <v>162429.71</v>
      </c>
      <c r="J2000">
        <v>55539.824166666665</v>
      </c>
      <c r="K2000">
        <v>0.76338089457115887</v>
      </c>
      <c r="L2000">
        <v>625574.44666666666</v>
      </c>
      <c r="M2000">
        <v>35397.548466870001</v>
      </c>
      <c r="N2000">
        <v>0.31362007168458783</v>
      </c>
      <c r="O2000">
        <v>700000</v>
      </c>
      <c r="P2000" t="s">
        <v>27</v>
      </c>
      <c r="Q2000">
        <v>0</v>
      </c>
      <c r="R2000">
        <v>0</v>
      </c>
      <c r="S2000">
        <v>0.25480544507747166</v>
      </c>
      <c r="T2000">
        <v>0.23941157087805162</v>
      </c>
      <c r="U2000">
        <v>0.66328470571518372</v>
      </c>
      <c r="V2000">
        <v>2.8027528972520908</v>
      </c>
      <c r="W2000">
        <v>0</v>
      </c>
      <c r="X2000">
        <v>0.42602866757849706</v>
      </c>
    </row>
    <row r="2001" spans="1:24" x14ac:dyDescent="0.25">
      <c r="A2001" t="s">
        <v>2035</v>
      </c>
      <c r="B2001">
        <v>36</v>
      </c>
      <c r="C2001" t="s">
        <v>25</v>
      </c>
      <c r="D2001">
        <v>180200</v>
      </c>
      <c r="E2001">
        <v>0.92</v>
      </c>
      <c r="F2001">
        <v>62000</v>
      </c>
      <c r="G2001" t="s">
        <v>41</v>
      </c>
      <c r="H2001">
        <v>162877.25</v>
      </c>
      <c r="I2001">
        <v>136662.49333333335</v>
      </c>
      <c r="J2001">
        <v>26214.756666666668</v>
      </c>
      <c r="K2001">
        <v>0.87296419878302267</v>
      </c>
      <c r="L2001">
        <v>345697.97083333333</v>
      </c>
      <c r="M2001">
        <v>30237.060259599999</v>
      </c>
      <c r="N2001">
        <v>0.34406215316315203</v>
      </c>
      <c r="O2001">
        <v>310000</v>
      </c>
      <c r="P2001" t="s">
        <v>27</v>
      </c>
      <c r="Q2001">
        <v>0</v>
      </c>
      <c r="R2001">
        <v>0</v>
      </c>
      <c r="S2001">
        <v>0.16094793267117824</v>
      </c>
      <c r="T2001">
        <v>0.30035394186763265</v>
      </c>
      <c r="U2001">
        <v>0.77595010850601054</v>
      </c>
      <c r="V2001">
        <v>1.9184127127266</v>
      </c>
      <c r="W2001">
        <v>0</v>
      </c>
      <c r="X2001">
        <v>0.45084283816663928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9744-B8F9-4F10-8F1F-CAA6FD3A6CA9}">
  <dimension ref="A1:M2001"/>
  <sheetViews>
    <sheetView zoomScale="78" zoomScaleNormal="78" workbookViewId="0">
      <selection activeCell="C4" sqref="C4"/>
    </sheetView>
  </sheetViews>
  <sheetFormatPr defaultRowHeight="15" x14ac:dyDescent="0.25"/>
  <cols>
    <col min="1" max="1" width="14.140625" customWidth="1"/>
    <col min="2" max="2" width="23.5703125" style="47" customWidth="1"/>
    <col min="3" max="3" width="19.85546875" style="47" bestFit="1" customWidth="1"/>
    <col min="4" max="4" width="19" style="47" customWidth="1"/>
    <col min="5" max="5" width="20.140625" style="47" customWidth="1"/>
    <col min="6" max="6" width="21.28515625" style="51" customWidth="1"/>
    <col min="7" max="7" width="15.28515625" style="47" customWidth="1"/>
    <col min="8" max="8" width="20" style="19" customWidth="1"/>
    <col min="9" max="9" width="18.42578125" customWidth="1"/>
    <col min="10" max="10" width="12.5703125" customWidth="1"/>
    <col min="11" max="11" width="14.85546875" customWidth="1"/>
    <col min="12" max="12" width="7.85546875" bestFit="1" customWidth="1"/>
    <col min="13" max="13" width="22.5703125" customWidth="1"/>
  </cols>
  <sheetData>
    <row r="1" spans="1:13" x14ac:dyDescent="0.25">
      <c r="A1" t="s">
        <v>0</v>
      </c>
      <c r="B1" s="48" t="s">
        <v>4</v>
      </c>
      <c r="C1" s="47" t="s">
        <v>19</v>
      </c>
      <c r="D1" s="47" t="s">
        <v>21</v>
      </c>
      <c r="E1" s="47" t="s">
        <v>18</v>
      </c>
      <c r="F1" s="51" t="s">
        <v>2037</v>
      </c>
      <c r="G1" s="47" t="s">
        <v>22</v>
      </c>
      <c r="H1" s="19" t="s">
        <v>23</v>
      </c>
      <c r="I1" t="s">
        <v>2057</v>
      </c>
      <c r="J1" t="s">
        <v>2058</v>
      </c>
      <c r="K1" t="s">
        <v>2</v>
      </c>
    </row>
    <row r="2" spans="1:13" ht="16.5" x14ac:dyDescent="0.3">
      <c r="A2" s="1" t="s">
        <v>24</v>
      </c>
      <c r="B2" s="49">
        <v>0.82599999999999996</v>
      </c>
      <c r="C2" s="49">
        <v>0.36270986420070078</v>
      </c>
      <c r="D2" s="49">
        <v>0.39063039429858482</v>
      </c>
      <c r="E2" s="49">
        <v>0.56284576240182771</v>
      </c>
      <c r="F2" s="51">
        <f>(B2*0.35) + ((1-C2)*0.3) + (D2*0.2) + (E2*0.15)</f>
        <v>0.64283998395978093</v>
      </c>
      <c r="G2" s="47">
        <f>F2*100</f>
        <v>64.283998395978088</v>
      </c>
      <c r="H2" s="21" t="str">
        <f>IF(G2&lt;40," High Risk",
 IF(G2&lt;70," Medium Risk",
 " Low Risk"))</f>
        <v xml:space="preserve"> Medium Risk</v>
      </c>
      <c r="I2">
        <f>VLOOKUP(A2, 'MACHINE LEARNING OUTPUT '!A:W, 23, FALSE)</f>
        <v>0</v>
      </c>
      <c r="J2" s="5">
        <f>VLOOKUP(A2, 'MACHINE LEARNING OUTPUT '!A:X,24, FALSE)</f>
        <v>0.46842556304423488</v>
      </c>
      <c r="K2" t="str">
        <f>VLOOKUP(A2, 'MACHINE LEARNING OUTPUT '!A:C,3, FALSE)</f>
        <v>salary</v>
      </c>
      <c r="M2" s="18"/>
    </row>
    <row r="3" spans="1:13" x14ac:dyDescent="0.25">
      <c r="A3" s="2" t="s">
        <v>29</v>
      </c>
      <c r="B3" s="50">
        <v>0.48299999999999998</v>
      </c>
      <c r="C3" s="50">
        <v>0.31446400713209571</v>
      </c>
      <c r="D3" s="50">
        <v>0.39063039429858482</v>
      </c>
      <c r="E3" s="50">
        <v>0.62463791652976641</v>
      </c>
      <c r="F3" s="51">
        <f t="shared" ref="F3:F66" si="0">(B3*0.35) + ((1-C3)*0.3) + (D3*0.2) + (E3*0.15)</f>
        <v>0.54653256419955321</v>
      </c>
      <c r="G3" s="47">
        <f>F3*100</f>
        <v>54.653256419955319</v>
      </c>
      <c r="H3" s="21" t="str">
        <f t="shared" ref="H3:H65" si="1">IF(G3&lt;40," High Risk",
 IF(G3&lt;70," Medium Risk",
 " Low Risk"))</f>
        <v xml:space="preserve"> Medium Risk</v>
      </c>
      <c r="I3">
        <f>VLOOKUP(A3, 'MACHINE LEARNING OUTPUT '!A:W, 23, FALSE)</f>
        <v>1</v>
      </c>
      <c r="J3" s="5">
        <f>VLOOKUP(A3, 'MACHINE LEARNING OUTPUT '!A:X,24, FALSE)</f>
        <v>0.57907660159208652</v>
      </c>
      <c r="K3" t="str">
        <f>VLOOKUP(A3, 'MACHINE LEARNING OUTPUT '!A:C,3, FALSE)</f>
        <v>mixed</v>
      </c>
      <c r="L3" s="3"/>
      <c r="M3" s="3"/>
    </row>
    <row r="4" spans="1:13" ht="17.25" x14ac:dyDescent="0.3">
      <c r="A4" s="1" t="s">
        <v>32</v>
      </c>
      <c r="B4" s="49">
        <v>0.26400000000000001</v>
      </c>
      <c r="C4" s="49">
        <v>0.31446400713209571</v>
      </c>
      <c r="D4" s="49">
        <v>0.55866192834268791</v>
      </c>
      <c r="E4" s="49">
        <v>0.56328922435855244</v>
      </c>
      <c r="F4" s="51">
        <f t="shared" si="0"/>
        <v>0.49428656718269182</v>
      </c>
      <c r="G4" s="47">
        <f t="shared" ref="G4:G66" si="2">F4*100</f>
        <v>49.428656718269181</v>
      </c>
      <c r="H4" s="21" t="str">
        <f t="shared" si="1"/>
        <v xml:space="preserve"> Medium Risk</v>
      </c>
      <c r="I4">
        <f>VLOOKUP(A4, 'MACHINE LEARNING OUTPUT '!A:W, 23, FALSE)</f>
        <v>1</v>
      </c>
      <c r="J4" s="5">
        <f>VLOOKUP(A4, 'MACHINE LEARNING OUTPUT '!A:X,24, FALSE)</f>
        <v>0.6708730200212436</v>
      </c>
      <c r="K4" t="str">
        <f>VLOOKUP(A4, 'MACHINE LEARNING OUTPUT '!A:C,3, FALSE)</f>
        <v>business</v>
      </c>
      <c r="L4" s="4"/>
      <c r="M4" s="20"/>
    </row>
    <row r="5" spans="1:13" x14ac:dyDescent="0.25">
      <c r="A5" s="2" t="s">
        <v>35</v>
      </c>
      <c r="B5" s="50">
        <v>0.25900000000000001</v>
      </c>
      <c r="C5" s="50">
        <v>0.42355121113656419</v>
      </c>
      <c r="D5" s="50">
        <v>0.64950778582000945</v>
      </c>
      <c r="E5" s="50">
        <v>0.47354984027099689</v>
      </c>
      <c r="F5" s="51">
        <f t="shared" si="0"/>
        <v>0.46451866986368218</v>
      </c>
      <c r="G5" s="47">
        <f t="shared" si="2"/>
        <v>46.451866986368216</v>
      </c>
      <c r="H5" s="21" t="str">
        <f>IF(G5&lt;40," High Risk",
 IF(G5&lt;70," Medium Risk",
 " Low Risk"))</f>
        <v xml:space="preserve"> Medium Risk</v>
      </c>
      <c r="I5">
        <f>VLOOKUP(A5, 'MACHINE LEARNING OUTPUT '!A:W, 23, FALSE)</f>
        <v>1</v>
      </c>
      <c r="J5" s="5">
        <f>VLOOKUP(A5, 'MACHINE LEARNING OUTPUT '!A:X,24, FALSE)</f>
        <v>0.6656191747264506</v>
      </c>
      <c r="K5" t="str">
        <f>VLOOKUP(A5, 'MACHINE LEARNING OUTPUT '!A:C,3, FALSE)</f>
        <v>business</v>
      </c>
      <c r="L5" s="4"/>
    </row>
    <row r="6" spans="1:13" x14ac:dyDescent="0.25">
      <c r="A6" s="1" t="s">
        <v>37</v>
      </c>
      <c r="B6" s="49">
        <v>0.77400000000000002</v>
      </c>
      <c r="C6" s="49">
        <v>0.12116055274027226</v>
      </c>
      <c r="D6" s="49">
        <v>0.59470941486730222</v>
      </c>
      <c r="E6" s="49">
        <v>0.86293391726626079</v>
      </c>
      <c r="F6" s="51">
        <f t="shared" si="0"/>
        <v>0.7829338047413178</v>
      </c>
      <c r="G6" s="47">
        <f t="shared" si="2"/>
        <v>78.29338047413178</v>
      </c>
      <c r="H6" s="21" t="str">
        <f t="shared" si="1"/>
        <v xml:space="preserve"> Low Risk</v>
      </c>
      <c r="I6">
        <f>VLOOKUP(A6, 'MACHINE LEARNING OUTPUT '!A:W, 23, FALSE)</f>
        <v>0</v>
      </c>
      <c r="J6" s="5">
        <f>VLOOKUP(A6, 'MACHINE LEARNING OUTPUT '!A:X,24, FALSE)</f>
        <v>0.3771810159650012</v>
      </c>
      <c r="K6" t="str">
        <f>VLOOKUP(A6, 'MACHINE LEARNING OUTPUT '!A:C,3, FALSE)</f>
        <v>salary</v>
      </c>
      <c r="L6" s="4"/>
    </row>
    <row r="7" spans="1:13" x14ac:dyDescent="0.25">
      <c r="A7" s="2" t="s">
        <v>39</v>
      </c>
      <c r="B7" s="50">
        <v>0.79200000000000004</v>
      </c>
      <c r="C7" s="50">
        <v>0.17715727295516964</v>
      </c>
      <c r="D7" s="50">
        <v>0.8528158974305089</v>
      </c>
      <c r="E7" s="50">
        <v>0.84272573999491385</v>
      </c>
      <c r="F7" s="51">
        <f t="shared" si="0"/>
        <v>0.82102485859878804</v>
      </c>
      <c r="G7" s="47">
        <f t="shared" si="2"/>
        <v>82.102485859878811</v>
      </c>
      <c r="H7" s="21" t="str">
        <f t="shared" si="1"/>
        <v xml:space="preserve"> Low Risk</v>
      </c>
      <c r="I7">
        <f>VLOOKUP(A7, 'MACHINE LEARNING OUTPUT '!A:W, 23, FALSE)</f>
        <v>0</v>
      </c>
      <c r="J7" s="5">
        <f>VLOOKUP(A7, 'MACHINE LEARNING OUTPUT '!A:X,24, FALSE)</f>
        <v>0.35239445613857351</v>
      </c>
      <c r="K7" t="str">
        <f>VLOOKUP(A7, 'MACHINE LEARNING OUTPUT '!A:C,3, FALSE)</f>
        <v>salary</v>
      </c>
      <c r="L7" s="4"/>
    </row>
    <row r="8" spans="1:13" x14ac:dyDescent="0.25">
      <c r="A8" s="1" t="s">
        <v>40</v>
      </c>
      <c r="B8" s="49">
        <v>0.88400000000000001</v>
      </c>
      <c r="C8" s="49">
        <v>0.16647047562932227</v>
      </c>
      <c r="D8" s="49">
        <v>0.43423496749075663</v>
      </c>
      <c r="E8" s="49">
        <v>0.73908876857682282</v>
      </c>
      <c r="F8" s="51">
        <f t="shared" si="0"/>
        <v>0.75716916609587803</v>
      </c>
      <c r="G8" s="47">
        <f t="shared" si="2"/>
        <v>75.716916609587798</v>
      </c>
      <c r="H8" s="21" t="str">
        <f t="shared" si="1"/>
        <v xml:space="preserve"> Low Risk</v>
      </c>
      <c r="I8">
        <f>VLOOKUP(A8, 'MACHINE LEARNING OUTPUT '!A:W, 23, FALSE)</f>
        <v>0</v>
      </c>
      <c r="J8" s="5">
        <f>VLOOKUP(A8, 'MACHINE LEARNING OUTPUT '!A:X,24, FALSE)</f>
        <v>0.36911974629215555</v>
      </c>
      <c r="K8" t="str">
        <f>VLOOKUP(A8, 'MACHINE LEARNING OUTPUT '!A:C,3, FALSE)</f>
        <v>salary</v>
      </c>
      <c r="L8" s="4"/>
      <c r="M8" s="4"/>
    </row>
    <row r="9" spans="1:13" x14ac:dyDescent="0.25">
      <c r="A9" s="2" t="s">
        <v>42</v>
      </c>
      <c r="B9" s="50">
        <v>0.68700000000000006</v>
      </c>
      <c r="C9" s="50">
        <v>0.31018932207715372</v>
      </c>
      <c r="D9" s="50">
        <v>0.56544410696627889</v>
      </c>
      <c r="E9" s="50">
        <v>0.31978842675793806</v>
      </c>
      <c r="F9" s="51">
        <f t="shared" si="0"/>
        <v>0.60845028878380036</v>
      </c>
      <c r="G9" s="47">
        <f t="shared" si="2"/>
        <v>60.845028878380035</v>
      </c>
      <c r="H9" s="21" t="str">
        <f t="shared" si="1"/>
        <v xml:space="preserve"> Medium Risk</v>
      </c>
      <c r="I9">
        <f>VLOOKUP(A9, 'MACHINE LEARNING OUTPUT '!A:W, 23, FALSE)</f>
        <v>1</v>
      </c>
      <c r="J9" s="5">
        <f>VLOOKUP(A9, 'MACHINE LEARNING OUTPUT '!A:X,24, FALSE)</f>
        <v>0.50772661838859789</v>
      </c>
      <c r="K9" t="str">
        <f>VLOOKUP(A9, 'MACHINE LEARNING OUTPUT '!A:C,3, FALSE)</f>
        <v>mixed</v>
      </c>
      <c r="L9" s="4"/>
      <c r="M9" s="4"/>
    </row>
    <row r="10" spans="1:13" x14ac:dyDescent="0.25">
      <c r="A10" s="1" t="s">
        <v>44</v>
      </c>
      <c r="B10" s="49">
        <v>0.32</v>
      </c>
      <c r="C10" s="49">
        <v>0.17613825939621452</v>
      </c>
      <c r="D10" s="49">
        <v>0.41760901197778899</v>
      </c>
      <c r="E10" s="49">
        <v>0.71471030419912007</v>
      </c>
      <c r="F10" s="51">
        <f t="shared" si="0"/>
        <v>0.54988687020656146</v>
      </c>
      <c r="G10" s="47">
        <f t="shared" si="2"/>
        <v>54.988687020656144</v>
      </c>
      <c r="H10" s="21" t="str">
        <f t="shared" si="1"/>
        <v xml:space="preserve"> Medium Risk</v>
      </c>
      <c r="I10">
        <f>VLOOKUP(A10, 'MACHINE LEARNING OUTPUT '!A:W, 23, FALSE)</f>
        <v>1</v>
      </c>
      <c r="J10" s="5">
        <f>VLOOKUP(A10, 'MACHINE LEARNING OUTPUT '!A:X,24, FALSE)</f>
        <v>0.63108870050573296</v>
      </c>
      <c r="K10" t="str">
        <f>VLOOKUP(A10, 'MACHINE LEARNING OUTPUT '!A:C,3, FALSE)</f>
        <v>business</v>
      </c>
      <c r="L10" s="4"/>
      <c r="M10" s="4"/>
    </row>
    <row r="11" spans="1:13" x14ac:dyDescent="0.25">
      <c r="A11" s="2" t="s">
        <v>45</v>
      </c>
      <c r="B11" s="50">
        <v>0.218</v>
      </c>
      <c r="C11" s="50">
        <v>0.19904685014228668</v>
      </c>
      <c r="D11" s="50">
        <v>0.53378240884893224</v>
      </c>
      <c r="E11" s="50">
        <v>0.455095285133926</v>
      </c>
      <c r="F11" s="51">
        <f t="shared" si="0"/>
        <v>0.49160671949718937</v>
      </c>
      <c r="G11" s="47">
        <f t="shared" si="2"/>
        <v>49.160671949718939</v>
      </c>
      <c r="H11" s="21" t="str">
        <f t="shared" si="1"/>
        <v xml:space="preserve"> Medium Risk</v>
      </c>
      <c r="I11">
        <f>VLOOKUP(A11, 'MACHINE LEARNING OUTPUT '!A:W, 23, FALSE)</f>
        <v>1</v>
      </c>
      <c r="J11" s="5">
        <f>VLOOKUP(A11, 'MACHINE LEARNING OUTPUT '!A:X,24, FALSE)</f>
        <v>0.67125918815760721</v>
      </c>
      <c r="K11" t="str">
        <f>VLOOKUP(A11, 'MACHINE LEARNING OUTPUT '!A:C,3, FALSE)</f>
        <v>business</v>
      </c>
      <c r="L11" s="4"/>
      <c r="M11" s="4"/>
    </row>
    <row r="12" spans="1:13" x14ac:dyDescent="0.25">
      <c r="A12" s="1" t="s">
        <v>46</v>
      </c>
      <c r="B12" s="49">
        <v>0.89200000000000002</v>
      </c>
      <c r="C12" s="49">
        <v>0.19437348104606672</v>
      </c>
      <c r="D12" s="49">
        <v>0.75240881006016158</v>
      </c>
      <c r="E12" s="49">
        <v>0.71308700756315091</v>
      </c>
      <c r="F12" s="51">
        <f t="shared" si="0"/>
        <v>0.81133276883268501</v>
      </c>
      <c r="G12" s="47">
        <f t="shared" si="2"/>
        <v>81.133276883268508</v>
      </c>
      <c r="H12" s="21" t="str">
        <f t="shared" si="1"/>
        <v xml:space="preserve"> Low Risk</v>
      </c>
      <c r="I12">
        <f>VLOOKUP(A12, 'MACHINE LEARNING OUTPUT '!A:W, 23, FALSE)</f>
        <v>0</v>
      </c>
      <c r="J12" s="5">
        <f>VLOOKUP(A12, 'MACHINE LEARNING OUTPUT '!A:X,24, FALSE)</f>
        <v>0.34081526623628389</v>
      </c>
      <c r="K12" t="str">
        <f>VLOOKUP(A12, 'MACHINE LEARNING OUTPUT '!A:C,3, FALSE)</f>
        <v>salary</v>
      </c>
    </row>
    <row r="13" spans="1:13" x14ac:dyDescent="0.25">
      <c r="A13" s="2" t="s">
        <v>47</v>
      </c>
      <c r="B13" s="50">
        <v>0.74099999999999999</v>
      </c>
      <c r="C13" s="50">
        <v>0.4913144858974488</v>
      </c>
      <c r="D13" s="50">
        <v>0.4946685832241301</v>
      </c>
      <c r="E13" s="50">
        <v>0.49191751061773259</v>
      </c>
      <c r="F13" s="51">
        <f t="shared" si="0"/>
        <v>0.58467699746825119</v>
      </c>
      <c r="G13" s="47">
        <f t="shared" si="2"/>
        <v>58.467699746825119</v>
      </c>
      <c r="H13" s="21" t="str">
        <f t="shared" si="1"/>
        <v xml:space="preserve"> Medium Risk</v>
      </c>
      <c r="I13">
        <f>VLOOKUP(A13, 'MACHINE LEARNING OUTPUT '!A:W, 23, FALSE)</f>
        <v>0</v>
      </c>
      <c r="J13" s="5">
        <f>VLOOKUP(A13, 'MACHINE LEARNING OUTPUT '!A:X,24, FALSE)</f>
        <v>0.49576140855521023</v>
      </c>
      <c r="K13" t="str">
        <f>VLOOKUP(A13, 'MACHINE LEARNING OUTPUT '!A:C,3, FALSE)</f>
        <v>mixed</v>
      </c>
    </row>
    <row r="14" spans="1:13" x14ac:dyDescent="0.25">
      <c r="A14" s="1" t="s">
        <v>48</v>
      </c>
      <c r="B14" s="49">
        <v>0.79300000000000004</v>
      </c>
      <c r="C14" s="49">
        <v>4.9262551253147491E-2</v>
      </c>
      <c r="D14" s="49">
        <v>0.71276744234096412</v>
      </c>
      <c r="E14" s="49">
        <v>0.66883115947278593</v>
      </c>
      <c r="F14" s="51">
        <f t="shared" si="0"/>
        <v>0.80564939701316651</v>
      </c>
      <c r="G14" s="47">
        <f t="shared" si="2"/>
        <v>80.564939701316646</v>
      </c>
      <c r="H14" s="21" t="str">
        <f t="shared" si="1"/>
        <v xml:space="preserve"> Low Risk</v>
      </c>
      <c r="I14">
        <f>VLOOKUP(A14, 'MACHINE LEARNING OUTPUT '!A:W, 23, FALSE)</f>
        <v>0</v>
      </c>
      <c r="J14" s="5">
        <f>VLOOKUP(A14, 'MACHINE LEARNING OUTPUT '!A:X,24, FALSE)</f>
        <v>0.36024171999830518</v>
      </c>
      <c r="K14" t="str">
        <f>VLOOKUP(A14, 'MACHINE LEARNING OUTPUT '!A:C,3, FALSE)</f>
        <v>mixed</v>
      </c>
    </row>
    <row r="15" spans="1:13" x14ac:dyDescent="0.25">
      <c r="A15" s="2" t="s">
        <v>49</v>
      </c>
      <c r="B15" s="50">
        <v>0.996</v>
      </c>
      <c r="C15" s="50">
        <v>0.40271277370885133</v>
      </c>
      <c r="D15" s="50">
        <v>0.67073343516958783</v>
      </c>
      <c r="E15" s="50">
        <v>0.6726985417532233</v>
      </c>
      <c r="F15" s="51">
        <f t="shared" si="0"/>
        <v>0.76283763618424572</v>
      </c>
      <c r="G15" s="47">
        <f t="shared" si="2"/>
        <v>76.283763618424572</v>
      </c>
      <c r="H15" s="21" t="str">
        <f t="shared" si="1"/>
        <v xml:space="preserve"> Low Risk</v>
      </c>
      <c r="I15">
        <f>VLOOKUP(A15, 'MACHINE LEARNING OUTPUT '!A:W, 23, FALSE)</f>
        <v>0</v>
      </c>
      <c r="J15" s="5">
        <f>VLOOKUP(A15, 'MACHINE LEARNING OUTPUT '!A:X,24, FALSE)</f>
        <v>0.34244205046796966</v>
      </c>
      <c r="K15" t="str">
        <f>VLOOKUP(A15, 'MACHINE LEARNING OUTPUT '!A:C,3, FALSE)</f>
        <v>salary</v>
      </c>
    </row>
    <row r="16" spans="1:13" x14ac:dyDescent="0.25">
      <c r="A16" s="1" t="s">
        <v>50</v>
      </c>
      <c r="B16" s="49">
        <v>0.95</v>
      </c>
      <c r="C16" s="49">
        <v>0.21116323648843921</v>
      </c>
      <c r="D16" s="49">
        <v>0.3385624514800839</v>
      </c>
      <c r="E16" s="49">
        <v>0.77248122197579827</v>
      </c>
      <c r="F16" s="51">
        <f t="shared" si="0"/>
        <v>0.75273570264585465</v>
      </c>
      <c r="G16" s="47">
        <f t="shared" si="2"/>
        <v>75.273570264585459</v>
      </c>
      <c r="H16" s="21" t="str">
        <f t="shared" si="1"/>
        <v xml:space="preserve"> Low Risk</v>
      </c>
      <c r="I16">
        <f>VLOOKUP(A16, 'MACHINE LEARNING OUTPUT '!A:W, 23, FALSE)</f>
        <v>0</v>
      </c>
      <c r="J16" s="5">
        <f>VLOOKUP(A16, 'MACHINE LEARNING OUTPUT '!A:X,24, FALSE)</f>
        <v>0.38319255016478948</v>
      </c>
      <c r="K16" t="str">
        <f>VLOOKUP(A16, 'MACHINE LEARNING OUTPUT '!A:C,3, FALSE)</f>
        <v>salary</v>
      </c>
    </row>
    <row r="17" spans="1:11" x14ac:dyDescent="0.25">
      <c r="A17" s="2" t="s">
        <v>51</v>
      </c>
      <c r="B17" s="50">
        <v>0.77700000000000002</v>
      </c>
      <c r="C17" s="50">
        <v>0.23323825403867621</v>
      </c>
      <c r="D17" s="50">
        <v>0.74023127350811124</v>
      </c>
      <c r="E17" s="50">
        <v>0.82460394007859705</v>
      </c>
      <c r="F17" s="51">
        <f t="shared" si="0"/>
        <v>0.77371536950180897</v>
      </c>
      <c r="G17" s="47">
        <f t="shared" si="2"/>
        <v>77.371536950180896</v>
      </c>
      <c r="H17" s="21" t="str">
        <f t="shared" si="1"/>
        <v xml:space="preserve"> Low Risk</v>
      </c>
      <c r="I17">
        <f>VLOOKUP(A17, 'MACHINE LEARNING OUTPUT '!A:W, 23, FALSE)</f>
        <v>0</v>
      </c>
      <c r="J17" s="5">
        <f>VLOOKUP(A17, 'MACHINE LEARNING OUTPUT '!A:X,24, FALSE)</f>
        <v>0.37925975643584875</v>
      </c>
      <c r="K17" t="str">
        <f>VLOOKUP(A17, 'MACHINE LEARNING OUTPUT '!A:C,3, FALSE)</f>
        <v>salary</v>
      </c>
    </row>
    <row r="18" spans="1:11" x14ac:dyDescent="0.25">
      <c r="A18" s="1" t="s">
        <v>52</v>
      </c>
      <c r="B18" s="49">
        <v>0.84599999999999997</v>
      </c>
      <c r="C18" s="49">
        <v>0.30155942358410398</v>
      </c>
      <c r="D18" s="49">
        <v>0.84774282699252379</v>
      </c>
      <c r="E18" s="49">
        <v>0.83198621432611664</v>
      </c>
      <c r="F18" s="51">
        <f t="shared" si="0"/>
        <v>0.79997867047219096</v>
      </c>
      <c r="G18" s="47">
        <f t="shared" si="2"/>
        <v>79.997867047219103</v>
      </c>
      <c r="H18" s="21" t="str">
        <f t="shared" si="1"/>
        <v xml:space="preserve"> Low Risk</v>
      </c>
      <c r="I18">
        <f>VLOOKUP(A18, 'MACHINE LEARNING OUTPUT '!A:W, 23, FALSE)</f>
        <v>0</v>
      </c>
      <c r="J18" s="5">
        <f>VLOOKUP(A18, 'MACHINE LEARNING OUTPUT '!A:X,24, FALSE)</f>
        <v>0.33787490624800093</v>
      </c>
      <c r="K18" t="str">
        <f>VLOOKUP(A18, 'MACHINE LEARNING OUTPUT '!A:C,3, FALSE)</f>
        <v>salary</v>
      </c>
    </row>
    <row r="19" spans="1:11" x14ac:dyDescent="0.25">
      <c r="A19" s="2" t="s">
        <v>53</v>
      </c>
      <c r="B19" s="50">
        <v>0.48399999999999999</v>
      </c>
      <c r="C19" s="50">
        <v>0.1842919837375192</v>
      </c>
      <c r="D19" s="50">
        <v>0.30800943185403862</v>
      </c>
      <c r="E19" s="50">
        <v>0.61027915799859656</v>
      </c>
      <c r="F19" s="51">
        <f t="shared" si="0"/>
        <v>0.56725616494934139</v>
      </c>
      <c r="G19" s="47">
        <f t="shared" si="2"/>
        <v>56.725616494934137</v>
      </c>
      <c r="H19" s="21" t="str">
        <f t="shared" si="1"/>
        <v xml:space="preserve"> Medium Risk</v>
      </c>
      <c r="I19">
        <f>VLOOKUP(A19, 'MACHINE LEARNING OUTPUT '!A:W, 23, FALSE)</f>
        <v>1</v>
      </c>
      <c r="J19" s="5">
        <f>VLOOKUP(A19, 'MACHINE LEARNING OUTPUT '!A:X,24, FALSE)</f>
        <v>0.60002056650838542</v>
      </c>
      <c r="K19" t="str">
        <f>VLOOKUP(A19, 'MACHINE LEARNING OUTPUT '!A:C,3, FALSE)</f>
        <v>business</v>
      </c>
    </row>
    <row r="20" spans="1:11" x14ac:dyDescent="0.25">
      <c r="A20" s="1" t="s">
        <v>54</v>
      </c>
      <c r="B20" s="49">
        <v>0.82799999999999996</v>
      </c>
      <c r="C20" s="49">
        <v>0.28270231233187576</v>
      </c>
      <c r="D20" s="49">
        <v>0.30008618299368717</v>
      </c>
      <c r="E20" s="49">
        <v>0.63760851328174328</v>
      </c>
      <c r="F20" s="51">
        <f t="shared" si="0"/>
        <v>0.66064781989143628</v>
      </c>
      <c r="G20" s="47">
        <f t="shared" si="2"/>
        <v>66.064781989143626</v>
      </c>
      <c r="H20" s="21" t="str">
        <f t="shared" si="1"/>
        <v xml:space="preserve"> Medium Risk</v>
      </c>
      <c r="I20">
        <f>VLOOKUP(A20, 'MACHINE LEARNING OUTPUT '!A:W, 23, FALSE)</f>
        <v>0</v>
      </c>
      <c r="J20" s="5">
        <f>VLOOKUP(A20, 'MACHINE LEARNING OUTPUT '!A:X,24, FALSE)</f>
        <v>0.44135139012663888</v>
      </c>
      <c r="K20" t="str">
        <f>VLOOKUP(A20, 'MACHINE LEARNING OUTPUT '!A:C,3, FALSE)</f>
        <v>salary</v>
      </c>
    </row>
    <row r="21" spans="1:11" x14ac:dyDescent="0.25">
      <c r="A21" s="2" t="s">
        <v>55</v>
      </c>
      <c r="B21" s="50">
        <v>0.94099999999999995</v>
      </c>
      <c r="C21" s="50">
        <v>0.31529114136856012</v>
      </c>
      <c r="D21" s="50">
        <v>0.46568115923509978</v>
      </c>
      <c r="E21" s="50">
        <v>0.69501603931856681</v>
      </c>
      <c r="F21" s="51">
        <f t="shared" si="0"/>
        <v>0.73215129533423695</v>
      </c>
      <c r="G21" s="47">
        <f t="shared" si="2"/>
        <v>73.215129533423692</v>
      </c>
      <c r="H21" s="21" t="str">
        <f t="shared" si="1"/>
        <v xml:space="preserve"> Low Risk</v>
      </c>
      <c r="I21">
        <f>VLOOKUP(A21, 'MACHINE LEARNING OUTPUT '!A:W, 23, FALSE)</f>
        <v>0</v>
      </c>
      <c r="J21" s="5">
        <f>VLOOKUP(A21, 'MACHINE LEARNING OUTPUT '!A:X,24, FALSE)</f>
        <v>0.38483527741822199</v>
      </c>
      <c r="K21" t="str">
        <f>VLOOKUP(A21, 'MACHINE LEARNING OUTPUT '!A:C,3, FALSE)</f>
        <v>salary</v>
      </c>
    </row>
    <row r="22" spans="1:11" x14ac:dyDescent="0.25">
      <c r="A22" s="1" t="s">
        <v>56</v>
      </c>
      <c r="B22" s="49">
        <v>0.53200000000000003</v>
      </c>
      <c r="C22" s="49">
        <v>0.16998745096681261</v>
      </c>
      <c r="D22" s="49">
        <v>0.50336224062466983</v>
      </c>
      <c r="E22" s="49">
        <v>0.55581294972510553</v>
      </c>
      <c r="F22" s="51">
        <f t="shared" si="0"/>
        <v>0.61924815529365596</v>
      </c>
      <c r="G22" s="47">
        <f t="shared" si="2"/>
        <v>61.924815529365596</v>
      </c>
      <c r="H22" s="21" t="str">
        <f t="shared" si="1"/>
        <v xml:space="preserve"> Medium Risk</v>
      </c>
      <c r="I22">
        <f>VLOOKUP(A22, 'MACHINE LEARNING OUTPUT '!A:W, 23, FALSE)</f>
        <v>1</v>
      </c>
      <c r="J22" s="5">
        <f>VLOOKUP(A22, 'MACHINE LEARNING OUTPUT '!A:X,24, FALSE)</f>
        <v>0.58652872120277311</v>
      </c>
      <c r="K22" t="str">
        <f>VLOOKUP(A22, 'MACHINE LEARNING OUTPUT '!A:C,3, FALSE)</f>
        <v>business</v>
      </c>
    </row>
    <row r="23" spans="1:11" x14ac:dyDescent="0.25">
      <c r="A23" s="2" t="s">
        <v>57</v>
      </c>
      <c r="B23" s="50">
        <v>0.81299999999999994</v>
      </c>
      <c r="C23" s="50">
        <v>0.37440482200554942</v>
      </c>
      <c r="D23" s="50">
        <v>0.28733880060688655</v>
      </c>
      <c r="E23" s="50">
        <v>0.83200043310626326</v>
      </c>
      <c r="F23" s="51">
        <f t="shared" si="0"/>
        <v>0.6544963784856519</v>
      </c>
      <c r="G23" s="47">
        <f t="shared" si="2"/>
        <v>65.449637848565189</v>
      </c>
      <c r="H23" s="21" t="str">
        <f t="shared" si="1"/>
        <v xml:space="preserve"> Medium Risk</v>
      </c>
      <c r="I23">
        <f>VLOOKUP(A23, 'MACHINE LEARNING OUTPUT '!A:W, 23, FALSE)</f>
        <v>0</v>
      </c>
      <c r="J23" s="5">
        <f>VLOOKUP(A23, 'MACHINE LEARNING OUTPUT '!A:X,24, FALSE)</f>
        <v>0.44767859437796398</v>
      </c>
      <c r="K23" t="str">
        <f>VLOOKUP(A23, 'MACHINE LEARNING OUTPUT '!A:C,3, FALSE)</f>
        <v>salary</v>
      </c>
    </row>
    <row r="24" spans="1:11" x14ac:dyDescent="0.25">
      <c r="A24" s="1" t="s">
        <v>58</v>
      </c>
      <c r="B24" s="49">
        <v>0.97799999999999998</v>
      </c>
      <c r="C24" s="49">
        <v>0.39230864614696387</v>
      </c>
      <c r="D24" s="49">
        <v>0.25598905406214389</v>
      </c>
      <c r="E24" s="49">
        <v>0.56106558908538984</v>
      </c>
      <c r="F24" s="51">
        <f t="shared" si="0"/>
        <v>0.65996505533114813</v>
      </c>
      <c r="G24" s="47">
        <f t="shared" si="2"/>
        <v>65.996505533114814</v>
      </c>
      <c r="H24" s="21" t="str">
        <f t="shared" si="1"/>
        <v xml:space="preserve"> Medium Risk</v>
      </c>
      <c r="I24">
        <f>VLOOKUP(A24, 'MACHINE LEARNING OUTPUT '!A:W, 23, FALSE)</f>
        <v>0</v>
      </c>
      <c r="J24" s="5">
        <f>VLOOKUP(A24, 'MACHINE LEARNING OUTPUT '!A:X,24, FALSE)</f>
        <v>0.40289600615619997</v>
      </c>
      <c r="K24" t="str">
        <f>VLOOKUP(A24, 'MACHINE LEARNING OUTPUT '!A:C,3, FALSE)</f>
        <v>salary</v>
      </c>
    </row>
    <row r="25" spans="1:11" x14ac:dyDescent="0.25">
      <c r="A25" s="2" t="s">
        <v>59</v>
      </c>
      <c r="B25" s="50">
        <v>0.90800000000000003</v>
      </c>
      <c r="C25" s="50">
        <v>4.5180073954636413E-2</v>
      </c>
      <c r="D25" s="50">
        <v>0.36569976527058856</v>
      </c>
      <c r="E25" s="50">
        <v>0.82362510355547247</v>
      </c>
      <c r="F25" s="51">
        <f t="shared" si="0"/>
        <v>0.80092969640104772</v>
      </c>
      <c r="G25" s="47">
        <f t="shared" si="2"/>
        <v>80.092969640104769</v>
      </c>
      <c r="H25" s="21" t="str">
        <f t="shared" si="1"/>
        <v xml:space="preserve"> Low Risk</v>
      </c>
      <c r="I25">
        <f>VLOOKUP(A25, 'MACHINE LEARNING OUTPUT '!A:W, 23, FALSE)</f>
        <v>0</v>
      </c>
      <c r="J25" s="5">
        <f>VLOOKUP(A25, 'MACHINE LEARNING OUTPUT '!A:X,24, FALSE)</f>
        <v>0.36294981417211819</v>
      </c>
      <c r="K25" t="str">
        <f>VLOOKUP(A25, 'MACHINE LEARNING OUTPUT '!A:C,3, FALSE)</f>
        <v>salary</v>
      </c>
    </row>
    <row r="26" spans="1:11" x14ac:dyDescent="0.25">
      <c r="A26" s="1" t="s">
        <v>60</v>
      </c>
      <c r="B26" s="49">
        <v>0.93</v>
      </c>
      <c r="C26" s="49">
        <v>0.19077797404304758</v>
      </c>
      <c r="D26" s="49">
        <v>0.32900202697977443</v>
      </c>
      <c r="E26" s="49">
        <v>0.51990794032703935</v>
      </c>
      <c r="F26" s="51">
        <f t="shared" si="0"/>
        <v>0.7120532042320965</v>
      </c>
      <c r="G26" s="47">
        <f t="shared" si="2"/>
        <v>71.205320423209656</v>
      </c>
      <c r="H26" s="21" t="str">
        <f t="shared" si="1"/>
        <v xml:space="preserve"> Low Risk</v>
      </c>
      <c r="I26">
        <f>VLOOKUP(A26, 'MACHINE LEARNING OUTPUT '!A:W, 23, FALSE)</f>
        <v>0</v>
      </c>
      <c r="J26" s="5">
        <f>VLOOKUP(A26, 'MACHINE LEARNING OUTPUT '!A:X,24, FALSE)</f>
        <v>0.41595034199880415</v>
      </c>
      <c r="K26" t="str">
        <f>VLOOKUP(A26, 'MACHINE LEARNING OUTPUT '!A:C,3, FALSE)</f>
        <v>salary</v>
      </c>
    </row>
    <row r="27" spans="1:11" x14ac:dyDescent="0.25">
      <c r="A27" s="2" t="s">
        <v>61</v>
      </c>
      <c r="B27" s="50">
        <v>0.21299999999999999</v>
      </c>
      <c r="C27" s="50">
        <v>0.20558444597282649</v>
      </c>
      <c r="D27" s="50">
        <v>0.45028653278048281</v>
      </c>
      <c r="E27" s="50">
        <v>0.58601134630006602</v>
      </c>
      <c r="F27" s="51">
        <f t="shared" si="0"/>
        <v>0.49083367470925854</v>
      </c>
      <c r="G27" s="47">
        <f t="shared" si="2"/>
        <v>49.08336747092585</v>
      </c>
      <c r="H27" s="21" t="str">
        <f t="shared" si="1"/>
        <v xml:space="preserve"> Medium Risk</v>
      </c>
      <c r="I27">
        <f>VLOOKUP(A27, 'MACHINE LEARNING OUTPUT '!A:W, 23, FALSE)</f>
        <v>1</v>
      </c>
      <c r="J27" s="5">
        <f>VLOOKUP(A27, 'MACHINE LEARNING OUTPUT '!A:X,24, FALSE)</f>
        <v>0.67480189740356444</v>
      </c>
      <c r="K27" t="str">
        <f>VLOOKUP(A27, 'MACHINE LEARNING OUTPUT '!A:C,3, FALSE)</f>
        <v>business</v>
      </c>
    </row>
    <row r="28" spans="1:11" x14ac:dyDescent="0.25">
      <c r="A28" s="1" t="s">
        <v>62</v>
      </c>
      <c r="B28" s="49">
        <v>0.78700000000000003</v>
      </c>
      <c r="C28" s="49">
        <v>2.3243618747550876E-2</v>
      </c>
      <c r="D28" s="49">
        <v>0.56600969440973559</v>
      </c>
      <c r="E28" s="49">
        <v>0.83644839193978004</v>
      </c>
      <c r="F28" s="51">
        <f t="shared" si="0"/>
        <v>0.80714611204864883</v>
      </c>
      <c r="G28" s="47">
        <f t="shared" si="2"/>
        <v>80.71461120486488</v>
      </c>
      <c r="H28" s="21" t="str">
        <f t="shared" si="1"/>
        <v xml:space="preserve"> Low Risk</v>
      </c>
      <c r="I28">
        <f>VLOOKUP(A28, 'MACHINE LEARNING OUTPUT '!A:W, 23, FALSE)</f>
        <v>0</v>
      </c>
      <c r="J28" s="5">
        <f>VLOOKUP(A28, 'MACHINE LEARNING OUTPUT '!A:X,24, FALSE)</f>
        <v>0.3715837958446</v>
      </c>
      <c r="K28" t="str">
        <f>VLOOKUP(A28, 'MACHINE LEARNING OUTPUT '!A:C,3, FALSE)</f>
        <v>salary</v>
      </c>
    </row>
    <row r="29" spans="1:11" x14ac:dyDescent="0.25">
      <c r="A29" s="2" t="s">
        <v>63</v>
      </c>
      <c r="B29" s="50">
        <v>0.56999999999999995</v>
      </c>
      <c r="C29" s="50">
        <v>0.46178408672647436</v>
      </c>
      <c r="D29" s="50">
        <v>0.48190335606276891</v>
      </c>
      <c r="E29" s="50">
        <v>0.46199597212136639</v>
      </c>
      <c r="F29" s="51">
        <f t="shared" si="0"/>
        <v>0.52664484101281639</v>
      </c>
      <c r="G29" s="47">
        <f t="shared" si="2"/>
        <v>52.664484101281637</v>
      </c>
      <c r="H29" s="21" t="str">
        <f t="shared" si="1"/>
        <v xml:space="preserve"> Medium Risk</v>
      </c>
      <c r="I29">
        <f>VLOOKUP(A29, 'MACHINE LEARNING OUTPUT '!A:W, 23, FALSE)</f>
        <v>1</v>
      </c>
      <c r="J29" s="5">
        <f>VLOOKUP(A29, 'MACHINE LEARNING OUTPUT '!A:X,24, FALSE)</f>
        <v>0.60012461540488815</v>
      </c>
      <c r="K29" t="str">
        <f>VLOOKUP(A29, 'MACHINE LEARNING OUTPUT '!A:C,3, FALSE)</f>
        <v>business</v>
      </c>
    </row>
    <row r="30" spans="1:11" x14ac:dyDescent="0.25">
      <c r="A30" s="1" t="s">
        <v>64</v>
      </c>
      <c r="B30" s="49">
        <v>0.38200000000000001</v>
      </c>
      <c r="C30" s="49">
        <v>5.8905378494764293E-2</v>
      </c>
      <c r="D30" s="49">
        <v>0.67724797491718847</v>
      </c>
      <c r="E30" s="49">
        <v>0.81540983650180254</v>
      </c>
      <c r="F30" s="51">
        <f t="shared" si="0"/>
        <v>0.67378945691027869</v>
      </c>
      <c r="G30" s="47">
        <f t="shared" si="2"/>
        <v>67.378945691027866</v>
      </c>
      <c r="H30" s="21" t="str">
        <f t="shared" si="1"/>
        <v xml:space="preserve"> Medium Risk</v>
      </c>
      <c r="I30">
        <f>VLOOKUP(A30, 'MACHINE LEARNING OUTPUT '!A:W, 23, FALSE)</f>
        <v>1</v>
      </c>
      <c r="J30" s="5">
        <f>VLOOKUP(A30, 'MACHINE LEARNING OUTPUT '!A:X,24, FALSE)</f>
        <v>0.5653061809037786</v>
      </c>
      <c r="K30" t="str">
        <f>VLOOKUP(A30, 'MACHINE LEARNING OUTPUT '!A:C,3, FALSE)</f>
        <v>business</v>
      </c>
    </row>
    <row r="31" spans="1:11" x14ac:dyDescent="0.25">
      <c r="A31" s="2" t="s">
        <v>65</v>
      </c>
      <c r="B31" s="50">
        <v>0.89900000000000002</v>
      </c>
      <c r="C31" s="50">
        <v>0.26712270993205206</v>
      </c>
      <c r="D31" s="50">
        <v>0.34768475948451139</v>
      </c>
      <c r="E31" s="50">
        <v>0.53851783326045877</v>
      </c>
      <c r="F31" s="51">
        <f t="shared" si="0"/>
        <v>0.68482781390635539</v>
      </c>
      <c r="G31" s="47">
        <f t="shared" si="2"/>
        <v>68.482781390635537</v>
      </c>
      <c r="H31" s="21" t="str">
        <f t="shared" si="1"/>
        <v xml:space="preserve"> Medium Risk</v>
      </c>
      <c r="I31">
        <f>VLOOKUP(A31, 'MACHINE LEARNING OUTPUT '!A:W, 23, FALSE)</f>
        <v>0</v>
      </c>
      <c r="J31" s="5">
        <f>VLOOKUP(A31, 'MACHINE LEARNING OUTPUT '!A:X,24, FALSE)</f>
        <v>0.41888932874270995</v>
      </c>
      <c r="K31" t="str">
        <f>VLOOKUP(A31, 'MACHINE LEARNING OUTPUT '!A:C,3, FALSE)</f>
        <v>salary</v>
      </c>
    </row>
    <row r="32" spans="1:11" x14ac:dyDescent="0.25">
      <c r="A32" s="1" t="s">
        <v>66</v>
      </c>
      <c r="B32" s="49">
        <v>0.56899999999999995</v>
      </c>
      <c r="C32" s="49">
        <v>4.2981759806918318E-2</v>
      </c>
      <c r="D32" s="49">
        <v>0.61867663853363497</v>
      </c>
      <c r="E32" s="49">
        <v>0.46153488374061652</v>
      </c>
      <c r="F32" s="51">
        <f t="shared" si="0"/>
        <v>0.67922103232574393</v>
      </c>
      <c r="G32" s="47">
        <f t="shared" si="2"/>
        <v>67.922103232574386</v>
      </c>
      <c r="H32" s="21" t="str">
        <f t="shared" si="1"/>
        <v xml:space="preserve"> Medium Risk</v>
      </c>
      <c r="I32">
        <f>VLOOKUP(A32, 'MACHINE LEARNING OUTPUT '!A:W, 23, FALSE)</f>
        <v>1</v>
      </c>
      <c r="J32" s="5">
        <f>VLOOKUP(A32, 'MACHINE LEARNING OUTPUT '!A:X,24, FALSE)</f>
        <v>0.54377625031080468</v>
      </c>
      <c r="K32" t="str">
        <f>VLOOKUP(A32, 'MACHINE LEARNING OUTPUT '!A:C,3, FALSE)</f>
        <v>business</v>
      </c>
    </row>
    <row r="33" spans="1:11" x14ac:dyDescent="0.25">
      <c r="A33" s="2" t="s">
        <v>67</v>
      </c>
      <c r="B33" s="50">
        <v>1</v>
      </c>
      <c r="C33" s="50">
        <v>0.1340788091872252</v>
      </c>
      <c r="D33" s="50">
        <v>0.39033184332281079</v>
      </c>
      <c r="E33" s="50">
        <v>0.75606596403923876</v>
      </c>
      <c r="F33" s="51">
        <f t="shared" si="0"/>
        <v>0.80125262051428037</v>
      </c>
      <c r="G33" s="47">
        <f t="shared" si="2"/>
        <v>80.125262051428038</v>
      </c>
      <c r="H33" s="21" t="str">
        <f t="shared" si="1"/>
        <v xml:space="preserve"> Low Risk</v>
      </c>
      <c r="I33">
        <f>VLOOKUP(A33, 'MACHINE LEARNING OUTPUT '!A:W, 23, FALSE)</f>
        <v>0</v>
      </c>
      <c r="J33" s="5">
        <f>VLOOKUP(A33, 'MACHINE LEARNING OUTPUT '!A:X,24, FALSE)</f>
        <v>0.35139402013931709</v>
      </c>
      <c r="K33" t="str">
        <f>VLOOKUP(A33, 'MACHINE LEARNING OUTPUT '!A:C,3, FALSE)</f>
        <v>salary</v>
      </c>
    </row>
    <row r="34" spans="1:11" x14ac:dyDescent="0.25">
      <c r="A34" s="1" t="s">
        <v>68</v>
      </c>
      <c r="B34" s="49">
        <v>0.91600000000000004</v>
      </c>
      <c r="C34" s="49">
        <v>0.29300454313327801</v>
      </c>
      <c r="D34" s="49">
        <v>0.70968705862965942</v>
      </c>
      <c r="E34" s="49">
        <v>0.76650207330476816</v>
      </c>
      <c r="F34" s="51">
        <f t="shared" si="0"/>
        <v>0.78961135978166375</v>
      </c>
      <c r="G34" s="47">
        <f t="shared" si="2"/>
        <v>78.961135978166368</v>
      </c>
      <c r="H34" s="21" t="str">
        <f t="shared" si="1"/>
        <v xml:space="preserve"> Low Risk</v>
      </c>
      <c r="I34">
        <f>VLOOKUP(A34, 'MACHINE LEARNING OUTPUT '!A:W, 23, FALSE)</f>
        <v>0</v>
      </c>
      <c r="J34" s="5">
        <f>VLOOKUP(A34, 'MACHINE LEARNING OUTPUT '!A:X,24, FALSE)</f>
        <v>0.34651063004776594</v>
      </c>
      <c r="K34" t="str">
        <f>VLOOKUP(A34, 'MACHINE LEARNING OUTPUT '!A:C,3, FALSE)</f>
        <v>salary</v>
      </c>
    </row>
    <row r="35" spans="1:11" x14ac:dyDescent="0.25">
      <c r="A35" s="2" t="s">
        <v>69</v>
      </c>
      <c r="B35" s="50">
        <v>0.78800000000000003</v>
      </c>
      <c r="C35" s="50">
        <v>0.22850884341932559</v>
      </c>
      <c r="D35" s="50">
        <v>0.77154730043899555</v>
      </c>
      <c r="E35" s="50">
        <v>0.63876173448516738</v>
      </c>
      <c r="F35" s="51">
        <f t="shared" si="0"/>
        <v>0.75737106723477643</v>
      </c>
      <c r="G35" s="47">
        <f t="shared" si="2"/>
        <v>75.737106723477638</v>
      </c>
      <c r="H35" s="21" t="str">
        <f t="shared" si="1"/>
        <v xml:space="preserve"> Low Risk</v>
      </c>
      <c r="I35">
        <f>VLOOKUP(A35, 'MACHINE LEARNING OUTPUT '!A:W, 23, FALSE)</f>
        <v>0</v>
      </c>
      <c r="J35" s="5">
        <f>VLOOKUP(A35, 'MACHINE LEARNING OUTPUT '!A:X,24, FALSE)</f>
        <v>0.37913945224031875</v>
      </c>
      <c r="K35" t="str">
        <f>VLOOKUP(A35, 'MACHINE LEARNING OUTPUT '!A:C,3, FALSE)</f>
        <v>mixed</v>
      </c>
    </row>
    <row r="36" spans="1:11" x14ac:dyDescent="0.25">
      <c r="A36" s="1" t="s">
        <v>70</v>
      </c>
      <c r="B36" s="49">
        <v>0.72799999999999998</v>
      </c>
      <c r="C36" s="49">
        <v>0.48452522537515225</v>
      </c>
      <c r="D36" s="49">
        <v>0.42673190617821111</v>
      </c>
      <c r="E36" s="49">
        <v>0.45287224968529372</v>
      </c>
      <c r="F36" s="51">
        <f t="shared" si="0"/>
        <v>0.56271965107589061</v>
      </c>
      <c r="G36" s="47">
        <f t="shared" si="2"/>
        <v>56.271965107589061</v>
      </c>
      <c r="H36" s="21" t="str">
        <f t="shared" si="1"/>
        <v xml:space="preserve"> Medium Risk</v>
      </c>
      <c r="I36">
        <f>VLOOKUP(A36, 'MACHINE LEARNING OUTPUT '!A:W, 23, FALSE)</f>
        <v>0</v>
      </c>
      <c r="J36" s="5">
        <f>VLOOKUP(A36, 'MACHINE LEARNING OUTPUT '!A:X,24, FALSE)</f>
        <v>0.49522732387654073</v>
      </c>
      <c r="K36" t="str">
        <f>VLOOKUP(A36, 'MACHINE LEARNING OUTPUT '!A:C,3, FALSE)</f>
        <v>mixed</v>
      </c>
    </row>
    <row r="37" spans="1:11" x14ac:dyDescent="0.25">
      <c r="A37" s="2" t="s">
        <v>71</v>
      </c>
      <c r="B37" s="50">
        <v>0.498</v>
      </c>
      <c r="C37" s="50">
        <v>0.49770651879109623</v>
      </c>
      <c r="D37" s="50">
        <v>0.37403112751409995</v>
      </c>
      <c r="E37" s="50">
        <v>0.34389360864132468</v>
      </c>
      <c r="F37" s="51">
        <f t="shared" si="0"/>
        <v>0.4513783111616898</v>
      </c>
      <c r="G37" s="47">
        <f t="shared" si="2"/>
        <v>45.137831116168982</v>
      </c>
      <c r="H37" s="21" t="str">
        <f t="shared" si="1"/>
        <v xml:space="preserve"> Medium Risk</v>
      </c>
      <c r="I37">
        <f>VLOOKUP(A37, 'MACHINE LEARNING OUTPUT '!A:W, 23, FALSE)</f>
        <v>1</v>
      </c>
      <c r="J37" s="5">
        <f>VLOOKUP(A37, 'MACHINE LEARNING OUTPUT '!A:X,24, FALSE)</f>
        <v>0.61758777828226463</v>
      </c>
      <c r="K37" t="str">
        <f>VLOOKUP(A37, 'MACHINE LEARNING OUTPUT '!A:C,3, FALSE)</f>
        <v>mixed</v>
      </c>
    </row>
    <row r="38" spans="1:11" x14ac:dyDescent="0.25">
      <c r="A38" s="1" t="s">
        <v>72</v>
      </c>
      <c r="B38" s="49">
        <v>0.77500000000000002</v>
      </c>
      <c r="C38" s="49">
        <v>0.15657441635037977</v>
      </c>
      <c r="D38" s="49">
        <v>0.68804978626673663</v>
      </c>
      <c r="E38" s="49">
        <v>0.76312333469772475</v>
      </c>
      <c r="F38" s="51">
        <f t="shared" si="0"/>
        <v>0.77635613255289215</v>
      </c>
      <c r="G38" s="47">
        <f t="shared" si="2"/>
        <v>77.635613255289215</v>
      </c>
      <c r="H38" s="21" t="str">
        <f t="shared" si="1"/>
        <v xml:space="preserve"> Low Risk</v>
      </c>
      <c r="I38">
        <f>VLOOKUP(A38, 'MACHINE LEARNING OUTPUT '!A:W, 23, FALSE)</f>
        <v>0</v>
      </c>
      <c r="J38" s="5">
        <f>VLOOKUP(A38, 'MACHINE LEARNING OUTPUT '!A:X,24, FALSE)</f>
        <v>0.40411559567012889</v>
      </c>
      <c r="K38" t="str">
        <f>VLOOKUP(A38, 'MACHINE LEARNING OUTPUT '!A:C,3, FALSE)</f>
        <v>salary</v>
      </c>
    </row>
    <row r="39" spans="1:11" x14ac:dyDescent="0.25">
      <c r="A39" s="2" t="s">
        <v>73</v>
      </c>
      <c r="B39" s="50">
        <v>0.81799999999999995</v>
      </c>
      <c r="C39" s="50">
        <v>0.10000051429061418</v>
      </c>
      <c r="D39" s="50">
        <v>0.5612942263281554</v>
      </c>
      <c r="E39" s="50">
        <v>0.81842148427230454</v>
      </c>
      <c r="F39" s="51">
        <f t="shared" si="0"/>
        <v>0.79132191361929249</v>
      </c>
      <c r="G39" s="47">
        <f t="shared" si="2"/>
        <v>79.132191361929245</v>
      </c>
      <c r="H39" s="21" t="str">
        <f t="shared" si="1"/>
        <v xml:space="preserve"> Low Risk</v>
      </c>
      <c r="I39">
        <f>VLOOKUP(A39, 'MACHINE LEARNING OUTPUT '!A:W, 23, FALSE)</f>
        <v>0</v>
      </c>
      <c r="J39" s="5">
        <f>VLOOKUP(A39, 'MACHINE LEARNING OUTPUT '!A:X,24, FALSE)</f>
        <v>0.36035488580630171</v>
      </c>
      <c r="K39" t="str">
        <f>VLOOKUP(A39, 'MACHINE LEARNING OUTPUT '!A:C,3, FALSE)</f>
        <v>salary</v>
      </c>
    </row>
    <row r="40" spans="1:11" x14ac:dyDescent="0.25">
      <c r="A40" s="1" t="s">
        <v>74</v>
      </c>
      <c r="B40" s="49">
        <v>0.24</v>
      </c>
      <c r="C40" s="49">
        <v>0.47135176450571109</v>
      </c>
      <c r="D40" s="49">
        <v>0.54277870363605063</v>
      </c>
      <c r="E40" s="49">
        <v>0.36325981724389445</v>
      </c>
      <c r="F40" s="51">
        <f t="shared" si="0"/>
        <v>0.40563918396208098</v>
      </c>
      <c r="G40" s="47">
        <f t="shared" si="2"/>
        <v>40.563918396208095</v>
      </c>
      <c r="H40" s="21" t="str">
        <f t="shared" si="1"/>
        <v xml:space="preserve"> Medium Risk</v>
      </c>
      <c r="I40">
        <f>VLOOKUP(A40, 'MACHINE LEARNING OUTPUT '!A:W, 23, FALSE)</f>
        <v>1</v>
      </c>
      <c r="J40" s="5">
        <f>VLOOKUP(A40, 'MACHINE LEARNING OUTPUT '!A:X,24, FALSE)</f>
        <v>0.6946765127698864</v>
      </c>
      <c r="K40" t="str">
        <f>VLOOKUP(A40, 'MACHINE LEARNING OUTPUT '!A:C,3, FALSE)</f>
        <v>business</v>
      </c>
    </row>
    <row r="41" spans="1:11" x14ac:dyDescent="0.25">
      <c r="A41" s="2" t="s">
        <v>75</v>
      </c>
      <c r="B41" s="50">
        <v>0.83599999999999997</v>
      </c>
      <c r="C41" s="50">
        <v>0.38862373192288185</v>
      </c>
      <c r="D41" s="50">
        <v>0.49323511433535971</v>
      </c>
      <c r="E41" s="50">
        <v>0.74142942678841983</v>
      </c>
      <c r="F41" s="51">
        <f t="shared" si="0"/>
        <v>0.68587431730847026</v>
      </c>
      <c r="G41" s="47">
        <f t="shared" si="2"/>
        <v>68.58743173084703</v>
      </c>
      <c r="H41" s="21" t="str">
        <f t="shared" si="1"/>
        <v xml:space="preserve"> Medium Risk</v>
      </c>
      <c r="I41">
        <f>VLOOKUP(A41, 'MACHINE LEARNING OUTPUT '!A:W, 23, FALSE)</f>
        <v>0</v>
      </c>
      <c r="J41" s="5">
        <f>VLOOKUP(A41, 'MACHINE LEARNING OUTPUT '!A:X,24, FALSE)</f>
        <v>0.42196544902984384</v>
      </c>
      <c r="K41" t="str">
        <f>VLOOKUP(A41, 'MACHINE LEARNING OUTPUT '!A:C,3, FALSE)</f>
        <v>salary</v>
      </c>
    </row>
    <row r="42" spans="1:11" x14ac:dyDescent="0.25">
      <c r="A42" s="1" t="s">
        <v>76</v>
      </c>
      <c r="B42" s="49">
        <v>0.85399999999999998</v>
      </c>
      <c r="C42" s="49">
        <v>0.32282770729084825</v>
      </c>
      <c r="D42" s="49">
        <v>0.3897192441909012</v>
      </c>
      <c r="E42" s="49">
        <v>0.8212685769188538</v>
      </c>
      <c r="F42" s="51">
        <f t="shared" si="0"/>
        <v>0.70318582318875378</v>
      </c>
      <c r="G42" s="47">
        <f t="shared" si="2"/>
        <v>70.318582318875372</v>
      </c>
      <c r="H42" s="21" t="str">
        <f t="shared" si="1"/>
        <v xml:space="preserve"> Low Risk</v>
      </c>
      <c r="I42">
        <f>VLOOKUP(A42, 'MACHINE LEARNING OUTPUT '!A:W, 23, FALSE)</f>
        <v>0</v>
      </c>
      <c r="J42" s="5">
        <f>VLOOKUP(A42, 'MACHINE LEARNING OUTPUT '!A:X,24, FALSE)</f>
        <v>0.41445121494372167</v>
      </c>
      <c r="K42" t="str">
        <f>VLOOKUP(A42, 'MACHINE LEARNING OUTPUT '!A:C,3, FALSE)</f>
        <v>salary</v>
      </c>
    </row>
    <row r="43" spans="1:11" x14ac:dyDescent="0.25">
      <c r="A43" s="2" t="s">
        <v>77</v>
      </c>
      <c r="B43" s="50">
        <v>0.79200000000000004</v>
      </c>
      <c r="C43" s="50">
        <v>6.9040626404522409E-2</v>
      </c>
      <c r="D43" s="50">
        <v>0.36802783458262378</v>
      </c>
      <c r="E43" s="50">
        <v>0.68774835543273305</v>
      </c>
      <c r="F43" s="51">
        <f t="shared" si="0"/>
        <v>0.73325563231007784</v>
      </c>
      <c r="G43" s="47">
        <f t="shared" si="2"/>
        <v>73.325563231007777</v>
      </c>
      <c r="H43" s="21" t="str">
        <f t="shared" si="1"/>
        <v xml:space="preserve"> Low Risk</v>
      </c>
      <c r="I43">
        <f>VLOOKUP(A43, 'MACHINE LEARNING OUTPUT '!A:W, 23, FALSE)</f>
        <v>0</v>
      </c>
      <c r="J43" s="5">
        <f>VLOOKUP(A43, 'MACHINE LEARNING OUTPUT '!A:X,24, FALSE)</f>
        <v>0.43646395212417022</v>
      </c>
      <c r="K43" t="str">
        <f>VLOOKUP(A43, 'MACHINE LEARNING OUTPUT '!A:C,3, FALSE)</f>
        <v>salary</v>
      </c>
    </row>
    <row r="44" spans="1:11" x14ac:dyDescent="0.25">
      <c r="A44" s="1" t="s">
        <v>78</v>
      </c>
      <c r="B44" s="49">
        <v>0.76400000000000001</v>
      </c>
      <c r="C44" s="49">
        <v>0.49970140414075143</v>
      </c>
      <c r="D44" s="49">
        <v>0.11755211924039546</v>
      </c>
      <c r="E44" s="49">
        <v>0.61266800646673003</v>
      </c>
      <c r="F44" s="51">
        <f t="shared" si="0"/>
        <v>0.5329002035758631</v>
      </c>
      <c r="G44" s="47">
        <f t="shared" si="2"/>
        <v>53.290020357586307</v>
      </c>
      <c r="H44" s="21" t="str">
        <f t="shared" si="1"/>
        <v xml:space="preserve"> Medium Risk</v>
      </c>
      <c r="I44">
        <f>VLOOKUP(A44, 'MACHINE LEARNING OUTPUT '!A:W, 23, FALSE)</f>
        <v>1</v>
      </c>
      <c r="J44" s="5">
        <f>VLOOKUP(A44, 'MACHINE LEARNING OUTPUT '!A:X,24, FALSE)</f>
        <v>0.5493188695447051</v>
      </c>
      <c r="K44" t="str">
        <f>VLOOKUP(A44, 'MACHINE LEARNING OUTPUT '!A:C,3, FALSE)</f>
        <v>salary</v>
      </c>
    </row>
    <row r="45" spans="1:11" x14ac:dyDescent="0.25">
      <c r="A45" s="2" t="s">
        <v>79</v>
      </c>
      <c r="B45" s="50">
        <v>0.49199999999999999</v>
      </c>
      <c r="C45" s="50">
        <v>0.14692313953742447</v>
      </c>
      <c r="D45" s="50">
        <v>0.65516994021212582</v>
      </c>
      <c r="E45" s="50">
        <v>0.52981238727501845</v>
      </c>
      <c r="F45" s="51">
        <f t="shared" si="0"/>
        <v>0.63862890427245056</v>
      </c>
      <c r="G45" s="47">
        <f t="shared" si="2"/>
        <v>63.862890427245055</v>
      </c>
      <c r="H45" s="21" t="str">
        <f t="shared" si="1"/>
        <v xml:space="preserve"> Medium Risk</v>
      </c>
      <c r="I45">
        <f>VLOOKUP(A45, 'MACHINE LEARNING OUTPUT '!A:W, 23, FALSE)</f>
        <v>1</v>
      </c>
      <c r="J45" s="5">
        <f>VLOOKUP(A45, 'MACHINE LEARNING OUTPUT '!A:X,24, FALSE)</f>
        <v>0.52473810579958047</v>
      </c>
      <c r="K45" t="str">
        <f>VLOOKUP(A45, 'MACHINE LEARNING OUTPUT '!A:C,3, FALSE)</f>
        <v>mixed</v>
      </c>
    </row>
    <row r="46" spans="1:11" x14ac:dyDescent="0.25">
      <c r="A46" s="1" t="s">
        <v>80</v>
      </c>
      <c r="B46" s="49">
        <v>0.874</v>
      </c>
      <c r="C46" s="49">
        <v>0.35281763752042633</v>
      </c>
      <c r="D46" s="49">
        <v>0.22240378632988808</v>
      </c>
      <c r="E46" s="49">
        <v>0.60707383385795466</v>
      </c>
      <c r="F46" s="51">
        <f t="shared" si="0"/>
        <v>0.63559654108854291</v>
      </c>
      <c r="G46" s="47">
        <f t="shared" si="2"/>
        <v>63.559654108854289</v>
      </c>
      <c r="H46" s="21" t="str">
        <f t="shared" si="1"/>
        <v xml:space="preserve"> Medium Risk</v>
      </c>
      <c r="I46">
        <f>VLOOKUP(A46, 'MACHINE LEARNING OUTPUT '!A:W, 23, FALSE)</f>
        <v>0</v>
      </c>
      <c r="J46" s="5">
        <f>VLOOKUP(A46, 'MACHINE LEARNING OUTPUT '!A:X,24, FALSE)</f>
        <v>0.4490712804539993</v>
      </c>
      <c r="K46" t="str">
        <f>VLOOKUP(A46, 'MACHINE LEARNING OUTPUT '!A:C,3, FALSE)</f>
        <v>salary</v>
      </c>
    </row>
    <row r="47" spans="1:11" x14ac:dyDescent="0.25">
      <c r="A47" s="2" t="s">
        <v>81</v>
      </c>
      <c r="B47" s="50">
        <v>0.57899999999999996</v>
      </c>
      <c r="C47" s="50">
        <v>0.50428442854634081</v>
      </c>
      <c r="D47" s="50">
        <v>0.48035164667079</v>
      </c>
      <c r="E47" s="50">
        <v>0.36730407668764214</v>
      </c>
      <c r="F47" s="51">
        <f t="shared" si="0"/>
        <v>0.50253061227340201</v>
      </c>
      <c r="G47" s="47">
        <f t="shared" si="2"/>
        <v>50.253061227340204</v>
      </c>
      <c r="H47" s="21" t="str">
        <f t="shared" si="1"/>
        <v xml:space="preserve"> Medium Risk</v>
      </c>
      <c r="I47">
        <f>VLOOKUP(A47, 'MACHINE LEARNING OUTPUT '!A:W, 23, FALSE)</f>
        <v>1</v>
      </c>
      <c r="J47" s="5">
        <f>VLOOKUP(A47, 'MACHINE LEARNING OUTPUT '!A:X,24, FALSE)</f>
        <v>0.58387980381418458</v>
      </c>
      <c r="K47" t="str">
        <f>VLOOKUP(A47, 'MACHINE LEARNING OUTPUT '!A:C,3, FALSE)</f>
        <v>business</v>
      </c>
    </row>
    <row r="48" spans="1:11" x14ac:dyDescent="0.25">
      <c r="A48" s="1" t="s">
        <v>82</v>
      </c>
      <c r="B48" s="49">
        <v>0.93300000000000005</v>
      </c>
      <c r="C48" s="49">
        <v>0.11133857633770156</v>
      </c>
      <c r="D48" s="49">
        <v>0.52144154552170163</v>
      </c>
      <c r="E48" s="49">
        <v>0.68124328335250017</v>
      </c>
      <c r="F48" s="51">
        <f t="shared" si="0"/>
        <v>0.79962322870590485</v>
      </c>
      <c r="G48" s="47">
        <f t="shared" si="2"/>
        <v>79.962322870590484</v>
      </c>
      <c r="H48" s="21" t="str">
        <f t="shared" si="1"/>
        <v xml:space="preserve"> Low Risk</v>
      </c>
      <c r="I48">
        <f>VLOOKUP(A48, 'MACHINE LEARNING OUTPUT '!A:W, 23, FALSE)</f>
        <v>0</v>
      </c>
      <c r="J48" s="5">
        <f>VLOOKUP(A48, 'MACHINE LEARNING OUTPUT '!A:X,24, FALSE)</f>
        <v>0.35929293096994852</v>
      </c>
      <c r="K48" t="str">
        <f>VLOOKUP(A48, 'MACHINE LEARNING OUTPUT '!A:C,3, FALSE)</f>
        <v>salary</v>
      </c>
    </row>
    <row r="49" spans="1:11" x14ac:dyDescent="0.25">
      <c r="A49" s="2" t="s">
        <v>83</v>
      </c>
      <c r="B49" s="50">
        <v>0.27800000000000002</v>
      </c>
      <c r="C49" s="50">
        <v>0.45088940880730138</v>
      </c>
      <c r="D49" s="50">
        <v>0.59383830403406945</v>
      </c>
      <c r="E49" s="50">
        <v>0.42580181439023929</v>
      </c>
      <c r="F49" s="51">
        <f t="shared" si="0"/>
        <v>0.44467111032315931</v>
      </c>
      <c r="G49" s="47">
        <f t="shared" si="2"/>
        <v>44.467111032315934</v>
      </c>
      <c r="H49" s="21" t="str">
        <f t="shared" si="1"/>
        <v xml:space="preserve"> Medium Risk</v>
      </c>
      <c r="I49">
        <f>VLOOKUP(A49, 'MACHINE LEARNING OUTPUT '!A:W, 23, FALSE)</f>
        <v>1</v>
      </c>
      <c r="J49" s="5">
        <f>VLOOKUP(A49, 'MACHINE LEARNING OUTPUT '!A:X,24, FALSE)</f>
        <v>0.67746791246322702</v>
      </c>
      <c r="K49" t="str">
        <f>VLOOKUP(A49, 'MACHINE LEARNING OUTPUT '!A:C,3, FALSE)</f>
        <v>business</v>
      </c>
    </row>
    <row r="50" spans="1:11" x14ac:dyDescent="0.25">
      <c r="A50" s="1" t="s">
        <v>84</v>
      </c>
      <c r="B50" s="49">
        <v>0.23200000000000001</v>
      </c>
      <c r="C50" s="49">
        <v>0.17705338889944039</v>
      </c>
      <c r="D50" s="49">
        <v>0.53377310047136117</v>
      </c>
      <c r="E50" s="49">
        <v>0.50981365983120486</v>
      </c>
      <c r="F50" s="51">
        <f t="shared" si="0"/>
        <v>0.51131065239912077</v>
      </c>
      <c r="G50" s="47">
        <f t="shared" si="2"/>
        <v>51.131065239912076</v>
      </c>
      <c r="H50" s="21" t="str">
        <f t="shared" si="1"/>
        <v xml:space="preserve"> Medium Risk</v>
      </c>
      <c r="I50">
        <f>VLOOKUP(A50, 'MACHINE LEARNING OUTPUT '!A:W, 23, FALSE)</f>
        <v>1</v>
      </c>
      <c r="J50" s="5">
        <f>VLOOKUP(A50, 'MACHINE LEARNING OUTPUT '!A:X,24, FALSE)</f>
        <v>0.65740160332276754</v>
      </c>
      <c r="K50" t="str">
        <f>VLOOKUP(A50, 'MACHINE LEARNING OUTPUT '!A:C,3, FALSE)</f>
        <v>business</v>
      </c>
    </row>
    <row r="51" spans="1:11" x14ac:dyDescent="0.25">
      <c r="A51" s="2" t="s">
        <v>85</v>
      </c>
      <c r="B51" s="50">
        <v>0.84</v>
      </c>
      <c r="C51" s="50">
        <v>0.40041914175010679</v>
      </c>
      <c r="D51" s="50">
        <v>0.39219743085383107</v>
      </c>
      <c r="E51" s="50">
        <v>0.76385121220051477</v>
      </c>
      <c r="F51" s="51">
        <f t="shared" si="0"/>
        <v>0.66689142547581137</v>
      </c>
      <c r="G51" s="47">
        <f t="shared" si="2"/>
        <v>66.689142547581142</v>
      </c>
      <c r="H51" s="21" t="str">
        <f t="shared" si="1"/>
        <v xml:space="preserve"> Medium Risk</v>
      </c>
      <c r="I51">
        <f>VLOOKUP(A51, 'MACHINE LEARNING OUTPUT '!A:W, 23, FALSE)</f>
        <v>0</v>
      </c>
      <c r="J51" s="5">
        <f>VLOOKUP(A51, 'MACHINE LEARNING OUTPUT '!A:X,24, FALSE)</f>
        <v>0.4263714902959489</v>
      </c>
      <c r="K51" t="str">
        <f>VLOOKUP(A51, 'MACHINE LEARNING OUTPUT '!A:C,3, FALSE)</f>
        <v>salary</v>
      </c>
    </row>
    <row r="52" spans="1:11" x14ac:dyDescent="0.25">
      <c r="A52" s="1" t="s">
        <v>86</v>
      </c>
      <c r="B52" s="49">
        <v>0.61599999999999999</v>
      </c>
      <c r="C52" s="49">
        <v>0.13847885619135175</v>
      </c>
      <c r="D52" s="49">
        <v>0.48585548424300429</v>
      </c>
      <c r="E52" s="49">
        <v>0.67941996174539043</v>
      </c>
      <c r="F52" s="51">
        <f t="shared" si="0"/>
        <v>0.67314043425300396</v>
      </c>
      <c r="G52" s="47">
        <f t="shared" si="2"/>
        <v>67.314043425300397</v>
      </c>
      <c r="H52" s="21" t="str">
        <f t="shared" si="1"/>
        <v xml:space="preserve"> Medium Risk</v>
      </c>
      <c r="I52">
        <f>VLOOKUP(A52, 'MACHINE LEARNING OUTPUT '!A:W, 23, FALSE)</f>
        <v>0</v>
      </c>
      <c r="J52" s="5">
        <f>VLOOKUP(A52, 'MACHINE LEARNING OUTPUT '!A:X,24, FALSE)</f>
        <v>0.49144309945745462</v>
      </c>
      <c r="K52" t="str">
        <f>VLOOKUP(A52, 'MACHINE LEARNING OUTPUT '!A:C,3, FALSE)</f>
        <v>mixed</v>
      </c>
    </row>
    <row r="53" spans="1:11" x14ac:dyDescent="0.25">
      <c r="A53" s="2" t="s">
        <v>87</v>
      </c>
      <c r="B53" s="50">
        <v>0.56699999999999995</v>
      </c>
      <c r="C53" s="50">
        <v>0.45058629130627742</v>
      </c>
      <c r="D53" s="50">
        <v>0.41066943934156297</v>
      </c>
      <c r="E53" s="50">
        <v>0.4817666184191825</v>
      </c>
      <c r="F53" s="51">
        <f t="shared" si="0"/>
        <v>0.51767299323930671</v>
      </c>
      <c r="G53" s="47">
        <f t="shared" si="2"/>
        <v>51.767299323930672</v>
      </c>
      <c r="H53" s="21" t="str">
        <f t="shared" si="1"/>
        <v xml:space="preserve"> Medium Risk</v>
      </c>
      <c r="I53">
        <f>VLOOKUP(A53, 'MACHINE LEARNING OUTPUT '!A:W, 23, FALSE)</f>
        <v>1</v>
      </c>
      <c r="J53" s="5">
        <f>VLOOKUP(A53, 'MACHINE LEARNING OUTPUT '!A:X,24, FALSE)</f>
        <v>0.61280355474924986</v>
      </c>
      <c r="K53" t="str">
        <f>VLOOKUP(A53, 'MACHINE LEARNING OUTPUT '!A:C,3, FALSE)</f>
        <v>business</v>
      </c>
    </row>
    <row r="54" spans="1:11" x14ac:dyDescent="0.25">
      <c r="A54" s="1" t="s">
        <v>88</v>
      </c>
      <c r="B54" s="49">
        <v>0.65800000000000003</v>
      </c>
      <c r="C54" s="49">
        <v>1.7575304473582742E-2</v>
      </c>
      <c r="D54" s="49">
        <v>0.84431985856532399</v>
      </c>
      <c r="E54" s="49">
        <v>0.75453926596980436</v>
      </c>
      <c r="F54" s="51">
        <f t="shared" si="0"/>
        <v>0.80707227026646056</v>
      </c>
      <c r="G54" s="47">
        <f t="shared" si="2"/>
        <v>80.707227026646052</v>
      </c>
      <c r="H54" s="21" t="str">
        <f t="shared" si="1"/>
        <v xml:space="preserve"> Low Risk</v>
      </c>
      <c r="I54">
        <f>VLOOKUP(A54, 'MACHINE LEARNING OUTPUT '!A:W, 23, FALSE)</f>
        <v>0</v>
      </c>
      <c r="J54" s="5">
        <f>VLOOKUP(A54, 'MACHINE LEARNING OUTPUT '!A:X,24, FALSE)</f>
        <v>0.39038691505291373</v>
      </c>
      <c r="K54" t="str">
        <f>VLOOKUP(A54, 'MACHINE LEARNING OUTPUT '!A:C,3, FALSE)</f>
        <v>mixed</v>
      </c>
    </row>
    <row r="55" spans="1:11" x14ac:dyDescent="0.25">
      <c r="A55" s="2" t="s">
        <v>89</v>
      </c>
      <c r="B55" s="50">
        <v>0.76</v>
      </c>
      <c r="C55" s="50">
        <v>0.35058410020553715</v>
      </c>
      <c r="D55" s="50">
        <v>0.32337597598190926</v>
      </c>
      <c r="E55" s="50">
        <v>0.56985372243518218</v>
      </c>
      <c r="F55" s="51">
        <f t="shared" si="0"/>
        <v>0.61097802349999797</v>
      </c>
      <c r="G55" s="47">
        <f t="shared" si="2"/>
        <v>61.097802349999796</v>
      </c>
      <c r="H55" s="21" t="str">
        <f t="shared" si="1"/>
        <v xml:space="preserve"> Medium Risk</v>
      </c>
      <c r="I55">
        <f>VLOOKUP(A55, 'MACHINE LEARNING OUTPUT '!A:W, 23, FALSE)</f>
        <v>0</v>
      </c>
      <c r="J55" s="5">
        <f>VLOOKUP(A55, 'MACHINE LEARNING OUTPUT '!A:X,24, FALSE)</f>
        <v>0.49182142506817961</v>
      </c>
      <c r="K55" t="str">
        <f>VLOOKUP(A55, 'MACHINE LEARNING OUTPUT '!A:C,3, FALSE)</f>
        <v>mixed</v>
      </c>
    </row>
    <row r="56" spans="1:11" x14ac:dyDescent="0.25">
      <c r="A56" s="1" t="s">
        <v>90</v>
      </c>
      <c r="B56" s="49">
        <v>0.48399999999999999</v>
      </c>
      <c r="C56" s="49">
        <v>0.26684154475630234</v>
      </c>
      <c r="D56" s="49">
        <v>0.4996579462956785</v>
      </c>
      <c r="E56" s="49">
        <v>0.66494442423308964</v>
      </c>
      <c r="F56" s="51">
        <f t="shared" si="0"/>
        <v>0.58902078946720837</v>
      </c>
      <c r="G56" s="47">
        <f t="shared" si="2"/>
        <v>58.902078946720835</v>
      </c>
      <c r="H56" s="21" t="str">
        <f t="shared" si="1"/>
        <v xml:space="preserve"> Medium Risk</v>
      </c>
      <c r="I56">
        <f>VLOOKUP(A56, 'MACHINE LEARNING OUTPUT '!A:W, 23, FALSE)</f>
        <v>1</v>
      </c>
      <c r="J56" s="5">
        <f>VLOOKUP(A56, 'MACHINE LEARNING OUTPUT '!A:X,24, FALSE)</f>
        <v>0.57638433818150414</v>
      </c>
      <c r="K56" t="str">
        <f>VLOOKUP(A56, 'MACHINE LEARNING OUTPUT '!A:C,3, FALSE)</f>
        <v>business</v>
      </c>
    </row>
    <row r="57" spans="1:11" x14ac:dyDescent="0.25">
      <c r="A57" s="2" t="s">
        <v>91</v>
      </c>
      <c r="B57" s="50">
        <v>0.59599999999999997</v>
      </c>
      <c r="C57" s="50">
        <v>0.2798498900705883</v>
      </c>
      <c r="D57" s="50">
        <v>0.66887673804249703</v>
      </c>
      <c r="E57" s="50">
        <v>0.6068705903099384</v>
      </c>
      <c r="F57" s="51">
        <f t="shared" si="0"/>
        <v>0.64945096913381362</v>
      </c>
      <c r="G57" s="47">
        <f t="shared" si="2"/>
        <v>64.945096913381363</v>
      </c>
      <c r="H57" s="21" t="str">
        <f t="shared" si="1"/>
        <v xml:space="preserve"> Medium Risk</v>
      </c>
      <c r="I57">
        <f>VLOOKUP(A57, 'MACHINE LEARNING OUTPUT '!A:W, 23, FALSE)</f>
        <v>0</v>
      </c>
      <c r="J57" s="5">
        <f>VLOOKUP(A57, 'MACHINE LEARNING OUTPUT '!A:X,24, FALSE)</f>
        <v>0.4750401767083533</v>
      </c>
      <c r="K57" t="str">
        <f>VLOOKUP(A57, 'MACHINE LEARNING OUTPUT '!A:C,3, FALSE)</f>
        <v>mixed</v>
      </c>
    </row>
    <row r="58" spans="1:11" x14ac:dyDescent="0.25">
      <c r="A58" s="1" t="s">
        <v>92</v>
      </c>
      <c r="B58" s="49">
        <v>0.93400000000000005</v>
      </c>
      <c r="C58" s="49">
        <v>8.6993371892013061E-2</v>
      </c>
      <c r="D58" s="49">
        <v>0.78216620513267088</v>
      </c>
      <c r="E58" s="49">
        <v>0.78999035513827576</v>
      </c>
      <c r="F58" s="51">
        <f t="shared" si="0"/>
        <v>0.87573378272967162</v>
      </c>
      <c r="G58" s="47">
        <f t="shared" si="2"/>
        <v>87.573378272967162</v>
      </c>
      <c r="H58" s="21" t="str">
        <f t="shared" si="1"/>
        <v xml:space="preserve"> Low Risk</v>
      </c>
      <c r="I58">
        <f>VLOOKUP(A58, 'MACHINE LEARNING OUTPUT '!A:W, 23, FALSE)</f>
        <v>0</v>
      </c>
      <c r="J58" s="5">
        <f>VLOOKUP(A58, 'MACHINE LEARNING OUTPUT '!A:X,24, FALSE)</f>
        <v>0.28503604548622302</v>
      </c>
      <c r="K58" t="str">
        <f>VLOOKUP(A58, 'MACHINE LEARNING OUTPUT '!A:C,3, FALSE)</f>
        <v>salary</v>
      </c>
    </row>
    <row r="59" spans="1:11" x14ac:dyDescent="0.25">
      <c r="A59" s="2" t="s">
        <v>93</v>
      </c>
      <c r="B59" s="50">
        <v>0.83</v>
      </c>
      <c r="C59" s="50">
        <v>0.29125664186511419</v>
      </c>
      <c r="D59" s="50">
        <v>0.79254771921900347</v>
      </c>
      <c r="E59" s="50">
        <v>0.79795287894259015</v>
      </c>
      <c r="F59" s="51">
        <f t="shared" si="0"/>
        <v>0.78132548312565497</v>
      </c>
      <c r="G59" s="47">
        <f t="shared" si="2"/>
        <v>78.132548312565504</v>
      </c>
      <c r="H59" s="21" t="str">
        <f t="shared" si="1"/>
        <v xml:space="preserve"> Low Risk</v>
      </c>
      <c r="I59">
        <f>VLOOKUP(A59, 'MACHINE LEARNING OUTPUT '!A:W, 23, FALSE)</f>
        <v>0</v>
      </c>
      <c r="J59" s="5">
        <f>VLOOKUP(A59, 'MACHINE LEARNING OUTPUT '!A:X,24, FALSE)</f>
        <v>0.36631534503929436</v>
      </c>
      <c r="K59" t="str">
        <f>VLOOKUP(A59, 'MACHINE LEARNING OUTPUT '!A:C,3, FALSE)</f>
        <v>salary</v>
      </c>
    </row>
    <row r="60" spans="1:11" x14ac:dyDescent="0.25">
      <c r="A60" s="1" t="s">
        <v>94</v>
      </c>
      <c r="B60" s="49">
        <v>0.99</v>
      </c>
      <c r="C60" s="49">
        <v>0.16243100402785282</v>
      </c>
      <c r="D60" s="49">
        <v>0.44836012902695976</v>
      </c>
      <c r="E60" s="49">
        <v>0.76466699887746037</v>
      </c>
      <c r="F60" s="51">
        <f t="shared" si="0"/>
        <v>0.80214277442865511</v>
      </c>
      <c r="G60" s="47">
        <f t="shared" si="2"/>
        <v>80.214277442865509</v>
      </c>
      <c r="H60" s="21" t="str">
        <f t="shared" si="1"/>
        <v xml:space="preserve"> Low Risk</v>
      </c>
      <c r="I60">
        <f>VLOOKUP(A60, 'MACHINE LEARNING OUTPUT '!A:W, 23, FALSE)</f>
        <v>0</v>
      </c>
      <c r="J60" s="5">
        <f>VLOOKUP(A60, 'MACHINE LEARNING OUTPUT '!A:X,24, FALSE)</f>
        <v>0.32789953627287549</v>
      </c>
      <c r="K60" t="str">
        <f>VLOOKUP(A60, 'MACHINE LEARNING OUTPUT '!A:C,3, FALSE)</f>
        <v>salary</v>
      </c>
    </row>
    <row r="61" spans="1:11" x14ac:dyDescent="0.25">
      <c r="A61" s="2" t="s">
        <v>95</v>
      </c>
      <c r="B61" s="50">
        <v>0.96299999999999997</v>
      </c>
      <c r="C61" s="50">
        <v>0.28795035581978418</v>
      </c>
      <c r="D61" s="50">
        <v>0.39541373758677467</v>
      </c>
      <c r="E61" s="50">
        <v>0.60106111649153993</v>
      </c>
      <c r="F61" s="51">
        <f t="shared" si="0"/>
        <v>0.71990680824515052</v>
      </c>
      <c r="G61" s="47">
        <f t="shared" si="2"/>
        <v>71.990680824515053</v>
      </c>
      <c r="H61" s="21" t="str">
        <f t="shared" si="1"/>
        <v xml:space="preserve"> Low Risk</v>
      </c>
      <c r="I61">
        <f>VLOOKUP(A61, 'MACHINE LEARNING OUTPUT '!A:W, 23, FALSE)</f>
        <v>0</v>
      </c>
      <c r="J61" s="5">
        <f>VLOOKUP(A61, 'MACHINE LEARNING OUTPUT '!A:X,24, FALSE)</f>
        <v>0.40958176966099485</v>
      </c>
      <c r="K61" t="str">
        <f>VLOOKUP(A61, 'MACHINE LEARNING OUTPUT '!A:C,3, FALSE)</f>
        <v>salary</v>
      </c>
    </row>
    <row r="62" spans="1:11" x14ac:dyDescent="0.25">
      <c r="A62" s="1" t="s">
        <v>96</v>
      </c>
      <c r="B62" s="49">
        <v>0.94099999999999995</v>
      </c>
      <c r="C62" s="49">
        <v>0.11790184468779907</v>
      </c>
      <c r="D62" s="49">
        <v>0.75172105000087974</v>
      </c>
      <c r="E62" s="49">
        <v>0.73501210025930708</v>
      </c>
      <c r="F62" s="51">
        <f t="shared" si="0"/>
        <v>0.85457547163273229</v>
      </c>
      <c r="G62" s="47">
        <f t="shared" si="2"/>
        <v>85.457547163273233</v>
      </c>
      <c r="H62" s="21" t="str">
        <f t="shared" si="1"/>
        <v xml:space="preserve"> Low Risk</v>
      </c>
      <c r="I62">
        <f>VLOOKUP(A62, 'MACHINE LEARNING OUTPUT '!A:W, 23, FALSE)</f>
        <v>0</v>
      </c>
      <c r="J62" s="5">
        <f>VLOOKUP(A62, 'MACHINE LEARNING OUTPUT '!A:X,24, FALSE)</f>
        <v>0.3253562566443905</v>
      </c>
      <c r="K62" t="str">
        <f>VLOOKUP(A62, 'MACHINE LEARNING OUTPUT '!A:C,3, FALSE)</f>
        <v>salary</v>
      </c>
    </row>
    <row r="63" spans="1:11" x14ac:dyDescent="0.25">
      <c r="A63" s="2" t="s">
        <v>97</v>
      </c>
      <c r="B63" s="50">
        <v>0.78600000000000003</v>
      </c>
      <c r="C63" s="50">
        <v>0.4233518669787904</v>
      </c>
      <c r="D63" s="50">
        <v>0.69303527349807947</v>
      </c>
      <c r="E63" s="50">
        <v>0.69920662149261537</v>
      </c>
      <c r="F63" s="51">
        <f t="shared" si="0"/>
        <v>0.69158248782987108</v>
      </c>
      <c r="G63" s="47">
        <f t="shared" si="2"/>
        <v>69.158248782987101</v>
      </c>
      <c r="H63" s="21" t="str">
        <f t="shared" si="1"/>
        <v xml:space="preserve"> Medium Risk</v>
      </c>
      <c r="I63">
        <f>VLOOKUP(A63, 'MACHINE LEARNING OUTPUT '!A:W, 23, FALSE)</f>
        <v>0</v>
      </c>
      <c r="J63" s="5">
        <f>VLOOKUP(A63, 'MACHINE LEARNING OUTPUT '!A:X,24, FALSE)</f>
        <v>0.4155933867891714</v>
      </c>
      <c r="K63" t="str">
        <f>VLOOKUP(A63, 'MACHINE LEARNING OUTPUT '!A:C,3, FALSE)</f>
        <v>salary</v>
      </c>
    </row>
    <row r="64" spans="1:11" x14ac:dyDescent="0.25">
      <c r="A64" s="1" t="s">
        <v>98</v>
      </c>
      <c r="B64" s="49">
        <v>0.63100000000000001</v>
      </c>
      <c r="C64" s="49">
        <v>0.14996197140894085</v>
      </c>
      <c r="D64" s="49">
        <v>0.51119574799042611</v>
      </c>
      <c r="E64" s="49">
        <v>0.77059384342081283</v>
      </c>
      <c r="F64" s="51">
        <f t="shared" si="0"/>
        <v>0.69368963468852485</v>
      </c>
      <c r="G64" s="47">
        <f t="shared" si="2"/>
        <v>69.368963468852485</v>
      </c>
      <c r="H64" s="21" t="str">
        <f t="shared" si="1"/>
        <v xml:space="preserve"> Medium Risk</v>
      </c>
      <c r="I64">
        <f>VLOOKUP(A64, 'MACHINE LEARNING OUTPUT '!A:W, 23, FALSE)</f>
        <v>0</v>
      </c>
      <c r="J64" s="5">
        <f>VLOOKUP(A64, 'MACHINE LEARNING OUTPUT '!A:X,24, FALSE)</f>
        <v>0.44672908018642438</v>
      </c>
      <c r="K64" t="str">
        <f>VLOOKUP(A64, 'MACHINE LEARNING OUTPUT '!A:C,3, FALSE)</f>
        <v>mixed</v>
      </c>
    </row>
    <row r="65" spans="1:11" x14ac:dyDescent="0.25">
      <c r="A65" s="2" t="s">
        <v>99</v>
      </c>
      <c r="B65" s="50">
        <v>0.752</v>
      </c>
      <c r="C65" s="50">
        <v>5.9667238516587728E-2</v>
      </c>
      <c r="D65" s="50">
        <v>0.91563317760191087</v>
      </c>
      <c r="E65" s="50">
        <v>0.81889566700979532</v>
      </c>
      <c r="F65" s="51">
        <f t="shared" si="0"/>
        <v>0.85126081401687514</v>
      </c>
      <c r="G65" s="47">
        <f t="shared" si="2"/>
        <v>85.126081401687514</v>
      </c>
      <c r="H65" s="21" t="str">
        <f t="shared" si="1"/>
        <v xml:space="preserve"> Low Risk</v>
      </c>
      <c r="I65">
        <f>VLOOKUP(A65, 'MACHINE LEARNING OUTPUT '!A:W, 23, FALSE)</f>
        <v>0</v>
      </c>
      <c r="J65" s="5">
        <f>VLOOKUP(A65, 'MACHINE LEARNING OUTPUT '!A:X,24, FALSE)</f>
        <v>0.33750034178873806</v>
      </c>
      <c r="K65" t="str">
        <f>VLOOKUP(A65, 'MACHINE LEARNING OUTPUT '!A:C,3, FALSE)</f>
        <v>salary</v>
      </c>
    </row>
    <row r="66" spans="1:11" x14ac:dyDescent="0.25">
      <c r="A66" s="1" t="s">
        <v>100</v>
      </c>
      <c r="B66" s="49">
        <v>0.86099999999999999</v>
      </c>
      <c r="C66" s="49">
        <v>0.15102635465093317</v>
      </c>
      <c r="D66" s="49">
        <v>0.29527780221256694</v>
      </c>
      <c r="E66" s="49">
        <v>0.53416109843529258</v>
      </c>
      <c r="F66" s="51">
        <f t="shared" si="0"/>
        <v>0.6952218188125272</v>
      </c>
      <c r="G66" s="47">
        <f t="shared" si="2"/>
        <v>69.52218188125272</v>
      </c>
      <c r="H66" s="21" t="str">
        <f t="shared" ref="H66:H129" si="3">IF(G66&lt;40," High Risk",
 IF(G66&lt;70," Medium Risk",
 " Low Risk"))</f>
        <v xml:space="preserve"> Medium Risk</v>
      </c>
      <c r="I66">
        <f>VLOOKUP(A66, 'MACHINE LEARNING OUTPUT '!A:W, 23, FALSE)</f>
        <v>0</v>
      </c>
      <c r="J66" s="5">
        <f>VLOOKUP(A66, 'MACHINE LEARNING OUTPUT '!A:X,24, FALSE)</f>
        <v>0.43874447392046695</v>
      </c>
      <c r="K66" t="str">
        <f>VLOOKUP(A66, 'MACHINE LEARNING OUTPUT '!A:C,3, FALSE)</f>
        <v>salary</v>
      </c>
    </row>
    <row r="67" spans="1:11" x14ac:dyDescent="0.25">
      <c r="A67" s="2" t="s">
        <v>101</v>
      </c>
      <c r="B67" s="50">
        <v>0.52900000000000003</v>
      </c>
      <c r="C67" s="50">
        <v>0.23338243309843926</v>
      </c>
      <c r="D67" s="50">
        <v>0.19301239143726742</v>
      </c>
      <c r="E67" s="50">
        <v>0.39374388515792447</v>
      </c>
      <c r="F67" s="51">
        <f t="shared" ref="F67:F130" si="4">(B67*0.35) + ((1-C67)*0.3) + (D67*0.2) + (E67*0.15)</f>
        <v>0.51279933113161036</v>
      </c>
      <c r="G67" s="47">
        <f t="shared" ref="G67:G130" si="5">F67*100</f>
        <v>51.279933113161036</v>
      </c>
      <c r="H67" s="21" t="str">
        <f t="shared" si="3"/>
        <v xml:space="preserve"> Medium Risk</v>
      </c>
      <c r="I67">
        <f>VLOOKUP(A67, 'MACHINE LEARNING OUTPUT '!A:W, 23, FALSE)</f>
        <v>1</v>
      </c>
      <c r="J67" s="5">
        <f>VLOOKUP(A67, 'MACHINE LEARNING OUTPUT '!A:X,24, FALSE)</f>
        <v>0.61420879934004968</v>
      </c>
      <c r="K67" t="str">
        <f>VLOOKUP(A67, 'MACHINE LEARNING OUTPUT '!A:C,3, FALSE)</f>
        <v>business</v>
      </c>
    </row>
    <row r="68" spans="1:11" x14ac:dyDescent="0.25">
      <c r="A68" s="1" t="s">
        <v>102</v>
      </c>
      <c r="B68" s="49">
        <v>0.89700000000000002</v>
      </c>
      <c r="C68" s="49">
        <v>0.10863010683705138</v>
      </c>
      <c r="D68" s="49">
        <v>0.58805812938082058</v>
      </c>
      <c r="E68" s="49">
        <v>0.70561089581712355</v>
      </c>
      <c r="F68" s="51">
        <f t="shared" si="4"/>
        <v>0.80481422819761728</v>
      </c>
      <c r="G68" s="47">
        <f t="shared" si="5"/>
        <v>80.481422819761733</v>
      </c>
      <c r="H68" s="21" t="str">
        <f t="shared" si="3"/>
        <v xml:space="preserve"> Low Risk</v>
      </c>
      <c r="I68">
        <f>VLOOKUP(A68, 'MACHINE LEARNING OUTPUT '!A:W, 23, FALSE)</f>
        <v>0</v>
      </c>
      <c r="J68" s="5">
        <f>VLOOKUP(A68, 'MACHINE LEARNING OUTPUT '!A:X,24, FALSE)</f>
        <v>0.34618926901241964</v>
      </c>
      <c r="K68" t="str">
        <f>VLOOKUP(A68, 'MACHINE LEARNING OUTPUT '!A:C,3, FALSE)</f>
        <v>salary</v>
      </c>
    </row>
    <row r="69" spans="1:11" x14ac:dyDescent="0.25">
      <c r="A69" s="2" t="s">
        <v>103</v>
      </c>
      <c r="B69" s="50">
        <v>0.52400000000000002</v>
      </c>
      <c r="C69" s="50">
        <v>0.22684767077120155</v>
      </c>
      <c r="D69" s="50">
        <v>0.72989814446241774</v>
      </c>
      <c r="E69" s="50">
        <v>0.61779078860404435</v>
      </c>
      <c r="F69" s="51">
        <f t="shared" si="4"/>
        <v>0.65399394595172988</v>
      </c>
      <c r="G69" s="47">
        <f t="shared" si="5"/>
        <v>65.399394595172993</v>
      </c>
      <c r="H69" s="21" t="str">
        <f t="shared" si="3"/>
        <v xml:space="preserve"> Medium Risk</v>
      </c>
      <c r="I69">
        <f>VLOOKUP(A69, 'MACHINE LEARNING OUTPUT '!A:W, 23, FALSE)</f>
        <v>0</v>
      </c>
      <c r="J69" s="5">
        <f>VLOOKUP(A69, 'MACHINE LEARNING OUTPUT '!A:X,24, FALSE)</f>
        <v>0.49830337480698633</v>
      </c>
      <c r="K69" t="str">
        <f>VLOOKUP(A69, 'MACHINE LEARNING OUTPUT '!A:C,3, FALSE)</f>
        <v>mixed</v>
      </c>
    </row>
    <row r="70" spans="1:11" x14ac:dyDescent="0.25">
      <c r="A70" s="1" t="s">
        <v>104</v>
      </c>
      <c r="B70" s="49">
        <v>0.95699999999999996</v>
      </c>
      <c r="C70" s="49">
        <v>0.40069130325415575</v>
      </c>
      <c r="D70" s="49">
        <v>0.44614364341934465</v>
      </c>
      <c r="E70" s="49">
        <v>0.69543662459733602</v>
      </c>
      <c r="F70" s="51">
        <f t="shared" si="4"/>
        <v>0.70828683139722248</v>
      </c>
      <c r="G70" s="47">
        <f t="shared" si="5"/>
        <v>70.828683139722244</v>
      </c>
      <c r="H70" s="21" t="str">
        <f t="shared" si="3"/>
        <v xml:space="preserve"> Low Risk</v>
      </c>
      <c r="I70">
        <f>VLOOKUP(A70, 'MACHINE LEARNING OUTPUT '!A:W, 23, FALSE)</f>
        <v>0</v>
      </c>
      <c r="J70" s="5">
        <f>VLOOKUP(A70, 'MACHINE LEARNING OUTPUT '!A:X,24, FALSE)</f>
        <v>0.40254189140466745</v>
      </c>
      <c r="K70" t="str">
        <f>VLOOKUP(A70, 'MACHINE LEARNING OUTPUT '!A:C,3, FALSE)</f>
        <v>salary</v>
      </c>
    </row>
    <row r="71" spans="1:11" x14ac:dyDescent="0.25">
      <c r="A71" s="2" t="s">
        <v>105</v>
      </c>
      <c r="B71" s="50">
        <v>0.59499999999999997</v>
      </c>
      <c r="C71" s="50">
        <v>0.27772940641763094</v>
      </c>
      <c r="D71" s="50">
        <v>0.56689147019485575</v>
      </c>
      <c r="E71" s="50">
        <v>0.7361373721895671</v>
      </c>
      <c r="F71" s="51">
        <f t="shared" si="4"/>
        <v>0.6487300779421169</v>
      </c>
      <c r="G71" s="47">
        <f t="shared" si="5"/>
        <v>64.873007794211688</v>
      </c>
      <c r="H71" s="21" t="str">
        <f t="shared" si="3"/>
        <v xml:space="preserve"> Medium Risk</v>
      </c>
      <c r="I71">
        <f>VLOOKUP(A71, 'MACHINE LEARNING OUTPUT '!A:W, 23, FALSE)</f>
        <v>0</v>
      </c>
      <c r="J71" s="5">
        <f>VLOOKUP(A71, 'MACHINE LEARNING OUTPUT '!A:X,24, FALSE)</f>
        <v>0.47430537754687013</v>
      </c>
      <c r="K71" t="str">
        <f>VLOOKUP(A71, 'MACHINE LEARNING OUTPUT '!A:C,3, FALSE)</f>
        <v>mixed</v>
      </c>
    </row>
    <row r="72" spans="1:11" x14ac:dyDescent="0.25">
      <c r="A72" s="1" t="s">
        <v>106</v>
      </c>
      <c r="B72" s="49">
        <v>0.501</v>
      </c>
      <c r="C72" s="49">
        <v>0.28208443336987371</v>
      </c>
      <c r="D72" s="49">
        <v>0.86500392696846351</v>
      </c>
      <c r="E72" s="49">
        <v>0.59359174918762914</v>
      </c>
      <c r="F72" s="51">
        <f t="shared" si="4"/>
        <v>0.6527642177608749</v>
      </c>
      <c r="G72" s="47">
        <f t="shared" si="5"/>
        <v>65.276421776087489</v>
      </c>
      <c r="H72" s="21" t="str">
        <f t="shared" si="3"/>
        <v xml:space="preserve"> Medium Risk</v>
      </c>
      <c r="I72">
        <f>VLOOKUP(A72, 'MACHINE LEARNING OUTPUT '!A:W, 23, FALSE)</f>
        <v>1</v>
      </c>
      <c r="J72" s="5">
        <f>VLOOKUP(A72, 'MACHINE LEARNING OUTPUT '!A:X,24, FALSE)</f>
        <v>0.50619639503040048</v>
      </c>
      <c r="K72" t="str">
        <f>VLOOKUP(A72, 'MACHINE LEARNING OUTPUT '!A:C,3, FALSE)</f>
        <v>business</v>
      </c>
    </row>
    <row r="73" spans="1:11" x14ac:dyDescent="0.25">
      <c r="A73" s="2" t="s">
        <v>107</v>
      </c>
      <c r="B73" s="50">
        <v>0.86199999999999999</v>
      </c>
      <c r="C73" s="50">
        <v>8.6196153743473614E-2</v>
      </c>
      <c r="D73" s="50">
        <v>0.48678557603398487</v>
      </c>
      <c r="E73" s="50">
        <v>0.72327525762188627</v>
      </c>
      <c r="F73" s="51">
        <f t="shared" si="4"/>
        <v>0.78168955772703785</v>
      </c>
      <c r="G73" s="47">
        <f t="shared" si="5"/>
        <v>78.168955772703782</v>
      </c>
      <c r="H73" s="21" t="str">
        <f t="shared" si="3"/>
        <v xml:space="preserve"> Low Risk</v>
      </c>
      <c r="I73">
        <f>VLOOKUP(A73, 'MACHINE LEARNING OUTPUT '!A:W, 23, FALSE)</f>
        <v>0</v>
      </c>
      <c r="J73" s="5">
        <f>VLOOKUP(A73, 'MACHINE LEARNING OUTPUT '!A:X,24, FALSE)</f>
        <v>0.38916541203089866</v>
      </c>
      <c r="K73" t="str">
        <f>VLOOKUP(A73, 'MACHINE LEARNING OUTPUT '!A:C,3, FALSE)</f>
        <v>salary</v>
      </c>
    </row>
    <row r="74" spans="1:11" x14ac:dyDescent="0.25">
      <c r="A74" s="1" t="s">
        <v>108</v>
      </c>
      <c r="B74" s="49">
        <v>0.90700000000000003</v>
      </c>
      <c r="C74" s="49">
        <v>0.33463871255600902</v>
      </c>
      <c r="D74" s="49">
        <v>0.56314943480415158</v>
      </c>
      <c r="E74" s="49">
        <v>0.62671809791543598</v>
      </c>
      <c r="F74" s="51">
        <f t="shared" si="4"/>
        <v>0.72369598788134293</v>
      </c>
      <c r="G74" s="47">
        <f t="shared" si="5"/>
        <v>72.369598788134297</v>
      </c>
      <c r="H74" s="21" t="str">
        <f t="shared" si="3"/>
        <v xml:space="preserve"> Low Risk</v>
      </c>
      <c r="I74">
        <f>VLOOKUP(A74, 'MACHINE LEARNING OUTPUT '!A:W, 23, FALSE)</f>
        <v>0</v>
      </c>
      <c r="J74" s="5">
        <f>VLOOKUP(A74, 'MACHINE LEARNING OUTPUT '!A:X,24, FALSE)</f>
        <v>0.40145530807183427</v>
      </c>
      <c r="K74" t="str">
        <f>VLOOKUP(A74, 'MACHINE LEARNING OUTPUT '!A:C,3, FALSE)</f>
        <v>salary</v>
      </c>
    </row>
    <row r="75" spans="1:11" x14ac:dyDescent="0.25">
      <c r="A75" s="2" t="s">
        <v>109</v>
      </c>
      <c r="B75" s="50">
        <v>0.57599999999999996</v>
      </c>
      <c r="C75" s="50">
        <v>0.11239321508621547</v>
      </c>
      <c r="D75" s="50">
        <v>0.70096871342067524</v>
      </c>
      <c r="E75" s="50">
        <v>0.47786289571906859</v>
      </c>
      <c r="F75" s="51">
        <f t="shared" si="4"/>
        <v>0.67975521251613069</v>
      </c>
      <c r="G75" s="47">
        <f t="shared" si="5"/>
        <v>67.975521251613074</v>
      </c>
      <c r="H75" s="21" t="str">
        <f t="shared" si="3"/>
        <v xml:space="preserve"> Medium Risk</v>
      </c>
      <c r="I75">
        <f>VLOOKUP(A75, 'MACHINE LEARNING OUTPUT '!A:W, 23, FALSE)</f>
        <v>0</v>
      </c>
      <c r="J75" s="5">
        <f>VLOOKUP(A75, 'MACHINE LEARNING OUTPUT '!A:X,24, FALSE)</f>
        <v>0.48172897235719142</v>
      </c>
      <c r="K75" t="str">
        <f>VLOOKUP(A75, 'MACHINE LEARNING OUTPUT '!A:C,3, FALSE)</f>
        <v>mixed</v>
      </c>
    </row>
    <row r="76" spans="1:11" x14ac:dyDescent="0.25">
      <c r="A76" s="1" t="s">
        <v>110</v>
      </c>
      <c r="B76" s="49">
        <v>0.41899999999999998</v>
      </c>
      <c r="C76" s="49">
        <v>0.33179752503305832</v>
      </c>
      <c r="D76" s="49">
        <v>0.42487782658360818</v>
      </c>
      <c r="E76" s="49">
        <v>0.70213310566271214</v>
      </c>
      <c r="F76" s="51">
        <f t="shared" si="4"/>
        <v>0.53740627365621096</v>
      </c>
      <c r="G76" s="47">
        <f t="shared" si="5"/>
        <v>53.740627365621094</v>
      </c>
      <c r="H76" s="21" t="str">
        <f t="shared" si="3"/>
        <v xml:space="preserve"> Medium Risk</v>
      </c>
      <c r="I76">
        <f>VLOOKUP(A76, 'MACHINE LEARNING OUTPUT '!A:W, 23, FALSE)</f>
        <v>1</v>
      </c>
      <c r="J76" s="5">
        <f>VLOOKUP(A76, 'MACHINE LEARNING OUTPUT '!A:X,24, FALSE)</f>
        <v>0.60394278455363293</v>
      </c>
      <c r="K76" t="str">
        <f>VLOOKUP(A76, 'MACHINE LEARNING OUTPUT '!A:C,3, FALSE)</f>
        <v>business</v>
      </c>
    </row>
    <row r="77" spans="1:11" x14ac:dyDescent="0.25">
      <c r="A77" s="2" t="s">
        <v>111</v>
      </c>
      <c r="B77" s="50">
        <v>0.45500000000000002</v>
      </c>
      <c r="C77" s="50">
        <v>0.12700190685838453</v>
      </c>
      <c r="D77" s="50">
        <v>0.48535043069096862</v>
      </c>
      <c r="E77" s="50">
        <v>0.58070766115651939</v>
      </c>
      <c r="F77" s="51">
        <f t="shared" si="4"/>
        <v>0.60532566325415627</v>
      </c>
      <c r="G77" s="47">
        <f t="shared" si="5"/>
        <v>60.53256632541563</v>
      </c>
      <c r="H77" s="21" t="str">
        <f t="shared" si="3"/>
        <v xml:space="preserve"> Medium Risk</v>
      </c>
      <c r="I77">
        <f>VLOOKUP(A77, 'MACHINE LEARNING OUTPUT '!A:W, 23, FALSE)</f>
        <v>1</v>
      </c>
      <c r="J77" s="5">
        <f>VLOOKUP(A77, 'MACHINE LEARNING OUTPUT '!A:X,24, FALSE)</f>
        <v>0.58404234194626559</v>
      </c>
      <c r="K77" t="str">
        <f>VLOOKUP(A77, 'MACHINE LEARNING OUTPUT '!A:C,3, FALSE)</f>
        <v>business</v>
      </c>
    </row>
    <row r="78" spans="1:11" x14ac:dyDescent="0.25">
      <c r="A78" s="1" t="s">
        <v>112</v>
      </c>
      <c r="B78" s="49">
        <v>0.46400000000000002</v>
      </c>
      <c r="C78" s="49">
        <v>0.17965699949371949</v>
      </c>
      <c r="D78" s="49">
        <v>0.50549161527652242</v>
      </c>
      <c r="E78" s="49">
        <v>0.66412455731375841</v>
      </c>
      <c r="F78" s="51">
        <f t="shared" si="4"/>
        <v>0.60921990680425231</v>
      </c>
      <c r="G78" s="47">
        <f t="shared" si="5"/>
        <v>60.921990680425232</v>
      </c>
      <c r="H78" s="21" t="str">
        <f t="shared" si="3"/>
        <v xml:space="preserve"> Medium Risk</v>
      </c>
      <c r="I78">
        <f>VLOOKUP(A78, 'MACHINE LEARNING OUTPUT '!A:W, 23, FALSE)</f>
        <v>1</v>
      </c>
      <c r="J78" s="5">
        <f>VLOOKUP(A78, 'MACHINE LEARNING OUTPUT '!A:X,24, FALSE)</f>
        <v>0.57844881566363926</v>
      </c>
      <c r="K78" t="str">
        <f>VLOOKUP(A78, 'MACHINE LEARNING OUTPUT '!A:C,3, FALSE)</f>
        <v>business</v>
      </c>
    </row>
    <row r="79" spans="1:11" x14ac:dyDescent="0.25">
      <c r="A79" s="2" t="s">
        <v>113</v>
      </c>
      <c r="B79" s="50">
        <v>0.873</v>
      </c>
      <c r="C79" s="50">
        <v>0.13078702471235198</v>
      </c>
      <c r="D79" s="50">
        <v>0.49975311201692818</v>
      </c>
      <c r="E79" s="50">
        <v>0.83867678690766345</v>
      </c>
      <c r="F79" s="51">
        <f t="shared" si="4"/>
        <v>0.79206603302582945</v>
      </c>
      <c r="G79" s="47">
        <f t="shared" si="5"/>
        <v>79.206603302582948</v>
      </c>
      <c r="H79" s="21" t="str">
        <f t="shared" si="3"/>
        <v xml:space="preserve"> Low Risk</v>
      </c>
      <c r="I79">
        <f>VLOOKUP(A79, 'MACHINE LEARNING OUTPUT '!A:W, 23, FALSE)</f>
        <v>0</v>
      </c>
      <c r="J79" s="5">
        <f>VLOOKUP(A79, 'MACHINE LEARNING OUTPUT '!A:X,24, FALSE)</f>
        <v>0.37003114508378154</v>
      </c>
      <c r="K79" t="str">
        <f>VLOOKUP(A79, 'MACHINE LEARNING OUTPUT '!A:C,3, FALSE)</f>
        <v>salary</v>
      </c>
    </row>
    <row r="80" spans="1:11" x14ac:dyDescent="0.25">
      <c r="A80" s="1" t="s">
        <v>114</v>
      </c>
      <c r="B80" s="49">
        <v>0.81100000000000005</v>
      </c>
      <c r="C80" s="49">
        <v>0.36025401183706668</v>
      </c>
      <c r="D80" s="49">
        <v>0.54509708855661498</v>
      </c>
      <c r="E80" s="49">
        <v>0.73341204751002609</v>
      </c>
      <c r="F80" s="51">
        <f t="shared" si="4"/>
        <v>0.69480502128670696</v>
      </c>
      <c r="G80" s="47">
        <f t="shared" si="5"/>
        <v>69.480502128670693</v>
      </c>
      <c r="H80" s="21" t="str">
        <f t="shared" si="3"/>
        <v xml:space="preserve"> Medium Risk</v>
      </c>
      <c r="I80">
        <f>VLOOKUP(A80, 'MACHINE LEARNING OUTPUT '!A:W, 23, FALSE)</f>
        <v>0</v>
      </c>
      <c r="J80" s="5">
        <f>VLOOKUP(A80, 'MACHINE LEARNING OUTPUT '!A:X,24, FALSE)</f>
        <v>0.40918826389341456</v>
      </c>
      <c r="K80" t="str">
        <f>VLOOKUP(A80, 'MACHINE LEARNING OUTPUT '!A:C,3, FALSE)</f>
        <v>salary</v>
      </c>
    </row>
    <row r="81" spans="1:11" x14ac:dyDescent="0.25">
      <c r="A81" s="2" t="s">
        <v>115</v>
      </c>
      <c r="B81" s="50">
        <v>0.97899999999999998</v>
      </c>
      <c r="C81" s="50">
        <v>0.18478310402369919</v>
      </c>
      <c r="D81" s="50">
        <v>0.68942768582607783</v>
      </c>
      <c r="E81" s="50">
        <v>0.77949892021419676</v>
      </c>
      <c r="F81" s="51">
        <f t="shared" si="4"/>
        <v>0.84202544399023527</v>
      </c>
      <c r="G81" s="47">
        <f t="shared" si="5"/>
        <v>84.202544399023523</v>
      </c>
      <c r="H81" s="21" t="str">
        <f t="shared" si="3"/>
        <v xml:space="preserve"> Low Risk</v>
      </c>
      <c r="I81">
        <f>VLOOKUP(A81, 'MACHINE LEARNING OUTPUT '!A:W, 23, FALSE)</f>
        <v>0</v>
      </c>
      <c r="J81" s="5">
        <f>VLOOKUP(A81, 'MACHINE LEARNING OUTPUT '!A:X,24, FALSE)</f>
        <v>0.31809156188165144</v>
      </c>
      <c r="K81" t="str">
        <f>VLOOKUP(A81, 'MACHINE LEARNING OUTPUT '!A:C,3, FALSE)</f>
        <v>salary</v>
      </c>
    </row>
    <row r="82" spans="1:11" x14ac:dyDescent="0.25">
      <c r="A82" s="1" t="s">
        <v>116</v>
      </c>
      <c r="B82" s="49">
        <v>0.63700000000000001</v>
      </c>
      <c r="C82" s="49">
        <v>0.31080434664155393</v>
      </c>
      <c r="D82" s="49">
        <v>0.72530796217107918</v>
      </c>
      <c r="E82" s="49">
        <v>0.46335875571183138</v>
      </c>
      <c r="F82" s="51">
        <f t="shared" si="4"/>
        <v>0.64427410179852429</v>
      </c>
      <c r="G82" s="47">
        <f t="shared" si="5"/>
        <v>64.42741017985243</v>
      </c>
      <c r="H82" s="21" t="str">
        <f t="shared" si="3"/>
        <v xml:space="preserve"> Medium Risk</v>
      </c>
      <c r="I82">
        <f>VLOOKUP(A82, 'MACHINE LEARNING OUTPUT '!A:W, 23, FALSE)</f>
        <v>0</v>
      </c>
      <c r="J82" s="5">
        <f>VLOOKUP(A82, 'MACHINE LEARNING OUTPUT '!A:X,24, FALSE)</f>
        <v>0.48809559584897233</v>
      </c>
      <c r="K82" t="str">
        <f>VLOOKUP(A82, 'MACHINE LEARNING OUTPUT '!A:C,3, FALSE)</f>
        <v>mixed</v>
      </c>
    </row>
    <row r="83" spans="1:11" x14ac:dyDescent="0.25">
      <c r="A83" s="2" t="s">
        <v>117</v>
      </c>
      <c r="B83" s="50">
        <v>0.48399999999999999</v>
      </c>
      <c r="C83" s="50">
        <v>0.10052219388124051</v>
      </c>
      <c r="D83" s="50">
        <v>0.64394676801498352</v>
      </c>
      <c r="E83" s="50">
        <v>0.53591859674826503</v>
      </c>
      <c r="F83" s="51">
        <f t="shared" si="4"/>
        <v>0.64842048495086435</v>
      </c>
      <c r="G83" s="47">
        <f t="shared" si="5"/>
        <v>64.842048495086431</v>
      </c>
      <c r="H83" s="21" t="str">
        <f t="shared" si="3"/>
        <v xml:space="preserve"> Medium Risk</v>
      </c>
      <c r="I83">
        <f>VLOOKUP(A83, 'MACHINE LEARNING OUTPUT '!A:W, 23, FALSE)</f>
        <v>1</v>
      </c>
      <c r="J83" s="5">
        <f>VLOOKUP(A83, 'MACHINE LEARNING OUTPUT '!A:X,24, FALSE)</f>
        <v>0.55940025754052913</v>
      </c>
      <c r="K83" t="str">
        <f>VLOOKUP(A83, 'MACHINE LEARNING OUTPUT '!A:C,3, FALSE)</f>
        <v>business</v>
      </c>
    </row>
    <row r="84" spans="1:11" x14ac:dyDescent="0.25">
      <c r="A84" s="1" t="s">
        <v>118</v>
      </c>
      <c r="B84" s="49">
        <v>0.84399999999999997</v>
      </c>
      <c r="C84" s="49">
        <v>0.27515799540857283</v>
      </c>
      <c r="D84" s="49">
        <v>0.7829400792869351</v>
      </c>
      <c r="E84" s="49">
        <v>0.82223963099360786</v>
      </c>
      <c r="F84" s="51">
        <f t="shared" si="4"/>
        <v>0.79277656188385637</v>
      </c>
      <c r="G84" s="47">
        <f t="shared" si="5"/>
        <v>79.277656188385635</v>
      </c>
      <c r="H84" s="21" t="str">
        <f t="shared" si="3"/>
        <v xml:space="preserve"> Low Risk</v>
      </c>
      <c r="I84">
        <f>VLOOKUP(A84, 'MACHINE LEARNING OUTPUT '!A:W, 23, FALSE)</f>
        <v>0</v>
      </c>
      <c r="J84" s="5">
        <f>VLOOKUP(A84, 'MACHINE LEARNING OUTPUT '!A:X,24, FALSE)</f>
        <v>0.34697310037212575</v>
      </c>
      <c r="K84" t="str">
        <f>VLOOKUP(A84, 'MACHINE LEARNING OUTPUT '!A:C,3, FALSE)</f>
        <v>salary</v>
      </c>
    </row>
    <row r="85" spans="1:11" x14ac:dyDescent="0.25">
      <c r="A85" s="2" t="s">
        <v>119</v>
      </c>
      <c r="B85" s="50">
        <v>0.77500000000000002</v>
      </c>
      <c r="C85" s="50">
        <v>0.33994022172516009</v>
      </c>
      <c r="D85" s="50">
        <v>0.40762592371315232</v>
      </c>
      <c r="E85" s="50">
        <v>0.80838417021465669</v>
      </c>
      <c r="F85" s="51">
        <f t="shared" si="4"/>
        <v>0.67205074375728091</v>
      </c>
      <c r="G85" s="47">
        <f t="shared" si="5"/>
        <v>67.205074375728088</v>
      </c>
      <c r="H85" s="21" t="str">
        <f t="shared" si="3"/>
        <v xml:space="preserve"> Medium Risk</v>
      </c>
      <c r="I85">
        <f>VLOOKUP(A85, 'MACHINE LEARNING OUTPUT '!A:W, 23, FALSE)</f>
        <v>0</v>
      </c>
      <c r="J85" s="5">
        <f>VLOOKUP(A85, 'MACHINE LEARNING OUTPUT '!A:X,24, FALSE)</f>
        <v>0.42470321700185848</v>
      </c>
      <c r="K85" t="str">
        <f>VLOOKUP(A85, 'MACHINE LEARNING OUTPUT '!A:C,3, FALSE)</f>
        <v>salary</v>
      </c>
    </row>
    <row r="86" spans="1:11" x14ac:dyDescent="0.25">
      <c r="A86" s="1" t="s">
        <v>120</v>
      </c>
      <c r="B86" s="49">
        <v>0.94399999999999995</v>
      </c>
      <c r="C86" s="49">
        <v>0.1678518603888326</v>
      </c>
      <c r="D86" s="49">
        <v>0.88552578867203469</v>
      </c>
      <c r="E86" s="49">
        <v>0.83648761875286348</v>
      </c>
      <c r="F86" s="51">
        <f t="shared" si="4"/>
        <v>0.88262274243068661</v>
      </c>
      <c r="G86" s="47">
        <f t="shared" si="5"/>
        <v>88.26227424306866</v>
      </c>
      <c r="H86" s="21" t="str">
        <f t="shared" si="3"/>
        <v xml:space="preserve"> Low Risk</v>
      </c>
      <c r="I86">
        <f>VLOOKUP(A86, 'MACHINE LEARNING OUTPUT '!A:W, 23, FALSE)</f>
        <v>0</v>
      </c>
      <c r="J86" s="5">
        <f>VLOOKUP(A86, 'MACHINE LEARNING OUTPUT '!A:X,24, FALSE)</f>
        <v>0.30176600895302885</v>
      </c>
      <c r="K86" t="str">
        <f>VLOOKUP(A86, 'MACHINE LEARNING OUTPUT '!A:C,3, FALSE)</f>
        <v>salary</v>
      </c>
    </row>
    <row r="87" spans="1:11" x14ac:dyDescent="0.25">
      <c r="A87" s="2" t="s">
        <v>121</v>
      </c>
      <c r="B87" s="50">
        <v>0.80500000000000005</v>
      </c>
      <c r="C87" s="50">
        <v>0.2926678485847794</v>
      </c>
      <c r="D87" s="50">
        <v>0.27693284156597375</v>
      </c>
      <c r="E87" s="50">
        <v>0.45242924438523863</v>
      </c>
      <c r="F87" s="51">
        <f t="shared" si="4"/>
        <v>0.61720060039554681</v>
      </c>
      <c r="G87" s="47">
        <f t="shared" si="5"/>
        <v>61.720060039554681</v>
      </c>
      <c r="H87" s="21" t="str">
        <f t="shared" si="3"/>
        <v xml:space="preserve"> Medium Risk</v>
      </c>
      <c r="I87">
        <f>VLOOKUP(A87, 'MACHINE LEARNING OUTPUT '!A:W, 23, FALSE)</f>
        <v>0</v>
      </c>
      <c r="J87" s="5">
        <f>VLOOKUP(A87, 'MACHINE LEARNING OUTPUT '!A:X,24, FALSE)</f>
        <v>0.49760132118090233</v>
      </c>
      <c r="K87" t="str">
        <f>VLOOKUP(A87, 'MACHINE LEARNING OUTPUT '!A:C,3, FALSE)</f>
        <v>salary</v>
      </c>
    </row>
    <row r="88" spans="1:11" x14ac:dyDescent="0.25">
      <c r="A88" s="1" t="s">
        <v>122</v>
      </c>
      <c r="B88" s="49">
        <v>0.61699999999999999</v>
      </c>
      <c r="C88" s="49">
        <v>0.55239629989700489</v>
      </c>
      <c r="D88" s="49">
        <v>0.11379881886608309</v>
      </c>
      <c r="E88" s="49">
        <v>0.21806267554800171</v>
      </c>
      <c r="F88" s="51">
        <f t="shared" si="4"/>
        <v>0.40570027513631535</v>
      </c>
      <c r="G88" s="47">
        <f t="shared" si="5"/>
        <v>40.570027513631537</v>
      </c>
      <c r="H88" s="21" t="str">
        <f t="shared" si="3"/>
        <v xml:space="preserve"> Medium Risk</v>
      </c>
      <c r="I88">
        <f>VLOOKUP(A88, 'MACHINE LEARNING OUTPUT '!A:W, 23, FALSE)</f>
        <v>1</v>
      </c>
      <c r="J88" s="5">
        <f>VLOOKUP(A88, 'MACHINE LEARNING OUTPUT '!A:X,24, FALSE)</f>
        <v>0.65529131581887679</v>
      </c>
      <c r="K88" t="str">
        <f>VLOOKUP(A88, 'MACHINE LEARNING OUTPUT '!A:C,3, FALSE)</f>
        <v>business</v>
      </c>
    </row>
    <row r="89" spans="1:11" x14ac:dyDescent="0.25">
      <c r="A89" s="2" t="s">
        <v>123</v>
      </c>
      <c r="B89" s="50">
        <v>0.52</v>
      </c>
      <c r="C89" s="50">
        <v>0.29663414863920262</v>
      </c>
      <c r="D89" s="50">
        <v>0.47667192712953499</v>
      </c>
      <c r="E89" s="50">
        <v>0.41023657472473185</v>
      </c>
      <c r="F89" s="51">
        <f t="shared" si="4"/>
        <v>0.54987962704285598</v>
      </c>
      <c r="G89" s="47">
        <f t="shared" si="5"/>
        <v>54.9879627042856</v>
      </c>
      <c r="H89" s="21" t="str">
        <f t="shared" si="3"/>
        <v xml:space="preserve"> Medium Risk</v>
      </c>
      <c r="I89">
        <f>VLOOKUP(A89, 'MACHINE LEARNING OUTPUT '!A:W, 23, FALSE)</f>
        <v>1</v>
      </c>
      <c r="J89" s="5">
        <f>VLOOKUP(A89, 'MACHINE LEARNING OUTPUT '!A:X,24, FALSE)</f>
        <v>0.5839294006361766</v>
      </c>
      <c r="K89" t="str">
        <f>VLOOKUP(A89, 'MACHINE LEARNING OUTPUT '!A:C,3, FALSE)</f>
        <v>business</v>
      </c>
    </row>
    <row r="90" spans="1:11" x14ac:dyDescent="0.25">
      <c r="A90" s="1" t="s">
        <v>124</v>
      </c>
      <c r="B90" s="49">
        <v>0.47899999999999998</v>
      </c>
      <c r="C90" s="49">
        <v>0.24434671955923565</v>
      </c>
      <c r="D90" s="49">
        <v>0.33232531497450657</v>
      </c>
      <c r="E90" s="49">
        <v>0.58899508823300639</v>
      </c>
      <c r="F90" s="51">
        <f t="shared" si="4"/>
        <v>0.54916031036208157</v>
      </c>
      <c r="G90" s="47">
        <f t="shared" si="5"/>
        <v>54.91603103620816</v>
      </c>
      <c r="H90" s="21" t="str">
        <f t="shared" si="3"/>
        <v xml:space="preserve"> Medium Risk</v>
      </c>
      <c r="I90">
        <f>VLOOKUP(A90, 'MACHINE LEARNING OUTPUT '!A:W, 23, FALSE)</f>
        <v>1</v>
      </c>
      <c r="J90" s="5">
        <f>VLOOKUP(A90, 'MACHINE LEARNING OUTPUT '!A:X,24, FALSE)</f>
        <v>0.57746705988451918</v>
      </c>
      <c r="K90" t="str">
        <f>VLOOKUP(A90, 'MACHINE LEARNING OUTPUT '!A:C,3, FALSE)</f>
        <v>mixed</v>
      </c>
    </row>
    <row r="91" spans="1:11" x14ac:dyDescent="0.25">
      <c r="A91" s="2" t="s">
        <v>125</v>
      </c>
      <c r="B91" s="50">
        <v>0.996</v>
      </c>
      <c r="C91" s="50">
        <v>0.55364397445800995</v>
      </c>
      <c r="D91" s="50">
        <v>0.63065586967629106</v>
      </c>
      <c r="E91" s="50">
        <v>0.69074281520188696</v>
      </c>
      <c r="F91" s="51">
        <f t="shared" si="4"/>
        <v>0.71224940387813829</v>
      </c>
      <c r="G91" s="47">
        <f t="shared" si="5"/>
        <v>71.224940387813831</v>
      </c>
      <c r="H91" s="21" t="str">
        <f t="shared" si="3"/>
        <v xml:space="preserve"> Low Risk</v>
      </c>
      <c r="I91">
        <f>VLOOKUP(A91, 'MACHINE LEARNING OUTPUT '!A:W, 23, FALSE)</f>
        <v>0</v>
      </c>
      <c r="J91" s="5">
        <f>VLOOKUP(A91, 'MACHINE LEARNING OUTPUT '!A:X,24, FALSE)</f>
        <v>0.3624773620671331</v>
      </c>
      <c r="K91" t="str">
        <f>VLOOKUP(A91, 'MACHINE LEARNING OUTPUT '!A:C,3, FALSE)</f>
        <v>salary</v>
      </c>
    </row>
    <row r="92" spans="1:11" x14ac:dyDescent="0.25">
      <c r="A92" s="1" t="s">
        <v>126</v>
      </c>
      <c r="B92" s="49">
        <v>0.89600000000000002</v>
      </c>
      <c r="C92" s="49">
        <v>0.29994683564248453</v>
      </c>
      <c r="D92" s="49">
        <v>0.38068631350609416</v>
      </c>
      <c r="E92" s="49">
        <v>0.68085909425064461</v>
      </c>
      <c r="F92" s="51">
        <f t="shared" si="4"/>
        <v>0.70188207614607012</v>
      </c>
      <c r="G92" s="47">
        <f t="shared" si="5"/>
        <v>70.188207614607009</v>
      </c>
      <c r="H92" s="21" t="str">
        <f t="shared" si="3"/>
        <v xml:space="preserve"> Low Risk</v>
      </c>
      <c r="I92">
        <f>VLOOKUP(A92, 'MACHINE LEARNING OUTPUT '!A:W, 23, FALSE)</f>
        <v>0</v>
      </c>
      <c r="J92" s="5">
        <f>VLOOKUP(A92, 'MACHINE LEARNING OUTPUT '!A:X,24, FALSE)</f>
        <v>0.39475083350951162</v>
      </c>
      <c r="K92" t="str">
        <f>VLOOKUP(A92, 'MACHINE LEARNING OUTPUT '!A:C,3, FALSE)</f>
        <v>salary</v>
      </c>
    </row>
    <row r="93" spans="1:11" x14ac:dyDescent="0.25">
      <c r="A93" s="2" t="s">
        <v>127</v>
      </c>
      <c r="B93" s="50">
        <v>0.249</v>
      </c>
      <c r="C93" s="50">
        <v>0.11656427127460861</v>
      </c>
      <c r="D93" s="50">
        <v>0.35830924281598697</v>
      </c>
      <c r="E93" s="50">
        <v>0.28777455481446734</v>
      </c>
      <c r="F93" s="51">
        <f t="shared" si="4"/>
        <v>0.4670087504029849</v>
      </c>
      <c r="G93" s="47">
        <f t="shared" si="5"/>
        <v>46.700875040298492</v>
      </c>
      <c r="H93" s="21" t="str">
        <f t="shared" si="3"/>
        <v xml:space="preserve"> Medium Risk</v>
      </c>
      <c r="I93">
        <f>VLOOKUP(A93, 'MACHINE LEARNING OUTPUT '!A:W, 23, FALSE)</f>
        <v>1</v>
      </c>
      <c r="J93" s="5">
        <f>VLOOKUP(A93, 'MACHINE LEARNING OUTPUT '!A:X,24, FALSE)</f>
        <v>0.70540002441235083</v>
      </c>
      <c r="K93" t="str">
        <f>VLOOKUP(A93, 'MACHINE LEARNING OUTPUT '!A:C,3, FALSE)</f>
        <v>business</v>
      </c>
    </row>
    <row r="94" spans="1:11" x14ac:dyDescent="0.25">
      <c r="A94" s="1" t="s">
        <v>128</v>
      </c>
      <c r="B94" s="49">
        <v>0.52300000000000002</v>
      </c>
      <c r="C94" s="49">
        <v>0.46635750352406297</v>
      </c>
      <c r="D94" s="49">
        <v>0.2413129147537342</v>
      </c>
      <c r="E94" s="49">
        <v>0.35443937663947417</v>
      </c>
      <c r="F94" s="51">
        <f t="shared" si="4"/>
        <v>0.44457123838944901</v>
      </c>
      <c r="G94" s="47">
        <f t="shared" si="5"/>
        <v>44.457123838944902</v>
      </c>
      <c r="H94" s="21" t="str">
        <f t="shared" si="3"/>
        <v xml:space="preserve"> Medium Risk</v>
      </c>
      <c r="I94">
        <f>VLOOKUP(A94, 'MACHINE LEARNING OUTPUT '!A:W, 23, FALSE)</f>
        <v>1</v>
      </c>
      <c r="J94" s="5">
        <f>VLOOKUP(A94, 'MACHINE LEARNING OUTPUT '!A:X,24, FALSE)</f>
        <v>0.66475125337289676</v>
      </c>
      <c r="K94" t="str">
        <f>VLOOKUP(A94, 'MACHINE LEARNING OUTPUT '!A:C,3, FALSE)</f>
        <v>business</v>
      </c>
    </row>
    <row r="95" spans="1:11" x14ac:dyDescent="0.25">
      <c r="A95" s="2" t="s">
        <v>129</v>
      </c>
      <c r="B95" s="50">
        <v>0.55000000000000004</v>
      </c>
      <c r="C95" s="50">
        <v>0.2474061708000263</v>
      </c>
      <c r="D95" s="50">
        <v>0.2961861249104536</v>
      </c>
      <c r="E95" s="50">
        <v>0.33536117064969378</v>
      </c>
      <c r="F95" s="51">
        <f t="shared" si="4"/>
        <v>0.5278195493395369</v>
      </c>
      <c r="G95" s="47">
        <f t="shared" si="5"/>
        <v>52.781954933953692</v>
      </c>
      <c r="H95" s="21" t="str">
        <f t="shared" si="3"/>
        <v xml:space="preserve"> Medium Risk</v>
      </c>
      <c r="I95">
        <f>VLOOKUP(A95, 'MACHINE LEARNING OUTPUT '!A:W, 23, FALSE)</f>
        <v>1</v>
      </c>
      <c r="J95" s="5">
        <f>VLOOKUP(A95, 'MACHINE LEARNING OUTPUT '!A:X,24, FALSE)</f>
        <v>0.62731015300438553</v>
      </c>
      <c r="K95" t="str">
        <f>VLOOKUP(A95, 'MACHINE LEARNING OUTPUT '!A:C,3, FALSE)</f>
        <v>business</v>
      </c>
    </row>
    <row r="96" spans="1:11" x14ac:dyDescent="0.25">
      <c r="A96" s="1" t="s">
        <v>130</v>
      </c>
      <c r="B96" s="49">
        <v>0.60199999999999998</v>
      </c>
      <c r="C96" s="49">
        <v>7.6262296300021737E-2</v>
      </c>
      <c r="D96" s="49">
        <v>0.45342210556926565</v>
      </c>
      <c r="E96" s="49">
        <v>0.34680626775617268</v>
      </c>
      <c r="F96" s="51">
        <f t="shared" si="4"/>
        <v>0.63052667238727245</v>
      </c>
      <c r="G96" s="47">
        <f t="shared" si="5"/>
        <v>63.052667238727246</v>
      </c>
      <c r="H96" s="21" t="str">
        <f t="shared" si="3"/>
        <v xml:space="preserve"> Medium Risk</v>
      </c>
      <c r="I96">
        <f>VLOOKUP(A96, 'MACHINE LEARNING OUTPUT '!A:W, 23, FALSE)</f>
        <v>1</v>
      </c>
      <c r="J96" s="5">
        <f>VLOOKUP(A96, 'MACHINE LEARNING OUTPUT '!A:X,24, FALSE)</f>
        <v>0.57512446142214724</v>
      </c>
      <c r="K96" t="str">
        <f>VLOOKUP(A96, 'MACHINE LEARNING OUTPUT '!A:C,3, FALSE)</f>
        <v>business</v>
      </c>
    </row>
    <row r="97" spans="1:11" x14ac:dyDescent="0.25">
      <c r="A97" s="2" t="s">
        <v>131</v>
      </c>
      <c r="B97" s="50">
        <v>0.77</v>
      </c>
      <c r="C97" s="50">
        <v>0.3631819378724343</v>
      </c>
      <c r="D97" s="50">
        <v>0.36705980442716435</v>
      </c>
      <c r="E97" s="50">
        <v>0.6801595620272568</v>
      </c>
      <c r="F97" s="51">
        <f t="shared" si="4"/>
        <v>0.63598131382779099</v>
      </c>
      <c r="G97" s="47">
        <f t="shared" si="5"/>
        <v>63.598131382779101</v>
      </c>
      <c r="H97" s="21" t="str">
        <f t="shared" si="3"/>
        <v xml:space="preserve"> Medium Risk</v>
      </c>
      <c r="I97">
        <f>VLOOKUP(A97, 'MACHINE LEARNING OUTPUT '!A:W, 23, FALSE)</f>
        <v>0</v>
      </c>
      <c r="J97" s="5">
        <f>VLOOKUP(A97, 'MACHINE LEARNING OUTPUT '!A:X,24, FALSE)</f>
        <v>0.46955131458600591</v>
      </c>
      <c r="K97" t="str">
        <f>VLOOKUP(A97, 'MACHINE LEARNING OUTPUT '!A:C,3, FALSE)</f>
        <v>salary</v>
      </c>
    </row>
    <row r="98" spans="1:11" x14ac:dyDescent="0.25">
      <c r="A98" s="1" t="s">
        <v>132</v>
      </c>
      <c r="B98" s="49">
        <v>0.64500000000000002</v>
      </c>
      <c r="C98" s="49">
        <v>0.24193369019921412</v>
      </c>
      <c r="D98" s="49">
        <v>0.48709483432332823</v>
      </c>
      <c r="E98" s="49">
        <v>0.59327423041464433</v>
      </c>
      <c r="F98" s="51">
        <f t="shared" si="4"/>
        <v>0.639579994367098</v>
      </c>
      <c r="G98" s="47">
        <f t="shared" si="5"/>
        <v>63.957999436709798</v>
      </c>
      <c r="H98" s="21" t="str">
        <f t="shared" si="3"/>
        <v xml:space="preserve"> Medium Risk</v>
      </c>
      <c r="I98">
        <f>VLOOKUP(A98, 'MACHINE LEARNING OUTPUT '!A:W, 23, FALSE)</f>
        <v>1</v>
      </c>
      <c r="J98" s="5">
        <f>VLOOKUP(A98, 'MACHINE LEARNING OUTPUT '!A:X,24, FALSE)</f>
        <v>0.52860419749636522</v>
      </c>
      <c r="K98" t="str">
        <f>VLOOKUP(A98, 'MACHINE LEARNING OUTPUT '!A:C,3, FALSE)</f>
        <v>business</v>
      </c>
    </row>
    <row r="99" spans="1:11" x14ac:dyDescent="0.25">
      <c r="A99" s="2" t="s">
        <v>133</v>
      </c>
      <c r="B99" s="50">
        <v>0.84699999999999998</v>
      </c>
      <c r="C99" s="50">
        <v>0.1602704002535939</v>
      </c>
      <c r="D99" s="50">
        <v>0.23798922392286667</v>
      </c>
      <c r="E99" s="50">
        <v>0.58571001726696326</v>
      </c>
      <c r="F99" s="51">
        <f t="shared" si="4"/>
        <v>0.68382322729853962</v>
      </c>
      <c r="G99" s="47">
        <f t="shared" si="5"/>
        <v>68.382322729853968</v>
      </c>
      <c r="H99" s="21" t="str">
        <f t="shared" si="3"/>
        <v xml:space="preserve"> Medium Risk</v>
      </c>
      <c r="I99">
        <f>VLOOKUP(A99, 'MACHINE LEARNING OUTPUT '!A:W, 23, FALSE)</f>
        <v>0</v>
      </c>
      <c r="J99" s="5">
        <f>VLOOKUP(A99, 'MACHINE LEARNING OUTPUT '!A:X,24, FALSE)</f>
        <v>0.45884833169672756</v>
      </c>
      <c r="K99" t="str">
        <f>VLOOKUP(A99, 'MACHINE LEARNING OUTPUT '!A:C,3, FALSE)</f>
        <v>salary</v>
      </c>
    </row>
    <row r="100" spans="1:11" x14ac:dyDescent="0.25">
      <c r="A100" s="1" t="s">
        <v>134</v>
      </c>
      <c r="B100" s="49">
        <v>0.80300000000000005</v>
      </c>
      <c r="C100" s="49">
        <v>0.31529997809864047</v>
      </c>
      <c r="D100" s="49">
        <v>0.26610894854039269</v>
      </c>
      <c r="E100" s="49">
        <v>0.63249238368664595</v>
      </c>
      <c r="F100" s="51">
        <f t="shared" si="4"/>
        <v>0.63455565383148338</v>
      </c>
      <c r="G100" s="47">
        <f t="shared" si="5"/>
        <v>63.45556538314834</v>
      </c>
      <c r="H100" s="21" t="str">
        <f t="shared" si="3"/>
        <v xml:space="preserve"> Medium Risk</v>
      </c>
      <c r="I100">
        <f>VLOOKUP(A100, 'MACHINE LEARNING OUTPUT '!A:W, 23, FALSE)</f>
        <v>0</v>
      </c>
      <c r="J100" s="5">
        <f>VLOOKUP(A100, 'MACHINE LEARNING OUTPUT '!A:X,24, FALSE)</f>
        <v>0.47691647732012415</v>
      </c>
      <c r="K100" t="str">
        <f>VLOOKUP(A100, 'MACHINE LEARNING OUTPUT '!A:C,3, FALSE)</f>
        <v>salary</v>
      </c>
    </row>
    <row r="101" spans="1:11" x14ac:dyDescent="0.25">
      <c r="A101" s="2" t="s">
        <v>135</v>
      </c>
      <c r="B101" s="50">
        <v>0.81</v>
      </c>
      <c r="C101" s="50">
        <v>0.44681336350373996</v>
      </c>
      <c r="D101" s="50">
        <v>0.54754795976930759</v>
      </c>
      <c r="E101" s="50">
        <v>0.52862505344365218</v>
      </c>
      <c r="F101" s="51">
        <f t="shared" si="4"/>
        <v>0.63825934091928738</v>
      </c>
      <c r="G101" s="47">
        <f t="shared" si="5"/>
        <v>63.825934091928737</v>
      </c>
      <c r="H101" s="21" t="str">
        <f t="shared" si="3"/>
        <v xml:space="preserve"> Medium Risk</v>
      </c>
      <c r="I101">
        <f>VLOOKUP(A101, 'MACHINE LEARNING OUTPUT '!A:W, 23, FALSE)</f>
        <v>0</v>
      </c>
      <c r="J101" s="5">
        <f>VLOOKUP(A101, 'MACHINE LEARNING OUTPUT '!A:X,24, FALSE)</f>
        <v>0.44921679688825933</v>
      </c>
      <c r="K101" t="str">
        <f>VLOOKUP(A101, 'MACHINE LEARNING OUTPUT '!A:C,3, FALSE)</f>
        <v>salary</v>
      </c>
    </row>
    <row r="102" spans="1:11" x14ac:dyDescent="0.25">
      <c r="A102" s="1" t="s">
        <v>136</v>
      </c>
      <c r="B102" s="49">
        <v>0.80900000000000005</v>
      </c>
      <c r="C102" s="49">
        <v>0.38450854563655495</v>
      </c>
      <c r="D102" s="49">
        <v>0.75568543213514994</v>
      </c>
      <c r="E102" s="49">
        <v>0.66228297402335912</v>
      </c>
      <c r="F102" s="51">
        <f t="shared" si="4"/>
        <v>0.71827696883956738</v>
      </c>
      <c r="G102" s="47">
        <f t="shared" si="5"/>
        <v>71.827696883956733</v>
      </c>
      <c r="H102" s="21" t="str">
        <f t="shared" si="3"/>
        <v xml:space="preserve"> Low Risk</v>
      </c>
      <c r="I102">
        <f>VLOOKUP(A102, 'MACHINE LEARNING OUTPUT '!A:W, 23, FALSE)</f>
        <v>0</v>
      </c>
      <c r="J102" s="5">
        <f>VLOOKUP(A102, 'MACHINE LEARNING OUTPUT '!A:X,24, FALSE)</f>
        <v>0.3861380500539508</v>
      </c>
      <c r="K102" t="str">
        <f>VLOOKUP(A102, 'MACHINE LEARNING OUTPUT '!A:C,3, FALSE)</f>
        <v>salary</v>
      </c>
    </row>
    <row r="103" spans="1:11" x14ac:dyDescent="0.25">
      <c r="A103" s="2" t="s">
        <v>137</v>
      </c>
      <c r="B103" s="50">
        <v>0.20899999999999999</v>
      </c>
      <c r="C103" s="50">
        <v>0.4971163935462049</v>
      </c>
      <c r="D103" s="50">
        <v>0.7521160411184924</v>
      </c>
      <c r="E103" s="50">
        <v>0.73656536478317991</v>
      </c>
      <c r="F103" s="51">
        <f t="shared" si="4"/>
        <v>0.484923094877314</v>
      </c>
      <c r="G103" s="47">
        <f t="shared" si="5"/>
        <v>48.492309487731397</v>
      </c>
      <c r="H103" s="21" t="str">
        <f t="shared" si="3"/>
        <v xml:space="preserve"> Medium Risk</v>
      </c>
      <c r="I103">
        <f>VLOOKUP(A103, 'MACHINE LEARNING OUTPUT '!A:W, 23, FALSE)</f>
        <v>1</v>
      </c>
      <c r="J103" s="5">
        <f>VLOOKUP(A103, 'MACHINE LEARNING OUTPUT '!A:X,24, FALSE)</f>
        <v>0.64627316350882291</v>
      </c>
      <c r="K103" t="str">
        <f>VLOOKUP(A103, 'MACHINE LEARNING OUTPUT '!A:C,3, FALSE)</f>
        <v>business</v>
      </c>
    </row>
    <row r="104" spans="1:11" x14ac:dyDescent="0.25">
      <c r="A104" s="1" t="s">
        <v>138</v>
      </c>
      <c r="B104" s="49">
        <v>0.752</v>
      </c>
      <c r="C104" s="49">
        <v>0.34521314714030232</v>
      </c>
      <c r="D104" s="49">
        <v>0.78933086920815243</v>
      </c>
      <c r="E104" s="49">
        <v>0.76820756829989079</v>
      </c>
      <c r="F104" s="51">
        <f t="shared" si="4"/>
        <v>0.73273336494452335</v>
      </c>
      <c r="G104" s="47">
        <f t="shared" si="5"/>
        <v>73.273336494452337</v>
      </c>
      <c r="H104" s="21" t="str">
        <f t="shared" si="3"/>
        <v xml:space="preserve"> Low Risk</v>
      </c>
      <c r="I104">
        <f>VLOOKUP(A104, 'MACHINE LEARNING OUTPUT '!A:W, 23, FALSE)</f>
        <v>0</v>
      </c>
      <c r="J104" s="5">
        <f>VLOOKUP(A104, 'MACHINE LEARNING OUTPUT '!A:X,24, FALSE)</f>
        <v>0.38554348954751777</v>
      </c>
      <c r="K104" t="str">
        <f>VLOOKUP(A104, 'MACHINE LEARNING OUTPUT '!A:C,3, FALSE)</f>
        <v>salary</v>
      </c>
    </row>
    <row r="105" spans="1:11" x14ac:dyDescent="0.25">
      <c r="A105" s="2" t="s">
        <v>139</v>
      </c>
      <c r="B105" s="50">
        <v>0.50600000000000001</v>
      </c>
      <c r="C105" s="50">
        <v>0.35779582981958241</v>
      </c>
      <c r="D105" s="50">
        <v>0.2556231533143758</v>
      </c>
      <c r="E105" s="50">
        <v>0.48499270822365015</v>
      </c>
      <c r="F105" s="51">
        <f t="shared" si="4"/>
        <v>0.49363478795054794</v>
      </c>
      <c r="G105" s="47">
        <f t="shared" si="5"/>
        <v>49.363478795054796</v>
      </c>
      <c r="H105" s="21" t="str">
        <f t="shared" si="3"/>
        <v xml:space="preserve"> Medium Risk</v>
      </c>
      <c r="I105">
        <f>VLOOKUP(A105, 'MACHINE LEARNING OUTPUT '!A:W, 23, FALSE)</f>
        <v>1</v>
      </c>
      <c r="J105" s="5">
        <f>VLOOKUP(A105, 'MACHINE LEARNING OUTPUT '!A:X,24, FALSE)</f>
        <v>0.63861220095293059</v>
      </c>
      <c r="K105" t="str">
        <f>VLOOKUP(A105, 'MACHINE LEARNING OUTPUT '!A:C,3, FALSE)</f>
        <v>business</v>
      </c>
    </row>
    <row r="106" spans="1:11" x14ac:dyDescent="0.25">
      <c r="A106" s="1" t="s">
        <v>140</v>
      </c>
      <c r="B106" s="49">
        <v>0.50600000000000001</v>
      </c>
      <c r="C106" s="49">
        <v>0.13823848086468155</v>
      </c>
      <c r="D106" s="49">
        <v>0.45922514193707697</v>
      </c>
      <c r="E106" s="49">
        <v>0.75407485425244747</v>
      </c>
      <c r="F106" s="51">
        <f t="shared" si="4"/>
        <v>0.64058471226587799</v>
      </c>
      <c r="G106" s="47">
        <f t="shared" si="5"/>
        <v>64.058471226587798</v>
      </c>
      <c r="H106" s="21" t="str">
        <f t="shared" si="3"/>
        <v xml:space="preserve"> Medium Risk</v>
      </c>
      <c r="I106">
        <f>VLOOKUP(A106, 'MACHINE LEARNING OUTPUT '!A:W, 23, FALSE)</f>
        <v>1</v>
      </c>
      <c r="J106" s="5">
        <f>VLOOKUP(A106, 'MACHINE LEARNING OUTPUT '!A:X,24, FALSE)</f>
        <v>0.50758627334117434</v>
      </c>
      <c r="K106" t="str">
        <f>VLOOKUP(A106, 'MACHINE LEARNING OUTPUT '!A:C,3, FALSE)</f>
        <v>mixed</v>
      </c>
    </row>
    <row r="107" spans="1:11" x14ac:dyDescent="0.25">
      <c r="A107" s="2" t="s">
        <v>141</v>
      </c>
      <c r="B107" s="50">
        <v>0.94799999999999995</v>
      </c>
      <c r="C107" s="50">
        <v>0.3625173690368077</v>
      </c>
      <c r="D107" s="50">
        <v>0.51173486703647586</v>
      </c>
      <c r="E107" s="50">
        <v>0.74383755278445018</v>
      </c>
      <c r="F107" s="51">
        <f t="shared" si="4"/>
        <v>0.73696739561392022</v>
      </c>
      <c r="G107" s="47">
        <f t="shared" si="5"/>
        <v>73.696739561392022</v>
      </c>
      <c r="H107" s="21" t="str">
        <f t="shared" si="3"/>
        <v xml:space="preserve"> Low Risk</v>
      </c>
      <c r="I107">
        <f>VLOOKUP(A107, 'MACHINE LEARNING OUTPUT '!A:W, 23, FALSE)</f>
        <v>0</v>
      </c>
      <c r="J107" s="5">
        <f>VLOOKUP(A107, 'MACHINE LEARNING OUTPUT '!A:X,24, FALSE)</f>
        <v>0.38657494548313681</v>
      </c>
      <c r="K107" t="str">
        <f>VLOOKUP(A107, 'MACHINE LEARNING OUTPUT '!A:C,3, FALSE)</f>
        <v>salary</v>
      </c>
    </row>
    <row r="108" spans="1:11" x14ac:dyDescent="0.25">
      <c r="A108" s="1" t="s">
        <v>142</v>
      </c>
      <c r="B108" s="49">
        <v>0.90600000000000003</v>
      </c>
      <c r="C108" s="49">
        <v>0.16938515157897588</v>
      </c>
      <c r="D108" s="49">
        <v>0.42539507198907012</v>
      </c>
      <c r="E108" s="49">
        <v>0.67235029071803376</v>
      </c>
      <c r="F108" s="51">
        <f t="shared" si="4"/>
        <v>0.75221601253182635</v>
      </c>
      <c r="G108" s="47">
        <f t="shared" si="5"/>
        <v>75.221601253182641</v>
      </c>
      <c r="H108" s="21" t="str">
        <f t="shared" si="3"/>
        <v xml:space="preserve"> Low Risk</v>
      </c>
      <c r="I108">
        <f>VLOOKUP(A108, 'MACHINE LEARNING OUTPUT '!A:W, 23, FALSE)</f>
        <v>0</v>
      </c>
      <c r="J108" s="5">
        <f>VLOOKUP(A108, 'MACHINE LEARNING OUTPUT '!A:X,24, FALSE)</f>
        <v>0.38103774142461333</v>
      </c>
      <c r="K108" t="str">
        <f>VLOOKUP(A108, 'MACHINE LEARNING OUTPUT '!A:C,3, FALSE)</f>
        <v>salary</v>
      </c>
    </row>
    <row r="109" spans="1:11" x14ac:dyDescent="0.25">
      <c r="A109" s="2" t="s">
        <v>143</v>
      </c>
      <c r="B109" s="50">
        <v>0.33900000000000002</v>
      </c>
      <c r="C109" s="50">
        <v>0.24898308017467602</v>
      </c>
      <c r="D109" s="50">
        <v>0.61357543404898685</v>
      </c>
      <c r="E109" s="50">
        <v>0.66460782476431213</v>
      </c>
      <c r="F109" s="51">
        <f t="shared" si="4"/>
        <v>0.56636133647204145</v>
      </c>
      <c r="G109" s="47">
        <f t="shared" si="5"/>
        <v>56.636133647204147</v>
      </c>
      <c r="H109" s="21" t="str">
        <f t="shared" si="3"/>
        <v xml:space="preserve"> Medium Risk</v>
      </c>
      <c r="I109">
        <f>VLOOKUP(A109, 'MACHINE LEARNING OUTPUT '!A:W, 23, FALSE)</f>
        <v>1</v>
      </c>
      <c r="J109" s="5">
        <f>VLOOKUP(A109, 'MACHINE LEARNING OUTPUT '!A:X,24, FALSE)</f>
        <v>0.61684936907719135</v>
      </c>
      <c r="K109" t="str">
        <f>VLOOKUP(A109, 'MACHINE LEARNING OUTPUT '!A:C,3, FALSE)</f>
        <v>business</v>
      </c>
    </row>
    <row r="110" spans="1:11" x14ac:dyDescent="0.25">
      <c r="A110" s="1" t="s">
        <v>144</v>
      </c>
      <c r="B110" s="49">
        <v>0.95299999999999996</v>
      </c>
      <c r="C110" s="49">
        <v>0.22071701396319093</v>
      </c>
      <c r="D110" s="49">
        <v>0.66017810159361268</v>
      </c>
      <c r="E110" s="49">
        <v>0.84269712943149433</v>
      </c>
      <c r="F110" s="51">
        <f t="shared" si="4"/>
        <v>0.82577508554448931</v>
      </c>
      <c r="G110" s="47">
        <f t="shared" si="5"/>
        <v>82.577508554448926</v>
      </c>
      <c r="H110" s="21" t="str">
        <f t="shared" si="3"/>
        <v xml:space="preserve"> Low Risk</v>
      </c>
      <c r="I110">
        <f>VLOOKUP(A110, 'MACHINE LEARNING OUTPUT '!A:W, 23, FALSE)</f>
        <v>0</v>
      </c>
      <c r="J110" s="5">
        <f>VLOOKUP(A110, 'MACHINE LEARNING OUTPUT '!A:X,24, FALSE)</f>
        <v>0.30536069959574186</v>
      </c>
      <c r="K110" t="str">
        <f>VLOOKUP(A110, 'MACHINE LEARNING OUTPUT '!A:C,3, FALSE)</f>
        <v>salary</v>
      </c>
    </row>
    <row r="111" spans="1:11" x14ac:dyDescent="0.25">
      <c r="A111" s="2" t="s">
        <v>145</v>
      </c>
      <c r="B111" s="50">
        <v>0.85</v>
      </c>
      <c r="C111" s="50">
        <v>0.23272659301296089</v>
      </c>
      <c r="D111" s="50">
        <v>0.31169550252167622</v>
      </c>
      <c r="E111" s="50">
        <v>0.46394738772801924</v>
      </c>
      <c r="F111" s="51">
        <f t="shared" si="4"/>
        <v>0.65961323075964984</v>
      </c>
      <c r="G111" s="47">
        <f t="shared" si="5"/>
        <v>65.961323075964984</v>
      </c>
      <c r="H111" s="21" t="str">
        <f t="shared" si="3"/>
        <v xml:space="preserve"> Medium Risk</v>
      </c>
      <c r="I111">
        <f>VLOOKUP(A111, 'MACHINE LEARNING OUTPUT '!A:W, 23, FALSE)</f>
        <v>0</v>
      </c>
      <c r="J111" s="5">
        <f>VLOOKUP(A111, 'MACHINE LEARNING OUTPUT '!A:X,24, FALSE)</f>
        <v>0.45606293926741293</v>
      </c>
      <c r="K111" t="str">
        <f>VLOOKUP(A111, 'MACHINE LEARNING OUTPUT '!A:C,3, FALSE)</f>
        <v>salary</v>
      </c>
    </row>
    <row r="112" spans="1:11" x14ac:dyDescent="0.25">
      <c r="A112" s="1" t="s">
        <v>146</v>
      </c>
      <c r="B112" s="49">
        <v>0.94299999999999995</v>
      </c>
      <c r="C112" s="49">
        <v>0.36757931479415301</v>
      </c>
      <c r="D112" s="49">
        <v>0.77388061139347919</v>
      </c>
      <c r="E112" s="49">
        <v>0.75157442079025516</v>
      </c>
      <c r="F112" s="51">
        <f t="shared" si="4"/>
        <v>0.78728849095898823</v>
      </c>
      <c r="G112" s="47">
        <f t="shared" si="5"/>
        <v>78.728849095898823</v>
      </c>
      <c r="H112" s="21" t="str">
        <f t="shared" si="3"/>
        <v xml:space="preserve"> Low Risk</v>
      </c>
      <c r="I112">
        <f>VLOOKUP(A112, 'MACHINE LEARNING OUTPUT '!A:W, 23, FALSE)</f>
        <v>0</v>
      </c>
      <c r="J112" s="5">
        <f>VLOOKUP(A112, 'MACHINE LEARNING OUTPUT '!A:X,24, FALSE)</f>
        <v>0.32503640770745634</v>
      </c>
      <c r="K112" t="str">
        <f>VLOOKUP(A112, 'MACHINE LEARNING OUTPUT '!A:C,3, FALSE)</f>
        <v>salary</v>
      </c>
    </row>
    <row r="113" spans="1:11" x14ac:dyDescent="0.25">
      <c r="A113" s="2" t="s">
        <v>147</v>
      </c>
      <c r="B113" s="50">
        <v>0.871</v>
      </c>
      <c r="C113" s="50">
        <v>0.22757420090222463</v>
      </c>
      <c r="D113" s="50">
        <v>0.29644601933571701</v>
      </c>
      <c r="E113" s="50">
        <v>0.6783585014682848</v>
      </c>
      <c r="F113" s="51">
        <f t="shared" si="4"/>
        <v>0.69762071881671872</v>
      </c>
      <c r="G113" s="47">
        <f t="shared" si="5"/>
        <v>69.762071881671872</v>
      </c>
      <c r="H113" s="21" t="str">
        <f t="shared" si="3"/>
        <v xml:space="preserve"> Medium Risk</v>
      </c>
      <c r="I113">
        <f>VLOOKUP(A113, 'MACHINE LEARNING OUTPUT '!A:W, 23, FALSE)</f>
        <v>0</v>
      </c>
      <c r="J113" s="5">
        <f>VLOOKUP(A113, 'MACHINE LEARNING OUTPUT '!A:X,24, FALSE)</f>
        <v>0.41222307691870935</v>
      </c>
      <c r="K113" t="str">
        <f>VLOOKUP(A113, 'MACHINE LEARNING OUTPUT '!A:C,3, FALSE)</f>
        <v>salary</v>
      </c>
    </row>
    <row r="114" spans="1:11" x14ac:dyDescent="0.25">
      <c r="A114" s="1" t="s">
        <v>148</v>
      </c>
      <c r="B114" s="49">
        <v>0.52</v>
      </c>
      <c r="C114" s="49">
        <v>0.16199371742375224</v>
      </c>
      <c r="D114" s="49">
        <v>0.75958234374594602</v>
      </c>
      <c r="E114" s="49">
        <v>0.82627105329611161</v>
      </c>
      <c r="F114" s="51">
        <f t="shared" si="4"/>
        <v>0.7092590115164803</v>
      </c>
      <c r="G114" s="47">
        <f t="shared" si="5"/>
        <v>70.925901151648034</v>
      </c>
      <c r="H114" s="21" t="str">
        <f t="shared" si="3"/>
        <v xml:space="preserve"> Low Risk</v>
      </c>
      <c r="I114">
        <f>VLOOKUP(A114, 'MACHINE LEARNING OUTPUT '!A:W, 23, FALSE)</f>
        <v>0</v>
      </c>
      <c r="J114" s="5">
        <f>VLOOKUP(A114, 'MACHINE LEARNING OUTPUT '!A:X,24, FALSE)</f>
        <v>0.45052001797406654</v>
      </c>
      <c r="K114" t="str">
        <f>VLOOKUP(A114, 'MACHINE LEARNING OUTPUT '!A:C,3, FALSE)</f>
        <v>mixed</v>
      </c>
    </row>
    <row r="115" spans="1:11" x14ac:dyDescent="0.25">
      <c r="A115" s="2" t="s">
        <v>149</v>
      </c>
      <c r="B115" s="50">
        <v>0.73199999999999998</v>
      </c>
      <c r="C115" s="50">
        <v>0.4586223570028844</v>
      </c>
      <c r="D115" s="50">
        <v>0.38249078875680065</v>
      </c>
      <c r="E115" s="50">
        <v>0.62125763557655167</v>
      </c>
      <c r="F115" s="51">
        <f t="shared" si="4"/>
        <v>0.58830009598697752</v>
      </c>
      <c r="G115" s="47">
        <f t="shared" si="5"/>
        <v>58.83000959869775</v>
      </c>
      <c r="H115" s="21" t="str">
        <f t="shared" si="3"/>
        <v xml:space="preserve"> Medium Risk</v>
      </c>
      <c r="I115">
        <f>VLOOKUP(A115, 'MACHINE LEARNING OUTPUT '!A:W, 23, FALSE)</f>
        <v>0</v>
      </c>
      <c r="J115" s="5">
        <f>VLOOKUP(A115, 'MACHINE LEARNING OUTPUT '!A:X,24, FALSE)</f>
        <v>0.49649765586846623</v>
      </c>
      <c r="K115" t="str">
        <f>VLOOKUP(A115, 'MACHINE LEARNING OUTPUT '!A:C,3, FALSE)</f>
        <v>mixed</v>
      </c>
    </row>
    <row r="116" spans="1:11" x14ac:dyDescent="0.25">
      <c r="A116" s="1" t="s">
        <v>150</v>
      </c>
      <c r="B116" s="49">
        <v>0.629</v>
      </c>
      <c r="C116" s="49">
        <v>0.26506760166027304</v>
      </c>
      <c r="D116" s="49">
        <v>0.19783567545897343</v>
      </c>
      <c r="E116" s="49">
        <v>0.38346615632003422</v>
      </c>
      <c r="F116" s="51">
        <f t="shared" si="4"/>
        <v>0.53771677804171791</v>
      </c>
      <c r="G116" s="47">
        <f t="shared" si="5"/>
        <v>53.771677804171794</v>
      </c>
      <c r="H116" s="21" t="str">
        <f t="shared" si="3"/>
        <v xml:space="preserve"> Medium Risk</v>
      </c>
      <c r="I116">
        <f>VLOOKUP(A116, 'MACHINE LEARNING OUTPUT '!A:W, 23, FALSE)</f>
        <v>1</v>
      </c>
      <c r="J116" s="5">
        <f>VLOOKUP(A116, 'MACHINE LEARNING OUTPUT '!A:X,24, FALSE)</f>
        <v>0.58721631420004705</v>
      </c>
      <c r="K116" t="str">
        <f>VLOOKUP(A116, 'MACHINE LEARNING OUTPUT '!A:C,3, FALSE)</f>
        <v>business</v>
      </c>
    </row>
    <row r="117" spans="1:11" x14ac:dyDescent="0.25">
      <c r="A117" s="2" t="s">
        <v>151</v>
      </c>
      <c r="B117" s="50">
        <v>0.46700000000000003</v>
      </c>
      <c r="C117" s="50">
        <v>0.11660191109318535</v>
      </c>
      <c r="D117" s="50">
        <v>0.49853075828084892</v>
      </c>
      <c r="E117" s="50">
        <v>0.48666253102004509</v>
      </c>
      <c r="F117" s="51">
        <f t="shared" si="4"/>
        <v>0.601174957981221</v>
      </c>
      <c r="G117" s="47">
        <f t="shared" si="5"/>
        <v>60.1174957981221</v>
      </c>
      <c r="H117" s="21" t="str">
        <f t="shared" si="3"/>
        <v xml:space="preserve"> Medium Risk</v>
      </c>
      <c r="I117">
        <f>VLOOKUP(A117, 'MACHINE LEARNING OUTPUT '!A:W, 23, FALSE)</f>
        <v>1</v>
      </c>
      <c r="J117" s="5">
        <f>VLOOKUP(A117, 'MACHINE LEARNING OUTPUT '!A:X,24, FALSE)</f>
        <v>0.55853230756675798</v>
      </c>
      <c r="K117" t="str">
        <f>VLOOKUP(A117, 'MACHINE LEARNING OUTPUT '!A:C,3, FALSE)</f>
        <v>mixed</v>
      </c>
    </row>
    <row r="118" spans="1:11" x14ac:dyDescent="0.25">
      <c r="A118" s="1" t="s">
        <v>152</v>
      </c>
      <c r="B118" s="49">
        <v>0.65200000000000002</v>
      </c>
      <c r="C118" s="49">
        <v>0.25986319032080712</v>
      </c>
      <c r="D118" s="49">
        <v>0.6479241599965917</v>
      </c>
      <c r="E118" s="49">
        <v>0.56013113329048791</v>
      </c>
      <c r="F118" s="51">
        <f t="shared" si="4"/>
        <v>0.66384554489664938</v>
      </c>
      <c r="G118" s="47">
        <f t="shared" si="5"/>
        <v>66.384554489664936</v>
      </c>
      <c r="H118" s="21" t="str">
        <f t="shared" si="3"/>
        <v xml:space="preserve"> Medium Risk</v>
      </c>
      <c r="I118">
        <f>VLOOKUP(A118, 'MACHINE LEARNING OUTPUT '!A:W, 23, FALSE)</f>
        <v>0</v>
      </c>
      <c r="J118" s="5">
        <f>VLOOKUP(A118, 'MACHINE LEARNING OUTPUT '!A:X,24, FALSE)</f>
        <v>0.4724399365640487</v>
      </c>
      <c r="K118" t="str">
        <f>VLOOKUP(A118, 'MACHINE LEARNING OUTPUT '!A:C,3, FALSE)</f>
        <v>mixed</v>
      </c>
    </row>
    <row r="119" spans="1:11" x14ac:dyDescent="0.25">
      <c r="A119" s="2" t="s">
        <v>153</v>
      </c>
      <c r="B119" s="50">
        <v>0.91100000000000003</v>
      </c>
      <c r="C119" s="50">
        <v>0.3927690254280673</v>
      </c>
      <c r="D119" s="50">
        <v>0.50626912310606598</v>
      </c>
      <c r="E119" s="50">
        <v>0.68290792793085298</v>
      </c>
      <c r="F119" s="51">
        <f t="shared" si="4"/>
        <v>0.70470930618242089</v>
      </c>
      <c r="G119" s="47">
        <f t="shared" si="5"/>
        <v>70.470930618242093</v>
      </c>
      <c r="H119" s="21" t="str">
        <f t="shared" si="3"/>
        <v xml:space="preserve"> Low Risk</v>
      </c>
      <c r="I119">
        <f>VLOOKUP(A119, 'MACHINE LEARNING OUTPUT '!A:W, 23, FALSE)</f>
        <v>0</v>
      </c>
      <c r="J119" s="5">
        <f>VLOOKUP(A119, 'MACHINE LEARNING OUTPUT '!A:X,24, FALSE)</f>
        <v>0.4125261280514867</v>
      </c>
      <c r="K119" t="str">
        <f>VLOOKUP(A119, 'MACHINE LEARNING OUTPUT '!A:C,3, FALSE)</f>
        <v>salary</v>
      </c>
    </row>
    <row r="120" spans="1:11" x14ac:dyDescent="0.25">
      <c r="A120" s="1" t="s">
        <v>154</v>
      </c>
      <c r="B120" s="49">
        <v>0.77600000000000002</v>
      </c>
      <c r="C120" s="49">
        <v>0.42427069440184512</v>
      </c>
      <c r="D120" s="49">
        <v>0.30550690540607284</v>
      </c>
      <c r="E120" s="49">
        <v>0.43252187827668592</v>
      </c>
      <c r="F120" s="51">
        <f t="shared" si="4"/>
        <v>0.57029845450216399</v>
      </c>
      <c r="G120" s="47">
        <f t="shared" si="5"/>
        <v>57.029845450216399</v>
      </c>
      <c r="H120" s="21" t="str">
        <f t="shared" si="3"/>
        <v xml:space="preserve"> Medium Risk</v>
      </c>
      <c r="I120">
        <f>VLOOKUP(A120, 'MACHINE LEARNING OUTPUT '!A:W, 23, FALSE)</f>
        <v>1</v>
      </c>
      <c r="J120" s="5">
        <f>VLOOKUP(A120, 'MACHINE LEARNING OUTPUT '!A:X,24, FALSE)</f>
        <v>0.50526263042436337</v>
      </c>
      <c r="K120" t="str">
        <f>VLOOKUP(A120, 'MACHINE LEARNING OUTPUT '!A:C,3, FALSE)</f>
        <v>mixed</v>
      </c>
    </row>
    <row r="121" spans="1:11" x14ac:dyDescent="0.25">
      <c r="A121" s="2" t="s">
        <v>155</v>
      </c>
      <c r="B121" s="50">
        <v>0.5</v>
      </c>
      <c r="C121" s="50">
        <v>0.4573227371070599</v>
      </c>
      <c r="D121" s="50">
        <v>0.35091677015245837</v>
      </c>
      <c r="E121" s="50">
        <v>0.25172618667507507</v>
      </c>
      <c r="F121" s="51">
        <f t="shared" si="4"/>
        <v>0.44574546089963496</v>
      </c>
      <c r="G121" s="47">
        <f t="shared" si="5"/>
        <v>44.574546089963498</v>
      </c>
      <c r="H121" s="21" t="str">
        <f t="shared" si="3"/>
        <v xml:space="preserve"> Medium Risk</v>
      </c>
      <c r="I121">
        <f>VLOOKUP(A121, 'MACHINE LEARNING OUTPUT '!A:W, 23, FALSE)</f>
        <v>1</v>
      </c>
      <c r="J121" s="5">
        <f>VLOOKUP(A121, 'MACHINE LEARNING OUTPUT '!A:X,24, FALSE)</f>
        <v>0.6525733102201059</v>
      </c>
      <c r="K121" t="str">
        <f>VLOOKUP(A121, 'MACHINE LEARNING OUTPUT '!A:C,3, FALSE)</f>
        <v>business</v>
      </c>
    </row>
    <row r="122" spans="1:11" x14ac:dyDescent="0.25">
      <c r="A122" s="1" t="s">
        <v>156</v>
      </c>
      <c r="B122" s="49">
        <v>0.625</v>
      </c>
      <c r="C122" s="49">
        <v>0.47799700116591409</v>
      </c>
      <c r="D122" s="49">
        <v>0.86202114577411293</v>
      </c>
      <c r="E122" s="49">
        <v>0.70926213874030186</v>
      </c>
      <c r="F122" s="51">
        <f t="shared" si="4"/>
        <v>0.65414444961609364</v>
      </c>
      <c r="G122" s="47">
        <f t="shared" si="5"/>
        <v>65.414444961609362</v>
      </c>
      <c r="H122" s="21" t="str">
        <f t="shared" si="3"/>
        <v xml:space="preserve"> Medium Risk</v>
      </c>
      <c r="I122">
        <f>VLOOKUP(A122, 'MACHINE LEARNING OUTPUT '!A:W, 23, FALSE)</f>
        <v>0</v>
      </c>
      <c r="J122" s="5">
        <f>VLOOKUP(A122, 'MACHINE LEARNING OUTPUT '!A:X,24, FALSE)</f>
        <v>0.444106983231085</v>
      </c>
      <c r="K122" t="str">
        <f>VLOOKUP(A122, 'MACHINE LEARNING OUTPUT '!A:C,3, FALSE)</f>
        <v>mixed</v>
      </c>
    </row>
    <row r="123" spans="1:11" x14ac:dyDescent="0.25">
      <c r="A123" s="2" t="s">
        <v>157</v>
      </c>
      <c r="B123" s="50">
        <v>0.47499999999999998</v>
      </c>
      <c r="C123" s="50">
        <v>0.13685983732887114</v>
      </c>
      <c r="D123" s="50">
        <v>0.68721588914163567</v>
      </c>
      <c r="E123" s="50">
        <v>0.59021798324320196</v>
      </c>
      <c r="F123" s="51">
        <f t="shared" si="4"/>
        <v>0.6511679241161461</v>
      </c>
      <c r="G123" s="47">
        <f t="shared" si="5"/>
        <v>65.116792411614611</v>
      </c>
      <c r="H123" s="21" t="str">
        <f t="shared" si="3"/>
        <v xml:space="preserve"> Medium Risk</v>
      </c>
      <c r="I123">
        <f>VLOOKUP(A123, 'MACHINE LEARNING OUTPUT '!A:W, 23, FALSE)</f>
        <v>1</v>
      </c>
      <c r="J123" s="5">
        <f>VLOOKUP(A123, 'MACHINE LEARNING OUTPUT '!A:X,24, FALSE)</f>
        <v>0.52032766846635625</v>
      </c>
      <c r="K123" t="str">
        <f>VLOOKUP(A123, 'MACHINE LEARNING OUTPUT '!A:C,3, FALSE)</f>
        <v>mixed</v>
      </c>
    </row>
    <row r="124" spans="1:11" x14ac:dyDescent="0.25">
      <c r="A124" s="1" t="s">
        <v>158</v>
      </c>
      <c r="B124" s="49">
        <v>0.94099999999999995</v>
      </c>
      <c r="C124" s="49">
        <v>0.34466094978857748</v>
      </c>
      <c r="D124" s="49">
        <v>0.39159084230366625</v>
      </c>
      <c r="E124" s="49">
        <v>0.76948860399626928</v>
      </c>
      <c r="F124" s="51">
        <f t="shared" si="4"/>
        <v>0.71969317412360034</v>
      </c>
      <c r="G124" s="47">
        <f t="shared" si="5"/>
        <v>71.969317412360027</v>
      </c>
      <c r="H124" s="21" t="str">
        <f t="shared" si="3"/>
        <v xml:space="preserve"> Low Risk</v>
      </c>
      <c r="I124">
        <f>VLOOKUP(A124, 'MACHINE LEARNING OUTPUT '!A:W, 23, FALSE)</f>
        <v>0</v>
      </c>
      <c r="J124" s="5">
        <f>VLOOKUP(A124, 'MACHINE LEARNING OUTPUT '!A:X,24, FALSE)</f>
        <v>0.37623428975642131</v>
      </c>
      <c r="K124" t="str">
        <f>VLOOKUP(A124, 'MACHINE LEARNING OUTPUT '!A:C,3, FALSE)</f>
        <v>salary</v>
      </c>
    </row>
    <row r="125" spans="1:11" x14ac:dyDescent="0.25">
      <c r="A125" s="2" t="s">
        <v>159</v>
      </c>
      <c r="B125" s="50">
        <v>0.871</v>
      </c>
      <c r="C125" s="50">
        <v>0.40304649459189518</v>
      </c>
      <c r="D125" s="50">
        <v>0.55385702733510456</v>
      </c>
      <c r="E125" s="50">
        <v>0.63441654929327818</v>
      </c>
      <c r="F125" s="51">
        <f t="shared" si="4"/>
        <v>0.68986993948344399</v>
      </c>
      <c r="G125" s="47">
        <f t="shared" si="5"/>
        <v>68.986993948344406</v>
      </c>
      <c r="H125" s="21" t="str">
        <f t="shared" si="3"/>
        <v xml:space="preserve"> Medium Risk</v>
      </c>
      <c r="I125">
        <f>VLOOKUP(A125, 'MACHINE LEARNING OUTPUT '!A:W, 23, FALSE)</f>
        <v>0</v>
      </c>
      <c r="J125" s="5">
        <f>VLOOKUP(A125, 'MACHINE LEARNING OUTPUT '!A:X,24, FALSE)</f>
        <v>0.40026168207272955</v>
      </c>
      <c r="K125" t="str">
        <f>VLOOKUP(A125, 'MACHINE LEARNING OUTPUT '!A:C,3, FALSE)</f>
        <v>salary</v>
      </c>
    </row>
    <row r="126" spans="1:11" x14ac:dyDescent="0.25">
      <c r="A126" s="1" t="s">
        <v>160</v>
      </c>
      <c r="B126" s="49">
        <v>0.79300000000000004</v>
      </c>
      <c r="C126" s="49">
        <v>9.9878842932561107E-2</v>
      </c>
      <c r="D126" s="49">
        <v>0.42827158088476258</v>
      </c>
      <c r="E126" s="49">
        <v>0.709134768085805</v>
      </c>
      <c r="F126" s="51">
        <f t="shared" si="4"/>
        <v>0.73961087851005491</v>
      </c>
      <c r="G126" s="47">
        <f t="shared" si="5"/>
        <v>73.961087851005487</v>
      </c>
      <c r="H126" s="21" t="str">
        <f t="shared" si="3"/>
        <v xml:space="preserve"> Low Risk</v>
      </c>
      <c r="I126">
        <f>VLOOKUP(A126, 'MACHINE LEARNING OUTPUT '!A:W, 23, FALSE)</f>
        <v>0</v>
      </c>
      <c r="J126" s="5">
        <f>VLOOKUP(A126, 'MACHINE LEARNING OUTPUT '!A:X,24, FALSE)</f>
        <v>0.42619464015635772</v>
      </c>
      <c r="K126" t="str">
        <f>VLOOKUP(A126, 'MACHINE LEARNING OUTPUT '!A:C,3, FALSE)</f>
        <v>salary</v>
      </c>
    </row>
    <row r="127" spans="1:11" x14ac:dyDescent="0.25">
      <c r="A127" s="2" t="s">
        <v>161</v>
      </c>
      <c r="B127" s="50">
        <v>0.96799999999999997</v>
      </c>
      <c r="C127" s="50">
        <v>0.1710073767875564</v>
      </c>
      <c r="D127" s="50">
        <v>0.36885258397713938</v>
      </c>
      <c r="E127" s="50">
        <v>0.66168034384059626</v>
      </c>
      <c r="F127" s="51">
        <f t="shared" si="4"/>
        <v>0.76052035533525031</v>
      </c>
      <c r="G127" s="47">
        <f t="shared" si="5"/>
        <v>76.052035533525029</v>
      </c>
      <c r="H127" s="21" t="str">
        <f t="shared" si="3"/>
        <v xml:space="preserve"> Low Risk</v>
      </c>
      <c r="I127">
        <f>VLOOKUP(A127, 'MACHINE LEARNING OUTPUT '!A:W, 23, FALSE)</f>
        <v>0</v>
      </c>
      <c r="J127" s="5">
        <f>VLOOKUP(A127, 'MACHINE LEARNING OUTPUT '!A:X,24, FALSE)</f>
        <v>0.3968484336349587</v>
      </c>
      <c r="K127" t="str">
        <f>VLOOKUP(A127, 'MACHINE LEARNING OUTPUT '!A:C,3, FALSE)</f>
        <v>salary</v>
      </c>
    </row>
    <row r="128" spans="1:11" x14ac:dyDescent="0.25">
      <c r="A128" s="1" t="s">
        <v>162</v>
      </c>
      <c r="B128" s="49">
        <v>0.78700000000000003</v>
      </c>
      <c r="C128" s="49">
        <v>0.42112073709846648</v>
      </c>
      <c r="D128" s="49">
        <v>0.64361795707854774</v>
      </c>
      <c r="E128" s="49">
        <v>0.67222417935986722</v>
      </c>
      <c r="F128" s="51">
        <f t="shared" si="4"/>
        <v>0.67867099719014967</v>
      </c>
      <c r="G128" s="47">
        <f t="shared" si="5"/>
        <v>67.867099719014973</v>
      </c>
      <c r="H128" s="21" t="str">
        <f t="shared" si="3"/>
        <v xml:space="preserve"> Medium Risk</v>
      </c>
      <c r="I128">
        <f>VLOOKUP(A128, 'MACHINE LEARNING OUTPUT '!A:W, 23, FALSE)</f>
        <v>0</v>
      </c>
      <c r="J128" s="5">
        <f>VLOOKUP(A128, 'MACHINE LEARNING OUTPUT '!A:X,24, FALSE)</f>
        <v>0.40060657671431832</v>
      </c>
      <c r="K128" t="str">
        <f>VLOOKUP(A128, 'MACHINE LEARNING OUTPUT '!A:C,3, FALSE)</f>
        <v>mixed</v>
      </c>
    </row>
    <row r="129" spans="1:11" x14ac:dyDescent="0.25">
      <c r="A129" s="2" t="s">
        <v>163</v>
      </c>
      <c r="B129" s="50">
        <v>0.63100000000000001</v>
      </c>
      <c r="C129" s="50">
        <v>0.43630671747695043</v>
      </c>
      <c r="D129" s="50">
        <v>0.51037748269265193</v>
      </c>
      <c r="E129" s="50">
        <v>0.50902206612891554</v>
      </c>
      <c r="F129" s="51">
        <f t="shared" si="4"/>
        <v>0.56838679121478264</v>
      </c>
      <c r="G129" s="47">
        <f t="shared" si="5"/>
        <v>56.838679121478265</v>
      </c>
      <c r="H129" s="21" t="str">
        <f t="shared" si="3"/>
        <v xml:space="preserve"> Medium Risk</v>
      </c>
      <c r="I129">
        <f>VLOOKUP(A129, 'MACHINE LEARNING OUTPUT '!A:W, 23, FALSE)</f>
        <v>1</v>
      </c>
      <c r="J129" s="5">
        <f>VLOOKUP(A129, 'MACHINE LEARNING OUTPUT '!A:X,24, FALSE)</f>
        <v>0.51795460819575379</v>
      </c>
      <c r="K129" t="str">
        <f>VLOOKUP(A129, 'MACHINE LEARNING OUTPUT '!A:C,3, FALSE)</f>
        <v>mixed</v>
      </c>
    </row>
    <row r="130" spans="1:11" x14ac:dyDescent="0.25">
      <c r="A130" s="1" t="s">
        <v>164</v>
      </c>
      <c r="B130" s="49">
        <v>0.81299999999999994</v>
      </c>
      <c r="C130" s="49">
        <v>0.38447178865787529</v>
      </c>
      <c r="D130" s="49">
        <v>0.50671964368465883</v>
      </c>
      <c r="E130" s="49">
        <v>0.74859542116382449</v>
      </c>
      <c r="F130" s="51">
        <f t="shared" si="4"/>
        <v>0.6828417053141429</v>
      </c>
      <c r="G130" s="47">
        <f t="shared" si="5"/>
        <v>68.28417053141429</v>
      </c>
      <c r="H130" s="21" t="str">
        <f t="shared" ref="H130:H193" si="6">IF(G130&lt;40," High Risk",
 IF(G130&lt;70," Medium Risk",
 " Low Risk"))</f>
        <v xml:space="preserve"> Medium Risk</v>
      </c>
      <c r="I130">
        <f>VLOOKUP(A130, 'MACHINE LEARNING OUTPUT '!A:W, 23, FALSE)</f>
        <v>0</v>
      </c>
      <c r="J130" s="5">
        <f>VLOOKUP(A130, 'MACHINE LEARNING OUTPUT '!A:X,24, FALSE)</f>
        <v>0.42610982423624644</v>
      </c>
      <c r="K130" t="str">
        <f>VLOOKUP(A130, 'MACHINE LEARNING OUTPUT '!A:C,3, FALSE)</f>
        <v>salary</v>
      </c>
    </row>
    <row r="131" spans="1:11" x14ac:dyDescent="0.25">
      <c r="A131" s="2" t="s">
        <v>165</v>
      </c>
      <c r="B131" s="50">
        <v>0.56200000000000006</v>
      </c>
      <c r="C131" s="50">
        <v>0.45520576397252294</v>
      </c>
      <c r="D131" s="50">
        <v>0.62365613493416439</v>
      </c>
      <c r="E131" s="50">
        <v>0.5152881556087846</v>
      </c>
      <c r="F131" s="51">
        <f t="shared" ref="F131:F194" si="7">(B131*0.35) + ((1-C131)*0.3) + (D131*0.2) + (E131*0.15)</f>
        <v>0.56216272113639365</v>
      </c>
      <c r="G131" s="47">
        <f t="shared" ref="G131:G194" si="8">F131*100</f>
        <v>56.216272113639363</v>
      </c>
      <c r="H131" s="21" t="str">
        <f t="shared" si="6"/>
        <v xml:space="preserve"> Medium Risk</v>
      </c>
      <c r="I131">
        <f>VLOOKUP(A131, 'MACHINE LEARNING OUTPUT '!A:W, 23, FALSE)</f>
        <v>1</v>
      </c>
      <c r="J131" s="5">
        <f>VLOOKUP(A131, 'MACHINE LEARNING OUTPUT '!A:X,24, FALSE)</f>
        <v>0.57917422700146715</v>
      </c>
      <c r="K131" t="str">
        <f>VLOOKUP(A131, 'MACHINE LEARNING OUTPUT '!A:C,3, FALSE)</f>
        <v>business</v>
      </c>
    </row>
    <row r="132" spans="1:11" x14ac:dyDescent="0.25">
      <c r="A132" s="1" t="s">
        <v>166</v>
      </c>
      <c r="B132" s="49">
        <v>0.93799999999999994</v>
      </c>
      <c r="C132" s="49">
        <v>0.79492555953527111</v>
      </c>
      <c r="D132" s="49">
        <v>0.22263736879748078</v>
      </c>
      <c r="E132" s="49">
        <v>0.65922411881944876</v>
      </c>
      <c r="F132" s="51">
        <f t="shared" si="7"/>
        <v>0.53323342372183213</v>
      </c>
      <c r="G132" s="47">
        <f t="shared" si="8"/>
        <v>53.323342372183212</v>
      </c>
      <c r="H132" s="21" t="str">
        <f t="shared" si="6"/>
        <v xml:space="preserve"> Medium Risk</v>
      </c>
      <c r="I132">
        <f>VLOOKUP(A132, 'MACHINE LEARNING OUTPUT '!A:W, 23, FALSE)</f>
        <v>0</v>
      </c>
      <c r="J132" s="5">
        <f>VLOOKUP(A132, 'MACHINE LEARNING OUTPUT '!A:X,24, FALSE)</f>
        <v>0.47109326512796373</v>
      </c>
      <c r="K132" t="str">
        <f>VLOOKUP(A132, 'MACHINE LEARNING OUTPUT '!A:C,3, FALSE)</f>
        <v>salary</v>
      </c>
    </row>
    <row r="133" spans="1:11" x14ac:dyDescent="0.25">
      <c r="A133" s="2" t="s">
        <v>167</v>
      </c>
      <c r="B133" s="50">
        <v>0.78300000000000003</v>
      </c>
      <c r="C133" s="50">
        <v>0.28367532597629769</v>
      </c>
      <c r="D133" s="50">
        <v>0.38445751185988786</v>
      </c>
      <c r="E133" s="50">
        <v>0.65105441361528826</v>
      </c>
      <c r="F133" s="51">
        <f t="shared" si="7"/>
        <v>0.66349706662138164</v>
      </c>
      <c r="G133" s="47">
        <f t="shared" si="8"/>
        <v>66.349706662138161</v>
      </c>
      <c r="H133" s="21" t="str">
        <f t="shared" si="6"/>
        <v xml:space="preserve"> Medium Risk</v>
      </c>
      <c r="I133">
        <f>VLOOKUP(A133, 'MACHINE LEARNING OUTPUT '!A:W, 23, FALSE)</f>
        <v>0</v>
      </c>
      <c r="J133" s="5">
        <f>VLOOKUP(A133, 'MACHINE LEARNING OUTPUT '!A:X,24, FALSE)</f>
        <v>0.42301321696639155</v>
      </c>
      <c r="K133" t="str">
        <f>VLOOKUP(A133, 'MACHINE LEARNING OUTPUT '!A:C,3, FALSE)</f>
        <v>salary</v>
      </c>
    </row>
    <row r="134" spans="1:11" x14ac:dyDescent="0.25">
      <c r="A134" s="1" t="s">
        <v>168</v>
      </c>
      <c r="B134" s="49">
        <v>0.77200000000000002</v>
      </c>
      <c r="C134" s="49">
        <v>0.19826426047163942</v>
      </c>
      <c r="D134" s="49">
        <v>0.44831652732690719</v>
      </c>
      <c r="E134" s="49">
        <v>0.80731616527373429</v>
      </c>
      <c r="F134" s="51">
        <f t="shared" si="7"/>
        <v>0.72148145211494974</v>
      </c>
      <c r="G134" s="47">
        <f t="shared" si="8"/>
        <v>72.148145211494978</v>
      </c>
      <c r="H134" s="21" t="str">
        <f t="shared" si="6"/>
        <v xml:space="preserve"> Low Risk</v>
      </c>
      <c r="I134">
        <f>VLOOKUP(A134, 'MACHINE LEARNING OUTPUT '!A:W, 23, FALSE)</f>
        <v>0</v>
      </c>
      <c r="J134" s="5">
        <f>VLOOKUP(A134, 'MACHINE LEARNING OUTPUT '!A:X,24, FALSE)</f>
        <v>0.39910340031329983</v>
      </c>
      <c r="K134" t="str">
        <f>VLOOKUP(A134, 'MACHINE LEARNING OUTPUT '!A:C,3, FALSE)</f>
        <v>salary</v>
      </c>
    </row>
    <row r="135" spans="1:11" x14ac:dyDescent="0.25">
      <c r="A135" s="2" t="s">
        <v>169</v>
      </c>
      <c r="B135" s="50">
        <v>0.85399999999999998</v>
      </c>
      <c r="C135" s="50">
        <v>2.0222730466563033E-2</v>
      </c>
      <c r="D135" s="50">
        <v>0.69393668365981886</v>
      </c>
      <c r="E135" s="50">
        <v>0.74999676752575917</v>
      </c>
      <c r="F135" s="51">
        <f t="shared" si="7"/>
        <v>0.84412003272085878</v>
      </c>
      <c r="G135" s="47">
        <f t="shared" si="8"/>
        <v>84.412003272085883</v>
      </c>
      <c r="H135" s="21" t="str">
        <f t="shared" si="6"/>
        <v xml:space="preserve"> Low Risk</v>
      </c>
      <c r="I135">
        <f>VLOOKUP(A135, 'MACHINE LEARNING OUTPUT '!A:W, 23, FALSE)</f>
        <v>0</v>
      </c>
      <c r="J135" s="5">
        <f>VLOOKUP(A135, 'MACHINE LEARNING OUTPUT '!A:X,24, FALSE)</f>
        <v>0.32977879648071612</v>
      </c>
      <c r="K135" t="str">
        <f>VLOOKUP(A135, 'MACHINE LEARNING OUTPUT '!A:C,3, FALSE)</f>
        <v>salary</v>
      </c>
    </row>
    <row r="136" spans="1:11" x14ac:dyDescent="0.25">
      <c r="A136" s="1" t="s">
        <v>170</v>
      </c>
      <c r="B136" s="49">
        <v>0.495</v>
      </c>
      <c r="C136" s="49">
        <v>0.35352000268729616</v>
      </c>
      <c r="D136" s="49">
        <v>0.74070984156040098</v>
      </c>
      <c r="E136" s="49">
        <v>0.55930876633102722</v>
      </c>
      <c r="F136" s="51">
        <f t="shared" si="7"/>
        <v>0.59923228245554538</v>
      </c>
      <c r="G136" s="47">
        <f t="shared" si="8"/>
        <v>59.92322824555454</v>
      </c>
      <c r="H136" s="21" t="str">
        <f t="shared" si="6"/>
        <v xml:space="preserve"> Medium Risk</v>
      </c>
      <c r="I136">
        <f>VLOOKUP(A136, 'MACHINE LEARNING OUTPUT '!A:W, 23, FALSE)</f>
        <v>1</v>
      </c>
      <c r="J136" s="5">
        <f>VLOOKUP(A136, 'MACHINE LEARNING OUTPUT '!A:X,24, FALSE)</f>
        <v>0.52990916909816721</v>
      </c>
      <c r="K136" t="str">
        <f>VLOOKUP(A136, 'MACHINE LEARNING OUTPUT '!A:C,3, FALSE)</f>
        <v>mixed</v>
      </c>
    </row>
    <row r="137" spans="1:11" x14ac:dyDescent="0.25">
      <c r="A137" s="2" t="s">
        <v>171</v>
      </c>
      <c r="B137" s="50">
        <v>0.93</v>
      </c>
      <c r="C137" s="50">
        <v>0.1986085421237333</v>
      </c>
      <c r="D137" s="50">
        <v>0.69929582140821822</v>
      </c>
      <c r="E137" s="50">
        <v>0.77924774990009338</v>
      </c>
      <c r="F137" s="51">
        <f t="shared" si="7"/>
        <v>0.82266376412953768</v>
      </c>
      <c r="G137" s="47">
        <f t="shared" si="8"/>
        <v>82.266376412953761</v>
      </c>
      <c r="H137" s="21" t="str">
        <f t="shared" si="6"/>
        <v xml:space="preserve"> Low Risk</v>
      </c>
      <c r="I137">
        <f>VLOOKUP(A137, 'MACHINE LEARNING OUTPUT '!A:W, 23, FALSE)</f>
        <v>0</v>
      </c>
      <c r="J137" s="5">
        <f>VLOOKUP(A137, 'MACHINE LEARNING OUTPUT '!A:X,24, FALSE)</f>
        <v>0.33090855986692852</v>
      </c>
      <c r="K137" t="str">
        <f>VLOOKUP(A137, 'MACHINE LEARNING OUTPUT '!A:C,3, FALSE)</f>
        <v>salary</v>
      </c>
    </row>
    <row r="138" spans="1:11" x14ac:dyDescent="0.25">
      <c r="A138" s="1" t="s">
        <v>172</v>
      </c>
      <c r="B138" s="49">
        <v>0.36</v>
      </c>
      <c r="C138" s="49">
        <v>0.32043793171018992</v>
      </c>
      <c r="D138" s="49">
        <v>0.56296312940349169</v>
      </c>
      <c r="E138" s="49">
        <v>0.45671146325215733</v>
      </c>
      <c r="F138" s="51">
        <f t="shared" si="7"/>
        <v>0.51096796585546489</v>
      </c>
      <c r="G138" s="47">
        <f t="shared" si="8"/>
        <v>51.096796585546485</v>
      </c>
      <c r="H138" s="21" t="str">
        <f t="shared" si="6"/>
        <v xml:space="preserve"> Medium Risk</v>
      </c>
      <c r="I138">
        <f>VLOOKUP(A138, 'MACHINE LEARNING OUTPUT '!A:W, 23, FALSE)</f>
        <v>1</v>
      </c>
      <c r="J138" s="5">
        <f>VLOOKUP(A138, 'MACHINE LEARNING OUTPUT '!A:X,24, FALSE)</f>
        <v>0.64148423228527141</v>
      </c>
      <c r="K138" t="str">
        <f>VLOOKUP(A138, 'MACHINE LEARNING OUTPUT '!A:C,3, FALSE)</f>
        <v>business</v>
      </c>
    </row>
    <row r="139" spans="1:11" x14ac:dyDescent="0.25">
      <c r="A139" s="2" t="s">
        <v>173</v>
      </c>
      <c r="B139" s="50">
        <v>0.55500000000000005</v>
      </c>
      <c r="C139" s="50">
        <v>0.22209749556179409</v>
      </c>
      <c r="D139" s="50">
        <v>0.54623244659397374</v>
      </c>
      <c r="E139" s="50">
        <v>0.60406904947159501</v>
      </c>
      <c r="F139" s="51">
        <f t="shared" si="7"/>
        <v>0.6274775980709959</v>
      </c>
      <c r="G139" s="47">
        <f t="shared" si="8"/>
        <v>62.747759807099591</v>
      </c>
      <c r="H139" s="21" t="str">
        <f t="shared" si="6"/>
        <v xml:space="preserve"> Medium Risk</v>
      </c>
      <c r="I139">
        <f>VLOOKUP(A139, 'MACHINE LEARNING OUTPUT '!A:W, 23, FALSE)</f>
        <v>1</v>
      </c>
      <c r="J139" s="5">
        <f>VLOOKUP(A139, 'MACHINE LEARNING OUTPUT '!A:X,24, FALSE)</f>
        <v>0.54385293783956612</v>
      </c>
      <c r="K139" t="str">
        <f>VLOOKUP(A139, 'MACHINE LEARNING OUTPUT '!A:C,3, FALSE)</f>
        <v>business</v>
      </c>
    </row>
    <row r="140" spans="1:11" x14ac:dyDescent="0.25">
      <c r="A140" s="1" t="s">
        <v>174</v>
      </c>
      <c r="B140" s="49">
        <v>0.80900000000000005</v>
      </c>
      <c r="C140" s="49">
        <v>0.22976591242834749</v>
      </c>
      <c r="D140" s="49">
        <v>0.65592924253296359</v>
      </c>
      <c r="E140" s="49">
        <v>0.69158319003356383</v>
      </c>
      <c r="F140" s="51">
        <f t="shared" si="7"/>
        <v>0.7491435532831231</v>
      </c>
      <c r="G140" s="47">
        <f t="shared" si="8"/>
        <v>74.914355328312311</v>
      </c>
      <c r="H140" s="21" t="str">
        <f t="shared" si="6"/>
        <v xml:space="preserve"> Low Risk</v>
      </c>
      <c r="I140">
        <f>VLOOKUP(A140, 'MACHINE LEARNING OUTPUT '!A:W, 23, FALSE)</f>
        <v>0</v>
      </c>
      <c r="J140" s="5">
        <f>VLOOKUP(A140, 'MACHINE LEARNING OUTPUT '!A:X,24, FALSE)</f>
        <v>0.40752741807845178</v>
      </c>
      <c r="K140" t="str">
        <f>VLOOKUP(A140, 'MACHINE LEARNING OUTPUT '!A:C,3, FALSE)</f>
        <v>salary</v>
      </c>
    </row>
    <row r="141" spans="1:11" x14ac:dyDescent="0.25">
      <c r="A141" s="2" t="s">
        <v>175</v>
      </c>
      <c r="B141" s="50">
        <v>0.7</v>
      </c>
      <c r="C141" s="50">
        <v>0.21255332884190364</v>
      </c>
      <c r="D141" s="50">
        <v>0.3792398779984909</v>
      </c>
      <c r="E141" s="50">
        <v>0.60380181252701004</v>
      </c>
      <c r="F141" s="51">
        <f t="shared" si="7"/>
        <v>0.64765224882617867</v>
      </c>
      <c r="G141" s="47">
        <f t="shared" si="8"/>
        <v>64.765224882617872</v>
      </c>
      <c r="H141" s="21" t="str">
        <f t="shared" si="6"/>
        <v xml:space="preserve"> Medium Risk</v>
      </c>
      <c r="I141">
        <f>VLOOKUP(A141, 'MACHINE LEARNING OUTPUT '!A:W, 23, FALSE)</f>
        <v>0</v>
      </c>
      <c r="J141" s="5">
        <f>VLOOKUP(A141, 'MACHINE LEARNING OUTPUT '!A:X,24, FALSE)</f>
        <v>0.45978156005675486</v>
      </c>
      <c r="K141" t="str">
        <f>VLOOKUP(A141, 'MACHINE LEARNING OUTPUT '!A:C,3, FALSE)</f>
        <v>mixed</v>
      </c>
    </row>
    <row r="142" spans="1:11" x14ac:dyDescent="0.25">
      <c r="A142" s="1" t="s">
        <v>176</v>
      </c>
      <c r="B142" s="49">
        <v>0.49399999999999999</v>
      </c>
      <c r="C142" s="49">
        <v>9.9209156435491719E-2</v>
      </c>
      <c r="D142" s="49">
        <v>0.38863167444517899</v>
      </c>
      <c r="E142" s="49">
        <v>0.75765419633085829</v>
      </c>
      <c r="F142" s="51">
        <f t="shared" si="7"/>
        <v>0.63451171740801704</v>
      </c>
      <c r="G142" s="47">
        <f t="shared" si="8"/>
        <v>63.451171740801705</v>
      </c>
      <c r="H142" s="21" t="str">
        <f t="shared" si="6"/>
        <v xml:space="preserve"> Medium Risk</v>
      </c>
      <c r="I142">
        <f>VLOOKUP(A142, 'MACHINE LEARNING OUTPUT '!A:W, 23, FALSE)</f>
        <v>1</v>
      </c>
      <c r="J142" s="5">
        <f>VLOOKUP(A142, 'MACHINE LEARNING OUTPUT '!A:X,24, FALSE)</f>
        <v>0.53604621888411919</v>
      </c>
      <c r="K142" t="str">
        <f>VLOOKUP(A142, 'MACHINE LEARNING OUTPUT '!A:C,3, FALSE)</f>
        <v>mixed</v>
      </c>
    </row>
    <row r="143" spans="1:11" x14ac:dyDescent="0.25">
      <c r="A143" s="2" t="s">
        <v>177</v>
      </c>
      <c r="B143" s="50">
        <v>0.85699999999999998</v>
      </c>
      <c r="C143" s="50">
        <v>7.3539313919810056E-2</v>
      </c>
      <c r="D143" s="50">
        <v>0.85583052551110694</v>
      </c>
      <c r="E143" s="50">
        <v>0.69930291425344049</v>
      </c>
      <c r="F143" s="51">
        <f t="shared" si="7"/>
        <v>0.85394974806429447</v>
      </c>
      <c r="G143" s="47">
        <f t="shared" si="8"/>
        <v>85.394974806429445</v>
      </c>
      <c r="H143" s="21" t="str">
        <f t="shared" si="6"/>
        <v xml:space="preserve"> Low Risk</v>
      </c>
      <c r="I143">
        <f>VLOOKUP(A143, 'MACHINE LEARNING OUTPUT '!A:W, 23, FALSE)</f>
        <v>0</v>
      </c>
      <c r="J143" s="5">
        <f>VLOOKUP(A143, 'MACHINE LEARNING OUTPUT '!A:X,24, FALSE)</f>
        <v>0.32735274401889447</v>
      </c>
      <c r="K143" t="str">
        <f>VLOOKUP(A143, 'MACHINE LEARNING OUTPUT '!A:C,3, FALSE)</f>
        <v>salary</v>
      </c>
    </row>
    <row r="144" spans="1:11" x14ac:dyDescent="0.25">
      <c r="A144" s="1" t="s">
        <v>178</v>
      </c>
      <c r="B144" s="49">
        <v>0.94</v>
      </c>
      <c r="C144" s="49">
        <v>7.1843194103684171E-2</v>
      </c>
      <c r="D144" s="49">
        <v>0.55925202047074507</v>
      </c>
      <c r="E144" s="49">
        <v>0.80449968199811406</v>
      </c>
      <c r="F144" s="51">
        <f t="shared" si="7"/>
        <v>0.83997239816276081</v>
      </c>
      <c r="G144" s="47">
        <f t="shared" si="8"/>
        <v>83.997239816276078</v>
      </c>
      <c r="H144" s="21" t="str">
        <f t="shared" si="6"/>
        <v xml:space="preserve"> Low Risk</v>
      </c>
      <c r="I144">
        <f>VLOOKUP(A144, 'MACHINE LEARNING OUTPUT '!A:W, 23, FALSE)</f>
        <v>0</v>
      </c>
      <c r="J144" s="5">
        <f>VLOOKUP(A144, 'MACHINE LEARNING OUTPUT '!A:X,24, FALSE)</f>
        <v>0.32212728394911133</v>
      </c>
      <c r="K144" t="str">
        <f>VLOOKUP(A144, 'MACHINE LEARNING OUTPUT '!A:C,3, FALSE)</f>
        <v>salary</v>
      </c>
    </row>
    <row r="145" spans="1:11" x14ac:dyDescent="0.25">
      <c r="A145" s="2" t="s">
        <v>179</v>
      </c>
      <c r="B145" s="50">
        <v>0.77600000000000002</v>
      </c>
      <c r="C145" s="50">
        <v>0.45089294207082781</v>
      </c>
      <c r="D145" s="50">
        <v>0.22828610872154811</v>
      </c>
      <c r="E145" s="50">
        <v>0.62756014935941773</v>
      </c>
      <c r="F145" s="51">
        <f t="shared" si="7"/>
        <v>0.57612336152697396</v>
      </c>
      <c r="G145" s="47">
        <f t="shared" si="8"/>
        <v>57.612336152697395</v>
      </c>
      <c r="H145" s="21" t="str">
        <f t="shared" si="6"/>
        <v xml:space="preserve"> Medium Risk</v>
      </c>
      <c r="I145">
        <f>VLOOKUP(A145, 'MACHINE LEARNING OUTPUT '!A:W, 23, FALSE)</f>
        <v>1</v>
      </c>
      <c r="J145" s="5">
        <f>VLOOKUP(A145, 'MACHINE LEARNING OUTPUT '!A:X,24, FALSE)</f>
        <v>0.50354179086064932</v>
      </c>
      <c r="K145" t="str">
        <f>VLOOKUP(A145, 'MACHINE LEARNING OUTPUT '!A:C,3, FALSE)</f>
        <v>salary</v>
      </c>
    </row>
    <row r="146" spans="1:11" x14ac:dyDescent="0.25">
      <c r="A146" s="1" t="s">
        <v>180</v>
      </c>
      <c r="B146" s="49">
        <v>0.98399999999999999</v>
      </c>
      <c r="C146" s="49">
        <v>8.3706648352342039E-2</v>
      </c>
      <c r="D146" s="49">
        <v>0.81854882649005467</v>
      </c>
      <c r="E146" s="49">
        <v>0.61499710859142387</v>
      </c>
      <c r="F146" s="51">
        <f t="shared" si="7"/>
        <v>0.87524733708102187</v>
      </c>
      <c r="G146" s="47">
        <f t="shared" si="8"/>
        <v>87.52473370810219</v>
      </c>
      <c r="H146" s="21" t="str">
        <f t="shared" si="6"/>
        <v xml:space="preserve"> Low Risk</v>
      </c>
      <c r="I146">
        <f>VLOOKUP(A146, 'MACHINE LEARNING OUTPUT '!A:W, 23, FALSE)</f>
        <v>0</v>
      </c>
      <c r="J146" s="5">
        <f>VLOOKUP(A146, 'MACHINE LEARNING OUTPUT '!A:X,24, FALSE)</f>
        <v>0.29617772343912269</v>
      </c>
      <c r="K146" t="str">
        <f>VLOOKUP(A146, 'MACHINE LEARNING OUTPUT '!A:C,3, FALSE)</f>
        <v>salary</v>
      </c>
    </row>
    <row r="147" spans="1:11" x14ac:dyDescent="0.25">
      <c r="A147" s="2" t="s">
        <v>181</v>
      </c>
      <c r="B147" s="50">
        <v>0.878</v>
      </c>
      <c r="C147" s="50">
        <v>0.12975033413700876</v>
      </c>
      <c r="D147" s="50">
        <v>0.53953081593397856</v>
      </c>
      <c r="E147" s="50">
        <v>0.71364290690802401</v>
      </c>
      <c r="F147" s="51">
        <f t="shared" si="7"/>
        <v>0.78332749898189658</v>
      </c>
      <c r="G147" s="47">
        <f t="shared" si="8"/>
        <v>78.332749898189661</v>
      </c>
      <c r="H147" s="21" t="str">
        <f t="shared" si="6"/>
        <v xml:space="preserve"> Low Risk</v>
      </c>
      <c r="I147">
        <f>VLOOKUP(A147, 'MACHINE LEARNING OUTPUT '!A:W, 23, FALSE)</f>
        <v>0</v>
      </c>
      <c r="J147" s="5">
        <f>VLOOKUP(A147, 'MACHINE LEARNING OUTPUT '!A:X,24, FALSE)</f>
        <v>0.36973546660640638</v>
      </c>
      <c r="K147" t="str">
        <f>VLOOKUP(A147, 'MACHINE LEARNING OUTPUT '!A:C,3, FALSE)</f>
        <v>salary</v>
      </c>
    </row>
    <row r="148" spans="1:11" x14ac:dyDescent="0.25">
      <c r="A148" s="1" t="s">
        <v>182</v>
      </c>
      <c r="B148" s="49">
        <v>0.377</v>
      </c>
      <c r="C148" s="49">
        <v>0.22330346584086086</v>
      </c>
      <c r="D148" s="49">
        <v>0.72883273654966574</v>
      </c>
      <c r="E148" s="49">
        <v>0.77179029390487386</v>
      </c>
      <c r="F148" s="51">
        <f t="shared" si="7"/>
        <v>0.62649405164340599</v>
      </c>
      <c r="G148" s="47">
        <f t="shared" si="8"/>
        <v>62.6494051643406</v>
      </c>
      <c r="H148" s="21" t="str">
        <f t="shared" si="6"/>
        <v xml:space="preserve"> Medium Risk</v>
      </c>
      <c r="I148">
        <f>VLOOKUP(A148, 'MACHINE LEARNING OUTPUT '!A:W, 23, FALSE)</f>
        <v>1</v>
      </c>
      <c r="J148" s="5">
        <f>VLOOKUP(A148, 'MACHINE LEARNING OUTPUT '!A:X,24, FALSE)</f>
        <v>0.57320631872139782</v>
      </c>
      <c r="K148" t="str">
        <f>VLOOKUP(A148, 'MACHINE LEARNING OUTPUT '!A:C,3, FALSE)</f>
        <v>business</v>
      </c>
    </row>
    <row r="149" spans="1:11" x14ac:dyDescent="0.25">
      <c r="A149" s="2" t="s">
        <v>183</v>
      </c>
      <c r="B149" s="50">
        <v>0.58199999999999996</v>
      </c>
      <c r="C149" s="50">
        <v>0.29338428228260621</v>
      </c>
      <c r="D149" s="50">
        <v>0.39370849637668071</v>
      </c>
      <c r="E149" s="50">
        <v>0.57482893511731104</v>
      </c>
      <c r="F149" s="51">
        <f t="shared" si="7"/>
        <v>0.58065075485815087</v>
      </c>
      <c r="G149" s="47">
        <f t="shared" si="8"/>
        <v>58.065075485815086</v>
      </c>
      <c r="H149" s="21" t="str">
        <f t="shared" si="6"/>
        <v xml:space="preserve"> Medium Risk</v>
      </c>
      <c r="I149">
        <f>VLOOKUP(A149, 'MACHINE LEARNING OUTPUT '!A:W, 23, FALSE)</f>
        <v>1</v>
      </c>
      <c r="J149" s="5">
        <f>VLOOKUP(A149, 'MACHINE LEARNING OUTPUT '!A:X,24, FALSE)</f>
        <v>0.57495124311478085</v>
      </c>
      <c r="K149" t="str">
        <f>VLOOKUP(A149, 'MACHINE LEARNING OUTPUT '!A:C,3, FALSE)</f>
        <v>business</v>
      </c>
    </row>
    <row r="150" spans="1:11" x14ac:dyDescent="0.25">
      <c r="A150" s="1" t="s">
        <v>184</v>
      </c>
      <c r="B150" s="49">
        <v>0.873</v>
      </c>
      <c r="C150" s="49">
        <v>0.73654903635357516</v>
      </c>
      <c r="D150" s="49">
        <v>0.55674437545145672</v>
      </c>
      <c r="E150" s="49">
        <v>0.74067849556051768</v>
      </c>
      <c r="F150" s="51">
        <f t="shared" si="7"/>
        <v>0.6070359385182964</v>
      </c>
      <c r="G150" s="47">
        <f t="shared" si="8"/>
        <v>60.703593851829638</v>
      </c>
      <c r="H150" s="21" t="str">
        <f t="shared" si="6"/>
        <v xml:space="preserve"> Medium Risk</v>
      </c>
      <c r="I150">
        <f>VLOOKUP(A150, 'MACHINE LEARNING OUTPUT '!A:W, 23, FALSE)</f>
        <v>0</v>
      </c>
      <c r="J150" s="5">
        <f>VLOOKUP(A150, 'MACHINE LEARNING OUTPUT '!A:X,24, FALSE)</f>
        <v>0.42759030059077335</v>
      </c>
      <c r="K150" t="str">
        <f>VLOOKUP(A150, 'MACHINE LEARNING OUTPUT '!A:C,3, FALSE)</f>
        <v>salary</v>
      </c>
    </row>
    <row r="151" spans="1:11" x14ac:dyDescent="0.25">
      <c r="A151" s="2" t="s">
        <v>185</v>
      </c>
      <c r="B151" s="50">
        <v>0.96199999999999997</v>
      </c>
      <c r="C151" s="50">
        <v>0.35731183994656984</v>
      </c>
      <c r="D151" s="50">
        <v>0.50344917432900826</v>
      </c>
      <c r="E151" s="50">
        <v>0.6574724496634603</v>
      </c>
      <c r="F151" s="51">
        <f t="shared" si="7"/>
        <v>0.72881715033134964</v>
      </c>
      <c r="G151" s="47">
        <f t="shared" si="8"/>
        <v>72.881715033134967</v>
      </c>
      <c r="H151" s="21" t="str">
        <f t="shared" si="6"/>
        <v xml:space="preserve"> Low Risk</v>
      </c>
      <c r="I151">
        <f>VLOOKUP(A151, 'MACHINE LEARNING OUTPUT '!A:W, 23, FALSE)</f>
        <v>0</v>
      </c>
      <c r="J151" s="5">
        <f>VLOOKUP(A151, 'MACHINE LEARNING OUTPUT '!A:X,24, FALSE)</f>
        <v>0.37086640657536224</v>
      </c>
      <c r="K151" t="str">
        <f>VLOOKUP(A151, 'MACHINE LEARNING OUTPUT '!A:C,3, FALSE)</f>
        <v>salary</v>
      </c>
    </row>
    <row r="152" spans="1:11" x14ac:dyDescent="0.25">
      <c r="A152" s="1" t="s">
        <v>186</v>
      </c>
      <c r="B152" s="49">
        <v>0.56699999999999995</v>
      </c>
      <c r="C152" s="49">
        <v>0.43151962014214701</v>
      </c>
      <c r="D152" s="49">
        <v>0.61320742016606133</v>
      </c>
      <c r="E152" s="49">
        <v>0.45858269746448199</v>
      </c>
      <c r="F152" s="51">
        <f t="shared" si="7"/>
        <v>0.56042300261024047</v>
      </c>
      <c r="G152" s="47">
        <f t="shared" si="8"/>
        <v>56.042300261024046</v>
      </c>
      <c r="H152" s="21" t="str">
        <f t="shared" si="6"/>
        <v xml:space="preserve"> Medium Risk</v>
      </c>
      <c r="I152">
        <f>VLOOKUP(A152, 'MACHINE LEARNING OUTPUT '!A:W, 23, FALSE)</f>
        <v>1</v>
      </c>
      <c r="J152" s="5">
        <f>VLOOKUP(A152, 'MACHINE LEARNING OUTPUT '!A:X,24, FALSE)</f>
        <v>0.55013550318490745</v>
      </c>
      <c r="K152" t="str">
        <f>VLOOKUP(A152, 'MACHINE LEARNING OUTPUT '!A:C,3, FALSE)</f>
        <v>mixed</v>
      </c>
    </row>
    <row r="153" spans="1:11" x14ac:dyDescent="0.25">
      <c r="A153" s="2" t="s">
        <v>187</v>
      </c>
      <c r="B153" s="50">
        <v>0.873</v>
      </c>
      <c r="C153" s="50">
        <v>8.1205844942352112E-2</v>
      </c>
      <c r="D153" s="50">
        <v>0.98461789824850543</v>
      </c>
      <c r="E153" s="50">
        <v>0.87303325763644934</v>
      </c>
      <c r="F153" s="51">
        <f t="shared" si="7"/>
        <v>0.90906681481246288</v>
      </c>
      <c r="G153" s="47">
        <f t="shared" si="8"/>
        <v>90.906681481246281</v>
      </c>
      <c r="H153" s="21" t="str">
        <f t="shared" si="6"/>
        <v xml:space="preserve"> Low Risk</v>
      </c>
      <c r="I153">
        <f>VLOOKUP(A153, 'MACHINE LEARNING OUTPUT '!A:W, 23, FALSE)</f>
        <v>0</v>
      </c>
      <c r="J153" s="5">
        <f>VLOOKUP(A153, 'MACHINE LEARNING OUTPUT '!A:X,24, FALSE)</f>
        <v>0.29488729425374444</v>
      </c>
      <c r="K153" t="str">
        <f>VLOOKUP(A153, 'MACHINE LEARNING OUTPUT '!A:C,3, FALSE)</f>
        <v>salary</v>
      </c>
    </row>
    <row r="154" spans="1:11" x14ac:dyDescent="0.25">
      <c r="A154" s="1" t="s">
        <v>188</v>
      </c>
      <c r="B154" s="49">
        <v>0.94799999999999995</v>
      </c>
      <c r="C154" s="49">
        <v>0.15471818424407635</v>
      </c>
      <c r="D154" s="49">
        <v>0.87265122095624159</v>
      </c>
      <c r="E154" s="49">
        <v>0.92125630749837251</v>
      </c>
      <c r="F154" s="51">
        <f t="shared" si="7"/>
        <v>0.89810323504278133</v>
      </c>
      <c r="G154" s="47">
        <f t="shared" si="8"/>
        <v>89.810323504278131</v>
      </c>
      <c r="H154" s="21" t="str">
        <f t="shared" si="6"/>
        <v xml:space="preserve"> Low Risk</v>
      </c>
      <c r="I154">
        <f>VLOOKUP(A154, 'MACHINE LEARNING OUTPUT '!A:W, 23, FALSE)</f>
        <v>0</v>
      </c>
      <c r="J154" s="5">
        <f>VLOOKUP(A154, 'MACHINE LEARNING OUTPUT '!A:X,24, FALSE)</f>
        <v>0.27084985824047753</v>
      </c>
      <c r="K154" t="str">
        <f>VLOOKUP(A154, 'MACHINE LEARNING OUTPUT '!A:C,3, FALSE)</f>
        <v>salary</v>
      </c>
    </row>
    <row r="155" spans="1:11" x14ac:dyDescent="0.25">
      <c r="A155" s="2" t="s">
        <v>189</v>
      </c>
      <c r="B155" s="50">
        <v>0.872</v>
      </c>
      <c r="C155" s="50">
        <v>0.43322859900704097</v>
      </c>
      <c r="D155" s="50">
        <v>0.34280341947098303</v>
      </c>
      <c r="E155" s="50">
        <v>0.64518038572397995</v>
      </c>
      <c r="F155" s="51">
        <f t="shared" si="7"/>
        <v>0.64056916205068126</v>
      </c>
      <c r="G155" s="47">
        <f t="shared" si="8"/>
        <v>64.05691620506812</v>
      </c>
      <c r="H155" s="21" t="str">
        <f t="shared" si="6"/>
        <v xml:space="preserve"> Medium Risk</v>
      </c>
      <c r="I155">
        <f>VLOOKUP(A155, 'MACHINE LEARNING OUTPUT '!A:W, 23, FALSE)</f>
        <v>0</v>
      </c>
      <c r="J155" s="5">
        <f>VLOOKUP(A155, 'MACHINE LEARNING OUTPUT '!A:X,24, FALSE)</f>
        <v>0.44610750679481714</v>
      </c>
      <c r="K155" t="str">
        <f>VLOOKUP(A155, 'MACHINE LEARNING OUTPUT '!A:C,3, FALSE)</f>
        <v>salary</v>
      </c>
    </row>
    <row r="156" spans="1:11" x14ac:dyDescent="0.25">
      <c r="A156" s="1" t="s">
        <v>190</v>
      </c>
      <c r="B156" s="49">
        <v>0.53400000000000003</v>
      </c>
      <c r="C156" s="49">
        <v>0.35235161810435439</v>
      </c>
      <c r="D156" s="49">
        <v>0.3350874450331448</v>
      </c>
      <c r="E156" s="49">
        <v>0.67672018865004913</v>
      </c>
      <c r="F156" s="51">
        <f t="shared" si="7"/>
        <v>0.54972003187283003</v>
      </c>
      <c r="G156" s="47">
        <f t="shared" si="8"/>
        <v>54.972003187283001</v>
      </c>
      <c r="H156" s="21" t="str">
        <f t="shared" si="6"/>
        <v xml:space="preserve"> Medium Risk</v>
      </c>
      <c r="I156">
        <f>VLOOKUP(A156, 'MACHINE LEARNING OUTPUT '!A:W, 23, FALSE)</f>
        <v>1</v>
      </c>
      <c r="J156" s="5">
        <f>VLOOKUP(A156, 'MACHINE LEARNING OUTPUT '!A:X,24, FALSE)</f>
        <v>0.56075411069126091</v>
      </c>
      <c r="K156" t="str">
        <f>VLOOKUP(A156, 'MACHINE LEARNING OUTPUT '!A:C,3, FALSE)</f>
        <v>mixed</v>
      </c>
    </row>
    <row r="157" spans="1:11" x14ac:dyDescent="0.25">
      <c r="A157" s="2" t="s">
        <v>191</v>
      </c>
      <c r="B157" s="50">
        <v>0.98699999999999999</v>
      </c>
      <c r="C157" s="50">
        <v>0.3093258518866529</v>
      </c>
      <c r="D157" s="50">
        <v>0.75093631338416278</v>
      </c>
      <c r="E157" s="50">
        <v>0.72512260543014873</v>
      </c>
      <c r="F157" s="51">
        <f t="shared" si="7"/>
        <v>0.81160789792535892</v>
      </c>
      <c r="G157" s="47">
        <f t="shared" si="8"/>
        <v>81.160789792535894</v>
      </c>
      <c r="H157" s="21" t="str">
        <f t="shared" si="6"/>
        <v xml:space="preserve"> Low Risk</v>
      </c>
      <c r="I157">
        <f>VLOOKUP(A157, 'MACHINE LEARNING OUTPUT '!A:W, 23, FALSE)</f>
        <v>0</v>
      </c>
      <c r="J157" s="5">
        <f>VLOOKUP(A157, 'MACHINE LEARNING OUTPUT '!A:X,24, FALSE)</f>
        <v>0.32363534501753738</v>
      </c>
      <c r="K157" t="str">
        <f>VLOOKUP(A157, 'MACHINE LEARNING OUTPUT '!A:C,3, FALSE)</f>
        <v>salary</v>
      </c>
    </row>
    <row r="158" spans="1:11" x14ac:dyDescent="0.25">
      <c r="A158" s="1" t="s">
        <v>192</v>
      </c>
      <c r="B158" s="49">
        <v>0.40699999999999997</v>
      </c>
      <c r="C158" s="49">
        <v>0.19473796954364681</v>
      </c>
      <c r="D158" s="49">
        <v>0.55970707806965359</v>
      </c>
      <c r="E158" s="49">
        <v>0.38856395033279356</v>
      </c>
      <c r="F158" s="51">
        <f t="shared" si="7"/>
        <v>0.55425461730075576</v>
      </c>
      <c r="G158" s="47">
        <f t="shared" si="8"/>
        <v>55.425461730075575</v>
      </c>
      <c r="H158" s="21" t="str">
        <f t="shared" si="6"/>
        <v xml:space="preserve"> Medium Risk</v>
      </c>
      <c r="I158">
        <f>VLOOKUP(A158, 'MACHINE LEARNING OUTPUT '!A:W, 23, FALSE)</f>
        <v>1</v>
      </c>
      <c r="J158" s="5">
        <f>VLOOKUP(A158, 'MACHINE LEARNING OUTPUT '!A:X,24, FALSE)</f>
        <v>0.62827020519447219</v>
      </c>
      <c r="K158" t="str">
        <f>VLOOKUP(A158, 'MACHINE LEARNING OUTPUT '!A:C,3, FALSE)</f>
        <v>business</v>
      </c>
    </row>
    <row r="159" spans="1:11" x14ac:dyDescent="0.25">
      <c r="A159" s="2" t="s">
        <v>193</v>
      </c>
      <c r="B159" s="50">
        <v>0.33800000000000002</v>
      </c>
      <c r="C159" s="50">
        <v>0.22906944913753363</v>
      </c>
      <c r="D159" s="50">
        <v>0.41809291800446946</v>
      </c>
      <c r="E159" s="50">
        <v>0.44047331474982659</v>
      </c>
      <c r="F159" s="51">
        <f t="shared" si="7"/>
        <v>0.49926874607210786</v>
      </c>
      <c r="G159" s="47">
        <f t="shared" si="8"/>
        <v>49.926874607210785</v>
      </c>
      <c r="H159" s="21" t="str">
        <f t="shared" si="6"/>
        <v xml:space="preserve"> Medium Risk</v>
      </c>
      <c r="I159">
        <f>VLOOKUP(A159, 'MACHINE LEARNING OUTPUT '!A:W, 23, FALSE)</f>
        <v>1</v>
      </c>
      <c r="J159" s="5">
        <f>VLOOKUP(A159, 'MACHINE LEARNING OUTPUT '!A:X,24, FALSE)</f>
        <v>0.64984367346206962</v>
      </c>
      <c r="K159" t="str">
        <f>VLOOKUP(A159, 'MACHINE LEARNING OUTPUT '!A:C,3, FALSE)</f>
        <v>business</v>
      </c>
    </row>
    <row r="160" spans="1:11" x14ac:dyDescent="0.25">
      <c r="A160" s="1" t="s">
        <v>194</v>
      </c>
      <c r="B160" s="49">
        <v>0.88600000000000001</v>
      </c>
      <c r="C160" s="49">
        <v>0.25760064525042531</v>
      </c>
      <c r="D160" s="49">
        <v>0.64902204636620031</v>
      </c>
      <c r="E160" s="49">
        <v>0.68623221523359146</v>
      </c>
      <c r="F160" s="51">
        <f t="shared" si="7"/>
        <v>0.76555904798315122</v>
      </c>
      <c r="G160" s="47">
        <f t="shared" si="8"/>
        <v>76.555904798315126</v>
      </c>
      <c r="H160" s="21" t="str">
        <f t="shared" si="6"/>
        <v xml:space="preserve"> Low Risk</v>
      </c>
      <c r="I160">
        <f>VLOOKUP(A160, 'MACHINE LEARNING OUTPUT '!A:W, 23, FALSE)</f>
        <v>0</v>
      </c>
      <c r="J160" s="5">
        <f>VLOOKUP(A160, 'MACHINE LEARNING OUTPUT '!A:X,24, FALSE)</f>
        <v>0.36974074710411275</v>
      </c>
      <c r="K160" t="str">
        <f>VLOOKUP(A160, 'MACHINE LEARNING OUTPUT '!A:C,3, FALSE)</f>
        <v>salary</v>
      </c>
    </row>
    <row r="161" spans="1:11" x14ac:dyDescent="0.25">
      <c r="A161" s="2" t="s">
        <v>195</v>
      </c>
      <c r="B161" s="50">
        <v>0.44800000000000001</v>
      </c>
      <c r="C161" s="50">
        <v>0.16825414007524808</v>
      </c>
      <c r="D161" s="50">
        <v>0.39820540132434679</v>
      </c>
      <c r="E161" s="50">
        <v>0.23307600684935739</v>
      </c>
      <c r="F161" s="51">
        <f t="shared" si="7"/>
        <v>0.52092623926969861</v>
      </c>
      <c r="G161" s="47">
        <f t="shared" si="8"/>
        <v>52.092623926969864</v>
      </c>
      <c r="H161" s="21" t="str">
        <f t="shared" si="6"/>
        <v xml:space="preserve"> Medium Risk</v>
      </c>
      <c r="I161">
        <f>VLOOKUP(A161, 'MACHINE LEARNING OUTPUT '!A:W, 23, FALSE)</f>
        <v>1</v>
      </c>
      <c r="J161" s="5">
        <f>VLOOKUP(A161, 'MACHINE LEARNING OUTPUT '!A:X,24, FALSE)</f>
        <v>0.64466715741415959</v>
      </c>
      <c r="K161" t="str">
        <f>VLOOKUP(A161, 'MACHINE LEARNING OUTPUT '!A:C,3, FALSE)</f>
        <v>business</v>
      </c>
    </row>
    <row r="162" spans="1:11" x14ac:dyDescent="0.25">
      <c r="A162" s="1" t="s">
        <v>196</v>
      </c>
      <c r="B162" s="49">
        <v>0.99099999999999999</v>
      </c>
      <c r="C162" s="49">
        <v>0.19800670621041311</v>
      </c>
      <c r="D162" s="49">
        <v>0.40499450307120288</v>
      </c>
      <c r="E162" s="49">
        <v>0.74735031625653336</v>
      </c>
      <c r="F162" s="51">
        <f t="shared" si="7"/>
        <v>0.7805494361895966</v>
      </c>
      <c r="G162" s="47">
        <f t="shared" si="8"/>
        <v>78.054943618959655</v>
      </c>
      <c r="H162" s="21" t="str">
        <f t="shared" si="6"/>
        <v xml:space="preserve"> Low Risk</v>
      </c>
      <c r="I162">
        <f>VLOOKUP(A162, 'MACHINE LEARNING OUTPUT '!A:W, 23, FALSE)</f>
        <v>0</v>
      </c>
      <c r="J162" s="5">
        <f>VLOOKUP(A162, 'MACHINE LEARNING OUTPUT '!A:X,24, FALSE)</f>
        <v>0.35331054693274749</v>
      </c>
      <c r="K162" t="str">
        <f>VLOOKUP(A162, 'MACHINE LEARNING OUTPUT '!A:C,3, FALSE)</f>
        <v>salary</v>
      </c>
    </row>
    <row r="163" spans="1:11" x14ac:dyDescent="0.25">
      <c r="A163" s="2" t="s">
        <v>197</v>
      </c>
      <c r="B163" s="50">
        <v>0.37</v>
      </c>
      <c r="C163" s="50">
        <v>0.9426568731005236</v>
      </c>
      <c r="D163" s="50">
        <v>0.36315653470666232</v>
      </c>
      <c r="E163" s="50">
        <v>0.35117428716009702</v>
      </c>
      <c r="F163" s="51">
        <f t="shared" si="7"/>
        <v>0.27201038808518996</v>
      </c>
      <c r="G163" s="47">
        <f t="shared" si="8"/>
        <v>27.201038808518994</v>
      </c>
      <c r="H163" s="21" t="str">
        <f t="shared" si="6"/>
        <v xml:space="preserve"> High Risk</v>
      </c>
      <c r="I163">
        <f>VLOOKUP(A163, 'MACHINE LEARNING OUTPUT '!A:W, 23, FALSE)</f>
        <v>1</v>
      </c>
      <c r="J163" s="5">
        <f>VLOOKUP(A163, 'MACHINE LEARNING OUTPUT '!A:X,24, FALSE)</f>
        <v>0.72269313304141236</v>
      </c>
      <c r="K163" t="str">
        <f>VLOOKUP(A163, 'MACHINE LEARNING OUTPUT '!A:C,3, FALSE)</f>
        <v>business</v>
      </c>
    </row>
    <row r="164" spans="1:11" x14ac:dyDescent="0.25">
      <c r="A164" s="1" t="s">
        <v>198</v>
      </c>
      <c r="B164" s="49">
        <v>0.40600000000000003</v>
      </c>
      <c r="C164" s="49">
        <v>0.16672584687384195</v>
      </c>
      <c r="D164" s="49">
        <v>0.74974782692500519</v>
      </c>
      <c r="E164" s="49">
        <v>0.57860242742048873</v>
      </c>
      <c r="F164" s="51">
        <f t="shared" si="7"/>
        <v>0.62882217543592167</v>
      </c>
      <c r="G164" s="47">
        <f t="shared" si="8"/>
        <v>62.882217543592169</v>
      </c>
      <c r="H164" s="21" t="str">
        <f t="shared" si="6"/>
        <v xml:space="preserve"> Medium Risk</v>
      </c>
      <c r="I164">
        <f>VLOOKUP(A164, 'MACHINE LEARNING OUTPUT '!A:W, 23, FALSE)</f>
        <v>1</v>
      </c>
      <c r="J164" s="5">
        <f>VLOOKUP(A164, 'MACHINE LEARNING OUTPUT '!A:X,24, FALSE)</f>
        <v>0.57712364487542611</v>
      </c>
      <c r="K164" t="str">
        <f>VLOOKUP(A164, 'MACHINE LEARNING OUTPUT '!A:C,3, FALSE)</f>
        <v>business</v>
      </c>
    </row>
    <row r="165" spans="1:11" x14ac:dyDescent="0.25">
      <c r="A165" s="2" t="s">
        <v>199</v>
      </c>
      <c r="B165" s="50">
        <v>0.54200000000000004</v>
      </c>
      <c r="C165" s="50">
        <v>0.43102968754336318</v>
      </c>
      <c r="D165" s="50">
        <v>0.31816957572447824</v>
      </c>
      <c r="E165" s="50">
        <v>0.47889211118034752</v>
      </c>
      <c r="F165" s="51">
        <f t="shared" si="7"/>
        <v>0.49585882555893879</v>
      </c>
      <c r="G165" s="47">
        <f t="shared" si="8"/>
        <v>49.585882555893882</v>
      </c>
      <c r="H165" s="21" t="str">
        <f t="shared" si="6"/>
        <v xml:space="preserve"> Medium Risk</v>
      </c>
      <c r="I165">
        <f>VLOOKUP(A165, 'MACHINE LEARNING OUTPUT '!A:W, 23, FALSE)</f>
        <v>1</v>
      </c>
      <c r="J165" s="5">
        <f>VLOOKUP(A165, 'MACHINE LEARNING OUTPUT '!A:X,24, FALSE)</f>
        <v>0.64574623039256462</v>
      </c>
      <c r="K165" t="str">
        <f>VLOOKUP(A165, 'MACHINE LEARNING OUTPUT '!A:C,3, FALSE)</f>
        <v>business</v>
      </c>
    </row>
    <row r="166" spans="1:11" x14ac:dyDescent="0.25">
      <c r="A166" s="1" t="s">
        <v>200</v>
      </c>
      <c r="B166" s="49">
        <v>0.755</v>
      </c>
      <c r="C166" s="49">
        <v>0.42523337755469931</v>
      </c>
      <c r="D166" s="49">
        <v>0.70721208249001044</v>
      </c>
      <c r="E166" s="49">
        <v>0.57326151548708959</v>
      </c>
      <c r="F166" s="51">
        <f t="shared" si="7"/>
        <v>0.66411163055465583</v>
      </c>
      <c r="G166" s="47">
        <f t="shared" si="8"/>
        <v>66.411163055465579</v>
      </c>
      <c r="H166" s="21" t="str">
        <f t="shared" si="6"/>
        <v xml:space="preserve"> Medium Risk</v>
      </c>
      <c r="I166">
        <f>VLOOKUP(A166, 'MACHINE LEARNING OUTPUT '!A:W, 23, FALSE)</f>
        <v>0</v>
      </c>
      <c r="J166" s="5">
        <f>VLOOKUP(A166, 'MACHINE LEARNING OUTPUT '!A:X,24, FALSE)</f>
        <v>0.44570886188082104</v>
      </c>
      <c r="K166" t="str">
        <f>VLOOKUP(A166, 'MACHINE LEARNING OUTPUT '!A:C,3, FALSE)</f>
        <v>salary</v>
      </c>
    </row>
    <row r="167" spans="1:11" x14ac:dyDescent="0.25">
      <c r="A167" s="2" t="s">
        <v>201</v>
      </c>
      <c r="B167" s="50">
        <v>0.59699999999999998</v>
      </c>
      <c r="C167" s="50">
        <v>0.20303862728240191</v>
      </c>
      <c r="D167" s="50">
        <v>0.68942937907090351</v>
      </c>
      <c r="E167" s="50">
        <v>0.45909684689069458</v>
      </c>
      <c r="F167" s="51">
        <f t="shared" si="7"/>
        <v>0.65478881466306427</v>
      </c>
      <c r="G167" s="47">
        <f t="shared" si="8"/>
        <v>65.478881466306433</v>
      </c>
      <c r="H167" s="21" t="str">
        <f t="shared" si="6"/>
        <v xml:space="preserve"> Medium Risk</v>
      </c>
      <c r="I167">
        <f>VLOOKUP(A167, 'MACHINE LEARNING OUTPUT '!A:W, 23, FALSE)</f>
        <v>0</v>
      </c>
      <c r="J167" s="5">
        <f>VLOOKUP(A167, 'MACHINE LEARNING OUTPUT '!A:X,24, FALSE)</f>
        <v>0.49871782899695305</v>
      </c>
      <c r="K167" t="str">
        <f>VLOOKUP(A167, 'MACHINE LEARNING OUTPUT '!A:C,3, FALSE)</f>
        <v>mixed</v>
      </c>
    </row>
    <row r="168" spans="1:11" x14ac:dyDescent="0.25">
      <c r="A168" s="1" t="s">
        <v>202</v>
      </c>
      <c r="B168" s="49">
        <v>0.89100000000000001</v>
      </c>
      <c r="C168" s="49">
        <v>0.37929174422262307</v>
      </c>
      <c r="D168" s="49">
        <v>0.53247554849536693</v>
      </c>
      <c r="E168" s="49">
        <v>0.66330770595179078</v>
      </c>
      <c r="F168" s="51">
        <f t="shared" si="7"/>
        <v>0.70405374232505502</v>
      </c>
      <c r="G168" s="47">
        <f t="shared" si="8"/>
        <v>70.405374232505508</v>
      </c>
      <c r="H168" s="21" t="str">
        <f t="shared" si="6"/>
        <v xml:space="preserve"> Low Risk</v>
      </c>
      <c r="I168">
        <f>VLOOKUP(A168, 'MACHINE LEARNING OUTPUT '!A:W, 23, FALSE)</f>
        <v>0</v>
      </c>
      <c r="J168" s="5">
        <f>VLOOKUP(A168, 'MACHINE LEARNING OUTPUT '!A:X,24, FALSE)</f>
        <v>0.39181276206258064</v>
      </c>
      <c r="K168" t="str">
        <f>VLOOKUP(A168, 'MACHINE LEARNING OUTPUT '!A:C,3, FALSE)</f>
        <v>salary</v>
      </c>
    </row>
    <row r="169" spans="1:11" x14ac:dyDescent="0.25">
      <c r="A169" s="2" t="s">
        <v>203</v>
      </c>
      <c r="B169" s="50">
        <v>0.80100000000000005</v>
      </c>
      <c r="C169" s="50">
        <v>7.3301096406889921E-2</v>
      </c>
      <c r="D169" s="50">
        <v>0.63500998260146491</v>
      </c>
      <c r="E169" s="50">
        <v>0.61956610821598945</v>
      </c>
      <c r="F169" s="51">
        <f t="shared" si="7"/>
        <v>0.77829658383062439</v>
      </c>
      <c r="G169" s="47">
        <f t="shared" si="8"/>
        <v>77.829658383062437</v>
      </c>
      <c r="H169" s="21" t="str">
        <f t="shared" si="6"/>
        <v xml:space="preserve"> Low Risk</v>
      </c>
      <c r="I169">
        <f>VLOOKUP(A169, 'MACHINE LEARNING OUTPUT '!A:W, 23, FALSE)</f>
        <v>0</v>
      </c>
      <c r="J169" s="5">
        <f>VLOOKUP(A169, 'MACHINE LEARNING OUTPUT '!A:X,24, FALSE)</f>
        <v>0.38968006694897189</v>
      </c>
      <c r="K169" t="str">
        <f>VLOOKUP(A169, 'MACHINE LEARNING OUTPUT '!A:C,3, FALSE)</f>
        <v>salary</v>
      </c>
    </row>
    <row r="170" spans="1:11" x14ac:dyDescent="0.25">
      <c r="A170" s="1" t="s">
        <v>204</v>
      </c>
      <c r="B170" s="49">
        <v>0.96899999999999997</v>
      </c>
      <c r="C170" s="49">
        <v>0.34174112189719946</v>
      </c>
      <c r="D170" s="49">
        <v>0.60805187770892766</v>
      </c>
      <c r="E170" s="49">
        <v>0.78343899889892477</v>
      </c>
      <c r="F170" s="51">
        <f t="shared" si="7"/>
        <v>0.77575388880746443</v>
      </c>
      <c r="G170" s="47">
        <f t="shared" si="8"/>
        <v>77.575388880746445</v>
      </c>
      <c r="H170" s="21" t="str">
        <f t="shared" si="6"/>
        <v xml:space="preserve"> Low Risk</v>
      </c>
      <c r="I170">
        <f>VLOOKUP(A170, 'MACHINE LEARNING OUTPUT '!A:W, 23, FALSE)</f>
        <v>0</v>
      </c>
      <c r="J170" s="5">
        <f>VLOOKUP(A170, 'MACHINE LEARNING OUTPUT '!A:X,24, FALSE)</f>
        <v>0.33786514435664805</v>
      </c>
      <c r="K170" t="str">
        <f>VLOOKUP(A170, 'MACHINE LEARNING OUTPUT '!A:C,3, FALSE)</f>
        <v>salary</v>
      </c>
    </row>
    <row r="171" spans="1:11" x14ac:dyDescent="0.25">
      <c r="A171" s="2" t="s">
        <v>205</v>
      </c>
      <c r="B171" s="50">
        <v>0.35899999999999999</v>
      </c>
      <c r="C171" s="50">
        <v>8.6154821850692731E-2</v>
      </c>
      <c r="D171" s="50">
        <v>0.7927790550269479</v>
      </c>
      <c r="E171" s="50">
        <v>0.63490569942173192</v>
      </c>
      <c r="F171" s="51">
        <f t="shared" si="7"/>
        <v>0.65359521936344156</v>
      </c>
      <c r="G171" s="47">
        <f t="shared" si="8"/>
        <v>65.359521936344152</v>
      </c>
      <c r="H171" s="21" t="str">
        <f t="shared" si="6"/>
        <v xml:space="preserve"> Medium Risk</v>
      </c>
      <c r="I171">
        <f>VLOOKUP(A171, 'MACHINE LEARNING OUTPUT '!A:W, 23, FALSE)</f>
        <v>1</v>
      </c>
      <c r="J171" s="5">
        <f>VLOOKUP(A171, 'MACHINE LEARNING OUTPUT '!A:X,24, FALSE)</f>
        <v>0.56305747526163219</v>
      </c>
      <c r="K171" t="str">
        <f>VLOOKUP(A171, 'MACHINE LEARNING OUTPUT '!A:C,3, FALSE)</f>
        <v>business</v>
      </c>
    </row>
    <row r="172" spans="1:11" x14ac:dyDescent="0.25">
      <c r="A172" s="1" t="s">
        <v>206</v>
      </c>
      <c r="B172" s="49">
        <v>0.60799999999999998</v>
      </c>
      <c r="C172" s="49">
        <v>0.18058374286784251</v>
      </c>
      <c r="D172" s="49">
        <v>0.53824296212639966</v>
      </c>
      <c r="E172" s="49">
        <v>0.57759336747248635</v>
      </c>
      <c r="F172" s="51">
        <f t="shared" si="7"/>
        <v>0.65291247468580016</v>
      </c>
      <c r="G172" s="47">
        <f t="shared" si="8"/>
        <v>65.291247468580011</v>
      </c>
      <c r="H172" s="21" t="str">
        <f t="shared" si="6"/>
        <v xml:space="preserve"> Medium Risk</v>
      </c>
      <c r="I172">
        <f>VLOOKUP(A172, 'MACHINE LEARNING OUTPUT '!A:W, 23, FALSE)</f>
        <v>1</v>
      </c>
      <c r="J172" s="5">
        <f>VLOOKUP(A172, 'MACHINE LEARNING OUTPUT '!A:X,24, FALSE)</f>
        <v>0.54796343142137249</v>
      </c>
      <c r="K172" t="str">
        <f>VLOOKUP(A172, 'MACHINE LEARNING OUTPUT '!A:C,3, FALSE)</f>
        <v>business</v>
      </c>
    </row>
    <row r="173" spans="1:11" x14ac:dyDescent="0.25">
      <c r="A173" s="2" t="s">
        <v>207</v>
      </c>
      <c r="B173" s="50">
        <v>0.78200000000000003</v>
      </c>
      <c r="C173" s="50">
        <v>0.2393753694565281</v>
      </c>
      <c r="D173" s="50">
        <v>0.91028437736545431</v>
      </c>
      <c r="E173" s="50">
        <v>0.89256353822388246</v>
      </c>
      <c r="F173" s="51">
        <f t="shared" si="7"/>
        <v>0.81782879536971476</v>
      </c>
      <c r="G173" s="47">
        <f t="shared" si="8"/>
        <v>81.782879536971478</v>
      </c>
      <c r="H173" s="21" t="str">
        <f t="shared" si="6"/>
        <v xml:space="preserve"> Low Risk</v>
      </c>
      <c r="I173">
        <f>VLOOKUP(A173, 'MACHINE LEARNING OUTPUT '!A:W, 23, FALSE)</f>
        <v>0</v>
      </c>
      <c r="J173" s="5">
        <f>VLOOKUP(A173, 'MACHINE LEARNING OUTPUT '!A:X,24, FALSE)</f>
        <v>0.35573002159170924</v>
      </c>
      <c r="K173" t="str">
        <f>VLOOKUP(A173, 'MACHINE LEARNING OUTPUT '!A:C,3, FALSE)</f>
        <v>salary</v>
      </c>
    </row>
    <row r="174" spans="1:11" x14ac:dyDescent="0.25">
      <c r="A174" s="1" t="s">
        <v>208</v>
      </c>
      <c r="B174" s="49">
        <v>0.23699999999999999</v>
      </c>
      <c r="C174" s="49">
        <v>0.30704396748219803</v>
      </c>
      <c r="D174" s="49">
        <v>0.13329341740941272</v>
      </c>
      <c r="E174" s="49">
        <v>0.18275875591656954</v>
      </c>
      <c r="F174" s="51">
        <f t="shared" si="7"/>
        <v>0.34490930662470853</v>
      </c>
      <c r="G174" s="47">
        <f t="shared" si="8"/>
        <v>34.490930662470852</v>
      </c>
      <c r="H174" s="21" t="str">
        <f t="shared" si="6"/>
        <v xml:space="preserve"> High Risk</v>
      </c>
      <c r="I174">
        <f>VLOOKUP(A174, 'MACHINE LEARNING OUTPUT '!A:W, 23, FALSE)</f>
        <v>1</v>
      </c>
      <c r="J174" s="5">
        <f>VLOOKUP(A174, 'MACHINE LEARNING OUTPUT '!A:X,24, FALSE)</f>
        <v>0.75015580804678883</v>
      </c>
      <c r="K174" t="str">
        <f>VLOOKUP(A174, 'MACHINE LEARNING OUTPUT '!A:C,3, FALSE)</f>
        <v>business</v>
      </c>
    </row>
    <row r="175" spans="1:11" x14ac:dyDescent="0.25">
      <c r="A175" s="2" t="s">
        <v>209</v>
      </c>
      <c r="B175" s="50">
        <v>0.79900000000000004</v>
      </c>
      <c r="C175" s="50">
        <v>0.33012901877443962</v>
      </c>
      <c r="D175" s="50">
        <v>0.90915156413971943</v>
      </c>
      <c r="E175" s="50">
        <v>0.86301725774759708</v>
      </c>
      <c r="F175" s="51">
        <f t="shared" si="7"/>
        <v>0.79189419585775167</v>
      </c>
      <c r="G175" s="47">
        <f t="shared" si="8"/>
        <v>79.18941958577517</v>
      </c>
      <c r="H175" s="21" t="str">
        <f t="shared" si="6"/>
        <v xml:space="preserve"> Low Risk</v>
      </c>
      <c r="I175">
        <f>VLOOKUP(A175, 'MACHINE LEARNING OUTPUT '!A:W, 23, FALSE)</f>
        <v>0</v>
      </c>
      <c r="J175" s="5">
        <f>VLOOKUP(A175, 'MACHINE LEARNING OUTPUT '!A:X,24, FALSE)</f>
        <v>0.35015967385773966</v>
      </c>
      <c r="K175" t="str">
        <f>VLOOKUP(A175, 'MACHINE LEARNING OUTPUT '!A:C,3, FALSE)</f>
        <v>salary</v>
      </c>
    </row>
    <row r="176" spans="1:11" x14ac:dyDescent="0.25">
      <c r="A176" s="1" t="s">
        <v>210</v>
      </c>
      <c r="B176" s="49">
        <v>0.44500000000000001</v>
      </c>
      <c r="C176" s="49">
        <v>0.2086951184061519</v>
      </c>
      <c r="D176" s="49">
        <v>0.33971413403524031</v>
      </c>
      <c r="E176" s="49">
        <v>0.35657972641883501</v>
      </c>
      <c r="F176" s="51">
        <f t="shared" si="7"/>
        <v>0.51457125024802775</v>
      </c>
      <c r="G176" s="47">
        <f t="shared" si="8"/>
        <v>51.457125024802778</v>
      </c>
      <c r="H176" s="21" t="str">
        <f t="shared" si="6"/>
        <v xml:space="preserve"> Medium Risk</v>
      </c>
      <c r="I176">
        <f>VLOOKUP(A176, 'MACHINE LEARNING OUTPUT '!A:W, 23, FALSE)</f>
        <v>1</v>
      </c>
      <c r="J176" s="5">
        <f>VLOOKUP(A176, 'MACHINE LEARNING OUTPUT '!A:X,24, FALSE)</f>
        <v>0.63660769852199761</v>
      </c>
      <c r="K176" t="str">
        <f>VLOOKUP(A176, 'MACHINE LEARNING OUTPUT '!A:C,3, FALSE)</f>
        <v>business</v>
      </c>
    </row>
    <row r="177" spans="1:11" x14ac:dyDescent="0.25">
      <c r="A177" s="2" t="s">
        <v>211</v>
      </c>
      <c r="B177" s="50">
        <v>0.81699999999999995</v>
      </c>
      <c r="C177" s="50">
        <v>0.16266906645276202</v>
      </c>
      <c r="D177" s="50">
        <v>0.45237303699286502</v>
      </c>
      <c r="E177" s="50">
        <v>0.63624941958253156</v>
      </c>
      <c r="F177" s="51">
        <f t="shared" si="7"/>
        <v>0.72306130040012406</v>
      </c>
      <c r="G177" s="47">
        <f t="shared" si="8"/>
        <v>72.306130040012405</v>
      </c>
      <c r="H177" s="21" t="str">
        <f t="shared" si="6"/>
        <v xml:space="preserve"> Low Risk</v>
      </c>
      <c r="I177">
        <f>VLOOKUP(A177, 'MACHINE LEARNING OUTPUT '!A:W, 23, FALSE)</f>
        <v>0</v>
      </c>
      <c r="J177" s="5">
        <f>VLOOKUP(A177, 'MACHINE LEARNING OUTPUT '!A:X,24, FALSE)</f>
        <v>0.42893527727491948</v>
      </c>
      <c r="K177" t="str">
        <f>VLOOKUP(A177, 'MACHINE LEARNING OUTPUT '!A:C,3, FALSE)</f>
        <v>salary</v>
      </c>
    </row>
    <row r="178" spans="1:11" x14ac:dyDescent="0.25">
      <c r="A178" s="1" t="s">
        <v>212</v>
      </c>
      <c r="B178" s="49">
        <v>0.64500000000000002</v>
      </c>
      <c r="C178" s="49">
        <v>0.33112511098215797</v>
      </c>
      <c r="D178" s="49">
        <v>0.57373346144595372</v>
      </c>
      <c r="E178" s="49">
        <v>0.32033180150061946</v>
      </c>
      <c r="F178" s="51">
        <f t="shared" si="7"/>
        <v>0.5892089292196363</v>
      </c>
      <c r="G178" s="47">
        <f t="shared" si="8"/>
        <v>58.920892921963627</v>
      </c>
      <c r="H178" s="21" t="str">
        <f t="shared" si="6"/>
        <v xml:space="preserve"> Medium Risk</v>
      </c>
      <c r="I178">
        <f>VLOOKUP(A178, 'MACHINE LEARNING OUTPUT '!A:W, 23, FALSE)</f>
        <v>1</v>
      </c>
      <c r="J178" s="5">
        <f>VLOOKUP(A178, 'MACHINE LEARNING OUTPUT '!A:X,24, FALSE)</f>
        <v>0.54565635649348776</v>
      </c>
      <c r="K178" t="str">
        <f>VLOOKUP(A178, 'MACHINE LEARNING OUTPUT '!A:C,3, FALSE)</f>
        <v>business</v>
      </c>
    </row>
    <row r="179" spans="1:11" x14ac:dyDescent="0.25">
      <c r="A179" s="2" t="s">
        <v>213</v>
      </c>
      <c r="B179" s="50">
        <v>0.81599999999999995</v>
      </c>
      <c r="C179" s="50">
        <v>0.27705092929588054</v>
      </c>
      <c r="D179" s="50">
        <v>0.43402453812926944</v>
      </c>
      <c r="E179" s="50">
        <v>0.49899598659009181</v>
      </c>
      <c r="F179" s="51">
        <f t="shared" si="7"/>
        <v>0.66413902682560344</v>
      </c>
      <c r="G179" s="47">
        <f t="shared" si="8"/>
        <v>66.413902682560348</v>
      </c>
      <c r="H179" s="21" t="str">
        <f t="shared" si="6"/>
        <v xml:space="preserve"> Medium Risk</v>
      </c>
      <c r="I179">
        <f>VLOOKUP(A179, 'MACHINE LEARNING OUTPUT '!A:W, 23, FALSE)</f>
        <v>0</v>
      </c>
      <c r="J179" s="5">
        <f>VLOOKUP(A179, 'MACHINE LEARNING OUTPUT '!A:X,24, FALSE)</f>
        <v>0.4695409608317519</v>
      </c>
      <c r="K179" t="str">
        <f>VLOOKUP(A179, 'MACHINE LEARNING OUTPUT '!A:C,3, FALSE)</f>
        <v>salary</v>
      </c>
    </row>
    <row r="180" spans="1:11" x14ac:dyDescent="0.25">
      <c r="A180" s="1" t="s">
        <v>214</v>
      </c>
      <c r="B180" s="49">
        <v>0.49</v>
      </c>
      <c r="C180" s="49">
        <v>0.14761215155615831</v>
      </c>
      <c r="D180" s="49">
        <v>0.54473370690048806</v>
      </c>
      <c r="E180" s="49">
        <v>0.68518920722952992</v>
      </c>
      <c r="F180" s="51">
        <f t="shared" si="7"/>
        <v>0.63894147699767956</v>
      </c>
      <c r="G180" s="47">
        <f t="shared" si="8"/>
        <v>63.894147699767956</v>
      </c>
      <c r="H180" s="21" t="str">
        <f t="shared" si="6"/>
        <v xml:space="preserve"> Medium Risk</v>
      </c>
      <c r="I180">
        <f>VLOOKUP(A180, 'MACHINE LEARNING OUTPUT '!A:W, 23, FALSE)</f>
        <v>1</v>
      </c>
      <c r="J180" s="5">
        <f>VLOOKUP(A180, 'MACHINE LEARNING OUTPUT '!A:X,24, FALSE)</f>
        <v>0.51617702785017328</v>
      </c>
      <c r="K180" t="str">
        <f>VLOOKUP(A180, 'MACHINE LEARNING OUTPUT '!A:C,3, FALSE)</f>
        <v>mixed</v>
      </c>
    </row>
    <row r="181" spans="1:11" x14ac:dyDescent="0.25">
      <c r="A181" s="2" t="s">
        <v>215</v>
      </c>
      <c r="B181" s="50">
        <v>0.751</v>
      </c>
      <c r="C181" s="50">
        <v>0.34712102338463241</v>
      </c>
      <c r="D181" s="50">
        <v>0.46886642034088621</v>
      </c>
      <c r="E181" s="50">
        <v>0.63536618252730803</v>
      </c>
      <c r="F181" s="51">
        <f t="shared" si="7"/>
        <v>0.64779190443188372</v>
      </c>
      <c r="G181" s="47">
        <f t="shared" si="8"/>
        <v>64.779190443188369</v>
      </c>
      <c r="H181" s="21" t="str">
        <f t="shared" si="6"/>
        <v xml:space="preserve"> Medium Risk</v>
      </c>
      <c r="I181">
        <f>VLOOKUP(A181, 'MACHINE LEARNING OUTPUT '!A:W, 23, FALSE)</f>
        <v>0</v>
      </c>
      <c r="J181" s="5">
        <f>VLOOKUP(A181, 'MACHINE LEARNING OUTPUT '!A:X,24, FALSE)</f>
        <v>0.47805878801093815</v>
      </c>
      <c r="K181" t="str">
        <f>VLOOKUP(A181, 'MACHINE LEARNING OUTPUT '!A:C,3, FALSE)</f>
        <v>salary</v>
      </c>
    </row>
    <row r="182" spans="1:11" x14ac:dyDescent="0.25">
      <c r="A182" s="1" t="s">
        <v>216</v>
      </c>
      <c r="B182" s="49">
        <v>0.82499999999999996</v>
      </c>
      <c r="C182" s="49">
        <v>0.41526818700212847</v>
      </c>
      <c r="D182" s="49">
        <v>0.34759927148018288</v>
      </c>
      <c r="E182" s="49">
        <v>0.50907539309248939</v>
      </c>
      <c r="F182" s="51">
        <f t="shared" si="7"/>
        <v>0.61005070715927134</v>
      </c>
      <c r="G182" s="47">
        <f t="shared" si="8"/>
        <v>61.005070715927133</v>
      </c>
      <c r="H182" s="21" t="str">
        <f t="shared" si="6"/>
        <v xml:space="preserve"> Medium Risk</v>
      </c>
      <c r="I182">
        <f>VLOOKUP(A182, 'MACHINE LEARNING OUTPUT '!A:W, 23, FALSE)</f>
        <v>0</v>
      </c>
      <c r="J182" s="5">
        <f>VLOOKUP(A182, 'MACHINE LEARNING OUTPUT '!A:X,24, FALSE)</f>
        <v>0.491761203820543</v>
      </c>
      <c r="K182" t="str">
        <f>VLOOKUP(A182, 'MACHINE LEARNING OUTPUT '!A:C,3, FALSE)</f>
        <v>salary</v>
      </c>
    </row>
    <row r="183" spans="1:11" x14ac:dyDescent="0.25">
      <c r="A183" s="2" t="s">
        <v>217</v>
      </c>
      <c r="B183" s="50">
        <v>0.78800000000000003</v>
      </c>
      <c r="C183" s="50">
        <v>0.40092812927603755</v>
      </c>
      <c r="D183" s="50">
        <v>0.34700789713576108</v>
      </c>
      <c r="E183" s="50">
        <v>0.64001778072079207</v>
      </c>
      <c r="F183" s="51">
        <f t="shared" si="7"/>
        <v>0.62092580775245965</v>
      </c>
      <c r="G183" s="47">
        <f t="shared" si="8"/>
        <v>62.092580775245963</v>
      </c>
      <c r="H183" s="21" t="str">
        <f t="shared" si="6"/>
        <v xml:space="preserve"> Medium Risk</v>
      </c>
      <c r="I183">
        <f>VLOOKUP(A183, 'MACHINE LEARNING OUTPUT '!A:W, 23, FALSE)</f>
        <v>0</v>
      </c>
      <c r="J183" s="5">
        <f>VLOOKUP(A183, 'MACHINE LEARNING OUTPUT '!A:X,24, FALSE)</f>
        <v>0.47338464542040948</v>
      </c>
      <c r="K183" t="str">
        <f>VLOOKUP(A183, 'MACHINE LEARNING OUTPUT '!A:C,3, FALSE)</f>
        <v>salary</v>
      </c>
    </row>
    <row r="184" spans="1:11" x14ac:dyDescent="0.25">
      <c r="A184" s="1" t="s">
        <v>218</v>
      </c>
      <c r="B184" s="49">
        <v>0.71499999999999997</v>
      </c>
      <c r="C184" s="49">
        <v>0.45042566908475062</v>
      </c>
      <c r="D184" s="49">
        <v>0.8380230901709671</v>
      </c>
      <c r="E184" s="49">
        <v>0.62106097154979456</v>
      </c>
      <c r="F184" s="51">
        <f t="shared" si="7"/>
        <v>0.67588606304123744</v>
      </c>
      <c r="G184" s="47">
        <f t="shared" si="8"/>
        <v>67.588606304123743</v>
      </c>
      <c r="H184" s="21" t="str">
        <f t="shared" si="6"/>
        <v xml:space="preserve"> Medium Risk</v>
      </c>
      <c r="I184">
        <f>VLOOKUP(A184, 'MACHINE LEARNING OUTPUT '!A:W, 23, FALSE)</f>
        <v>0</v>
      </c>
      <c r="J184" s="5">
        <f>VLOOKUP(A184, 'MACHINE LEARNING OUTPUT '!A:X,24, FALSE)</f>
        <v>0.43285447962323492</v>
      </c>
      <c r="K184" t="str">
        <f>VLOOKUP(A184, 'MACHINE LEARNING OUTPUT '!A:C,3, FALSE)</f>
        <v>mixed</v>
      </c>
    </row>
    <row r="185" spans="1:11" x14ac:dyDescent="0.25">
      <c r="A185" s="2" t="s">
        <v>219</v>
      </c>
      <c r="B185" s="50">
        <v>0.63900000000000001</v>
      </c>
      <c r="C185" s="50">
        <v>0.24277967001063189</v>
      </c>
      <c r="D185" s="50">
        <v>0.82762313471401261</v>
      </c>
      <c r="E185" s="50">
        <v>0.68097545638103107</v>
      </c>
      <c r="F185" s="51">
        <f t="shared" si="7"/>
        <v>0.71848704439676769</v>
      </c>
      <c r="G185" s="47">
        <f t="shared" si="8"/>
        <v>71.848704439676766</v>
      </c>
      <c r="H185" s="21" t="str">
        <f t="shared" si="6"/>
        <v xml:space="preserve"> Low Risk</v>
      </c>
      <c r="I185">
        <f>VLOOKUP(A185, 'MACHINE LEARNING OUTPUT '!A:W, 23, FALSE)</f>
        <v>0</v>
      </c>
      <c r="J185" s="5">
        <f>VLOOKUP(A185, 'MACHINE LEARNING OUTPUT '!A:X,24, FALSE)</f>
        <v>0.42549659023753683</v>
      </c>
      <c r="K185" t="str">
        <f>VLOOKUP(A185, 'MACHINE LEARNING OUTPUT '!A:C,3, FALSE)</f>
        <v>mixed</v>
      </c>
    </row>
    <row r="186" spans="1:11" x14ac:dyDescent="0.25">
      <c r="A186" s="1" t="s">
        <v>220</v>
      </c>
      <c r="B186" s="49">
        <v>0.98299999999999998</v>
      </c>
      <c r="C186" s="49">
        <v>0.25329815428276553</v>
      </c>
      <c r="D186" s="49">
        <v>0.83696765336607259</v>
      </c>
      <c r="E186" s="49">
        <v>0.86624085258398731</v>
      </c>
      <c r="F186" s="51">
        <f t="shared" si="7"/>
        <v>0.8653902122759829</v>
      </c>
      <c r="G186" s="47">
        <f t="shared" si="8"/>
        <v>86.539021227598283</v>
      </c>
      <c r="H186" s="21" t="str">
        <f t="shared" si="6"/>
        <v xml:space="preserve"> Low Risk</v>
      </c>
      <c r="I186">
        <f>VLOOKUP(A186, 'MACHINE LEARNING OUTPUT '!A:W, 23, FALSE)</f>
        <v>0</v>
      </c>
      <c r="J186" s="5">
        <f>VLOOKUP(A186, 'MACHINE LEARNING OUTPUT '!A:X,24, FALSE)</f>
        <v>0.28690852364322189</v>
      </c>
      <c r="K186" t="str">
        <f>VLOOKUP(A186, 'MACHINE LEARNING OUTPUT '!A:C,3, FALSE)</f>
        <v>salary</v>
      </c>
    </row>
    <row r="187" spans="1:11" x14ac:dyDescent="0.25">
      <c r="A187" s="2" t="s">
        <v>221</v>
      </c>
      <c r="B187" s="50">
        <v>0.48699999999999999</v>
      </c>
      <c r="C187" s="50">
        <v>0.27100465703511251</v>
      </c>
      <c r="D187" s="50">
        <v>0.61552293281387116</v>
      </c>
      <c r="E187" s="50">
        <v>0.37104043235116485</v>
      </c>
      <c r="F187" s="51">
        <f t="shared" si="7"/>
        <v>0.56790925430491512</v>
      </c>
      <c r="G187" s="47">
        <f t="shared" si="8"/>
        <v>56.790925430491512</v>
      </c>
      <c r="H187" s="21" t="str">
        <f t="shared" si="6"/>
        <v xml:space="preserve"> Medium Risk</v>
      </c>
      <c r="I187">
        <f>VLOOKUP(A187, 'MACHINE LEARNING OUTPUT '!A:W, 23, FALSE)</f>
        <v>1</v>
      </c>
      <c r="J187" s="5">
        <f>VLOOKUP(A187, 'MACHINE LEARNING OUTPUT '!A:X,24, FALSE)</f>
        <v>0.59737893777368123</v>
      </c>
      <c r="K187" t="str">
        <f>VLOOKUP(A187, 'MACHINE LEARNING OUTPUT '!A:C,3, FALSE)</f>
        <v>business</v>
      </c>
    </row>
    <row r="188" spans="1:11" x14ac:dyDescent="0.25">
      <c r="A188" s="1" t="s">
        <v>222</v>
      </c>
      <c r="B188" s="49">
        <v>0.57699999999999996</v>
      </c>
      <c r="C188" s="49">
        <v>0.27418157286702022</v>
      </c>
      <c r="D188" s="49">
        <v>0.55007697047885051</v>
      </c>
      <c r="E188" s="49">
        <v>0.70955389322241857</v>
      </c>
      <c r="F188" s="51">
        <f t="shared" si="7"/>
        <v>0.63614400621902678</v>
      </c>
      <c r="G188" s="47">
        <f t="shared" si="8"/>
        <v>63.614400621902675</v>
      </c>
      <c r="H188" s="21" t="str">
        <f t="shared" si="6"/>
        <v xml:space="preserve"> Medium Risk</v>
      </c>
      <c r="I188">
        <f>VLOOKUP(A188, 'MACHINE LEARNING OUTPUT '!A:W, 23, FALSE)</f>
        <v>0</v>
      </c>
      <c r="J188" s="5">
        <f>VLOOKUP(A188, 'MACHINE LEARNING OUTPUT '!A:X,24, FALSE)</f>
        <v>0.49477594497518157</v>
      </c>
      <c r="K188" t="str">
        <f>VLOOKUP(A188, 'MACHINE LEARNING OUTPUT '!A:C,3, FALSE)</f>
        <v>mixed</v>
      </c>
    </row>
    <row r="189" spans="1:11" x14ac:dyDescent="0.25">
      <c r="A189" s="2" t="s">
        <v>223</v>
      </c>
      <c r="B189" s="50">
        <v>0.249</v>
      </c>
      <c r="C189" s="50">
        <v>0.32349464718826954</v>
      </c>
      <c r="D189" s="50">
        <v>0.4156795677913816</v>
      </c>
      <c r="E189" s="50">
        <v>0.1457328977161908</v>
      </c>
      <c r="F189" s="51">
        <f t="shared" si="7"/>
        <v>0.39509745405922408</v>
      </c>
      <c r="G189" s="47">
        <f t="shared" si="8"/>
        <v>39.509745405922409</v>
      </c>
      <c r="H189" s="21" t="str">
        <f t="shared" si="6"/>
        <v xml:space="preserve"> High Risk</v>
      </c>
      <c r="I189">
        <f>VLOOKUP(A189, 'MACHINE LEARNING OUTPUT '!A:W, 23, FALSE)</f>
        <v>1</v>
      </c>
      <c r="J189" s="5">
        <f>VLOOKUP(A189, 'MACHINE LEARNING OUTPUT '!A:X,24, FALSE)</f>
        <v>0.71606255875071567</v>
      </c>
      <c r="K189" t="str">
        <f>VLOOKUP(A189, 'MACHINE LEARNING OUTPUT '!A:C,3, FALSE)</f>
        <v>business</v>
      </c>
    </row>
    <row r="190" spans="1:11" x14ac:dyDescent="0.25">
      <c r="A190" s="1" t="s">
        <v>224</v>
      </c>
      <c r="B190" s="49">
        <v>0.27600000000000002</v>
      </c>
      <c r="C190" s="49">
        <v>0.47984448990378242</v>
      </c>
      <c r="D190" s="49">
        <v>0.39309591056134774</v>
      </c>
      <c r="E190" s="49">
        <v>0.53557986687218984</v>
      </c>
      <c r="F190" s="51">
        <f t="shared" si="7"/>
        <v>0.41160281517196329</v>
      </c>
      <c r="G190" s="47">
        <f t="shared" si="8"/>
        <v>41.160281517196331</v>
      </c>
      <c r="H190" s="21" t="str">
        <f t="shared" si="6"/>
        <v xml:space="preserve"> Medium Risk</v>
      </c>
      <c r="I190">
        <f>VLOOKUP(A190, 'MACHINE LEARNING OUTPUT '!A:W, 23, FALSE)</f>
        <v>1</v>
      </c>
      <c r="J190" s="5">
        <f>VLOOKUP(A190, 'MACHINE LEARNING OUTPUT '!A:X,24, FALSE)</f>
        <v>0.69552230693664963</v>
      </c>
      <c r="K190" t="str">
        <f>VLOOKUP(A190, 'MACHINE LEARNING OUTPUT '!A:C,3, FALSE)</f>
        <v>business</v>
      </c>
    </row>
    <row r="191" spans="1:11" x14ac:dyDescent="0.25">
      <c r="A191" s="2" t="s">
        <v>225</v>
      </c>
      <c r="B191" s="50">
        <v>0.878</v>
      </c>
      <c r="C191" s="50">
        <v>0.28908470142904569</v>
      </c>
      <c r="D191" s="50">
        <v>0.32471462190445255</v>
      </c>
      <c r="E191" s="50">
        <v>0.83732039700119798</v>
      </c>
      <c r="F191" s="51">
        <f t="shared" si="7"/>
        <v>0.71111557350235655</v>
      </c>
      <c r="G191" s="47">
        <f t="shared" si="8"/>
        <v>71.111557350235657</v>
      </c>
      <c r="H191" s="21" t="str">
        <f t="shared" si="6"/>
        <v xml:space="preserve"> Low Risk</v>
      </c>
      <c r="I191">
        <f>VLOOKUP(A191, 'MACHINE LEARNING OUTPUT '!A:W, 23, FALSE)</f>
        <v>0</v>
      </c>
      <c r="J191" s="5">
        <f>VLOOKUP(A191, 'MACHINE LEARNING OUTPUT '!A:X,24, FALSE)</f>
        <v>0.40609582526983662</v>
      </c>
      <c r="K191" t="str">
        <f>VLOOKUP(A191, 'MACHINE LEARNING OUTPUT '!A:C,3, FALSE)</f>
        <v>salary</v>
      </c>
    </row>
    <row r="192" spans="1:11" x14ac:dyDescent="0.25">
      <c r="A192" s="1" t="s">
        <v>226</v>
      </c>
      <c r="B192" s="49">
        <v>0.98699999999999999</v>
      </c>
      <c r="C192" s="49">
        <v>0.35417359744367455</v>
      </c>
      <c r="D192" s="49">
        <v>0.87844336794477318</v>
      </c>
      <c r="E192" s="49">
        <v>0.8860501516812811</v>
      </c>
      <c r="F192" s="51">
        <f t="shared" si="7"/>
        <v>0.84779411710804442</v>
      </c>
      <c r="G192" s="47">
        <f t="shared" si="8"/>
        <v>84.779411710804439</v>
      </c>
      <c r="H192" s="21" t="str">
        <f t="shared" si="6"/>
        <v xml:space="preserve"> Low Risk</v>
      </c>
      <c r="I192">
        <f>VLOOKUP(A192, 'MACHINE LEARNING OUTPUT '!A:W, 23, FALSE)</f>
        <v>0</v>
      </c>
      <c r="J192" s="5">
        <f>VLOOKUP(A192, 'MACHINE LEARNING OUTPUT '!A:X,24, FALSE)</f>
        <v>0.29680462903937094</v>
      </c>
      <c r="K192" t="str">
        <f>VLOOKUP(A192, 'MACHINE LEARNING OUTPUT '!A:C,3, FALSE)</f>
        <v>salary</v>
      </c>
    </row>
    <row r="193" spans="1:11" x14ac:dyDescent="0.25">
      <c r="A193" s="2" t="s">
        <v>227</v>
      </c>
      <c r="B193" s="50">
        <v>0.65300000000000002</v>
      </c>
      <c r="C193" s="50">
        <v>0.38625490676165602</v>
      </c>
      <c r="D193" s="50">
        <v>0.81151559003460227</v>
      </c>
      <c r="E193" s="50">
        <v>0.54563207157949489</v>
      </c>
      <c r="F193" s="51">
        <f t="shared" si="7"/>
        <v>0.65682145671534786</v>
      </c>
      <c r="G193" s="47">
        <f t="shared" si="8"/>
        <v>65.682145671534784</v>
      </c>
      <c r="H193" s="21" t="str">
        <f t="shared" si="6"/>
        <v xml:space="preserve"> Medium Risk</v>
      </c>
      <c r="I193">
        <f>VLOOKUP(A193, 'MACHINE LEARNING OUTPUT '!A:W, 23, FALSE)</f>
        <v>0</v>
      </c>
      <c r="J193" s="5">
        <f>VLOOKUP(A193, 'MACHINE LEARNING OUTPUT '!A:X,24, FALSE)</f>
        <v>0.44182876524319598</v>
      </c>
      <c r="K193" t="str">
        <f>VLOOKUP(A193, 'MACHINE LEARNING OUTPUT '!A:C,3, FALSE)</f>
        <v>mixed</v>
      </c>
    </row>
    <row r="194" spans="1:11" x14ac:dyDescent="0.25">
      <c r="A194" s="1" t="s">
        <v>228</v>
      </c>
      <c r="B194" s="49">
        <v>0.47199999999999998</v>
      </c>
      <c r="C194" s="49">
        <v>0.41291224542000832</v>
      </c>
      <c r="D194" s="49">
        <v>0.48385579003382029</v>
      </c>
      <c r="E194" s="49">
        <v>0.61027106405264719</v>
      </c>
      <c r="F194" s="51">
        <f t="shared" si="7"/>
        <v>0.52963814398865861</v>
      </c>
      <c r="G194" s="47">
        <f t="shared" si="8"/>
        <v>52.963814398865864</v>
      </c>
      <c r="H194" s="21" t="str">
        <f t="shared" ref="H194:H257" si="9">IF(G194&lt;40," High Risk",
 IF(G194&lt;70," Medium Risk",
 " Low Risk"))</f>
        <v xml:space="preserve"> Medium Risk</v>
      </c>
      <c r="I194">
        <f>VLOOKUP(A194, 'MACHINE LEARNING OUTPUT '!A:W, 23, FALSE)</f>
        <v>1</v>
      </c>
      <c r="J194" s="5">
        <f>VLOOKUP(A194, 'MACHINE LEARNING OUTPUT '!A:X,24, FALSE)</f>
        <v>0.58073408305561403</v>
      </c>
      <c r="K194" t="str">
        <f>VLOOKUP(A194, 'MACHINE LEARNING OUTPUT '!A:C,3, FALSE)</f>
        <v>mixed</v>
      </c>
    </row>
    <row r="195" spans="1:11" x14ac:dyDescent="0.25">
      <c r="A195" s="2" t="s">
        <v>229</v>
      </c>
      <c r="B195" s="50">
        <v>0.28399999999999997</v>
      </c>
      <c r="C195" s="50">
        <v>0.44119961803721502</v>
      </c>
      <c r="D195" s="50">
        <v>0.47730446750641564</v>
      </c>
      <c r="E195" s="50">
        <v>0.32017681949514898</v>
      </c>
      <c r="F195" s="51">
        <f t="shared" ref="F195:F258" si="10">(B195*0.35) + ((1-C195)*0.3) + (D195*0.2) + (E195*0.15)</f>
        <v>0.41052753101439093</v>
      </c>
      <c r="G195" s="47">
        <f t="shared" ref="G195:G258" si="11">F195*100</f>
        <v>41.052753101439095</v>
      </c>
      <c r="H195" s="21" t="str">
        <f t="shared" si="9"/>
        <v xml:space="preserve"> Medium Risk</v>
      </c>
      <c r="I195">
        <f>VLOOKUP(A195, 'MACHINE LEARNING OUTPUT '!A:W, 23, FALSE)</f>
        <v>1</v>
      </c>
      <c r="J195" s="5">
        <f>VLOOKUP(A195, 'MACHINE LEARNING OUTPUT '!A:X,24, FALSE)</f>
        <v>0.69366142009513088</v>
      </c>
      <c r="K195" t="str">
        <f>VLOOKUP(A195, 'MACHINE LEARNING OUTPUT '!A:C,3, FALSE)</f>
        <v>business</v>
      </c>
    </row>
    <row r="196" spans="1:11" x14ac:dyDescent="0.25">
      <c r="A196" s="1" t="s">
        <v>230</v>
      </c>
      <c r="B196" s="49">
        <v>0.95899999999999996</v>
      </c>
      <c r="C196" s="49">
        <v>0.20731804799557146</v>
      </c>
      <c r="D196" s="49">
        <v>0.39738414118136778</v>
      </c>
      <c r="E196" s="49">
        <v>0.69564184129559969</v>
      </c>
      <c r="F196" s="51">
        <f t="shared" si="10"/>
        <v>0.75727769003194201</v>
      </c>
      <c r="G196" s="47">
        <f t="shared" si="11"/>
        <v>75.727769003194197</v>
      </c>
      <c r="H196" s="21" t="str">
        <f t="shared" si="9"/>
        <v xml:space="preserve"> Low Risk</v>
      </c>
      <c r="I196">
        <f>VLOOKUP(A196, 'MACHINE LEARNING OUTPUT '!A:W, 23, FALSE)</f>
        <v>0</v>
      </c>
      <c r="J196" s="5">
        <f>VLOOKUP(A196, 'MACHINE LEARNING OUTPUT '!A:X,24, FALSE)</f>
        <v>0.36905292973248149</v>
      </c>
      <c r="K196" t="str">
        <f>VLOOKUP(A196, 'MACHINE LEARNING OUTPUT '!A:C,3, FALSE)</f>
        <v>salary</v>
      </c>
    </row>
    <row r="197" spans="1:11" x14ac:dyDescent="0.25">
      <c r="A197" s="2" t="s">
        <v>231</v>
      </c>
      <c r="B197" s="50">
        <v>0.78900000000000003</v>
      </c>
      <c r="C197" s="50">
        <v>0.11108292950074172</v>
      </c>
      <c r="D197" s="50">
        <v>0.71807720145879372</v>
      </c>
      <c r="E197" s="50">
        <v>0.75181364049808164</v>
      </c>
      <c r="F197" s="51">
        <f t="shared" si="10"/>
        <v>0.79921260751624845</v>
      </c>
      <c r="G197" s="47">
        <f t="shared" si="11"/>
        <v>79.921260751624843</v>
      </c>
      <c r="H197" s="21" t="str">
        <f t="shared" si="9"/>
        <v xml:space="preserve"> Low Risk</v>
      </c>
      <c r="I197">
        <f>VLOOKUP(A197, 'MACHINE LEARNING OUTPUT '!A:W, 23, FALSE)</f>
        <v>0</v>
      </c>
      <c r="J197" s="5">
        <f>VLOOKUP(A197, 'MACHINE LEARNING OUTPUT '!A:X,24, FALSE)</f>
        <v>0.38992299916881307</v>
      </c>
      <c r="K197" t="str">
        <f>VLOOKUP(A197, 'MACHINE LEARNING OUTPUT '!A:C,3, FALSE)</f>
        <v>salary</v>
      </c>
    </row>
    <row r="198" spans="1:11" x14ac:dyDescent="0.25">
      <c r="A198" s="1" t="s">
        <v>232</v>
      </c>
      <c r="B198" s="49">
        <v>0.36799999999999999</v>
      </c>
      <c r="C198" s="49">
        <v>0.24660645090320116</v>
      </c>
      <c r="D198" s="49">
        <v>0.56159069258705319</v>
      </c>
      <c r="E198" s="49">
        <v>0.47078998899204072</v>
      </c>
      <c r="F198" s="51">
        <f t="shared" si="10"/>
        <v>0.5377547015952564</v>
      </c>
      <c r="G198" s="47">
        <f t="shared" si="11"/>
        <v>53.775470159525639</v>
      </c>
      <c r="H198" s="21" t="str">
        <f t="shared" si="9"/>
        <v xml:space="preserve"> Medium Risk</v>
      </c>
      <c r="I198">
        <f>VLOOKUP(A198, 'MACHINE LEARNING OUTPUT '!A:W, 23, FALSE)</f>
        <v>1</v>
      </c>
      <c r="J198" s="5">
        <f>VLOOKUP(A198, 'MACHINE LEARNING OUTPUT '!A:X,24, FALSE)</f>
        <v>0.62455007091864967</v>
      </c>
      <c r="K198" t="str">
        <f>VLOOKUP(A198, 'MACHINE LEARNING OUTPUT '!A:C,3, FALSE)</f>
        <v>business</v>
      </c>
    </row>
    <row r="199" spans="1:11" x14ac:dyDescent="0.25">
      <c r="A199" s="2" t="s">
        <v>233</v>
      </c>
      <c r="B199" s="50">
        <v>0.53900000000000003</v>
      </c>
      <c r="C199" s="50">
        <v>0.10247980807302792</v>
      </c>
      <c r="D199" s="50">
        <v>0.55335609856311052</v>
      </c>
      <c r="E199" s="50">
        <v>0.73442892008831895</v>
      </c>
      <c r="F199" s="51">
        <f t="shared" si="10"/>
        <v>0.67874161530396171</v>
      </c>
      <c r="G199" s="47">
        <f t="shared" si="11"/>
        <v>67.874161530396165</v>
      </c>
      <c r="H199" s="21" t="str">
        <f t="shared" si="9"/>
        <v xml:space="preserve"> Medium Risk</v>
      </c>
      <c r="I199">
        <f>VLOOKUP(A199, 'MACHINE LEARNING OUTPUT '!A:W, 23, FALSE)</f>
        <v>0</v>
      </c>
      <c r="J199" s="5">
        <f>VLOOKUP(A199, 'MACHINE LEARNING OUTPUT '!A:X,24, FALSE)</f>
        <v>0.49281124512175967</v>
      </c>
      <c r="K199" t="str">
        <f>VLOOKUP(A199, 'MACHINE LEARNING OUTPUT '!A:C,3, FALSE)</f>
        <v>mixed</v>
      </c>
    </row>
    <row r="200" spans="1:11" x14ac:dyDescent="0.25">
      <c r="A200" s="1" t="s">
        <v>234</v>
      </c>
      <c r="B200" s="49">
        <v>0.79500000000000004</v>
      </c>
      <c r="C200" s="49">
        <v>0.88425297971889827</v>
      </c>
      <c r="D200" s="49">
        <v>0.70735868348081132</v>
      </c>
      <c r="E200" s="49">
        <v>0.41401501896038523</v>
      </c>
      <c r="F200" s="51">
        <f t="shared" si="10"/>
        <v>0.51654809562455062</v>
      </c>
      <c r="G200" s="47">
        <f t="shared" si="11"/>
        <v>51.654809562455064</v>
      </c>
      <c r="H200" s="21" t="str">
        <f t="shared" si="9"/>
        <v xml:space="preserve"> Medium Risk</v>
      </c>
      <c r="I200">
        <f>VLOOKUP(A200, 'MACHINE LEARNING OUTPUT '!A:W, 23, FALSE)</f>
        <v>0</v>
      </c>
      <c r="J200" s="5">
        <f>VLOOKUP(A200, 'MACHINE LEARNING OUTPUT '!A:X,24, FALSE)</f>
        <v>0.47740538345843359</v>
      </c>
      <c r="K200" t="str">
        <f>VLOOKUP(A200, 'MACHINE LEARNING OUTPUT '!A:C,3, FALSE)</f>
        <v>mixed</v>
      </c>
    </row>
    <row r="201" spans="1:11" x14ac:dyDescent="0.25">
      <c r="A201" s="2" t="s">
        <v>235</v>
      </c>
      <c r="B201" s="50">
        <v>0.22500000000000001</v>
      </c>
      <c r="C201" s="50">
        <v>0.23268956568480453</v>
      </c>
      <c r="D201" s="50">
        <v>0.56386461073041683</v>
      </c>
      <c r="E201" s="50">
        <v>0.54042782093703456</v>
      </c>
      <c r="F201" s="51">
        <f t="shared" si="10"/>
        <v>0.50278022558119717</v>
      </c>
      <c r="G201" s="47">
        <f t="shared" si="11"/>
        <v>50.278022558119716</v>
      </c>
      <c r="H201" s="21" t="str">
        <f t="shared" si="9"/>
        <v xml:space="preserve"> Medium Risk</v>
      </c>
      <c r="I201">
        <f>VLOOKUP(A201, 'MACHINE LEARNING OUTPUT '!A:W, 23, FALSE)</f>
        <v>1</v>
      </c>
      <c r="J201" s="5">
        <f>VLOOKUP(A201, 'MACHINE LEARNING OUTPUT '!A:X,24, FALSE)</f>
        <v>0.65514428637452582</v>
      </c>
      <c r="K201" t="str">
        <f>VLOOKUP(A201, 'MACHINE LEARNING OUTPUT '!A:C,3, FALSE)</f>
        <v>business</v>
      </c>
    </row>
    <row r="202" spans="1:11" x14ac:dyDescent="0.25">
      <c r="A202" s="1" t="s">
        <v>236</v>
      </c>
      <c r="B202" s="49">
        <v>0.57599999999999996</v>
      </c>
      <c r="C202" s="49">
        <v>0.24930070759593176</v>
      </c>
      <c r="D202" s="49">
        <v>0.44131498791625823</v>
      </c>
      <c r="E202" s="49">
        <v>0.61094975877316127</v>
      </c>
      <c r="F202" s="51">
        <f t="shared" si="10"/>
        <v>0.60671524912044628</v>
      </c>
      <c r="G202" s="47">
        <f t="shared" si="11"/>
        <v>60.671524912044625</v>
      </c>
      <c r="H202" s="21" t="str">
        <f t="shared" si="9"/>
        <v xml:space="preserve"> Medium Risk</v>
      </c>
      <c r="I202">
        <f>VLOOKUP(A202, 'MACHINE LEARNING OUTPUT '!A:W, 23, FALSE)</f>
        <v>1</v>
      </c>
      <c r="J202" s="5">
        <f>VLOOKUP(A202, 'MACHINE LEARNING OUTPUT '!A:X,24, FALSE)</f>
        <v>0.56574752335627221</v>
      </c>
      <c r="K202" t="str">
        <f>VLOOKUP(A202, 'MACHINE LEARNING OUTPUT '!A:C,3, FALSE)</f>
        <v>business</v>
      </c>
    </row>
    <row r="203" spans="1:11" x14ac:dyDescent="0.25">
      <c r="A203" s="2" t="s">
        <v>237</v>
      </c>
      <c r="B203" s="50">
        <v>0.878</v>
      </c>
      <c r="C203" s="50">
        <v>0.40532329131516426</v>
      </c>
      <c r="D203" s="50">
        <v>0.83573233313358997</v>
      </c>
      <c r="E203" s="50">
        <v>0.83617789891353944</v>
      </c>
      <c r="F203" s="51">
        <f t="shared" si="10"/>
        <v>0.77827616406919953</v>
      </c>
      <c r="G203" s="47">
        <f t="shared" si="11"/>
        <v>77.827616406919958</v>
      </c>
      <c r="H203" s="21" t="str">
        <f t="shared" si="9"/>
        <v xml:space="preserve"> Low Risk</v>
      </c>
      <c r="I203">
        <f>VLOOKUP(A203, 'MACHINE LEARNING OUTPUT '!A:W, 23, FALSE)</f>
        <v>0</v>
      </c>
      <c r="J203" s="5">
        <f>VLOOKUP(A203, 'MACHINE LEARNING OUTPUT '!A:X,24, FALSE)</f>
        <v>0.360522749969719</v>
      </c>
      <c r="K203" t="str">
        <f>VLOOKUP(A203, 'MACHINE LEARNING OUTPUT '!A:C,3, FALSE)</f>
        <v>salary</v>
      </c>
    </row>
    <row r="204" spans="1:11" x14ac:dyDescent="0.25">
      <c r="A204" s="1" t="s">
        <v>238</v>
      </c>
      <c r="B204" s="49">
        <v>0.79300000000000004</v>
      </c>
      <c r="C204" s="49">
        <v>0.43292628820263707</v>
      </c>
      <c r="D204" s="49">
        <v>0.17139674666522484</v>
      </c>
      <c r="E204" s="49">
        <v>0.68235555349793475</v>
      </c>
      <c r="F204" s="51">
        <f t="shared" si="10"/>
        <v>0.58430479589694406</v>
      </c>
      <c r="G204" s="47">
        <f t="shared" si="11"/>
        <v>58.430479589694407</v>
      </c>
      <c r="H204" s="21" t="str">
        <f t="shared" si="9"/>
        <v xml:space="preserve"> Medium Risk</v>
      </c>
      <c r="I204">
        <f>VLOOKUP(A204, 'MACHINE LEARNING OUTPUT '!A:W, 23, FALSE)</f>
        <v>1</v>
      </c>
      <c r="J204" s="5">
        <f>VLOOKUP(A204, 'MACHINE LEARNING OUTPUT '!A:X,24, FALSE)</f>
        <v>0.5091208889115425</v>
      </c>
      <c r="K204" t="str">
        <f>VLOOKUP(A204, 'MACHINE LEARNING OUTPUT '!A:C,3, FALSE)</f>
        <v>salary</v>
      </c>
    </row>
    <row r="205" spans="1:11" x14ac:dyDescent="0.25">
      <c r="A205" s="2" t="s">
        <v>239</v>
      </c>
      <c r="B205" s="50">
        <v>0.51900000000000002</v>
      </c>
      <c r="C205" s="50">
        <v>0.13421715927238015</v>
      </c>
      <c r="D205" s="50">
        <v>0.40875480794872199</v>
      </c>
      <c r="E205" s="50">
        <v>0.48493322737103622</v>
      </c>
      <c r="F205" s="51">
        <f t="shared" si="10"/>
        <v>0.59587579791368572</v>
      </c>
      <c r="G205" s="47">
        <f t="shared" si="11"/>
        <v>59.587579791368569</v>
      </c>
      <c r="H205" s="21" t="str">
        <f t="shared" si="9"/>
        <v xml:space="preserve"> Medium Risk</v>
      </c>
      <c r="I205">
        <f>VLOOKUP(A205, 'MACHINE LEARNING OUTPUT '!A:W, 23, FALSE)</f>
        <v>1</v>
      </c>
      <c r="J205" s="5">
        <f>VLOOKUP(A205, 'MACHINE LEARNING OUTPUT '!A:X,24, FALSE)</f>
        <v>0.56707663002221043</v>
      </c>
      <c r="K205" t="str">
        <f>VLOOKUP(A205, 'MACHINE LEARNING OUTPUT '!A:C,3, FALSE)</f>
        <v>mixed</v>
      </c>
    </row>
    <row r="206" spans="1:11" x14ac:dyDescent="0.25">
      <c r="A206" s="1" t="s">
        <v>240</v>
      </c>
      <c r="B206" s="49">
        <v>0.29499999999999998</v>
      </c>
      <c r="C206" s="49">
        <v>0.20907660781112375</v>
      </c>
      <c r="D206" s="49">
        <v>0.22498780093957885</v>
      </c>
      <c r="E206" s="49">
        <v>0.47889790279733846</v>
      </c>
      <c r="F206" s="51">
        <f t="shared" si="10"/>
        <v>0.45735926326417942</v>
      </c>
      <c r="G206" s="47">
        <f t="shared" si="11"/>
        <v>45.735926326417939</v>
      </c>
      <c r="H206" s="21" t="str">
        <f t="shared" si="9"/>
        <v xml:space="preserve"> Medium Risk</v>
      </c>
      <c r="I206">
        <f>VLOOKUP(A206, 'MACHINE LEARNING OUTPUT '!A:W, 23, FALSE)</f>
        <v>1</v>
      </c>
      <c r="J206" s="5">
        <f>VLOOKUP(A206, 'MACHINE LEARNING OUTPUT '!A:X,24, FALSE)</f>
        <v>0.68938101140512531</v>
      </c>
      <c r="K206" t="str">
        <f>VLOOKUP(A206, 'MACHINE LEARNING OUTPUT '!A:C,3, FALSE)</f>
        <v>business</v>
      </c>
    </row>
    <row r="207" spans="1:11" x14ac:dyDescent="0.25">
      <c r="A207" s="2" t="s">
        <v>241</v>
      </c>
      <c r="B207" s="50">
        <v>0.77900000000000003</v>
      </c>
      <c r="C207" s="50">
        <v>0.20793393140323196</v>
      </c>
      <c r="D207" s="50">
        <v>0.63316221335416201</v>
      </c>
      <c r="E207" s="50">
        <v>0.8404053831442817</v>
      </c>
      <c r="F207" s="51">
        <f t="shared" si="10"/>
        <v>0.76296307072150504</v>
      </c>
      <c r="G207" s="47">
        <f t="shared" si="11"/>
        <v>76.296307072150498</v>
      </c>
      <c r="H207" s="21" t="str">
        <f t="shared" si="9"/>
        <v xml:space="preserve"> Low Risk</v>
      </c>
      <c r="I207">
        <f>VLOOKUP(A207, 'MACHINE LEARNING OUTPUT '!A:W, 23, FALSE)</f>
        <v>0</v>
      </c>
      <c r="J207" s="5">
        <f>VLOOKUP(A207, 'MACHINE LEARNING OUTPUT '!A:X,24, FALSE)</f>
        <v>0.38080937332412673</v>
      </c>
      <c r="K207" t="str">
        <f>VLOOKUP(A207, 'MACHINE LEARNING OUTPUT '!A:C,3, FALSE)</f>
        <v>salary</v>
      </c>
    </row>
    <row r="208" spans="1:11" x14ac:dyDescent="0.25">
      <c r="A208" s="1" t="s">
        <v>242</v>
      </c>
      <c r="B208" s="49">
        <v>0.82399999999999995</v>
      </c>
      <c r="C208" s="49">
        <v>0.13640082579003987</v>
      </c>
      <c r="D208" s="49">
        <v>0.52021849471659476</v>
      </c>
      <c r="E208" s="49">
        <v>0.79763525373212463</v>
      </c>
      <c r="F208" s="51">
        <f t="shared" si="10"/>
        <v>0.77116873926612561</v>
      </c>
      <c r="G208" s="47">
        <f t="shared" si="11"/>
        <v>77.116873926612556</v>
      </c>
      <c r="H208" s="21" t="str">
        <f t="shared" si="9"/>
        <v xml:space="preserve"> Low Risk</v>
      </c>
      <c r="I208">
        <f>VLOOKUP(A208, 'MACHINE LEARNING OUTPUT '!A:W, 23, FALSE)</f>
        <v>0</v>
      </c>
      <c r="J208" s="5">
        <f>VLOOKUP(A208, 'MACHINE LEARNING OUTPUT '!A:X,24, FALSE)</f>
        <v>0.38695985126390847</v>
      </c>
      <c r="K208" t="str">
        <f>VLOOKUP(A208, 'MACHINE LEARNING OUTPUT '!A:C,3, FALSE)</f>
        <v>salary</v>
      </c>
    </row>
    <row r="209" spans="1:11" x14ac:dyDescent="0.25">
      <c r="A209" s="2" t="s">
        <v>243</v>
      </c>
      <c r="B209" s="50">
        <v>0.26100000000000001</v>
      </c>
      <c r="C209" s="50">
        <v>0.38638268716486918</v>
      </c>
      <c r="D209" s="50">
        <v>0.73683723443140503</v>
      </c>
      <c r="E209" s="50">
        <v>0.54415876521508</v>
      </c>
      <c r="F209" s="51">
        <f t="shared" si="10"/>
        <v>0.50442645551908227</v>
      </c>
      <c r="G209" s="47">
        <f t="shared" si="11"/>
        <v>50.442645551908228</v>
      </c>
      <c r="H209" s="21" t="str">
        <f t="shared" si="9"/>
        <v xml:space="preserve"> Medium Risk</v>
      </c>
      <c r="I209">
        <f>VLOOKUP(A209, 'MACHINE LEARNING OUTPUT '!A:W, 23, FALSE)</f>
        <v>1</v>
      </c>
      <c r="J209" s="5">
        <f>VLOOKUP(A209, 'MACHINE LEARNING OUTPUT '!A:X,24, FALSE)</f>
        <v>0.64022945751545191</v>
      </c>
      <c r="K209" t="str">
        <f>VLOOKUP(A209, 'MACHINE LEARNING OUTPUT '!A:C,3, FALSE)</f>
        <v>business</v>
      </c>
    </row>
    <row r="210" spans="1:11" x14ac:dyDescent="0.25">
      <c r="A210" s="1" t="s">
        <v>244</v>
      </c>
      <c r="B210" s="49">
        <v>0.91100000000000003</v>
      </c>
      <c r="C210" s="49">
        <v>0.16835403710317004</v>
      </c>
      <c r="D210" s="49">
        <v>0.93896033536928925</v>
      </c>
      <c r="E210" s="49">
        <v>0.89622497027918846</v>
      </c>
      <c r="F210" s="51">
        <f t="shared" si="10"/>
        <v>0.89056960148478514</v>
      </c>
      <c r="G210" s="47">
        <f t="shared" si="11"/>
        <v>89.05696014847851</v>
      </c>
      <c r="H210" s="21" t="str">
        <f t="shared" si="9"/>
        <v xml:space="preserve"> Low Risk</v>
      </c>
      <c r="I210">
        <f>VLOOKUP(A210, 'MACHINE LEARNING OUTPUT '!A:W, 23, FALSE)</f>
        <v>0</v>
      </c>
      <c r="J210" s="5">
        <f>VLOOKUP(A210, 'MACHINE LEARNING OUTPUT '!A:X,24, FALSE)</f>
        <v>0.28314730193322474</v>
      </c>
      <c r="K210" t="str">
        <f>VLOOKUP(A210, 'MACHINE LEARNING OUTPUT '!A:C,3, FALSE)</f>
        <v>salary</v>
      </c>
    </row>
    <row r="211" spans="1:11" x14ac:dyDescent="0.25">
      <c r="A211" s="2" t="s">
        <v>245</v>
      </c>
      <c r="B211" s="50">
        <v>0.94599999999999995</v>
      </c>
      <c r="C211" s="50">
        <v>0.25880122345736351</v>
      </c>
      <c r="D211" s="50">
        <v>0.54528750263361825</v>
      </c>
      <c r="E211" s="50">
        <v>0.73295210092208962</v>
      </c>
      <c r="F211" s="51">
        <f t="shared" si="10"/>
        <v>0.77245994862782807</v>
      </c>
      <c r="G211" s="47">
        <f t="shared" si="11"/>
        <v>77.245994862782808</v>
      </c>
      <c r="H211" s="21" t="str">
        <f t="shared" si="9"/>
        <v xml:space="preserve"> Low Risk</v>
      </c>
      <c r="I211">
        <f>VLOOKUP(A211, 'MACHINE LEARNING OUTPUT '!A:W, 23, FALSE)</f>
        <v>0</v>
      </c>
      <c r="J211" s="5">
        <f>VLOOKUP(A211, 'MACHINE LEARNING OUTPUT '!A:X,24, FALSE)</f>
        <v>0.36682842099360191</v>
      </c>
      <c r="K211" t="str">
        <f>VLOOKUP(A211, 'MACHINE LEARNING OUTPUT '!A:C,3, FALSE)</f>
        <v>salary</v>
      </c>
    </row>
    <row r="212" spans="1:11" x14ac:dyDescent="0.25">
      <c r="A212" s="1" t="s">
        <v>246</v>
      </c>
      <c r="B212" s="49">
        <v>0.27</v>
      </c>
      <c r="C212" s="49">
        <v>0.37575266695166071</v>
      </c>
      <c r="D212" s="49">
        <v>0.35425706119429889</v>
      </c>
      <c r="E212" s="49">
        <v>0.70478301983662484</v>
      </c>
      <c r="F212" s="51">
        <f t="shared" si="10"/>
        <v>0.45834306512885531</v>
      </c>
      <c r="G212" s="47">
        <f t="shared" si="11"/>
        <v>45.834306512885533</v>
      </c>
      <c r="H212" s="21" t="str">
        <f t="shared" si="9"/>
        <v xml:space="preserve"> Medium Risk</v>
      </c>
      <c r="I212">
        <f>VLOOKUP(A212, 'MACHINE LEARNING OUTPUT '!A:W, 23, FALSE)</f>
        <v>1</v>
      </c>
      <c r="J212" s="5">
        <f>VLOOKUP(A212, 'MACHINE LEARNING OUTPUT '!A:X,24, FALSE)</f>
        <v>0.67992496392100665</v>
      </c>
      <c r="K212" t="str">
        <f>VLOOKUP(A212, 'MACHINE LEARNING OUTPUT '!A:C,3, FALSE)</f>
        <v>business</v>
      </c>
    </row>
    <row r="213" spans="1:11" x14ac:dyDescent="0.25">
      <c r="A213" s="2" t="s">
        <v>247</v>
      </c>
      <c r="B213" s="50">
        <v>0.31</v>
      </c>
      <c r="C213" s="50">
        <v>0.50162913209835769</v>
      </c>
      <c r="D213" s="50">
        <v>0.29467146336248129</v>
      </c>
      <c r="E213" s="50">
        <v>0.15656986639258016</v>
      </c>
      <c r="F213" s="51">
        <f t="shared" si="10"/>
        <v>0.34043103300187599</v>
      </c>
      <c r="G213" s="47">
        <f t="shared" si="11"/>
        <v>34.043103300187596</v>
      </c>
      <c r="H213" s="21" t="str">
        <f t="shared" si="9"/>
        <v xml:space="preserve"> High Risk</v>
      </c>
      <c r="I213">
        <f>VLOOKUP(A213, 'MACHINE LEARNING OUTPUT '!A:W, 23, FALSE)</f>
        <v>1</v>
      </c>
      <c r="J213" s="5">
        <f>VLOOKUP(A213, 'MACHINE LEARNING OUTPUT '!A:X,24, FALSE)</f>
        <v>0.72062126797270998</v>
      </c>
      <c r="K213" t="str">
        <f>VLOOKUP(A213, 'MACHINE LEARNING OUTPUT '!A:C,3, FALSE)</f>
        <v>business</v>
      </c>
    </row>
    <row r="214" spans="1:11" x14ac:dyDescent="0.25">
      <c r="A214" s="1" t="s">
        <v>248</v>
      </c>
      <c r="B214" s="49">
        <v>0.23300000000000001</v>
      </c>
      <c r="C214" s="49">
        <v>8.9412688601827106E-2</v>
      </c>
      <c r="D214" s="49">
        <v>0.40613129686437544</v>
      </c>
      <c r="E214" s="49">
        <v>0.46286130422624044</v>
      </c>
      <c r="F214" s="51">
        <f t="shared" si="10"/>
        <v>0.50538164842626299</v>
      </c>
      <c r="G214" s="47">
        <f t="shared" si="11"/>
        <v>50.538164842626301</v>
      </c>
      <c r="H214" s="21" t="str">
        <f t="shared" si="9"/>
        <v xml:space="preserve"> Medium Risk</v>
      </c>
      <c r="I214">
        <f>VLOOKUP(A214, 'MACHINE LEARNING OUTPUT '!A:W, 23, FALSE)</f>
        <v>1</v>
      </c>
      <c r="J214" s="5">
        <f>VLOOKUP(A214, 'MACHINE LEARNING OUTPUT '!A:X,24, FALSE)</f>
        <v>0.67467668322856311</v>
      </c>
      <c r="K214" t="str">
        <f>VLOOKUP(A214, 'MACHINE LEARNING OUTPUT '!A:C,3, FALSE)</f>
        <v>business</v>
      </c>
    </row>
    <row r="215" spans="1:11" x14ac:dyDescent="0.25">
      <c r="A215" s="2" t="s">
        <v>249</v>
      </c>
      <c r="B215" s="50">
        <v>0.92600000000000005</v>
      </c>
      <c r="C215" s="50">
        <v>0.29387189011386911</v>
      </c>
      <c r="D215" s="50">
        <v>0.86358945710360691</v>
      </c>
      <c r="E215" s="50">
        <v>0.74561971159641305</v>
      </c>
      <c r="F215" s="51">
        <f t="shared" si="10"/>
        <v>0.82049928112602266</v>
      </c>
      <c r="G215" s="47">
        <f t="shared" si="11"/>
        <v>82.049928112602259</v>
      </c>
      <c r="H215" s="21" t="str">
        <f t="shared" si="9"/>
        <v xml:space="preserve"> Low Risk</v>
      </c>
      <c r="I215">
        <f>VLOOKUP(A215, 'MACHINE LEARNING OUTPUT '!A:W, 23, FALSE)</f>
        <v>0</v>
      </c>
      <c r="J215" s="5">
        <f>VLOOKUP(A215, 'MACHINE LEARNING OUTPUT '!A:X,24, FALSE)</f>
        <v>0.3151781248582925</v>
      </c>
      <c r="K215" t="str">
        <f>VLOOKUP(A215, 'MACHINE LEARNING OUTPUT '!A:C,3, FALSE)</f>
        <v>salary</v>
      </c>
    </row>
    <row r="216" spans="1:11" x14ac:dyDescent="0.25">
      <c r="A216" s="1" t="s">
        <v>250</v>
      </c>
      <c r="B216" s="49">
        <v>0.49299999999999999</v>
      </c>
      <c r="C216" s="49">
        <v>0.3053010414358141</v>
      </c>
      <c r="D216" s="49">
        <v>0.37996004518075666</v>
      </c>
      <c r="E216" s="49">
        <v>0.33143491421467636</v>
      </c>
      <c r="F216" s="51">
        <f t="shared" si="10"/>
        <v>0.50666693373760852</v>
      </c>
      <c r="G216" s="47">
        <f t="shared" si="11"/>
        <v>50.66669337376085</v>
      </c>
      <c r="H216" s="21" t="str">
        <f t="shared" si="9"/>
        <v xml:space="preserve"> Medium Risk</v>
      </c>
      <c r="I216">
        <f>VLOOKUP(A216, 'MACHINE LEARNING OUTPUT '!A:W, 23, FALSE)</f>
        <v>1</v>
      </c>
      <c r="J216" s="5">
        <f>VLOOKUP(A216, 'MACHINE LEARNING OUTPUT '!A:X,24, FALSE)</f>
        <v>0.63797281769382463</v>
      </c>
      <c r="K216" t="str">
        <f>VLOOKUP(A216, 'MACHINE LEARNING OUTPUT '!A:C,3, FALSE)</f>
        <v>business</v>
      </c>
    </row>
    <row r="217" spans="1:11" x14ac:dyDescent="0.25">
      <c r="A217" s="2" t="s">
        <v>251</v>
      </c>
      <c r="B217" s="50">
        <v>0.77300000000000002</v>
      </c>
      <c r="C217" s="50">
        <v>0.15368458809144198</v>
      </c>
      <c r="D217" s="50">
        <v>0.42660561828485144</v>
      </c>
      <c r="E217" s="50">
        <v>0.65966776176762232</v>
      </c>
      <c r="F217" s="51">
        <f t="shared" si="10"/>
        <v>0.70871591149468116</v>
      </c>
      <c r="G217" s="47">
        <f t="shared" si="11"/>
        <v>70.871591149468117</v>
      </c>
      <c r="H217" s="21" t="str">
        <f t="shared" si="9"/>
        <v xml:space="preserve"> Low Risk</v>
      </c>
      <c r="I217">
        <f>VLOOKUP(A217, 'MACHINE LEARNING OUTPUT '!A:W, 23, FALSE)</f>
        <v>0</v>
      </c>
      <c r="J217" s="5">
        <f>VLOOKUP(A217, 'MACHINE LEARNING OUTPUT '!A:X,24, FALSE)</f>
        <v>0.44935382378218913</v>
      </c>
      <c r="K217" t="str">
        <f>VLOOKUP(A217, 'MACHINE LEARNING OUTPUT '!A:C,3, FALSE)</f>
        <v>salary</v>
      </c>
    </row>
    <row r="218" spans="1:11" x14ac:dyDescent="0.25">
      <c r="A218" s="1" t="s">
        <v>252</v>
      </c>
      <c r="B218" s="49">
        <v>0.76300000000000001</v>
      </c>
      <c r="C218" s="49">
        <v>0.17031717859667733</v>
      </c>
      <c r="D218" s="49">
        <v>0.80508072904309136</v>
      </c>
      <c r="E218" s="49">
        <v>0.58959320594389053</v>
      </c>
      <c r="F218" s="51">
        <f t="shared" si="10"/>
        <v>0.76540997312119874</v>
      </c>
      <c r="G218" s="47">
        <f t="shared" si="11"/>
        <v>76.54099731211987</v>
      </c>
      <c r="H218" s="21" t="str">
        <f t="shared" si="9"/>
        <v xml:space="preserve"> Low Risk</v>
      </c>
      <c r="I218">
        <f>VLOOKUP(A218, 'MACHINE LEARNING OUTPUT '!A:W, 23, FALSE)</f>
        <v>0</v>
      </c>
      <c r="J218" s="5">
        <f>VLOOKUP(A218, 'MACHINE LEARNING OUTPUT '!A:X,24, FALSE)</f>
        <v>0.39680538359044626</v>
      </c>
      <c r="K218" t="str">
        <f>VLOOKUP(A218, 'MACHINE LEARNING OUTPUT '!A:C,3, FALSE)</f>
        <v>salary</v>
      </c>
    </row>
    <row r="219" spans="1:11" x14ac:dyDescent="0.25">
      <c r="A219" s="2" t="s">
        <v>253</v>
      </c>
      <c r="B219" s="50">
        <v>0.42299999999999999</v>
      </c>
      <c r="C219" s="50">
        <v>0.76784530988314681</v>
      </c>
      <c r="D219" s="50">
        <v>0.57608305815746264</v>
      </c>
      <c r="E219" s="50">
        <v>0.42175441580026746</v>
      </c>
      <c r="F219" s="51">
        <f t="shared" si="10"/>
        <v>0.39617618103658858</v>
      </c>
      <c r="G219" s="47">
        <f t="shared" si="11"/>
        <v>39.617618103658856</v>
      </c>
      <c r="H219" s="21" t="str">
        <f t="shared" si="9"/>
        <v xml:space="preserve"> High Risk</v>
      </c>
      <c r="I219">
        <f>VLOOKUP(A219, 'MACHINE LEARNING OUTPUT '!A:W, 23, FALSE)</f>
        <v>1</v>
      </c>
      <c r="J219" s="5">
        <f>VLOOKUP(A219, 'MACHINE LEARNING OUTPUT '!A:X,24, FALSE)</f>
        <v>0.66081964386019831</v>
      </c>
      <c r="K219" t="str">
        <f>VLOOKUP(A219, 'MACHINE LEARNING OUTPUT '!A:C,3, FALSE)</f>
        <v>business</v>
      </c>
    </row>
    <row r="220" spans="1:11" x14ac:dyDescent="0.25">
      <c r="A220" s="1" t="s">
        <v>254</v>
      </c>
      <c r="B220" s="49">
        <v>0.35799999999999998</v>
      </c>
      <c r="C220" s="49">
        <v>0.17736019755620097</v>
      </c>
      <c r="D220" s="49">
        <v>0.37682610324533772</v>
      </c>
      <c r="E220" s="49">
        <v>0.59077692960382167</v>
      </c>
      <c r="F220" s="51">
        <f t="shared" si="10"/>
        <v>0.5360737008227805</v>
      </c>
      <c r="G220" s="47">
        <f t="shared" si="11"/>
        <v>53.607370082278052</v>
      </c>
      <c r="H220" s="21" t="str">
        <f t="shared" si="9"/>
        <v xml:space="preserve"> Medium Risk</v>
      </c>
      <c r="I220">
        <f>VLOOKUP(A220, 'MACHINE LEARNING OUTPUT '!A:W, 23, FALSE)</f>
        <v>1</v>
      </c>
      <c r="J220" s="5">
        <f>VLOOKUP(A220, 'MACHINE LEARNING OUTPUT '!A:X,24, FALSE)</f>
        <v>0.62118443670326484</v>
      </c>
      <c r="K220" t="str">
        <f>VLOOKUP(A220, 'MACHINE LEARNING OUTPUT '!A:C,3, FALSE)</f>
        <v>business</v>
      </c>
    </row>
    <row r="221" spans="1:11" x14ac:dyDescent="0.25">
      <c r="A221" s="2" t="s">
        <v>255</v>
      </c>
      <c r="B221" s="50">
        <v>0.72</v>
      </c>
      <c r="C221" s="50">
        <v>0.20232441782834859</v>
      </c>
      <c r="D221" s="50">
        <v>0.57624249384213866</v>
      </c>
      <c r="E221" s="50">
        <v>0.46243530916803183</v>
      </c>
      <c r="F221" s="51">
        <f t="shared" si="10"/>
        <v>0.67591646979512787</v>
      </c>
      <c r="G221" s="47">
        <f t="shared" si="11"/>
        <v>67.591646979512788</v>
      </c>
      <c r="H221" s="21" t="str">
        <f t="shared" si="9"/>
        <v xml:space="preserve"> Medium Risk</v>
      </c>
      <c r="I221">
        <f>VLOOKUP(A221, 'MACHINE LEARNING OUTPUT '!A:W, 23, FALSE)</f>
        <v>0</v>
      </c>
      <c r="J221" s="5">
        <f>VLOOKUP(A221, 'MACHINE LEARNING OUTPUT '!A:X,24, FALSE)</f>
        <v>0.47911542913006905</v>
      </c>
      <c r="K221" t="str">
        <f>VLOOKUP(A221, 'MACHINE LEARNING OUTPUT '!A:C,3, FALSE)</f>
        <v>mixed</v>
      </c>
    </row>
    <row r="222" spans="1:11" x14ac:dyDescent="0.25">
      <c r="A222" s="1" t="s">
        <v>256</v>
      </c>
      <c r="B222" s="49">
        <v>0.36499999999999999</v>
      </c>
      <c r="C222" s="49">
        <v>0.41143575061914378</v>
      </c>
      <c r="D222" s="49">
        <v>0.1139756654358072</v>
      </c>
      <c r="E222" s="49">
        <v>0.28445446533113361</v>
      </c>
      <c r="F222" s="51">
        <f t="shared" si="10"/>
        <v>0.36978257770108836</v>
      </c>
      <c r="G222" s="47">
        <f t="shared" si="11"/>
        <v>36.978257770108833</v>
      </c>
      <c r="H222" s="21" t="str">
        <f t="shared" si="9"/>
        <v xml:space="preserve"> High Risk</v>
      </c>
      <c r="I222">
        <f>VLOOKUP(A222, 'MACHINE LEARNING OUTPUT '!A:W, 23, FALSE)</f>
        <v>1</v>
      </c>
      <c r="J222" s="5">
        <f>VLOOKUP(A222, 'MACHINE LEARNING OUTPUT '!A:X,24, FALSE)</f>
        <v>0.71718919137666926</v>
      </c>
      <c r="K222" t="str">
        <f>VLOOKUP(A222, 'MACHINE LEARNING OUTPUT '!A:C,3, FALSE)</f>
        <v>business</v>
      </c>
    </row>
    <row r="223" spans="1:11" x14ac:dyDescent="0.25">
      <c r="A223" s="2" t="s">
        <v>257</v>
      </c>
      <c r="B223" s="50">
        <v>0.36799999999999999</v>
      </c>
      <c r="C223" s="50">
        <v>0.33576489524063607</v>
      </c>
      <c r="D223" s="50">
        <v>0.86315060366808427</v>
      </c>
      <c r="E223" s="50">
        <v>0.65265907158965308</v>
      </c>
      <c r="F223" s="51">
        <f t="shared" si="10"/>
        <v>0.59859951289987401</v>
      </c>
      <c r="G223" s="47">
        <f t="shared" si="11"/>
        <v>59.8599512899874</v>
      </c>
      <c r="H223" s="21" t="str">
        <f t="shared" si="9"/>
        <v xml:space="preserve"> Medium Risk</v>
      </c>
      <c r="I223">
        <f>VLOOKUP(A223, 'MACHINE LEARNING OUTPUT '!A:W, 23, FALSE)</f>
        <v>1</v>
      </c>
      <c r="J223" s="5">
        <f>VLOOKUP(A223, 'MACHINE LEARNING OUTPUT '!A:X,24, FALSE)</f>
        <v>0.57826183392114694</v>
      </c>
      <c r="K223" t="str">
        <f>VLOOKUP(A223, 'MACHINE LEARNING OUTPUT '!A:C,3, FALSE)</f>
        <v>business</v>
      </c>
    </row>
    <row r="224" spans="1:11" x14ac:dyDescent="0.25">
      <c r="A224" s="1" t="s">
        <v>258</v>
      </c>
      <c r="B224" s="49">
        <v>0.92700000000000005</v>
      </c>
      <c r="C224" s="49">
        <v>0.13830646273155511</v>
      </c>
      <c r="D224" s="49">
        <v>0.42945016504707278</v>
      </c>
      <c r="E224" s="49">
        <v>0.66472822266124365</v>
      </c>
      <c r="F224" s="51">
        <f t="shared" si="10"/>
        <v>0.76855732758913453</v>
      </c>
      <c r="G224" s="47">
        <f t="shared" si="11"/>
        <v>76.855732758913447</v>
      </c>
      <c r="H224" s="21" t="str">
        <f t="shared" si="9"/>
        <v xml:space="preserve"> Low Risk</v>
      </c>
      <c r="I224">
        <f>VLOOKUP(A224, 'MACHINE LEARNING OUTPUT '!A:W, 23, FALSE)</f>
        <v>0</v>
      </c>
      <c r="J224" s="5">
        <f>VLOOKUP(A224, 'MACHINE LEARNING OUTPUT '!A:X,24, FALSE)</f>
        <v>0.39419072145562095</v>
      </c>
      <c r="K224" t="str">
        <f>VLOOKUP(A224, 'MACHINE LEARNING OUTPUT '!A:C,3, FALSE)</f>
        <v>salary</v>
      </c>
    </row>
    <row r="225" spans="1:11" x14ac:dyDescent="0.25">
      <c r="A225" s="2" t="s">
        <v>259</v>
      </c>
      <c r="B225" s="50">
        <v>0.79800000000000004</v>
      </c>
      <c r="C225" s="50">
        <v>9.0731541858091791E-2</v>
      </c>
      <c r="D225" s="50">
        <v>0.60911976562530556</v>
      </c>
      <c r="E225" s="50">
        <v>0.63088261561606751</v>
      </c>
      <c r="F225" s="51">
        <f t="shared" si="10"/>
        <v>0.76853688291004363</v>
      </c>
      <c r="G225" s="47">
        <f t="shared" si="11"/>
        <v>76.85368829100436</v>
      </c>
      <c r="H225" s="21" t="str">
        <f t="shared" si="9"/>
        <v xml:space="preserve"> Low Risk</v>
      </c>
      <c r="I225">
        <f>VLOOKUP(A225, 'MACHINE LEARNING OUTPUT '!A:W, 23, FALSE)</f>
        <v>0</v>
      </c>
      <c r="J225" s="5">
        <f>VLOOKUP(A225, 'MACHINE LEARNING OUTPUT '!A:X,24, FALSE)</f>
        <v>0.38508828802859835</v>
      </c>
      <c r="K225" t="str">
        <f>VLOOKUP(A225, 'MACHINE LEARNING OUTPUT '!A:C,3, FALSE)</f>
        <v>salary</v>
      </c>
    </row>
    <row r="226" spans="1:11" x14ac:dyDescent="0.25">
      <c r="A226" s="1" t="s">
        <v>260</v>
      </c>
      <c r="B226" s="49">
        <v>0.90700000000000003</v>
      </c>
      <c r="C226" s="49">
        <v>0.33876996500073048</v>
      </c>
      <c r="D226" s="49">
        <v>0.81880115487108029</v>
      </c>
      <c r="E226" s="49">
        <v>0.78128263937800957</v>
      </c>
      <c r="F226" s="51">
        <f t="shared" si="10"/>
        <v>0.79677163738069834</v>
      </c>
      <c r="G226" s="47">
        <f t="shared" si="11"/>
        <v>79.677163738069837</v>
      </c>
      <c r="H226" s="21" t="str">
        <f t="shared" si="9"/>
        <v xml:space="preserve"> Low Risk</v>
      </c>
      <c r="I226">
        <f>VLOOKUP(A226, 'MACHINE LEARNING OUTPUT '!A:W, 23, FALSE)</f>
        <v>0</v>
      </c>
      <c r="J226" s="5">
        <f>VLOOKUP(A226, 'MACHINE LEARNING OUTPUT '!A:X,24, FALSE)</f>
        <v>0.33202407262136951</v>
      </c>
      <c r="K226" t="str">
        <f>VLOOKUP(A226, 'MACHINE LEARNING OUTPUT '!A:C,3, FALSE)</f>
        <v>salary</v>
      </c>
    </row>
    <row r="227" spans="1:11" x14ac:dyDescent="0.25">
      <c r="A227" s="2" t="s">
        <v>261</v>
      </c>
      <c r="B227" s="50">
        <v>0.78</v>
      </c>
      <c r="C227" s="50">
        <v>6.5522078957924557E-2</v>
      </c>
      <c r="D227" s="50">
        <v>0.67540808690955378</v>
      </c>
      <c r="E227" s="50">
        <v>0.74210028134426298</v>
      </c>
      <c r="F227" s="51">
        <f t="shared" si="10"/>
        <v>0.79974003589617271</v>
      </c>
      <c r="G227" s="47">
        <f t="shared" si="11"/>
        <v>79.974003589617269</v>
      </c>
      <c r="H227" s="21" t="str">
        <f t="shared" si="9"/>
        <v xml:space="preserve"> Low Risk</v>
      </c>
      <c r="I227">
        <f>VLOOKUP(A227, 'MACHINE LEARNING OUTPUT '!A:W, 23, FALSE)</f>
        <v>0</v>
      </c>
      <c r="J227" s="5">
        <f>VLOOKUP(A227, 'MACHINE LEARNING OUTPUT '!A:X,24, FALSE)</f>
        <v>0.38749783711156882</v>
      </c>
      <c r="K227" t="str">
        <f>VLOOKUP(A227, 'MACHINE LEARNING OUTPUT '!A:C,3, FALSE)</f>
        <v>salary</v>
      </c>
    </row>
    <row r="228" spans="1:11" x14ac:dyDescent="0.25">
      <c r="A228" s="1" t="s">
        <v>262</v>
      </c>
      <c r="B228" s="49">
        <v>0.76900000000000002</v>
      </c>
      <c r="C228" s="49">
        <v>0.44359974552187459</v>
      </c>
      <c r="D228" s="49">
        <v>0.50818424888266689</v>
      </c>
      <c r="E228" s="49">
        <v>0.51933625716651355</v>
      </c>
      <c r="F228" s="51">
        <f t="shared" si="10"/>
        <v>0.61560736469494803</v>
      </c>
      <c r="G228" s="47">
        <f t="shared" si="11"/>
        <v>61.560736469494806</v>
      </c>
      <c r="H228" s="21" t="str">
        <f t="shared" si="9"/>
        <v xml:space="preserve"> Medium Risk</v>
      </c>
      <c r="I228">
        <f>VLOOKUP(A228, 'MACHINE LEARNING OUTPUT '!A:W, 23, FALSE)</f>
        <v>0</v>
      </c>
      <c r="J228" s="5">
        <f>VLOOKUP(A228, 'MACHINE LEARNING OUTPUT '!A:X,24, FALSE)</f>
        <v>0.45865780454980243</v>
      </c>
      <c r="K228" t="str">
        <f>VLOOKUP(A228, 'MACHINE LEARNING OUTPUT '!A:C,3, FALSE)</f>
        <v>mixed</v>
      </c>
    </row>
    <row r="229" spans="1:11" x14ac:dyDescent="0.25">
      <c r="A229" s="2" t="s">
        <v>263</v>
      </c>
      <c r="B229" s="50">
        <v>0.88900000000000001</v>
      </c>
      <c r="C229" s="50">
        <v>0.3443253120724214</v>
      </c>
      <c r="D229" s="50">
        <v>0.33886128080152356</v>
      </c>
      <c r="E229" s="50">
        <v>0.53762096772070767</v>
      </c>
      <c r="F229" s="51">
        <f t="shared" si="10"/>
        <v>0.65626780769668436</v>
      </c>
      <c r="G229" s="47">
        <f t="shared" si="11"/>
        <v>65.626780769668443</v>
      </c>
      <c r="H229" s="21" t="str">
        <f t="shared" si="9"/>
        <v xml:space="preserve"> Medium Risk</v>
      </c>
      <c r="I229">
        <f>VLOOKUP(A229, 'MACHINE LEARNING OUTPUT '!A:W, 23, FALSE)</f>
        <v>0</v>
      </c>
      <c r="J229" s="5">
        <f>VLOOKUP(A229, 'MACHINE LEARNING OUTPUT '!A:X,24, FALSE)</f>
        <v>0.43635088105051328</v>
      </c>
      <c r="K229" t="str">
        <f>VLOOKUP(A229, 'MACHINE LEARNING OUTPUT '!A:C,3, FALSE)</f>
        <v>salary</v>
      </c>
    </row>
    <row r="230" spans="1:11" x14ac:dyDescent="0.25">
      <c r="A230" s="1" t="s">
        <v>264</v>
      </c>
      <c r="B230" s="49">
        <v>0.745</v>
      </c>
      <c r="C230" s="49">
        <v>0.12843195853875761</v>
      </c>
      <c r="D230" s="49">
        <v>0.68467346168670895</v>
      </c>
      <c r="E230" s="49">
        <v>0.71547988145803121</v>
      </c>
      <c r="F230" s="51">
        <f t="shared" si="10"/>
        <v>0.76647708699441919</v>
      </c>
      <c r="G230" s="47">
        <f t="shared" si="11"/>
        <v>76.647708699441921</v>
      </c>
      <c r="H230" s="21" t="str">
        <f t="shared" si="9"/>
        <v xml:space="preserve"> Low Risk</v>
      </c>
      <c r="I230">
        <f>VLOOKUP(A230, 'MACHINE LEARNING OUTPUT '!A:W, 23, FALSE)</f>
        <v>0</v>
      </c>
      <c r="J230" s="5">
        <f>VLOOKUP(A230, 'MACHINE LEARNING OUTPUT '!A:X,24, FALSE)</f>
        <v>0.38720248556306064</v>
      </c>
      <c r="K230" t="str">
        <f>VLOOKUP(A230, 'MACHINE LEARNING OUTPUT '!A:C,3, FALSE)</f>
        <v>mixed</v>
      </c>
    </row>
    <row r="231" spans="1:11" x14ac:dyDescent="0.25">
      <c r="A231" s="2" t="s">
        <v>265</v>
      </c>
      <c r="B231" s="50">
        <v>0.49</v>
      </c>
      <c r="C231" s="50">
        <v>0.26594604912681391</v>
      </c>
      <c r="D231" s="50">
        <v>0.59503144227338545</v>
      </c>
      <c r="E231" s="50">
        <v>0.55265209126227066</v>
      </c>
      <c r="F231" s="51">
        <f t="shared" si="10"/>
        <v>0.5936202874059735</v>
      </c>
      <c r="G231" s="47">
        <f t="shared" si="11"/>
        <v>59.362028740597353</v>
      </c>
      <c r="H231" s="21" t="str">
        <f t="shared" si="9"/>
        <v xml:space="preserve"> Medium Risk</v>
      </c>
      <c r="I231">
        <f>VLOOKUP(A231, 'MACHINE LEARNING OUTPUT '!A:W, 23, FALSE)</f>
        <v>1</v>
      </c>
      <c r="J231" s="5">
        <f>VLOOKUP(A231, 'MACHINE LEARNING OUTPUT '!A:X,24, FALSE)</f>
        <v>0.57094637206514887</v>
      </c>
      <c r="K231" t="str">
        <f>VLOOKUP(A231, 'MACHINE LEARNING OUTPUT '!A:C,3, FALSE)</f>
        <v>business</v>
      </c>
    </row>
    <row r="232" spans="1:11" x14ac:dyDescent="0.25">
      <c r="A232" s="1" t="s">
        <v>266</v>
      </c>
      <c r="B232" s="49">
        <v>0.60199999999999998</v>
      </c>
      <c r="C232" s="49">
        <v>5.3842589565111176E-2</v>
      </c>
      <c r="D232" s="49">
        <v>0.36364344888493938</v>
      </c>
      <c r="E232" s="49">
        <v>0.47512887049122238</v>
      </c>
      <c r="F232" s="51">
        <f t="shared" si="10"/>
        <v>0.63854524348113784</v>
      </c>
      <c r="G232" s="47">
        <f t="shared" si="11"/>
        <v>63.854524348113785</v>
      </c>
      <c r="H232" s="21" t="str">
        <f t="shared" si="9"/>
        <v xml:space="preserve"> Medium Risk</v>
      </c>
      <c r="I232">
        <f>VLOOKUP(A232, 'MACHINE LEARNING OUTPUT '!A:W, 23, FALSE)</f>
        <v>1</v>
      </c>
      <c r="J232" s="5">
        <f>VLOOKUP(A232, 'MACHINE LEARNING OUTPUT '!A:X,24, FALSE)</f>
        <v>0.54452285707813586</v>
      </c>
      <c r="K232" t="str">
        <f>VLOOKUP(A232, 'MACHINE LEARNING OUTPUT '!A:C,3, FALSE)</f>
        <v>business</v>
      </c>
    </row>
    <row r="233" spans="1:11" x14ac:dyDescent="0.25">
      <c r="A233" s="2" t="s">
        <v>267</v>
      </c>
      <c r="B233" s="50">
        <v>0.61399999999999999</v>
      </c>
      <c r="C233" s="50">
        <v>0.1988841898899863</v>
      </c>
      <c r="D233" s="50">
        <v>0.14592102377998359</v>
      </c>
      <c r="E233" s="50">
        <v>0.28349053136706037</v>
      </c>
      <c r="F233" s="51">
        <f t="shared" si="10"/>
        <v>0.5269425274940599</v>
      </c>
      <c r="G233" s="47">
        <f t="shared" si="11"/>
        <v>52.69425274940599</v>
      </c>
      <c r="H233" s="21" t="str">
        <f t="shared" si="9"/>
        <v xml:space="preserve"> Medium Risk</v>
      </c>
      <c r="I233">
        <f>VLOOKUP(A233, 'MACHINE LEARNING OUTPUT '!A:W, 23, FALSE)</f>
        <v>1</v>
      </c>
      <c r="J233" s="5">
        <f>VLOOKUP(A233, 'MACHINE LEARNING OUTPUT '!A:X,24, FALSE)</f>
        <v>0.62008078710945036</v>
      </c>
      <c r="K233" t="str">
        <f>VLOOKUP(A233, 'MACHINE LEARNING OUTPUT '!A:C,3, FALSE)</f>
        <v>business</v>
      </c>
    </row>
    <row r="234" spans="1:11" x14ac:dyDescent="0.25">
      <c r="A234" s="1" t="s">
        <v>268</v>
      </c>
      <c r="B234" s="49">
        <v>0.53300000000000003</v>
      </c>
      <c r="C234" s="49">
        <v>0.11133869906115446</v>
      </c>
      <c r="D234" s="49">
        <v>0.40901081878111079</v>
      </c>
      <c r="E234" s="49">
        <v>0.43239102009361924</v>
      </c>
      <c r="F234" s="51">
        <f t="shared" si="10"/>
        <v>0.59980920705191876</v>
      </c>
      <c r="G234" s="47">
        <f t="shared" si="11"/>
        <v>59.980920705191878</v>
      </c>
      <c r="H234" s="21" t="str">
        <f t="shared" si="9"/>
        <v xml:space="preserve"> Medium Risk</v>
      </c>
      <c r="I234">
        <f>VLOOKUP(A234, 'MACHINE LEARNING OUTPUT '!A:W, 23, FALSE)</f>
        <v>1</v>
      </c>
      <c r="J234" s="5">
        <f>VLOOKUP(A234, 'MACHINE LEARNING OUTPUT '!A:X,24, FALSE)</f>
        <v>0.6012189714497328</v>
      </c>
      <c r="K234" t="str">
        <f>VLOOKUP(A234, 'MACHINE LEARNING OUTPUT '!A:C,3, FALSE)</f>
        <v>business</v>
      </c>
    </row>
    <row r="235" spans="1:11" x14ac:dyDescent="0.25">
      <c r="A235" s="2" t="s">
        <v>269</v>
      </c>
      <c r="B235" s="50">
        <v>0.93899999999999995</v>
      </c>
      <c r="C235" s="50">
        <v>0.25307019246390022</v>
      </c>
      <c r="D235" s="50">
        <v>0.41238858625829611</v>
      </c>
      <c r="E235" s="50">
        <v>0.70062118221875458</v>
      </c>
      <c r="F235" s="51">
        <f t="shared" si="10"/>
        <v>0.74029983684530232</v>
      </c>
      <c r="G235" s="47">
        <f t="shared" si="11"/>
        <v>74.029983684530237</v>
      </c>
      <c r="H235" s="21" t="str">
        <f t="shared" si="9"/>
        <v xml:space="preserve"> Low Risk</v>
      </c>
      <c r="I235">
        <f>VLOOKUP(A235, 'MACHINE LEARNING OUTPUT '!A:W, 23, FALSE)</f>
        <v>0</v>
      </c>
      <c r="J235" s="5">
        <f>VLOOKUP(A235, 'MACHINE LEARNING OUTPUT '!A:X,24, FALSE)</f>
        <v>0.36565939981837764</v>
      </c>
      <c r="K235" t="str">
        <f>VLOOKUP(A235, 'MACHINE LEARNING OUTPUT '!A:C,3, FALSE)</f>
        <v>salary</v>
      </c>
    </row>
    <row r="236" spans="1:11" x14ac:dyDescent="0.25">
      <c r="A236" s="1" t="s">
        <v>270</v>
      </c>
      <c r="B236" s="49">
        <v>0.94899999999999995</v>
      </c>
      <c r="C236" s="49">
        <v>0.16802943112043478</v>
      </c>
      <c r="D236" s="49">
        <v>0.54898591134669072</v>
      </c>
      <c r="E236" s="49">
        <v>0.71099189045843725</v>
      </c>
      <c r="F236" s="51">
        <f t="shared" si="10"/>
        <v>0.79818713650197337</v>
      </c>
      <c r="G236" s="47">
        <f t="shared" si="11"/>
        <v>79.818713650197338</v>
      </c>
      <c r="H236" s="21" t="str">
        <f t="shared" si="9"/>
        <v xml:space="preserve"> Low Risk</v>
      </c>
      <c r="I236">
        <f>VLOOKUP(A236, 'MACHINE LEARNING OUTPUT '!A:W, 23, FALSE)</f>
        <v>0</v>
      </c>
      <c r="J236" s="5">
        <f>VLOOKUP(A236, 'MACHINE LEARNING OUTPUT '!A:X,24, FALSE)</f>
        <v>0.35558751615540934</v>
      </c>
      <c r="K236" t="str">
        <f>VLOOKUP(A236, 'MACHINE LEARNING OUTPUT '!A:C,3, FALSE)</f>
        <v>salary</v>
      </c>
    </row>
    <row r="237" spans="1:11" x14ac:dyDescent="0.25">
      <c r="A237" s="2" t="s">
        <v>271</v>
      </c>
      <c r="B237" s="50">
        <v>0.52400000000000002</v>
      </c>
      <c r="C237" s="50">
        <v>0.31598365401360323</v>
      </c>
      <c r="D237" s="50">
        <v>0.60762189953829282</v>
      </c>
      <c r="E237" s="50">
        <v>0.34884427902754833</v>
      </c>
      <c r="F237" s="51">
        <f t="shared" si="10"/>
        <v>0.56245592555770985</v>
      </c>
      <c r="G237" s="47">
        <f t="shared" si="11"/>
        <v>56.245592555770983</v>
      </c>
      <c r="H237" s="21" t="str">
        <f t="shared" si="9"/>
        <v xml:space="preserve"> Medium Risk</v>
      </c>
      <c r="I237">
        <f>VLOOKUP(A237, 'MACHINE LEARNING OUTPUT '!A:W, 23, FALSE)</f>
        <v>1</v>
      </c>
      <c r="J237" s="5">
        <f>VLOOKUP(A237, 'MACHINE LEARNING OUTPUT '!A:X,24, FALSE)</f>
        <v>0.5834827214841849</v>
      </c>
      <c r="K237" t="str">
        <f>VLOOKUP(A237, 'MACHINE LEARNING OUTPUT '!A:C,3, FALSE)</f>
        <v>business</v>
      </c>
    </row>
    <row r="238" spans="1:11" x14ac:dyDescent="0.25">
      <c r="A238" s="1" t="s">
        <v>272</v>
      </c>
      <c r="B238" s="49">
        <v>0.79300000000000004</v>
      </c>
      <c r="C238" s="49">
        <v>0.28719457054634895</v>
      </c>
      <c r="D238" s="49">
        <v>0.68492143696533725</v>
      </c>
      <c r="E238" s="49">
        <v>0.63679736426341149</v>
      </c>
      <c r="F238" s="51">
        <f t="shared" si="10"/>
        <v>0.72389552086867448</v>
      </c>
      <c r="G238" s="47">
        <f t="shared" si="11"/>
        <v>72.389552086867454</v>
      </c>
      <c r="H238" s="21" t="str">
        <f t="shared" si="9"/>
        <v xml:space="preserve"> Low Risk</v>
      </c>
      <c r="I238">
        <f>VLOOKUP(A238, 'MACHINE LEARNING OUTPUT '!A:W, 23, FALSE)</f>
        <v>0</v>
      </c>
      <c r="J238" s="5">
        <f>VLOOKUP(A238, 'MACHINE LEARNING OUTPUT '!A:X,24, FALSE)</f>
        <v>0.42049577267911648</v>
      </c>
      <c r="K238" t="str">
        <f>VLOOKUP(A238, 'MACHINE LEARNING OUTPUT '!A:C,3, FALSE)</f>
        <v>salary</v>
      </c>
    </row>
    <row r="239" spans="1:11" x14ac:dyDescent="0.25">
      <c r="A239" s="2" t="s">
        <v>273</v>
      </c>
      <c r="B239" s="50">
        <v>0.83399999999999996</v>
      </c>
      <c r="C239" s="50">
        <v>0.1490013758267571</v>
      </c>
      <c r="D239" s="50">
        <v>0.56592116555308314</v>
      </c>
      <c r="E239" s="50">
        <v>0.67284173679178039</v>
      </c>
      <c r="F239" s="51">
        <f t="shared" si="10"/>
        <v>0.76131008088135654</v>
      </c>
      <c r="G239" s="47">
        <f t="shared" si="11"/>
        <v>76.131008088135658</v>
      </c>
      <c r="H239" s="21" t="str">
        <f t="shared" si="9"/>
        <v xml:space="preserve"> Low Risk</v>
      </c>
      <c r="I239">
        <f>VLOOKUP(A239, 'MACHINE LEARNING OUTPUT '!A:W, 23, FALSE)</f>
        <v>0</v>
      </c>
      <c r="J239" s="5">
        <f>VLOOKUP(A239, 'MACHINE LEARNING OUTPUT '!A:X,24, FALSE)</f>
        <v>0.38528050765542282</v>
      </c>
      <c r="K239" t="str">
        <f>VLOOKUP(A239, 'MACHINE LEARNING OUTPUT '!A:C,3, FALSE)</f>
        <v>salary</v>
      </c>
    </row>
    <row r="240" spans="1:11" x14ac:dyDescent="0.25">
      <c r="A240" s="1" t="s">
        <v>274</v>
      </c>
      <c r="B240" s="49">
        <v>0.44700000000000001</v>
      </c>
      <c r="C240" s="49">
        <v>5.1532706516532856E-2</v>
      </c>
      <c r="D240" s="49">
        <v>0.49535622639968613</v>
      </c>
      <c r="E240" s="49">
        <v>0.6018968027969761</v>
      </c>
      <c r="F240" s="51">
        <f t="shared" si="10"/>
        <v>0.63034595374452373</v>
      </c>
      <c r="G240" s="47">
        <f t="shared" si="11"/>
        <v>63.034595374452373</v>
      </c>
      <c r="H240" s="21" t="str">
        <f t="shared" si="9"/>
        <v xml:space="preserve"> Medium Risk</v>
      </c>
      <c r="I240">
        <f>VLOOKUP(A240, 'MACHINE LEARNING OUTPUT '!A:W, 23, FALSE)</f>
        <v>1</v>
      </c>
      <c r="J240" s="5">
        <f>VLOOKUP(A240, 'MACHINE LEARNING OUTPUT '!A:X,24, FALSE)</f>
        <v>0.57622464294506981</v>
      </c>
      <c r="K240" t="str">
        <f>VLOOKUP(A240, 'MACHINE LEARNING OUTPUT '!A:C,3, FALSE)</f>
        <v>business</v>
      </c>
    </row>
    <row r="241" spans="1:11" x14ac:dyDescent="0.25">
      <c r="A241" s="2" t="s">
        <v>275</v>
      </c>
      <c r="B241" s="50">
        <v>0.90500000000000003</v>
      </c>
      <c r="C241" s="50">
        <v>1.8940929720103361E-2</v>
      </c>
      <c r="D241" s="50">
        <v>0.85416679668442108</v>
      </c>
      <c r="E241" s="50">
        <v>0.92420301269300975</v>
      </c>
      <c r="F241" s="51">
        <f t="shared" si="10"/>
        <v>0.92053153232480467</v>
      </c>
      <c r="G241" s="47">
        <f t="shared" si="11"/>
        <v>92.053153232480469</v>
      </c>
      <c r="H241" s="21" t="str">
        <f t="shared" si="9"/>
        <v xml:space="preserve"> Low Risk</v>
      </c>
      <c r="I241">
        <f>VLOOKUP(A241, 'MACHINE LEARNING OUTPUT '!A:W, 23, FALSE)</f>
        <v>0</v>
      </c>
      <c r="J241" s="5">
        <f>VLOOKUP(A241, 'MACHINE LEARNING OUTPUT '!A:X,24, FALSE)</f>
        <v>0.27528272910665214</v>
      </c>
      <c r="K241" t="str">
        <f>VLOOKUP(A241, 'MACHINE LEARNING OUTPUT '!A:C,3, FALSE)</f>
        <v>salary</v>
      </c>
    </row>
    <row r="242" spans="1:11" x14ac:dyDescent="0.25">
      <c r="A242" s="1" t="s">
        <v>276</v>
      </c>
      <c r="B242" s="49">
        <v>0.52500000000000002</v>
      </c>
      <c r="C242" s="49">
        <v>2.9650786061739542E-2</v>
      </c>
      <c r="D242" s="49">
        <v>0.6594264297869884</v>
      </c>
      <c r="E242" s="49">
        <v>0.66533498678344394</v>
      </c>
      <c r="F242" s="51">
        <f t="shared" si="10"/>
        <v>0.70654029815639241</v>
      </c>
      <c r="G242" s="47">
        <f t="shared" si="11"/>
        <v>70.654029815639234</v>
      </c>
      <c r="H242" s="21" t="str">
        <f t="shared" si="9"/>
        <v xml:space="preserve"> Low Risk</v>
      </c>
      <c r="I242">
        <f>VLOOKUP(A242, 'MACHINE LEARNING OUTPUT '!A:W, 23, FALSE)</f>
        <v>0</v>
      </c>
      <c r="J242" s="5">
        <f>VLOOKUP(A242, 'MACHINE LEARNING OUTPUT '!A:X,24, FALSE)</f>
        <v>0.49111440366829834</v>
      </c>
      <c r="K242" t="str">
        <f>VLOOKUP(A242, 'MACHINE LEARNING OUTPUT '!A:C,3, FALSE)</f>
        <v>mixed</v>
      </c>
    </row>
    <row r="243" spans="1:11" x14ac:dyDescent="0.25">
      <c r="A243" s="2" t="s">
        <v>277</v>
      </c>
      <c r="B243" s="50">
        <v>0.49199999999999999</v>
      </c>
      <c r="C243" s="50">
        <v>0.31506731382904646</v>
      </c>
      <c r="D243" s="50">
        <v>0.55255495930966048</v>
      </c>
      <c r="E243" s="50">
        <v>0.70534249990805387</v>
      </c>
      <c r="F243" s="51">
        <f t="shared" si="10"/>
        <v>0.59399217269942617</v>
      </c>
      <c r="G243" s="47">
        <f t="shared" si="11"/>
        <v>59.399217269942618</v>
      </c>
      <c r="H243" s="21" t="str">
        <f t="shared" si="9"/>
        <v xml:space="preserve"> Medium Risk</v>
      </c>
      <c r="I243">
        <f>VLOOKUP(A243, 'MACHINE LEARNING OUTPUT '!A:W, 23, FALSE)</f>
        <v>1</v>
      </c>
      <c r="J243" s="5">
        <f>VLOOKUP(A243, 'MACHINE LEARNING OUTPUT '!A:X,24, FALSE)</f>
        <v>0.53977766253073767</v>
      </c>
      <c r="K243" t="str">
        <f>VLOOKUP(A243, 'MACHINE LEARNING OUTPUT '!A:C,3, FALSE)</f>
        <v>mixed</v>
      </c>
    </row>
    <row r="244" spans="1:11" x14ac:dyDescent="0.25">
      <c r="A244" s="1" t="s">
        <v>278</v>
      </c>
      <c r="B244" s="49">
        <v>0.79100000000000004</v>
      </c>
      <c r="C244" s="49">
        <v>0.12579747901310584</v>
      </c>
      <c r="D244" s="49">
        <v>0.48830394380100128</v>
      </c>
      <c r="E244" s="49">
        <v>0.72360444916380362</v>
      </c>
      <c r="F244" s="51">
        <f t="shared" si="10"/>
        <v>0.74531221243083901</v>
      </c>
      <c r="G244" s="47">
        <f t="shared" si="11"/>
        <v>74.531221243083905</v>
      </c>
      <c r="H244" s="21" t="str">
        <f t="shared" si="9"/>
        <v xml:space="preserve"> Low Risk</v>
      </c>
      <c r="I244">
        <f>VLOOKUP(A244, 'MACHINE LEARNING OUTPUT '!A:W, 23, FALSE)</f>
        <v>0</v>
      </c>
      <c r="J244" s="5">
        <f>VLOOKUP(A244, 'MACHINE LEARNING OUTPUT '!A:X,24, FALSE)</f>
        <v>0.4006444336819619</v>
      </c>
      <c r="K244" t="str">
        <f>VLOOKUP(A244, 'MACHINE LEARNING OUTPUT '!A:C,3, FALSE)</f>
        <v>mixed</v>
      </c>
    </row>
    <row r="245" spans="1:11" x14ac:dyDescent="0.25">
      <c r="A245" s="2" t="s">
        <v>279</v>
      </c>
      <c r="B245" s="50">
        <v>0.96099999999999997</v>
      </c>
      <c r="C245" s="50">
        <v>0.38865605192054548</v>
      </c>
      <c r="D245" s="50">
        <v>0.6571413063744902</v>
      </c>
      <c r="E245" s="50">
        <v>0.57029168477464487</v>
      </c>
      <c r="F245" s="51">
        <f t="shared" si="10"/>
        <v>0.73672519841493112</v>
      </c>
      <c r="G245" s="47">
        <f t="shared" si="11"/>
        <v>73.672519841493113</v>
      </c>
      <c r="H245" s="21" t="str">
        <f t="shared" si="9"/>
        <v xml:space="preserve"> Low Risk</v>
      </c>
      <c r="I245">
        <f>VLOOKUP(A245, 'MACHINE LEARNING OUTPUT '!A:W, 23, FALSE)</f>
        <v>0</v>
      </c>
      <c r="J245" s="5">
        <f>VLOOKUP(A245, 'MACHINE LEARNING OUTPUT '!A:X,24, FALSE)</f>
        <v>0.35832895045137125</v>
      </c>
      <c r="K245" t="str">
        <f>VLOOKUP(A245, 'MACHINE LEARNING OUTPUT '!A:C,3, FALSE)</f>
        <v>salary</v>
      </c>
    </row>
    <row r="246" spans="1:11" x14ac:dyDescent="0.25">
      <c r="A246" s="1" t="s">
        <v>280</v>
      </c>
      <c r="B246" s="49">
        <v>0.77400000000000002</v>
      </c>
      <c r="C246" s="49">
        <v>0.18398780253361346</v>
      </c>
      <c r="D246" s="49">
        <v>0.5706612763610508</v>
      </c>
      <c r="E246" s="49">
        <v>0.75478872909910799</v>
      </c>
      <c r="F246" s="51">
        <f t="shared" si="10"/>
        <v>0.74305422387699227</v>
      </c>
      <c r="G246" s="47">
        <f t="shared" si="11"/>
        <v>74.305422387699224</v>
      </c>
      <c r="H246" s="21" t="str">
        <f t="shared" si="9"/>
        <v xml:space="preserve"> Low Risk</v>
      </c>
      <c r="I246">
        <f>VLOOKUP(A246, 'MACHINE LEARNING OUTPUT '!A:W, 23, FALSE)</f>
        <v>0</v>
      </c>
      <c r="J246" s="5">
        <f>VLOOKUP(A246, 'MACHINE LEARNING OUTPUT '!A:X,24, FALSE)</f>
        <v>0.41125535678541708</v>
      </c>
      <c r="K246" t="str">
        <f>VLOOKUP(A246, 'MACHINE LEARNING OUTPUT '!A:C,3, FALSE)</f>
        <v>salary</v>
      </c>
    </row>
    <row r="247" spans="1:11" x14ac:dyDescent="0.25">
      <c r="A247" s="2" t="s">
        <v>281</v>
      </c>
      <c r="B247" s="50">
        <v>0.55600000000000005</v>
      </c>
      <c r="C247" s="50">
        <v>0.22843119421942776</v>
      </c>
      <c r="D247" s="50">
        <v>0.70413033327745289</v>
      </c>
      <c r="E247" s="50">
        <v>0.57523939069441288</v>
      </c>
      <c r="F247" s="51">
        <f t="shared" si="10"/>
        <v>0.65318261699382418</v>
      </c>
      <c r="G247" s="47">
        <f t="shared" si="11"/>
        <v>65.318261699382418</v>
      </c>
      <c r="H247" s="21" t="str">
        <f t="shared" si="9"/>
        <v xml:space="preserve"> Medium Risk</v>
      </c>
      <c r="I247">
        <f>VLOOKUP(A247, 'MACHINE LEARNING OUTPUT '!A:W, 23, FALSE)</f>
        <v>0</v>
      </c>
      <c r="J247" s="5">
        <f>VLOOKUP(A247, 'MACHINE LEARNING OUTPUT '!A:X,24, FALSE)</f>
        <v>0.4980196363789654</v>
      </c>
      <c r="K247" t="str">
        <f>VLOOKUP(A247, 'MACHINE LEARNING OUTPUT '!A:C,3, FALSE)</f>
        <v>mixed</v>
      </c>
    </row>
    <row r="248" spans="1:11" x14ac:dyDescent="0.25">
      <c r="A248" s="1" t="s">
        <v>282</v>
      </c>
      <c r="B248" s="49">
        <v>0.98199999999999998</v>
      </c>
      <c r="C248" s="49">
        <v>0.17264597189513764</v>
      </c>
      <c r="D248" s="49">
        <v>0.70030063751488159</v>
      </c>
      <c r="E248" s="49">
        <v>0.8543618180854966</v>
      </c>
      <c r="F248" s="51">
        <f t="shared" si="10"/>
        <v>0.86012060864725948</v>
      </c>
      <c r="G248" s="47">
        <f t="shared" si="11"/>
        <v>86.012060864725953</v>
      </c>
      <c r="H248" s="21" t="str">
        <f t="shared" si="9"/>
        <v xml:space="preserve"> Low Risk</v>
      </c>
      <c r="I248">
        <f>VLOOKUP(A248, 'MACHINE LEARNING OUTPUT '!A:W, 23, FALSE)</f>
        <v>0</v>
      </c>
      <c r="J248" s="5">
        <f>VLOOKUP(A248, 'MACHINE LEARNING OUTPUT '!A:X,24, FALSE)</f>
        <v>0.29299774184327448</v>
      </c>
      <c r="K248" t="str">
        <f>VLOOKUP(A248, 'MACHINE LEARNING OUTPUT '!A:C,3, FALSE)</f>
        <v>salary</v>
      </c>
    </row>
    <row r="249" spans="1:11" x14ac:dyDescent="0.25">
      <c r="A249" s="2" t="s">
        <v>283</v>
      </c>
      <c r="B249" s="50">
        <v>0.47299999999999998</v>
      </c>
      <c r="C249" s="50">
        <v>0.30936943010489809</v>
      </c>
      <c r="D249" s="50">
        <v>0.73213806250685975</v>
      </c>
      <c r="E249" s="50">
        <v>0.66459309597084193</v>
      </c>
      <c r="F249" s="51">
        <f t="shared" si="10"/>
        <v>0.61885574786552866</v>
      </c>
      <c r="G249" s="47">
        <f t="shared" si="11"/>
        <v>61.885574786552866</v>
      </c>
      <c r="H249" s="21" t="str">
        <f t="shared" si="9"/>
        <v xml:space="preserve"> Medium Risk</v>
      </c>
      <c r="I249">
        <f>VLOOKUP(A249, 'MACHINE LEARNING OUTPUT '!A:W, 23, FALSE)</f>
        <v>1</v>
      </c>
      <c r="J249" s="5">
        <f>VLOOKUP(A249, 'MACHINE LEARNING OUTPUT '!A:X,24, FALSE)</f>
        <v>0.52146712335364531</v>
      </c>
      <c r="K249" t="str">
        <f>VLOOKUP(A249, 'MACHINE LEARNING OUTPUT '!A:C,3, FALSE)</f>
        <v>mixed</v>
      </c>
    </row>
    <row r="250" spans="1:11" x14ac:dyDescent="0.25">
      <c r="A250" s="1" t="s">
        <v>284</v>
      </c>
      <c r="B250" s="49">
        <v>0.67800000000000005</v>
      </c>
      <c r="C250" s="49">
        <v>0.12814639297310598</v>
      </c>
      <c r="D250" s="49">
        <v>0.67042397249298047</v>
      </c>
      <c r="E250" s="49">
        <v>0.66364278167063118</v>
      </c>
      <c r="F250" s="51">
        <f t="shared" si="10"/>
        <v>0.73248729385725897</v>
      </c>
      <c r="G250" s="47">
        <f t="shared" si="11"/>
        <v>73.248729385725895</v>
      </c>
      <c r="H250" s="21" t="str">
        <f t="shared" si="9"/>
        <v xml:space="preserve"> Low Risk</v>
      </c>
      <c r="I250">
        <f>VLOOKUP(A250, 'MACHINE LEARNING OUTPUT '!A:W, 23, FALSE)</f>
        <v>0</v>
      </c>
      <c r="J250" s="5">
        <f>VLOOKUP(A250, 'MACHINE LEARNING OUTPUT '!A:X,24, FALSE)</f>
        <v>0.42478632160230434</v>
      </c>
      <c r="K250" t="str">
        <f>VLOOKUP(A250, 'MACHINE LEARNING OUTPUT '!A:C,3, FALSE)</f>
        <v>mixed</v>
      </c>
    </row>
    <row r="251" spans="1:11" x14ac:dyDescent="0.25">
      <c r="A251" s="2" t="s">
        <v>285</v>
      </c>
      <c r="B251" s="50">
        <v>0.53900000000000003</v>
      </c>
      <c r="C251" s="50">
        <v>9.6636311165634037E-2</v>
      </c>
      <c r="D251" s="50">
        <v>0.67763547025047399</v>
      </c>
      <c r="E251" s="50">
        <v>0.49731849383622961</v>
      </c>
      <c r="F251" s="51">
        <f t="shared" si="10"/>
        <v>0.66978397477583895</v>
      </c>
      <c r="G251" s="47">
        <f t="shared" si="11"/>
        <v>66.978397477583897</v>
      </c>
      <c r="H251" s="21" t="str">
        <f t="shared" si="9"/>
        <v xml:space="preserve"> Medium Risk</v>
      </c>
      <c r="I251">
        <f>VLOOKUP(A251, 'MACHINE LEARNING OUTPUT '!A:W, 23, FALSE)</f>
        <v>1</v>
      </c>
      <c r="J251" s="5">
        <f>VLOOKUP(A251, 'MACHINE LEARNING OUTPUT '!A:X,24, FALSE)</f>
        <v>0.50642343927907219</v>
      </c>
      <c r="K251" t="str">
        <f>VLOOKUP(A251, 'MACHINE LEARNING OUTPUT '!A:C,3, FALSE)</f>
        <v>mixed</v>
      </c>
    </row>
    <row r="252" spans="1:11" x14ac:dyDescent="0.25">
      <c r="A252" s="1" t="s">
        <v>286</v>
      </c>
      <c r="B252" s="49">
        <v>0.79900000000000004</v>
      </c>
      <c r="C252" s="49">
        <v>0.28368551886384236</v>
      </c>
      <c r="D252" s="49">
        <v>0.49281286440369199</v>
      </c>
      <c r="E252" s="49">
        <v>0.58442714075189262</v>
      </c>
      <c r="F252" s="51">
        <f t="shared" si="10"/>
        <v>0.68077098833436955</v>
      </c>
      <c r="G252" s="47">
        <f t="shared" si="11"/>
        <v>68.077098833436949</v>
      </c>
      <c r="H252" s="21" t="str">
        <f t="shared" si="9"/>
        <v xml:space="preserve"> Medium Risk</v>
      </c>
      <c r="I252">
        <f>VLOOKUP(A252, 'MACHINE LEARNING OUTPUT '!A:W, 23, FALSE)</f>
        <v>0</v>
      </c>
      <c r="J252" s="5">
        <f>VLOOKUP(A252, 'MACHINE LEARNING OUTPUT '!A:X,24, FALSE)</f>
        <v>0.43626029777211306</v>
      </c>
      <c r="K252" t="str">
        <f>VLOOKUP(A252, 'MACHINE LEARNING OUTPUT '!A:C,3, FALSE)</f>
        <v>salary</v>
      </c>
    </row>
    <row r="253" spans="1:11" x14ac:dyDescent="0.25">
      <c r="A253" s="2" t="s">
        <v>287</v>
      </c>
      <c r="B253" s="50">
        <v>0.95699999999999996</v>
      </c>
      <c r="C253" s="50">
        <v>0.18326588355963563</v>
      </c>
      <c r="D253" s="50">
        <v>0.18779716083567657</v>
      </c>
      <c r="E253" s="50">
        <v>0.59335030542969136</v>
      </c>
      <c r="F253" s="51">
        <f t="shared" si="10"/>
        <v>0.70653221291369817</v>
      </c>
      <c r="G253" s="47">
        <f t="shared" si="11"/>
        <v>70.653221291369817</v>
      </c>
      <c r="H253" s="21" t="str">
        <f t="shared" si="9"/>
        <v xml:space="preserve"> Low Risk</v>
      </c>
      <c r="I253">
        <f>VLOOKUP(A253, 'MACHINE LEARNING OUTPUT '!A:W, 23, FALSE)</f>
        <v>0</v>
      </c>
      <c r="J253" s="5">
        <f>VLOOKUP(A253, 'MACHINE LEARNING OUTPUT '!A:X,24, FALSE)</f>
        <v>0.42029684634577774</v>
      </c>
      <c r="K253" t="str">
        <f>VLOOKUP(A253, 'MACHINE LEARNING OUTPUT '!A:C,3, FALSE)</f>
        <v>salary</v>
      </c>
    </row>
    <row r="254" spans="1:11" x14ac:dyDescent="0.25">
      <c r="A254" s="1" t="s">
        <v>288</v>
      </c>
      <c r="B254" s="49">
        <v>0.7</v>
      </c>
      <c r="C254" s="49">
        <v>0.22565693538846393</v>
      </c>
      <c r="D254" s="49">
        <v>0.51261450222901439</v>
      </c>
      <c r="E254" s="49">
        <v>0.58729348593663855</v>
      </c>
      <c r="F254" s="51">
        <f t="shared" si="10"/>
        <v>0.66791984271975946</v>
      </c>
      <c r="G254" s="47">
        <f t="shared" si="11"/>
        <v>66.791984271975949</v>
      </c>
      <c r="H254" s="21" t="str">
        <f t="shared" si="9"/>
        <v xml:space="preserve"> Medium Risk</v>
      </c>
      <c r="I254">
        <f>VLOOKUP(A254, 'MACHINE LEARNING OUTPUT '!A:W, 23, FALSE)</f>
        <v>0</v>
      </c>
      <c r="J254" s="5">
        <f>VLOOKUP(A254, 'MACHINE LEARNING OUTPUT '!A:X,24, FALSE)</f>
        <v>0.46546969111763986</v>
      </c>
      <c r="K254" t="str">
        <f>VLOOKUP(A254, 'MACHINE LEARNING OUTPUT '!A:C,3, FALSE)</f>
        <v>mixed</v>
      </c>
    </row>
    <row r="255" spans="1:11" x14ac:dyDescent="0.25">
      <c r="A255" s="2" t="s">
        <v>289</v>
      </c>
      <c r="B255" s="50">
        <v>0.80200000000000005</v>
      </c>
      <c r="C255" s="50">
        <v>0.25679783060284694</v>
      </c>
      <c r="D255" s="50">
        <v>0.61936701263527405</v>
      </c>
      <c r="E255" s="50">
        <v>0.77229514192509219</v>
      </c>
      <c r="F255" s="51">
        <f t="shared" si="10"/>
        <v>0.74337832463496456</v>
      </c>
      <c r="G255" s="47">
        <f t="shared" si="11"/>
        <v>74.337832463496454</v>
      </c>
      <c r="H255" s="21" t="str">
        <f t="shared" si="9"/>
        <v xml:space="preserve"> Low Risk</v>
      </c>
      <c r="I255">
        <f>VLOOKUP(A255, 'MACHINE LEARNING OUTPUT '!A:W, 23, FALSE)</f>
        <v>0</v>
      </c>
      <c r="J255" s="5">
        <f>VLOOKUP(A255, 'MACHINE LEARNING OUTPUT '!A:X,24, FALSE)</f>
        <v>0.38822221061023449</v>
      </c>
      <c r="K255" t="str">
        <f>VLOOKUP(A255, 'MACHINE LEARNING OUTPUT '!A:C,3, FALSE)</f>
        <v>salary</v>
      </c>
    </row>
    <row r="256" spans="1:11" x14ac:dyDescent="0.25">
      <c r="A256" s="1" t="s">
        <v>290</v>
      </c>
      <c r="B256" s="49">
        <v>0.85799999999999998</v>
      </c>
      <c r="C256" s="49">
        <v>0.21163592612220133</v>
      </c>
      <c r="D256" s="49">
        <v>0.26375030291257207</v>
      </c>
      <c r="E256" s="49">
        <v>0.70691660360038111</v>
      </c>
      <c r="F256" s="51">
        <f t="shared" si="10"/>
        <v>0.69559677328591119</v>
      </c>
      <c r="G256" s="47">
        <f t="shared" si="11"/>
        <v>69.559677328591121</v>
      </c>
      <c r="H256" s="21" t="str">
        <f t="shared" si="9"/>
        <v xml:space="preserve"> Medium Risk</v>
      </c>
      <c r="I256">
        <f>VLOOKUP(A256, 'MACHINE LEARNING OUTPUT '!A:W, 23, FALSE)</f>
        <v>0</v>
      </c>
      <c r="J256" s="5">
        <f>VLOOKUP(A256, 'MACHINE LEARNING OUTPUT '!A:X,24, FALSE)</f>
        <v>0.42542482537112047</v>
      </c>
      <c r="K256" t="str">
        <f>VLOOKUP(A256, 'MACHINE LEARNING OUTPUT '!A:C,3, FALSE)</f>
        <v>salary</v>
      </c>
    </row>
    <row r="257" spans="1:11" x14ac:dyDescent="0.25">
      <c r="A257" s="2" t="s">
        <v>291</v>
      </c>
      <c r="B257" s="50">
        <v>0.63500000000000001</v>
      </c>
      <c r="C257" s="50">
        <v>0.32017274095736342</v>
      </c>
      <c r="D257" s="50">
        <v>0.4856310749955276</v>
      </c>
      <c r="E257" s="50">
        <v>0.44678137842078536</v>
      </c>
      <c r="F257" s="51">
        <f t="shared" si="10"/>
        <v>0.5903415994750143</v>
      </c>
      <c r="G257" s="47">
        <f t="shared" si="11"/>
        <v>59.034159947501429</v>
      </c>
      <c r="H257" s="21" t="str">
        <f t="shared" si="9"/>
        <v xml:space="preserve"> Medium Risk</v>
      </c>
      <c r="I257">
        <f>VLOOKUP(A257, 'MACHINE LEARNING OUTPUT '!A:W, 23, FALSE)</f>
        <v>1</v>
      </c>
      <c r="J257" s="5">
        <f>VLOOKUP(A257, 'MACHINE LEARNING OUTPUT '!A:X,24, FALSE)</f>
        <v>0.57353709536976805</v>
      </c>
      <c r="K257" t="str">
        <f>VLOOKUP(A257, 'MACHINE LEARNING OUTPUT '!A:C,3, FALSE)</f>
        <v>business</v>
      </c>
    </row>
    <row r="258" spans="1:11" x14ac:dyDescent="0.25">
      <c r="A258" s="1" t="s">
        <v>292</v>
      </c>
      <c r="B258" s="49">
        <v>0.58599999999999997</v>
      </c>
      <c r="C258" s="49">
        <v>0.24044784399388525</v>
      </c>
      <c r="D258" s="49">
        <v>0.48774603159191587</v>
      </c>
      <c r="E258" s="49">
        <v>0.65462976891918612</v>
      </c>
      <c r="F258" s="51">
        <f t="shared" si="10"/>
        <v>0.62870931845809541</v>
      </c>
      <c r="G258" s="47">
        <f t="shared" si="11"/>
        <v>62.870931845809544</v>
      </c>
      <c r="H258" s="21" t="str">
        <f t="shared" ref="H258:H321" si="12">IF(G258&lt;40," High Risk",
 IF(G258&lt;70," Medium Risk",
 " Low Risk"))</f>
        <v xml:space="preserve"> Medium Risk</v>
      </c>
      <c r="I258">
        <f>VLOOKUP(A258, 'MACHINE LEARNING OUTPUT '!A:W, 23, FALSE)</f>
        <v>0</v>
      </c>
      <c r="J258" s="5">
        <f>VLOOKUP(A258, 'MACHINE LEARNING OUTPUT '!A:X,24, FALSE)</f>
        <v>0.49729103661860491</v>
      </c>
      <c r="K258" t="str">
        <f>VLOOKUP(A258, 'MACHINE LEARNING OUTPUT '!A:C,3, FALSE)</f>
        <v>mixed</v>
      </c>
    </row>
    <row r="259" spans="1:11" x14ac:dyDescent="0.25">
      <c r="A259" s="2" t="s">
        <v>293</v>
      </c>
      <c r="B259" s="50">
        <v>0.628</v>
      </c>
      <c r="C259" s="50">
        <v>0.35844789482783518</v>
      </c>
      <c r="D259" s="50">
        <v>0.65437770949639029</v>
      </c>
      <c r="E259" s="50">
        <v>0.55186820257325575</v>
      </c>
      <c r="F259" s="51">
        <f t="shared" ref="F259:F322" si="13">(B259*0.35) + ((1-C259)*0.3) + (D259*0.2) + (E259*0.15)</f>
        <v>0.62592140383691586</v>
      </c>
      <c r="G259" s="47">
        <f t="shared" ref="G259:G322" si="14">F259*100</f>
        <v>62.592140383691586</v>
      </c>
      <c r="H259" s="21" t="str">
        <f t="shared" si="12"/>
        <v xml:space="preserve"> Medium Risk</v>
      </c>
      <c r="I259">
        <f>VLOOKUP(A259, 'MACHINE LEARNING OUTPUT '!A:W, 23, FALSE)</f>
        <v>1</v>
      </c>
      <c r="J259" s="5">
        <f>VLOOKUP(A259, 'MACHINE LEARNING OUTPUT '!A:X,24, FALSE)</f>
        <v>0.51402543671197287</v>
      </c>
      <c r="K259" t="str">
        <f>VLOOKUP(A259, 'MACHINE LEARNING OUTPUT '!A:C,3, FALSE)</f>
        <v>business</v>
      </c>
    </row>
    <row r="260" spans="1:11" x14ac:dyDescent="0.25">
      <c r="A260" s="1" t="s">
        <v>294</v>
      </c>
      <c r="B260" s="49">
        <v>0.59699999999999998</v>
      </c>
      <c r="C260" s="49">
        <v>0.42046589416174002</v>
      </c>
      <c r="D260" s="49">
        <v>6.7541605577586677E-2</v>
      </c>
      <c r="E260" s="49">
        <v>0.22130409566494313</v>
      </c>
      <c r="F260" s="51">
        <f t="shared" si="13"/>
        <v>0.42951416721673674</v>
      </c>
      <c r="G260" s="47">
        <f t="shared" si="14"/>
        <v>42.951416721673674</v>
      </c>
      <c r="H260" s="21" t="str">
        <f t="shared" si="12"/>
        <v xml:space="preserve"> Medium Risk</v>
      </c>
      <c r="I260">
        <f>VLOOKUP(A260, 'MACHINE LEARNING OUTPUT '!A:W, 23, FALSE)</f>
        <v>1</v>
      </c>
      <c r="J260" s="5">
        <f>VLOOKUP(A260, 'MACHINE LEARNING OUTPUT '!A:X,24, FALSE)</f>
        <v>0.65225207419521836</v>
      </c>
      <c r="K260" t="str">
        <f>VLOOKUP(A260, 'MACHINE LEARNING OUTPUT '!A:C,3, FALSE)</f>
        <v>business</v>
      </c>
    </row>
    <row r="261" spans="1:11" x14ac:dyDescent="0.25">
      <c r="A261" s="2" t="s">
        <v>295</v>
      </c>
      <c r="B261" s="50">
        <v>0.83799999999999997</v>
      </c>
      <c r="C261" s="50">
        <v>0.21919555196984525</v>
      </c>
      <c r="D261" s="50">
        <v>0.78361691067467321</v>
      </c>
      <c r="E261" s="50">
        <v>0.77426838234568285</v>
      </c>
      <c r="F261" s="51">
        <f t="shared" si="13"/>
        <v>0.80040497389583343</v>
      </c>
      <c r="G261" s="47">
        <f t="shared" si="14"/>
        <v>80.040497389583336</v>
      </c>
      <c r="H261" s="21" t="str">
        <f t="shared" si="12"/>
        <v xml:space="preserve"> Low Risk</v>
      </c>
      <c r="I261">
        <f>VLOOKUP(A261, 'MACHINE LEARNING OUTPUT '!A:W, 23, FALSE)</f>
        <v>0</v>
      </c>
      <c r="J261" s="5">
        <f>VLOOKUP(A261, 'MACHINE LEARNING OUTPUT '!A:X,24, FALSE)</f>
        <v>0.35240702977670202</v>
      </c>
      <c r="K261" t="str">
        <f>VLOOKUP(A261, 'MACHINE LEARNING OUTPUT '!A:C,3, FALSE)</f>
        <v>salary</v>
      </c>
    </row>
    <row r="262" spans="1:11" x14ac:dyDescent="0.25">
      <c r="A262" s="1" t="s">
        <v>296</v>
      </c>
      <c r="B262" s="49">
        <v>0.34</v>
      </c>
      <c r="C262" s="49">
        <v>0.37119363354600138</v>
      </c>
      <c r="D262" s="49">
        <v>0.75251153023012196</v>
      </c>
      <c r="E262" s="49">
        <v>0.50287029933383065</v>
      </c>
      <c r="F262" s="51">
        <f t="shared" si="13"/>
        <v>0.5335747608822986</v>
      </c>
      <c r="G262" s="47">
        <f t="shared" si="14"/>
        <v>53.357476088229859</v>
      </c>
      <c r="H262" s="21" t="str">
        <f t="shared" si="12"/>
        <v xml:space="preserve"> Medium Risk</v>
      </c>
      <c r="I262">
        <f>VLOOKUP(A262, 'MACHINE LEARNING OUTPUT '!A:W, 23, FALSE)</f>
        <v>1</v>
      </c>
      <c r="J262" s="5">
        <f>VLOOKUP(A262, 'MACHINE LEARNING OUTPUT '!A:X,24, FALSE)</f>
        <v>0.61422574111875361</v>
      </c>
      <c r="K262" t="str">
        <f>VLOOKUP(A262, 'MACHINE LEARNING OUTPUT '!A:C,3, FALSE)</f>
        <v>business</v>
      </c>
    </row>
    <row r="263" spans="1:11" x14ac:dyDescent="0.25">
      <c r="A263" s="2" t="s">
        <v>297</v>
      </c>
      <c r="B263" s="50">
        <v>0.72399999999999998</v>
      </c>
      <c r="C263" s="50">
        <v>0.47046483818110146</v>
      </c>
      <c r="D263" s="50">
        <v>0.63101149081588936</v>
      </c>
      <c r="E263" s="50">
        <v>0.43227051866068411</v>
      </c>
      <c r="F263" s="51">
        <f t="shared" si="13"/>
        <v>0.60330342450794994</v>
      </c>
      <c r="G263" s="47">
        <f t="shared" si="14"/>
        <v>60.330342450794994</v>
      </c>
      <c r="H263" s="21" t="str">
        <f t="shared" si="12"/>
        <v xml:space="preserve"> Medium Risk</v>
      </c>
      <c r="I263">
        <f>VLOOKUP(A263, 'MACHINE LEARNING OUTPUT '!A:W, 23, FALSE)</f>
        <v>0</v>
      </c>
      <c r="J263" s="5">
        <f>VLOOKUP(A263, 'MACHINE LEARNING OUTPUT '!A:X,24, FALSE)</f>
        <v>0.47810625181051081</v>
      </c>
      <c r="K263" t="str">
        <f>VLOOKUP(A263, 'MACHINE LEARNING OUTPUT '!A:C,3, FALSE)</f>
        <v>mixed</v>
      </c>
    </row>
    <row r="264" spans="1:11" x14ac:dyDescent="0.25">
      <c r="A264" s="1" t="s">
        <v>298</v>
      </c>
      <c r="B264" s="49">
        <v>0.94399999999999995</v>
      </c>
      <c r="C264" s="49">
        <v>0.23513147951665642</v>
      </c>
      <c r="D264" s="49">
        <v>0.39667152611432044</v>
      </c>
      <c r="E264" s="49">
        <v>0.58023601293583882</v>
      </c>
      <c r="F264" s="51">
        <f t="shared" si="13"/>
        <v>0.72623026330824303</v>
      </c>
      <c r="G264" s="47">
        <f t="shared" si="14"/>
        <v>72.623026330824302</v>
      </c>
      <c r="H264" s="21" t="str">
        <f t="shared" si="12"/>
        <v xml:space="preserve"> Low Risk</v>
      </c>
      <c r="I264">
        <f>VLOOKUP(A264, 'MACHINE LEARNING OUTPUT '!A:W, 23, FALSE)</f>
        <v>0</v>
      </c>
      <c r="J264" s="5">
        <f>VLOOKUP(A264, 'MACHINE LEARNING OUTPUT '!A:X,24, FALSE)</f>
        <v>0.39235923299686121</v>
      </c>
      <c r="K264" t="str">
        <f>VLOOKUP(A264, 'MACHINE LEARNING OUTPUT '!A:C,3, FALSE)</f>
        <v>salary</v>
      </c>
    </row>
    <row r="265" spans="1:11" x14ac:dyDescent="0.25">
      <c r="A265" s="2" t="s">
        <v>299</v>
      </c>
      <c r="B265" s="50">
        <v>0.372</v>
      </c>
      <c r="C265" s="50">
        <v>0.76650937340613523</v>
      </c>
      <c r="D265" s="50">
        <v>0.59961054742415554</v>
      </c>
      <c r="E265" s="50">
        <v>0.57646418113925191</v>
      </c>
      <c r="F265" s="51">
        <f t="shared" si="13"/>
        <v>0.4066389246338783</v>
      </c>
      <c r="G265" s="47">
        <f t="shared" si="14"/>
        <v>40.663892463387832</v>
      </c>
      <c r="H265" s="21" t="str">
        <f t="shared" si="12"/>
        <v xml:space="preserve"> Medium Risk</v>
      </c>
      <c r="I265">
        <f>VLOOKUP(A265, 'MACHINE LEARNING OUTPUT '!A:W, 23, FALSE)</f>
        <v>1</v>
      </c>
      <c r="J265" s="5">
        <f>VLOOKUP(A265, 'MACHINE LEARNING OUTPUT '!A:X,24, FALSE)</f>
        <v>0.65664525071258173</v>
      </c>
      <c r="K265" t="str">
        <f>VLOOKUP(A265, 'MACHINE LEARNING OUTPUT '!A:C,3, FALSE)</f>
        <v>business</v>
      </c>
    </row>
    <row r="266" spans="1:11" x14ac:dyDescent="0.25">
      <c r="A266" s="1" t="s">
        <v>300</v>
      </c>
      <c r="B266" s="49">
        <v>0.57899999999999996</v>
      </c>
      <c r="C266" s="49">
        <v>0.54053687860444666</v>
      </c>
      <c r="D266" s="49">
        <v>0.42336080611770022</v>
      </c>
      <c r="E266" s="49">
        <v>0.62439917162150205</v>
      </c>
      <c r="F266" s="51">
        <f t="shared" si="13"/>
        <v>0.51882097338543132</v>
      </c>
      <c r="G266" s="47">
        <f t="shared" si="14"/>
        <v>51.882097338543133</v>
      </c>
      <c r="H266" s="21" t="str">
        <f t="shared" si="12"/>
        <v xml:space="preserve"> Medium Risk</v>
      </c>
      <c r="I266">
        <f>VLOOKUP(A266, 'MACHINE LEARNING OUTPUT '!A:W, 23, FALSE)</f>
        <v>1</v>
      </c>
      <c r="J266" s="5">
        <f>VLOOKUP(A266, 'MACHINE LEARNING OUTPUT '!A:X,24, FALSE)</f>
        <v>0.54956125724882987</v>
      </c>
      <c r="K266" t="str">
        <f>VLOOKUP(A266, 'MACHINE LEARNING OUTPUT '!A:C,3, FALSE)</f>
        <v>mixed</v>
      </c>
    </row>
    <row r="267" spans="1:11" x14ac:dyDescent="0.25">
      <c r="A267" s="2" t="s">
        <v>301</v>
      </c>
      <c r="B267" s="50">
        <v>0.437</v>
      </c>
      <c r="C267" s="50">
        <v>0.30672760587939635</v>
      </c>
      <c r="D267" s="50">
        <v>0.55701416450723151</v>
      </c>
      <c r="E267" s="50">
        <v>0.49086828959433415</v>
      </c>
      <c r="F267" s="51">
        <f t="shared" si="13"/>
        <v>0.54596479457677749</v>
      </c>
      <c r="G267" s="47">
        <f t="shared" si="14"/>
        <v>54.596479457677752</v>
      </c>
      <c r="H267" s="21" t="str">
        <f t="shared" si="12"/>
        <v xml:space="preserve"> Medium Risk</v>
      </c>
      <c r="I267">
        <f>VLOOKUP(A267, 'MACHINE LEARNING OUTPUT '!A:W, 23, FALSE)</f>
        <v>1</v>
      </c>
      <c r="J267" s="5">
        <f>VLOOKUP(A267, 'MACHINE LEARNING OUTPUT '!A:X,24, FALSE)</f>
        <v>0.61010770088179389</v>
      </c>
      <c r="K267" t="str">
        <f>VLOOKUP(A267, 'MACHINE LEARNING OUTPUT '!A:C,3, FALSE)</f>
        <v>business</v>
      </c>
    </row>
    <row r="268" spans="1:11" x14ac:dyDescent="0.25">
      <c r="A268" s="1" t="s">
        <v>302</v>
      </c>
      <c r="B268" s="49">
        <v>0.436</v>
      </c>
      <c r="C268" s="49">
        <v>7.6870112430445781E-2</v>
      </c>
      <c r="D268" s="49">
        <v>0.64628523871994803</v>
      </c>
      <c r="E268" s="49">
        <v>0.51465957865093703</v>
      </c>
      <c r="F268" s="51">
        <f t="shared" si="13"/>
        <v>0.63599495081249635</v>
      </c>
      <c r="G268" s="47">
        <f t="shared" si="14"/>
        <v>63.599495081249636</v>
      </c>
      <c r="H268" s="21" t="str">
        <f t="shared" si="12"/>
        <v xml:space="preserve"> Medium Risk</v>
      </c>
      <c r="I268">
        <f>VLOOKUP(A268, 'MACHINE LEARNING OUTPUT '!A:W, 23, FALSE)</f>
        <v>1</v>
      </c>
      <c r="J268" s="5">
        <f>VLOOKUP(A268, 'MACHINE LEARNING OUTPUT '!A:X,24, FALSE)</f>
        <v>0.5723776705653093</v>
      </c>
      <c r="K268" t="str">
        <f>VLOOKUP(A268, 'MACHINE LEARNING OUTPUT '!A:C,3, FALSE)</f>
        <v>business</v>
      </c>
    </row>
    <row r="269" spans="1:11" x14ac:dyDescent="0.25">
      <c r="A269" s="2" t="s">
        <v>303</v>
      </c>
      <c r="B269" s="50">
        <v>0.502</v>
      </c>
      <c r="C269" s="50">
        <v>0.40238051141209025</v>
      </c>
      <c r="D269" s="50">
        <v>0.64419492057921746</v>
      </c>
      <c r="E269" s="50">
        <v>0.56940478332495015</v>
      </c>
      <c r="F269" s="51">
        <f t="shared" si="13"/>
        <v>0.56923554819095901</v>
      </c>
      <c r="G269" s="47">
        <f t="shared" si="14"/>
        <v>56.923554819095898</v>
      </c>
      <c r="H269" s="21" t="str">
        <f t="shared" si="12"/>
        <v xml:space="preserve"> Medium Risk</v>
      </c>
      <c r="I269">
        <f>VLOOKUP(A269, 'MACHINE LEARNING OUTPUT '!A:W, 23, FALSE)</f>
        <v>1</v>
      </c>
      <c r="J269" s="5">
        <f>VLOOKUP(A269, 'MACHINE LEARNING OUTPUT '!A:X,24, FALSE)</f>
        <v>0.59035421279242539</v>
      </c>
      <c r="K269" t="str">
        <f>VLOOKUP(A269, 'MACHINE LEARNING OUTPUT '!A:C,3, FALSE)</f>
        <v>business</v>
      </c>
    </row>
    <row r="270" spans="1:11" x14ac:dyDescent="0.25">
      <c r="A270" s="1" t="s">
        <v>304</v>
      </c>
      <c r="B270" s="49">
        <v>0.98299999999999998</v>
      </c>
      <c r="C270" s="49">
        <v>0.12444777481720321</v>
      </c>
      <c r="D270" s="49">
        <v>0.84310191571969217</v>
      </c>
      <c r="E270" s="49">
        <v>0.73147813364047887</v>
      </c>
      <c r="F270" s="51">
        <f t="shared" si="13"/>
        <v>0.88505777074484926</v>
      </c>
      <c r="G270" s="47">
        <f t="shared" si="14"/>
        <v>88.505777074484925</v>
      </c>
      <c r="H270" s="21" t="str">
        <f t="shared" si="12"/>
        <v xml:space="preserve"> Low Risk</v>
      </c>
      <c r="I270">
        <f>VLOOKUP(A270, 'MACHINE LEARNING OUTPUT '!A:W, 23, FALSE)</f>
        <v>0</v>
      </c>
      <c r="J270" s="5">
        <f>VLOOKUP(A270, 'MACHINE LEARNING OUTPUT '!A:X,24, FALSE)</f>
        <v>0.28671889410483137</v>
      </c>
      <c r="K270" t="str">
        <f>VLOOKUP(A270, 'MACHINE LEARNING OUTPUT '!A:C,3, FALSE)</f>
        <v>salary</v>
      </c>
    </row>
    <row r="271" spans="1:11" x14ac:dyDescent="0.25">
      <c r="A271" s="2" t="s">
        <v>305</v>
      </c>
      <c r="B271" s="50">
        <v>0.93100000000000005</v>
      </c>
      <c r="C271" s="50">
        <v>0.34309943659134406</v>
      </c>
      <c r="D271" s="50">
        <v>0.57715129977836521</v>
      </c>
      <c r="E271" s="50">
        <v>0.64494097912334503</v>
      </c>
      <c r="F271" s="51">
        <f t="shared" si="13"/>
        <v>0.73509157584677154</v>
      </c>
      <c r="G271" s="47">
        <f t="shared" si="14"/>
        <v>73.509157584677155</v>
      </c>
      <c r="H271" s="21" t="str">
        <f t="shared" si="12"/>
        <v xml:space="preserve"> Low Risk</v>
      </c>
      <c r="I271">
        <f>VLOOKUP(A271, 'MACHINE LEARNING OUTPUT '!A:W, 23, FALSE)</f>
        <v>0</v>
      </c>
      <c r="J271" s="5">
        <f>VLOOKUP(A271, 'MACHINE LEARNING OUTPUT '!A:X,24, FALSE)</f>
        <v>0.37535441851150586</v>
      </c>
      <c r="K271" t="str">
        <f>VLOOKUP(A271, 'MACHINE LEARNING OUTPUT '!A:C,3, FALSE)</f>
        <v>salary</v>
      </c>
    </row>
    <row r="272" spans="1:11" x14ac:dyDescent="0.25">
      <c r="A272" s="1" t="s">
        <v>306</v>
      </c>
      <c r="B272" s="49">
        <v>0.46</v>
      </c>
      <c r="C272" s="49">
        <v>0.34290572319257245</v>
      </c>
      <c r="D272" s="49">
        <v>0.50601373285015139</v>
      </c>
      <c r="E272" s="49">
        <v>0.64396314254811149</v>
      </c>
      <c r="F272" s="51">
        <f t="shared" si="13"/>
        <v>0.55592550099447524</v>
      </c>
      <c r="G272" s="47">
        <f t="shared" si="14"/>
        <v>55.592550099447521</v>
      </c>
      <c r="H272" s="21" t="str">
        <f t="shared" si="12"/>
        <v xml:space="preserve"> Medium Risk</v>
      </c>
      <c r="I272">
        <f>VLOOKUP(A272, 'MACHINE LEARNING OUTPUT '!A:W, 23, FALSE)</f>
        <v>1</v>
      </c>
      <c r="J272" s="5">
        <f>VLOOKUP(A272, 'MACHINE LEARNING OUTPUT '!A:X,24, FALSE)</f>
        <v>0.56416631459585687</v>
      </c>
      <c r="K272" t="str">
        <f>VLOOKUP(A272, 'MACHINE LEARNING OUTPUT '!A:C,3, FALSE)</f>
        <v>mixed</v>
      </c>
    </row>
    <row r="273" spans="1:11" x14ac:dyDescent="0.25">
      <c r="A273" s="2" t="s">
        <v>307</v>
      </c>
      <c r="B273" s="50">
        <v>0.66600000000000004</v>
      </c>
      <c r="C273" s="50">
        <v>0.40076028536828928</v>
      </c>
      <c r="D273" s="50">
        <v>0.64390396145578188</v>
      </c>
      <c r="E273" s="50">
        <v>0.68901357135928298</v>
      </c>
      <c r="F273" s="51">
        <f t="shared" si="13"/>
        <v>0.64500474238456196</v>
      </c>
      <c r="G273" s="47">
        <f t="shared" si="14"/>
        <v>64.500474238456192</v>
      </c>
      <c r="H273" s="21" t="str">
        <f t="shared" si="12"/>
        <v xml:space="preserve"> Medium Risk</v>
      </c>
      <c r="I273">
        <f>VLOOKUP(A273, 'MACHINE LEARNING OUTPUT '!A:W, 23, FALSE)</f>
        <v>0</v>
      </c>
      <c r="J273" s="5">
        <f>VLOOKUP(A273, 'MACHINE LEARNING OUTPUT '!A:X,24, FALSE)</f>
        <v>0.45914692170519644</v>
      </c>
      <c r="K273" t="str">
        <f>VLOOKUP(A273, 'MACHINE LEARNING OUTPUT '!A:C,3, FALSE)</f>
        <v>mixed</v>
      </c>
    </row>
    <row r="274" spans="1:11" x14ac:dyDescent="0.25">
      <c r="A274" s="1" t="s">
        <v>308</v>
      </c>
      <c r="B274" s="49">
        <v>0.57599999999999996</v>
      </c>
      <c r="C274" s="49">
        <v>4.7816640171592373E-2</v>
      </c>
      <c r="D274" s="49">
        <v>0.4411814066092683</v>
      </c>
      <c r="E274" s="49">
        <v>0.57024862042103219</v>
      </c>
      <c r="F274" s="51">
        <f t="shared" si="13"/>
        <v>0.66102858233353079</v>
      </c>
      <c r="G274" s="47">
        <f t="shared" si="14"/>
        <v>66.102858233353075</v>
      </c>
      <c r="H274" s="21" t="str">
        <f t="shared" si="12"/>
        <v xml:space="preserve"> Medium Risk</v>
      </c>
      <c r="I274">
        <f>VLOOKUP(A274, 'MACHINE LEARNING OUTPUT '!A:W, 23, FALSE)</f>
        <v>1</v>
      </c>
      <c r="J274" s="5">
        <f>VLOOKUP(A274, 'MACHINE LEARNING OUTPUT '!A:X,24, FALSE)</f>
        <v>0.50728230896777471</v>
      </c>
      <c r="K274" t="str">
        <f>VLOOKUP(A274, 'MACHINE LEARNING OUTPUT '!A:C,3, FALSE)</f>
        <v>mixed</v>
      </c>
    </row>
    <row r="275" spans="1:11" x14ac:dyDescent="0.25">
      <c r="A275" s="2" t="s">
        <v>309</v>
      </c>
      <c r="B275" s="50">
        <v>0.47899999999999998</v>
      </c>
      <c r="C275" s="50">
        <v>0.26981302545635449</v>
      </c>
      <c r="D275" s="50">
        <v>0.80857227470290027</v>
      </c>
      <c r="E275" s="50">
        <v>0.62126665952426896</v>
      </c>
      <c r="F275" s="51">
        <f t="shared" si="13"/>
        <v>0.64161054623231406</v>
      </c>
      <c r="G275" s="47">
        <f t="shared" si="14"/>
        <v>64.161054623231408</v>
      </c>
      <c r="H275" s="21" t="str">
        <f t="shared" si="12"/>
        <v xml:space="preserve"> Medium Risk</v>
      </c>
      <c r="I275">
        <f>VLOOKUP(A275, 'MACHINE LEARNING OUTPUT '!A:W, 23, FALSE)</f>
        <v>1</v>
      </c>
      <c r="J275" s="5">
        <f>VLOOKUP(A275, 'MACHINE LEARNING OUTPUT '!A:X,24, FALSE)</f>
        <v>0.50514179616706401</v>
      </c>
      <c r="K275" t="str">
        <f>VLOOKUP(A275, 'MACHINE LEARNING OUTPUT '!A:C,3, FALSE)</f>
        <v>mixed</v>
      </c>
    </row>
    <row r="276" spans="1:11" x14ac:dyDescent="0.25">
      <c r="A276" s="1" t="s">
        <v>310</v>
      </c>
      <c r="B276" s="49">
        <v>0.224</v>
      </c>
      <c r="C276" s="49">
        <v>0.24286950811719993</v>
      </c>
      <c r="D276" s="49">
        <v>0.60968976509882111</v>
      </c>
      <c r="E276" s="49">
        <v>0.3944618419559443</v>
      </c>
      <c r="F276" s="51">
        <f t="shared" si="13"/>
        <v>0.48664637687799589</v>
      </c>
      <c r="G276" s="47">
        <f t="shared" si="14"/>
        <v>48.664637687799591</v>
      </c>
      <c r="H276" s="21" t="str">
        <f t="shared" si="12"/>
        <v xml:space="preserve"> Medium Risk</v>
      </c>
      <c r="I276">
        <f>VLOOKUP(A276, 'MACHINE LEARNING OUTPUT '!A:W, 23, FALSE)</f>
        <v>1</v>
      </c>
      <c r="J276" s="5">
        <f>VLOOKUP(A276, 'MACHINE LEARNING OUTPUT '!A:X,24, FALSE)</f>
        <v>0.669861631712797</v>
      </c>
      <c r="K276" t="str">
        <f>VLOOKUP(A276, 'MACHINE LEARNING OUTPUT '!A:C,3, FALSE)</f>
        <v>business</v>
      </c>
    </row>
    <row r="277" spans="1:11" x14ac:dyDescent="0.25">
      <c r="A277" s="2" t="s">
        <v>311</v>
      </c>
      <c r="B277" s="50">
        <v>0.217</v>
      </c>
      <c r="C277" s="50">
        <v>0.78253340270920191</v>
      </c>
      <c r="D277" s="50">
        <v>0.59330789929903549</v>
      </c>
      <c r="E277" s="50">
        <v>0.54520747249531121</v>
      </c>
      <c r="F277" s="51">
        <f t="shared" si="13"/>
        <v>0.34163267992134316</v>
      </c>
      <c r="G277" s="47">
        <f t="shared" si="14"/>
        <v>34.163267992134315</v>
      </c>
      <c r="H277" s="21" t="str">
        <f t="shared" si="12"/>
        <v xml:space="preserve"> High Risk</v>
      </c>
      <c r="I277">
        <f>VLOOKUP(A277, 'MACHINE LEARNING OUTPUT '!A:W, 23, FALSE)</f>
        <v>1</v>
      </c>
      <c r="J277" s="5">
        <f>VLOOKUP(A277, 'MACHINE LEARNING OUTPUT '!A:X,24, FALSE)</f>
        <v>0.70701919068887442</v>
      </c>
      <c r="K277" t="str">
        <f>VLOOKUP(A277, 'MACHINE LEARNING OUTPUT '!A:C,3, FALSE)</f>
        <v>business</v>
      </c>
    </row>
    <row r="278" spans="1:11" x14ac:dyDescent="0.25">
      <c r="A278" s="1" t="s">
        <v>312</v>
      </c>
      <c r="B278" s="49">
        <v>0.42899999999999999</v>
      </c>
      <c r="C278" s="49">
        <v>5.8508242689854661E-2</v>
      </c>
      <c r="D278" s="49">
        <v>0.44757801183602353</v>
      </c>
      <c r="E278" s="49">
        <v>0.72988862189473336</v>
      </c>
      <c r="F278" s="51">
        <f t="shared" si="13"/>
        <v>0.63159642284445827</v>
      </c>
      <c r="G278" s="47">
        <f t="shared" si="14"/>
        <v>63.15964228444583</v>
      </c>
      <c r="H278" s="21" t="str">
        <f t="shared" si="12"/>
        <v xml:space="preserve"> Medium Risk</v>
      </c>
      <c r="I278">
        <f>VLOOKUP(A278, 'MACHINE LEARNING OUTPUT '!A:W, 23, FALSE)</f>
        <v>1</v>
      </c>
      <c r="J278" s="5">
        <f>VLOOKUP(A278, 'MACHINE LEARNING OUTPUT '!A:X,24, FALSE)</f>
        <v>0.59330473774784076</v>
      </c>
      <c r="K278" t="str">
        <f>VLOOKUP(A278, 'MACHINE LEARNING OUTPUT '!A:C,3, FALSE)</f>
        <v>business</v>
      </c>
    </row>
    <row r="279" spans="1:11" x14ac:dyDescent="0.25">
      <c r="A279" s="2" t="s">
        <v>313</v>
      </c>
      <c r="B279" s="50">
        <v>0.309</v>
      </c>
      <c r="C279" s="50">
        <v>0.30978250376211819</v>
      </c>
      <c r="D279" s="50">
        <v>0.69150193170035379</v>
      </c>
      <c r="E279" s="50">
        <v>0.44643654220366535</v>
      </c>
      <c r="F279" s="51">
        <f t="shared" si="13"/>
        <v>0.52048111654198514</v>
      </c>
      <c r="G279" s="47">
        <f t="shared" si="14"/>
        <v>52.048111654198514</v>
      </c>
      <c r="H279" s="21" t="str">
        <f t="shared" si="12"/>
        <v xml:space="preserve"> Medium Risk</v>
      </c>
      <c r="I279">
        <f>VLOOKUP(A279, 'MACHINE LEARNING OUTPUT '!A:W, 23, FALSE)</f>
        <v>1</v>
      </c>
      <c r="J279" s="5">
        <f>VLOOKUP(A279, 'MACHINE LEARNING OUTPUT '!A:X,24, FALSE)</f>
        <v>0.62362313096925348</v>
      </c>
      <c r="K279" t="str">
        <f>VLOOKUP(A279, 'MACHINE LEARNING OUTPUT '!A:C,3, FALSE)</f>
        <v>business</v>
      </c>
    </row>
    <row r="280" spans="1:11" x14ac:dyDescent="0.25">
      <c r="A280" s="1" t="s">
        <v>314</v>
      </c>
      <c r="B280" s="49">
        <v>0.28499999999999998</v>
      </c>
      <c r="C280" s="49">
        <v>0.24728364730844571</v>
      </c>
      <c r="D280" s="49">
        <v>0.25259939974095469</v>
      </c>
      <c r="E280" s="49">
        <v>0.50477846128003256</v>
      </c>
      <c r="F280" s="51">
        <f t="shared" si="13"/>
        <v>0.45180155494766211</v>
      </c>
      <c r="G280" s="47">
        <f t="shared" si="14"/>
        <v>45.180155494766211</v>
      </c>
      <c r="H280" s="21" t="str">
        <f t="shared" si="12"/>
        <v xml:space="preserve"> Medium Risk</v>
      </c>
      <c r="I280">
        <f>VLOOKUP(A280, 'MACHINE LEARNING OUTPUT '!A:W, 23, FALSE)</f>
        <v>1</v>
      </c>
      <c r="J280" s="5">
        <f>VLOOKUP(A280, 'MACHINE LEARNING OUTPUT '!A:X,24, FALSE)</f>
        <v>0.68920154947369305</v>
      </c>
      <c r="K280" t="str">
        <f>VLOOKUP(A280, 'MACHINE LEARNING OUTPUT '!A:C,3, FALSE)</f>
        <v>business</v>
      </c>
    </row>
    <row r="281" spans="1:11" x14ac:dyDescent="0.25">
      <c r="A281" s="2" t="s">
        <v>315</v>
      </c>
      <c r="B281" s="50">
        <v>0.40699999999999997</v>
      </c>
      <c r="C281" s="50">
        <v>7.2948063939360153E-2</v>
      </c>
      <c r="D281" s="50">
        <v>0.53903584968672191</v>
      </c>
      <c r="E281" s="50">
        <v>0.49582635460315572</v>
      </c>
      <c r="F281" s="51">
        <f t="shared" si="13"/>
        <v>0.60274670394600971</v>
      </c>
      <c r="G281" s="47">
        <f t="shared" si="14"/>
        <v>60.274670394600975</v>
      </c>
      <c r="H281" s="21" t="str">
        <f t="shared" si="12"/>
        <v xml:space="preserve"> Medium Risk</v>
      </c>
      <c r="I281">
        <f>VLOOKUP(A281, 'MACHINE LEARNING OUTPUT '!A:W, 23, FALSE)</f>
        <v>1</v>
      </c>
      <c r="J281" s="5">
        <f>VLOOKUP(A281, 'MACHINE LEARNING OUTPUT '!A:X,24, FALSE)</f>
        <v>0.59833629230418839</v>
      </c>
      <c r="K281" t="str">
        <f>VLOOKUP(A281, 'MACHINE LEARNING OUTPUT '!A:C,3, FALSE)</f>
        <v>business</v>
      </c>
    </row>
    <row r="282" spans="1:11" x14ac:dyDescent="0.25">
      <c r="A282" s="1" t="s">
        <v>316</v>
      </c>
      <c r="B282" s="49">
        <v>0.67600000000000005</v>
      </c>
      <c r="C282" s="49">
        <v>0.29933172103248201</v>
      </c>
      <c r="D282" s="49">
        <v>0.28224134059351702</v>
      </c>
      <c r="E282" s="49">
        <v>0.52258514641941411</v>
      </c>
      <c r="F282" s="51">
        <f t="shared" si="13"/>
        <v>0.58163652377187092</v>
      </c>
      <c r="G282" s="47">
        <f t="shared" si="14"/>
        <v>58.163652377187091</v>
      </c>
      <c r="H282" s="21" t="str">
        <f t="shared" si="12"/>
        <v xml:space="preserve"> Medium Risk</v>
      </c>
      <c r="I282">
        <f>VLOOKUP(A282, 'MACHINE LEARNING OUTPUT '!A:W, 23, FALSE)</f>
        <v>1</v>
      </c>
      <c r="J282" s="5">
        <f>VLOOKUP(A282, 'MACHINE LEARNING OUTPUT '!A:X,24, FALSE)</f>
        <v>0.51527197974115524</v>
      </c>
      <c r="K282" t="str">
        <f>VLOOKUP(A282, 'MACHINE LEARNING OUTPUT '!A:C,3, FALSE)</f>
        <v>mixed</v>
      </c>
    </row>
    <row r="283" spans="1:11" x14ac:dyDescent="0.25">
      <c r="A283" s="2" t="s">
        <v>317</v>
      </c>
      <c r="B283" s="50">
        <v>0.91300000000000003</v>
      </c>
      <c r="C283" s="50">
        <v>0.29840386385841616</v>
      </c>
      <c r="D283" s="50">
        <v>0.82660359741768485</v>
      </c>
      <c r="E283" s="50">
        <v>0.82599163778898022</v>
      </c>
      <c r="F283" s="51">
        <f t="shared" si="13"/>
        <v>0.81924830599435916</v>
      </c>
      <c r="G283" s="47">
        <f t="shared" si="14"/>
        <v>81.924830599435921</v>
      </c>
      <c r="H283" s="21" t="str">
        <f t="shared" si="12"/>
        <v xml:space="preserve"> Low Risk</v>
      </c>
      <c r="I283">
        <f>VLOOKUP(A283, 'MACHINE LEARNING OUTPUT '!A:W, 23, FALSE)</f>
        <v>0</v>
      </c>
      <c r="J283" s="5">
        <f>VLOOKUP(A283, 'MACHINE LEARNING OUTPUT '!A:X,24, FALSE)</f>
        <v>0.32910584581237295</v>
      </c>
      <c r="K283" t="str">
        <f>VLOOKUP(A283, 'MACHINE LEARNING OUTPUT '!A:C,3, FALSE)</f>
        <v>salary</v>
      </c>
    </row>
    <row r="284" spans="1:11" x14ac:dyDescent="0.25">
      <c r="A284" s="1" t="s">
        <v>318</v>
      </c>
      <c r="B284" s="49">
        <v>0.76800000000000002</v>
      </c>
      <c r="C284" s="49">
        <v>0.44047437501173509</v>
      </c>
      <c r="D284" s="49">
        <v>0.43844076654490838</v>
      </c>
      <c r="E284" s="49">
        <v>0.43511017970138782</v>
      </c>
      <c r="F284" s="51">
        <f t="shared" si="13"/>
        <v>0.58961236776066939</v>
      </c>
      <c r="G284" s="47">
        <f t="shared" si="14"/>
        <v>58.96123677606694</v>
      </c>
      <c r="H284" s="21" t="str">
        <f t="shared" si="12"/>
        <v xml:space="preserve"> Medium Risk</v>
      </c>
      <c r="I284">
        <f>VLOOKUP(A284, 'MACHINE LEARNING OUTPUT '!A:W, 23, FALSE)</f>
        <v>1</v>
      </c>
      <c r="J284" s="5">
        <f>VLOOKUP(A284, 'MACHINE LEARNING OUTPUT '!A:X,24, FALSE)</f>
        <v>0.50974035712691834</v>
      </c>
      <c r="K284" t="str">
        <f>VLOOKUP(A284, 'MACHINE LEARNING OUTPUT '!A:C,3, FALSE)</f>
        <v>salary</v>
      </c>
    </row>
    <row r="285" spans="1:11" x14ac:dyDescent="0.25">
      <c r="A285" s="2" t="s">
        <v>319</v>
      </c>
      <c r="B285" s="50">
        <v>0.81799999999999995</v>
      </c>
      <c r="C285" s="50">
        <v>0.39605789796767071</v>
      </c>
      <c r="D285" s="50">
        <v>0.55094272911814046</v>
      </c>
      <c r="E285" s="50">
        <v>0.70677584486334122</v>
      </c>
      <c r="F285" s="51">
        <f t="shared" si="13"/>
        <v>0.68368755316282803</v>
      </c>
      <c r="G285" s="47">
        <f t="shared" si="14"/>
        <v>68.368755316282801</v>
      </c>
      <c r="H285" s="21" t="str">
        <f t="shared" si="12"/>
        <v xml:space="preserve"> Medium Risk</v>
      </c>
      <c r="I285">
        <f>VLOOKUP(A285, 'MACHINE LEARNING OUTPUT '!A:W, 23, FALSE)</f>
        <v>0</v>
      </c>
      <c r="J285" s="5">
        <f>VLOOKUP(A285, 'MACHINE LEARNING OUTPUT '!A:X,24, FALSE)</f>
        <v>0.42261822382211645</v>
      </c>
      <c r="K285" t="str">
        <f>VLOOKUP(A285, 'MACHINE LEARNING OUTPUT '!A:C,3, FALSE)</f>
        <v>salary</v>
      </c>
    </row>
    <row r="286" spans="1:11" x14ac:dyDescent="0.25">
      <c r="A286" s="1" t="s">
        <v>320</v>
      </c>
      <c r="B286" s="49">
        <v>0.51900000000000002</v>
      </c>
      <c r="C286" s="49">
        <v>0.21880863856953231</v>
      </c>
      <c r="D286" s="49">
        <v>0.19985139526178611</v>
      </c>
      <c r="E286" s="49">
        <v>0.43565842732675475</v>
      </c>
      <c r="F286" s="51">
        <f t="shared" si="13"/>
        <v>0.52132645158051072</v>
      </c>
      <c r="G286" s="47">
        <f t="shared" si="14"/>
        <v>52.132645158051069</v>
      </c>
      <c r="H286" s="21" t="str">
        <f t="shared" si="12"/>
        <v xml:space="preserve"> Medium Risk</v>
      </c>
      <c r="I286">
        <f>VLOOKUP(A286, 'MACHINE LEARNING OUTPUT '!A:W, 23, FALSE)</f>
        <v>1</v>
      </c>
      <c r="J286" s="5">
        <f>VLOOKUP(A286, 'MACHINE LEARNING OUTPUT '!A:X,24, FALSE)</f>
        <v>0.62089539625752865</v>
      </c>
      <c r="K286" t="str">
        <f>VLOOKUP(A286, 'MACHINE LEARNING OUTPUT '!A:C,3, FALSE)</f>
        <v>business</v>
      </c>
    </row>
    <row r="287" spans="1:11" x14ac:dyDescent="0.25">
      <c r="A287" s="2" t="s">
        <v>321</v>
      </c>
      <c r="B287" s="50">
        <v>0.752</v>
      </c>
      <c r="C287" s="50">
        <v>0.44496049177810987</v>
      </c>
      <c r="D287" s="50">
        <v>0.3299227205888291</v>
      </c>
      <c r="E287" s="50">
        <v>0.6326807025405824</v>
      </c>
      <c r="F287" s="51">
        <f t="shared" si="13"/>
        <v>0.5905985019654203</v>
      </c>
      <c r="G287" s="47">
        <f t="shared" si="14"/>
        <v>59.05985019654203</v>
      </c>
      <c r="H287" s="21" t="str">
        <f t="shared" si="12"/>
        <v xml:space="preserve"> Medium Risk</v>
      </c>
      <c r="I287">
        <f>VLOOKUP(A287, 'MACHINE LEARNING OUTPUT '!A:W, 23, FALSE)</f>
        <v>0</v>
      </c>
      <c r="J287" s="5">
        <f>VLOOKUP(A287, 'MACHINE LEARNING OUTPUT '!A:X,24, FALSE)</f>
        <v>0.49982679057345736</v>
      </c>
      <c r="K287" t="str">
        <f>VLOOKUP(A287, 'MACHINE LEARNING OUTPUT '!A:C,3, FALSE)</f>
        <v>salary</v>
      </c>
    </row>
    <row r="288" spans="1:11" x14ac:dyDescent="0.25">
      <c r="A288" s="1" t="s">
        <v>322</v>
      </c>
      <c r="B288" s="49">
        <v>0.89200000000000002</v>
      </c>
      <c r="C288" s="49">
        <v>0.36652365759643529</v>
      </c>
      <c r="D288" s="49">
        <v>0.45180406607003487</v>
      </c>
      <c r="E288" s="49">
        <v>0.6997244481718583</v>
      </c>
      <c r="F288" s="51">
        <f t="shared" si="13"/>
        <v>0.69756238316085517</v>
      </c>
      <c r="G288" s="47">
        <f t="shared" si="14"/>
        <v>69.756238316085515</v>
      </c>
      <c r="H288" s="21" t="str">
        <f t="shared" si="12"/>
        <v xml:space="preserve"> Medium Risk</v>
      </c>
      <c r="I288">
        <f>VLOOKUP(A288, 'MACHINE LEARNING OUTPUT '!A:W, 23, FALSE)</f>
        <v>0</v>
      </c>
      <c r="J288" s="5">
        <f>VLOOKUP(A288, 'MACHINE LEARNING OUTPUT '!A:X,24, FALSE)</f>
        <v>0.39182031999487987</v>
      </c>
      <c r="K288" t="str">
        <f>VLOOKUP(A288, 'MACHINE LEARNING OUTPUT '!A:C,3, FALSE)</f>
        <v>salary</v>
      </c>
    </row>
    <row r="289" spans="1:11" x14ac:dyDescent="0.25">
      <c r="A289" s="2" t="s">
        <v>323</v>
      </c>
      <c r="B289" s="50">
        <v>0.61399999999999999</v>
      </c>
      <c r="C289" s="50">
        <v>0.19374972754018188</v>
      </c>
      <c r="D289" s="50">
        <v>0.18103859258736973</v>
      </c>
      <c r="E289" s="50">
        <v>0.32916029236180955</v>
      </c>
      <c r="F289" s="51">
        <f t="shared" si="13"/>
        <v>0.54235684410969087</v>
      </c>
      <c r="G289" s="47">
        <f t="shared" si="14"/>
        <v>54.235684410969085</v>
      </c>
      <c r="H289" s="21" t="str">
        <f t="shared" si="12"/>
        <v xml:space="preserve"> Medium Risk</v>
      </c>
      <c r="I289">
        <f>VLOOKUP(A289, 'MACHINE LEARNING OUTPUT '!A:W, 23, FALSE)</f>
        <v>1</v>
      </c>
      <c r="J289" s="5">
        <f>VLOOKUP(A289, 'MACHINE LEARNING OUTPUT '!A:X,24, FALSE)</f>
        <v>0.59820657851305736</v>
      </c>
      <c r="K289" t="str">
        <f>VLOOKUP(A289, 'MACHINE LEARNING OUTPUT '!A:C,3, FALSE)</f>
        <v>business</v>
      </c>
    </row>
    <row r="290" spans="1:11" x14ac:dyDescent="0.25">
      <c r="A290" s="1" t="s">
        <v>324</v>
      </c>
      <c r="B290" s="49">
        <v>0.86499999999999999</v>
      </c>
      <c r="C290" s="49">
        <v>0.1060800756402403</v>
      </c>
      <c r="D290" s="49">
        <v>0.43055182583173413</v>
      </c>
      <c r="E290" s="49">
        <v>0.55375629493210887</v>
      </c>
      <c r="F290" s="51">
        <f t="shared" si="13"/>
        <v>0.74009978671409105</v>
      </c>
      <c r="G290" s="47">
        <f t="shared" si="14"/>
        <v>74.009978671409101</v>
      </c>
      <c r="H290" s="21" t="str">
        <f t="shared" si="12"/>
        <v xml:space="preserve"> Low Risk</v>
      </c>
      <c r="I290">
        <f>VLOOKUP(A290, 'MACHINE LEARNING OUTPUT '!A:W, 23, FALSE)</f>
        <v>0</v>
      </c>
      <c r="J290" s="5">
        <f>VLOOKUP(A290, 'MACHINE LEARNING OUTPUT '!A:X,24, FALSE)</f>
        <v>0.40673162898449611</v>
      </c>
      <c r="K290" t="str">
        <f>VLOOKUP(A290, 'MACHINE LEARNING OUTPUT '!A:C,3, FALSE)</f>
        <v>salary</v>
      </c>
    </row>
    <row r="291" spans="1:11" x14ac:dyDescent="0.25">
      <c r="A291" s="2" t="s">
        <v>325</v>
      </c>
      <c r="B291" s="50">
        <v>0.625</v>
      </c>
      <c r="C291" s="50">
        <v>0.22036437035848838</v>
      </c>
      <c r="D291" s="50">
        <v>0.75348916662696297</v>
      </c>
      <c r="E291" s="50">
        <v>0.6416832124555919</v>
      </c>
      <c r="F291" s="51">
        <f t="shared" si="13"/>
        <v>0.6995910040861848</v>
      </c>
      <c r="G291" s="47">
        <f t="shared" si="14"/>
        <v>69.959100408618482</v>
      </c>
      <c r="H291" s="21" t="str">
        <f t="shared" si="12"/>
        <v xml:space="preserve"> Medium Risk</v>
      </c>
      <c r="I291">
        <f>VLOOKUP(A291, 'MACHINE LEARNING OUTPUT '!A:W, 23, FALSE)</f>
        <v>0</v>
      </c>
      <c r="J291" s="5">
        <f>VLOOKUP(A291, 'MACHINE LEARNING OUTPUT '!A:X,24, FALSE)</f>
        <v>0.48459249867337001</v>
      </c>
      <c r="K291" t="str">
        <f>VLOOKUP(A291, 'MACHINE LEARNING OUTPUT '!A:C,3, FALSE)</f>
        <v>business</v>
      </c>
    </row>
    <row r="292" spans="1:11" x14ac:dyDescent="0.25">
      <c r="A292" s="1" t="s">
        <v>326</v>
      </c>
      <c r="B292" s="49">
        <v>0.86599999999999999</v>
      </c>
      <c r="C292" s="49">
        <v>0.16738495455183516</v>
      </c>
      <c r="D292" s="49">
        <v>0.72886311363225642</v>
      </c>
      <c r="E292" s="49">
        <v>0.76369293069937494</v>
      </c>
      <c r="F292" s="51">
        <f t="shared" si="13"/>
        <v>0.813211075965807</v>
      </c>
      <c r="G292" s="47">
        <f t="shared" si="14"/>
        <v>81.321107596580703</v>
      </c>
      <c r="H292" s="21" t="str">
        <f t="shared" si="12"/>
        <v xml:space="preserve"> Low Risk</v>
      </c>
      <c r="I292">
        <f>VLOOKUP(A292, 'MACHINE LEARNING OUTPUT '!A:W, 23, FALSE)</f>
        <v>0</v>
      </c>
      <c r="J292" s="5">
        <f>VLOOKUP(A292, 'MACHINE LEARNING OUTPUT '!A:X,24, FALSE)</f>
        <v>0.34419806297629801</v>
      </c>
      <c r="K292" t="str">
        <f>VLOOKUP(A292, 'MACHINE LEARNING OUTPUT '!A:C,3, FALSE)</f>
        <v>salary</v>
      </c>
    </row>
    <row r="293" spans="1:11" x14ac:dyDescent="0.25">
      <c r="A293" s="2" t="s">
        <v>327</v>
      </c>
      <c r="B293" s="50">
        <v>0.81</v>
      </c>
      <c r="C293" s="50">
        <v>0.26250985758952589</v>
      </c>
      <c r="D293" s="50">
        <v>0.28266529122779671</v>
      </c>
      <c r="E293" s="50">
        <v>0.67745668270631565</v>
      </c>
      <c r="F293" s="51">
        <f t="shared" si="13"/>
        <v>0.6628986033746489</v>
      </c>
      <c r="G293" s="47">
        <f t="shared" si="14"/>
        <v>66.289860337464887</v>
      </c>
      <c r="H293" s="21" t="str">
        <f t="shared" si="12"/>
        <v xml:space="preserve"> Medium Risk</v>
      </c>
      <c r="I293">
        <f>VLOOKUP(A293, 'MACHINE LEARNING OUTPUT '!A:W, 23, FALSE)</f>
        <v>0</v>
      </c>
      <c r="J293" s="5">
        <f>VLOOKUP(A293, 'MACHINE LEARNING OUTPUT '!A:X,24, FALSE)</f>
        <v>0.4484821049379385</v>
      </c>
      <c r="K293" t="str">
        <f>VLOOKUP(A293, 'MACHINE LEARNING OUTPUT '!A:C,3, FALSE)</f>
        <v>salary</v>
      </c>
    </row>
    <row r="294" spans="1:11" x14ac:dyDescent="0.25">
      <c r="A294" s="1" t="s">
        <v>328</v>
      </c>
      <c r="B294" s="49">
        <v>0.65400000000000003</v>
      </c>
      <c r="C294" s="49">
        <v>0.79498050902437534</v>
      </c>
      <c r="D294" s="49">
        <v>0.42899442439893543</v>
      </c>
      <c r="E294" s="49">
        <v>0.59035941221652688</v>
      </c>
      <c r="F294" s="51">
        <f t="shared" si="13"/>
        <v>0.46475864400495348</v>
      </c>
      <c r="G294" s="47">
        <f t="shared" si="14"/>
        <v>46.475864400495347</v>
      </c>
      <c r="H294" s="21" t="str">
        <f t="shared" si="12"/>
        <v xml:space="preserve"> Medium Risk</v>
      </c>
      <c r="I294">
        <f>VLOOKUP(A294, 'MACHINE LEARNING OUTPUT '!A:W, 23, FALSE)</f>
        <v>1</v>
      </c>
      <c r="J294" s="5">
        <f>VLOOKUP(A294, 'MACHINE LEARNING OUTPUT '!A:X,24, FALSE)</f>
        <v>0.54843410116863334</v>
      </c>
      <c r="K294" t="str">
        <f>VLOOKUP(A294, 'MACHINE LEARNING OUTPUT '!A:C,3, FALSE)</f>
        <v>mixed</v>
      </c>
    </row>
    <row r="295" spans="1:11" x14ac:dyDescent="0.25">
      <c r="A295" s="2" t="s">
        <v>329</v>
      </c>
      <c r="B295" s="50">
        <v>0.83899999999999997</v>
      </c>
      <c r="C295" s="50">
        <v>0.38249953677532494</v>
      </c>
      <c r="D295" s="50">
        <v>0.48944730189158669</v>
      </c>
      <c r="E295" s="50">
        <v>0.55460204598702256</v>
      </c>
      <c r="F295" s="51">
        <f t="shared" si="13"/>
        <v>0.65997990624377323</v>
      </c>
      <c r="G295" s="47">
        <f t="shared" si="14"/>
        <v>65.997990624377323</v>
      </c>
      <c r="H295" s="21" t="str">
        <f t="shared" si="12"/>
        <v xml:space="preserve"> Medium Risk</v>
      </c>
      <c r="I295">
        <f>VLOOKUP(A295, 'MACHINE LEARNING OUTPUT '!A:W, 23, FALSE)</f>
        <v>0</v>
      </c>
      <c r="J295" s="5">
        <f>VLOOKUP(A295, 'MACHINE LEARNING OUTPUT '!A:X,24, FALSE)</f>
        <v>0.43929195556570866</v>
      </c>
      <c r="K295" t="str">
        <f>VLOOKUP(A295, 'MACHINE LEARNING OUTPUT '!A:C,3, FALSE)</f>
        <v>salary</v>
      </c>
    </row>
    <row r="296" spans="1:11" x14ac:dyDescent="0.25">
      <c r="A296" s="1" t="s">
        <v>330</v>
      </c>
      <c r="B296" s="49">
        <v>0.95799999999999996</v>
      </c>
      <c r="C296" s="49">
        <v>0.21148359141843204</v>
      </c>
      <c r="D296" s="49">
        <v>0.28439186836357644</v>
      </c>
      <c r="E296" s="49">
        <v>0.76814741108891704</v>
      </c>
      <c r="F296" s="51">
        <f t="shared" si="13"/>
        <v>0.74395540791052317</v>
      </c>
      <c r="G296" s="47">
        <f t="shared" si="14"/>
        <v>74.395540791052312</v>
      </c>
      <c r="H296" s="21" t="str">
        <f t="shared" si="12"/>
        <v xml:space="preserve"> Low Risk</v>
      </c>
      <c r="I296">
        <f>VLOOKUP(A296, 'MACHINE LEARNING OUTPUT '!A:W, 23, FALSE)</f>
        <v>0</v>
      </c>
      <c r="J296" s="5">
        <f>VLOOKUP(A296, 'MACHINE LEARNING OUTPUT '!A:X,24, FALSE)</f>
        <v>0.38122916588229394</v>
      </c>
      <c r="K296" t="str">
        <f>VLOOKUP(A296, 'MACHINE LEARNING OUTPUT '!A:C,3, FALSE)</f>
        <v>salary</v>
      </c>
    </row>
    <row r="297" spans="1:11" x14ac:dyDescent="0.25">
      <c r="A297" s="2" t="s">
        <v>331</v>
      </c>
      <c r="B297" s="50">
        <v>0.499</v>
      </c>
      <c r="C297" s="50">
        <v>0.28852969596176642</v>
      </c>
      <c r="D297" s="50">
        <v>0.59523873883344858</v>
      </c>
      <c r="E297" s="50">
        <v>0.72587073920049339</v>
      </c>
      <c r="F297" s="51">
        <f t="shared" si="13"/>
        <v>0.61601944985823387</v>
      </c>
      <c r="G297" s="47">
        <f t="shared" si="14"/>
        <v>61.601944985823387</v>
      </c>
      <c r="H297" s="21" t="str">
        <f t="shared" si="12"/>
        <v xml:space="preserve"> Medium Risk</v>
      </c>
      <c r="I297">
        <f>VLOOKUP(A297, 'MACHINE LEARNING OUTPUT '!A:W, 23, FALSE)</f>
        <v>1</v>
      </c>
      <c r="J297" s="5">
        <f>VLOOKUP(A297, 'MACHINE LEARNING OUTPUT '!A:X,24, FALSE)</f>
        <v>0.55248282092938727</v>
      </c>
      <c r="K297" t="str">
        <f>VLOOKUP(A297, 'MACHINE LEARNING OUTPUT '!A:C,3, FALSE)</f>
        <v>business</v>
      </c>
    </row>
    <row r="298" spans="1:11" x14ac:dyDescent="0.25">
      <c r="A298" s="1" t="s">
        <v>332</v>
      </c>
      <c r="B298" s="49">
        <v>0.61</v>
      </c>
      <c r="C298" s="49">
        <v>0.38202890986217392</v>
      </c>
      <c r="D298" s="49">
        <v>0.84960255584215716</v>
      </c>
      <c r="E298" s="49">
        <v>0.62783760240154285</v>
      </c>
      <c r="F298" s="51">
        <f t="shared" si="13"/>
        <v>0.66298747857001072</v>
      </c>
      <c r="G298" s="47">
        <f t="shared" si="14"/>
        <v>66.298747857001075</v>
      </c>
      <c r="H298" s="21" t="str">
        <f t="shared" si="12"/>
        <v xml:space="preserve"> Medium Risk</v>
      </c>
      <c r="I298">
        <f>VLOOKUP(A298, 'MACHINE LEARNING OUTPUT '!A:W, 23, FALSE)</f>
        <v>0</v>
      </c>
      <c r="J298" s="5">
        <f>VLOOKUP(A298, 'MACHINE LEARNING OUTPUT '!A:X,24, FALSE)</f>
        <v>0.47938534225293217</v>
      </c>
      <c r="K298" t="str">
        <f>VLOOKUP(A298, 'MACHINE LEARNING OUTPUT '!A:C,3, FALSE)</f>
        <v>business</v>
      </c>
    </row>
    <row r="299" spans="1:11" x14ac:dyDescent="0.25">
      <c r="A299" s="2" t="s">
        <v>333</v>
      </c>
      <c r="B299" s="50">
        <v>0.80200000000000005</v>
      </c>
      <c r="C299" s="50">
        <v>0.14564632916405285</v>
      </c>
      <c r="D299" s="50">
        <v>0.38214327586554653</v>
      </c>
      <c r="E299" s="50">
        <v>0.74444599486810181</v>
      </c>
      <c r="F299" s="51">
        <f t="shared" si="13"/>
        <v>0.72510165565410856</v>
      </c>
      <c r="G299" s="47">
        <f t="shared" si="14"/>
        <v>72.510165565410858</v>
      </c>
      <c r="H299" s="21" t="str">
        <f t="shared" si="12"/>
        <v xml:space="preserve"> Low Risk</v>
      </c>
      <c r="I299">
        <f>VLOOKUP(A299, 'MACHINE LEARNING OUTPUT '!A:W, 23, FALSE)</f>
        <v>0</v>
      </c>
      <c r="J299" s="5">
        <f>VLOOKUP(A299, 'MACHINE LEARNING OUTPUT '!A:X,24, FALSE)</f>
        <v>0.42615407185026433</v>
      </c>
      <c r="K299" t="str">
        <f>VLOOKUP(A299, 'MACHINE LEARNING OUTPUT '!A:C,3, FALSE)</f>
        <v>salary</v>
      </c>
    </row>
    <row r="300" spans="1:11" x14ac:dyDescent="0.25">
      <c r="A300" s="1" t="s">
        <v>334</v>
      </c>
      <c r="B300" s="49">
        <v>0.439</v>
      </c>
      <c r="C300" s="49">
        <v>0.44787598717410743</v>
      </c>
      <c r="D300" s="49">
        <v>0.33326372969991913</v>
      </c>
      <c r="E300" s="49">
        <v>0.58601833117134416</v>
      </c>
      <c r="F300" s="51">
        <f t="shared" si="13"/>
        <v>0.4738426994634532</v>
      </c>
      <c r="G300" s="47">
        <f t="shared" si="14"/>
        <v>47.38426994634532</v>
      </c>
      <c r="H300" s="21" t="str">
        <f t="shared" si="12"/>
        <v xml:space="preserve"> Medium Risk</v>
      </c>
      <c r="I300">
        <f>VLOOKUP(A300, 'MACHINE LEARNING OUTPUT '!A:W, 23, FALSE)</f>
        <v>1</v>
      </c>
      <c r="J300" s="5">
        <f>VLOOKUP(A300, 'MACHINE LEARNING OUTPUT '!A:X,24, FALSE)</f>
        <v>0.63618534857608178</v>
      </c>
      <c r="K300" t="str">
        <f>VLOOKUP(A300, 'MACHINE LEARNING OUTPUT '!A:C,3, FALSE)</f>
        <v>business</v>
      </c>
    </row>
    <row r="301" spans="1:11" x14ac:dyDescent="0.25">
      <c r="A301" s="2" t="s">
        <v>335</v>
      </c>
      <c r="B301" s="50">
        <v>0.75700000000000001</v>
      </c>
      <c r="C301" s="50">
        <v>3.542713506739581E-2</v>
      </c>
      <c r="D301" s="50">
        <v>0.44270105404308613</v>
      </c>
      <c r="E301" s="50">
        <v>0.87073267591174275</v>
      </c>
      <c r="F301" s="51">
        <f t="shared" si="13"/>
        <v>0.77347197167515991</v>
      </c>
      <c r="G301" s="47">
        <f t="shared" si="14"/>
        <v>77.347197167515986</v>
      </c>
      <c r="H301" s="21" t="str">
        <f t="shared" si="12"/>
        <v xml:space="preserve"> Low Risk</v>
      </c>
      <c r="I301">
        <f>VLOOKUP(A301, 'MACHINE LEARNING OUTPUT '!A:W, 23, FALSE)</f>
        <v>0</v>
      </c>
      <c r="J301" s="5">
        <f>VLOOKUP(A301, 'MACHINE LEARNING OUTPUT '!A:X,24, FALSE)</f>
        <v>0.4090479552735824</v>
      </c>
      <c r="K301" t="str">
        <f>VLOOKUP(A301, 'MACHINE LEARNING OUTPUT '!A:C,3, FALSE)</f>
        <v>salary</v>
      </c>
    </row>
    <row r="302" spans="1:11" x14ac:dyDescent="0.25">
      <c r="A302" s="1" t="s">
        <v>336</v>
      </c>
      <c r="B302" s="49">
        <v>0.90700000000000003</v>
      </c>
      <c r="C302" s="49">
        <v>0.36192708287094394</v>
      </c>
      <c r="D302" s="49">
        <v>0.48665917048389051</v>
      </c>
      <c r="E302" s="49">
        <v>0.80764729999258011</v>
      </c>
      <c r="F302" s="51">
        <f t="shared" si="13"/>
        <v>0.72735080423438192</v>
      </c>
      <c r="G302" s="47">
        <f t="shared" si="14"/>
        <v>72.735080423438191</v>
      </c>
      <c r="H302" s="21" t="str">
        <f t="shared" si="12"/>
        <v xml:space="preserve"> Low Risk</v>
      </c>
      <c r="I302">
        <f>VLOOKUP(A302, 'MACHINE LEARNING OUTPUT '!A:W, 23, FALSE)</f>
        <v>0</v>
      </c>
      <c r="J302" s="5">
        <f>VLOOKUP(A302, 'MACHINE LEARNING OUTPUT '!A:X,24, FALSE)</f>
        <v>0.35986429039490264</v>
      </c>
      <c r="K302" t="str">
        <f>VLOOKUP(A302, 'MACHINE LEARNING OUTPUT '!A:C,3, FALSE)</f>
        <v>salary</v>
      </c>
    </row>
    <row r="303" spans="1:11" x14ac:dyDescent="0.25">
      <c r="A303" s="2" t="s">
        <v>337</v>
      </c>
      <c r="B303" s="50">
        <v>0.45100000000000001</v>
      </c>
      <c r="C303" s="50">
        <v>0.62583026272631748</v>
      </c>
      <c r="D303" s="50">
        <v>0.68407676211070079</v>
      </c>
      <c r="E303" s="50">
        <v>0.50459843628118028</v>
      </c>
      <c r="F303" s="51">
        <f t="shared" si="13"/>
        <v>0.48260603904642191</v>
      </c>
      <c r="G303" s="47">
        <f t="shared" si="14"/>
        <v>48.260603904642188</v>
      </c>
      <c r="H303" s="21" t="str">
        <f t="shared" si="12"/>
        <v xml:space="preserve"> Medium Risk</v>
      </c>
      <c r="I303">
        <f>VLOOKUP(A303, 'MACHINE LEARNING OUTPUT '!A:W, 23, FALSE)</f>
        <v>1</v>
      </c>
      <c r="J303" s="5">
        <f>VLOOKUP(A303, 'MACHINE LEARNING OUTPUT '!A:X,24, FALSE)</f>
        <v>0.61375228871105036</v>
      </c>
      <c r="K303" t="str">
        <f>VLOOKUP(A303, 'MACHINE LEARNING OUTPUT '!A:C,3, FALSE)</f>
        <v>business</v>
      </c>
    </row>
    <row r="304" spans="1:11" x14ac:dyDescent="0.25">
      <c r="A304" s="1" t="s">
        <v>338</v>
      </c>
      <c r="B304" s="49">
        <v>0.45400000000000001</v>
      </c>
      <c r="C304" s="49">
        <v>0.14846511509363841</v>
      </c>
      <c r="D304" s="49">
        <v>0.66383366935868837</v>
      </c>
      <c r="E304" s="49">
        <v>0.70954380554480534</v>
      </c>
      <c r="F304" s="51">
        <f t="shared" si="13"/>
        <v>0.6535587701753669</v>
      </c>
      <c r="G304" s="47">
        <f t="shared" si="14"/>
        <v>65.355877017536685</v>
      </c>
      <c r="H304" s="21" t="str">
        <f t="shared" si="12"/>
        <v xml:space="preserve"> Medium Risk</v>
      </c>
      <c r="I304">
        <f>VLOOKUP(A304, 'MACHINE LEARNING OUTPUT '!A:W, 23, FALSE)</f>
        <v>1</v>
      </c>
      <c r="J304" s="5">
        <f>VLOOKUP(A304, 'MACHINE LEARNING OUTPUT '!A:X,24, FALSE)</f>
        <v>0.53780531248344143</v>
      </c>
      <c r="K304" t="str">
        <f>VLOOKUP(A304, 'MACHINE LEARNING OUTPUT '!A:C,3, FALSE)</f>
        <v>business</v>
      </c>
    </row>
    <row r="305" spans="1:11" x14ac:dyDescent="0.25">
      <c r="A305" s="2" t="s">
        <v>339</v>
      </c>
      <c r="B305" s="50">
        <v>0.24</v>
      </c>
      <c r="C305" s="50">
        <v>6.3383858548742789E-2</v>
      </c>
      <c r="D305" s="50">
        <v>0.52417943908255638</v>
      </c>
      <c r="E305" s="50">
        <v>0.37425623033555755</v>
      </c>
      <c r="F305" s="51">
        <f t="shared" si="13"/>
        <v>0.52595916480222216</v>
      </c>
      <c r="G305" s="47">
        <f t="shared" si="14"/>
        <v>52.595916480222215</v>
      </c>
      <c r="H305" s="21" t="str">
        <f t="shared" si="12"/>
        <v xml:space="preserve"> Medium Risk</v>
      </c>
      <c r="I305">
        <f>VLOOKUP(A305, 'MACHINE LEARNING OUTPUT '!A:W, 23, FALSE)</f>
        <v>1</v>
      </c>
      <c r="J305" s="5">
        <f>VLOOKUP(A305, 'MACHINE LEARNING OUTPUT '!A:X,24, FALSE)</f>
        <v>0.66331838007124932</v>
      </c>
      <c r="K305" t="str">
        <f>VLOOKUP(A305, 'MACHINE LEARNING OUTPUT '!A:C,3, FALSE)</f>
        <v>business</v>
      </c>
    </row>
    <row r="306" spans="1:11" x14ac:dyDescent="0.25">
      <c r="A306" s="1" t="s">
        <v>340</v>
      </c>
      <c r="B306" s="49">
        <v>0.51200000000000001</v>
      </c>
      <c r="C306" s="49">
        <v>0.31136640108715091</v>
      </c>
      <c r="D306" s="49">
        <v>0.62801088337138578</v>
      </c>
      <c r="E306" s="49">
        <v>0.63387196505974297</v>
      </c>
      <c r="F306" s="51">
        <f t="shared" si="13"/>
        <v>0.60647305110709337</v>
      </c>
      <c r="G306" s="47">
        <f t="shared" si="14"/>
        <v>60.64730511070934</v>
      </c>
      <c r="H306" s="21" t="str">
        <f t="shared" si="12"/>
        <v xml:space="preserve"> Medium Risk</v>
      </c>
      <c r="I306">
        <f>VLOOKUP(A306, 'MACHINE LEARNING OUTPUT '!A:W, 23, FALSE)</f>
        <v>1</v>
      </c>
      <c r="J306" s="5">
        <f>VLOOKUP(A306, 'MACHINE LEARNING OUTPUT '!A:X,24, FALSE)</f>
        <v>0.57074108467281681</v>
      </c>
      <c r="K306" t="str">
        <f>VLOOKUP(A306, 'MACHINE LEARNING OUTPUT '!A:C,3, FALSE)</f>
        <v>business</v>
      </c>
    </row>
    <row r="307" spans="1:11" x14ac:dyDescent="0.25">
      <c r="A307" s="2" t="s">
        <v>341</v>
      </c>
      <c r="B307" s="50">
        <v>0.79700000000000004</v>
      </c>
      <c r="C307" s="50">
        <v>0.31212121593143999</v>
      </c>
      <c r="D307" s="50">
        <v>0.52008486498457007</v>
      </c>
      <c r="E307" s="50">
        <v>0.79964814522632732</v>
      </c>
      <c r="F307" s="51">
        <f t="shared" si="13"/>
        <v>0.70927783000143119</v>
      </c>
      <c r="G307" s="47">
        <f t="shared" si="14"/>
        <v>70.927783000143123</v>
      </c>
      <c r="H307" s="21" t="str">
        <f t="shared" si="12"/>
        <v xml:space="preserve"> Low Risk</v>
      </c>
      <c r="I307">
        <f>VLOOKUP(A307, 'MACHINE LEARNING OUTPUT '!A:W, 23, FALSE)</f>
        <v>0</v>
      </c>
      <c r="J307" s="5">
        <f>VLOOKUP(A307, 'MACHINE LEARNING OUTPUT '!A:X,24, FALSE)</f>
        <v>0.38458935291708474</v>
      </c>
      <c r="K307" t="str">
        <f>VLOOKUP(A307, 'MACHINE LEARNING OUTPUT '!A:C,3, FALSE)</f>
        <v>mixed</v>
      </c>
    </row>
    <row r="308" spans="1:11" x14ac:dyDescent="0.25">
      <c r="A308" s="1" t="s">
        <v>342</v>
      </c>
      <c r="B308" s="49">
        <v>0.34799999999999998</v>
      </c>
      <c r="C308" s="49">
        <v>0.21878299350707769</v>
      </c>
      <c r="D308" s="49">
        <v>0.48130944028147793</v>
      </c>
      <c r="E308" s="49">
        <v>0.56450223667761035</v>
      </c>
      <c r="F308" s="51">
        <f t="shared" si="13"/>
        <v>0.53710232550581383</v>
      </c>
      <c r="G308" s="47">
        <f t="shared" si="14"/>
        <v>53.710232550581381</v>
      </c>
      <c r="H308" s="21" t="str">
        <f t="shared" si="12"/>
        <v xml:space="preserve"> Medium Risk</v>
      </c>
      <c r="I308">
        <f>VLOOKUP(A308, 'MACHINE LEARNING OUTPUT '!A:W, 23, FALSE)</f>
        <v>1</v>
      </c>
      <c r="J308" s="5">
        <f>VLOOKUP(A308, 'MACHINE LEARNING OUTPUT '!A:X,24, FALSE)</f>
        <v>0.63037248016539293</v>
      </c>
      <c r="K308" t="str">
        <f>VLOOKUP(A308, 'MACHINE LEARNING OUTPUT '!A:C,3, FALSE)</f>
        <v>business</v>
      </c>
    </row>
    <row r="309" spans="1:11" x14ac:dyDescent="0.25">
      <c r="A309" s="2" t="s">
        <v>343</v>
      </c>
      <c r="B309" s="50">
        <v>0.86</v>
      </c>
      <c r="C309" s="50">
        <v>0.41650268622298497</v>
      </c>
      <c r="D309" s="50">
        <v>0.36495573402530612</v>
      </c>
      <c r="E309" s="50">
        <v>0.64877535451203994</v>
      </c>
      <c r="F309" s="51">
        <f t="shared" si="13"/>
        <v>0.64635664411497162</v>
      </c>
      <c r="G309" s="47">
        <f t="shared" si="14"/>
        <v>64.63566441149716</v>
      </c>
      <c r="H309" s="21" t="str">
        <f t="shared" si="12"/>
        <v xml:space="preserve"> Medium Risk</v>
      </c>
      <c r="I309">
        <f>VLOOKUP(A309, 'MACHINE LEARNING OUTPUT '!A:W, 23, FALSE)</f>
        <v>0</v>
      </c>
      <c r="J309" s="5">
        <f>VLOOKUP(A309, 'MACHINE LEARNING OUTPUT '!A:X,24, FALSE)</f>
        <v>0.43879017667745879</v>
      </c>
      <c r="K309" t="str">
        <f>VLOOKUP(A309, 'MACHINE LEARNING OUTPUT '!A:C,3, FALSE)</f>
        <v>salary</v>
      </c>
    </row>
    <row r="310" spans="1:11" x14ac:dyDescent="0.25">
      <c r="A310" s="1" t="s">
        <v>344</v>
      </c>
      <c r="B310" s="49">
        <v>0.59699999999999998</v>
      </c>
      <c r="C310" s="49">
        <v>0.34304170159854169</v>
      </c>
      <c r="D310" s="49">
        <v>0.7104590385106675</v>
      </c>
      <c r="E310" s="49">
        <v>0.3927808532944948</v>
      </c>
      <c r="F310" s="51">
        <f t="shared" si="13"/>
        <v>0.60704642521674523</v>
      </c>
      <c r="G310" s="47">
        <f t="shared" si="14"/>
        <v>60.704642521674522</v>
      </c>
      <c r="H310" s="21" t="str">
        <f t="shared" si="12"/>
        <v xml:space="preserve"> Medium Risk</v>
      </c>
      <c r="I310">
        <f>VLOOKUP(A310, 'MACHINE LEARNING OUTPUT '!A:W, 23, FALSE)</f>
        <v>1</v>
      </c>
      <c r="J310" s="5">
        <f>VLOOKUP(A310, 'MACHINE LEARNING OUTPUT '!A:X,24, FALSE)</f>
        <v>0.53299486201219359</v>
      </c>
      <c r="K310" t="str">
        <f>VLOOKUP(A310, 'MACHINE LEARNING OUTPUT '!A:C,3, FALSE)</f>
        <v>business</v>
      </c>
    </row>
    <row r="311" spans="1:11" x14ac:dyDescent="0.25">
      <c r="A311" s="2" t="s">
        <v>345</v>
      </c>
      <c r="B311" s="50">
        <v>0.80100000000000005</v>
      </c>
      <c r="C311" s="50">
        <v>0.2761775247644</v>
      </c>
      <c r="D311" s="50">
        <v>0.32263411221110494</v>
      </c>
      <c r="E311" s="50">
        <v>0.74582131561437925</v>
      </c>
      <c r="F311" s="51">
        <f t="shared" si="13"/>
        <v>0.6738967623550578</v>
      </c>
      <c r="G311" s="47">
        <f t="shared" si="14"/>
        <v>67.389676235505775</v>
      </c>
      <c r="H311" s="21" t="str">
        <f t="shared" si="12"/>
        <v xml:space="preserve"> Medium Risk</v>
      </c>
      <c r="I311">
        <f>VLOOKUP(A311, 'MACHINE LEARNING OUTPUT '!A:W, 23, FALSE)</f>
        <v>0</v>
      </c>
      <c r="J311" s="5">
        <f>VLOOKUP(A311, 'MACHINE LEARNING OUTPUT '!A:X,24, FALSE)</f>
        <v>0.44994534568462846</v>
      </c>
      <c r="K311" t="str">
        <f>VLOOKUP(A311, 'MACHINE LEARNING OUTPUT '!A:C,3, FALSE)</f>
        <v>salary</v>
      </c>
    </row>
    <row r="312" spans="1:11" x14ac:dyDescent="0.25">
      <c r="A312" s="1" t="s">
        <v>346</v>
      </c>
      <c r="B312" s="49">
        <v>0.82899999999999996</v>
      </c>
      <c r="C312" s="49">
        <v>0.3587647684101723</v>
      </c>
      <c r="D312" s="49">
        <v>0.68447346666196174</v>
      </c>
      <c r="E312" s="49">
        <v>0.68541482104621276</v>
      </c>
      <c r="F312" s="51">
        <f t="shared" si="13"/>
        <v>0.72222748596627262</v>
      </c>
      <c r="G312" s="47">
        <f t="shared" si="14"/>
        <v>72.222748596627255</v>
      </c>
      <c r="H312" s="21" t="str">
        <f t="shared" si="12"/>
        <v xml:space="preserve"> Low Risk</v>
      </c>
      <c r="I312">
        <f>VLOOKUP(A312, 'MACHINE LEARNING OUTPUT '!A:W, 23, FALSE)</f>
        <v>0</v>
      </c>
      <c r="J312" s="5">
        <f>VLOOKUP(A312, 'MACHINE LEARNING OUTPUT '!A:X,24, FALSE)</f>
        <v>0.37773985332843368</v>
      </c>
      <c r="K312" t="str">
        <f>VLOOKUP(A312, 'MACHINE LEARNING OUTPUT '!A:C,3, FALSE)</f>
        <v>salary</v>
      </c>
    </row>
    <row r="313" spans="1:11" x14ac:dyDescent="0.25">
      <c r="A313" s="2" t="s">
        <v>347</v>
      </c>
      <c r="B313" s="50">
        <v>0.878</v>
      </c>
      <c r="C313" s="50">
        <v>0.17231999161459555</v>
      </c>
      <c r="D313" s="50">
        <v>0.68071666577694023</v>
      </c>
      <c r="E313" s="50">
        <v>0.58047549232274298</v>
      </c>
      <c r="F313" s="51">
        <f t="shared" si="13"/>
        <v>0.77881865951942075</v>
      </c>
      <c r="G313" s="47">
        <f t="shared" si="14"/>
        <v>77.881865951942075</v>
      </c>
      <c r="H313" s="21" t="str">
        <f t="shared" si="12"/>
        <v xml:space="preserve"> Low Risk</v>
      </c>
      <c r="I313">
        <f>VLOOKUP(A313, 'MACHINE LEARNING OUTPUT '!A:W, 23, FALSE)</f>
        <v>0</v>
      </c>
      <c r="J313" s="5">
        <f>VLOOKUP(A313, 'MACHINE LEARNING OUTPUT '!A:X,24, FALSE)</f>
        <v>0.38288110560929556</v>
      </c>
      <c r="K313" t="str">
        <f>VLOOKUP(A313, 'MACHINE LEARNING OUTPUT '!A:C,3, FALSE)</f>
        <v>salary</v>
      </c>
    </row>
    <row r="314" spans="1:11" x14ac:dyDescent="0.25">
      <c r="A314" s="1" t="s">
        <v>348</v>
      </c>
      <c r="B314" s="49">
        <v>0.84899999999999998</v>
      </c>
      <c r="C314" s="49">
        <v>0.13925920508895573</v>
      </c>
      <c r="D314" s="49">
        <v>0.45535889284514508</v>
      </c>
      <c r="E314" s="49">
        <v>0.84807369931503607</v>
      </c>
      <c r="F314" s="51">
        <f t="shared" si="13"/>
        <v>0.7736550719395977</v>
      </c>
      <c r="G314" s="47">
        <f t="shared" si="14"/>
        <v>77.365507193959772</v>
      </c>
      <c r="H314" s="21" t="str">
        <f t="shared" si="12"/>
        <v xml:space="preserve"> Low Risk</v>
      </c>
      <c r="I314">
        <f>VLOOKUP(A314, 'MACHINE LEARNING OUTPUT '!A:W, 23, FALSE)</f>
        <v>0</v>
      </c>
      <c r="J314" s="5">
        <f>VLOOKUP(A314, 'MACHINE LEARNING OUTPUT '!A:X,24, FALSE)</f>
        <v>0.3902659990656781</v>
      </c>
      <c r="K314" t="str">
        <f>VLOOKUP(A314, 'MACHINE LEARNING OUTPUT '!A:C,3, FALSE)</f>
        <v>salary</v>
      </c>
    </row>
    <row r="315" spans="1:11" x14ac:dyDescent="0.25">
      <c r="A315" s="2" t="s">
        <v>349</v>
      </c>
      <c r="B315" s="50">
        <v>0.52</v>
      </c>
      <c r="C315" s="50">
        <v>0.48516933905049658</v>
      </c>
      <c r="D315" s="50">
        <v>0.39666624648801263</v>
      </c>
      <c r="E315" s="50">
        <v>0.43952235390970351</v>
      </c>
      <c r="F315" s="51">
        <f t="shared" si="13"/>
        <v>0.48171080066890909</v>
      </c>
      <c r="G315" s="47">
        <f t="shared" si="14"/>
        <v>48.171080066890909</v>
      </c>
      <c r="H315" s="21" t="str">
        <f t="shared" si="12"/>
        <v xml:space="preserve"> Medium Risk</v>
      </c>
      <c r="I315">
        <f>VLOOKUP(A315, 'MACHINE LEARNING OUTPUT '!A:W, 23, FALSE)</f>
        <v>1</v>
      </c>
      <c r="J315" s="5">
        <f>VLOOKUP(A315, 'MACHINE LEARNING OUTPUT '!A:X,24, FALSE)</f>
        <v>0.6056661821132634</v>
      </c>
      <c r="K315" t="str">
        <f>VLOOKUP(A315, 'MACHINE LEARNING OUTPUT '!A:C,3, FALSE)</f>
        <v>mixed</v>
      </c>
    </row>
    <row r="316" spans="1:11" x14ac:dyDescent="0.25">
      <c r="A316" s="1" t="s">
        <v>350</v>
      </c>
      <c r="B316" s="49">
        <v>0.77</v>
      </c>
      <c r="C316" s="49">
        <v>0.49627782962756267</v>
      </c>
      <c r="D316" s="49">
        <v>0.63046346057984304</v>
      </c>
      <c r="E316" s="49">
        <v>0.51646262730113168</v>
      </c>
      <c r="F316" s="51">
        <f t="shared" si="13"/>
        <v>0.62417873732286944</v>
      </c>
      <c r="G316" s="47">
        <f t="shared" si="14"/>
        <v>62.417873732286942</v>
      </c>
      <c r="H316" s="21" t="str">
        <f t="shared" si="12"/>
        <v xml:space="preserve"> Medium Risk</v>
      </c>
      <c r="I316">
        <f>VLOOKUP(A316, 'MACHINE LEARNING OUTPUT '!A:W, 23, FALSE)</f>
        <v>0</v>
      </c>
      <c r="J316" s="5">
        <f>VLOOKUP(A316, 'MACHINE LEARNING OUTPUT '!A:X,24, FALSE)</f>
        <v>0.45571285781317522</v>
      </c>
      <c r="K316" t="str">
        <f>VLOOKUP(A316, 'MACHINE LEARNING OUTPUT '!A:C,3, FALSE)</f>
        <v>mixed</v>
      </c>
    </row>
    <row r="317" spans="1:11" x14ac:dyDescent="0.25">
      <c r="A317" s="2" t="s">
        <v>351</v>
      </c>
      <c r="B317" s="50">
        <v>0.54300000000000004</v>
      </c>
      <c r="C317" s="50">
        <v>0.45315026949112119</v>
      </c>
      <c r="D317" s="50">
        <v>0.44859764361487331</v>
      </c>
      <c r="E317" s="50">
        <v>0.54064518480839441</v>
      </c>
      <c r="F317" s="51">
        <f t="shared" si="13"/>
        <v>0.52492122559689747</v>
      </c>
      <c r="G317" s="47">
        <f t="shared" si="14"/>
        <v>52.492122559689747</v>
      </c>
      <c r="H317" s="21" t="str">
        <f t="shared" si="12"/>
        <v xml:space="preserve"> Medium Risk</v>
      </c>
      <c r="I317">
        <f>VLOOKUP(A317, 'MACHINE LEARNING OUTPUT '!A:W, 23, FALSE)</f>
        <v>1</v>
      </c>
      <c r="J317" s="5">
        <f>VLOOKUP(A317, 'MACHINE LEARNING OUTPUT '!A:X,24, FALSE)</f>
        <v>0.57433809273205716</v>
      </c>
      <c r="K317" t="str">
        <f>VLOOKUP(A317, 'MACHINE LEARNING OUTPUT '!A:C,3, FALSE)</f>
        <v>business</v>
      </c>
    </row>
    <row r="318" spans="1:11" x14ac:dyDescent="0.25">
      <c r="A318" s="1" t="s">
        <v>352</v>
      </c>
      <c r="B318" s="49">
        <v>0.86599999999999999</v>
      </c>
      <c r="C318" s="49">
        <v>0.41901194578177708</v>
      </c>
      <c r="D318" s="49">
        <v>0.82521912633922945</v>
      </c>
      <c r="E318" s="49">
        <v>0.65399790834201088</v>
      </c>
      <c r="F318" s="51">
        <f t="shared" si="13"/>
        <v>0.7405399277846143</v>
      </c>
      <c r="G318" s="47">
        <f t="shared" si="14"/>
        <v>74.053992778461435</v>
      </c>
      <c r="H318" s="21" t="str">
        <f t="shared" si="12"/>
        <v xml:space="preserve"> Low Risk</v>
      </c>
      <c r="I318">
        <f>VLOOKUP(A318, 'MACHINE LEARNING OUTPUT '!A:W, 23, FALSE)</f>
        <v>0</v>
      </c>
      <c r="J318" s="5">
        <f>VLOOKUP(A318, 'MACHINE LEARNING OUTPUT '!A:X,24, FALSE)</f>
        <v>0.37807813110565913</v>
      </c>
      <c r="K318" t="str">
        <f>VLOOKUP(A318, 'MACHINE LEARNING OUTPUT '!A:C,3, FALSE)</f>
        <v>salary</v>
      </c>
    </row>
    <row r="319" spans="1:11" x14ac:dyDescent="0.25">
      <c r="A319" s="2" t="s">
        <v>353</v>
      </c>
      <c r="B319" s="50">
        <v>0.76500000000000001</v>
      </c>
      <c r="C319" s="50">
        <v>3.5270970151333181E-2</v>
      </c>
      <c r="D319" s="50">
        <v>0.90939724649998999</v>
      </c>
      <c r="E319" s="50">
        <v>0.85092097756709351</v>
      </c>
      <c r="F319" s="51">
        <f t="shared" si="13"/>
        <v>0.86668630488966203</v>
      </c>
      <c r="G319" s="47">
        <f t="shared" si="14"/>
        <v>86.668630488966201</v>
      </c>
      <c r="H319" s="21" t="str">
        <f t="shared" si="12"/>
        <v xml:space="preserve"> Low Risk</v>
      </c>
      <c r="I319">
        <f>VLOOKUP(A319, 'MACHINE LEARNING OUTPUT '!A:W, 23, FALSE)</f>
        <v>0</v>
      </c>
      <c r="J319" s="5">
        <f>VLOOKUP(A319, 'MACHINE LEARNING OUTPUT '!A:X,24, FALSE)</f>
        <v>0.32842703500847636</v>
      </c>
      <c r="K319" t="str">
        <f>VLOOKUP(A319, 'MACHINE LEARNING OUTPUT '!A:C,3, FALSE)</f>
        <v>salary</v>
      </c>
    </row>
    <row r="320" spans="1:11" x14ac:dyDescent="0.25">
      <c r="A320" s="1" t="s">
        <v>354</v>
      </c>
      <c r="B320" s="49">
        <v>0.78900000000000003</v>
      </c>
      <c r="C320" s="49">
        <v>0.32667594547674089</v>
      </c>
      <c r="D320" s="49">
        <v>0.5696305352422546</v>
      </c>
      <c r="E320" s="49">
        <v>0.78212395685421054</v>
      </c>
      <c r="F320" s="51">
        <f t="shared" si="13"/>
        <v>0.70939191693356018</v>
      </c>
      <c r="G320" s="47">
        <f t="shared" si="14"/>
        <v>70.939191693356022</v>
      </c>
      <c r="H320" s="21" t="str">
        <f t="shared" si="12"/>
        <v xml:space="preserve"> Low Risk</v>
      </c>
      <c r="I320">
        <f>VLOOKUP(A320, 'MACHINE LEARNING OUTPUT '!A:W, 23, FALSE)</f>
        <v>0</v>
      </c>
      <c r="J320" s="5">
        <f>VLOOKUP(A320, 'MACHINE LEARNING OUTPUT '!A:X,24, FALSE)</f>
        <v>0.40250502984402375</v>
      </c>
      <c r="K320" t="str">
        <f>VLOOKUP(A320, 'MACHINE LEARNING OUTPUT '!A:C,3, FALSE)</f>
        <v>salary</v>
      </c>
    </row>
    <row r="321" spans="1:11" x14ac:dyDescent="0.25">
      <c r="A321" s="2" t="s">
        <v>355</v>
      </c>
      <c r="B321" s="50">
        <v>0.98699999999999999</v>
      </c>
      <c r="C321" s="50">
        <v>0.25176595013813013</v>
      </c>
      <c r="D321" s="50">
        <v>0.49146140862043375</v>
      </c>
      <c r="E321" s="50">
        <v>0.64515051295567094</v>
      </c>
      <c r="F321" s="51">
        <f t="shared" si="13"/>
        <v>0.76498507362599832</v>
      </c>
      <c r="G321" s="47">
        <f t="shared" si="14"/>
        <v>76.498507362599838</v>
      </c>
      <c r="H321" s="21" t="str">
        <f t="shared" si="12"/>
        <v xml:space="preserve"> Low Risk</v>
      </c>
      <c r="I321">
        <f>VLOOKUP(A321, 'MACHINE LEARNING OUTPUT '!A:W, 23, FALSE)</f>
        <v>0</v>
      </c>
      <c r="J321" s="5">
        <f>VLOOKUP(A321, 'MACHINE LEARNING OUTPUT '!A:X,24, FALSE)</f>
        <v>0.35222449417471308</v>
      </c>
      <c r="K321" t="str">
        <f>VLOOKUP(A321, 'MACHINE LEARNING OUTPUT '!A:C,3, FALSE)</f>
        <v>salary</v>
      </c>
    </row>
    <row r="322" spans="1:11" x14ac:dyDescent="0.25">
      <c r="A322" s="1" t="s">
        <v>356</v>
      </c>
      <c r="B322" s="49">
        <v>0.46600000000000003</v>
      </c>
      <c r="C322" s="49">
        <v>0.48297484285336517</v>
      </c>
      <c r="D322" s="49">
        <v>0.55625171052165168</v>
      </c>
      <c r="E322" s="49">
        <v>0.54947235183399956</v>
      </c>
      <c r="F322" s="51">
        <f t="shared" si="13"/>
        <v>0.51187874202342076</v>
      </c>
      <c r="G322" s="47">
        <f t="shared" si="14"/>
        <v>51.187874202342073</v>
      </c>
      <c r="H322" s="21" t="str">
        <f t="shared" ref="H322:H385" si="15">IF(G322&lt;40," High Risk",
 IF(G322&lt;70," Medium Risk",
 " Low Risk"))</f>
        <v xml:space="preserve"> Medium Risk</v>
      </c>
      <c r="I322">
        <f>VLOOKUP(A322, 'MACHINE LEARNING OUTPUT '!A:W, 23, FALSE)</f>
        <v>1</v>
      </c>
      <c r="J322" s="5">
        <f>VLOOKUP(A322, 'MACHINE LEARNING OUTPUT '!A:X,24, FALSE)</f>
        <v>0.62156835318694359</v>
      </c>
      <c r="K322" t="str">
        <f>VLOOKUP(A322, 'MACHINE LEARNING OUTPUT '!A:C,3, FALSE)</f>
        <v>business</v>
      </c>
    </row>
    <row r="323" spans="1:11" x14ac:dyDescent="0.25">
      <c r="A323" s="2" t="s">
        <v>357</v>
      </c>
      <c r="B323" s="50">
        <v>0.52500000000000002</v>
      </c>
      <c r="C323" s="50">
        <v>0.25032197931402728</v>
      </c>
      <c r="D323" s="50">
        <v>0.39987337932799261</v>
      </c>
      <c r="E323" s="50">
        <v>0.49333789147452956</v>
      </c>
      <c r="F323" s="51">
        <f t="shared" ref="F323:F386" si="16">(B323*0.35) + ((1-C323)*0.3) + (D323*0.2) + (E323*0.15)</f>
        <v>0.56262876579256982</v>
      </c>
      <c r="G323" s="47">
        <f t="shared" ref="G323:G386" si="17">F323*100</f>
        <v>56.262876579256982</v>
      </c>
      <c r="H323" s="21" t="str">
        <f t="shared" si="15"/>
        <v xml:space="preserve"> Medium Risk</v>
      </c>
      <c r="I323">
        <f>VLOOKUP(A323, 'MACHINE LEARNING OUTPUT '!A:W, 23, FALSE)</f>
        <v>1</v>
      </c>
      <c r="J323" s="5">
        <f>VLOOKUP(A323, 'MACHINE LEARNING OUTPUT '!A:X,24, FALSE)</f>
        <v>0.59070348398204753</v>
      </c>
      <c r="K323" t="str">
        <f>VLOOKUP(A323, 'MACHINE LEARNING OUTPUT '!A:C,3, FALSE)</f>
        <v>business</v>
      </c>
    </row>
    <row r="324" spans="1:11" x14ac:dyDescent="0.25">
      <c r="A324" s="1" t="s">
        <v>358</v>
      </c>
      <c r="B324" s="49">
        <v>0.45300000000000001</v>
      </c>
      <c r="C324" s="49">
        <v>0.33889538652302625</v>
      </c>
      <c r="D324" s="49">
        <v>0.23879699126001838</v>
      </c>
      <c r="E324" s="49">
        <v>0.46259918588584886</v>
      </c>
      <c r="F324" s="51">
        <f t="shared" si="16"/>
        <v>0.47403066017797313</v>
      </c>
      <c r="G324" s="47">
        <f t="shared" si="17"/>
        <v>47.403066017797315</v>
      </c>
      <c r="H324" s="21" t="str">
        <f t="shared" si="15"/>
        <v xml:space="preserve"> Medium Risk</v>
      </c>
      <c r="I324">
        <f>VLOOKUP(A324, 'MACHINE LEARNING OUTPUT '!A:W, 23, FALSE)</f>
        <v>1</v>
      </c>
      <c r="J324" s="5">
        <f>VLOOKUP(A324, 'MACHINE LEARNING OUTPUT '!A:X,24, FALSE)</f>
        <v>0.66082726536862657</v>
      </c>
      <c r="K324" t="str">
        <f>VLOOKUP(A324, 'MACHINE LEARNING OUTPUT '!A:C,3, FALSE)</f>
        <v>business</v>
      </c>
    </row>
    <row r="325" spans="1:11" x14ac:dyDescent="0.25">
      <c r="A325" s="2" t="s">
        <v>359</v>
      </c>
      <c r="B325" s="50">
        <v>0.88800000000000001</v>
      </c>
      <c r="C325" s="50">
        <v>0.18346243532417922</v>
      </c>
      <c r="D325" s="50">
        <v>0.93312776236393513</v>
      </c>
      <c r="E325" s="50">
        <v>0.86241260269267983</v>
      </c>
      <c r="F325" s="51">
        <f t="shared" si="16"/>
        <v>0.87174871227943518</v>
      </c>
      <c r="G325" s="47">
        <f t="shared" si="17"/>
        <v>87.174871227943513</v>
      </c>
      <c r="H325" s="21" t="str">
        <f t="shared" si="15"/>
        <v xml:space="preserve"> Low Risk</v>
      </c>
      <c r="I325">
        <f>VLOOKUP(A325, 'MACHINE LEARNING OUTPUT '!A:W, 23, FALSE)</f>
        <v>0</v>
      </c>
      <c r="J325" s="5">
        <f>VLOOKUP(A325, 'MACHINE LEARNING OUTPUT '!A:X,24, FALSE)</f>
        <v>0.30026523721188775</v>
      </c>
      <c r="K325" t="str">
        <f>VLOOKUP(A325, 'MACHINE LEARNING OUTPUT '!A:C,3, FALSE)</f>
        <v>salary</v>
      </c>
    </row>
    <row r="326" spans="1:11" x14ac:dyDescent="0.25">
      <c r="A326" s="1" t="s">
        <v>360</v>
      </c>
      <c r="B326" s="49">
        <v>0.45700000000000002</v>
      </c>
      <c r="C326" s="49">
        <v>0.35949164086857383</v>
      </c>
      <c r="D326" s="49">
        <v>0.75332904734378892</v>
      </c>
      <c r="E326" s="49">
        <v>0.60426885478835668</v>
      </c>
      <c r="F326" s="51">
        <f t="shared" si="16"/>
        <v>0.59340864542643912</v>
      </c>
      <c r="G326" s="47">
        <f t="shared" si="17"/>
        <v>59.340864542643914</v>
      </c>
      <c r="H326" s="21" t="str">
        <f t="shared" si="15"/>
        <v xml:space="preserve"> Medium Risk</v>
      </c>
      <c r="I326">
        <f>VLOOKUP(A326, 'MACHINE LEARNING OUTPUT '!A:W, 23, FALSE)</f>
        <v>1</v>
      </c>
      <c r="J326" s="5">
        <f>VLOOKUP(A326, 'MACHINE LEARNING OUTPUT '!A:X,24, FALSE)</f>
        <v>0.52971864277349101</v>
      </c>
      <c r="K326" t="str">
        <f>VLOOKUP(A326, 'MACHINE LEARNING OUTPUT '!A:C,3, FALSE)</f>
        <v>mixed</v>
      </c>
    </row>
    <row r="327" spans="1:11" x14ac:dyDescent="0.25">
      <c r="A327" s="2" t="s">
        <v>361</v>
      </c>
      <c r="B327" s="50">
        <v>0.52500000000000002</v>
      </c>
      <c r="C327" s="50">
        <v>8.4063092405532447E-2</v>
      </c>
      <c r="D327" s="50">
        <v>0.35452498782882136</v>
      </c>
      <c r="E327" s="50">
        <v>0.45729413641953509</v>
      </c>
      <c r="F327" s="51">
        <f t="shared" si="16"/>
        <v>0.59803019030703475</v>
      </c>
      <c r="G327" s="47">
        <f t="shared" si="17"/>
        <v>59.803019030703474</v>
      </c>
      <c r="H327" s="21" t="str">
        <f t="shared" si="15"/>
        <v xml:space="preserve"> Medium Risk</v>
      </c>
      <c r="I327">
        <f>VLOOKUP(A327, 'MACHINE LEARNING OUTPUT '!A:W, 23, FALSE)</f>
        <v>1</v>
      </c>
      <c r="J327" s="5">
        <f>VLOOKUP(A327, 'MACHINE LEARNING OUTPUT '!A:X,24, FALSE)</f>
        <v>0.58348135902153486</v>
      </c>
      <c r="K327" t="str">
        <f>VLOOKUP(A327, 'MACHINE LEARNING OUTPUT '!A:C,3, FALSE)</f>
        <v>business</v>
      </c>
    </row>
    <row r="328" spans="1:11" x14ac:dyDescent="0.25">
      <c r="A328" s="1" t="s">
        <v>362</v>
      </c>
      <c r="B328" s="49">
        <v>0.443</v>
      </c>
      <c r="C328" s="49">
        <v>0.40917632813882848</v>
      </c>
      <c r="D328" s="49">
        <v>0.63391596295829911</v>
      </c>
      <c r="E328" s="49">
        <v>0.61041988348023402</v>
      </c>
      <c r="F328" s="51">
        <f t="shared" si="16"/>
        <v>0.55064327667204638</v>
      </c>
      <c r="G328" s="47">
        <f t="shared" si="17"/>
        <v>55.064327667204637</v>
      </c>
      <c r="H328" s="21" t="str">
        <f t="shared" si="15"/>
        <v xml:space="preserve"> Medium Risk</v>
      </c>
      <c r="I328">
        <f>VLOOKUP(A328, 'MACHINE LEARNING OUTPUT '!A:W, 23, FALSE)</f>
        <v>1</v>
      </c>
      <c r="J328" s="5">
        <f>VLOOKUP(A328, 'MACHINE LEARNING OUTPUT '!A:X,24, FALSE)</f>
        <v>0.58236448507714655</v>
      </c>
      <c r="K328" t="str">
        <f>VLOOKUP(A328, 'MACHINE LEARNING OUTPUT '!A:C,3, FALSE)</f>
        <v>business</v>
      </c>
    </row>
    <row r="329" spans="1:11" x14ac:dyDescent="0.25">
      <c r="A329" s="2" t="s">
        <v>363</v>
      </c>
      <c r="B329" s="50">
        <v>0.63600000000000001</v>
      </c>
      <c r="C329" s="50">
        <v>0.36693382813642811</v>
      </c>
      <c r="D329" s="50">
        <v>0.29150580674248816</v>
      </c>
      <c r="E329" s="50">
        <v>0.57217346130201752</v>
      </c>
      <c r="F329" s="51">
        <f t="shared" si="16"/>
        <v>0.55664703210287181</v>
      </c>
      <c r="G329" s="47">
        <f t="shared" si="17"/>
        <v>55.664703210287179</v>
      </c>
      <c r="H329" s="21" t="str">
        <f t="shared" si="15"/>
        <v xml:space="preserve"> Medium Risk</v>
      </c>
      <c r="I329">
        <f>VLOOKUP(A329, 'MACHINE LEARNING OUTPUT '!A:W, 23, FALSE)</f>
        <v>1</v>
      </c>
      <c r="J329" s="5">
        <f>VLOOKUP(A329, 'MACHINE LEARNING OUTPUT '!A:X,24, FALSE)</f>
        <v>0.57264980497424545</v>
      </c>
      <c r="K329" t="str">
        <f>VLOOKUP(A329, 'MACHINE LEARNING OUTPUT '!A:C,3, FALSE)</f>
        <v>business</v>
      </c>
    </row>
    <row r="330" spans="1:11" x14ac:dyDescent="0.25">
      <c r="A330" s="1" t="s">
        <v>364</v>
      </c>
      <c r="B330" s="49">
        <v>0.88800000000000001</v>
      </c>
      <c r="C330" s="49">
        <v>0.15663130896284488</v>
      </c>
      <c r="D330" s="49">
        <v>0.62407773984322612</v>
      </c>
      <c r="E330" s="49">
        <v>0.54020305919706668</v>
      </c>
      <c r="F330" s="51">
        <f t="shared" si="16"/>
        <v>0.76965661415935172</v>
      </c>
      <c r="G330" s="47">
        <f t="shared" si="17"/>
        <v>76.965661415935173</v>
      </c>
      <c r="H330" s="21" t="str">
        <f t="shared" si="15"/>
        <v xml:space="preserve"> Low Risk</v>
      </c>
      <c r="I330">
        <f>VLOOKUP(A330, 'MACHINE LEARNING OUTPUT '!A:W, 23, FALSE)</f>
        <v>0</v>
      </c>
      <c r="J330" s="5">
        <f>VLOOKUP(A330, 'MACHINE LEARNING OUTPUT '!A:X,24, FALSE)</f>
        <v>0.39343200655331162</v>
      </c>
      <c r="K330" t="str">
        <f>VLOOKUP(A330, 'MACHINE LEARNING OUTPUT '!A:C,3, FALSE)</f>
        <v>salary</v>
      </c>
    </row>
    <row r="331" spans="1:11" x14ac:dyDescent="0.25">
      <c r="A331" s="2" t="s">
        <v>365</v>
      </c>
      <c r="B331" s="50">
        <v>0.96</v>
      </c>
      <c r="C331" s="50">
        <v>0.3548468382839654</v>
      </c>
      <c r="D331" s="50">
        <v>0.49014148851253758</v>
      </c>
      <c r="E331" s="50">
        <v>0.67985521212884381</v>
      </c>
      <c r="F331" s="51">
        <f t="shared" si="16"/>
        <v>0.7295525280366445</v>
      </c>
      <c r="G331" s="47">
        <f t="shared" si="17"/>
        <v>72.95525280366445</v>
      </c>
      <c r="H331" s="21" t="str">
        <f t="shared" si="15"/>
        <v xml:space="preserve"> Low Risk</v>
      </c>
      <c r="I331">
        <f>VLOOKUP(A331, 'MACHINE LEARNING OUTPUT '!A:W, 23, FALSE)</f>
        <v>0</v>
      </c>
      <c r="J331" s="5">
        <f>VLOOKUP(A331, 'MACHINE LEARNING OUTPUT '!A:X,24, FALSE)</f>
        <v>0.37469981918949941</v>
      </c>
      <c r="K331" t="str">
        <f>VLOOKUP(A331, 'MACHINE LEARNING OUTPUT '!A:C,3, FALSE)</f>
        <v>salary</v>
      </c>
    </row>
    <row r="332" spans="1:11" x14ac:dyDescent="0.25">
      <c r="A332" s="1" t="s">
        <v>366</v>
      </c>
      <c r="B332" s="49">
        <v>0.79800000000000004</v>
      </c>
      <c r="C332" s="49">
        <v>0.29040712938570795</v>
      </c>
      <c r="D332" s="49">
        <v>0.74453278782335952</v>
      </c>
      <c r="E332" s="49">
        <v>0.67049982099608463</v>
      </c>
      <c r="F332" s="51">
        <f t="shared" si="16"/>
        <v>0.74165939189837216</v>
      </c>
      <c r="G332" s="47">
        <f t="shared" si="17"/>
        <v>74.165939189837218</v>
      </c>
      <c r="H332" s="21" t="str">
        <f t="shared" si="15"/>
        <v xml:space="preserve"> Low Risk</v>
      </c>
      <c r="I332">
        <f>VLOOKUP(A332, 'MACHINE LEARNING OUTPUT '!A:W, 23, FALSE)</f>
        <v>0</v>
      </c>
      <c r="J332" s="5">
        <f>VLOOKUP(A332, 'MACHINE LEARNING OUTPUT '!A:X,24, FALSE)</f>
        <v>0.40289316903370037</v>
      </c>
      <c r="K332" t="str">
        <f>VLOOKUP(A332, 'MACHINE LEARNING OUTPUT '!A:C,3, FALSE)</f>
        <v>salary</v>
      </c>
    </row>
    <row r="333" spans="1:11" x14ac:dyDescent="0.25">
      <c r="A333" s="2" t="s">
        <v>367</v>
      </c>
      <c r="B333" s="50">
        <v>0.47699999999999998</v>
      </c>
      <c r="C333" s="50">
        <v>0.2015893488969886</v>
      </c>
      <c r="D333" s="50">
        <v>0.45661204602613847</v>
      </c>
      <c r="E333" s="50">
        <v>0.56031482844803437</v>
      </c>
      <c r="F333" s="51">
        <f t="shared" si="16"/>
        <v>0.58184282880333626</v>
      </c>
      <c r="G333" s="47">
        <f t="shared" si="17"/>
        <v>58.184282880333626</v>
      </c>
      <c r="H333" s="21" t="str">
        <f t="shared" si="15"/>
        <v xml:space="preserve"> Medium Risk</v>
      </c>
      <c r="I333">
        <f>VLOOKUP(A333, 'MACHINE LEARNING OUTPUT '!A:W, 23, FALSE)</f>
        <v>1</v>
      </c>
      <c r="J333" s="5">
        <f>VLOOKUP(A333, 'MACHINE LEARNING OUTPUT '!A:X,24, FALSE)</f>
        <v>0.57772382048683257</v>
      </c>
      <c r="K333" t="str">
        <f>VLOOKUP(A333, 'MACHINE LEARNING OUTPUT '!A:C,3, FALSE)</f>
        <v>business</v>
      </c>
    </row>
    <row r="334" spans="1:11" x14ac:dyDescent="0.25">
      <c r="A334" s="1" t="s">
        <v>368</v>
      </c>
      <c r="B334" s="49">
        <v>0.83699999999999997</v>
      </c>
      <c r="C334" s="49">
        <v>0.12448300128284306</v>
      </c>
      <c r="D334" s="49">
        <v>0.58494467688803964</v>
      </c>
      <c r="E334" s="49">
        <v>0.68663559376171002</v>
      </c>
      <c r="F334" s="51">
        <f t="shared" si="16"/>
        <v>0.77558937405701145</v>
      </c>
      <c r="G334" s="47">
        <f t="shared" si="17"/>
        <v>77.558937405701144</v>
      </c>
      <c r="H334" s="21" t="str">
        <f t="shared" si="15"/>
        <v xml:space="preserve"> Low Risk</v>
      </c>
      <c r="I334">
        <f>VLOOKUP(A334, 'MACHINE LEARNING OUTPUT '!A:W, 23, FALSE)</f>
        <v>0</v>
      </c>
      <c r="J334" s="5">
        <f>VLOOKUP(A334, 'MACHINE LEARNING OUTPUT '!A:X,24, FALSE)</f>
        <v>0.39006327378839178</v>
      </c>
      <c r="K334" t="str">
        <f>VLOOKUP(A334, 'MACHINE LEARNING OUTPUT '!A:C,3, FALSE)</f>
        <v>salary</v>
      </c>
    </row>
    <row r="335" spans="1:11" x14ac:dyDescent="0.25">
      <c r="A335" s="2" t="s">
        <v>369</v>
      </c>
      <c r="B335" s="50">
        <v>0.81599999999999995</v>
      </c>
      <c r="C335" s="50">
        <v>0.433859799370299</v>
      </c>
      <c r="D335" s="50">
        <v>0.26419854825452971</v>
      </c>
      <c r="E335" s="50">
        <v>0.57882359727017207</v>
      </c>
      <c r="F335" s="51">
        <f t="shared" si="16"/>
        <v>0.5951053094303419</v>
      </c>
      <c r="G335" s="47">
        <f t="shared" si="17"/>
        <v>59.51053094303419</v>
      </c>
      <c r="H335" s="21" t="str">
        <f t="shared" si="15"/>
        <v xml:space="preserve"> Medium Risk</v>
      </c>
      <c r="I335">
        <f>VLOOKUP(A335, 'MACHINE LEARNING OUTPUT '!A:W, 23, FALSE)</f>
        <v>0</v>
      </c>
      <c r="J335" s="5">
        <f>VLOOKUP(A335, 'MACHINE LEARNING OUTPUT '!A:X,24, FALSE)</f>
        <v>0.49268394590239617</v>
      </c>
      <c r="K335" t="str">
        <f>VLOOKUP(A335, 'MACHINE LEARNING OUTPUT '!A:C,3, FALSE)</f>
        <v>salary</v>
      </c>
    </row>
    <row r="336" spans="1:11" x14ac:dyDescent="0.25">
      <c r="A336" s="1" t="s">
        <v>370</v>
      </c>
      <c r="B336" s="49">
        <v>0.81699999999999995</v>
      </c>
      <c r="C336" s="49">
        <v>0.30974708936356948</v>
      </c>
      <c r="D336" s="49">
        <v>0.26732727852240823</v>
      </c>
      <c r="E336" s="49">
        <v>0.6992917418620257</v>
      </c>
      <c r="F336" s="51">
        <f t="shared" si="16"/>
        <v>0.65138509017471469</v>
      </c>
      <c r="G336" s="47">
        <f t="shared" si="17"/>
        <v>65.138509017471463</v>
      </c>
      <c r="H336" s="21" t="str">
        <f t="shared" si="15"/>
        <v xml:space="preserve"> Medium Risk</v>
      </c>
      <c r="I336">
        <f>VLOOKUP(A336, 'MACHINE LEARNING OUTPUT '!A:W, 23, FALSE)</f>
        <v>0</v>
      </c>
      <c r="J336" s="5">
        <f>VLOOKUP(A336, 'MACHINE LEARNING OUTPUT '!A:X,24, FALSE)</f>
        <v>0.45321378498998927</v>
      </c>
      <c r="K336" t="str">
        <f>VLOOKUP(A336, 'MACHINE LEARNING OUTPUT '!A:C,3, FALSE)</f>
        <v>salary</v>
      </c>
    </row>
    <row r="337" spans="1:11" x14ac:dyDescent="0.25">
      <c r="A337" s="2" t="s">
        <v>371</v>
      </c>
      <c r="B337" s="50">
        <v>0.95299999999999996</v>
      </c>
      <c r="C337" s="50">
        <v>0.23079007036928184</v>
      </c>
      <c r="D337" s="50">
        <v>0.47160018107686152</v>
      </c>
      <c r="E337" s="50">
        <v>0.80008865758500569</v>
      </c>
      <c r="F337" s="51">
        <f t="shared" si="16"/>
        <v>0.7786463137423385</v>
      </c>
      <c r="G337" s="47">
        <f t="shared" si="17"/>
        <v>77.864631374233852</v>
      </c>
      <c r="H337" s="21" t="str">
        <f t="shared" si="15"/>
        <v xml:space="preserve"> Low Risk</v>
      </c>
      <c r="I337">
        <f>VLOOKUP(A337, 'MACHINE LEARNING OUTPUT '!A:W, 23, FALSE)</f>
        <v>0</v>
      </c>
      <c r="J337" s="5">
        <f>VLOOKUP(A337, 'MACHINE LEARNING OUTPUT '!A:X,24, FALSE)</f>
        <v>0.37129846141936773</v>
      </c>
      <c r="K337" t="str">
        <f>VLOOKUP(A337, 'MACHINE LEARNING OUTPUT '!A:C,3, FALSE)</f>
        <v>salary</v>
      </c>
    </row>
    <row r="338" spans="1:11" x14ac:dyDescent="0.25">
      <c r="A338" s="1" t="s">
        <v>372</v>
      </c>
      <c r="B338" s="49">
        <v>0.47499999999999998</v>
      </c>
      <c r="C338" s="49">
        <v>0.32309000581208441</v>
      </c>
      <c r="D338" s="49">
        <v>0.49629093818054293</v>
      </c>
      <c r="E338" s="49">
        <v>0.53763450109217514</v>
      </c>
      <c r="F338" s="51">
        <f t="shared" si="16"/>
        <v>0.54922636105630951</v>
      </c>
      <c r="G338" s="47">
        <f t="shared" si="17"/>
        <v>54.92263610563095</v>
      </c>
      <c r="H338" s="21" t="str">
        <f t="shared" si="15"/>
        <v xml:space="preserve"> Medium Risk</v>
      </c>
      <c r="I338">
        <f>VLOOKUP(A338, 'MACHINE LEARNING OUTPUT '!A:W, 23, FALSE)</f>
        <v>1</v>
      </c>
      <c r="J338" s="5">
        <f>VLOOKUP(A338, 'MACHINE LEARNING OUTPUT '!A:X,24, FALSE)</f>
        <v>0.58452808934611866</v>
      </c>
      <c r="K338" t="str">
        <f>VLOOKUP(A338, 'MACHINE LEARNING OUTPUT '!A:C,3, FALSE)</f>
        <v>mixed</v>
      </c>
    </row>
    <row r="339" spans="1:11" x14ac:dyDescent="0.25">
      <c r="A339" s="2" t="s">
        <v>373</v>
      </c>
      <c r="B339" s="50">
        <v>0.62</v>
      </c>
      <c r="C339" s="50">
        <v>8.503392918835162E-2</v>
      </c>
      <c r="D339" s="50">
        <v>0.38623554468651122</v>
      </c>
      <c r="E339" s="50">
        <v>0.65474341440428241</v>
      </c>
      <c r="F339" s="51">
        <f t="shared" si="16"/>
        <v>0.66694844234143913</v>
      </c>
      <c r="G339" s="47">
        <f t="shared" si="17"/>
        <v>66.694844234143915</v>
      </c>
      <c r="H339" s="21" t="str">
        <f t="shared" si="15"/>
        <v xml:space="preserve"> Medium Risk</v>
      </c>
      <c r="I339">
        <f>VLOOKUP(A339, 'MACHINE LEARNING OUTPUT '!A:W, 23, FALSE)</f>
        <v>1</v>
      </c>
      <c r="J339" s="5">
        <f>VLOOKUP(A339, 'MACHINE LEARNING OUTPUT '!A:X,24, FALSE)</f>
        <v>0.51542425107144452</v>
      </c>
      <c r="K339" t="str">
        <f>VLOOKUP(A339, 'MACHINE LEARNING OUTPUT '!A:C,3, FALSE)</f>
        <v>business</v>
      </c>
    </row>
    <row r="340" spans="1:11" x14ac:dyDescent="0.25">
      <c r="A340" s="1" t="s">
        <v>374</v>
      </c>
      <c r="B340" s="49">
        <v>0.95599999999999996</v>
      </c>
      <c r="C340" s="49">
        <v>0.18329381527312938</v>
      </c>
      <c r="D340" s="49">
        <v>0.82157139081551556</v>
      </c>
      <c r="E340" s="49">
        <v>0.76814846281450833</v>
      </c>
      <c r="F340" s="51">
        <f t="shared" si="16"/>
        <v>0.8591484030033405</v>
      </c>
      <c r="G340" s="47">
        <f t="shared" si="17"/>
        <v>85.914840300334049</v>
      </c>
      <c r="H340" s="21" t="str">
        <f t="shared" si="15"/>
        <v xml:space="preserve"> Low Risk</v>
      </c>
      <c r="I340">
        <f>VLOOKUP(A340, 'MACHINE LEARNING OUTPUT '!A:W, 23, FALSE)</f>
        <v>0</v>
      </c>
      <c r="J340" s="5">
        <f>VLOOKUP(A340, 'MACHINE LEARNING OUTPUT '!A:X,24, FALSE)</f>
        <v>0.28350474805365927</v>
      </c>
      <c r="K340" t="str">
        <f>VLOOKUP(A340, 'MACHINE LEARNING OUTPUT '!A:C,3, FALSE)</f>
        <v>salary</v>
      </c>
    </row>
    <row r="341" spans="1:11" x14ac:dyDescent="0.25">
      <c r="A341" s="2" t="s">
        <v>375</v>
      </c>
      <c r="B341" s="50">
        <v>0.91200000000000003</v>
      </c>
      <c r="C341" s="50">
        <v>0.13191893471169852</v>
      </c>
      <c r="D341" s="50">
        <v>0.59651141209616121</v>
      </c>
      <c r="E341" s="50">
        <v>0.4963942213112581</v>
      </c>
      <c r="F341" s="51">
        <f t="shared" si="16"/>
        <v>0.77338573520241138</v>
      </c>
      <c r="G341" s="47">
        <f t="shared" si="17"/>
        <v>77.338573520241141</v>
      </c>
      <c r="H341" s="21" t="str">
        <f t="shared" si="15"/>
        <v xml:space="preserve"> Low Risk</v>
      </c>
      <c r="I341">
        <f>VLOOKUP(A341, 'MACHINE LEARNING OUTPUT '!A:W, 23, FALSE)</f>
        <v>0</v>
      </c>
      <c r="J341" s="5">
        <f>VLOOKUP(A341, 'MACHINE LEARNING OUTPUT '!A:X,24, FALSE)</f>
        <v>0.3756748991703201</v>
      </c>
      <c r="K341" t="str">
        <f>VLOOKUP(A341, 'MACHINE LEARNING OUTPUT '!A:C,3, FALSE)</f>
        <v>salary</v>
      </c>
    </row>
    <row r="342" spans="1:11" x14ac:dyDescent="0.25">
      <c r="A342" s="1" t="s">
        <v>376</v>
      </c>
      <c r="B342" s="49">
        <v>0.77900000000000003</v>
      </c>
      <c r="C342" s="49">
        <v>6.65202286011079E-2</v>
      </c>
      <c r="D342" s="49">
        <v>0.79869136045983313</v>
      </c>
      <c r="E342" s="49">
        <v>0.86321179748989474</v>
      </c>
      <c r="F342" s="51">
        <f t="shared" si="16"/>
        <v>0.84191397313511851</v>
      </c>
      <c r="G342" s="47">
        <f t="shared" si="17"/>
        <v>84.191397313511857</v>
      </c>
      <c r="H342" s="21" t="str">
        <f t="shared" si="15"/>
        <v xml:space="preserve"> Low Risk</v>
      </c>
      <c r="I342">
        <f>VLOOKUP(A342, 'MACHINE LEARNING OUTPUT '!A:W, 23, FALSE)</f>
        <v>0</v>
      </c>
      <c r="J342" s="5">
        <f>VLOOKUP(A342, 'MACHINE LEARNING OUTPUT '!A:X,24, FALSE)</f>
        <v>0.34262971251140673</v>
      </c>
      <c r="K342" t="str">
        <f>VLOOKUP(A342, 'MACHINE LEARNING OUTPUT '!A:C,3, FALSE)</f>
        <v>salary</v>
      </c>
    </row>
    <row r="343" spans="1:11" x14ac:dyDescent="0.25">
      <c r="A343" s="2" t="s">
        <v>377</v>
      </c>
      <c r="B343" s="50">
        <v>0.88200000000000001</v>
      </c>
      <c r="C343" s="50">
        <v>0.34108185026290155</v>
      </c>
      <c r="D343" s="50">
        <v>0.42958919497476455</v>
      </c>
      <c r="E343" s="50">
        <v>0.57650740723770177</v>
      </c>
      <c r="F343" s="51">
        <f t="shared" si="16"/>
        <v>0.67876939500173761</v>
      </c>
      <c r="G343" s="47">
        <f t="shared" si="17"/>
        <v>67.876939500173762</v>
      </c>
      <c r="H343" s="21" t="str">
        <f t="shared" si="15"/>
        <v xml:space="preserve"> Medium Risk</v>
      </c>
      <c r="I343">
        <f>VLOOKUP(A343, 'MACHINE LEARNING OUTPUT '!A:W, 23, FALSE)</f>
        <v>0</v>
      </c>
      <c r="J343" s="5">
        <f>VLOOKUP(A343, 'MACHINE LEARNING OUTPUT '!A:X,24, FALSE)</f>
        <v>0.43314658714639093</v>
      </c>
      <c r="K343" t="str">
        <f>VLOOKUP(A343, 'MACHINE LEARNING OUTPUT '!A:C,3, FALSE)</f>
        <v>salary</v>
      </c>
    </row>
    <row r="344" spans="1:11" x14ac:dyDescent="0.25">
      <c r="A344" s="1" t="s">
        <v>378</v>
      </c>
      <c r="B344" s="49">
        <v>0.871</v>
      </c>
      <c r="C344" s="49">
        <v>0.39637716568623188</v>
      </c>
      <c r="D344" s="49">
        <v>0.66330818755632359</v>
      </c>
      <c r="E344" s="49">
        <v>0.68062567572048849</v>
      </c>
      <c r="F344" s="51">
        <f t="shared" si="16"/>
        <v>0.72069233916346831</v>
      </c>
      <c r="G344" s="47">
        <f t="shared" si="17"/>
        <v>72.069233916346832</v>
      </c>
      <c r="H344" s="21" t="str">
        <f t="shared" si="15"/>
        <v xml:space="preserve"> Low Risk</v>
      </c>
      <c r="I344">
        <f>VLOOKUP(A344, 'MACHINE LEARNING OUTPUT '!A:W, 23, FALSE)</f>
        <v>0</v>
      </c>
      <c r="J344" s="5">
        <f>VLOOKUP(A344, 'MACHINE LEARNING OUTPUT '!A:X,24, FALSE)</f>
        <v>0.3885673262684653</v>
      </c>
      <c r="K344" t="str">
        <f>VLOOKUP(A344, 'MACHINE LEARNING OUTPUT '!A:C,3, FALSE)</f>
        <v>salary</v>
      </c>
    </row>
    <row r="345" spans="1:11" x14ac:dyDescent="0.25">
      <c r="A345" s="2" t="s">
        <v>379</v>
      </c>
      <c r="B345" s="50">
        <v>0.90600000000000003</v>
      </c>
      <c r="C345" s="50">
        <v>0.17741843005226893</v>
      </c>
      <c r="D345" s="50">
        <v>0.55514522997141946</v>
      </c>
      <c r="E345" s="50">
        <v>0.70577276410741929</v>
      </c>
      <c r="F345" s="51">
        <f t="shared" si="16"/>
        <v>0.78076943159471601</v>
      </c>
      <c r="G345" s="47">
        <f t="shared" si="17"/>
        <v>78.076943159471597</v>
      </c>
      <c r="H345" s="21" t="str">
        <f t="shared" si="15"/>
        <v xml:space="preserve"> Low Risk</v>
      </c>
      <c r="I345">
        <f>VLOOKUP(A345, 'MACHINE LEARNING OUTPUT '!A:W, 23, FALSE)</f>
        <v>0</v>
      </c>
      <c r="J345" s="5">
        <f>VLOOKUP(A345, 'MACHINE LEARNING OUTPUT '!A:X,24, FALSE)</f>
        <v>0.35885461346381964</v>
      </c>
      <c r="K345" t="str">
        <f>VLOOKUP(A345, 'MACHINE LEARNING OUTPUT '!A:C,3, FALSE)</f>
        <v>salary</v>
      </c>
    </row>
    <row r="346" spans="1:11" x14ac:dyDescent="0.25">
      <c r="A346" s="1" t="s">
        <v>380</v>
      </c>
      <c r="B346" s="49">
        <v>0.84599999999999997</v>
      </c>
      <c r="C346" s="49">
        <v>8.669289249466805E-2</v>
      </c>
      <c r="D346" s="49">
        <v>0.38005589960098229</v>
      </c>
      <c r="E346" s="49">
        <v>0.71440969047702407</v>
      </c>
      <c r="F346" s="51">
        <f t="shared" si="16"/>
        <v>0.75326476574334955</v>
      </c>
      <c r="G346" s="47">
        <f t="shared" si="17"/>
        <v>75.326476574334961</v>
      </c>
      <c r="H346" s="21" t="str">
        <f t="shared" si="15"/>
        <v xml:space="preserve"> Low Risk</v>
      </c>
      <c r="I346">
        <f>VLOOKUP(A346, 'MACHINE LEARNING OUTPUT '!A:W, 23, FALSE)</f>
        <v>0</v>
      </c>
      <c r="J346" s="5">
        <f>VLOOKUP(A346, 'MACHINE LEARNING OUTPUT '!A:X,24, FALSE)</f>
        <v>0.39118758529459052</v>
      </c>
      <c r="K346" t="str">
        <f>VLOOKUP(A346, 'MACHINE LEARNING OUTPUT '!A:C,3, FALSE)</f>
        <v>salary</v>
      </c>
    </row>
    <row r="347" spans="1:11" x14ac:dyDescent="0.25">
      <c r="A347" s="2" t="s">
        <v>381</v>
      </c>
      <c r="B347" s="50">
        <v>0.39100000000000001</v>
      </c>
      <c r="C347" s="50">
        <v>0.34408030352536506</v>
      </c>
      <c r="D347" s="50">
        <v>0.44791678330111062</v>
      </c>
      <c r="E347" s="50">
        <v>0.49037499099070098</v>
      </c>
      <c r="F347" s="51">
        <f t="shared" si="16"/>
        <v>0.49676551425121779</v>
      </c>
      <c r="G347" s="47">
        <f t="shared" si="17"/>
        <v>49.676551425121779</v>
      </c>
      <c r="H347" s="21" t="str">
        <f t="shared" si="15"/>
        <v xml:space="preserve"> Medium Risk</v>
      </c>
      <c r="I347">
        <f>VLOOKUP(A347, 'MACHINE LEARNING OUTPUT '!A:W, 23, FALSE)</f>
        <v>1</v>
      </c>
      <c r="J347" s="5">
        <f>VLOOKUP(A347, 'MACHINE LEARNING OUTPUT '!A:X,24, FALSE)</f>
        <v>0.63168069076054267</v>
      </c>
      <c r="K347" t="str">
        <f>VLOOKUP(A347, 'MACHINE LEARNING OUTPUT '!A:C,3, FALSE)</f>
        <v>business</v>
      </c>
    </row>
    <row r="348" spans="1:11" x14ac:dyDescent="0.25">
      <c r="A348" s="1" t="s">
        <v>382</v>
      </c>
      <c r="B348" s="49">
        <v>0.33500000000000002</v>
      </c>
      <c r="C348" s="49">
        <v>0.51200460271734616</v>
      </c>
      <c r="D348" s="49">
        <v>0.36720911966754788</v>
      </c>
      <c r="E348" s="49">
        <v>0.25137913075112528</v>
      </c>
      <c r="F348" s="51">
        <f t="shared" si="16"/>
        <v>0.3747973127309745</v>
      </c>
      <c r="G348" s="47">
        <f t="shared" si="17"/>
        <v>37.47973127309745</v>
      </c>
      <c r="H348" s="21" t="str">
        <f t="shared" si="15"/>
        <v xml:space="preserve"> High Risk</v>
      </c>
      <c r="I348">
        <f>VLOOKUP(A348, 'MACHINE LEARNING OUTPUT '!A:W, 23, FALSE)</f>
        <v>1</v>
      </c>
      <c r="J348" s="5">
        <f>VLOOKUP(A348, 'MACHINE LEARNING OUTPUT '!A:X,24, FALSE)</f>
        <v>0.69219388633980083</v>
      </c>
      <c r="K348" t="str">
        <f>VLOOKUP(A348, 'MACHINE LEARNING OUTPUT '!A:C,3, FALSE)</f>
        <v>business</v>
      </c>
    </row>
    <row r="349" spans="1:11" x14ac:dyDescent="0.25">
      <c r="A349" s="2" t="s">
        <v>383</v>
      </c>
      <c r="B349" s="50">
        <v>0.85299999999999998</v>
      </c>
      <c r="C349" s="50">
        <v>0.29912637244106693</v>
      </c>
      <c r="D349" s="50">
        <v>0.88635702194142674</v>
      </c>
      <c r="E349" s="50">
        <v>0.7617325366090717</v>
      </c>
      <c r="F349" s="51">
        <f t="shared" si="16"/>
        <v>0.80034337314732595</v>
      </c>
      <c r="G349" s="47">
        <f t="shared" si="17"/>
        <v>80.034337314732596</v>
      </c>
      <c r="H349" s="21" t="str">
        <f t="shared" si="15"/>
        <v xml:space="preserve"> Low Risk</v>
      </c>
      <c r="I349">
        <f>VLOOKUP(A349, 'MACHINE LEARNING OUTPUT '!A:W, 23, FALSE)</f>
        <v>0</v>
      </c>
      <c r="J349" s="5">
        <f>VLOOKUP(A349, 'MACHINE LEARNING OUTPUT '!A:X,24, FALSE)</f>
        <v>0.32695458449788861</v>
      </c>
      <c r="K349" t="str">
        <f>VLOOKUP(A349, 'MACHINE LEARNING OUTPUT '!A:C,3, FALSE)</f>
        <v>salary</v>
      </c>
    </row>
    <row r="350" spans="1:11" x14ac:dyDescent="0.25">
      <c r="A350" s="1" t="s">
        <v>384</v>
      </c>
      <c r="B350" s="49">
        <v>0.75600000000000001</v>
      </c>
      <c r="C350" s="49">
        <v>0.40379956067825301</v>
      </c>
      <c r="D350" s="49">
        <v>0.74059024974649279</v>
      </c>
      <c r="E350" s="49">
        <v>0.68724271444440166</v>
      </c>
      <c r="F350" s="51">
        <f t="shared" si="16"/>
        <v>0.69466458891248295</v>
      </c>
      <c r="G350" s="47">
        <f t="shared" si="17"/>
        <v>69.466458891248294</v>
      </c>
      <c r="H350" s="21" t="str">
        <f t="shared" si="15"/>
        <v xml:space="preserve"> Medium Risk</v>
      </c>
      <c r="I350">
        <f>VLOOKUP(A350, 'MACHINE LEARNING OUTPUT '!A:W, 23, FALSE)</f>
        <v>0</v>
      </c>
      <c r="J350" s="5">
        <f>VLOOKUP(A350, 'MACHINE LEARNING OUTPUT '!A:X,24, FALSE)</f>
        <v>0.43441478118654309</v>
      </c>
      <c r="K350" t="str">
        <f>VLOOKUP(A350, 'MACHINE LEARNING OUTPUT '!A:C,3, FALSE)</f>
        <v>salary</v>
      </c>
    </row>
    <row r="351" spans="1:11" x14ac:dyDescent="0.25">
      <c r="A351" s="2" t="s">
        <v>385</v>
      </c>
      <c r="B351" s="50">
        <v>0.3</v>
      </c>
      <c r="C351" s="50">
        <v>0.22788204717957167</v>
      </c>
      <c r="D351" s="50">
        <v>0.62463361154113739</v>
      </c>
      <c r="E351" s="50">
        <v>0.57912175577907077</v>
      </c>
      <c r="F351" s="51">
        <f t="shared" si="16"/>
        <v>0.54843037152121654</v>
      </c>
      <c r="G351" s="47">
        <f t="shared" si="17"/>
        <v>54.843037152121653</v>
      </c>
      <c r="H351" s="21" t="str">
        <f t="shared" si="15"/>
        <v xml:space="preserve"> Medium Risk</v>
      </c>
      <c r="I351">
        <f>VLOOKUP(A351, 'MACHINE LEARNING OUTPUT '!A:W, 23, FALSE)</f>
        <v>1</v>
      </c>
      <c r="J351" s="5">
        <f>VLOOKUP(A351, 'MACHINE LEARNING OUTPUT '!A:X,24, FALSE)</f>
        <v>0.62212093061540163</v>
      </c>
      <c r="K351" t="str">
        <f>VLOOKUP(A351, 'MACHINE LEARNING OUTPUT '!A:C,3, FALSE)</f>
        <v>business</v>
      </c>
    </row>
    <row r="352" spans="1:11" x14ac:dyDescent="0.25">
      <c r="A352" s="1" t="s">
        <v>386</v>
      </c>
      <c r="B352" s="49">
        <v>0.23599999999999999</v>
      </c>
      <c r="C352" s="49">
        <v>0.36478932012631621</v>
      </c>
      <c r="D352" s="49">
        <v>0.60062128242074064</v>
      </c>
      <c r="E352" s="49">
        <v>0.53386591309365494</v>
      </c>
      <c r="F352" s="51">
        <f t="shared" si="16"/>
        <v>0.47336734741030151</v>
      </c>
      <c r="G352" s="47">
        <f t="shared" si="17"/>
        <v>47.336734741030149</v>
      </c>
      <c r="H352" s="21" t="str">
        <f t="shared" si="15"/>
        <v xml:space="preserve"> Medium Risk</v>
      </c>
      <c r="I352">
        <f>VLOOKUP(A352, 'MACHINE LEARNING OUTPUT '!A:W, 23, FALSE)</f>
        <v>1</v>
      </c>
      <c r="J352" s="5">
        <f>VLOOKUP(A352, 'MACHINE LEARNING OUTPUT '!A:X,24, FALSE)</f>
        <v>0.66737914371131324</v>
      </c>
      <c r="K352" t="str">
        <f>VLOOKUP(A352, 'MACHINE LEARNING OUTPUT '!A:C,3, FALSE)</f>
        <v>business</v>
      </c>
    </row>
    <row r="353" spans="1:11" x14ac:dyDescent="0.25">
      <c r="A353" s="2" t="s">
        <v>387</v>
      </c>
      <c r="B353" s="50">
        <v>0.61599999999999999</v>
      </c>
      <c r="C353" s="50">
        <v>4.6188455313435739E-2</v>
      </c>
      <c r="D353" s="50">
        <v>0.8572178747150716</v>
      </c>
      <c r="E353" s="50">
        <v>0.74366768095879443</v>
      </c>
      <c r="F353" s="51">
        <f t="shared" si="16"/>
        <v>0.78473719049280266</v>
      </c>
      <c r="G353" s="47">
        <f t="shared" si="17"/>
        <v>78.473719049280263</v>
      </c>
      <c r="H353" s="21" t="str">
        <f t="shared" si="15"/>
        <v xml:space="preserve"> Low Risk</v>
      </c>
      <c r="I353">
        <f>VLOOKUP(A353, 'MACHINE LEARNING OUTPUT '!A:W, 23, FALSE)</f>
        <v>0</v>
      </c>
      <c r="J353" s="5">
        <f>VLOOKUP(A353, 'MACHINE LEARNING OUTPUT '!A:X,24, FALSE)</f>
        <v>0.39947049010272673</v>
      </c>
      <c r="K353" t="str">
        <f>VLOOKUP(A353, 'MACHINE LEARNING OUTPUT '!A:C,3, FALSE)</f>
        <v>mixed</v>
      </c>
    </row>
    <row r="354" spans="1:11" x14ac:dyDescent="0.25">
      <c r="A354" s="1" t="s">
        <v>388</v>
      </c>
      <c r="B354" s="49">
        <v>0.61199999999999999</v>
      </c>
      <c r="C354" s="49">
        <v>0.18022483567380992</v>
      </c>
      <c r="D354" s="49">
        <v>0.51492945951580538</v>
      </c>
      <c r="E354" s="49">
        <v>0.67284881195105428</v>
      </c>
      <c r="F354" s="51">
        <f t="shared" si="16"/>
        <v>0.66404576299367624</v>
      </c>
      <c r="G354" s="47">
        <f t="shared" si="17"/>
        <v>66.404576299367619</v>
      </c>
      <c r="H354" s="21" t="str">
        <f t="shared" si="15"/>
        <v xml:space="preserve"> Medium Risk</v>
      </c>
      <c r="I354">
        <f>VLOOKUP(A354, 'MACHINE LEARNING OUTPUT '!A:W, 23, FALSE)</f>
        <v>1</v>
      </c>
      <c r="J354" s="5">
        <f>VLOOKUP(A354, 'MACHINE LEARNING OUTPUT '!A:X,24, FALSE)</f>
        <v>0.53321468942574901</v>
      </c>
      <c r="K354" t="str">
        <f>VLOOKUP(A354, 'MACHINE LEARNING OUTPUT '!A:C,3, FALSE)</f>
        <v>business</v>
      </c>
    </row>
    <row r="355" spans="1:11" x14ac:dyDescent="0.25">
      <c r="A355" s="2" t="s">
        <v>389</v>
      </c>
      <c r="B355" s="50">
        <v>0.96399999999999997</v>
      </c>
      <c r="C355" s="50">
        <v>0.15617705028444295</v>
      </c>
      <c r="D355" s="50">
        <v>0.63861736412692405</v>
      </c>
      <c r="E355" s="50">
        <v>0.78097922191623603</v>
      </c>
      <c r="F355" s="51">
        <f t="shared" si="16"/>
        <v>0.83541724102748738</v>
      </c>
      <c r="G355" s="47">
        <f t="shared" si="17"/>
        <v>83.541724102748731</v>
      </c>
      <c r="H355" s="21" t="str">
        <f t="shared" si="15"/>
        <v xml:space="preserve"> Low Risk</v>
      </c>
      <c r="I355">
        <f>VLOOKUP(A355, 'MACHINE LEARNING OUTPUT '!A:W, 23, FALSE)</f>
        <v>0</v>
      </c>
      <c r="J355" s="5">
        <f>VLOOKUP(A355, 'MACHINE LEARNING OUTPUT '!A:X,24, FALSE)</f>
        <v>0.32718809624721945</v>
      </c>
      <c r="K355" t="str">
        <f>VLOOKUP(A355, 'MACHINE LEARNING OUTPUT '!A:C,3, FALSE)</f>
        <v>salary</v>
      </c>
    </row>
    <row r="356" spans="1:11" x14ac:dyDescent="0.25">
      <c r="A356" s="1" t="s">
        <v>390</v>
      </c>
      <c r="B356" s="49">
        <v>0.94599999999999995</v>
      </c>
      <c r="C356" s="49">
        <v>0.2390408810919355</v>
      </c>
      <c r="D356" s="49">
        <v>0.67493874316933045</v>
      </c>
      <c r="E356" s="49">
        <v>0.67471435648507494</v>
      </c>
      <c r="F356" s="51">
        <f t="shared" si="16"/>
        <v>0.79558263777904659</v>
      </c>
      <c r="G356" s="47">
        <f t="shared" si="17"/>
        <v>79.558263777904656</v>
      </c>
      <c r="H356" s="21" t="str">
        <f t="shared" si="15"/>
        <v xml:space="preserve"> Low Risk</v>
      </c>
      <c r="I356">
        <f>VLOOKUP(A356, 'MACHINE LEARNING OUTPUT '!A:W, 23, FALSE)</f>
        <v>0</v>
      </c>
      <c r="J356" s="5">
        <f>VLOOKUP(A356, 'MACHINE LEARNING OUTPUT '!A:X,24, FALSE)</f>
        <v>0.34700447826357389</v>
      </c>
      <c r="K356" t="str">
        <f>VLOOKUP(A356, 'MACHINE LEARNING OUTPUT '!A:C,3, FALSE)</f>
        <v>salary</v>
      </c>
    </row>
    <row r="357" spans="1:11" x14ac:dyDescent="0.25">
      <c r="A357" s="2" t="s">
        <v>391</v>
      </c>
      <c r="B357" s="50">
        <v>0.57999999999999996</v>
      </c>
      <c r="C357" s="50">
        <v>0.4899660170581383</v>
      </c>
      <c r="D357" s="50">
        <v>0.64277635783156584</v>
      </c>
      <c r="E357" s="50">
        <v>0.45573473000617759</v>
      </c>
      <c r="F357" s="51">
        <f t="shared" si="16"/>
        <v>0.55292567594979825</v>
      </c>
      <c r="G357" s="47">
        <f t="shared" si="17"/>
        <v>55.292567594979822</v>
      </c>
      <c r="H357" s="21" t="str">
        <f t="shared" si="15"/>
        <v xml:space="preserve"> Medium Risk</v>
      </c>
      <c r="I357">
        <f>VLOOKUP(A357, 'MACHINE LEARNING OUTPUT '!A:W, 23, FALSE)</f>
        <v>1</v>
      </c>
      <c r="J357" s="5">
        <f>VLOOKUP(A357, 'MACHINE LEARNING OUTPUT '!A:X,24, FALSE)</f>
        <v>0.55920505348648308</v>
      </c>
      <c r="K357" t="str">
        <f>VLOOKUP(A357, 'MACHINE LEARNING OUTPUT '!A:C,3, FALSE)</f>
        <v>business</v>
      </c>
    </row>
    <row r="358" spans="1:11" x14ac:dyDescent="0.25">
      <c r="A358" s="1" t="s">
        <v>392</v>
      </c>
      <c r="B358" s="49">
        <v>0.80800000000000005</v>
      </c>
      <c r="C358" s="49">
        <v>0.36323762763224993</v>
      </c>
      <c r="D358" s="49">
        <v>0.80504009563978474</v>
      </c>
      <c r="E358" s="49">
        <v>0.7803443929951781</v>
      </c>
      <c r="F358" s="51">
        <f t="shared" si="16"/>
        <v>0.75188838978755868</v>
      </c>
      <c r="G358" s="47">
        <f t="shared" si="17"/>
        <v>75.188838978755868</v>
      </c>
      <c r="H358" s="21" t="str">
        <f t="shared" si="15"/>
        <v xml:space="preserve"> Low Risk</v>
      </c>
      <c r="I358">
        <f>VLOOKUP(A358, 'MACHINE LEARNING OUTPUT '!A:W, 23, FALSE)</f>
        <v>0</v>
      </c>
      <c r="J358" s="5">
        <f>VLOOKUP(A358, 'MACHINE LEARNING OUTPUT '!A:X,24, FALSE)</f>
        <v>0.3815462113043056</v>
      </c>
      <c r="K358" t="str">
        <f>VLOOKUP(A358, 'MACHINE LEARNING OUTPUT '!A:C,3, FALSE)</f>
        <v>salary</v>
      </c>
    </row>
    <row r="359" spans="1:11" x14ac:dyDescent="0.25">
      <c r="A359" s="2" t="s">
        <v>393</v>
      </c>
      <c r="B359" s="50">
        <v>0.57999999999999996</v>
      </c>
      <c r="C359" s="50">
        <v>9.423848491326009E-2</v>
      </c>
      <c r="D359" s="50">
        <v>0.47344548507870388</v>
      </c>
      <c r="E359" s="50">
        <v>0.37447696772436484</v>
      </c>
      <c r="F359" s="51">
        <f t="shared" si="16"/>
        <v>0.62558909670041751</v>
      </c>
      <c r="G359" s="47">
        <f t="shared" si="17"/>
        <v>62.55890967004175</v>
      </c>
      <c r="H359" s="21" t="str">
        <f t="shared" si="15"/>
        <v xml:space="preserve"> Medium Risk</v>
      </c>
      <c r="I359">
        <f>VLOOKUP(A359, 'MACHINE LEARNING OUTPUT '!A:W, 23, FALSE)</f>
        <v>1</v>
      </c>
      <c r="J359" s="5">
        <f>VLOOKUP(A359, 'MACHINE LEARNING OUTPUT '!A:X,24, FALSE)</f>
        <v>0.58647275625193918</v>
      </c>
      <c r="K359" t="str">
        <f>VLOOKUP(A359, 'MACHINE LEARNING OUTPUT '!A:C,3, FALSE)</f>
        <v>business</v>
      </c>
    </row>
    <row r="360" spans="1:11" x14ac:dyDescent="0.25">
      <c r="A360" s="1" t="s">
        <v>394</v>
      </c>
      <c r="B360" s="49">
        <v>0.52400000000000002</v>
      </c>
      <c r="C360" s="49">
        <v>0.13597726203498334</v>
      </c>
      <c r="D360" s="49">
        <v>0.77904787963035527</v>
      </c>
      <c r="E360" s="49">
        <v>0.44402721159681036</v>
      </c>
      <c r="F360" s="51">
        <f t="shared" si="16"/>
        <v>0.66502047905509765</v>
      </c>
      <c r="G360" s="47">
        <f t="shared" si="17"/>
        <v>66.50204790550977</v>
      </c>
      <c r="H360" s="21" t="str">
        <f t="shared" si="15"/>
        <v xml:space="preserve"> Medium Risk</v>
      </c>
      <c r="I360">
        <f>VLOOKUP(A360, 'MACHINE LEARNING OUTPUT '!A:W, 23, FALSE)</f>
        <v>1</v>
      </c>
      <c r="J360" s="5">
        <f>VLOOKUP(A360, 'MACHINE LEARNING OUTPUT '!A:X,24, FALSE)</f>
        <v>0.51054498184323538</v>
      </c>
      <c r="K360" t="str">
        <f>VLOOKUP(A360, 'MACHINE LEARNING OUTPUT '!A:C,3, FALSE)</f>
        <v>mixed</v>
      </c>
    </row>
    <row r="361" spans="1:11" x14ac:dyDescent="0.25">
      <c r="A361" s="2" t="s">
        <v>395</v>
      </c>
      <c r="B361" s="50">
        <v>0.55700000000000005</v>
      </c>
      <c r="C361" s="50">
        <v>0.18052838107934371</v>
      </c>
      <c r="D361" s="50">
        <v>0.73010331782829763</v>
      </c>
      <c r="E361" s="50">
        <v>0.72484829531402295</v>
      </c>
      <c r="F361" s="51">
        <f t="shared" si="16"/>
        <v>0.69553939353895988</v>
      </c>
      <c r="G361" s="47">
        <f t="shared" si="17"/>
        <v>69.553939353895984</v>
      </c>
      <c r="H361" s="21" t="str">
        <f t="shared" si="15"/>
        <v xml:space="preserve"> Medium Risk</v>
      </c>
      <c r="I361">
        <f>VLOOKUP(A361, 'MACHINE LEARNING OUTPUT '!A:W, 23, FALSE)</f>
        <v>1</v>
      </c>
      <c r="J361" s="5">
        <f>VLOOKUP(A361, 'MACHINE LEARNING OUTPUT '!A:X,24, FALSE)</f>
        <v>0.50086956523753146</v>
      </c>
      <c r="K361" t="str">
        <f>VLOOKUP(A361, 'MACHINE LEARNING OUTPUT '!A:C,3, FALSE)</f>
        <v>business</v>
      </c>
    </row>
    <row r="362" spans="1:11" x14ac:dyDescent="0.25">
      <c r="A362" s="1" t="s">
        <v>396</v>
      </c>
      <c r="B362" s="49">
        <v>0.96</v>
      </c>
      <c r="C362" s="49">
        <v>0.14827359171693194</v>
      </c>
      <c r="D362" s="49">
        <v>0.2948083887024433</v>
      </c>
      <c r="E362" s="49">
        <v>0.69500689306357355</v>
      </c>
      <c r="F362" s="51">
        <f t="shared" si="16"/>
        <v>0.75473063418494502</v>
      </c>
      <c r="G362" s="47">
        <f t="shared" si="17"/>
        <v>75.473063418494505</v>
      </c>
      <c r="H362" s="21" t="str">
        <f t="shared" si="15"/>
        <v xml:space="preserve"> Low Risk</v>
      </c>
      <c r="I362">
        <f>VLOOKUP(A362, 'MACHINE LEARNING OUTPUT '!A:W, 23, FALSE)</f>
        <v>0</v>
      </c>
      <c r="J362" s="5">
        <f>VLOOKUP(A362, 'MACHINE LEARNING OUTPUT '!A:X,24, FALSE)</f>
        <v>0.38590313961875972</v>
      </c>
      <c r="K362" t="str">
        <f>VLOOKUP(A362, 'MACHINE LEARNING OUTPUT '!A:C,3, FALSE)</f>
        <v>salary</v>
      </c>
    </row>
    <row r="363" spans="1:11" x14ac:dyDescent="0.25">
      <c r="A363" s="2" t="s">
        <v>397</v>
      </c>
      <c r="B363" s="50">
        <v>0.45</v>
      </c>
      <c r="C363" s="50">
        <v>0.30245895052469968</v>
      </c>
      <c r="D363" s="50">
        <v>0.70840064248157197</v>
      </c>
      <c r="E363" s="50">
        <v>0.51638256144790018</v>
      </c>
      <c r="F363" s="51">
        <f t="shared" si="16"/>
        <v>0.5858998275560896</v>
      </c>
      <c r="G363" s="47">
        <f t="shared" si="17"/>
        <v>58.589982755608958</v>
      </c>
      <c r="H363" s="21" t="str">
        <f t="shared" si="15"/>
        <v xml:space="preserve"> Medium Risk</v>
      </c>
      <c r="I363">
        <f>VLOOKUP(A363, 'MACHINE LEARNING OUTPUT '!A:W, 23, FALSE)</f>
        <v>1</v>
      </c>
      <c r="J363" s="5">
        <f>VLOOKUP(A363, 'MACHINE LEARNING OUTPUT '!A:X,24, FALSE)</f>
        <v>0.57930806507867116</v>
      </c>
      <c r="K363" t="str">
        <f>VLOOKUP(A363, 'MACHINE LEARNING OUTPUT '!A:C,3, FALSE)</f>
        <v>business</v>
      </c>
    </row>
    <row r="364" spans="1:11" x14ac:dyDescent="0.25">
      <c r="A364" s="1" t="s">
        <v>398</v>
      </c>
      <c r="B364" s="49">
        <v>0.97199999999999998</v>
      </c>
      <c r="C364" s="49">
        <v>0.37146851606533465</v>
      </c>
      <c r="D364" s="49">
        <v>0.47244907795295377</v>
      </c>
      <c r="E364" s="49">
        <v>0.71222466890290415</v>
      </c>
      <c r="F364" s="51">
        <f t="shared" si="16"/>
        <v>0.7300829611064259</v>
      </c>
      <c r="G364" s="47">
        <f t="shared" si="17"/>
        <v>73.00829611064259</v>
      </c>
      <c r="H364" s="21" t="str">
        <f t="shared" si="15"/>
        <v xml:space="preserve"> Low Risk</v>
      </c>
      <c r="I364">
        <f>VLOOKUP(A364, 'MACHINE LEARNING OUTPUT '!A:W, 23, FALSE)</f>
        <v>0</v>
      </c>
      <c r="J364" s="5">
        <f>VLOOKUP(A364, 'MACHINE LEARNING OUTPUT '!A:X,24, FALSE)</f>
        <v>0.35056721978583183</v>
      </c>
      <c r="K364" t="str">
        <f>VLOOKUP(A364, 'MACHINE LEARNING OUTPUT '!A:C,3, FALSE)</f>
        <v>salary</v>
      </c>
    </row>
    <row r="365" spans="1:11" x14ac:dyDescent="0.25">
      <c r="A365" s="2" t="s">
        <v>399</v>
      </c>
      <c r="B365" s="50">
        <v>0.40699999999999997</v>
      </c>
      <c r="C365" s="50">
        <v>0.51432488467993864</v>
      </c>
      <c r="D365" s="50">
        <v>0.22253233546429838</v>
      </c>
      <c r="E365" s="50">
        <v>0.33116440130104424</v>
      </c>
      <c r="F365" s="51">
        <f t="shared" si="16"/>
        <v>0.38233366188403473</v>
      </c>
      <c r="G365" s="47">
        <f t="shared" si="17"/>
        <v>38.233366188403473</v>
      </c>
      <c r="H365" s="21" t="str">
        <f t="shared" si="15"/>
        <v xml:space="preserve"> High Risk</v>
      </c>
      <c r="I365">
        <f>VLOOKUP(A365, 'MACHINE LEARNING OUTPUT '!A:W, 23, FALSE)</f>
        <v>1</v>
      </c>
      <c r="J365" s="5">
        <f>VLOOKUP(A365, 'MACHINE LEARNING OUTPUT '!A:X,24, FALSE)</f>
        <v>0.70060878713279484</v>
      </c>
      <c r="K365" t="str">
        <f>VLOOKUP(A365, 'MACHINE LEARNING OUTPUT '!A:C,3, FALSE)</f>
        <v>business</v>
      </c>
    </row>
    <row r="366" spans="1:11" x14ac:dyDescent="0.25">
      <c r="A366" s="1" t="s">
        <v>400</v>
      </c>
      <c r="B366" s="49">
        <v>0.73199999999999998</v>
      </c>
      <c r="C366" s="49">
        <v>0.28525696331659695</v>
      </c>
      <c r="D366" s="49">
        <v>0.6339978396686039</v>
      </c>
      <c r="E366" s="49">
        <v>0.66760019863234887</v>
      </c>
      <c r="F366" s="51">
        <f t="shared" si="16"/>
        <v>0.69756250873359404</v>
      </c>
      <c r="G366" s="47">
        <f t="shared" si="17"/>
        <v>69.756250873359406</v>
      </c>
      <c r="H366" s="21" t="str">
        <f t="shared" si="15"/>
        <v xml:space="preserve"> Medium Risk</v>
      </c>
      <c r="I366">
        <f>VLOOKUP(A366, 'MACHINE LEARNING OUTPUT '!A:W, 23, FALSE)</f>
        <v>0</v>
      </c>
      <c r="J366" s="5">
        <f>VLOOKUP(A366, 'MACHINE LEARNING OUTPUT '!A:X,24, FALSE)</f>
        <v>0.420700568956411</v>
      </c>
      <c r="K366" t="str">
        <f>VLOOKUP(A366, 'MACHINE LEARNING OUTPUT '!A:C,3, FALSE)</f>
        <v>mixed</v>
      </c>
    </row>
    <row r="367" spans="1:11" x14ac:dyDescent="0.25">
      <c r="A367" s="2" t="s">
        <v>401</v>
      </c>
      <c r="B367" s="50">
        <v>0.99199999999999999</v>
      </c>
      <c r="C367" s="50">
        <v>0.34259948260709489</v>
      </c>
      <c r="D367" s="50">
        <v>0.59807730716611218</v>
      </c>
      <c r="E367" s="50">
        <v>0.76027834010597106</v>
      </c>
      <c r="F367" s="51">
        <f t="shared" si="16"/>
        <v>0.77807736766698954</v>
      </c>
      <c r="G367" s="47">
        <f t="shared" si="17"/>
        <v>77.807736766698952</v>
      </c>
      <c r="H367" s="21" t="str">
        <f t="shared" si="15"/>
        <v xml:space="preserve"> Low Risk</v>
      </c>
      <c r="I367">
        <f>VLOOKUP(A367, 'MACHINE LEARNING OUTPUT '!A:W, 23, FALSE)</f>
        <v>0</v>
      </c>
      <c r="J367" s="5">
        <f>VLOOKUP(A367, 'MACHINE LEARNING OUTPUT '!A:X,24, FALSE)</f>
        <v>0.326649551445921</v>
      </c>
      <c r="K367" t="str">
        <f>VLOOKUP(A367, 'MACHINE LEARNING OUTPUT '!A:C,3, FALSE)</f>
        <v>salary</v>
      </c>
    </row>
    <row r="368" spans="1:11" x14ac:dyDescent="0.25">
      <c r="A368" s="1" t="s">
        <v>402</v>
      </c>
      <c r="B368" s="49">
        <v>0.48</v>
      </c>
      <c r="C368" s="49">
        <v>0.24292896190123253</v>
      </c>
      <c r="D368" s="49">
        <v>0.62332765409731716</v>
      </c>
      <c r="E368" s="49">
        <v>0.65227875223829468</v>
      </c>
      <c r="F368" s="51">
        <f t="shared" si="16"/>
        <v>0.61762865508483789</v>
      </c>
      <c r="G368" s="47">
        <f t="shared" si="17"/>
        <v>61.762865508483792</v>
      </c>
      <c r="H368" s="21" t="str">
        <f t="shared" si="15"/>
        <v xml:space="preserve"> Medium Risk</v>
      </c>
      <c r="I368">
        <f>VLOOKUP(A368, 'MACHINE LEARNING OUTPUT '!A:W, 23, FALSE)</f>
        <v>1</v>
      </c>
      <c r="J368" s="5">
        <f>VLOOKUP(A368, 'MACHINE LEARNING OUTPUT '!A:X,24, FALSE)</f>
        <v>0.53782033686578368</v>
      </c>
      <c r="K368" t="str">
        <f>VLOOKUP(A368, 'MACHINE LEARNING OUTPUT '!A:C,3, FALSE)</f>
        <v>mixed</v>
      </c>
    </row>
    <row r="369" spans="1:11" x14ac:dyDescent="0.25">
      <c r="A369" s="2" t="s">
        <v>403</v>
      </c>
      <c r="B369" s="50">
        <v>0.64600000000000002</v>
      </c>
      <c r="C369" s="50">
        <v>0.46549039586553459</v>
      </c>
      <c r="D369" s="50">
        <v>0.36628610465799794</v>
      </c>
      <c r="E369" s="50">
        <v>0.38302830493394296</v>
      </c>
      <c r="F369" s="51">
        <f t="shared" si="16"/>
        <v>0.51716434791203059</v>
      </c>
      <c r="G369" s="47">
        <f t="shared" si="17"/>
        <v>51.716434791203056</v>
      </c>
      <c r="H369" s="21" t="str">
        <f t="shared" si="15"/>
        <v xml:space="preserve"> Medium Risk</v>
      </c>
      <c r="I369">
        <f>VLOOKUP(A369, 'MACHINE LEARNING OUTPUT '!A:W, 23, FALSE)</f>
        <v>1</v>
      </c>
      <c r="J369" s="5">
        <f>VLOOKUP(A369, 'MACHINE LEARNING OUTPUT '!A:X,24, FALSE)</f>
        <v>0.55500775478408526</v>
      </c>
      <c r="K369" t="str">
        <f>VLOOKUP(A369, 'MACHINE LEARNING OUTPUT '!A:C,3, FALSE)</f>
        <v>mixed</v>
      </c>
    </row>
    <row r="370" spans="1:11" x14ac:dyDescent="0.25">
      <c r="A370" s="1" t="s">
        <v>404</v>
      </c>
      <c r="B370" s="49">
        <v>0.86099999999999999</v>
      </c>
      <c r="C370" s="49">
        <v>0.23882252711102775</v>
      </c>
      <c r="D370" s="49">
        <v>0.4783179148593909</v>
      </c>
      <c r="E370" s="49">
        <v>0.69119031048161583</v>
      </c>
      <c r="F370" s="51">
        <f t="shared" si="16"/>
        <v>0.72904537141081216</v>
      </c>
      <c r="G370" s="47">
        <f t="shared" si="17"/>
        <v>72.904537141081221</v>
      </c>
      <c r="H370" s="21" t="str">
        <f t="shared" si="15"/>
        <v xml:space="preserve"> Low Risk</v>
      </c>
      <c r="I370">
        <f>VLOOKUP(A370, 'MACHINE LEARNING OUTPUT '!A:W, 23, FALSE)</f>
        <v>0</v>
      </c>
      <c r="J370" s="5">
        <f>VLOOKUP(A370, 'MACHINE LEARNING OUTPUT '!A:X,24, FALSE)</f>
        <v>0.39915600845902405</v>
      </c>
      <c r="K370" t="str">
        <f>VLOOKUP(A370, 'MACHINE LEARNING OUTPUT '!A:C,3, FALSE)</f>
        <v>salary</v>
      </c>
    </row>
    <row r="371" spans="1:11" x14ac:dyDescent="0.25">
      <c r="A371" s="2" t="s">
        <v>405</v>
      </c>
      <c r="B371" s="50">
        <v>0.83399999999999996</v>
      </c>
      <c r="C371" s="50">
        <v>0.22733359364839473</v>
      </c>
      <c r="D371" s="50">
        <v>0.67350875260423448</v>
      </c>
      <c r="E371" s="50">
        <v>0.73721801598321468</v>
      </c>
      <c r="F371" s="51">
        <f t="shared" si="16"/>
        <v>0.76898437482381077</v>
      </c>
      <c r="G371" s="47">
        <f t="shared" si="17"/>
        <v>76.89843748238107</v>
      </c>
      <c r="H371" s="21" t="str">
        <f t="shared" si="15"/>
        <v xml:space="preserve"> Low Risk</v>
      </c>
      <c r="I371">
        <f>VLOOKUP(A371, 'MACHINE LEARNING OUTPUT '!A:W, 23, FALSE)</f>
        <v>0</v>
      </c>
      <c r="J371" s="5">
        <f>VLOOKUP(A371, 'MACHINE LEARNING OUTPUT '!A:X,24, FALSE)</f>
        <v>0.36790960460872835</v>
      </c>
      <c r="K371" t="str">
        <f>VLOOKUP(A371, 'MACHINE LEARNING OUTPUT '!A:C,3, FALSE)</f>
        <v>salary</v>
      </c>
    </row>
    <row r="372" spans="1:11" x14ac:dyDescent="0.25">
      <c r="A372" s="1" t="s">
        <v>406</v>
      </c>
      <c r="B372" s="49">
        <v>0.752</v>
      </c>
      <c r="C372" s="49">
        <v>0.36620024461166861</v>
      </c>
      <c r="D372" s="49">
        <v>0.68625090728228988</v>
      </c>
      <c r="E372" s="49">
        <v>0.54191825487914869</v>
      </c>
      <c r="F372" s="51">
        <f t="shared" si="16"/>
        <v>0.67187784630482972</v>
      </c>
      <c r="G372" s="47">
        <f t="shared" si="17"/>
        <v>67.187784630482966</v>
      </c>
      <c r="H372" s="21" t="str">
        <f t="shared" si="15"/>
        <v xml:space="preserve"> Medium Risk</v>
      </c>
      <c r="I372">
        <f>VLOOKUP(A372, 'MACHINE LEARNING OUTPUT '!A:W, 23, FALSE)</f>
        <v>0</v>
      </c>
      <c r="J372" s="5">
        <f>VLOOKUP(A372, 'MACHINE LEARNING OUTPUT '!A:X,24, FALSE)</f>
        <v>0.43300447103862233</v>
      </c>
      <c r="K372" t="str">
        <f>VLOOKUP(A372, 'MACHINE LEARNING OUTPUT '!A:C,3, FALSE)</f>
        <v>salary</v>
      </c>
    </row>
    <row r="373" spans="1:11" x14ac:dyDescent="0.25">
      <c r="A373" s="2" t="s">
        <v>407</v>
      </c>
      <c r="B373" s="50">
        <v>0.94</v>
      </c>
      <c r="C373" s="50">
        <v>0.14404636239253465</v>
      </c>
      <c r="D373" s="50">
        <v>0.4828974709699021</v>
      </c>
      <c r="E373" s="50">
        <v>0.61391385790853636</v>
      </c>
      <c r="F373" s="51">
        <f t="shared" si="16"/>
        <v>0.77445266416250047</v>
      </c>
      <c r="G373" s="47">
        <f t="shared" si="17"/>
        <v>77.44526641625005</v>
      </c>
      <c r="H373" s="21" t="str">
        <f t="shared" si="15"/>
        <v xml:space="preserve"> Low Risk</v>
      </c>
      <c r="I373">
        <f>VLOOKUP(A373, 'MACHINE LEARNING OUTPUT '!A:W, 23, FALSE)</f>
        <v>0</v>
      </c>
      <c r="J373" s="5">
        <f>VLOOKUP(A373, 'MACHINE LEARNING OUTPUT '!A:X,24, FALSE)</f>
        <v>0.39275926190265165</v>
      </c>
      <c r="K373" t="str">
        <f>VLOOKUP(A373, 'MACHINE LEARNING OUTPUT '!A:C,3, FALSE)</f>
        <v>salary</v>
      </c>
    </row>
    <row r="374" spans="1:11" x14ac:dyDescent="0.25">
      <c r="A374" s="1" t="s">
        <v>408</v>
      </c>
      <c r="B374" s="49">
        <v>0.76300000000000001</v>
      </c>
      <c r="C374" s="49">
        <v>0.17009218572759488</v>
      </c>
      <c r="D374" s="49">
        <v>0.3300743953159071</v>
      </c>
      <c r="E374" s="49">
        <v>0.71158765210606278</v>
      </c>
      <c r="F374" s="51">
        <f t="shared" si="16"/>
        <v>0.68877537116081233</v>
      </c>
      <c r="G374" s="47">
        <f t="shared" si="17"/>
        <v>68.877537116081228</v>
      </c>
      <c r="H374" s="21" t="str">
        <f t="shared" si="15"/>
        <v xml:space="preserve"> Medium Risk</v>
      </c>
      <c r="I374">
        <f>VLOOKUP(A374, 'MACHINE LEARNING OUTPUT '!A:W, 23, FALSE)</f>
        <v>0</v>
      </c>
      <c r="J374" s="5">
        <f>VLOOKUP(A374, 'MACHINE LEARNING OUTPUT '!A:X,24, FALSE)</f>
        <v>0.45856246758867297</v>
      </c>
      <c r="K374" t="str">
        <f>VLOOKUP(A374, 'MACHINE LEARNING OUTPUT '!A:C,3, FALSE)</f>
        <v>salary</v>
      </c>
    </row>
    <row r="375" spans="1:11" x14ac:dyDescent="0.25">
      <c r="A375" s="2" t="s">
        <v>409</v>
      </c>
      <c r="B375" s="50">
        <v>0.54</v>
      </c>
      <c r="C375" s="50">
        <v>0.24817423025494284</v>
      </c>
      <c r="D375" s="50">
        <v>0.29414739236652565</v>
      </c>
      <c r="E375" s="50">
        <v>0.25818668319564764</v>
      </c>
      <c r="F375" s="51">
        <f t="shared" si="16"/>
        <v>0.51210521187616942</v>
      </c>
      <c r="G375" s="47">
        <f t="shared" si="17"/>
        <v>51.210521187616941</v>
      </c>
      <c r="H375" s="21" t="str">
        <f t="shared" si="15"/>
        <v xml:space="preserve"> Medium Risk</v>
      </c>
      <c r="I375">
        <f>VLOOKUP(A375, 'MACHINE LEARNING OUTPUT '!A:W, 23, FALSE)</f>
        <v>1</v>
      </c>
      <c r="J375" s="5">
        <f>VLOOKUP(A375, 'MACHINE LEARNING OUTPUT '!A:X,24, FALSE)</f>
        <v>0.62290946993358753</v>
      </c>
      <c r="K375" t="str">
        <f>VLOOKUP(A375, 'MACHINE LEARNING OUTPUT '!A:C,3, FALSE)</f>
        <v>business</v>
      </c>
    </row>
    <row r="376" spans="1:11" x14ac:dyDescent="0.25">
      <c r="A376" s="1" t="s">
        <v>410</v>
      </c>
      <c r="B376" s="49">
        <v>0.89400000000000002</v>
      </c>
      <c r="C376" s="49">
        <v>0.47305965731254401</v>
      </c>
      <c r="D376" s="49">
        <v>0.58207689685358821</v>
      </c>
      <c r="E376" s="49">
        <v>0.59960378724244279</v>
      </c>
      <c r="F376" s="51">
        <f t="shared" si="16"/>
        <v>0.67733805026332083</v>
      </c>
      <c r="G376" s="47">
        <f t="shared" si="17"/>
        <v>67.733805026332078</v>
      </c>
      <c r="H376" s="21" t="str">
        <f t="shared" si="15"/>
        <v xml:space="preserve"> Medium Risk</v>
      </c>
      <c r="I376">
        <f>VLOOKUP(A376, 'MACHINE LEARNING OUTPUT '!A:W, 23, FALSE)</f>
        <v>0</v>
      </c>
      <c r="J376" s="5">
        <f>VLOOKUP(A376, 'MACHINE LEARNING OUTPUT '!A:X,24, FALSE)</f>
        <v>0.42255465934289471</v>
      </c>
      <c r="K376" t="str">
        <f>VLOOKUP(A376, 'MACHINE LEARNING OUTPUT '!A:C,3, FALSE)</f>
        <v>salary</v>
      </c>
    </row>
    <row r="377" spans="1:11" x14ac:dyDescent="0.25">
      <c r="A377" s="2" t="s">
        <v>411</v>
      </c>
      <c r="B377" s="50">
        <v>0.78900000000000003</v>
      </c>
      <c r="C377" s="50">
        <v>0.15638551134181528</v>
      </c>
      <c r="D377" s="50">
        <v>0.64132616538338805</v>
      </c>
      <c r="E377" s="50">
        <v>0.9140973935195319</v>
      </c>
      <c r="F377" s="51">
        <f t="shared" si="16"/>
        <v>0.7946141887020628</v>
      </c>
      <c r="G377" s="47">
        <f t="shared" si="17"/>
        <v>79.461418870206273</v>
      </c>
      <c r="H377" s="21" t="str">
        <f t="shared" si="15"/>
        <v xml:space="preserve"> Low Risk</v>
      </c>
      <c r="I377">
        <f>VLOOKUP(A377, 'MACHINE LEARNING OUTPUT '!A:W, 23, FALSE)</f>
        <v>0</v>
      </c>
      <c r="J377" s="5">
        <f>VLOOKUP(A377, 'MACHINE LEARNING OUTPUT '!A:X,24, FALSE)</f>
        <v>0.37561718806572258</v>
      </c>
      <c r="K377" t="str">
        <f>VLOOKUP(A377, 'MACHINE LEARNING OUTPUT '!A:C,3, FALSE)</f>
        <v>salary</v>
      </c>
    </row>
    <row r="378" spans="1:11" x14ac:dyDescent="0.25">
      <c r="A378" s="1" t="s">
        <v>412</v>
      </c>
      <c r="B378" s="49">
        <v>0.64600000000000002</v>
      </c>
      <c r="C378" s="49">
        <v>0.43798111444631666</v>
      </c>
      <c r="D378" s="49">
        <v>0.35448968590286978</v>
      </c>
      <c r="E378" s="49">
        <v>0.36818763455226183</v>
      </c>
      <c r="F378" s="51">
        <f t="shared" si="16"/>
        <v>0.52083174802951826</v>
      </c>
      <c r="G378" s="47">
        <f t="shared" si="17"/>
        <v>52.083174802951824</v>
      </c>
      <c r="H378" s="21" t="str">
        <f t="shared" si="15"/>
        <v xml:space="preserve"> Medium Risk</v>
      </c>
      <c r="I378">
        <f>VLOOKUP(A378, 'MACHINE LEARNING OUTPUT '!A:W, 23, FALSE)</f>
        <v>1</v>
      </c>
      <c r="J378" s="5">
        <f>VLOOKUP(A378, 'MACHINE LEARNING OUTPUT '!A:X,24, FALSE)</f>
        <v>0.55743888770583716</v>
      </c>
      <c r="K378" t="str">
        <f>VLOOKUP(A378, 'MACHINE LEARNING OUTPUT '!A:C,3, FALSE)</f>
        <v>mixed</v>
      </c>
    </row>
    <row r="379" spans="1:11" x14ac:dyDescent="0.25">
      <c r="A379" s="2" t="s">
        <v>413</v>
      </c>
      <c r="B379" s="50">
        <v>0.84699999999999998</v>
      </c>
      <c r="C379" s="50">
        <v>0.32490316951631165</v>
      </c>
      <c r="D379" s="50">
        <v>0.69309539702083356</v>
      </c>
      <c r="E379" s="50">
        <v>0.67351706097237773</v>
      </c>
      <c r="F379" s="51">
        <f t="shared" si="16"/>
        <v>0.73862568769512993</v>
      </c>
      <c r="G379" s="47">
        <f t="shared" si="17"/>
        <v>73.86256876951299</v>
      </c>
      <c r="H379" s="21" t="str">
        <f t="shared" si="15"/>
        <v xml:space="preserve"> Low Risk</v>
      </c>
      <c r="I379">
        <f>VLOOKUP(A379, 'MACHINE LEARNING OUTPUT '!A:W, 23, FALSE)</f>
        <v>0</v>
      </c>
      <c r="J379" s="5">
        <f>VLOOKUP(A379, 'MACHINE LEARNING OUTPUT '!A:X,24, FALSE)</f>
        <v>0.38016405377900492</v>
      </c>
      <c r="K379" t="str">
        <f>VLOOKUP(A379, 'MACHINE LEARNING OUTPUT '!A:C,3, FALSE)</f>
        <v>salary</v>
      </c>
    </row>
    <row r="380" spans="1:11" x14ac:dyDescent="0.25">
      <c r="A380" s="1" t="s">
        <v>414</v>
      </c>
      <c r="B380" s="49">
        <v>0.45200000000000001</v>
      </c>
      <c r="C380" s="49">
        <v>0.18435703130221215</v>
      </c>
      <c r="D380" s="49">
        <v>0.69828533421973427</v>
      </c>
      <c r="E380" s="49">
        <v>0.42663812705469761</v>
      </c>
      <c r="F380" s="51">
        <f t="shared" si="16"/>
        <v>0.60654567651148794</v>
      </c>
      <c r="G380" s="47">
        <f t="shared" si="17"/>
        <v>60.654567651148795</v>
      </c>
      <c r="H380" s="21" t="str">
        <f t="shared" si="15"/>
        <v xml:space="preserve"> Medium Risk</v>
      </c>
      <c r="I380">
        <f>VLOOKUP(A380, 'MACHINE LEARNING OUTPUT '!A:W, 23, FALSE)</f>
        <v>1</v>
      </c>
      <c r="J380" s="5">
        <f>VLOOKUP(A380, 'MACHINE LEARNING OUTPUT '!A:X,24, FALSE)</f>
        <v>0.55578945825517556</v>
      </c>
      <c r="K380" t="str">
        <f>VLOOKUP(A380, 'MACHINE LEARNING OUTPUT '!A:C,3, FALSE)</f>
        <v>mixed</v>
      </c>
    </row>
    <row r="381" spans="1:11" x14ac:dyDescent="0.25">
      <c r="A381" s="2" t="s">
        <v>415</v>
      </c>
      <c r="B381" s="50">
        <v>0.77</v>
      </c>
      <c r="C381" s="50">
        <v>0.32108660801574557</v>
      </c>
      <c r="D381" s="50">
        <v>0.73712538295026786</v>
      </c>
      <c r="E381" s="50">
        <v>0.74201110935013082</v>
      </c>
      <c r="F381" s="51">
        <f t="shared" si="16"/>
        <v>0.73190076058784947</v>
      </c>
      <c r="G381" s="47">
        <f t="shared" si="17"/>
        <v>73.190076058784953</v>
      </c>
      <c r="H381" s="21" t="str">
        <f t="shared" si="15"/>
        <v xml:space="preserve"> Low Risk</v>
      </c>
      <c r="I381">
        <f>VLOOKUP(A381, 'MACHINE LEARNING OUTPUT '!A:W, 23, FALSE)</f>
        <v>0</v>
      </c>
      <c r="J381" s="5">
        <f>VLOOKUP(A381, 'MACHINE LEARNING OUTPUT '!A:X,24, FALSE)</f>
        <v>0.40001332816413626</v>
      </c>
      <c r="K381" t="str">
        <f>VLOOKUP(A381, 'MACHINE LEARNING OUTPUT '!A:C,3, FALSE)</f>
        <v>salary</v>
      </c>
    </row>
    <row r="382" spans="1:11" x14ac:dyDescent="0.25">
      <c r="A382" s="1" t="s">
        <v>416</v>
      </c>
      <c r="B382" s="49">
        <v>0.81799999999999995</v>
      </c>
      <c r="C382" s="49">
        <v>0.33055714642327744</v>
      </c>
      <c r="D382" s="49">
        <v>0.43359206381579363</v>
      </c>
      <c r="E382" s="49">
        <v>0.87992823602109072</v>
      </c>
      <c r="F382" s="51">
        <f t="shared" si="16"/>
        <v>0.70584050423933897</v>
      </c>
      <c r="G382" s="47">
        <f t="shared" si="17"/>
        <v>70.584050423933903</v>
      </c>
      <c r="H382" s="21" t="str">
        <f t="shared" si="15"/>
        <v xml:space="preserve"> Low Risk</v>
      </c>
      <c r="I382">
        <f>VLOOKUP(A382, 'MACHINE LEARNING OUTPUT '!A:W, 23, FALSE)</f>
        <v>0</v>
      </c>
      <c r="J382" s="5">
        <f>VLOOKUP(A382, 'MACHINE LEARNING OUTPUT '!A:X,24, FALSE)</f>
        <v>0.41414163811850668</v>
      </c>
      <c r="K382" t="str">
        <f>VLOOKUP(A382, 'MACHINE LEARNING OUTPUT '!A:C,3, FALSE)</f>
        <v>salary</v>
      </c>
    </row>
    <row r="383" spans="1:11" x14ac:dyDescent="0.25">
      <c r="A383" s="2" t="s">
        <v>417</v>
      </c>
      <c r="B383" s="50">
        <v>0.36699999999999999</v>
      </c>
      <c r="C383" s="50">
        <v>0.25714891255048083</v>
      </c>
      <c r="D383" s="50">
        <v>0.72269692121703455</v>
      </c>
      <c r="E383" s="50">
        <v>0.44563376399092902</v>
      </c>
      <c r="F383" s="51">
        <f t="shared" si="16"/>
        <v>0.56268977507690199</v>
      </c>
      <c r="G383" s="47">
        <f t="shared" si="17"/>
        <v>56.268977507690195</v>
      </c>
      <c r="H383" s="21" t="str">
        <f t="shared" si="15"/>
        <v xml:space="preserve"> Medium Risk</v>
      </c>
      <c r="I383">
        <f>VLOOKUP(A383, 'MACHINE LEARNING OUTPUT '!A:W, 23, FALSE)</f>
        <v>1</v>
      </c>
      <c r="J383" s="5">
        <f>VLOOKUP(A383, 'MACHINE LEARNING OUTPUT '!A:X,24, FALSE)</f>
        <v>0.59566507954329295</v>
      </c>
      <c r="K383" t="str">
        <f>VLOOKUP(A383, 'MACHINE LEARNING OUTPUT '!A:C,3, FALSE)</f>
        <v>business</v>
      </c>
    </row>
    <row r="384" spans="1:11" x14ac:dyDescent="0.25">
      <c r="A384" s="1" t="s">
        <v>418</v>
      </c>
      <c r="B384" s="49">
        <v>0.624</v>
      </c>
      <c r="C384" s="49">
        <v>0.41198564773566154</v>
      </c>
      <c r="D384" s="49">
        <v>0.71402070398270923</v>
      </c>
      <c r="E384" s="49">
        <v>0.56768442931727436</v>
      </c>
      <c r="F384" s="51">
        <f t="shared" si="16"/>
        <v>0.62276111087343444</v>
      </c>
      <c r="G384" s="47">
        <f t="shared" si="17"/>
        <v>62.276111087343445</v>
      </c>
      <c r="H384" s="21" t="str">
        <f t="shared" si="15"/>
        <v xml:space="preserve"> Medium Risk</v>
      </c>
      <c r="I384">
        <f>VLOOKUP(A384, 'MACHINE LEARNING OUTPUT '!A:W, 23, FALSE)</f>
        <v>1</v>
      </c>
      <c r="J384" s="5">
        <f>VLOOKUP(A384, 'MACHINE LEARNING OUTPUT '!A:X,24, FALSE)</f>
        <v>0.50355794641576124</v>
      </c>
      <c r="K384" t="str">
        <f>VLOOKUP(A384, 'MACHINE LEARNING OUTPUT '!A:C,3, FALSE)</f>
        <v>business</v>
      </c>
    </row>
    <row r="385" spans="1:11" x14ac:dyDescent="0.25">
      <c r="A385" s="2" t="s">
        <v>419</v>
      </c>
      <c r="B385" s="50">
        <v>0.70899999999999996</v>
      </c>
      <c r="C385" s="50">
        <v>0.10637361655288963</v>
      </c>
      <c r="D385" s="50">
        <v>0.88716629832273042</v>
      </c>
      <c r="E385" s="50">
        <v>0.62145185245933987</v>
      </c>
      <c r="F385" s="51">
        <f t="shared" si="16"/>
        <v>0.78688895256758018</v>
      </c>
      <c r="G385" s="47">
        <f t="shared" si="17"/>
        <v>78.688895256758016</v>
      </c>
      <c r="H385" s="21" t="str">
        <f t="shared" si="15"/>
        <v xml:space="preserve"> Low Risk</v>
      </c>
      <c r="I385">
        <f>VLOOKUP(A385, 'MACHINE LEARNING OUTPUT '!A:W, 23, FALSE)</f>
        <v>0</v>
      </c>
      <c r="J385" s="5">
        <f>VLOOKUP(A385, 'MACHINE LEARNING OUTPUT '!A:X,24, FALSE)</f>
        <v>0.38734130645046794</v>
      </c>
      <c r="K385" t="str">
        <f>VLOOKUP(A385, 'MACHINE LEARNING OUTPUT '!A:C,3, FALSE)</f>
        <v>mixed</v>
      </c>
    </row>
    <row r="386" spans="1:11" x14ac:dyDescent="0.25">
      <c r="A386" s="1" t="s">
        <v>420</v>
      </c>
      <c r="B386" s="49">
        <v>0.38500000000000001</v>
      </c>
      <c r="C386" s="49">
        <v>6.9946725304535995E-2</v>
      </c>
      <c r="D386" s="49">
        <v>0.21317705980828019</v>
      </c>
      <c r="E386" s="49">
        <v>0.47715804298521663</v>
      </c>
      <c r="F386" s="51">
        <f t="shared" si="16"/>
        <v>0.52797510081807775</v>
      </c>
      <c r="G386" s="47">
        <f t="shared" si="17"/>
        <v>52.797510081807772</v>
      </c>
      <c r="H386" s="21" t="str">
        <f t="shared" ref="H386:H449" si="18">IF(G386&lt;40," High Risk",
 IF(G386&lt;70," Medium Risk",
 " Low Risk"))</f>
        <v xml:space="preserve"> Medium Risk</v>
      </c>
      <c r="I386">
        <f>VLOOKUP(A386, 'MACHINE LEARNING OUTPUT '!A:W, 23, FALSE)</f>
        <v>1</v>
      </c>
      <c r="J386" s="5">
        <f>VLOOKUP(A386, 'MACHINE LEARNING OUTPUT '!A:X,24, FALSE)</f>
        <v>0.65661342802162237</v>
      </c>
      <c r="K386" t="str">
        <f>VLOOKUP(A386, 'MACHINE LEARNING OUTPUT '!A:C,3, FALSE)</f>
        <v>business</v>
      </c>
    </row>
    <row r="387" spans="1:11" x14ac:dyDescent="0.25">
      <c r="A387" s="2" t="s">
        <v>421</v>
      </c>
      <c r="B387" s="50">
        <v>0.61499999999999999</v>
      </c>
      <c r="C387" s="50">
        <v>0.41536127945904039</v>
      </c>
      <c r="D387" s="50">
        <v>0.35926551296300224</v>
      </c>
      <c r="E387" s="50">
        <v>0.57317333774185353</v>
      </c>
      <c r="F387" s="51">
        <f t="shared" ref="F387:F450" si="19">(B387*0.35) + ((1-C387)*0.3) + (D387*0.2) + (E387*0.15)</f>
        <v>0.54847071941616643</v>
      </c>
      <c r="G387" s="47">
        <f t="shared" ref="G387:G450" si="20">F387*100</f>
        <v>54.84707194161664</v>
      </c>
      <c r="H387" s="21" t="str">
        <f t="shared" si="18"/>
        <v xml:space="preserve"> Medium Risk</v>
      </c>
      <c r="I387">
        <f>VLOOKUP(A387, 'MACHINE LEARNING OUTPUT '!A:W, 23, FALSE)</f>
        <v>1</v>
      </c>
      <c r="J387" s="5">
        <f>VLOOKUP(A387, 'MACHINE LEARNING OUTPUT '!A:X,24, FALSE)</f>
        <v>0.53526370471144902</v>
      </c>
      <c r="K387" t="str">
        <f>VLOOKUP(A387, 'MACHINE LEARNING OUTPUT '!A:C,3, FALSE)</f>
        <v>mixed</v>
      </c>
    </row>
    <row r="388" spans="1:11" x14ac:dyDescent="0.25">
      <c r="A388" s="1" t="s">
        <v>422</v>
      </c>
      <c r="B388" s="49">
        <v>0.82499999999999996</v>
      </c>
      <c r="C388" s="49">
        <v>0.35068539271414151</v>
      </c>
      <c r="D388" s="49">
        <v>0.65782720662850214</v>
      </c>
      <c r="E388" s="49">
        <v>0.80314927505633504</v>
      </c>
      <c r="F388" s="51">
        <f t="shared" si="19"/>
        <v>0.73558221476990815</v>
      </c>
      <c r="G388" s="47">
        <f t="shared" si="20"/>
        <v>73.558221476990809</v>
      </c>
      <c r="H388" s="21" t="str">
        <f t="shared" si="18"/>
        <v xml:space="preserve"> Low Risk</v>
      </c>
      <c r="I388">
        <f>VLOOKUP(A388, 'MACHINE LEARNING OUTPUT '!A:W, 23, FALSE)</f>
        <v>0</v>
      </c>
      <c r="J388" s="5">
        <f>VLOOKUP(A388, 'MACHINE LEARNING OUTPUT '!A:X,24, FALSE)</f>
        <v>0.39106341523360511</v>
      </c>
      <c r="K388" t="str">
        <f>VLOOKUP(A388, 'MACHINE LEARNING OUTPUT '!A:C,3, FALSE)</f>
        <v>salary</v>
      </c>
    </row>
    <row r="389" spans="1:11" x14ac:dyDescent="0.25">
      <c r="A389" s="2" t="s">
        <v>423</v>
      </c>
      <c r="B389" s="50">
        <v>0.84599999999999997</v>
      </c>
      <c r="C389" s="50">
        <v>0.48609651236233203</v>
      </c>
      <c r="D389" s="50">
        <v>0.63235340426814235</v>
      </c>
      <c r="E389" s="50">
        <v>0.61332065781159018</v>
      </c>
      <c r="F389" s="51">
        <f t="shared" si="19"/>
        <v>0.66873982581666747</v>
      </c>
      <c r="G389" s="47">
        <f t="shared" si="20"/>
        <v>66.873982581666752</v>
      </c>
      <c r="H389" s="21" t="str">
        <f t="shared" si="18"/>
        <v xml:space="preserve"> Medium Risk</v>
      </c>
      <c r="I389">
        <f>VLOOKUP(A389, 'MACHINE LEARNING OUTPUT '!A:W, 23, FALSE)</f>
        <v>0</v>
      </c>
      <c r="J389" s="5">
        <f>VLOOKUP(A389, 'MACHINE LEARNING OUTPUT '!A:X,24, FALSE)</f>
        <v>0.42943565925625721</v>
      </c>
      <c r="K389" t="str">
        <f>VLOOKUP(A389, 'MACHINE LEARNING OUTPUT '!A:C,3, FALSE)</f>
        <v>salary</v>
      </c>
    </row>
    <row r="390" spans="1:11" x14ac:dyDescent="0.25">
      <c r="A390" s="1" t="s">
        <v>424</v>
      </c>
      <c r="B390" s="49">
        <v>0.32300000000000001</v>
      </c>
      <c r="C390" s="49">
        <v>0.39479364916182674</v>
      </c>
      <c r="D390" s="49">
        <v>0.38921288837020152</v>
      </c>
      <c r="E390" s="49">
        <v>0.44505817887786986</v>
      </c>
      <c r="F390" s="51">
        <f t="shared" si="19"/>
        <v>0.43921320975717276</v>
      </c>
      <c r="G390" s="47">
        <f t="shared" si="20"/>
        <v>43.921320975717279</v>
      </c>
      <c r="H390" s="21" t="str">
        <f t="shared" si="18"/>
        <v xml:space="preserve"> Medium Risk</v>
      </c>
      <c r="I390">
        <f>VLOOKUP(A390, 'MACHINE LEARNING OUTPUT '!A:W, 23, FALSE)</f>
        <v>1</v>
      </c>
      <c r="J390" s="5">
        <f>VLOOKUP(A390, 'MACHINE LEARNING OUTPUT '!A:X,24, FALSE)</f>
        <v>0.68481396512304782</v>
      </c>
      <c r="K390" t="str">
        <f>VLOOKUP(A390, 'MACHINE LEARNING OUTPUT '!A:C,3, FALSE)</f>
        <v>business</v>
      </c>
    </row>
    <row r="391" spans="1:11" x14ac:dyDescent="0.25">
      <c r="A391" s="2" t="s">
        <v>425</v>
      </c>
      <c r="B391" s="50">
        <v>0.49099999999999999</v>
      </c>
      <c r="C391" s="50">
        <v>0.53673375513714694</v>
      </c>
      <c r="D391" s="50">
        <v>0.33481684467653294</v>
      </c>
      <c r="E391" s="50">
        <v>0.35741792759796781</v>
      </c>
      <c r="F391" s="51">
        <f t="shared" si="19"/>
        <v>0.43140593153385765</v>
      </c>
      <c r="G391" s="47">
        <f t="shared" si="20"/>
        <v>43.140593153385765</v>
      </c>
      <c r="H391" s="21" t="str">
        <f t="shared" si="18"/>
        <v xml:space="preserve"> Medium Risk</v>
      </c>
      <c r="I391">
        <f>VLOOKUP(A391, 'MACHINE LEARNING OUTPUT '!A:W, 23, FALSE)</f>
        <v>1</v>
      </c>
      <c r="J391" s="5">
        <f>VLOOKUP(A391, 'MACHINE LEARNING OUTPUT '!A:X,24, FALSE)</f>
        <v>0.63935305992583114</v>
      </c>
      <c r="K391" t="str">
        <f>VLOOKUP(A391, 'MACHINE LEARNING OUTPUT '!A:C,3, FALSE)</f>
        <v>mixed</v>
      </c>
    </row>
    <row r="392" spans="1:11" x14ac:dyDescent="0.25">
      <c r="A392" s="1" t="s">
        <v>426</v>
      </c>
      <c r="B392" s="49">
        <v>0.65400000000000003</v>
      </c>
      <c r="C392" s="49">
        <v>0.37399029563687997</v>
      </c>
      <c r="D392" s="49">
        <v>0.53883319941087204</v>
      </c>
      <c r="E392" s="49">
        <v>0.62850212033481567</v>
      </c>
      <c r="F392" s="51">
        <f t="shared" si="19"/>
        <v>0.61874486924133276</v>
      </c>
      <c r="G392" s="47">
        <f t="shared" si="20"/>
        <v>61.874486924133279</v>
      </c>
      <c r="H392" s="21" t="str">
        <f t="shared" si="18"/>
        <v xml:space="preserve"> Medium Risk</v>
      </c>
      <c r="I392">
        <f>VLOOKUP(A392, 'MACHINE LEARNING OUTPUT '!A:W, 23, FALSE)</f>
        <v>0</v>
      </c>
      <c r="J392" s="5">
        <f>VLOOKUP(A392, 'MACHINE LEARNING OUTPUT '!A:X,24, FALSE)</f>
        <v>0.48481887025157122</v>
      </c>
      <c r="K392" t="str">
        <f>VLOOKUP(A392, 'MACHINE LEARNING OUTPUT '!A:C,3, FALSE)</f>
        <v>mixed</v>
      </c>
    </row>
    <row r="393" spans="1:11" x14ac:dyDescent="0.25">
      <c r="A393" s="2" t="s">
        <v>427</v>
      </c>
      <c r="B393" s="50">
        <v>0.88300000000000001</v>
      </c>
      <c r="C393" s="50">
        <v>0.42036971906238302</v>
      </c>
      <c r="D393" s="50">
        <v>0.37048641719467457</v>
      </c>
      <c r="E393" s="50">
        <v>0.61781275863443519</v>
      </c>
      <c r="F393" s="51">
        <f t="shared" si="19"/>
        <v>0.64970828151538529</v>
      </c>
      <c r="G393" s="47">
        <f t="shared" si="20"/>
        <v>64.970828151538527</v>
      </c>
      <c r="H393" s="21" t="str">
        <f t="shared" si="18"/>
        <v xml:space="preserve"> Medium Risk</v>
      </c>
      <c r="I393">
        <f>VLOOKUP(A393, 'MACHINE LEARNING OUTPUT '!A:W, 23, FALSE)</f>
        <v>0</v>
      </c>
      <c r="J393" s="5">
        <f>VLOOKUP(A393, 'MACHINE LEARNING OUTPUT '!A:X,24, FALSE)</f>
        <v>0.4491039363131602</v>
      </c>
      <c r="K393" t="str">
        <f>VLOOKUP(A393, 'MACHINE LEARNING OUTPUT '!A:C,3, FALSE)</f>
        <v>salary</v>
      </c>
    </row>
    <row r="394" spans="1:11" x14ac:dyDescent="0.25">
      <c r="A394" s="1" t="s">
        <v>428</v>
      </c>
      <c r="B394" s="49">
        <v>0.95199999999999996</v>
      </c>
      <c r="C394" s="49">
        <v>0.29155602477109116</v>
      </c>
      <c r="D394" s="49">
        <v>0.26680668562145093</v>
      </c>
      <c r="E394" s="49">
        <v>0.67203190365559939</v>
      </c>
      <c r="F394" s="51">
        <f t="shared" si="19"/>
        <v>0.69989931524130267</v>
      </c>
      <c r="G394" s="47">
        <f t="shared" si="20"/>
        <v>69.98993152413027</v>
      </c>
      <c r="H394" s="21" t="str">
        <f t="shared" si="18"/>
        <v xml:space="preserve"> Medium Risk</v>
      </c>
      <c r="I394">
        <f>VLOOKUP(A394, 'MACHINE LEARNING OUTPUT '!A:W, 23, FALSE)</f>
        <v>0</v>
      </c>
      <c r="J394" s="5">
        <f>VLOOKUP(A394, 'MACHINE LEARNING OUTPUT '!A:X,24, FALSE)</f>
        <v>0.42218327295811403</v>
      </c>
      <c r="K394" t="str">
        <f>VLOOKUP(A394, 'MACHINE LEARNING OUTPUT '!A:C,3, FALSE)</f>
        <v>salary</v>
      </c>
    </row>
    <row r="395" spans="1:11" x14ac:dyDescent="0.25">
      <c r="A395" s="2" t="s">
        <v>429</v>
      </c>
      <c r="B395" s="50">
        <v>0.435</v>
      </c>
      <c r="C395" s="50">
        <v>0.20636944514400019</v>
      </c>
      <c r="D395" s="50">
        <v>0.47754196774388225</v>
      </c>
      <c r="E395" s="50">
        <v>0.5852355870959336</v>
      </c>
      <c r="F395" s="51">
        <f t="shared" si="19"/>
        <v>0.57363289806996642</v>
      </c>
      <c r="G395" s="47">
        <f t="shared" si="20"/>
        <v>57.36328980699664</v>
      </c>
      <c r="H395" s="21" t="str">
        <f t="shared" si="18"/>
        <v xml:space="preserve"> Medium Risk</v>
      </c>
      <c r="I395">
        <f>VLOOKUP(A395, 'MACHINE LEARNING OUTPUT '!A:W, 23, FALSE)</f>
        <v>1</v>
      </c>
      <c r="J395" s="5">
        <f>VLOOKUP(A395, 'MACHINE LEARNING OUTPUT '!A:X,24, FALSE)</f>
        <v>0.61527648326977447</v>
      </c>
      <c r="K395" t="str">
        <f>VLOOKUP(A395, 'MACHINE LEARNING OUTPUT '!A:C,3, FALSE)</f>
        <v>business</v>
      </c>
    </row>
    <row r="396" spans="1:11" x14ac:dyDescent="0.25">
      <c r="A396" s="1" t="s">
        <v>430</v>
      </c>
      <c r="B396" s="49">
        <v>0.82699999999999996</v>
      </c>
      <c r="C396" s="49">
        <v>0.44208971435133498</v>
      </c>
      <c r="D396" s="49">
        <v>0.59415090447271479</v>
      </c>
      <c r="E396" s="49">
        <v>0.66328436544688396</v>
      </c>
      <c r="F396" s="51">
        <f t="shared" si="19"/>
        <v>0.67514592140617513</v>
      </c>
      <c r="G396" s="47">
        <f t="shared" si="20"/>
        <v>67.514592140617509</v>
      </c>
      <c r="H396" s="21" t="str">
        <f t="shared" si="18"/>
        <v xml:space="preserve"> Medium Risk</v>
      </c>
      <c r="I396">
        <f>VLOOKUP(A396, 'MACHINE LEARNING OUTPUT '!A:W, 23, FALSE)</f>
        <v>0</v>
      </c>
      <c r="J396" s="5">
        <f>VLOOKUP(A396, 'MACHINE LEARNING OUTPUT '!A:X,24, FALSE)</f>
        <v>0.43226255198328351</v>
      </c>
      <c r="K396" t="str">
        <f>VLOOKUP(A396, 'MACHINE LEARNING OUTPUT '!A:C,3, FALSE)</f>
        <v>salary</v>
      </c>
    </row>
    <row r="397" spans="1:11" x14ac:dyDescent="0.25">
      <c r="A397" s="2" t="s">
        <v>431</v>
      </c>
      <c r="B397" s="50">
        <v>0.754</v>
      </c>
      <c r="C397" s="50">
        <v>0.21329142246808225</v>
      </c>
      <c r="D397" s="50">
        <v>0.38921309471821919</v>
      </c>
      <c r="E397" s="50">
        <v>0.62106197776831629</v>
      </c>
      <c r="F397" s="51">
        <f t="shared" si="19"/>
        <v>0.67091448886846661</v>
      </c>
      <c r="G397" s="47">
        <f t="shared" si="20"/>
        <v>67.091448886846663</v>
      </c>
      <c r="H397" s="21" t="str">
        <f t="shared" si="18"/>
        <v xml:space="preserve"> Medium Risk</v>
      </c>
      <c r="I397">
        <f>VLOOKUP(A397, 'MACHINE LEARNING OUTPUT '!A:W, 23, FALSE)</f>
        <v>0</v>
      </c>
      <c r="J397" s="5">
        <f>VLOOKUP(A397, 'MACHINE LEARNING OUTPUT '!A:X,24, FALSE)</f>
        <v>0.4670414245485604</v>
      </c>
      <c r="K397" t="str">
        <f>VLOOKUP(A397, 'MACHINE LEARNING OUTPUT '!A:C,3, FALSE)</f>
        <v>mixed</v>
      </c>
    </row>
    <row r="398" spans="1:11" x14ac:dyDescent="0.25">
      <c r="A398" s="1" t="s">
        <v>432</v>
      </c>
      <c r="B398" s="49">
        <v>0.46300000000000002</v>
      </c>
      <c r="C398" s="49">
        <v>0.23812558804349487</v>
      </c>
      <c r="D398" s="49">
        <v>0.53651753833390525</v>
      </c>
      <c r="E398" s="49">
        <v>0.65966166160221951</v>
      </c>
      <c r="F398" s="51">
        <f t="shared" si="19"/>
        <v>0.5968650804940655</v>
      </c>
      <c r="G398" s="47">
        <f t="shared" si="20"/>
        <v>59.686508049406548</v>
      </c>
      <c r="H398" s="21" t="str">
        <f t="shared" si="18"/>
        <v xml:space="preserve"> Medium Risk</v>
      </c>
      <c r="I398">
        <f>VLOOKUP(A398, 'MACHINE LEARNING OUTPUT '!A:W, 23, FALSE)</f>
        <v>1</v>
      </c>
      <c r="J398" s="5">
        <f>VLOOKUP(A398, 'MACHINE LEARNING OUTPUT '!A:X,24, FALSE)</f>
        <v>0.54053943067984656</v>
      </c>
      <c r="K398" t="str">
        <f>VLOOKUP(A398, 'MACHINE LEARNING OUTPUT '!A:C,3, FALSE)</f>
        <v>mixed</v>
      </c>
    </row>
    <row r="399" spans="1:11" x14ac:dyDescent="0.25">
      <c r="A399" s="2" t="s">
        <v>433</v>
      </c>
      <c r="B399" s="50">
        <v>0.77500000000000002</v>
      </c>
      <c r="C399" s="50">
        <v>0.19379889926435773</v>
      </c>
      <c r="D399" s="50">
        <v>0.320839955127455</v>
      </c>
      <c r="E399" s="50">
        <v>0.76240999024587452</v>
      </c>
      <c r="F399" s="51">
        <f t="shared" si="19"/>
        <v>0.69163981978306477</v>
      </c>
      <c r="G399" s="47">
        <f t="shared" si="20"/>
        <v>69.163981978306481</v>
      </c>
      <c r="H399" s="21" t="str">
        <f t="shared" si="18"/>
        <v xml:space="preserve"> Medium Risk</v>
      </c>
      <c r="I399">
        <f>VLOOKUP(A399, 'MACHINE LEARNING OUTPUT '!A:W, 23, FALSE)</f>
        <v>0</v>
      </c>
      <c r="J399" s="5">
        <f>VLOOKUP(A399, 'MACHINE LEARNING OUTPUT '!A:X,24, FALSE)</f>
        <v>0.45428197288892475</v>
      </c>
      <c r="K399" t="str">
        <f>VLOOKUP(A399, 'MACHINE LEARNING OUTPUT '!A:C,3, FALSE)</f>
        <v>salary</v>
      </c>
    </row>
    <row r="400" spans="1:11" x14ac:dyDescent="0.25">
      <c r="A400" s="1" t="s">
        <v>434</v>
      </c>
      <c r="B400" s="49">
        <v>0.36699999999999999</v>
      </c>
      <c r="C400" s="49">
        <v>0.23103864459162032</v>
      </c>
      <c r="D400" s="49">
        <v>0.80721639908284604</v>
      </c>
      <c r="E400" s="49">
        <v>0.75323765560335043</v>
      </c>
      <c r="F400" s="51">
        <f t="shared" si="19"/>
        <v>0.6335673347795856</v>
      </c>
      <c r="G400" s="47">
        <f t="shared" si="20"/>
        <v>63.356733477958556</v>
      </c>
      <c r="H400" s="21" t="str">
        <f t="shared" si="18"/>
        <v xml:space="preserve"> Medium Risk</v>
      </c>
      <c r="I400">
        <f>VLOOKUP(A400, 'MACHINE LEARNING OUTPUT '!A:W, 23, FALSE)</f>
        <v>1</v>
      </c>
      <c r="J400" s="5">
        <f>VLOOKUP(A400, 'MACHINE LEARNING OUTPUT '!A:X,24, FALSE)</f>
        <v>0.57238660113712092</v>
      </c>
      <c r="K400" t="str">
        <f>VLOOKUP(A400, 'MACHINE LEARNING OUTPUT '!A:C,3, FALSE)</f>
        <v>business</v>
      </c>
    </row>
    <row r="401" spans="1:11" x14ac:dyDescent="0.25">
      <c r="A401" s="2" t="s">
        <v>435</v>
      </c>
      <c r="B401" s="50">
        <v>0.42599999999999999</v>
      </c>
      <c r="C401" s="50">
        <v>0.21052512486826186</v>
      </c>
      <c r="D401" s="50">
        <v>0.73468381055717236</v>
      </c>
      <c r="E401" s="50">
        <v>0.69499010950209039</v>
      </c>
      <c r="F401" s="51">
        <f t="shared" si="19"/>
        <v>0.63712774107626946</v>
      </c>
      <c r="G401" s="47">
        <f t="shared" si="20"/>
        <v>63.712774107626949</v>
      </c>
      <c r="H401" s="21" t="str">
        <f t="shared" si="18"/>
        <v xml:space="preserve"> Medium Risk</v>
      </c>
      <c r="I401">
        <f>VLOOKUP(A401, 'MACHINE LEARNING OUTPUT '!A:W, 23, FALSE)</f>
        <v>1</v>
      </c>
      <c r="J401" s="5">
        <f>VLOOKUP(A401, 'MACHINE LEARNING OUTPUT '!A:X,24, FALSE)</f>
        <v>0.55197850552667038</v>
      </c>
      <c r="K401" t="str">
        <f>VLOOKUP(A401, 'MACHINE LEARNING OUTPUT '!A:C,3, FALSE)</f>
        <v>business</v>
      </c>
    </row>
    <row r="402" spans="1:11" x14ac:dyDescent="0.25">
      <c r="A402" s="1" t="s">
        <v>436</v>
      </c>
      <c r="B402" s="49">
        <v>0.85199999999999998</v>
      </c>
      <c r="C402" s="49">
        <v>0.11759397350575596</v>
      </c>
      <c r="D402" s="49">
        <v>0.57608424269487046</v>
      </c>
      <c r="E402" s="49">
        <v>0.61017213042798835</v>
      </c>
      <c r="F402" s="51">
        <f t="shared" si="19"/>
        <v>0.7696644760514455</v>
      </c>
      <c r="G402" s="47">
        <f t="shared" si="20"/>
        <v>76.966447605144552</v>
      </c>
      <c r="H402" s="21" t="str">
        <f t="shared" si="18"/>
        <v xml:space="preserve"> Low Risk</v>
      </c>
      <c r="I402">
        <f>VLOOKUP(A402, 'MACHINE LEARNING OUTPUT '!A:W, 23, FALSE)</f>
        <v>0</v>
      </c>
      <c r="J402" s="5">
        <f>VLOOKUP(A402, 'MACHINE LEARNING OUTPUT '!A:X,24, FALSE)</f>
        <v>0.38451401085084408</v>
      </c>
      <c r="K402" t="str">
        <f>VLOOKUP(A402, 'MACHINE LEARNING OUTPUT '!A:C,3, FALSE)</f>
        <v>salary</v>
      </c>
    </row>
    <row r="403" spans="1:11" x14ac:dyDescent="0.25">
      <c r="A403" s="2" t="s">
        <v>437</v>
      </c>
      <c r="B403" s="50">
        <v>0.62</v>
      </c>
      <c r="C403" s="50">
        <v>0.35020796794562142</v>
      </c>
      <c r="D403" s="50">
        <v>0.83550878376396209</v>
      </c>
      <c r="E403" s="50">
        <v>0.75900892878453186</v>
      </c>
      <c r="F403" s="51">
        <f t="shared" si="19"/>
        <v>0.69289070568678579</v>
      </c>
      <c r="G403" s="47">
        <f t="shared" si="20"/>
        <v>69.289070568678582</v>
      </c>
      <c r="H403" s="21" t="str">
        <f t="shared" si="18"/>
        <v xml:space="preserve"> Medium Risk</v>
      </c>
      <c r="I403">
        <f>VLOOKUP(A403, 'MACHINE LEARNING OUTPUT '!A:W, 23, FALSE)</f>
        <v>0</v>
      </c>
      <c r="J403" s="5">
        <f>VLOOKUP(A403, 'MACHINE LEARNING OUTPUT '!A:X,24, FALSE)</f>
        <v>0.4357195659057635</v>
      </c>
      <c r="K403" t="str">
        <f>VLOOKUP(A403, 'MACHINE LEARNING OUTPUT '!A:C,3, FALSE)</f>
        <v>mixed</v>
      </c>
    </row>
    <row r="404" spans="1:11" x14ac:dyDescent="0.25">
      <c r="A404" s="1" t="s">
        <v>438</v>
      </c>
      <c r="B404" s="49">
        <v>0.27700000000000002</v>
      </c>
      <c r="C404" s="49">
        <v>0.2602679234214324</v>
      </c>
      <c r="D404" s="49">
        <v>0.51138934861006002</v>
      </c>
      <c r="E404" s="49">
        <v>0.46586959033950481</v>
      </c>
      <c r="F404" s="51">
        <f t="shared" si="19"/>
        <v>0.49102793124650801</v>
      </c>
      <c r="G404" s="47">
        <f t="shared" si="20"/>
        <v>49.102793124650802</v>
      </c>
      <c r="H404" s="21" t="str">
        <f t="shared" si="18"/>
        <v xml:space="preserve"> Medium Risk</v>
      </c>
      <c r="I404">
        <f>VLOOKUP(A404, 'MACHINE LEARNING OUTPUT '!A:W, 23, FALSE)</f>
        <v>1</v>
      </c>
      <c r="J404" s="5">
        <f>VLOOKUP(A404, 'MACHINE LEARNING OUTPUT '!A:X,24, FALSE)</f>
        <v>0.66589115442002056</v>
      </c>
      <c r="K404" t="str">
        <f>VLOOKUP(A404, 'MACHINE LEARNING OUTPUT '!A:C,3, FALSE)</f>
        <v>business</v>
      </c>
    </row>
    <row r="405" spans="1:11" x14ac:dyDescent="0.25">
      <c r="A405" s="2" t="s">
        <v>439</v>
      </c>
      <c r="B405" s="50">
        <v>0.73299999999999998</v>
      </c>
      <c r="C405" s="50">
        <v>0.31974645857206691</v>
      </c>
      <c r="D405" s="50">
        <v>0.46518614791207702</v>
      </c>
      <c r="E405" s="50">
        <v>0.45168861838707125</v>
      </c>
      <c r="F405" s="51">
        <f t="shared" si="19"/>
        <v>0.62141658476885597</v>
      </c>
      <c r="G405" s="47">
        <f t="shared" si="20"/>
        <v>62.141658476885596</v>
      </c>
      <c r="H405" s="21" t="str">
        <f t="shared" si="18"/>
        <v xml:space="preserve"> Medium Risk</v>
      </c>
      <c r="I405">
        <f>VLOOKUP(A405, 'MACHINE LEARNING OUTPUT '!A:W, 23, FALSE)</f>
        <v>0</v>
      </c>
      <c r="J405" s="5">
        <f>VLOOKUP(A405, 'MACHINE LEARNING OUTPUT '!A:X,24, FALSE)</f>
        <v>0.49198947291733081</v>
      </c>
      <c r="K405" t="str">
        <f>VLOOKUP(A405, 'MACHINE LEARNING OUTPUT '!A:C,3, FALSE)</f>
        <v>mixed</v>
      </c>
    </row>
    <row r="406" spans="1:11" x14ac:dyDescent="0.25">
      <c r="A406" s="1" t="s">
        <v>440</v>
      </c>
      <c r="B406" s="49">
        <v>0.92500000000000004</v>
      </c>
      <c r="C406" s="49">
        <v>6.9270377219301904E-2</v>
      </c>
      <c r="D406" s="49">
        <v>0.65059734678074377</v>
      </c>
      <c r="E406" s="49">
        <v>0.67861395941304858</v>
      </c>
      <c r="F406" s="51">
        <f t="shared" si="19"/>
        <v>0.83488045010231537</v>
      </c>
      <c r="G406" s="47">
        <f t="shared" si="20"/>
        <v>83.488045010231531</v>
      </c>
      <c r="H406" s="21" t="str">
        <f t="shared" si="18"/>
        <v xml:space="preserve"> Low Risk</v>
      </c>
      <c r="I406">
        <f>VLOOKUP(A406, 'MACHINE LEARNING OUTPUT '!A:W, 23, FALSE)</f>
        <v>0</v>
      </c>
      <c r="J406" s="5">
        <f>VLOOKUP(A406, 'MACHINE LEARNING OUTPUT '!A:X,24, FALSE)</f>
        <v>0.32637885216205792</v>
      </c>
      <c r="K406" t="str">
        <f>VLOOKUP(A406, 'MACHINE LEARNING OUTPUT '!A:C,3, FALSE)</f>
        <v>salary</v>
      </c>
    </row>
    <row r="407" spans="1:11" x14ac:dyDescent="0.25">
      <c r="A407" s="2" t="s">
        <v>441</v>
      </c>
      <c r="B407" s="50">
        <v>0.59399999999999997</v>
      </c>
      <c r="C407" s="50">
        <v>4.0714840307925937E-2</v>
      </c>
      <c r="D407" s="50">
        <v>0.39427546037203243</v>
      </c>
      <c r="E407" s="50">
        <v>0.48978939259172211</v>
      </c>
      <c r="F407" s="51">
        <f t="shared" si="19"/>
        <v>0.64800904887078703</v>
      </c>
      <c r="G407" s="47">
        <f t="shared" si="20"/>
        <v>64.800904887078701</v>
      </c>
      <c r="H407" s="21" t="str">
        <f t="shared" si="18"/>
        <v xml:space="preserve"> Medium Risk</v>
      </c>
      <c r="I407">
        <f>VLOOKUP(A407, 'MACHINE LEARNING OUTPUT '!A:W, 23, FALSE)</f>
        <v>1</v>
      </c>
      <c r="J407" s="5">
        <f>VLOOKUP(A407, 'MACHINE LEARNING OUTPUT '!A:X,24, FALSE)</f>
        <v>0.50943762867387965</v>
      </c>
      <c r="K407" t="str">
        <f>VLOOKUP(A407, 'MACHINE LEARNING OUTPUT '!A:C,3, FALSE)</f>
        <v>mixed</v>
      </c>
    </row>
    <row r="408" spans="1:11" x14ac:dyDescent="0.25">
      <c r="A408" s="1" t="s">
        <v>442</v>
      </c>
      <c r="B408" s="49">
        <v>0.88100000000000001</v>
      </c>
      <c r="C408" s="49">
        <v>0.12585436394709315</v>
      </c>
      <c r="D408" s="49">
        <v>0.310666084178159</v>
      </c>
      <c r="E408" s="49">
        <v>0.65507435281905513</v>
      </c>
      <c r="F408" s="51">
        <f t="shared" si="19"/>
        <v>0.73098806057436205</v>
      </c>
      <c r="G408" s="47">
        <f t="shared" si="20"/>
        <v>73.098806057436207</v>
      </c>
      <c r="H408" s="21" t="str">
        <f t="shared" si="18"/>
        <v xml:space="preserve"> Low Risk</v>
      </c>
      <c r="I408">
        <f>VLOOKUP(A408, 'MACHINE LEARNING OUTPUT '!A:W, 23, FALSE)</f>
        <v>0</v>
      </c>
      <c r="J408" s="5">
        <f>VLOOKUP(A408, 'MACHINE LEARNING OUTPUT '!A:X,24, FALSE)</f>
        <v>0.40545190939051351</v>
      </c>
      <c r="K408" t="str">
        <f>VLOOKUP(A408, 'MACHINE LEARNING OUTPUT '!A:C,3, FALSE)</f>
        <v>salary</v>
      </c>
    </row>
    <row r="409" spans="1:11" x14ac:dyDescent="0.25">
      <c r="A409" s="2" t="s">
        <v>443</v>
      </c>
      <c r="B409" s="50">
        <v>0.91</v>
      </c>
      <c r="C409" s="50">
        <v>0.35301233529981896</v>
      </c>
      <c r="D409" s="50">
        <v>0.47275452600599654</v>
      </c>
      <c r="E409" s="50">
        <v>0.60989986347210601</v>
      </c>
      <c r="F409" s="51">
        <f t="shared" si="19"/>
        <v>0.69863218413206962</v>
      </c>
      <c r="G409" s="47">
        <f t="shared" si="20"/>
        <v>69.863218413206965</v>
      </c>
      <c r="H409" s="21" t="str">
        <f t="shared" si="18"/>
        <v xml:space="preserve"> Medium Risk</v>
      </c>
      <c r="I409">
        <f>VLOOKUP(A409, 'MACHINE LEARNING OUTPUT '!A:W, 23, FALSE)</f>
        <v>0</v>
      </c>
      <c r="J409" s="5">
        <f>VLOOKUP(A409, 'MACHINE LEARNING OUTPUT '!A:X,24, FALSE)</f>
        <v>0.42410260511563791</v>
      </c>
      <c r="K409" t="str">
        <f>VLOOKUP(A409, 'MACHINE LEARNING OUTPUT '!A:C,3, FALSE)</f>
        <v>salary</v>
      </c>
    </row>
    <row r="410" spans="1:11" x14ac:dyDescent="0.25">
      <c r="A410" s="1" t="s">
        <v>444</v>
      </c>
      <c r="B410" s="49">
        <v>0.65600000000000003</v>
      </c>
      <c r="C410" s="49">
        <v>0.10082107823380115</v>
      </c>
      <c r="D410" s="49">
        <v>0.62473633812789198</v>
      </c>
      <c r="E410" s="49">
        <v>0.43411573124195224</v>
      </c>
      <c r="F410" s="51">
        <f t="shared" si="19"/>
        <v>0.68941830384173086</v>
      </c>
      <c r="G410" s="47">
        <f t="shared" si="20"/>
        <v>68.941830384173088</v>
      </c>
      <c r="H410" s="21" t="str">
        <f t="shared" si="18"/>
        <v xml:space="preserve"> Medium Risk</v>
      </c>
      <c r="I410">
        <f>VLOOKUP(A410, 'MACHINE LEARNING OUTPUT '!A:W, 23, FALSE)</f>
        <v>0</v>
      </c>
      <c r="J410" s="5">
        <f>VLOOKUP(A410, 'MACHINE LEARNING OUTPUT '!A:X,24, FALSE)</f>
        <v>0.47297392521857307</v>
      </c>
      <c r="K410" t="str">
        <f>VLOOKUP(A410, 'MACHINE LEARNING OUTPUT '!A:C,3, FALSE)</f>
        <v>mixed</v>
      </c>
    </row>
    <row r="411" spans="1:11" x14ac:dyDescent="0.25">
      <c r="A411" s="2" t="s">
        <v>445</v>
      </c>
      <c r="B411" s="50">
        <v>0.77100000000000002</v>
      </c>
      <c r="C411" s="50">
        <v>0.32229578287562272</v>
      </c>
      <c r="D411" s="50">
        <v>0.92627070426895841</v>
      </c>
      <c r="E411" s="50">
        <v>0.87020289178685417</v>
      </c>
      <c r="F411" s="51">
        <f t="shared" si="19"/>
        <v>0.78894583975913291</v>
      </c>
      <c r="G411" s="47">
        <f t="shared" si="20"/>
        <v>78.894583975913292</v>
      </c>
      <c r="H411" s="21" t="str">
        <f t="shared" si="18"/>
        <v xml:space="preserve"> Low Risk</v>
      </c>
      <c r="I411">
        <f>VLOOKUP(A411, 'MACHINE LEARNING OUTPUT '!A:W, 23, FALSE)</f>
        <v>0</v>
      </c>
      <c r="J411" s="5">
        <f>VLOOKUP(A411, 'MACHINE LEARNING OUTPUT '!A:X,24, FALSE)</f>
        <v>0.34887876643015309</v>
      </c>
      <c r="K411" t="str">
        <f>VLOOKUP(A411, 'MACHINE LEARNING OUTPUT '!A:C,3, FALSE)</f>
        <v>salary</v>
      </c>
    </row>
    <row r="412" spans="1:11" x14ac:dyDescent="0.25">
      <c r="A412" s="1" t="s">
        <v>446</v>
      </c>
      <c r="B412" s="49">
        <v>0.94899999999999995</v>
      </c>
      <c r="C412" s="49">
        <v>0.11448268295804076</v>
      </c>
      <c r="D412" s="49">
        <v>0.32316743417523663</v>
      </c>
      <c r="E412" s="49">
        <v>0.64983089220258006</v>
      </c>
      <c r="F412" s="51">
        <f t="shared" si="19"/>
        <v>0.75991331577802212</v>
      </c>
      <c r="G412" s="47">
        <f t="shared" si="20"/>
        <v>75.991331577802214</v>
      </c>
      <c r="H412" s="21" t="str">
        <f t="shared" si="18"/>
        <v xml:space="preserve"> Low Risk</v>
      </c>
      <c r="I412">
        <f>VLOOKUP(A412, 'MACHINE LEARNING OUTPUT '!A:W, 23, FALSE)</f>
        <v>0</v>
      </c>
      <c r="J412" s="5">
        <f>VLOOKUP(A412, 'MACHINE LEARNING OUTPUT '!A:X,24, FALSE)</f>
        <v>0.3805517776695142</v>
      </c>
      <c r="K412" t="str">
        <f>VLOOKUP(A412, 'MACHINE LEARNING OUTPUT '!A:C,3, FALSE)</f>
        <v>salary</v>
      </c>
    </row>
    <row r="413" spans="1:11" x14ac:dyDescent="0.25">
      <c r="A413" s="2" t="s">
        <v>447</v>
      </c>
      <c r="B413" s="50">
        <v>0.623</v>
      </c>
      <c r="C413" s="50">
        <v>0.11527015992831235</v>
      </c>
      <c r="D413" s="50">
        <v>0.56923666550371643</v>
      </c>
      <c r="E413" s="50">
        <v>0.63551272788930735</v>
      </c>
      <c r="F413" s="51">
        <f t="shared" si="19"/>
        <v>0.69264319430564569</v>
      </c>
      <c r="G413" s="47">
        <f t="shared" si="20"/>
        <v>69.264319430564569</v>
      </c>
      <c r="H413" s="21" t="str">
        <f t="shared" si="18"/>
        <v xml:space="preserve"> Medium Risk</v>
      </c>
      <c r="I413">
        <f>VLOOKUP(A413, 'MACHINE LEARNING OUTPUT '!A:W, 23, FALSE)</f>
        <v>0</v>
      </c>
      <c r="J413" s="5">
        <f>VLOOKUP(A413, 'MACHINE LEARNING OUTPUT '!A:X,24, FALSE)</f>
        <v>0.47029521065351193</v>
      </c>
      <c r="K413" t="str">
        <f>VLOOKUP(A413, 'MACHINE LEARNING OUTPUT '!A:C,3, FALSE)</f>
        <v>mixed</v>
      </c>
    </row>
    <row r="414" spans="1:11" x14ac:dyDescent="0.25">
      <c r="A414" s="1" t="s">
        <v>448</v>
      </c>
      <c r="B414" s="49">
        <v>0.59399999999999997</v>
      </c>
      <c r="C414" s="49">
        <v>0.12748357175949476</v>
      </c>
      <c r="D414" s="49">
        <v>0.44679881859783299</v>
      </c>
      <c r="E414" s="49">
        <v>0.47463366026696857</v>
      </c>
      <c r="F414" s="51">
        <f t="shared" si="19"/>
        <v>0.63020974123176332</v>
      </c>
      <c r="G414" s="47">
        <f t="shared" si="20"/>
        <v>63.02097412317633</v>
      </c>
      <c r="H414" s="21" t="str">
        <f t="shared" si="18"/>
        <v xml:space="preserve"> Medium Risk</v>
      </c>
      <c r="I414">
        <f>VLOOKUP(A414, 'MACHINE LEARNING OUTPUT '!A:W, 23, FALSE)</f>
        <v>1</v>
      </c>
      <c r="J414" s="5">
        <f>VLOOKUP(A414, 'MACHINE LEARNING OUTPUT '!A:X,24, FALSE)</f>
        <v>0.51661301523341729</v>
      </c>
      <c r="K414" t="str">
        <f>VLOOKUP(A414, 'MACHINE LEARNING OUTPUT '!A:C,3, FALSE)</f>
        <v>mixed</v>
      </c>
    </row>
    <row r="415" spans="1:11" x14ac:dyDescent="0.25">
      <c r="A415" s="2" t="s">
        <v>449</v>
      </c>
      <c r="B415" s="50">
        <v>0.60399999999999998</v>
      </c>
      <c r="C415" s="50">
        <v>4.44437277881648E-2</v>
      </c>
      <c r="D415" s="50">
        <v>0.4034301712287921</v>
      </c>
      <c r="E415" s="50">
        <v>0.51606232190277879</v>
      </c>
      <c r="F415" s="51">
        <f t="shared" si="19"/>
        <v>0.65616226419472579</v>
      </c>
      <c r="G415" s="47">
        <f t="shared" si="20"/>
        <v>65.616226419472582</v>
      </c>
      <c r="H415" s="21" t="str">
        <f t="shared" si="18"/>
        <v xml:space="preserve"> Medium Risk</v>
      </c>
      <c r="I415">
        <f>VLOOKUP(A415, 'MACHINE LEARNING OUTPUT '!A:W, 23, FALSE)</f>
        <v>1</v>
      </c>
      <c r="J415" s="5">
        <f>VLOOKUP(A415, 'MACHINE LEARNING OUTPUT '!A:X,24, FALSE)</f>
        <v>0.54086214696173596</v>
      </c>
      <c r="K415" t="str">
        <f>VLOOKUP(A415, 'MACHINE LEARNING OUTPUT '!A:C,3, FALSE)</f>
        <v>business</v>
      </c>
    </row>
    <row r="416" spans="1:11" x14ac:dyDescent="0.25">
      <c r="A416" s="1" t="s">
        <v>450</v>
      </c>
      <c r="B416" s="49">
        <v>0.58699999999999997</v>
      </c>
      <c r="C416" s="49">
        <v>0.46307540228368455</v>
      </c>
      <c r="D416" s="49">
        <v>0.59081852886688735</v>
      </c>
      <c r="E416" s="49">
        <v>0.27493035055497894</v>
      </c>
      <c r="F416" s="51">
        <f t="shared" si="19"/>
        <v>0.52593063767151893</v>
      </c>
      <c r="G416" s="47">
        <f t="shared" si="20"/>
        <v>52.593063767151889</v>
      </c>
      <c r="H416" s="21" t="str">
        <f t="shared" si="18"/>
        <v xml:space="preserve"> Medium Risk</v>
      </c>
      <c r="I416">
        <f>VLOOKUP(A416, 'MACHINE LEARNING OUTPUT '!A:W, 23, FALSE)</f>
        <v>1</v>
      </c>
      <c r="J416" s="5">
        <f>VLOOKUP(A416, 'MACHINE LEARNING OUTPUT '!A:X,24, FALSE)</f>
        <v>0.58891738039750852</v>
      </c>
      <c r="K416" t="str">
        <f>VLOOKUP(A416, 'MACHINE LEARNING OUTPUT '!A:C,3, FALSE)</f>
        <v>business</v>
      </c>
    </row>
    <row r="417" spans="1:11" x14ac:dyDescent="0.25">
      <c r="A417" s="2" t="s">
        <v>451</v>
      </c>
      <c r="B417" s="50">
        <v>0.77200000000000002</v>
      </c>
      <c r="C417" s="50">
        <v>0.32495065687227181</v>
      </c>
      <c r="D417" s="50">
        <v>0.7422976448626688</v>
      </c>
      <c r="E417" s="50">
        <v>0.84048212544919965</v>
      </c>
      <c r="F417" s="51">
        <f t="shared" si="19"/>
        <v>0.74724665072823215</v>
      </c>
      <c r="G417" s="47">
        <f t="shared" si="20"/>
        <v>74.724665072823214</v>
      </c>
      <c r="H417" s="21" t="str">
        <f t="shared" si="18"/>
        <v xml:space="preserve"> Low Risk</v>
      </c>
      <c r="I417">
        <f>VLOOKUP(A417, 'MACHINE LEARNING OUTPUT '!A:W, 23, FALSE)</f>
        <v>0</v>
      </c>
      <c r="J417" s="5">
        <f>VLOOKUP(A417, 'MACHINE LEARNING OUTPUT '!A:X,24, FALSE)</f>
        <v>0.37799689349644372</v>
      </c>
      <c r="K417" t="str">
        <f>VLOOKUP(A417, 'MACHINE LEARNING OUTPUT '!A:C,3, FALSE)</f>
        <v>salary</v>
      </c>
    </row>
    <row r="418" spans="1:11" x14ac:dyDescent="0.25">
      <c r="A418" s="1" t="s">
        <v>452</v>
      </c>
      <c r="B418" s="49">
        <v>0.79500000000000004</v>
      </c>
      <c r="C418" s="49">
        <v>0.24680798474018378</v>
      </c>
      <c r="D418" s="49">
        <v>0.546889837794161</v>
      </c>
      <c r="E418" s="49">
        <v>0.79986763797282523</v>
      </c>
      <c r="F418" s="51">
        <f t="shared" si="19"/>
        <v>0.73356571783270086</v>
      </c>
      <c r="G418" s="47">
        <f t="shared" si="20"/>
        <v>73.356571783270084</v>
      </c>
      <c r="H418" s="21" t="str">
        <f t="shared" si="18"/>
        <v xml:space="preserve"> Low Risk</v>
      </c>
      <c r="I418">
        <f>VLOOKUP(A418, 'MACHINE LEARNING OUTPUT '!A:W, 23, FALSE)</f>
        <v>0</v>
      </c>
      <c r="J418" s="5">
        <f>VLOOKUP(A418, 'MACHINE LEARNING OUTPUT '!A:X,24, FALSE)</f>
        <v>0.40291196635330906</v>
      </c>
      <c r="K418" t="str">
        <f>VLOOKUP(A418, 'MACHINE LEARNING OUTPUT '!A:C,3, FALSE)</f>
        <v>salary</v>
      </c>
    </row>
    <row r="419" spans="1:11" x14ac:dyDescent="0.25">
      <c r="A419" s="2" t="s">
        <v>453</v>
      </c>
      <c r="B419" s="50">
        <v>0.81</v>
      </c>
      <c r="C419" s="50">
        <v>0.11824440194317826</v>
      </c>
      <c r="D419" s="50">
        <v>0.62669362702579046</v>
      </c>
      <c r="E419" s="50">
        <v>0.5935966348497641</v>
      </c>
      <c r="F419" s="51">
        <f t="shared" si="19"/>
        <v>0.76240490004966921</v>
      </c>
      <c r="G419" s="47">
        <f t="shared" si="20"/>
        <v>76.240490004966915</v>
      </c>
      <c r="H419" s="21" t="str">
        <f t="shared" si="18"/>
        <v xml:space="preserve"> Low Risk</v>
      </c>
      <c r="I419">
        <f>VLOOKUP(A419, 'MACHINE LEARNING OUTPUT '!A:W, 23, FALSE)</f>
        <v>0</v>
      </c>
      <c r="J419" s="5">
        <f>VLOOKUP(A419, 'MACHINE LEARNING OUTPUT '!A:X,24, FALSE)</f>
        <v>0.40478376342112299</v>
      </c>
      <c r="K419" t="str">
        <f>VLOOKUP(A419, 'MACHINE LEARNING OUTPUT '!A:C,3, FALSE)</f>
        <v>salary</v>
      </c>
    </row>
    <row r="420" spans="1:11" x14ac:dyDescent="0.25">
      <c r="A420" s="1" t="s">
        <v>454</v>
      </c>
      <c r="B420" s="49">
        <v>0.34399999999999997</v>
      </c>
      <c r="C420" s="49">
        <v>0.5485244941859504</v>
      </c>
      <c r="D420" s="49">
        <v>0.62896370079367836</v>
      </c>
      <c r="E420" s="49">
        <v>0.38610741390770686</v>
      </c>
      <c r="F420" s="51">
        <f t="shared" si="19"/>
        <v>0.43955150398910653</v>
      </c>
      <c r="G420" s="47">
        <f t="shared" si="20"/>
        <v>43.955150398910654</v>
      </c>
      <c r="H420" s="21" t="str">
        <f t="shared" si="18"/>
        <v xml:space="preserve"> Medium Risk</v>
      </c>
      <c r="I420">
        <f>VLOOKUP(A420, 'MACHINE LEARNING OUTPUT '!A:W, 23, FALSE)</f>
        <v>1</v>
      </c>
      <c r="J420" s="5">
        <f>VLOOKUP(A420, 'MACHINE LEARNING OUTPUT '!A:X,24, FALSE)</f>
        <v>0.65504222533557388</v>
      </c>
      <c r="K420" t="str">
        <f>VLOOKUP(A420, 'MACHINE LEARNING OUTPUT '!A:C,3, FALSE)</f>
        <v>business</v>
      </c>
    </row>
    <row r="421" spans="1:11" x14ac:dyDescent="0.25">
      <c r="A421" s="2" t="s">
        <v>455</v>
      </c>
      <c r="B421" s="50">
        <v>0.26100000000000001</v>
      </c>
      <c r="C421" s="50">
        <v>0.1908116668992127</v>
      </c>
      <c r="D421" s="50">
        <v>0.9375799612654665</v>
      </c>
      <c r="E421" s="50">
        <v>0.76594840496896732</v>
      </c>
      <c r="F421" s="51">
        <f t="shared" si="19"/>
        <v>0.63651475292867454</v>
      </c>
      <c r="G421" s="47">
        <f t="shared" si="20"/>
        <v>63.651475292867453</v>
      </c>
      <c r="H421" s="21" t="str">
        <f t="shared" si="18"/>
        <v xml:space="preserve"> Medium Risk</v>
      </c>
      <c r="I421">
        <f>VLOOKUP(A421, 'MACHINE LEARNING OUTPUT '!A:W, 23, FALSE)</f>
        <v>1</v>
      </c>
      <c r="J421" s="5">
        <f>VLOOKUP(A421, 'MACHINE LEARNING OUTPUT '!A:X,24, FALSE)</f>
        <v>0.56613109134514716</v>
      </c>
      <c r="K421" t="str">
        <f>VLOOKUP(A421, 'MACHINE LEARNING OUTPUT '!A:C,3, FALSE)</f>
        <v>business</v>
      </c>
    </row>
    <row r="422" spans="1:11" x14ac:dyDescent="0.25">
      <c r="A422" s="1" t="s">
        <v>456</v>
      </c>
      <c r="B422" s="49">
        <v>0.39900000000000002</v>
      </c>
      <c r="C422" s="49">
        <v>0.37759647990276218</v>
      </c>
      <c r="D422" s="49">
        <v>0.52155305491233028</v>
      </c>
      <c r="E422" s="49">
        <v>0.71834710742801033</v>
      </c>
      <c r="F422" s="51">
        <f t="shared" si="19"/>
        <v>0.53843373312583898</v>
      </c>
      <c r="G422" s="47">
        <f t="shared" si="20"/>
        <v>53.8433733125839</v>
      </c>
      <c r="H422" s="21" t="str">
        <f t="shared" si="18"/>
        <v xml:space="preserve"> Medium Risk</v>
      </c>
      <c r="I422">
        <f>VLOOKUP(A422, 'MACHINE LEARNING OUTPUT '!A:W, 23, FALSE)</f>
        <v>1</v>
      </c>
      <c r="J422" s="5">
        <f>VLOOKUP(A422, 'MACHINE LEARNING OUTPUT '!A:X,24, FALSE)</f>
        <v>0.60359405790879561</v>
      </c>
      <c r="K422" t="str">
        <f>VLOOKUP(A422, 'MACHINE LEARNING OUTPUT '!A:C,3, FALSE)</f>
        <v>business</v>
      </c>
    </row>
    <row r="423" spans="1:11" x14ac:dyDescent="0.25">
      <c r="A423" s="2" t="s">
        <v>457</v>
      </c>
      <c r="B423" s="50">
        <v>0.35599999999999998</v>
      </c>
      <c r="C423" s="50">
        <v>0.77703421487876501</v>
      </c>
      <c r="D423" s="50">
        <v>0.72112259261495004</v>
      </c>
      <c r="E423" s="50">
        <v>0.436867083354819</v>
      </c>
      <c r="F423" s="51">
        <f t="shared" si="19"/>
        <v>0.40124431656258336</v>
      </c>
      <c r="G423" s="47">
        <f t="shared" si="20"/>
        <v>40.124431656258338</v>
      </c>
      <c r="H423" s="21" t="str">
        <f t="shared" si="18"/>
        <v xml:space="preserve"> Medium Risk</v>
      </c>
      <c r="I423">
        <f>VLOOKUP(A423, 'MACHINE LEARNING OUTPUT '!A:W, 23, FALSE)</f>
        <v>1</v>
      </c>
      <c r="J423" s="5">
        <f>VLOOKUP(A423, 'MACHINE LEARNING OUTPUT '!A:X,24, FALSE)</f>
        <v>0.66438645783431705</v>
      </c>
      <c r="K423" t="str">
        <f>VLOOKUP(A423, 'MACHINE LEARNING OUTPUT '!A:C,3, FALSE)</f>
        <v>business</v>
      </c>
    </row>
    <row r="424" spans="1:11" x14ac:dyDescent="0.25">
      <c r="A424" s="1" t="s">
        <v>458</v>
      </c>
      <c r="B424" s="49">
        <v>0.93899999999999995</v>
      </c>
      <c r="C424" s="49">
        <v>0.3353039597618252</v>
      </c>
      <c r="D424" s="49">
        <v>0.45199317178399845</v>
      </c>
      <c r="E424" s="49">
        <v>0.684337365851165</v>
      </c>
      <c r="F424" s="51">
        <f t="shared" si="19"/>
        <v>0.72110805130592681</v>
      </c>
      <c r="G424" s="47">
        <f t="shared" si="20"/>
        <v>72.110805130592681</v>
      </c>
      <c r="H424" s="21" t="str">
        <f t="shared" si="18"/>
        <v xml:space="preserve"> Low Risk</v>
      </c>
      <c r="I424">
        <f>VLOOKUP(A424, 'MACHINE LEARNING OUTPUT '!A:W, 23, FALSE)</f>
        <v>0</v>
      </c>
      <c r="J424" s="5">
        <f>VLOOKUP(A424, 'MACHINE LEARNING OUTPUT '!A:X,24, FALSE)</f>
        <v>0.39081032594663206</v>
      </c>
      <c r="K424" t="str">
        <f>VLOOKUP(A424, 'MACHINE LEARNING OUTPUT '!A:C,3, FALSE)</f>
        <v>salary</v>
      </c>
    </row>
    <row r="425" spans="1:11" x14ac:dyDescent="0.25">
      <c r="A425" s="2" t="s">
        <v>459</v>
      </c>
      <c r="B425" s="50">
        <v>0.83299999999999996</v>
      </c>
      <c r="C425" s="50">
        <v>0.22750618446054455</v>
      </c>
      <c r="D425" s="50">
        <v>0.2849046140243906</v>
      </c>
      <c r="E425" s="50">
        <v>0.65022724708048274</v>
      </c>
      <c r="F425" s="51">
        <f t="shared" si="19"/>
        <v>0.6778131545287871</v>
      </c>
      <c r="G425" s="47">
        <f t="shared" si="20"/>
        <v>67.781315452878715</v>
      </c>
      <c r="H425" s="21" t="str">
        <f t="shared" si="18"/>
        <v xml:space="preserve"> Medium Risk</v>
      </c>
      <c r="I425">
        <f>VLOOKUP(A425, 'MACHINE LEARNING OUTPUT '!A:W, 23, FALSE)</f>
        <v>0</v>
      </c>
      <c r="J425" s="5">
        <f>VLOOKUP(A425, 'MACHINE LEARNING OUTPUT '!A:X,24, FALSE)</f>
        <v>0.45325606167566751</v>
      </c>
      <c r="K425" t="str">
        <f>VLOOKUP(A425, 'MACHINE LEARNING OUTPUT '!A:C,3, FALSE)</f>
        <v>salary</v>
      </c>
    </row>
    <row r="426" spans="1:11" x14ac:dyDescent="0.25">
      <c r="A426" s="1" t="s">
        <v>460</v>
      </c>
      <c r="B426" s="49">
        <v>0.78300000000000003</v>
      </c>
      <c r="C426" s="49">
        <v>0.16224029229333209</v>
      </c>
      <c r="D426" s="49">
        <v>0.29445033284922906</v>
      </c>
      <c r="E426" s="49">
        <v>0.65207609952359724</v>
      </c>
      <c r="F426" s="51">
        <f t="shared" si="19"/>
        <v>0.68207939381038585</v>
      </c>
      <c r="G426" s="47">
        <f t="shared" si="20"/>
        <v>68.207939381038585</v>
      </c>
      <c r="H426" s="21" t="str">
        <f t="shared" si="18"/>
        <v xml:space="preserve"> Medium Risk</v>
      </c>
      <c r="I426">
        <f>VLOOKUP(A426, 'MACHINE LEARNING OUTPUT '!A:W, 23, FALSE)</f>
        <v>0</v>
      </c>
      <c r="J426" s="5">
        <f>VLOOKUP(A426, 'MACHINE LEARNING OUTPUT '!A:X,24, FALSE)</f>
        <v>0.47050683264806964</v>
      </c>
      <c r="K426" t="str">
        <f>VLOOKUP(A426, 'MACHINE LEARNING OUTPUT '!A:C,3, FALSE)</f>
        <v>salary</v>
      </c>
    </row>
    <row r="427" spans="1:11" x14ac:dyDescent="0.25">
      <c r="A427" s="2" t="s">
        <v>461</v>
      </c>
      <c r="B427" s="50">
        <v>0.35599999999999998</v>
      </c>
      <c r="C427" s="50">
        <v>0.26646287485509296</v>
      </c>
      <c r="D427" s="50">
        <v>0.26404798497235782</v>
      </c>
      <c r="E427" s="50">
        <v>0.36064719055869976</v>
      </c>
      <c r="F427" s="51">
        <f t="shared" si="19"/>
        <v>0.4515678131217486</v>
      </c>
      <c r="G427" s="47">
        <f t="shared" si="20"/>
        <v>45.156781312174857</v>
      </c>
      <c r="H427" s="21" t="str">
        <f t="shared" si="18"/>
        <v xml:space="preserve"> Medium Risk</v>
      </c>
      <c r="I427">
        <f>VLOOKUP(A427, 'MACHINE LEARNING OUTPUT '!A:W, 23, FALSE)</f>
        <v>1</v>
      </c>
      <c r="J427" s="5">
        <f>VLOOKUP(A427, 'MACHINE LEARNING OUTPUT '!A:X,24, FALSE)</f>
        <v>0.69361979447676336</v>
      </c>
      <c r="K427" t="str">
        <f>VLOOKUP(A427, 'MACHINE LEARNING OUTPUT '!A:C,3, FALSE)</f>
        <v>business</v>
      </c>
    </row>
    <row r="428" spans="1:11" x14ac:dyDescent="0.25">
      <c r="A428" s="1" t="s">
        <v>462</v>
      </c>
      <c r="B428" s="49">
        <v>0.76600000000000001</v>
      </c>
      <c r="C428" s="49">
        <v>0.11246295700671083</v>
      </c>
      <c r="D428" s="49">
        <v>0.40516235655060295</v>
      </c>
      <c r="E428" s="49">
        <v>0.67802051452948431</v>
      </c>
      <c r="F428" s="51">
        <f t="shared" si="19"/>
        <v>0.71709666138753003</v>
      </c>
      <c r="G428" s="47">
        <f t="shared" si="20"/>
        <v>71.709666138753008</v>
      </c>
      <c r="H428" s="21" t="str">
        <f t="shared" si="18"/>
        <v xml:space="preserve"> Low Risk</v>
      </c>
      <c r="I428">
        <f>VLOOKUP(A428, 'MACHINE LEARNING OUTPUT '!A:W, 23, FALSE)</f>
        <v>0</v>
      </c>
      <c r="J428" s="5">
        <f>VLOOKUP(A428, 'MACHINE LEARNING OUTPUT '!A:X,24, FALSE)</f>
        <v>0.44384564008853405</v>
      </c>
      <c r="K428" t="str">
        <f>VLOOKUP(A428, 'MACHINE LEARNING OUTPUT '!A:C,3, FALSE)</f>
        <v>salary</v>
      </c>
    </row>
    <row r="429" spans="1:11" x14ac:dyDescent="0.25">
      <c r="A429" s="2" t="s">
        <v>463</v>
      </c>
      <c r="B429" s="50">
        <v>0.496</v>
      </c>
      <c r="C429" s="50">
        <v>0.42485137370397025</v>
      </c>
      <c r="D429" s="50">
        <v>0.37829675748522384</v>
      </c>
      <c r="E429" s="50">
        <v>0.45079914427615736</v>
      </c>
      <c r="F429" s="51">
        <f t="shared" si="19"/>
        <v>0.48942381102727728</v>
      </c>
      <c r="G429" s="47">
        <f t="shared" si="20"/>
        <v>48.94238110272773</v>
      </c>
      <c r="H429" s="21" t="str">
        <f t="shared" si="18"/>
        <v xml:space="preserve"> Medium Risk</v>
      </c>
      <c r="I429">
        <f>VLOOKUP(A429, 'MACHINE LEARNING OUTPUT '!A:W, 23, FALSE)</f>
        <v>1</v>
      </c>
      <c r="J429" s="5">
        <f>VLOOKUP(A429, 'MACHINE LEARNING OUTPUT '!A:X,24, FALSE)</f>
        <v>0.60677820816912498</v>
      </c>
      <c r="K429" t="str">
        <f>VLOOKUP(A429, 'MACHINE LEARNING OUTPUT '!A:C,3, FALSE)</f>
        <v>mixed</v>
      </c>
    </row>
    <row r="430" spans="1:11" x14ac:dyDescent="0.25">
      <c r="A430" s="1" t="s">
        <v>464</v>
      </c>
      <c r="B430" s="49">
        <v>0.81299999999999994</v>
      </c>
      <c r="C430" s="49">
        <v>0.12595777601074087</v>
      </c>
      <c r="D430" s="49">
        <v>0.41814985057683784</v>
      </c>
      <c r="E430" s="49">
        <v>0.69253751578227851</v>
      </c>
      <c r="F430" s="51">
        <f t="shared" si="19"/>
        <v>0.73427326467948695</v>
      </c>
      <c r="G430" s="47">
        <f t="shared" si="20"/>
        <v>73.427326467948689</v>
      </c>
      <c r="H430" s="21" t="str">
        <f t="shared" si="18"/>
        <v xml:space="preserve"> Low Risk</v>
      </c>
      <c r="I430">
        <f>VLOOKUP(A430, 'MACHINE LEARNING OUTPUT '!A:W, 23, FALSE)</f>
        <v>0</v>
      </c>
      <c r="J430" s="5">
        <f>VLOOKUP(A430, 'MACHINE LEARNING OUTPUT '!A:X,24, FALSE)</f>
        <v>0.42999564169330223</v>
      </c>
      <c r="K430" t="str">
        <f>VLOOKUP(A430, 'MACHINE LEARNING OUTPUT '!A:C,3, FALSE)</f>
        <v>salary</v>
      </c>
    </row>
    <row r="431" spans="1:11" x14ac:dyDescent="0.25">
      <c r="A431" s="2" t="s">
        <v>465</v>
      </c>
      <c r="B431" s="50">
        <v>0.88900000000000001</v>
      </c>
      <c r="C431" s="50">
        <v>0.33083522315612152</v>
      </c>
      <c r="D431" s="50">
        <v>0.70770109179195462</v>
      </c>
      <c r="E431" s="50">
        <v>0.67556585486555176</v>
      </c>
      <c r="F431" s="51">
        <f t="shared" si="19"/>
        <v>0.75477452964138725</v>
      </c>
      <c r="G431" s="47">
        <f t="shared" si="20"/>
        <v>75.47745296413872</v>
      </c>
      <c r="H431" s="21" t="str">
        <f t="shared" si="18"/>
        <v xml:space="preserve"> Low Risk</v>
      </c>
      <c r="I431">
        <f>VLOOKUP(A431, 'MACHINE LEARNING OUTPUT '!A:W, 23, FALSE)</f>
        <v>0</v>
      </c>
      <c r="J431" s="5">
        <f>VLOOKUP(A431, 'MACHINE LEARNING OUTPUT '!A:X,24, FALSE)</f>
        <v>0.36314693708105455</v>
      </c>
      <c r="K431" t="str">
        <f>VLOOKUP(A431, 'MACHINE LEARNING OUTPUT '!A:C,3, FALSE)</f>
        <v>salary</v>
      </c>
    </row>
    <row r="432" spans="1:11" x14ac:dyDescent="0.25">
      <c r="A432" s="1" t="s">
        <v>466</v>
      </c>
      <c r="B432" s="49">
        <v>0.80800000000000005</v>
      </c>
      <c r="C432" s="49">
        <v>4.362636816723664E-3</v>
      </c>
      <c r="D432" s="49">
        <v>0.53414572247892678</v>
      </c>
      <c r="E432" s="49">
        <v>0.85244677814262815</v>
      </c>
      <c r="F432" s="51">
        <f t="shared" si="19"/>
        <v>0.81618737017216247</v>
      </c>
      <c r="G432" s="47">
        <f t="shared" si="20"/>
        <v>81.618737017216247</v>
      </c>
      <c r="H432" s="21" t="str">
        <f t="shared" si="18"/>
        <v xml:space="preserve"> Low Risk</v>
      </c>
      <c r="I432">
        <f>VLOOKUP(A432, 'MACHINE LEARNING OUTPUT '!A:W, 23, FALSE)</f>
        <v>0</v>
      </c>
      <c r="J432" s="5">
        <f>VLOOKUP(A432, 'MACHINE LEARNING OUTPUT '!A:X,24, FALSE)</f>
        <v>0.35635097767266299</v>
      </c>
      <c r="K432" t="str">
        <f>VLOOKUP(A432, 'MACHINE LEARNING OUTPUT '!A:C,3, FALSE)</f>
        <v>salary</v>
      </c>
    </row>
    <row r="433" spans="1:11" x14ac:dyDescent="0.25">
      <c r="A433" s="2" t="s">
        <v>467</v>
      </c>
      <c r="B433" s="50">
        <v>0.58899999999999997</v>
      </c>
      <c r="C433" s="50">
        <v>0.50205054705452912</v>
      </c>
      <c r="D433" s="50">
        <v>0.5084153182925526</v>
      </c>
      <c r="E433" s="50">
        <v>0.47683508592967067</v>
      </c>
      <c r="F433" s="51">
        <f t="shared" si="19"/>
        <v>0.52874316243160235</v>
      </c>
      <c r="G433" s="47">
        <f t="shared" si="20"/>
        <v>52.874316243160237</v>
      </c>
      <c r="H433" s="21" t="str">
        <f t="shared" si="18"/>
        <v xml:space="preserve"> Medium Risk</v>
      </c>
      <c r="I433">
        <f>VLOOKUP(A433, 'MACHINE LEARNING OUTPUT '!A:W, 23, FALSE)</f>
        <v>1</v>
      </c>
      <c r="J433" s="5">
        <f>VLOOKUP(A433, 'MACHINE LEARNING OUTPUT '!A:X,24, FALSE)</f>
        <v>0.59740567946629564</v>
      </c>
      <c r="K433" t="str">
        <f>VLOOKUP(A433, 'MACHINE LEARNING OUTPUT '!A:C,3, FALSE)</f>
        <v>business</v>
      </c>
    </row>
    <row r="434" spans="1:11" x14ac:dyDescent="0.25">
      <c r="A434" s="1" t="s">
        <v>468</v>
      </c>
      <c r="B434" s="49">
        <v>0.20699999999999999</v>
      </c>
      <c r="C434" s="49">
        <v>7.3913601957392716E-2</v>
      </c>
      <c r="D434" s="49">
        <v>0.62210623494375927</v>
      </c>
      <c r="E434" s="49">
        <v>0.68696722169308966</v>
      </c>
      <c r="F434" s="51">
        <f t="shared" si="19"/>
        <v>0.57774224965549736</v>
      </c>
      <c r="G434" s="47">
        <f t="shared" si="20"/>
        <v>57.774224965549735</v>
      </c>
      <c r="H434" s="21" t="str">
        <f t="shared" si="18"/>
        <v xml:space="preserve"> Medium Risk</v>
      </c>
      <c r="I434">
        <f>VLOOKUP(A434, 'MACHINE LEARNING OUTPUT '!A:W, 23, FALSE)</f>
        <v>1</v>
      </c>
      <c r="J434" s="5">
        <f>VLOOKUP(A434, 'MACHINE LEARNING OUTPUT '!A:X,24, FALSE)</f>
        <v>0.62854617110478117</v>
      </c>
      <c r="K434" t="str">
        <f>VLOOKUP(A434, 'MACHINE LEARNING OUTPUT '!A:C,3, FALSE)</f>
        <v>business</v>
      </c>
    </row>
    <row r="435" spans="1:11" x14ac:dyDescent="0.25">
      <c r="A435" s="2" t="s">
        <v>469</v>
      </c>
      <c r="B435" s="50">
        <v>0.84299999999999997</v>
      </c>
      <c r="C435" s="50">
        <v>0.31605114200053702</v>
      </c>
      <c r="D435" s="50">
        <v>0.66947435608231398</v>
      </c>
      <c r="E435" s="50">
        <v>0.90096766473533818</v>
      </c>
      <c r="F435" s="51">
        <f t="shared" si="19"/>
        <v>0.76927467832660246</v>
      </c>
      <c r="G435" s="47">
        <f t="shared" si="20"/>
        <v>76.927467832660241</v>
      </c>
      <c r="H435" s="21" t="str">
        <f t="shared" si="18"/>
        <v xml:space="preserve"> Low Risk</v>
      </c>
      <c r="I435">
        <f>VLOOKUP(A435, 'MACHINE LEARNING OUTPUT '!A:W, 23, FALSE)</f>
        <v>0</v>
      </c>
      <c r="J435" s="5">
        <f>VLOOKUP(A435, 'MACHINE LEARNING OUTPUT '!A:X,24, FALSE)</f>
        <v>0.35726109421711832</v>
      </c>
      <c r="K435" t="str">
        <f>VLOOKUP(A435, 'MACHINE LEARNING OUTPUT '!A:C,3, FALSE)</f>
        <v>salary</v>
      </c>
    </row>
    <row r="436" spans="1:11" x14ac:dyDescent="0.25">
      <c r="A436" s="1" t="s">
        <v>470</v>
      </c>
      <c r="B436" s="49">
        <v>0.76800000000000002</v>
      </c>
      <c r="C436" s="49">
        <v>0.404475078081801</v>
      </c>
      <c r="D436" s="49">
        <v>0.40630262977855613</v>
      </c>
      <c r="E436" s="49">
        <v>0.54649472111371911</v>
      </c>
      <c r="F436" s="51">
        <f t="shared" si="19"/>
        <v>0.61069221069822888</v>
      </c>
      <c r="G436" s="47">
        <f t="shared" si="20"/>
        <v>61.069221069822888</v>
      </c>
      <c r="H436" s="21" t="str">
        <f t="shared" si="18"/>
        <v xml:space="preserve"> Medium Risk</v>
      </c>
      <c r="I436">
        <f>VLOOKUP(A436, 'MACHINE LEARNING OUTPUT '!A:W, 23, FALSE)</f>
        <v>0</v>
      </c>
      <c r="J436" s="5">
        <f>VLOOKUP(A436, 'MACHINE LEARNING OUTPUT '!A:X,24, FALSE)</f>
        <v>0.47638284248188906</v>
      </c>
      <c r="K436" t="str">
        <f>VLOOKUP(A436, 'MACHINE LEARNING OUTPUT '!A:C,3, FALSE)</f>
        <v>salary</v>
      </c>
    </row>
    <row r="437" spans="1:11" x14ac:dyDescent="0.25">
      <c r="A437" s="2" t="s">
        <v>471</v>
      </c>
      <c r="B437" s="50">
        <v>0.55600000000000005</v>
      </c>
      <c r="C437" s="50">
        <v>1</v>
      </c>
      <c r="D437" s="50">
        <v>0.60149707150706277</v>
      </c>
      <c r="E437" s="50">
        <v>0.23466416492058814</v>
      </c>
      <c r="F437" s="51">
        <f t="shared" si="19"/>
        <v>0.35009903903950079</v>
      </c>
      <c r="G437" s="47">
        <f t="shared" si="20"/>
        <v>35.009903903950082</v>
      </c>
      <c r="H437" s="21" t="str">
        <f t="shared" si="18"/>
        <v xml:space="preserve"> High Risk</v>
      </c>
      <c r="I437">
        <f>VLOOKUP(A437, 'MACHINE LEARNING OUTPUT '!A:W, 23, FALSE)</f>
        <v>1</v>
      </c>
      <c r="J437" s="5">
        <f>VLOOKUP(A437, 'MACHINE LEARNING OUTPUT '!A:X,24, FALSE)</f>
        <v>0.64969526440863157</v>
      </c>
      <c r="K437" t="str">
        <f>VLOOKUP(A437, 'MACHINE LEARNING OUTPUT '!A:C,3, FALSE)</f>
        <v>business</v>
      </c>
    </row>
    <row r="438" spans="1:11" x14ac:dyDescent="0.25">
      <c r="A438" s="1" t="s">
        <v>472</v>
      </c>
      <c r="B438" s="49">
        <v>0.95099999999999996</v>
      </c>
      <c r="C438" s="49">
        <v>0.19103437329249562</v>
      </c>
      <c r="D438" s="49">
        <v>0.83994982884899838</v>
      </c>
      <c r="E438" s="49">
        <v>0.75375734777407155</v>
      </c>
      <c r="F438" s="51">
        <f t="shared" si="19"/>
        <v>0.85659325594816171</v>
      </c>
      <c r="G438" s="47">
        <f t="shared" si="20"/>
        <v>85.659325594816167</v>
      </c>
      <c r="H438" s="21" t="str">
        <f t="shared" si="18"/>
        <v xml:space="preserve"> Low Risk</v>
      </c>
      <c r="I438">
        <f>VLOOKUP(A438, 'MACHINE LEARNING OUTPUT '!A:W, 23, FALSE)</f>
        <v>0</v>
      </c>
      <c r="J438" s="5">
        <f>VLOOKUP(A438, 'MACHINE LEARNING OUTPUT '!A:X,24, FALSE)</f>
        <v>0.29390146188916128</v>
      </c>
      <c r="K438" t="str">
        <f>VLOOKUP(A438, 'MACHINE LEARNING OUTPUT '!A:C,3, FALSE)</f>
        <v>salary</v>
      </c>
    </row>
    <row r="439" spans="1:11" x14ac:dyDescent="0.25">
      <c r="A439" s="2" t="s">
        <v>473</v>
      </c>
      <c r="B439" s="50">
        <v>0.64700000000000002</v>
      </c>
      <c r="C439" s="50">
        <v>0.42411868226110133</v>
      </c>
      <c r="D439" s="50">
        <v>0.27578631028083733</v>
      </c>
      <c r="E439" s="50">
        <v>0.42674804796160876</v>
      </c>
      <c r="F439" s="51">
        <f t="shared" si="19"/>
        <v>0.5183838645720783</v>
      </c>
      <c r="G439" s="47">
        <f t="shared" si="20"/>
        <v>51.838386457207832</v>
      </c>
      <c r="H439" s="21" t="str">
        <f t="shared" si="18"/>
        <v xml:space="preserve"> Medium Risk</v>
      </c>
      <c r="I439">
        <f>VLOOKUP(A439, 'MACHINE LEARNING OUTPUT '!A:W, 23, FALSE)</f>
        <v>1</v>
      </c>
      <c r="J439" s="5">
        <f>VLOOKUP(A439, 'MACHINE LEARNING OUTPUT '!A:X,24, FALSE)</f>
        <v>0.57968487270278435</v>
      </c>
      <c r="K439" t="str">
        <f>VLOOKUP(A439, 'MACHINE LEARNING OUTPUT '!A:C,3, FALSE)</f>
        <v>mixed</v>
      </c>
    </row>
    <row r="440" spans="1:11" x14ac:dyDescent="0.25">
      <c r="A440" s="1" t="s">
        <v>474</v>
      </c>
      <c r="B440" s="49">
        <v>0.36</v>
      </c>
      <c r="C440" s="49">
        <v>0.21851590121024783</v>
      </c>
      <c r="D440" s="49">
        <v>0.56648403033460426</v>
      </c>
      <c r="E440" s="49">
        <v>0.39564478321388635</v>
      </c>
      <c r="F440" s="51">
        <f t="shared" si="19"/>
        <v>0.53308875318592952</v>
      </c>
      <c r="G440" s="47">
        <f t="shared" si="20"/>
        <v>53.308875318592953</v>
      </c>
      <c r="H440" s="21" t="str">
        <f t="shared" si="18"/>
        <v xml:space="preserve"> Medium Risk</v>
      </c>
      <c r="I440">
        <f>VLOOKUP(A440, 'MACHINE LEARNING OUTPUT '!A:W, 23, FALSE)</f>
        <v>1</v>
      </c>
      <c r="J440" s="5">
        <f>VLOOKUP(A440, 'MACHINE LEARNING OUTPUT '!A:X,24, FALSE)</f>
        <v>0.63758921465475005</v>
      </c>
      <c r="K440" t="str">
        <f>VLOOKUP(A440, 'MACHINE LEARNING OUTPUT '!A:C,3, FALSE)</f>
        <v>business</v>
      </c>
    </row>
    <row r="441" spans="1:11" x14ac:dyDescent="0.25">
      <c r="A441" s="2" t="s">
        <v>475</v>
      </c>
      <c r="B441" s="50">
        <v>0.95199999999999996</v>
      </c>
      <c r="C441" s="50">
        <v>8.5161531907100962E-2</v>
      </c>
      <c r="D441" s="50">
        <v>0.67003313512110574</v>
      </c>
      <c r="E441" s="50">
        <v>0.75655232645468129</v>
      </c>
      <c r="F441" s="51">
        <f t="shared" si="19"/>
        <v>0.85514101642029294</v>
      </c>
      <c r="G441" s="47">
        <f t="shared" si="20"/>
        <v>85.514101642029289</v>
      </c>
      <c r="H441" s="21" t="str">
        <f t="shared" si="18"/>
        <v xml:space="preserve"> Low Risk</v>
      </c>
      <c r="I441">
        <f>VLOOKUP(A441, 'MACHINE LEARNING OUTPUT '!A:W, 23, FALSE)</f>
        <v>0</v>
      </c>
      <c r="J441" s="5">
        <f>VLOOKUP(A441, 'MACHINE LEARNING OUTPUT '!A:X,24, FALSE)</f>
        <v>0.32225210305942398</v>
      </c>
      <c r="K441" t="str">
        <f>VLOOKUP(A441, 'MACHINE LEARNING OUTPUT '!A:C,3, FALSE)</f>
        <v>salary</v>
      </c>
    </row>
    <row r="442" spans="1:11" x14ac:dyDescent="0.25">
      <c r="A442" s="1" t="s">
        <v>476</v>
      </c>
      <c r="B442" s="49">
        <v>0.93600000000000005</v>
      </c>
      <c r="C442" s="49">
        <v>0.19193508705509099</v>
      </c>
      <c r="D442" s="49">
        <v>0.4693011183814777</v>
      </c>
      <c r="E442" s="49">
        <v>0.78174899106786244</v>
      </c>
      <c r="F442" s="51">
        <f t="shared" si="19"/>
        <v>0.78114204621994765</v>
      </c>
      <c r="G442" s="47">
        <f t="shared" si="20"/>
        <v>78.114204621994759</v>
      </c>
      <c r="H442" s="21" t="str">
        <f t="shared" si="18"/>
        <v xml:space="preserve"> Low Risk</v>
      </c>
      <c r="I442">
        <f>VLOOKUP(A442, 'MACHINE LEARNING OUTPUT '!A:W, 23, FALSE)</f>
        <v>0</v>
      </c>
      <c r="J442" s="5">
        <f>VLOOKUP(A442, 'MACHINE LEARNING OUTPUT '!A:X,24, FALSE)</f>
        <v>0.36796088112286146</v>
      </c>
      <c r="K442" t="str">
        <f>VLOOKUP(A442, 'MACHINE LEARNING OUTPUT '!A:C,3, FALSE)</f>
        <v>salary</v>
      </c>
    </row>
    <row r="443" spans="1:11" x14ac:dyDescent="0.25">
      <c r="A443" s="2" t="s">
        <v>477</v>
      </c>
      <c r="B443" s="50">
        <v>0.58299999999999996</v>
      </c>
      <c r="C443" s="50">
        <v>0.34780936617004815</v>
      </c>
      <c r="D443" s="50">
        <v>0.7272835996875584</v>
      </c>
      <c r="E443" s="50">
        <v>0.63245096015104763</v>
      </c>
      <c r="F443" s="51">
        <f t="shared" si="19"/>
        <v>0.64003155410915435</v>
      </c>
      <c r="G443" s="47">
        <f t="shared" si="20"/>
        <v>64.00315541091544</v>
      </c>
      <c r="H443" s="21" t="str">
        <f t="shared" si="18"/>
        <v xml:space="preserve"> Medium Risk</v>
      </c>
      <c r="I443">
        <f>VLOOKUP(A443, 'MACHINE LEARNING OUTPUT '!A:W, 23, FALSE)</f>
        <v>0</v>
      </c>
      <c r="J443" s="5">
        <f>VLOOKUP(A443, 'MACHINE LEARNING OUTPUT '!A:X,24, FALSE)</f>
        <v>0.47098606494692263</v>
      </c>
      <c r="K443" t="str">
        <f>VLOOKUP(A443, 'MACHINE LEARNING OUTPUT '!A:C,3, FALSE)</f>
        <v>mixed</v>
      </c>
    </row>
    <row r="444" spans="1:11" x14ac:dyDescent="0.25">
      <c r="A444" s="1" t="s">
        <v>478</v>
      </c>
      <c r="B444" s="49">
        <v>0.95399999999999996</v>
      </c>
      <c r="C444" s="49">
        <v>0.45038591238158981</v>
      </c>
      <c r="D444" s="49">
        <v>0.45618795199722206</v>
      </c>
      <c r="E444" s="49">
        <v>0.64063085082205451</v>
      </c>
      <c r="F444" s="51">
        <f t="shared" si="19"/>
        <v>0.68611644430827567</v>
      </c>
      <c r="G444" s="47">
        <f t="shared" si="20"/>
        <v>68.611644430827567</v>
      </c>
      <c r="H444" s="21" t="str">
        <f t="shared" si="18"/>
        <v xml:space="preserve"> Medium Risk</v>
      </c>
      <c r="I444">
        <f>VLOOKUP(A444, 'MACHINE LEARNING OUTPUT '!A:W, 23, FALSE)</f>
        <v>0</v>
      </c>
      <c r="J444" s="5">
        <f>VLOOKUP(A444, 'MACHINE LEARNING OUTPUT '!A:X,24, FALSE)</f>
        <v>0.39820822439799791</v>
      </c>
      <c r="K444" t="str">
        <f>VLOOKUP(A444, 'MACHINE LEARNING OUTPUT '!A:C,3, FALSE)</f>
        <v>salary</v>
      </c>
    </row>
    <row r="445" spans="1:11" x14ac:dyDescent="0.25">
      <c r="A445" s="2" t="s">
        <v>479</v>
      </c>
      <c r="B445" s="50">
        <v>0.98199999999999998</v>
      </c>
      <c r="C445" s="50">
        <v>0.38230282647226616</v>
      </c>
      <c r="D445" s="50">
        <v>0.61422429898991227</v>
      </c>
      <c r="E445" s="50">
        <v>0.485646952961305</v>
      </c>
      <c r="F445" s="51">
        <f t="shared" si="19"/>
        <v>0.72470105480049829</v>
      </c>
      <c r="G445" s="47">
        <f t="shared" si="20"/>
        <v>72.470105480049824</v>
      </c>
      <c r="H445" s="21" t="str">
        <f t="shared" si="18"/>
        <v xml:space="preserve"> Low Risk</v>
      </c>
      <c r="I445">
        <f>VLOOKUP(A445, 'MACHINE LEARNING OUTPUT '!A:W, 23, FALSE)</f>
        <v>0</v>
      </c>
      <c r="J445" s="5">
        <f>VLOOKUP(A445, 'MACHINE LEARNING OUTPUT '!A:X,24, FALSE)</f>
        <v>0.38812957001606729</v>
      </c>
      <c r="K445" t="str">
        <f>VLOOKUP(A445, 'MACHINE LEARNING OUTPUT '!A:C,3, FALSE)</f>
        <v>salary</v>
      </c>
    </row>
    <row r="446" spans="1:11" x14ac:dyDescent="0.25">
      <c r="A446" s="1" t="s">
        <v>480</v>
      </c>
      <c r="B446" s="49">
        <v>0.76600000000000001</v>
      </c>
      <c r="C446" s="49">
        <v>0.27498154827428928</v>
      </c>
      <c r="D446" s="49">
        <v>0.56600048675236425</v>
      </c>
      <c r="E446" s="49">
        <v>0.58098964179108437</v>
      </c>
      <c r="F446" s="51">
        <f t="shared" si="19"/>
        <v>0.6859540791368488</v>
      </c>
      <c r="G446" s="47">
        <f t="shared" si="20"/>
        <v>68.59540791368488</v>
      </c>
      <c r="H446" s="21" t="str">
        <f t="shared" si="18"/>
        <v xml:space="preserve"> Medium Risk</v>
      </c>
      <c r="I446">
        <f>VLOOKUP(A446, 'MACHINE LEARNING OUTPUT '!A:W, 23, FALSE)</f>
        <v>0</v>
      </c>
      <c r="J446" s="5">
        <f>VLOOKUP(A446, 'MACHINE LEARNING OUTPUT '!A:X,24, FALSE)</f>
        <v>0.41639053533026837</v>
      </c>
      <c r="K446" t="str">
        <f>VLOOKUP(A446, 'MACHINE LEARNING OUTPUT '!A:C,3, FALSE)</f>
        <v>mixed</v>
      </c>
    </row>
    <row r="447" spans="1:11" x14ac:dyDescent="0.25">
      <c r="A447" s="2" t="s">
        <v>481</v>
      </c>
      <c r="B447" s="50">
        <v>0.48399999999999999</v>
      </c>
      <c r="C447" s="50">
        <v>0.3322985765424698</v>
      </c>
      <c r="D447" s="50">
        <v>0.22970607980458371</v>
      </c>
      <c r="E447" s="50">
        <v>0.50341185258666465</v>
      </c>
      <c r="F447" s="51">
        <f t="shared" si="19"/>
        <v>0.49116342088617548</v>
      </c>
      <c r="G447" s="47">
        <f t="shared" si="20"/>
        <v>49.11634208861755</v>
      </c>
      <c r="H447" s="21" t="str">
        <f t="shared" si="18"/>
        <v xml:space="preserve"> Medium Risk</v>
      </c>
      <c r="I447">
        <f>VLOOKUP(A447, 'MACHINE LEARNING OUTPUT '!A:W, 23, FALSE)</f>
        <v>1</v>
      </c>
      <c r="J447" s="5">
        <f>VLOOKUP(A447, 'MACHINE LEARNING OUTPUT '!A:X,24, FALSE)</f>
        <v>0.6129953360698448</v>
      </c>
      <c r="K447" t="str">
        <f>VLOOKUP(A447, 'MACHINE LEARNING OUTPUT '!A:C,3, FALSE)</f>
        <v>mixed</v>
      </c>
    </row>
    <row r="448" spans="1:11" x14ac:dyDescent="0.25">
      <c r="A448" s="1" t="s">
        <v>482</v>
      </c>
      <c r="B448" s="49">
        <v>0.73799999999999999</v>
      </c>
      <c r="C448" s="49">
        <v>0.30264561216387148</v>
      </c>
      <c r="D448" s="49">
        <v>0.21238599078953488</v>
      </c>
      <c r="E448" s="49">
        <v>0.41277535674131755</v>
      </c>
      <c r="F448" s="51">
        <f t="shared" si="19"/>
        <v>0.57189981801994305</v>
      </c>
      <c r="G448" s="47">
        <f t="shared" si="20"/>
        <v>57.189981801994307</v>
      </c>
      <c r="H448" s="21" t="str">
        <f t="shared" si="18"/>
        <v xml:space="preserve"> Medium Risk</v>
      </c>
      <c r="I448">
        <f>VLOOKUP(A448, 'MACHINE LEARNING OUTPUT '!A:W, 23, FALSE)</f>
        <v>1</v>
      </c>
      <c r="J448" s="5">
        <f>VLOOKUP(A448, 'MACHINE LEARNING OUTPUT '!A:X,24, FALSE)</f>
        <v>0.51053980452144943</v>
      </c>
      <c r="K448" t="str">
        <f>VLOOKUP(A448, 'MACHINE LEARNING OUTPUT '!A:C,3, FALSE)</f>
        <v>mixed</v>
      </c>
    </row>
    <row r="449" spans="1:11" x14ac:dyDescent="0.25">
      <c r="A449" s="2" t="s">
        <v>483</v>
      </c>
      <c r="B449" s="50">
        <v>0.58599999999999997</v>
      </c>
      <c r="C449" s="50">
        <v>0.34159987525331997</v>
      </c>
      <c r="D449" s="50">
        <v>0.26804922247896446</v>
      </c>
      <c r="E449" s="50">
        <v>0.52244633590482981</v>
      </c>
      <c r="F449" s="51">
        <f t="shared" si="19"/>
        <v>0.53459683230552135</v>
      </c>
      <c r="G449" s="47">
        <f t="shared" si="20"/>
        <v>53.459683230552137</v>
      </c>
      <c r="H449" s="21" t="str">
        <f t="shared" si="18"/>
        <v xml:space="preserve"> Medium Risk</v>
      </c>
      <c r="I449">
        <f>VLOOKUP(A449, 'MACHINE LEARNING OUTPUT '!A:W, 23, FALSE)</f>
        <v>1</v>
      </c>
      <c r="J449" s="5">
        <f>VLOOKUP(A449, 'MACHINE LEARNING OUTPUT '!A:X,24, FALSE)</f>
        <v>0.60159197774251971</v>
      </c>
      <c r="K449" t="str">
        <f>VLOOKUP(A449, 'MACHINE LEARNING OUTPUT '!A:C,3, FALSE)</f>
        <v>business</v>
      </c>
    </row>
    <row r="450" spans="1:11" x14ac:dyDescent="0.25">
      <c r="A450" s="1" t="s">
        <v>484</v>
      </c>
      <c r="B450" s="49">
        <v>0.85899999999999999</v>
      </c>
      <c r="C450" s="49">
        <v>9.228538308112455E-2</v>
      </c>
      <c r="D450" s="49">
        <v>0.82367778349463783</v>
      </c>
      <c r="E450" s="49">
        <v>0.81734648252420605</v>
      </c>
      <c r="F450" s="51">
        <f t="shared" si="19"/>
        <v>0.8603019141532211</v>
      </c>
      <c r="G450" s="47">
        <f t="shared" si="20"/>
        <v>86.030191415322108</v>
      </c>
      <c r="H450" s="21" t="str">
        <f t="shared" ref="H450:H513" si="21">IF(G450&lt;40," High Risk",
 IF(G450&lt;70," Medium Risk",
 " Low Risk"))</f>
        <v xml:space="preserve"> Low Risk</v>
      </c>
      <c r="I450">
        <f>VLOOKUP(A450, 'MACHINE LEARNING OUTPUT '!A:W, 23, FALSE)</f>
        <v>0</v>
      </c>
      <c r="J450" s="5">
        <f>VLOOKUP(A450, 'MACHINE LEARNING OUTPUT '!A:X,24, FALSE)</f>
        <v>0.31698441890683948</v>
      </c>
      <c r="K450" t="str">
        <f>VLOOKUP(A450, 'MACHINE LEARNING OUTPUT '!A:C,3, FALSE)</f>
        <v>salary</v>
      </c>
    </row>
    <row r="451" spans="1:11" x14ac:dyDescent="0.25">
      <c r="A451" s="2" t="s">
        <v>485</v>
      </c>
      <c r="B451" s="50">
        <v>0.80800000000000005</v>
      </c>
      <c r="C451" s="50">
        <v>0.2671542911552181</v>
      </c>
      <c r="D451" s="50">
        <v>0.5688588576012632</v>
      </c>
      <c r="E451" s="50">
        <v>0.59115275111103638</v>
      </c>
      <c r="F451" s="51">
        <f t="shared" ref="F451:F514" si="22">(B451*0.35) + ((1-C451)*0.3) + (D451*0.2) + (E451*0.15)</f>
        <v>0.7050983968403427</v>
      </c>
      <c r="G451" s="47">
        <f t="shared" ref="G451:G514" si="23">F451*100</f>
        <v>70.509839684034276</v>
      </c>
      <c r="H451" s="21" t="str">
        <f t="shared" si="21"/>
        <v xml:space="preserve"> Low Risk</v>
      </c>
      <c r="I451">
        <f>VLOOKUP(A451, 'MACHINE LEARNING OUTPUT '!A:W, 23, FALSE)</f>
        <v>0</v>
      </c>
      <c r="J451" s="5">
        <f>VLOOKUP(A451, 'MACHINE LEARNING OUTPUT '!A:X,24, FALSE)</f>
        <v>0.41550423621368215</v>
      </c>
      <c r="K451" t="str">
        <f>VLOOKUP(A451, 'MACHINE LEARNING OUTPUT '!A:C,3, FALSE)</f>
        <v>salary</v>
      </c>
    </row>
    <row r="452" spans="1:11" x14ac:dyDescent="0.25">
      <c r="A452" s="1" t="s">
        <v>486</v>
      </c>
      <c r="B452" s="49">
        <v>0.23400000000000001</v>
      </c>
      <c r="C452" s="49">
        <v>0.18936090742746431</v>
      </c>
      <c r="D452" s="49">
        <v>0.29134073340975231</v>
      </c>
      <c r="E452" s="49">
        <v>0.41538511244207899</v>
      </c>
      <c r="F452" s="51">
        <f t="shared" si="22"/>
        <v>0.44566764132002301</v>
      </c>
      <c r="G452" s="47">
        <f t="shared" si="23"/>
        <v>44.566764132002298</v>
      </c>
      <c r="H452" s="21" t="str">
        <f t="shared" si="21"/>
        <v xml:space="preserve"> Medium Risk</v>
      </c>
      <c r="I452">
        <f>VLOOKUP(A452, 'MACHINE LEARNING OUTPUT '!A:W, 23, FALSE)</f>
        <v>1</v>
      </c>
      <c r="J452" s="5">
        <f>VLOOKUP(A452, 'MACHINE LEARNING OUTPUT '!A:X,24, FALSE)</f>
        <v>0.69989283545569003</v>
      </c>
      <c r="K452" t="str">
        <f>VLOOKUP(A452, 'MACHINE LEARNING OUTPUT '!A:C,3, FALSE)</f>
        <v>business</v>
      </c>
    </row>
    <row r="453" spans="1:11" x14ac:dyDescent="0.25">
      <c r="A453" s="2" t="s">
        <v>487</v>
      </c>
      <c r="B453" s="50">
        <v>0.57199999999999995</v>
      </c>
      <c r="C453" s="50">
        <v>0.41030636511882795</v>
      </c>
      <c r="D453" s="50">
        <v>0.5967018427865991</v>
      </c>
      <c r="E453" s="50">
        <v>0.612146648126357</v>
      </c>
      <c r="F453" s="51">
        <f t="shared" si="22"/>
        <v>0.58827045624062491</v>
      </c>
      <c r="G453" s="47">
        <f t="shared" si="23"/>
        <v>58.827045624062492</v>
      </c>
      <c r="H453" s="21" t="str">
        <f t="shared" si="21"/>
        <v xml:space="preserve"> Medium Risk</v>
      </c>
      <c r="I453">
        <f>VLOOKUP(A453, 'MACHINE LEARNING OUTPUT '!A:W, 23, FALSE)</f>
        <v>1</v>
      </c>
      <c r="J453" s="5">
        <f>VLOOKUP(A453, 'MACHINE LEARNING OUTPUT '!A:X,24, FALSE)</f>
        <v>0.54476516090726734</v>
      </c>
      <c r="K453" t="str">
        <f>VLOOKUP(A453, 'MACHINE LEARNING OUTPUT '!A:C,3, FALSE)</f>
        <v>business</v>
      </c>
    </row>
    <row r="454" spans="1:11" x14ac:dyDescent="0.25">
      <c r="A454" s="1" t="s">
        <v>488</v>
      </c>
      <c r="B454" s="49">
        <v>0.77200000000000002</v>
      </c>
      <c r="C454" s="49">
        <v>0.37785485689580528</v>
      </c>
      <c r="D454" s="49">
        <v>0.45530694862274956</v>
      </c>
      <c r="E454" s="49">
        <v>0.65887571066259865</v>
      </c>
      <c r="F454" s="51">
        <f t="shared" si="22"/>
        <v>0.6467362892551981</v>
      </c>
      <c r="G454" s="47">
        <f t="shared" si="23"/>
        <v>64.673628925519807</v>
      </c>
      <c r="H454" s="21" t="str">
        <f t="shared" si="21"/>
        <v xml:space="preserve"> Medium Risk</v>
      </c>
      <c r="I454">
        <f>VLOOKUP(A454, 'MACHINE LEARNING OUTPUT '!A:W, 23, FALSE)</f>
        <v>0</v>
      </c>
      <c r="J454" s="5">
        <f>VLOOKUP(A454, 'MACHINE LEARNING OUTPUT '!A:X,24, FALSE)</f>
        <v>0.47223369726847469</v>
      </c>
      <c r="K454" t="str">
        <f>VLOOKUP(A454, 'MACHINE LEARNING OUTPUT '!A:C,3, FALSE)</f>
        <v>salary</v>
      </c>
    </row>
    <row r="455" spans="1:11" x14ac:dyDescent="0.25">
      <c r="A455" s="2" t="s">
        <v>489</v>
      </c>
      <c r="B455" s="50">
        <v>0.56799999999999995</v>
      </c>
      <c r="C455" s="50">
        <v>0.47153025919977892</v>
      </c>
      <c r="D455" s="50">
        <v>0.39110857847593472</v>
      </c>
      <c r="E455" s="50">
        <v>0.51047179404123577</v>
      </c>
      <c r="F455" s="51">
        <f t="shared" si="22"/>
        <v>0.51213340704143862</v>
      </c>
      <c r="G455" s="47">
        <f t="shared" si="23"/>
        <v>51.21334070414386</v>
      </c>
      <c r="H455" s="21" t="str">
        <f t="shared" si="21"/>
        <v xml:space="preserve"> Medium Risk</v>
      </c>
      <c r="I455">
        <f>VLOOKUP(A455, 'MACHINE LEARNING OUTPUT '!A:W, 23, FALSE)</f>
        <v>1</v>
      </c>
      <c r="J455" s="5">
        <f>VLOOKUP(A455, 'MACHINE LEARNING OUTPUT '!A:X,24, FALSE)</f>
        <v>0.5632741813805382</v>
      </c>
      <c r="K455" t="str">
        <f>VLOOKUP(A455, 'MACHINE LEARNING OUTPUT '!A:C,3, FALSE)</f>
        <v>mixed</v>
      </c>
    </row>
    <row r="456" spans="1:11" x14ac:dyDescent="0.25">
      <c r="A456" s="1" t="s">
        <v>490</v>
      </c>
      <c r="B456" s="49">
        <v>0.80600000000000005</v>
      </c>
      <c r="C456" s="49">
        <v>3.8389739074615459E-2</v>
      </c>
      <c r="D456" s="49">
        <v>0.87616429679750141</v>
      </c>
      <c r="E456" s="49">
        <v>0.80602396618316274</v>
      </c>
      <c r="F456" s="51">
        <f t="shared" si="22"/>
        <v>0.86671953256459</v>
      </c>
      <c r="G456" s="47">
        <f t="shared" si="23"/>
        <v>86.671953256459005</v>
      </c>
      <c r="H456" s="21" t="str">
        <f t="shared" si="21"/>
        <v xml:space="preserve"> Low Risk</v>
      </c>
      <c r="I456">
        <f>VLOOKUP(A456, 'MACHINE LEARNING OUTPUT '!A:W, 23, FALSE)</f>
        <v>0</v>
      </c>
      <c r="J456" s="5">
        <f>VLOOKUP(A456, 'MACHINE LEARNING OUTPUT '!A:X,24, FALSE)</f>
        <v>0.32332132100259653</v>
      </c>
      <c r="K456" t="str">
        <f>VLOOKUP(A456, 'MACHINE LEARNING OUTPUT '!A:C,3, FALSE)</f>
        <v>salary</v>
      </c>
    </row>
    <row r="457" spans="1:11" x14ac:dyDescent="0.25">
      <c r="A457" s="2" t="s">
        <v>491</v>
      </c>
      <c r="B457" s="50">
        <v>0.98299999999999998</v>
      </c>
      <c r="C457" s="50">
        <v>0.10640500613077813</v>
      </c>
      <c r="D457" s="50">
        <v>0.46347942973974388</v>
      </c>
      <c r="E457" s="50">
        <v>0.82071984893002892</v>
      </c>
      <c r="F457" s="51">
        <f t="shared" si="22"/>
        <v>0.82793236144821947</v>
      </c>
      <c r="G457" s="47">
        <f t="shared" si="23"/>
        <v>82.793236144821947</v>
      </c>
      <c r="H457" s="21" t="str">
        <f t="shared" si="21"/>
        <v xml:space="preserve"> Low Risk</v>
      </c>
      <c r="I457">
        <f>VLOOKUP(A457, 'MACHINE LEARNING OUTPUT '!A:W, 23, FALSE)</f>
        <v>0</v>
      </c>
      <c r="J457" s="5">
        <f>VLOOKUP(A457, 'MACHINE LEARNING OUTPUT '!A:X,24, FALSE)</f>
        <v>0.32891617874233597</v>
      </c>
      <c r="K457" t="str">
        <f>VLOOKUP(A457, 'MACHINE LEARNING OUTPUT '!A:C,3, FALSE)</f>
        <v>salary</v>
      </c>
    </row>
    <row r="458" spans="1:11" x14ac:dyDescent="0.25">
      <c r="A458" s="1" t="s">
        <v>492</v>
      </c>
      <c r="B458" s="49">
        <v>0.89100000000000001</v>
      </c>
      <c r="C458" s="49">
        <v>0.17789716395222738</v>
      </c>
      <c r="D458" s="49">
        <v>0.33360057872088578</v>
      </c>
      <c r="E458" s="49">
        <v>0.60344981718537682</v>
      </c>
      <c r="F458" s="51">
        <f t="shared" si="22"/>
        <v>0.71571843913631539</v>
      </c>
      <c r="G458" s="47">
        <f t="shared" si="23"/>
        <v>71.57184391363154</v>
      </c>
      <c r="H458" s="21" t="str">
        <f t="shared" si="21"/>
        <v xml:space="preserve"> Low Risk</v>
      </c>
      <c r="I458">
        <f>VLOOKUP(A458, 'MACHINE LEARNING OUTPUT '!A:W, 23, FALSE)</f>
        <v>0</v>
      </c>
      <c r="J458" s="5">
        <f>VLOOKUP(A458, 'MACHINE LEARNING OUTPUT '!A:X,24, FALSE)</f>
        <v>0.43129620438738708</v>
      </c>
      <c r="K458" t="str">
        <f>VLOOKUP(A458, 'MACHINE LEARNING OUTPUT '!A:C,3, FALSE)</f>
        <v>salary</v>
      </c>
    </row>
    <row r="459" spans="1:11" x14ac:dyDescent="0.25">
      <c r="A459" s="2" t="s">
        <v>493</v>
      </c>
      <c r="B459" s="50">
        <v>0.98599999999999999</v>
      </c>
      <c r="C459" s="50">
        <v>5.2486294586519766E-2</v>
      </c>
      <c r="D459" s="50">
        <v>0.58296379406144694</v>
      </c>
      <c r="E459" s="50">
        <v>0.83175708640672297</v>
      </c>
      <c r="F459" s="51">
        <f t="shared" si="22"/>
        <v>0.87071043339734178</v>
      </c>
      <c r="G459" s="47">
        <f t="shared" si="23"/>
        <v>87.071043339734175</v>
      </c>
      <c r="H459" s="21" t="str">
        <f t="shared" si="21"/>
        <v xml:space="preserve"> Low Risk</v>
      </c>
      <c r="I459">
        <f>VLOOKUP(A459, 'MACHINE LEARNING OUTPUT '!A:W, 23, FALSE)</f>
        <v>0</v>
      </c>
      <c r="J459" s="5">
        <f>VLOOKUP(A459, 'MACHINE LEARNING OUTPUT '!A:X,24, FALSE)</f>
        <v>0.29670227326251941</v>
      </c>
      <c r="K459" t="str">
        <f>VLOOKUP(A459, 'MACHINE LEARNING OUTPUT '!A:C,3, FALSE)</f>
        <v>salary</v>
      </c>
    </row>
    <row r="460" spans="1:11" x14ac:dyDescent="0.25">
      <c r="A460" s="1" t="s">
        <v>494</v>
      </c>
      <c r="B460" s="49">
        <v>0.96499999999999997</v>
      </c>
      <c r="C460" s="49">
        <v>9.9920860464723649E-2</v>
      </c>
      <c r="D460" s="49">
        <v>0.62797343975752018</v>
      </c>
      <c r="E460" s="49">
        <v>0.80897313833452389</v>
      </c>
      <c r="F460" s="51">
        <f t="shared" si="22"/>
        <v>0.85471440056226555</v>
      </c>
      <c r="G460" s="47">
        <f t="shared" si="23"/>
        <v>85.471440056226555</v>
      </c>
      <c r="H460" s="21" t="str">
        <f t="shared" si="21"/>
        <v xml:space="preserve"> Low Risk</v>
      </c>
      <c r="I460">
        <f>VLOOKUP(A460, 'MACHINE LEARNING OUTPUT '!A:W, 23, FALSE)</f>
        <v>0</v>
      </c>
      <c r="J460" s="5">
        <f>VLOOKUP(A460, 'MACHINE LEARNING OUTPUT '!A:X,24, FALSE)</f>
        <v>0.32542135527074428</v>
      </c>
      <c r="K460" t="str">
        <f>VLOOKUP(A460, 'MACHINE LEARNING OUTPUT '!A:C,3, FALSE)</f>
        <v>salary</v>
      </c>
    </row>
    <row r="461" spans="1:11" x14ac:dyDescent="0.25">
      <c r="A461" s="2" t="s">
        <v>495</v>
      </c>
      <c r="B461" s="50">
        <v>0.86899999999999999</v>
      </c>
      <c r="C461" s="50">
        <v>0.29937797241252712</v>
      </c>
      <c r="D461" s="50">
        <v>0.52551573819384356</v>
      </c>
      <c r="E461" s="50">
        <v>0.65039705175810791</v>
      </c>
      <c r="F461" s="51">
        <f t="shared" si="22"/>
        <v>0.71699931367872671</v>
      </c>
      <c r="G461" s="47">
        <f t="shared" si="23"/>
        <v>71.699931367872665</v>
      </c>
      <c r="H461" s="21" t="str">
        <f t="shared" si="21"/>
        <v xml:space="preserve"> Low Risk</v>
      </c>
      <c r="I461">
        <f>VLOOKUP(A461, 'MACHINE LEARNING OUTPUT '!A:W, 23, FALSE)</f>
        <v>0</v>
      </c>
      <c r="J461" s="5">
        <f>VLOOKUP(A461, 'MACHINE LEARNING OUTPUT '!A:X,24, FALSE)</f>
        <v>0.40116422703808269</v>
      </c>
      <c r="K461" t="str">
        <f>VLOOKUP(A461, 'MACHINE LEARNING OUTPUT '!A:C,3, FALSE)</f>
        <v>salary</v>
      </c>
    </row>
    <row r="462" spans="1:11" x14ac:dyDescent="0.25">
      <c r="A462" s="1" t="s">
        <v>496</v>
      </c>
      <c r="B462" s="49">
        <v>0.88900000000000001</v>
      </c>
      <c r="C462" s="49">
        <v>0.26780364973173926</v>
      </c>
      <c r="D462" s="49">
        <v>0.56282788471381717</v>
      </c>
      <c r="E462" s="49">
        <v>0.61163892306210443</v>
      </c>
      <c r="F462" s="51">
        <f t="shared" si="22"/>
        <v>0.73512032048255738</v>
      </c>
      <c r="G462" s="47">
        <f t="shared" si="23"/>
        <v>73.512032048255733</v>
      </c>
      <c r="H462" s="21" t="str">
        <f t="shared" si="21"/>
        <v xml:space="preserve"> Low Risk</v>
      </c>
      <c r="I462">
        <f>VLOOKUP(A462, 'MACHINE LEARNING OUTPUT '!A:W, 23, FALSE)</f>
        <v>0</v>
      </c>
      <c r="J462" s="5">
        <f>VLOOKUP(A462, 'MACHINE LEARNING OUTPUT '!A:X,24, FALSE)</f>
        <v>0.38897689715307759</v>
      </c>
      <c r="K462" t="str">
        <f>VLOOKUP(A462, 'MACHINE LEARNING OUTPUT '!A:C,3, FALSE)</f>
        <v>salary</v>
      </c>
    </row>
    <row r="463" spans="1:11" x14ac:dyDescent="0.25">
      <c r="A463" s="2" t="s">
        <v>497</v>
      </c>
      <c r="B463" s="50">
        <v>0.33700000000000002</v>
      </c>
      <c r="C463" s="50">
        <v>0.28293234301371645</v>
      </c>
      <c r="D463" s="50">
        <v>0.4854526464041905</v>
      </c>
      <c r="E463" s="50">
        <v>0.3763555608910169</v>
      </c>
      <c r="F463" s="51">
        <f t="shared" si="22"/>
        <v>0.4866141605103757</v>
      </c>
      <c r="G463" s="47">
        <f t="shared" si="23"/>
        <v>48.66141605103757</v>
      </c>
      <c r="H463" s="21" t="str">
        <f t="shared" si="21"/>
        <v xml:space="preserve"> Medium Risk</v>
      </c>
      <c r="I463">
        <f>VLOOKUP(A463, 'MACHINE LEARNING OUTPUT '!A:W, 23, FALSE)</f>
        <v>1</v>
      </c>
      <c r="J463" s="5">
        <f>VLOOKUP(A463, 'MACHINE LEARNING OUTPUT '!A:X,24, FALSE)</f>
        <v>0.65139512667581045</v>
      </c>
      <c r="K463" t="str">
        <f>VLOOKUP(A463, 'MACHINE LEARNING OUTPUT '!A:C,3, FALSE)</f>
        <v>business</v>
      </c>
    </row>
    <row r="464" spans="1:11" x14ac:dyDescent="0.25">
      <c r="A464" s="1" t="s">
        <v>498</v>
      </c>
      <c r="B464" s="49">
        <v>0.45800000000000002</v>
      </c>
      <c r="C464" s="49">
        <v>0.57016345262058832</v>
      </c>
      <c r="D464" s="49">
        <v>0.20850348344606587</v>
      </c>
      <c r="E464" s="49">
        <v>5.3799737173561117E-2</v>
      </c>
      <c r="F464" s="51">
        <f t="shared" si="22"/>
        <v>0.33902162147907078</v>
      </c>
      <c r="G464" s="47">
        <f t="shared" si="23"/>
        <v>33.902162147907077</v>
      </c>
      <c r="H464" s="21" t="str">
        <f t="shared" si="21"/>
        <v xml:space="preserve"> High Risk</v>
      </c>
      <c r="I464">
        <f>VLOOKUP(A464, 'MACHINE LEARNING OUTPUT '!A:W, 23, FALSE)</f>
        <v>1</v>
      </c>
      <c r="J464" s="5">
        <f>VLOOKUP(A464, 'MACHINE LEARNING OUTPUT '!A:X,24, FALSE)</f>
        <v>0.71833261313885233</v>
      </c>
      <c r="K464" t="str">
        <f>VLOOKUP(A464, 'MACHINE LEARNING OUTPUT '!A:C,3, FALSE)</f>
        <v>business</v>
      </c>
    </row>
    <row r="465" spans="1:11" x14ac:dyDescent="0.25">
      <c r="A465" s="2" t="s">
        <v>499</v>
      </c>
      <c r="B465" s="50">
        <v>0.65</v>
      </c>
      <c r="C465" s="50">
        <v>0.37865485492190326</v>
      </c>
      <c r="D465" s="50">
        <v>0.41717244266761899</v>
      </c>
      <c r="E465" s="50">
        <v>0.49313922316417336</v>
      </c>
      <c r="F465" s="51">
        <f t="shared" si="22"/>
        <v>0.57130891553157881</v>
      </c>
      <c r="G465" s="47">
        <f t="shared" si="23"/>
        <v>57.13089155315788</v>
      </c>
      <c r="H465" s="21" t="str">
        <f t="shared" si="21"/>
        <v xml:space="preserve"> Medium Risk</v>
      </c>
      <c r="I465">
        <f>VLOOKUP(A465, 'MACHINE LEARNING OUTPUT '!A:W, 23, FALSE)</f>
        <v>1</v>
      </c>
      <c r="J465" s="5">
        <f>VLOOKUP(A465, 'MACHINE LEARNING OUTPUT '!A:X,24, FALSE)</f>
        <v>0.59200133960318801</v>
      </c>
      <c r="K465" t="str">
        <f>VLOOKUP(A465, 'MACHINE LEARNING OUTPUT '!A:C,3, FALSE)</f>
        <v>business</v>
      </c>
    </row>
    <row r="466" spans="1:11" x14ac:dyDescent="0.25">
      <c r="A466" s="1" t="s">
        <v>500</v>
      </c>
      <c r="B466" s="49">
        <v>0.50600000000000001</v>
      </c>
      <c r="C466" s="49">
        <v>0.21317789581995977</v>
      </c>
      <c r="D466" s="49">
        <v>0.2345381699846372</v>
      </c>
      <c r="E466" s="49">
        <v>0.52169093100919017</v>
      </c>
      <c r="F466" s="51">
        <f t="shared" si="22"/>
        <v>0.53830790490231806</v>
      </c>
      <c r="G466" s="47">
        <f t="shared" si="23"/>
        <v>53.830790490231806</v>
      </c>
      <c r="H466" s="21" t="str">
        <f t="shared" si="21"/>
        <v xml:space="preserve"> Medium Risk</v>
      </c>
      <c r="I466">
        <f>VLOOKUP(A466, 'MACHINE LEARNING OUTPUT '!A:W, 23, FALSE)</f>
        <v>1</v>
      </c>
      <c r="J466" s="5">
        <f>VLOOKUP(A466, 'MACHINE LEARNING OUTPUT '!A:X,24, FALSE)</f>
        <v>0.58828081627118967</v>
      </c>
      <c r="K466" t="str">
        <f>VLOOKUP(A466, 'MACHINE LEARNING OUTPUT '!A:C,3, FALSE)</f>
        <v>mixed</v>
      </c>
    </row>
    <row r="467" spans="1:11" x14ac:dyDescent="0.25">
      <c r="A467" s="2" t="s">
        <v>501</v>
      </c>
      <c r="B467" s="50">
        <v>0.79100000000000004</v>
      </c>
      <c r="C467" s="50">
        <v>0.18690679009306327</v>
      </c>
      <c r="D467" s="50">
        <v>0.63331408960005031</v>
      </c>
      <c r="E467" s="50">
        <v>0.67916645276371623</v>
      </c>
      <c r="F467" s="51">
        <f t="shared" si="22"/>
        <v>0.74931574880664853</v>
      </c>
      <c r="G467" s="47">
        <f t="shared" si="23"/>
        <v>74.931574880664854</v>
      </c>
      <c r="H467" s="21" t="str">
        <f t="shared" si="21"/>
        <v xml:space="preserve"> Low Risk</v>
      </c>
      <c r="I467">
        <f>VLOOKUP(A467, 'MACHINE LEARNING OUTPUT '!A:W, 23, FALSE)</f>
        <v>0</v>
      </c>
      <c r="J467" s="5">
        <f>VLOOKUP(A467, 'MACHINE LEARNING OUTPUT '!A:X,24, FALSE)</f>
        <v>0.41222214131244839</v>
      </c>
      <c r="K467" t="str">
        <f>VLOOKUP(A467, 'MACHINE LEARNING OUTPUT '!A:C,3, FALSE)</f>
        <v>salary</v>
      </c>
    </row>
    <row r="468" spans="1:11" x14ac:dyDescent="0.25">
      <c r="A468" s="1" t="s">
        <v>502</v>
      </c>
      <c r="B468" s="49">
        <v>0.97599999999999998</v>
      </c>
      <c r="C468" s="49">
        <v>0.24327367754029688</v>
      </c>
      <c r="D468" s="49">
        <v>0.48731029963612116</v>
      </c>
      <c r="E468" s="49">
        <v>0.57036941131674046</v>
      </c>
      <c r="F468" s="51">
        <f t="shared" si="22"/>
        <v>0.75163536836264622</v>
      </c>
      <c r="G468" s="47">
        <f t="shared" si="23"/>
        <v>75.163536836264626</v>
      </c>
      <c r="H468" s="21" t="str">
        <f t="shared" si="21"/>
        <v xml:space="preserve"> Low Risk</v>
      </c>
      <c r="I468">
        <f>VLOOKUP(A468, 'MACHINE LEARNING OUTPUT '!A:W, 23, FALSE)</f>
        <v>0</v>
      </c>
      <c r="J468" s="5">
        <f>VLOOKUP(A468, 'MACHINE LEARNING OUTPUT '!A:X,24, FALSE)</f>
        <v>0.37511649951694087</v>
      </c>
      <c r="K468" t="str">
        <f>VLOOKUP(A468, 'MACHINE LEARNING OUTPUT '!A:C,3, FALSE)</f>
        <v>salary</v>
      </c>
    </row>
    <row r="469" spans="1:11" x14ac:dyDescent="0.25">
      <c r="A469" s="2" t="s">
        <v>503</v>
      </c>
      <c r="B469" s="50">
        <v>0.79100000000000004</v>
      </c>
      <c r="C469" s="50">
        <v>8.8770507437490154E-2</v>
      </c>
      <c r="D469" s="50">
        <v>0.36291368726101525</v>
      </c>
      <c r="E469" s="50">
        <v>0.68132953418292552</v>
      </c>
      <c r="F469" s="51">
        <f t="shared" si="22"/>
        <v>0.72500101534839467</v>
      </c>
      <c r="G469" s="47">
        <f t="shared" si="23"/>
        <v>72.500101534839473</v>
      </c>
      <c r="H469" s="21" t="str">
        <f t="shared" si="21"/>
        <v xml:space="preserve"> Low Risk</v>
      </c>
      <c r="I469">
        <f>VLOOKUP(A469, 'MACHINE LEARNING OUTPUT '!A:W, 23, FALSE)</f>
        <v>0</v>
      </c>
      <c r="J469" s="5">
        <f>VLOOKUP(A469, 'MACHINE LEARNING OUTPUT '!A:X,24, FALSE)</f>
        <v>0.42010269738347822</v>
      </c>
      <c r="K469" t="str">
        <f>VLOOKUP(A469, 'MACHINE LEARNING OUTPUT '!A:C,3, FALSE)</f>
        <v>mixed</v>
      </c>
    </row>
    <row r="470" spans="1:11" x14ac:dyDescent="0.25">
      <c r="A470" s="1" t="s">
        <v>504</v>
      </c>
      <c r="B470" s="49">
        <v>0.83199999999999996</v>
      </c>
      <c r="C470" s="49">
        <v>0.29906291583148353</v>
      </c>
      <c r="D470" s="49">
        <v>0.53301780077557315</v>
      </c>
      <c r="E470" s="49">
        <v>0.70786526692167018</v>
      </c>
      <c r="F470" s="51">
        <f t="shared" si="22"/>
        <v>0.71426447544392002</v>
      </c>
      <c r="G470" s="47">
        <f t="shared" si="23"/>
        <v>71.426447544392005</v>
      </c>
      <c r="H470" s="21" t="str">
        <f t="shared" si="21"/>
        <v xml:space="preserve"> Low Risk</v>
      </c>
      <c r="I470">
        <f>VLOOKUP(A470, 'MACHINE LEARNING OUTPUT '!A:W, 23, FALSE)</f>
        <v>0</v>
      </c>
      <c r="J470" s="5">
        <f>VLOOKUP(A470, 'MACHINE LEARNING OUTPUT '!A:X,24, FALSE)</f>
        <v>0.42456505716442067</v>
      </c>
      <c r="K470" t="str">
        <f>VLOOKUP(A470, 'MACHINE LEARNING OUTPUT '!A:C,3, FALSE)</f>
        <v>salary</v>
      </c>
    </row>
    <row r="471" spans="1:11" x14ac:dyDescent="0.25">
      <c r="A471" s="2" t="s">
        <v>505</v>
      </c>
      <c r="B471" s="50">
        <v>0.48899999999999999</v>
      </c>
      <c r="C471" s="50">
        <v>0.16076854464465018</v>
      </c>
      <c r="D471" s="50">
        <v>0.45432682088315135</v>
      </c>
      <c r="E471" s="50">
        <v>0.63912808929797504</v>
      </c>
      <c r="F471" s="51">
        <f t="shared" si="22"/>
        <v>0.60965401417793141</v>
      </c>
      <c r="G471" s="47">
        <f t="shared" si="23"/>
        <v>60.965401417793139</v>
      </c>
      <c r="H471" s="21" t="str">
        <f t="shared" si="21"/>
        <v xml:space="preserve"> Medium Risk</v>
      </c>
      <c r="I471">
        <f>VLOOKUP(A471, 'MACHINE LEARNING OUTPUT '!A:W, 23, FALSE)</f>
        <v>1</v>
      </c>
      <c r="J471" s="5">
        <f>VLOOKUP(A471, 'MACHINE LEARNING OUTPUT '!A:X,24, FALSE)</f>
        <v>0.53325200329470168</v>
      </c>
      <c r="K471" t="str">
        <f>VLOOKUP(A471, 'MACHINE LEARNING OUTPUT '!A:C,3, FALSE)</f>
        <v>mixed</v>
      </c>
    </row>
    <row r="472" spans="1:11" x14ac:dyDescent="0.25">
      <c r="A472" s="1" t="s">
        <v>506</v>
      </c>
      <c r="B472" s="49">
        <v>0.79100000000000004</v>
      </c>
      <c r="C472" s="49">
        <v>0.39513437773245569</v>
      </c>
      <c r="D472" s="49">
        <v>0.66928661011565826</v>
      </c>
      <c r="E472" s="49">
        <v>0.63021574724128937</v>
      </c>
      <c r="F472" s="51">
        <f t="shared" si="22"/>
        <v>0.68669937078958843</v>
      </c>
      <c r="G472" s="47">
        <f t="shared" si="23"/>
        <v>68.669937078958839</v>
      </c>
      <c r="H472" s="21" t="str">
        <f t="shared" si="21"/>
        <v xml:space="preserve"> Medium Risk</v>
      </c>
      <c r="I472">
        <f>VLOOKUP(A472, 'MACHINE LEARNING OUTPUT '!A:W, 23, FALSE)</f>
        <v>0</v>
      </c>
      <c r="J472" s="5">
        <f>VLOOKUP(A472, 'MACHINE LEARNING OUTPUT '!A:X,24, FALSE)</f>
        <v>0.42047644369801773</v>
      </c>
      <c r="K472" t="str">
        <f>VLOOKUP(A472, 'MACHINE LEARNING OUTPUT '!A:C,3, FALSE)</f>
        <v>salary</v>
      </c>
    </row>
    <row r="473" spans="1:11" x14ac:dyDescent="0.25">
      <c r="A473" s="2" t="s">
        <v>507</v>
      </c>
      <c r="B473" s="50">
        <v>0.6</v>
      </c>
      <c r="C473" s="50">
        <v>0.38277666241104186</v>
      </c>
      <c r="D473" s="50">
        <v>0.51522116274699781</v>
      </c>
      <c r="E473" s="50">
        <v>0.50968118093722559</v>
      </c>
      <c r="F473" s="51">
        <f t="shared" si="22"/>
        <v>0.57466341096667084</v>
      </c>
      <c r="G473" s="47">
        <f t="shared" si="23"/>
        <v>57.466341096667087</v>
      </c>
      <c r="H473" s="21" t="str">
        <f t="shared" si="21"/>
        <v xml:space="preserve"> Medium Risk</v>
      </c>
      <c r="I473">
        <f>VLOOKUP(A473, 'MACHINE LEARNING OUTPUT '!A:W, 23, FALSE)</f>
        <v>1</v>
      </c>
      <c r="J473" s="5">
        <f>VLOOKUP(A473, 'MACHINE LEARNING OUTPUT '!A:X,24, FALSE)</f>
        <v>0.53289045317633021</v>
      </c>
      <c r="K473" t="str">
        <f>VLOOKUP(A473, 'MACHINE LEARNING OUTPUT '!A:C,3, FALSE)</f>
        <v>mixed</v>
      </c>
    </row>
    <row r="474" spans="1:11" x14ac:dyDescent="0.25">
      <c r="A474" s="1" t="s">
        <v>508</v>
      </c>
      <c r="B474" s="49">
        <v>0.86299999999999999</v>
      </c>
      <c r="C474" s="49">
        <v>0.28016939473747277</v>
      </c>
      <c r="D474" s="49">
        <v>0.70213001059683633</v>
      </c>
      <c r="E474" s="49">
        <v>0.67341228333399239</v>
      </c>
      <c r="F474" s="51">
        <f t="shared" si="22"/>
        <v>0.75943702619822429</v>
      </c>
      <c r="G474" s="47">
        <f t="shared" si="23"/>
        <v>75.943702619822432</v>
      </c>
      <c r="H474" s="21" t="str">
        <f t="shared" si="21"/>
        <v xml:space="preserve"> Low Risk</v>
      </c>
      <c r="I474">
        <f>VLOOKUP(A474, 'MACHINE LEARNING OUTPUT '!A:W, 23, FALSE)</f>
        <v>0</v>
      </c>
      <c r="J474" s="5">
        <f>VLOOKUP(A474, 'MACHINE LEARNING OUTPUT '!A:X,24, FALSE)</f>
        <v>0.3807313625755136</v>
      </c>
      <c r="K474" t="str">
        <f>VLOOKUP(A474, 'MACHINE LEARNING OUTPUT '!A:C,3, FALSE)</f>
        <v>salary</v>
      </c>
    </row>
    <row r="475" spans="1:11" x14ac:dyDescent="0.25">
      <c r="A475" s="2" t="s">
        <v>509</v>
      </c>
      <c r="B475" s="50">
        <v>0.79600000000000004</v>
      </c>
      <c r="C475" s="50">
        <v>0.22792715583021034</v>
      </c>
      <c r="D475" s="50">
        <v>0.54852303993747464</v>
      </c>
      <c r="E475" s="50">
        <v>0.46728167411450117</v>
      </c>
      <c r="F475" s="51">
        <f t="shared" si="22"/>
        <v>0.69001871235560708</v>
      </c>
      <c r="G475" s="47">
        <f t="shared" si="23"/>
        <v>69.001871235560714</v>
      </c>
      <c r="H475" s="21" t="str">
        <f t="shared" si="21"/>
        <v xml:space="preserve"> Medium Risk</v>
      </c>
      <c r="I475">
        <f>VLOOKUP(A475, 'MACHINE LEARNING OUTPUT '!A:W, 23, FALSE)</f>
        <v>0</v>
      </c>
      <c r="J475" s="5">
        <f>VLOOKUP(A475, 'MACHINE LEARNING OUTPUT '!A:X,24, FALSE)</f>
        <v>0.44399581528922749</v>
      </c>
      <c r="K475" t="str">
        <f>VLOOKUP(A475, 'MACHINE LEARNING OUTPUT '!A:C,3, FALSE)</f>
        <v>mixed</v>
      </c>
    </row>
    <row r="476" spans="1:11" x14ac:dyDescent="0.25">
      <c r="A476" s="1" t="s">
        <v>510</v>
      </c>
      <c r="B476" s="49">
        <v>0.41699999999999998</v>
      </c>
      <c r="C476" s="49">
        <v>0.12531235803052942</v>
      </c>
      <c r="D476" s="49">
        <v>0.58759323114522521</v>
      </c>
      <c r="E476" s="49">
        <v>0.52586874369877812</v>
      </c>
      <c r="F476" s="51">
        <f t="shared" si="22"/>
        <v>0.6047552503747029</v>
      </c>
      <c r="G476" s="47">
        <f t="shared" si="23"/>
        <v>60.475525037470291</v>
      </c>
      <c r="H476" s="21" t="str">
        <f t="shared" si="21"/>
        <v xml:space="preserve"> Medium Risk</v>
      </c>
      <c r="I476">
        <f>VLOOKUP(A476, 'MACHINE LEARNING OUTPUT '!A:W, 23, FALSE)</f>
        <v>1</v>
      </c>
      <c r="J476" s="5">
        <f>VLOOKUP(A476, 'MACHINE LEARNING OUTPUT '!A:X,24, FALSE)</f>
        <v>0.57576259575734445</v>
      </c>
      <c r="K476" t="str">
        <f>VLOOKUP(A476, 'MACHINE LEARNING OUTPUT '!A:C,3, FALSE)</f>
        <v>business</v>
      </c>
    </row>
    <row r="477" spans="1:11" x14ac:dyDescent="0.25">
      <c r="A477" s="2" t="s">
        <v>511</v>
      </c>
      <c r="B477" s="50">
        <v>0.626</v>
      </c>
      <c r="C477" s="50">
        <v>0.40056816017558022</v>
      </c>
      <c r="D477" s="50">
        <v>0.31615706281380362</v>
      </c>
      <c r="E477" s="50">
        <v>0.40244150816215662</v>
      </c>
      <c r="F477" s="51">
        <f t="shared" si="22"/>
        <v>0.52252719073441012</v>
      </c>
      <c r="G477" s="47">
        <f t="shared" si="23"/>
        <v>52.252719073441014</v>
      </c>
      <c r="H477" s="21" t="str">
        <f t="shared" si="21"/>
        <v xml:space="preserve"> Medium Risk</v>
      </c>
      <c r="I477">
        <f>VLOOKUP(A477, 'MACHINE LEARNING OUTPUT '!A:W, 23, FALSE)</f>
        <v>1</v>
      </c>
      <c r="J477" s="5">
        <f>VLOOKUP(A477, 'MACHINE LEARNING OUTPUT '!A:X,24, FALSE)</f>
        <v>0.55524249686960891</v>
      </c>
      <c r="K477" t="str">
        <f>VLOOKUP(A477, 'MACHINE LEARNING OUTPUT '!A:C,3, FALSE)</f>
        <v>mixed</v>
      </c>
    </row>
    <row r="478" spans="1:11" x14ac:dyDescent="0.25">
      <c r="A478" s="1" t="s">
        <v>512</v>
      </c>
      <c r="B478" s="49">
        <v>0.96899999999999997</v>
      </c>
      <c r="C478" s="49">
        <v>0.26644109703752622</v>
      </c>
      <c r="D478" s="49">
        <v>0.31183725384249528</v>
      </c>
      <c r="E478" s="49">
        <v>0.56175954418741447</v>
      </c>
      <c r="F478" s="51">
        <f t="shared" si="22"/>
        <v>0.7058490532853533</v>
      </c>
      <c r="G478" s="47">
        <f t="shared" si="23"/>
        <v>70.584905328535328</v>
      </c>
      <c r="H478" s="21" t="str">
        <f t="shared" si="21"/>
        <v xml:space="preserve"> Low Risk</v>
      </c>
      <c r="I478">
        <f>VLOOKUP(A478, 'MACHINE LEARNING OUTPUT '!A:W, 23, FALSE)</f>
        <v>0</v>
      </c>
      <c r="J478" s="5">
        <f>VLOOKUP(A478, 'MACHINE LEARNING OUTPUT '!A:X,24, FALSE)</f>
        <v>0.41920292852915109</v>
      </c>
      <c r="K478" t="str">
        <f>VLOOKUP(A478, 'MACHINE LEARNING OUTPUT '!A:C,3, FALSE)</f>
        <v>salary</v>
      </c>
    </row>
    <row r="479" spans="1:11" x14ac:dyDescent="0.25">
      <c r="A479" s="2" t="s">
        <v>513</v>
      </c>
      <c r="B479" s="50">
        <v>0.622</v>
      </c>
      <c r="C479" s="50">
        <v>0.22066619161956863</v>
      </c>
      <c r="D479" s="50">
        <v>0.21022442600780031</v>
      </c>
      <c r="E479" s="50">
        <v>0.36511272908051329</v>
      </c>
      <c r="F479" s="51">
        <f t="shared" si="22"/>
        <v>0.54831193707776649</v>
      </c>
      <c r="G479" s="47">
        <f t="shared" si="23"/>
        <v>54.831193707776649</v>
      </c>
      <c r="H479" s="21" t="str">
        <f t="shared" si="21"/>
        <v xml:space="preserve"> Medium Risk</v>
      </c>
      <c r="I479">
        <f>VLOOKUP(A479, 'MACHINE LEARNING OUTPUT '!A:W, 23, FALSE)</f>
        <v>1</v>
      </c>
      <c r="J479" s="5">
        <f>VLOOKUP(A479, 'MACHINE LEARNING OUTPUT '!A:X,24, FALSE)</f>
        <v>0.59570582382748827</v>
      </c>
      <c r="K479" t="str">
        <f>VLOOKUP(A479, 'MACHINE LEARNING OUTPUT '!A:C,3, FALSE)</f>
        <v>business</v>
      </c>
    </row>
    <row r="480" spans="1:11" x14ac:dyDescent="0.25">
      <c r="A480" s="1" t="s">
        <v>514</v>
      </c>
      <c r="B480" s="49">
        <v>0.64300000000000002</v>
      </c>
      <c r="C480" s="49">
        <v>8.2855536020204901E-2</v>
      </c>
      <c r="D480" s="49">
        <v>0.78895223502374245</v>
      </c>
      <c r="E480" s="49">
        <v>0.70356910988435295</v>
      </c>
      <c r="F480" s="51">
        <f t="shared" si="22"/>
        <v>0.76351915268133996</v>
      </c>
      <c r="G480" s="47">
        <f t="shared" si="23"/>
        <v>76.351915268133993</v>
      </c>
      <c r="H480" s="21" t="str">
        <f t="shared" si="21"/>
        <v xml:space="preserve"> Low Risk</v>
      </c>
      <c r="I480">
        <f>VLOOKUP(A480, 'MACHINE LEARNING OUTPUT '!A:W, 23, FALSE)</f>
        <v>0</v>
      </c>
      <c r="J480" s="5">
        <f>VLOOKUP(A480, 'MACHINE LEARNING OUTPUT '!A:X,24, FALSE)</f>
        <v>0.41387784847390102</v>
      </c>
      <c r="K480" t="str">
        <f>VLOOKUP(A480, 'MACHINE LEARNING OUTPUT '!A:C,3, FALSE)</f>
        <v>mixed</v>
      </c>
    </row>
    <row r="481" spans="1:11" x14ac:dyDescent="0.25">
      <c r="A481" s="2" t="s">
        <v>515</v>
      </c>
      <c r="B481" s="50">
        <v>0.57199999999999995</v>
      </c>
      <c r="C481" s="50">
        <v>0.10560976475236528</v>
      </c>
      <c r="D481" s="50">
        <v>0.57646019341807897</v>
      </c>
      <c r="E481" s="50">
        <v>0.59232358636948523</v>
      </c>
      <c r="F481" s="51">
        <f t="shared" si="22"/>
        <v>0.67265764721332899</v>
      </c>
      <c r="G481" s="47">
        <f t="shared" si="23"/>
        <v>67.2657647213329</v>
      </c>
      <c r="H481" s="21" t="str">
        <f t="shared" si="21"/>
        <v xml:space="preserve"> Medium Risk</v>
      </c>
      <c r="I481">
        <f>VLOOKUP(A481, 'MACHINE LEARNING OUTPUT '!A:W, 23, FALSE)</f>
        <v>1</v>
      </c>
      <c r="J481" s="5">
        <f>VLOOKUP(A481, 'MACHINE LEARNING OUTPUT '!A:X,24, FALSE)</f>
        <v>0.51223740788535055</v>
      </c>
      <c r="K481" t="str">
        <f>VLOOKUP(A481, 'MACHINE LEARNING OUTPUT '!A:C,3, FALSE)</f>
        <v>business</v>
      </c>
    </row>
    <row r="482" spans="1:11" x14ac:dyDescent="0.25">
      <c r="A482" s="1" t="s">
        <v>516</v>
      </c>
      <c r="B482" s="49">
        <v>0.34300000000000003</v>
      </c>
      <c r="C482" s="49">
        <v>0.47628878285276527</v>
      </c>
      <c r="D482" s="49">
        <v>0.11761150571122195</v>
      </c>
      <c r="E482" s="49">
        <v>0.2330699396192526</v>
      </c>
      <c r="F482" s="51">
        <f t="shared" si="22"/>
        <v>0.33564615722930269</v>
      </c>
      <c r="G482" s="47">
        <f t="shared" si="23"/>
        <v>33.56461572293027</v>
      </c>
      <c r="H482" s="21" t="str">
        <f t="shared" si="21"/>
        <v xml:space="preserve"> High Risk</v>
      </c>
      <c r="I482">
        <f>VLOOKUP(A482, 'MACHINE LEARNING OUTPUT '!A:W, 23, FALSE)</f>
        <v>1</v>
      </c>
      <c r="J482" s="5">
        <f>VLOOKUP(A482, 'MACHINE LEARNING OUTPUT '!A:X,24, FALSE)</f>
        <v>0.72964099065173471</v>
      </c>
      <c r="K482" t="str">
        <f>VLOOKUP(A482, 'MACHINE LEARNING OUTPUT '!A:C,3, FALSE)</f>
        <v>business</v>
      </c>
    </row>
    <row r="483" spans="1:11" x14ac:dyDescent="0.25">
      <c r="A483" s="2" t="s">
        <v>517</v>
      </c>
      <c r="B483" s="50">
        <v>0.41</v>
      </c>
      <c r="C483" s="50">
        <v>0.60340229925289024</v>
      </c>
      <c r="D483" s="50">
        <v>0.51646437557317515</v>
      </c>
      <c r="E483" s="50">
        <v>0.55895903511155309</v>
      </c>
      <c r="F483" s="51">
        <f t="shared" si="22"/>
        <v>0.44961604060550087</v>
      </c>
      <c r="G483" s="47">
        <f t="shared" si="23"/>
        <v>44.961604060550087</v>
      </c>
      <c r="H483" s="21" t="str">
        <f t="shared" si="21"/>
        <v xml:space="preserve"> Medium Risk</v>
      </c>
      <c r="I483">
        <f>VLOOKUP(A483, 'MACHINE LEARNING OUTPUT '!A:W, 23, FALSE)</f>
        <v>1</v>
      </c>
      <c r="J483" s="5">
        <f>VLOOKUP(A483, 'MACHINE LEARNING OUTPUT '!A:X,24, FALSE)</f>
        <v>0.64636475020070638</v>
      </c>
      <c r="K483" t="str">
        <f>VLOOKUP(A483, 'MACHINE LEARNING OUTPUT '!A:C,3, FALSE)</f>
        <v>business</v>
      </c>
    </row>
    <row r="484" spans="1:11" x14ac:dyDescent="0.25">
      <c r="A484" s="1" t="s">
        <v>518</v>
      </c>
      <c r="B484" s="49">
        <v>0.88200000000000001</v>
      </c>
      <c r="C484" s="49">
        <v>0.2299612445533325</v>
      </c>
      <c r="D484" s="49">
        <v>0.65046422204682508</v>
      </c>
      <c r="E484" s="49">
        <v>0.69450716189109074</v>
      </c>
      <c r="F484" s="51">
        <f t="shared" si="22"/>
        <v>0.77398054532702887</v>
      </c>
      <c r="G484" s="47">
        <f t="shared" si="23"/>
        <v>77.398054532702886</v>
      </c>
      <c r="H484" s="21" t="str">
        <f t="shared" si="21"/>
        <v xml:space="preserve"> Low Risk</v>
      </c>
      <c r="I484">
        <f>VLOOKUP(A484, 'MACHINE LEARNING OUTPUT '!A:W, 23, FALSE)</f>
        <v>0</v>
      </c>
      <c r="J484" s="5">
        <f>VLOOKUP(A484, 'MACHINE LEARNING OUTPUT '!A:X,24, FALSE)</f>
        <v>0.35596097373451646</v>
      </c>
      <c r="K484" t="str">
        <f>VLOOKUP(A484, 'MACHINE LEARNING OUTPUT '!A:C,3, FALSE)</f>
        <v>salary</v>
      </c>
    </row>
    <row r="485" spans="1:11" x14ac:dyDescent="0.25">
      <c r="A485" s="2" t="s">
        <v>519</v>
      </c>
      <c r="B485" s="50">
        <v>0.22600000000000001</v>
      </c>
      <c r="C485" s="50">
        <v>0.26622375655167191</v>
      </c>
      <c r="D485" s="50">
        <v>0.4137293332381653</v>
      </c>
      <c r="E485" s="50">
        <v>0.32601163566704378</v>
      </c>
      <c r="F485" s="51">
        <f t="shared" si="22"/>
        <v>0.43088048503218801</v>
      </c>
      <c r="G485" s="47">
        <f t="shared" si="23"/>
        <v>43.088048503218801</v>
      </c>
      <c r="H485" s="21" t="str">
        <f t="shared" si="21"/>
        <v xml:space="preserve"> Medium Risk</v>
      </c>
      <c r="I485">
        <f>VLOOKUP(A485, 'MACHINE LEARNING OUTPUT '!A:W, 23, FALSE)</f>
        <v>1</v>
      </c>
      <c r="J485" s="5">
        <f>VLOOKUP(A485, 'MACHINE LEARNING OUTPUT '!A:X,24, FALSE)</f>
        <v>0.70647591727323944</v>
      </c>
      <c r="K485" t="str">
        <f>VLOOKUP(A485, 'MACHINE LEARNING OUTPUT '!A:C,3, FALSE)</f>
        <v>business</v>
      </c>
    </row>
    <row r="486" spans="1:11" x14ac:dyDescent="0.25">
      <c r="A486" s="1" t="s">
        <v>520</v>
      </c>
      <c r="B486" s="49">
        <v>0.40899999999999997</v>
      </c>
      <c r="C486" s="49">
        <v>0.33188157803124224</v>
      </c>
      <c r="D486" s="49">
        <v>0.57727393137948024</v>
      </c>
      <c r="E486" s="49">
        <v>0.31196139248203392</v>
      </c>
      <c r="F486" s="51">
        <f t="shared" si="22"/>
        <v>0.50583452173882837</v>
      </c>
      <c r="G486" s="47">
        <f t="shared" si="23"/>
        <v>50.58345217388284</v>
      </c>
      <c r="H486" s="21" t="str">
        <f t="shared" si="21"/>
        <v xml:space="preserve"> Medium Risk</v>
      </c>
      <c r="I486">
        <f>VLOOKUP(A486, 'MACHINE LEARNING OUTPUT '!A:W, 23, FALSE)</f>
        <v>1</v>
      </c>
      <c r="J486" s="5">
        <f>VLOOKUP(A486, 'MACHINE LEARNING OUTPUT '!A:X,24, FALSE)</f>
        <v>0.63822622918108107</v>
      </c>
      <c r="K486" t="str">
        <f>VLOOKUP(A486, 'MACHINE LEARNING OUTPUT '!A:C,3, FALSE)</f>
        <v>business</v>
      </c>
    </row>
    <row r="487" spans="1:11" x14ac:dyDescent="0.25">
      <c r="A487" s="2" t="s">
        <v>521</v>
      </c>
      <c r="B487" s="50">
        <v>0.60199999999999998</v>
      </c>
      <c r="C487" s="50">
        <v>0.42571500001613366</v>
      </c>
      <c r="D487" s="50">
        <v>0.63146539467849672</v>
      </c>
      <c r="E487" s="50">
        <v>0.56443554039871002</v>
      </c>
      <c r="F487" s="51">
        <f t="shared" si="22"/>
        <v>0.5939439099906656</v>
      </c>
      <c r="G487" s="47">
        <f t="shared" si="23"/>
        <v>59.394390999066559</v>
      </c>
      <c r="H487" s="21" t="str">
        <f t="shared" si="21"/>
        <v xml:space="preserve"> Medium Risk</v>
      </c>
      <c r="I487">
        <f>VLOOKUP(A487, 'MACHINE LEARNING OUTPUT '!A:W, 23, FALSE)</f>
        <v>1</v>
      </c>
      <c r="J487" s="5">
        <f>VLOOKUP(A487, 'MACHINE LEARNING OUTPUT '!A:X,24, FALSE)</f>
        <v>0.51360569218485863</v>
      </c>
      <c r="K487" t="str">
        <f>VLOOKUP(A487, 'MACHINE LEARNING OUTPUT '!A:C,3, FALSE)</f>
        <v>mixed</v>
      </c>
    </row>
    <row r="488" spans="1:11" x14ac:dyDescent="0.25">
      <c r="A488" s="1" t="s">
        <v>522</v>
      </c>
      <c r="B488" s="49">
        <v>0.85699999999999998</v>
      </c>
      <c r="C488" s="49">
        <v>0.40214101567425181</v>
      </c>
      <c r="D488" s="49">
        <v>0.59063806955587939</v>
      </c>
      <c r="E488" s="49">
        <v>0.66210924943612925</v>
      </c>
      <c r="F488" s="51">
        <f t="shared" si="22"/>
        <v>0.69675169662431968</v>
      </c>
      <c r="G488" s="47">
        <f t="shared" si="23"/>
        <v>69.675169662431969</v>
      </c>
      <c r="H488" s="21" t="str">
        <f t="shared" si="21"/>
        <v xml:space="preserve"> Medium Risk</v>
      </c>
      <c r="I488">
        <f>VLOOKUP(A488, 'MACHINE LEARNING OUTPUT '!A:W, 23, FALSE)</f>
        <v>0</v>
      </c>
      <c r="J488" s="5">
        <f>VLOOKUP(A488, 'MACHINE LEARNING OUTPUT '!A:X,24, FALSE)</f>
        <v>0.40879832203029526</v>
      </c>
      <c r="K488" t="str">
        <f>VLOOKUP(A488, 'MACHINE LEARNING OUTPUT '!A:C,3, FALSE)</f>
        <v>salary</v>
      </c>
    </row>
    <row r="489" spans="1:11" x14ac:dyDescent="0.25">
      <c r="A489" s="2" t="s">
        <v>523</v>
      </c>
      <c r="B489" s="50">
        <v>0.83299999999999996</v>
      </c>
      <c r="C489" s="50">
        <v>0.19068536152144927</v>
      </c>
      <c r="D489" s="50">
        <v>0.76103191352761346</v>
      </c>
      <c r="E489" s="50">
        <v>0.77002179473593058</v>
      </c>
      <c r="F489" s="51">
        <f t="shared" si="22"/>
        <v>0.80205404345947739</v>
      </c>
      <c r="G489" s="47">
        <f t="shared" si="23"/>
        <v>80.205404345947741</v>
      </c>
      <c r="H489" s="21" t="str">
        <f t="shared" si="21"/>
        <v xml:space="preserve"> Low Risk</v>
      </c>
      <c r="I489">
        <f>VLOOKUP(A489, 'MACHINE LEARNING OUTPUT '!A:W, 23, FALSE)</f>
        <v>0</v>
      </c>
      <c r="J489" s="5">
        <f>VLOOKUP(A489, 'MACHINE LEARNING OUTPUT '!A:X,24, FALSE)</f>
        <v>0.3582190474414288</v>
      </c>
      <c r="K489" t="str">
        <f>VLOOKUP(A489, 'MACHINE LEARNING OUTPUT '!A:C,3, FALSE)</f>
        <v>salary</v>
      </c>
    </row>
    <row r="490" spans="1:11" x14ac:dyDescent="0.25">
      <c r="A490" s="1" t="s">
        <v>524</v>
      </c>
      <c r="B490" s="49">
        <v>0.46800000000000003</v>
      </c>
      <c r="C490" s="49">
        <v>2.3377399798596599E-2</v>
      </c>
      <c r="D490" s="49">
        <v>0.83335240901149343</v>
      </c>
      <c r="E490" s="49">
        <v>0.66067151356781273</v>
      </c>
      <c r="F490" s="51">
        <f t="shared" si="22"/>
        <v>0.72255798889789158</v>
      </c>
      <c r="G490" s="47">
        <f t="shared" si="23"/>
        <v>72.255798889789162</v>
      </c>
      <c r="H490" s="21" t="str">
        <f t="shared" si="21"/>
        <v xml:space="preserve"> Low Risk</v>
      </c>
      <c r="I490">
        <f>VLOOKUP(A490, 'MACHINE LEARNING OUTPUT '!A:W, 23, FALSE)</f>
        <v>0</v>
      </c>
      <c r="J490" s="5">
        <f>VLOOKUP(A490, 'MACHINE LEARNING OUTPUT '!A:X,24, FALSE)</f>
        <v>0.48136382773487574</v>
      </c>
      <c r="K490" t="str">
        <f>VLOOKUP(A490, 'MACHINE LEARNING OUTPUT '!A:C,3, FALSE)</f>
        <v>mixed</v>
      </c>
    </row>
    <row r="491" spans="1:11" x14ac:dyDescent="0.25">
      <c r="A491" s="2" t="s">
        <v>525</v>
      </c>
      <c r="B491" s="50">
        <v>0.45400000000000001</v>
      </c>
      <c r="C491" s="50">
        <v>0.24937180194951419</v>
      </c>
      <c r="D491" s="50">
        <v>0.64146128488329968</v>
      </c>
      <c r="E491" s="50">
        <v>0.45886589588719856</v>
      </c>
      <c r="F491" s="51">
        <f t="shared" si="22"/>
        <v>0.58121060077488551</v>
      </c>
      <c r="G491" s="47">
        <f t="shared" si="23"/>
        <v>58.121060077488551</v>
      </c>
      <c r="H491" s="21" t="str">
        <f t="shared" si="21"/>
        <v xml:space="preserve"> Medium Risk</v>
      </c>
      <c r="I491">
        <f>VLOOKUP(A491, 'MACHINE LEARNING OUTPUT '!A:W, 23, FALSE)</f>
        <v>1</v>
      </c>
      <c r="J491" s="5">
        <f>VLOOKUP(A491, 'MACHINE LEARNING OUTPUT '!A:X,24, FALSE)</f>
        <v>0.56524551409769386</v>
      </c>
      <c r="K491" t="str">
        <f>VLOOKUP(A491, 'MACHINE LEARNING OUTPUT '!A:C,3, FALSE)</f>
        <v>mixed</v>
      </c>
    </row>
    <row r="492" spans="1:11" x14ac:dyDescent="0.25">
      <c r="A492" s="1" t="s">
        <v>526</v>
      </c>
      <c r="B492" s="49">
        <v>0.78300000000000003</v>
      </c>
      <c r="C492" s="49">
        <v>0.27610571628214853</v>
      </c>
      <c r="D492" s="49">
        <v>0.52469003928505109</v>
      </c>
      <c r="E492" s="49">
        <v>0.67949129924791007</v>
      </c>
      <c r="F492" s="51">
        <f t="shared" si="22"/>
        <v>0.69807998785955228</v>
      </c>
      <c r="G492" s="47">
        <f t="shared" si="23"/>
        <v>69.80799878595522</v>
      </c>
      <c r="H492" s="21" t="str">
        <f t="shared" si="21"/>
        <v xml:space="preserve"> Medium Risk</v>
      </c>
      <c r="I492">
        <f>VLOOKUP(A492, 'MACHINE LEARNING OUTPUT '!A:W, 23, FALSE)</f>
        <v>0</v>
      </c>
      <c r="J492" s="5">
        <f>VLOOKUP(A492, 'MACHINE LEARNING OUTPUT '!A:X,24, FALSE)</f>
        <v>0.43108484205448755</v>
      </c>
      <c r="K492" t="str">
        <f>VLOOKUP(A492, 'MACHINE LEARNING OUTPUT '!A:C,3, FALSE)</f>
        <v>salary</v>
      </c>
    </row>
    <row r="493" spans="1:11" x14ac:dyDescent="0.25">
      <c r="A493" s="2" t="s">
        <v>527</v>
      </c>
      <c r="B493" s="50">
        <v>0.30599999999999999</v>
      </c>
      <c r="C493" s="50">
        <v>0.28798063825948367</v>
      </c>
      <c r="D493" s="50">
        <v>0.53257719486340038</v>
      </c>
      <c r="E493" s="50">
        <v>0.48567999714618304</v>
      </c>
      <c r="F493" s="51">
        <f t="shared" si="22"/>
        <v>0.50007324706676237</v>
      </c>
      <c r="G493" s="47">
        <f t="shared" si="23"/>
        <v>50.007324706676236</v>
      </c>
      <c r="H493" s="21" t="str">
        <f t="shared" si="21"/>
        <v xml:space="preserve"> Medium Risk</v>
      </c>
      <c r="I493">
        <f>VLOOKUP(A493, 'MACHINE LEARNING OUTPUT '!A:W, 23, FALSE)</f>
        <v>1</v>
      </c>
      <c r="J493" s="5">
        <f>VLOOKUP(A493, 'MACHINE LEARNING OUTPUT '!A:X,24, FALSE)</f>
        <v>0.65553375133234082</v>
      </c>
      <c r="K493" t="str">
        <f>VLOOKUP(A493, 'MACHINE LEARNING OUTPUT '!A:C,3, FALSE)</f>
        <v>business</v>
      </c>
    </row>
    <row r="494" spans="1:11" x14ac:dyDescent="0.25">
      <c r="A494" s="1" t="s">
        <v>528</v>
      </c>
      <c r="B494" s="49">
        <v>0.88</v>
      </c>
      <c r="C494" s="49">
        <v>0.30591351791206017</v>
      </c>
      <c r="D494" s="49">
        <v>0.34263861824253017</v>
      </c>
      <c r="E494" s="49">
        <v>0.61731240061171189</v>
      </c>
      <c r="F494" s="51">
        <f t="shared" si="22"/>
        <v>0.67735052836664478</v>
      </c>
      <c r="G494" s="47">
        <f t="shared" si="23"/>
        <v>67.73505283666448</v>
      </c>
      <c r="H494" s="21" t="str">
        <f t="shared" si="21"/>
        <v xml:space="preserve"> Medium Risk</v>
      </c>
      <c r="I494">
        <f>VLOOKUP(A494, 'MACHINE LEARNING OUTPUT '!A:W, 23, FALSE)</f>
        <v>0</v>
      </c>
      <c r="J494" s="5">
        <f>VLOOKUP(A494, 'MACHINE LEARNING OUTPUT '!A:X,24, FALSE)</f>
        <v>0.4148687307333131</v>
      </c>
      <c r="K494" t="str">
        <f>VLOOKUP(A494, 'MACHINE LEARNING OUTPUT '!A:C,3, FALSE)</f>
        <v>salary</v>
      </c>
    </row>
    <row r="495" spans="1:11" x14ac:dyDescent="0.25">
      <c r="A495" s="2" t="s">
        <v>529</v>
      </c>
      <c r="B495" s="50">
        <v>0.99399999999999999</v>
      </c>
      <c r="C495" s="50">
        <v>6.3457027319809511E-2</v>
      </c>
      <c r="D495" s="50">
        <v>0.53471002676371093</v>
      </c>
      <c r="E495" s="50">
        <v>0.78836999418379372</v>
      </c>
      <c r="F495" s="51">
        <f t="shared" si="22"/>
        <v>0.85406039628436836</v>
      </c>
      <c r="G495" s="47">
        <f t="shared" si="23"/>
        <v>85.40603962843683</v>
      </c>
      <c r="H495" s="21" t="str">
        <f t="shared" si="21"/>
        <v xml:space="preserve"> Low Risk</v>
      </c>
      <c r="I495">
        <f>VLOOKUP(A495, 'MACHINE LEARNING OUTPUT '!A:W, 23, FALSE)</f>
        <v>0</v>
      </c>
      <c r="J495" s="5">
        <f>VLOOKUP(A495, 'MACHINE LEARNING OUTPUT '!A:X,24, FALSE)</f>
        <v>0.32114832793599518</v>
      </c>
      <c r="K495" t="str">
        <f>VLOOKUP(A495, 'MACHINE LEARNING OUTPUT '!A:C,3, FALSE)</f>
        <v>salary</v>
      </c>
    </row>
    <row r="496" spans="1:11" x14ac:dyDescent="0.25">
      <c r="A496" s="1" t="s">
        <v>530</v>
      </c>
      <c r="B496" s="49">
        <v>0.80300000000000005</v>
      </c>
      <c r="C496" s="49">
        <v>0.28647838323839664</v>
      </c>
      <c r="D496" s="49">
        <v>0.6311343601535494</v>
      </c>
      <c r="E496" s="49">
        <v>0.67835115576291583</v>
      </c>
      <c r="F496" s="51">
        <f t="shared" si="22"/>
        <v>0.72308603042362829</v>
      </c>
      <c r="G496" s="47">
        <f t="shared" si="23"/>
        <v>72.308603042362833</v>
      </c>
      <c r="H496" s="21" t="str">
        <f t="shared" si="21"/>
        <v xml:space="preserve"> Low Risk</v>
      </c>
      <c r="I496">
        <f>VLOOKUP(A496, 'MACHINE LEARNING OUTPUT '!A:W, 23, FALSE)</f>
        <v>0</v>
      </c>
      <c r="J496" s="5">
        <f>VLOOKUP(A496, 'MACHINE LEARNING OUTPUT '!A:X,24, FALSE)</f>
        <v>0.40485988472026935</v>
      </c>
      <c r="K496" t="str">
        <f>VLOOKUP(A496, 'MACHINE LEARNING OUTPUT '!A:C,3, FALSE)</f>
        <v>salary</v>
      </c>
    </row>
    <row r="497" spans="1:11" x14ac:dyDescent="0.25">
      <c r="A497" s="2" t="s">
        <v>531</v>
      </c>
      <c r="B497" s="50">
        <v>0.91900000000000004</v>
      </c>
      <c r="C497" s="50">
        <v>9.0427669004851219E-2</v>
      </c>
      <c r="D497" s="50">
        <v>0.627778188628626</v>
      </c>
      <c r="E497" s="50">
        <v>0.74717893891456388</v>
      </c>
      <c r="F497" s="51">
        <f t="shared" si="22"/>
        <v>0.8321541778614544</v>
      </c>
      <c r="G497" s="47">
        <f t="shared" si="23"/>
        <v>83.215417786145437</v>
      </c>
      <c r="H497" s="21" t="str">
        <f t="shared" si="21"/>
        <v xml:space="preserve"> Low Risk</v>
      </c>
      <c r="I497">
        <f>VLOOKUP(A497, 'MACHINE LEARNING OUTPUT '!A:W, 23, FALSE)</f>
        <v>0</v>
      </c>
      <c r="J497" s="5">
        <f>VLOOKUP(A497, 'MACHINE LEARNING OUTPUT '!A:X,24, FALSE)</f>
        <v>0.35006519303717842</v>
      </c>
      <c r="K497" t="str">
        <f>VLOOKUP(A497, 'MACHINE LEARNING OUTPUT '!A:C,3, FALSE)</f>
        <v>salary</v>
      </c>
    </row>
    <row r="498" spans="1:11" x14ac:dyDescent="0.25">
      <c r="A498" s="1" t="s">
        <v>532</v>
      </c>
      <c r="B498" s="49">
        <v>0.24</v>
      </c>
      <c r="C498" s="49">
        <v>0.44791289883996571</v>
      </c>
      <c r="D498" s="49">
        <v>0.2661705030334558</v>
      </c>
      <c r="E498" s="49">
        <v>0.293378504217568</v>
      </c>
      <c r="F498" s="51">
        <f t="shared" si="22"/>
        <v>0.34686700658733666</v>
      </c>
      <c r="G498" s="47">
        <f t="shared" si="23"/>
        <v>34.686700658733663</v>
      </c>
      <c r="H498" s="21" t="str">
        <f t="shared" si="21"/>
        <v xml:space="preserve"> High Risk</v>
      </c>
      <c r="I498">
        <f>VLOOKUP(A498, 'MACHINE LEARNING OUTPUT '!A:W, 23, FALSE)</f>
        <v>1</v>
      </c>
      <c r="J498" s="5">
        <f>VLOOKUP(A498, 'MACHINE LEARNING OUTPUT '!A:X,24, FALSE)</f>
        <v>0.73106697085870387</v>
      </c>
      <c r="K498" t="str">
        <f>VLOOKUP(A498, 'MACHINE LEARNING OUTPUT '!A:C,3, FALSE)</f>
        <v>business</v>
      </c>
    </row>
    <row r="499" spans="1:11" x14ac:dyDescent="0.25">
      <c r="A499" s="2" t="s">
        <v>533</v>
      </c>
      <c r="B499" s="50">
        <v>0.878</v>
      </c>
      <c r="C499" s="50">
        <v>0.15905158443454726</v>
      </c>
      <c r="D499" s="50">
        <v>0.34232581974847198</v>
      </c>
      <c r="E499" s="50">
        <v>0.69160669433761779</v>
      </c>
      <c r="F499" s="51">
        <f t="shared" si="22"/>
        <v>0.73179069276997288</v>
      </c>
      <c r="G499" s="47">
        <f t="shared" si="23"/>
        <v>73.179069276997282</v>
      </c>
      <c r="H499" s="21" t="str">
        <f t="shared" si="21"/>
        <v xml:space="preserve"> Low Risk</v>
      </c>
      <c r="I499">
        <f>VLOOKUP(A499, 'MACHINE LEARNING OUTPUT '!A:W, 23, FALSE)</f>
        <v>0</v>
      </c>
      <c r="J499" s="5">
        <f>VLOOKUP(A499, 'MACHINE LEARNING OUTPUT '!A:X,24, FALSE)</f>
        <v>0.41304793056299971</v>
      </c>
      <c r="K499" t="str">
        <f>VLOOKUP(A499, 'MACHINE LEARNING OUTPUT '!A:C,3, FALSE)</f>
        <v>salary</v>
      </c>
    </row>
    <row r="500" spans="1:11" x14ac:dyDescent="0.25">
      <c r="A500" s="1" t="s">
        <v>534</v>
      </c>
      <c r="B500" s="49">
        <v>0.66700000000000004</v>
      </c>
      <c r="C500" s="49">
        <v>0.32886673848065789</v>
      </c>
      <c r="D500" s="49">
        <v>0.641248568306936</v>
      </c>
      <c r="E500" s="49">
        <v>0.57040449573792307</v>
      </c>
      <c r="F500" s="51">
        <f t="shared" si="22"/>
        <v>0.64860036647787833</v>
      </c>
      <c r="G500" s="47">
        <f t="shared" si="23"/>
        <v>64.860036647787837</v>
      </c>
      <c r="H500" s="21" t="str">
        <f t="shared" si="21"/>
        <v xml:space="preserve"> Medium Risk</v>
      </c>
      <c r="I500">
        <f>VLOOKUP(A500, 'MACHINE LEARNING OUTPUT '!A:W, 23, FALSE)</f>
        <v>0</v>
      </c>
      <c r="J500" s="5">
        <f>VLOOKUP(A500, 'MACHINE LEARNING OUTPUT '!A:X,24, FALSE)</f>
        <v>0.47295858288206066</v>
      </c>
      <c r="K500" t="str">
        <f>VLOOKUP(A500, 'MACHINE LEARNING OUTPUT '!A:C,3, FALSE)</f>
        <v>mixed</v>
      </c>
    </row>
    <row r="501" spans="1:11" x14ac:dyDescent="0.25">
      <c r="A501" s="2" t="s">
        <v>535</v>
      </c>
      <c r="B501" s="50">
        <v>0.50600000000000001</v>
      </c>
      <c r="C501" s="50">
        <v>0.18805312104748739</v>
      </c>
      <c r="D501" s="50">
        <v>0.38028292908455497</v>
      </c>
      <c r="E501" s="50">
        <v>0.48315966823591744</v>
      </c>
      <c r="F501" s="51">
        <f t="shared" si="22"/>
        <v>0.56921459973805233</v>
      </c>
      <c r="G501" s="47">
        <f t="shared" si="23"/>
        <v>56.921459973805234</v>
      </c>
      <c r="H501" s="21" t="str">
        <f t="shared" si="21"/>
        <v xml:space="preserve"> Medium Risk</v>
      </c>
      <c r="I501">
        <f>VLOOKUP(A501, 'MACHINE LEARNING OUTPUT '!A:W, 23, FALSE)</f>
        <v>1</v>
      </c>
      <c r="J501" s="5">
        <f>VLOOKUP(A501, 'MACHINE LEARNING OUTPUT '!A:X,24, FALSE)</f>
        <v>0.56772036358932165</v>
      </c>
      <c r="K501" t="str">
        <f>VLOOKUP(A501, 'MACHINE LEARNING OUTPUT '!A:C,3, FALSE)</f>
        <v>mixed</v>
      </c>
    </row>
    <row r="502" spans="1:11" x14ac:dyDescent="0.25">
      <c r="A502" s="1" t="s">
        <v>536</v>
      </c>
      <c r="B502" s="49">
        <v>0.40200000000000002</v>
      </c>
      <c r="C502" s="49">
        <v>0.15694635790898009</v>
      </c>
      <c r="D502" s="49">
        <v>0.89590390327597835</v>
      </c>
      <c r="E502" s="49">
        <v>0.75747336829801981</v>
      </c>
      <c r="F502" s="51">
        <f t="shared" si="22"/>
        <v>0.68641787852720459</v>
      </c>
      <c r="G502" s="47">
        <f t="shared" si="23"/>
        <v>68.641787852720455</v>
      </c>
      <c r="H502" s="21" t="str">
        <f t="shared" si="21"/>
        <v xml:space="preserve"> Medium Risk</v>
      </c>
      <c r="I502">
        <f>VLOOKUP(A502, 'MACHINE LEARNING OUTPUT '!A:W, 23, FALSE)</f>
        <v>1</v>
      </c>
      <c r="J502" s="5">
        <f>VLOOKUP(A502, 'MACHINE LEARNING OUTPUT '!A:X,24, FALSE)</f>
        <v>0.5194838702853225</v>
      </c>
      <c r="K502" t="str">
        <f>VLOOKUP(A502, 'MACHINE LEARNING OUTPUT '!A:C,3, FALSE)</f>
        <v>business</v>
      </c>
    </row>
    <row r="503" spans="1:11" x14ac:dyDescent="0.25">
      <c r="A503" s="2" t="s">
        <v>537</v>
      </c>
      <c r="B503" s="50">
        <v>0.47</v>
      </c>
      <c r="C503" s="50">
        <v>0.36795107183753745</v>
      </c>
      <c r="D503" s="50">
        <v>0.19827545940259059</v>
      </c>
      <c r="E503" s="50">
        <v>0.35916481309046033</v>
      </c>
      <c r="F503" s="51">
        <f t="shared" si="22"/>
        <v>0.44764449229282599</v>
      </c>
      <c r="G503" s="47">
        <f t="shared" si="23"/>
        <v>44.764449229282597</v>
      </c>
      <c r="H503" s="21" t="str">
        <f t="shared" si="21"/>
        <v xml:space="preserve"> Medium Risk</v>
      </c>
      <c r="I503">
        <f>VLOOKUP(A503, 'MACHINE LEARNING OUTPUT '!A:W, 23, FALSE)</f>
        <v>1</v>
      </c>
      <c r="J503" s="5">
        <f>VLOOKUP(A503, 'MACHINE LEARNING OUTPUT '!A:X,24, FALSE)</f>
        <v>0.66416473516580821</v>
      </c>
      <c r="K503" t="str">
        <f>VLOOKUP(A503, 'MACHINE LEARNING OUTPUT '!A:C,3, FALSE)</f>
        <v>business</v>
      </c>
    </row>
    <row r="504" spans="1:11" x14ac:dyDescent="0.25">
      <c r="A504" s="1" t="s">
        <v>538</v>
      </c>
      <c r="B504" s="49">
        <v>0.81899999999999995</v>
      </c>
      <c r="C504" s="49">
        <v>9.0531141533959358E-2</v>
      </c>
      <c r="D504" s="49">
        <v>0.64397643909646562</v>
      </c>
      <c r="E504" s="49">
        <v>0.77835859083190917</v>
      </c>
      <c r="F504" s="51">
        <f t="shared" si="22"/>
        <v>0.80503973398389173</v>
      </c>
      <c r="G504" s="47">
        <f t="shared" si="23"/>
        <v>80.503973398389178</v>
      </c>
      <c r="H504" s="21" t="str">
        <f t="shared" si="21"/>
        <v xml:space="preserve"> Low Risk</v>
      </c>
      <c r="I504">
        <f>VLOOKUP(A504, 'MACHINE LEARNING OUTPUT '!A:W, 23, FALSE)</f>
        <v>0</v>
      </c>
      <c r="J504" s="5">
        <f>VLOOKUP(A504, 'MACHINE LEARNING OUTPUT '!A:X,24, FALSE)</f>
        <v>0.36934411970451791</v>
      </c>
      <c r="K504" t="str">
        <f>VLOOKUP(A504, 'MACHINE LEARNING OUTPUT '!A:C,3, FALSE)</f>
        <v>salary</v>
      </c>
    </row>
    <row r="505" spans="1:11" x14ac:dyDescent="0.25">
      <c r="A505" s="2" t="s">
        <v>539</v>
      </c>
      <c r="B505" s="50">
        <v>0.76800000000000002</v>
      </c>
      <c r="C505" s="50">
        <v>0.41079599760718483</v>
      </c>
      <c r="D505" s="50">
        <v>0.42234451577027454</v>
      </c>
      <c r="E505" s="50">
        <v>0.465026837795249</v>
      </c>
      <c r="F505" s="51">
        <f t="shared" si="22"/>
        <v>0.59978412954118687</v>
      </c>
      <c r="G505" s="47">
        <f t="shared" si="23"/>
        <v>59.978412954118689</v>
      </c>
      <c r="H505" s="21" t="str">
        <f t="shared" si="21"/>
        <v xml:space="preserve"> Medium Risk</v>
      </c>
      <c r="I505">
        <f>VLOOKUP(A505, 'MACHINE LEARNING OUTPUT '!A:W, 23, FALSE)</f>
        <v>0</v>
      </c>
      <c r="J505" s="5">
        <f>VLOOKUP(A505, 'MACHINE LEARNING OUTPUT '!A:X,24, FALSE)</f>
        <v>0.49227971360333267</v>
      </c>
      <c r="K505" t="str">
        <f>VLOOKUP(A505, 'MACHINE LEARNING OUTPUT '!A:C,3, FALSE)</f>
        <v>mixed</v>
      </c>
    </row>
    <row r="506" spans="1:11" x14ac:dyDescent="0.25">
      <c r="A506" s="1" t="s">
        <v>540</v>
      </c>
      <c r="B506" s="49">
        <v>0.60899999999999999</v>
      </c>
      <c r="C506" s="49">
        <v>0.37373280169974327</v>
      </c>
      <c r="D506" s="49">
        <v>0.23749645940204647</v>
      </c>
      <c r="E506" s="49">
        <v>0.31365477255741386</v>
      </c>
      <c r="F506" s="51">
        <f t="shared" si="22"/>
        <v>0.49557766725409841</v>
      </c>
      <c r="G506" s="47">
        <f t="shared" si="23"/>
        <v>49.557766725409842</v>
      </c>
      <c r="H506" s="21" t="str">
        <f t="shared" si="21"/>
        <v xml:space="preserve"> Medium Risk</v>
      </c>
      <c r="I506">
        <f>VLOOKUP(A506, 'MACHINE LEARNING OUTPUT '!A:W, 23, FALSE)</f>
        <v>1</v>
      </c>
      <c r="J506" s="5">
        <f>VLOOKUP(A506, 'MACHINE LEARNING OUTPUT '!A:X,24, FALSE)</f>
        <v>0.64320585946205144</v>
      </c>
      <c r="K506" t="str">
        <f>VLOOKUP(A506, 'MACHINE LEARNING OUTPUT '!A:C,3, FALSE)</f>
        <v>business</v>
      </c>
    </row>
    <row r="507" spans="1:11" x14ac:dyDescent="0.25">
      <c r="A507" s="2" t="s">
        <v>541</v>
      </c>
      <c r="B507" s="50">
        <v>0.98899999999999999</v>
      </c>
      <c r="C507" s="50">
        <v>0.38169100927809935</v>
      </c>
      <c r="D507" s="50">
        <v>0.34993211874198327</v>
      </c>
      <c r="E507" s="50">
        <v>0.32016026449564439</v>
      </c>
      <c r="F507" s="51">
        <f t="shared" si="22"/>
        <v>0.64965316063931344</v>
      </c>
      <c r="G507" s="47">
        <f t="shared" si="23"/>
        <v>64.96531606393134</v>
      </c>
      <c r="H507" s="21" t="str">
        <f t="shared" si="21"/>
        <v xml:space="preserve"> Medium Risk</v>
      </c>
      <c r="I507">
        <f>VLOOKUP(A507, 'MACHINE LEARNING OUTPUT '!A:W, 23, FALSE)</f>
        <v>0</v>
      </c>
      <c r="J507" s="5">
        <f>VLOOKUP(A507, 'MACHINE LEARNING OUTPUT '!A:X,24, FALSE)</f>
        <v>0.43856592092439589</v>
      </c>
      <c r="K507" t="str">
        <f>VLOOKUP(A507, 'MACHINE LEARNING OUTPUT '!A:C,3, FALSE)</f>
        <v>salary</v>
      </c>
    </row>
    <row r="508" spans="1:11" x14ac:dyDescent="0.25">
      <c r="A508" s="1" t="s">
        <v>542</v>
      </c>
      <c r="B508" s="49">
        <v>0.55600000000000005</v>
      </c>
      <c r="C508" s="49">
        <v>0.19734648151191553</v>
      </c>
      <c r="D508" s="49">
        <v>0.67102200546782742</v>
      </c>
      <c r="E508" s="49">
        <v>0.51640865151669102</v>
      </c>
      <c r="F508" s="51">
        <f t="shared" si="22"/>
        <v>0.64706175436749447</v>
      </c>
      <c r="G508" s="47">
        <f t="shared" si="23"/>
        <v>64.706175436749447</v>
      </c>
      <c r="H508" s="21" t="str">
        <f t="shared" si="21"/>
        <v xml:space="preserve"> Medium Risk</v>
      </c>
      <c r="I508">
        <f>VLOOKUP(A508, 'MACHINE LEARNING OUTPUT '!A:W, 23, FALSE)</f>
        <v>1</v>
      </c>
      <c r="J508" s="5">
        <f>VLOOKUP(A508, 'MACHINE LEARNING OUTPUT '!A:X,24, FALSE)</f>
        <v>0.50706522121382402</v>
      </c>
      <c r="K508" t="str">
        <f>VLOOKUP(A508, 'MACHINE LEARNING OUTPUT '!A:C,3, FALSE)</f>
        <v>mixed</v>
      </c>
    </row>
    <row r="509" spans="1:11" x14ac:dyDescent="0.25">
      <c r="A509" s="2" t="s">
        <v>543</v>
      </c>
      <c r="B509" s="50">
        <v>0.58699999999999997</v>
      </c>
      <c r="C509" s="50">
        <v>0.26524531791981248</v>
      </c>
      <c r="D509" s="50">
        <v>0.57529805302372927</v>
      </c>
      <c r="E509" s="50">
        <v>0.45903590802433247</v>
      </c>
      <c r="F509" s="51">
        <f t="shared" si="22"/>
        <v>0.60979140143245192</v>
      </c>
      <c r="G509" s="47">
        <f t="shared" si="23"/>
        <v>60.979140143245189</v>
      </c>
      <c r="H509" s="21" t="str">
        <f t="shared" si="21"/>
        <v xml:space="preserve"> Medium Risk</v>
      </c>
      <c r="I509">
        <f>VLOOKUP(A509, 'MACHINE LEARNING OUTPUT '!A:W, 23, FALSE)</f>
        <v>1</v>
      </c>
      <c r="J509" s="5">
        <f>VLOOKUP(A509, 'MACHINE LEARNING OUTPUT '!A:X,24, FALSE)</f>
        <v>0.51497811471070842</v>
      </c>
      <c r="K509" t="str">
        <f>VLOOKUP(A509, 'MACHINE LEARNING OUTPUT '!A:C,3, FALSE)</f>
        <v>mixed</v>
      </c>
    </row>
    <row r="510" spans="1:11" x14ac:dyDescent="0.25">
      <c r="A510" s="1" t="s">
        <v>544</v>
      </c>
      <c r="B510" s="49">
        <v>0.78500000000000003</v>
      </c>
      <c r="C510" s="49">
        <v>0.26712850640905367</v>
      </c>
      <c r="D510" s="49">
        <v>0.41123191607327902</v>
      </c>
      <c r="E510" s="49">
        <v>0.62091167835240502</v>
      </c>
      <c r="F510" s="51">
        <f t="shared" si="22"/>
        <v>0.66999458304480042</v>
      </c>
      <c r="G510" s="47">
        <f t="shared" si="23"/>
        <v>66.999458304480044</v>
      </c>
      <c r="H510" s="21" t="str">
        <f t="shared" si="21"/>
        <v xml:space="preserve"> Medium Risk</v>
      </c>
      <c r="I510">
        <f>VLOOKUP(A510, 'MACHINE LEARNING OUTPUT '!A:W, 23, FALSE)</f>
        <v>0</v>
      </c>
      <c r="J510" s="5">
        <f>VLOOKUP(A510, 'MACHINE LEARNING OUTPUT '!A:X,24, FALSE)</f>
        <v>0.42954832938922083</v>
      </c>
      <c r="K510" t="str">
        <f>VLOOKUP(A510, 'MACHINE LEARNING OUTPUT '!A:C,3, FALSE)</f>
        <v>mixed</v>
      </c>
    </row>
    <row r="511" spans="1:11" x14ac:dyDescent="0.25">
      <c r="A511" s="2" t="s">
        <v>545</v>
      </c>
      <c r="B511" s="50">
        <v>0.42599999999999999</v>
      </c>
      <c r="C511" s="50">
        <v>0.33311876858453154</v>
      </c>
      <c r="D511" s="50">
        <v>0.57768624943722591</v>
      </c>
      <c r="E511" s="50">
        <v>0.53607885595341009</v>
      </c>
      <c r="F511" s="51">
        <f t="shared" si="22"/>
        <v>0.54511344770509718</v>
      </c>
      <c r="G511" s="47">
        <f t="shared" si="23"/>
        <v>54.511344770509716</v>
      </c>
      <c r="H511" s="21" t="str">
        <f t="shared" si="21"/>
        <v xml:space="preserve"> Medium Risk</v>
      </c>
      <c r="I511">
        <f>VLOOKUP(A511, 'MACHINE LEARNING OUTPUT '!A:W, 23, FALSE)</f>
        <v>1</v>
      </c>
      <c r="J511" s="5">
        <f>VLOOKUP(A511, 'MACHINE LEARNING OUTPUT '!A:X,24, FALSE)</f>
        <v>0.60185348549152451</v>
      </c>
      <c r="K511" t="str">
        <f>VLOOKUP(A511, 'MACHINE LEARNING OUTPUT '!A:C,3, FALSE)</f>
        <v>business</v>
      </c>
    </row>
    <row r="512" spans="1:11" x14ac:dyDescent="0.25">
      <c r="A512" s="1" t="s">
        <v>546</v>
      </c>
      <c r="B512" s="49">
        <v>0.35299999999999998</v>
      </c>
      <c r="C512" s="49">
        <v>0.31510498716306895</v>
      </c>
      <c r="D512" s="49">
        <v>0.24391128247550778</v>
      </c>
      <c r="E512" s="49">
        <v>0.69513365819234707</v>
      </c>
      <c r="F512" s="51">
        <f t="shared" si="22"/>
        <v>0.48207080907503286</v>
      </c>
      <c r="G512" s="47">
        <f t="shared" si="23"/>
        <v>48.207080907503283</v>
      </c>
      <c r="H512" s="21" t="str">
        <f t="shared" si="21"/>
        <v xml:space="preserve"> Medium Risk</v>
      </c>
      <c r="I512">
        <f>VLOOKUP(A512, 'MACHINE LEARNING OUTPUT '!A:W, 23, FALSE)</f>
        <v>1</v>
      </c>
      <c r="J512" s="5">
        <f>VLOOKUP(A512, 'MACHINE LEARNING OUTPUT '!A:X,24, FALSE)</f>
        <v>0.6569781608806573</v>
      </c>
      <c r="K512" t="str">
        <f>VLOOKUP(A512, 'MACHINE LEARNING OUTPUT '!A:C,3, FALSE)</f>
        <v>business</v>
      </c>
    </row>
    <row r="513" spans="1:11" x14ac:dyDescent="0.25">
      <c r="A513" s="2" t="s">
        <v>547</v>
      </c>
      <c r="B513" s="50">
        <v>0.96399999999999997</v>
      </c>
      <c r="C513" s="50">
        <v>0.18450099372125128</v>
      </c>
      <c r="D513" s="50">
        <v>0.31113809415169325</v>
      </c>
      <c r="E513" s="50">
        <v>0.75066683155591329</v>
      </c>
      <c r="F513" s="51">
        <f t="shared" si="22"/>
        <v>0.7568773454473503</v>
      </c>
      <c r="G513" s="47">
        <f t="shared" si="23"/>
        <v>75.687734544735036</v>
      </c>
      <c r="H513" s="21" t="str">
        <f t="shared" si="21"/>
        <v xml:space="preserve"> Low Risk</v>
      </c>
      <c r="I513">
        <f>VLOOKUP(A513, 'MACHINE LEARNING OUTPUT '!A:W, 23, FALSE)</f>
        <v>0</v>
      </c>
      <c r="J513" s="5">
        <f>VLOOKUP(A513, 'MACHINE LEARNING OUTPUT '!A:X,24, FALSE)</f>
        <v>0.37447002817030484</v>
      </c>
      <c r="K513" t="str">
        <f>VLOOKUP(A513, 'MACHINE LEARNING OUTPUT '!A:C,3, FALSE)</f>
        <v>salary</v>
      </c>
    </row>
    <row r="514" spans="1:11" x14ac:dyDescent="0.25">
      <c r="A514" s="1" t="s">
        <v>548</v>
      </c>
      <c r="B514" s="49">
        <v>0.51700000000000002</v>
      </c>
      <c r="C514" s="49">
        <v>0.26885487228020316</v>
      </c>
      <c r="D514" s="49">
        <v>0.43989338257110688</v>
      </c>
      <c r="E514" s="49">
        <v>0.50736966509982873</v>
      </c>
      <c r="F514" s="51">
        <f t="shared" si="22"/>
        <v>0.56437766459513472</v>
      </c>
      <c r="G514" s="47">
        <f t="shared" si="23"/>
        <v>56.437766459513469</v>
      </c>
      <c r="H514" s="21" t="str">
        <f t="shared" ref="H514:H577" si="24">IF(G514&lt;40," High Risk",
 IF(G514&lt;70," Medium Risk",
 " Low Risk"))</f>
        <v xml:space="preserve"> Medium Risk</v>
      </c>
      <c r="I514">
        <f>VLOOKUP(A514, 'MACHINE LEARNING OUTPUT '!A:W, 23, FALSE)</f>
        <v>1</v>
      </c>
      <c r="J514" s="5">
        <f>VLOOKUP(A514, 'MACHINE LEARNING OUTPUT '!A:X,24, FALSE)</f>
        <v>0.56642961156927363</v>
      </c>
      <c r="K514" t="str">
        <f>VLOOKUP(A514, 'MACHINE LEARNING OUTPUT '!A:C,3, FALSE)</f>
        <v>mixed</v>
      </c>
    </row>
    <row r="515" spans="1:11" x14ac:dyDescent="0.25">
      <c r="A515" s="2" t="s">
        <v>549</v>
      </c>
      <c r="B515" s="50">
        <v>0.71899999999999997</v>
      </c>
      <c r="C515" s="50">
        <v>0.14127893727658536</v>
      </c>
      <c r="D515" s="50">
        <v>0.52161721394286986</v>
      </c>
      <c r="E515" s="50">
        <v>0.4422352233310875</v>
      </c>
      <c r="F515" s="51">
        <f t="shared" ref="F515:F578" si="25">(B515*0.35) + ((1-C515)*0.3) + (D515*0.2) + (E515*0.15)</f>
        <v>0.67992504510526142</v>
      </c>
      <c r="G515" s="47">
        <f t="shared" ref="G515:G578" si="26">F515*100</f>
        <v>67.992504510526146</v>
      </c>
      <c r="H515" s="21" t="str">
        <f t="shared" si="24"/>
        <v xml:space="preserve"> Medium Risk</v>
      </c>
      <c r="I515">
        <f>VLOOKUP(A515, 'MACHINE LEARNING OUTPUT '!A:W, 23, FALSE)</f>
        <v>0</v>
      </c>
      <c r="J515" s="5">
        <f>VLOOKUP(A515, 'MACHINE LEARNING OUTPUT '!A:X,24, FALSE)</f>
        <v>0.45620402929333442</v>
      </c>
      <c r="K515" t="str">
        <f>VLOOKUP(A515, 'MACHINE LEARNING OUTPUT '!A:C,3, FALSE)</f>
        <v>mixed</v>
      </c>
    </row>
    <row r="516" spans="1:11" x14ac:dyDescent="0.25">
      <c r="A516" s="1" t="s">
        <v>550</v>
      </c>
      <c r="B516" s="49">
        <v>0.80100000000000005</v>
      </c>
      <c r="C516" s="49">
        <v>5.2377885278948932E-2</v>
      </c>
      <c r="D516" s="49">
        <v>0.65234280508928177</v>
      </c>
      <c r="E516" s="49">
        <v>0.5040090469877504</v>
      </c>
      <c r="F516" s="51">
        <f t="shared" si="25"/>
        <v>0.77070655248233411</v>
      </c>
      <c r="G516" s="47">
        <f t="shared" si="26"/>
        <v>77.070655248233408</v>
      </c>
      <c r="H516" s="21" t="str">
        <f t="shared" si="24"/>
        <v xml:space="preserve"> Low Risk</v>
      </c>
      <c r="I516">
        <f>VLOOKUP(A516, 'MACHINE LEARNING OUTPUT '!A:W, 23, FALSE)</f>
        <v>0</v>
      </c>
      <c r="J516" s="5">
        <f>VLOOKUP(A516, 'MACHINE LEARNING OUTPUT '!A:X,24, FALSE)</f>
        <v>0.40327713595779102</v>
      </c>
      <c r="K516" t="str">
        <f>VLOOKUP(A516, 'MACHINE LEARNING OUTPUT '!A:C,3, FALSE)</f>
        <v>salary</v>
      </c>
    </row>
    <row r="517" spans="1:11" x14ac:dyDescent="0.25">
      <c r="A517" s="2" t="s">
        <v>551</v>
      </c>
      <c r="B517" s="50">
        <v>0.83</v>
      </c>
      <c r="C517" s="50">
        <v>0.12851413955382285</v>
      </c>
      <c r="D517" s="50">
        <v>0.66584097233415251</v>
      </c>
      <c r="E517" s="50">
        <v>0.68406998358838722</v>
      </c>
      <c r="F517" s="51">
        <f t="shared" si="25"/>
        <v>0.78772445013894177</v>
      </c>
      <c r="G517" s="47">
        <f t="shared" si="26"/>
        <v>78.772445013894171</v>
      </c>
      <c r="H517" s="21" t="str">
        <f t="shared" si="24"/>
        <v xml:space="preserve"> Low Risk</v>
      </c>
      <c r="I517">
        <f>VLOOKUP(A517, 'MACHINE LEARNING OUTPUT '!A:W, 23, FALSE)</f>
        <v>0</v>
      </c>
      <c r="J517" s="5">
        <f>VLOOKUP(A517, 'MACHINE LEARNING OUTPUT '!A:X,24, FALSE)</f>
        <v>0.36505015612007846</v>
      </c>
      <c r="K517" t="str">
        <f>VLOOKUP(A517, 'MACHINE LEARNING OUTPUT '!A:C,3, FALSE)</f>
        <v>salary</v>
      </c>
    </row>
    <row r="518" spans="1:11" x14ac:dyDescent="0.25">
      <c r="A518" s="1" t="s">
        <v>552</v>
      </c>
      <c r="B518" s="49">
        <v>0.98299999999999998</v>
      </c>
      <c r="C518" s="49">
        <v>0.30171603090816806</v>
      </c>
      <c r="D518" s="49">
        <v>0.70815390644011</v>
      </c>
      <c r="E518" s="49">
        <v>0.74949212941382615</v>
      </c>
      <c r="F518" s="51">
        <f t="shared" si="25"/>
        <v>0.80758979142764542</v>
      </c>
      <c r="G518" s="47">
        <f t="shared" si="26"/>
        <v>80.758979142764545</v>
      </c>
      <c r="H518" s="21" t="str">
        <f t="shared" si="24"/>
        <v xml:space="preserve"> Low Risk</v>
      </c>
      <c r="I518">
        <f>VLOOKUP(A518, 'MACHINE LEARNING OUTPUT '!A:W, 23, FALSE)</f>
        <v>0</v>
      </c>
      <c r="J518" s="5">
        <f>VLOOKUP(A518, 'MACHINE LEARNING OUTPUT '!A:X,24, FALSE)</f>
        <v>0.31657297646168847</v>
      </c>
      <c r="K518" t="str">
        <f>VLOOKUP(A518, 'MACHINE LEARNING OUTPUT '!A:C,3, FALSE)</f>
        <v>salary</v>
      </c>
    </row>
    <row r="519" spans="1:11" x14ac:dyDescent="0.25">
      <c r="A519" s="2" t="s">
        <v>553</v>
      </c>
      <c r="B519" s="50">
        <v>0.52200000000000002</v>
      </c>
      <c r="C519" s="50">
        <v>0.43410398997423111</v>
      </c>
      <c r="D519" s="50">
        <v>0.30469740775352794</v>
      </c>
      <c r="E519" s="50">
        <v>0.41336137551784347</v>
      </c>
      <c r="F519" s="51">
        <f t="shared" si="25"/>
        <v>0.47541249088611276</v>
      </c>
      <c r="G519" s="47">
        <f t="shared" si="26"/>
        <v>47.541249088611274</v>
      </c>
      <c r="H519" s="21" t="str">
        <f t="shared" si="24"/>
        <v xml:space="preserve"> Medium Risk</v>
      </c>
      <c r="I519">
        <f>VLOOKUP(A519, 'MACHINE LEARNING OUTPUT '!A:W, 23, FALSE)</f>
        <v>1</v>
      </c>
      <c r="J519" s="5">
        <f>VLOOKUP(A519, 'MACHINE LEARNING OUTPUT '!A:X,24, FALSE)</f>
        <v>0.60764072244579148</v>
      </c>
      <c r="K519" t="str">
        <f>VLOOKUP(A519, 'MACHINE LEARNING OUTPUT '!A:C,3, FALSE)</f>
        <v>mixed</v>
      </c>
    </row>
    <row r="520" spans="1:11" x14ac:dyDescent="0.25">
      <c r="A520" s="1" t="s">
        <v>554</v>
      </c>
      <c r="B520" s="49">
        <v>0.628</v>
      </c>
      <c r="C520" s="49">
        <v>0.15242853553802782</v>
      </c>
      <c r="D520" s="49">
        <v>0.69727873857127476</v>
      </c>
      <c r="E520" s="49">
        <v>0.60669339115446708</v>
      </c>
      <c r="F520" s="51">
        <f t="shared" si="25"/>
        <v>0.70453119572601663</v>
      </c>
      <c r="G520" s="47">
        <f t="shared" si="26"/>
        <v>70.453119572601665</v>
      </c>
      <c r="H520" s="21" t="str">
        <f t="shared" si="24"/>
        <v xml:space="preserve"> Low Risk</v>
      </c>
      <c r="I520">
        <f>VLOOKUP(A520, 'MACHINE LEARNING OUTPUT '!A:W, 23, FALSE)</f>
        <v>0</v>
      </c>
      <c r="J520" s="5">
        <f>VLOOKUP(A520, 'MACHINE LEARNING OUTPUT '!A:X,24, FALSE)</f>
        <v>0.45332966140754799</v>
      </c>
      <c r="K520" t="str">
        <f>VLOOKUP(A520, 'MACHINE LEARNING OUTPUT '!A:C,3, FALSE)</f>
        <v>mixed</v>
      </c>
    </row>
    <row r="521" spans="1:11" x14ac:dyDescent="0.25">
      <c r="A521" s="2" t="s">
        <v>555</v>
      </c>
      <c r="B521" s="50">
        <v>0.86499999999999999</v>
      </c>
      <c r="C521" s="50">
        <v>0.47838059867024257</v>
      </c>
      <c r="D521" s="50">
        <v>0.64448971417773548</v>
      </c>
      <c r="E521" s="50">
        <v>0.58515691861738328</v>
      </c>
      <c r="F521" s="51">
        <f t="shared" si="25"/>
        <v>0.67590730102708174</v>
      </c>
      <c r="G521" s="47">
        <f t="shared" si="26"/>
        <v>67.590730102708179</v>
      </c>
      <c r="H521" s="21" t="str">
        <f t="shared" si="24"/>
        <v xml:space="preserve"> Medium Risk</v>
      </c>
      <c r="I521">
        <f>VLOOKUP(A521, 'MACHINE LEARNING OUTPUT '!A:W, 23, FALSE)</f>
        <v>0</v>
      </c>
      <c r="J521" s="5">
        <f>VLOOKUP(A521, 'MACHINE LEARNING OUTPUT '!A:X,24, FALSE)</f>
        <v>0.42225515259438828</v>
      </c>
      <c r="K521" t="str">
        <f>VLOOKUP(A521, 'MACHINE LEARNING OUTPUT '!A:C,3, FALSE)</f>
        <v>salary</v>
      </c>
    </row>
    <row r="522" spans="1:11" x14ac:dyDescent="0.25">
      <c r="A522" s="1" t="s">
        <v>556</v>
      </c>
      <c r="B522" s="49">
        <v>0.60299999999999998</v>
      </c>
      <c r="C522" s="49">
        <v>0.32158119671095547</v>
      </c>
      <c r="D522" s="49">
        <v>0.33049550819241091</v>
      </c>
      <c r="E522" s="49">
        <v>0.29491503667273039</v>
      </c>
      <c r="F522" s="51">
        <f t="shared" si="25"/>
        <v>0.52491199812610512</v>
      </c>
      <c r="G522" s="47">
        <f t="shared" si="26"/>
        <v>52.49119981261051</v>
      </c>
      <c r="H522" s="21" t="str">
        <f t="shared" si="24"/>
        <v xml:space="preserve"> Medium Risk</v>
      </c>
      <c r="I522">
        <f>VLOOKUP(A522, 'MACHINE LEARNING OUTPUT '!A:W, 23, FALSE)</f>
        <v>1</v>
      </c>
      <c r="J522" s="5">
        <f>VLOOKUP(A522, 'MACHINE LEARNING OUTPUT '!A:X,24, FALSE)</f>
        <v>0.61897920474592083</v>
      </c>
      <c r="K522" t="str">
        <f>VLOOKUP(A522, 'MACHINE LEARNING OUTPUT '!A:C,3, FALSE)</f>
        <v>business</v>
      </c>
    </row>
    <row r="523" spans="1:11" x14ac:dyDescent="0.25">
      <c r="A523" s="2" t="s">
        <v>557</v>
      </c>
      <c r="B523" s="50">
        <v>0.95199999999999996</v>
      </c>
      <c r="C523" s="50">
        <v>0.40909834662547301</v>
      </c>
      <c r="D523" s="50">
        <v>0.68446970850300548</v>
      </c>
      <c r="E523" s="50">
        <v>0.77561209995727964</v>
      </c>
      <c r="F523" s="51">
        <f t="shared" si="25"/>
        <v>0.76370625270655113</v>
      </c>
      <c r="G523" s="47">
        <f t="shared" si="26"/>
        <v>76.370625270655111</v>
      </c>
      <c r="H523" s="21" t="str">
        <f t="shared" si="24"/>
        <v xml:space="preserve"> Low Risk</v>
      </c>
      <c r="I523">
        <f>VLOOKUP(A523, 'MACHINE LEARNING OUTPUT '!A:W, 23, FALSE)</f>
        <v>0</v>
      </c>
      <c r="J523" s="5">
        <f>VLOOKUP(A523, 'MACHINE LEARNING OUTPUT '!A:X,24, FALSE)</f>
        <v>0.33036961058256514</v>
      </c>
      <c r="K523" t="str">
        <f>VLOOKUP(A523, 'MACHINE LEARNING OUTPUT '!A:C,3, FALSE)</f>
        <v>salary</v>
      </c>
    </row>
    <row r="524" spans="1:11" x14ac:dyDescent="0.25">
      <c r="A524" s="1" t="s">
        <v>558</v>
      </c>
      <c r="B524" s="49">
        <v>0.52</v>
      </c>
      <c r="C524" s="49">
        <v>0.30506504137773666</v>
      </c>
      <c r="D524" s="49">
        <v>0.62868502602011567</v>
      </c>
      <c r="E524" s="49">
        <v>0.67155745334321915</v>
      </c>
      <c r="F524" s="51">
        <f t="shared" si="25"/>
        <v>0.61695111079218501</v>
      </c>
      <c r="G524" s="47">
        <f t="shared" si="26"/>
        <v>61.695111079218499</v>
      </c>
      <c r="H524" s="21" t="str">
        <f t="shared" si="24"/>
        <v xml:space="preserve"> Medium Risk</v>
      </c>
      <c r="I524">
        <f>VLOOKUP(A524, 'MACHINE LEARNING OUTPUT '!A:W, 23, FALSE)</f>
        <v>1</v>
      </c>
      <c r="J524" s="5">
        <f>VLOOKUP(A524, 'MACHINE LEARNING OUTPUT '!A:X,24, FALSE)</f>
        <v>0.51360569055524552</v>
      </c>
      <c r="K524" t="str">
        <f>VLOOKUP(A524, 'MACHINE LEARNING OUTPUT '!A:C,3, FALSE)</f>
        <v>mixed</v>
      </c>
    </row>
    <row r="525" spans="1:11" x14ac:dyDescent="0.25">
      <c r="A525" s="2" t="s">
        <v>559</v>
      </c>
      <c r="B525" s="50">
        <v>0.46300000000000002</v>
      </c>
      <c r="C525" s="50">
        <v>0.36217292276381569</v>
      </c>
      <c r="D525" s="50">
        <v>0.30120918766104809</v>
      </c>
      <c r="E525" s="50">
        <v>0.54903524257169722</v>
      </c>
      <c r="F525" s="51">
        <f t="shared" si="25"/>
        <v>0.49599524708881948</v>
      </c>
      <c r="G525" s="47">
        <f t="shared" si="26"/>
        <v>49.599524708881951</v>
      </c>
      <c r="H525" s="21" t="str">
        <f t="shared" si="24"/>
        <v xml:space="preserve"> Medium Risk</v>
      </c>
      <c r="I525">
        <f>VLOOKUP(A525, 'MACHINE LEARNING OUTPUT '!A:W, 23, FALSE)</f>
        <v>1</v>
      </c>
      <c r="J525" s="5">
        <f>VLOOKUP(A525, 'MACHINE LEARNING OUTPUT '!A:X,24, FALSE)</f>
        <v>0.61202000866139772</v>
      </c>
      <c r="K525" t="str">
        <f>VLOOKUP(A525, 'MACHINE LEARNING OUTPUT '!A:C,3, FALSE)</f>
        <v>mixed</v>
      </c>
    </row>
    <row r="526" spans="1:11" x14ac:dyDescent="0.25">
      <c r="A526" s="1" t="s">
        <v>560</v>
      </c>
      <c r="B526" s="49">
        <v>0.46800000000000003</v>
      </c>
      <c r="C526" s="49">
        <v>0.21217484359816391</v>
      </c>
      <c r="D526" s="49">
        <v>0.40599557323655033</v>
      </c>
      <c r="E526" s="49">
        <v>0.71437763852497582</v>
      </c>
      <c r="F526" s="51">
        <f t="shared" si="25"/>
        <v>0.58850330734660727</v>
      </c>
      <c r="G526" s="47">
        <f t="shared" si="26"/>
        <v>58.85033073466073</v>
      </c>
      <c r="H526" s="21" t="str">
        <f t="shared" si="24"/>
        <v xml:space="preserve"> Medium Risk</v>
      </c>
      <c r="I526">
        <f>VLOOKUP(A526, 'MACHINE LEARNING OUTPUT '!A:W, 23, FALSE)</f>
        <v>1</v>
      </c>
      <c r="J526" s="5">
        <f>VLOOKUP(A526, 'MACHINE LEARNING OUTPUT '!A:X,24, FALSE)</f>
        <v>0.56184702655661134</v>
      </c>
      <c r="K526" t="str">
        <f>VLOOKUP(A526, 'MACHINE LEARNING OUTPUT '!A:C,3, FALSE)</f>
        <v>mixed</v>
      </c>
    </row>
    <row r="527" spans="1:11" x14ac:dyDescent="0.25">
      <c r="A527" s="2" t="s">
        <v>561</v>
      </c>
      <c r="B527" s="50">
        <v>0.80800000000000005</v>
      </c>
      <c r="C527" s="50">
        <v>9.191125401379191E-2</v>
      </c>
      <c r="D527" s="50">
        <v>0.53891097183110215</v>
      </c>
      <c r="E527" s="50">
        <v>0.72008175758994497</v>
      </c>
      <c r="F527" s="51">
        <f t="shared" si="25"/>
        <v>0.77102108180057449</v>
      </c>
      <c r="G527" s="47">
        <f t="shared" si="26"/>
        <v>77.102108180057456</v>
      </c>
      <c r="H527" s="21" t="str">
        <f t="shared" si="24"/>
        <v xml:space="preserve"> Low Risk</v>
      </c>
      <c r="I527">
        <f>VLOOKUP(A527, 'MACHINE LEARNING OUTPUT '!A:W, 23, FALSE)</f>
        <v>0</v>
      </c>
      <c r="J527" s="5">
        <f>VLOOKUP(A527, 'MACHINE LEARNING OUTPUT '!A:X,24, FALSE)</f>
        <v>0.3798329158290531</v>
      </c>
      <c r="K527" t="str">
        <f>VLOOKUP(A527, 'MACHINE LEARNING OUTPUT '!A:C,3, FALSE)</f>
        <v>salary</v>
      </c>
    </row>
    <row r="528" spans="1:11" x14ac:dyDescent="0.25">
      <c r="A528" s="1" t="s">
        <v>562</v>
      </c>
      <c r="B528" s="49">
        <v>0.871</v>
      </c>
      <c r="C528" s="49">
        <v>1.0616111686799434E-2</v>
      </c>
      <c r="D528" s="49">
        <v>0.64783626869358091</v>
      </c>
      <c r="E528" s="49">
        <v>0.69601400009333869</v>
      </c>
      <c r="F528" s="51">
        <f t="shared" si="25"/>
        <v>0.83563452024667706</v>
      </c>
      <c r="G528" s="47">
        <f t="shared" si="26"/>
        <v>83.563452024667711</v>
      </c>
      <c r="H528" s="21" t="str">
        <f t="shared" si="24"/>
        <v xml:space="preserve"> Low Risk</v>
      </c>
      <c r="I528">
        <f>VLOOKUP(A528, 'MACHINE LEARNING OUTPUT '!A:W, 23, FALSE)</f>
        <v>0</v>
      </c>
      <c r="J528" s="5">
        <f>VLOOKUP(A528, 'MACHINE LEARNING OUTPUT '!A:X,24, FALSE)</f>
        <v>0.33952199544050071</v>
      </c>
      <c r="K528" t="str">
        <f>VLOOKUP(A528, 'MACHINE LEARNING OUTPUT '!A:C,3, FALSE)</f>
        <v>salary</v>
      </c>
    </row>
    <row r="529" spans="1:11" x14ac:dyDescent="0.25">
      <c r="A529" s="2" t="s">
        <v>563</v>
      </c>
      <c r="B529" s="50">
        <v>0.85399999999999998</v>
      </c>
      <c r="C529" s="50">
        <v>0.33302135032018937</v>
      </c>
      <c r="D529" s="50">
        <v>0.57833169831887454</v>
      </c>
      <c r="E529" s="50">
        <v>0.64810850682613486</v>
      </c>
      <c r="F529" s="51">
        <f t="shared" si="25"/>
        <v>0.71187621059163841</v>
      </c>
      <c r="G529" s="47">
        <f t="shared" si="26"/>
        <v>71.187621059163845</v>
      </c>
      <c r="H529" s="21" t="str">
        <f t="shared" si="24"/>
        <v xml:space="preserve"> Low Risk</v>
      </c>
      <c r="I529">
        <f>VLOOKUP(A529, 'MACHINE LEARNING OUTPUT '!A:W, 23, FALSE)</f>
        <v>0</v>
      </c>
      <c r="J529" s="5">
        <f>VLOOKUP(A529, 'MACHINE LEARNING OUTPUT '!A:X,24, FALSE)</f>
        <v>0.40482070293911004</v>
      </c>
      <c r="K529" t="str">
        <f>VLOOKUP(A529, 'MACHINE LEARNING OUTPUT '!A:C,3, FALSE)</f>
        <v>salary</v>
      </c>
    </row>
    <row r="530" spans="1:11" x14ac:dyDescent="0.25">
      <c r="A530" s="1" t="s">
        <v>564</v>
      </c>
      <c r="B530" s="49">
        <v>0.79300000000000004</v>
      </c>
      <c r="C530" s="49">
        <v>0.15196798741515877</v>
      </c>
      <c r="D530" s="49">
        <v>0.52279547779820201</v>
      </c>
      <c r="E530" s="49">
        <v>0.69924223549833131</v>
      </c>
      <c r="F530" s="51">
        <f t="shared" si="25"/>
        <v>0.74140503465984242</v>
      </c>
      <c r="G530" s="47">
        <f t="shared" si="26"/>
        <v>74.140503465984239</v>
      </c>
      <c r="H530" s="21" t="str">
        <f t="shared" si="24"/>
        <v xml:space="preserve"> Low Risk</v>
      </c>
      <c r="I530">
        <f>VLOOKUP(A530, 'MACHINE LEARNING OUTPUT '!A:W, 23, FALSE)</f>
        <v>0</v>
      </c>
      <c r="J530" s="5">
        <f>VLOOKUP(A530, 'MACHINE LEARNING OUTPUT '!A:X,24, FALSE)</f>
        <v>0.40957836553345689</v>
      </c>
      <c r="K530" t="str">
        <f>VLOOKUP(A530, 'MACHINE LEARNING OUTPUT '!A:C,3, FALSE)</f>
        <v>salary</v>
      </c>
    </row>
    <row r="531" spans="1:11" x14ac:dyDescent="0.25">
      <c r="A531" s="2" t="s">
        <v>565</v>
      </c>
      <c r="B531" s="50">
        <v>0.58299999999999996</v>
      </c>
      <c r="C531" s="50">
        <v>0.34347929884225187</v>
      </c>
      <c r="D531" s="50">
        <v>0.8458269192171175</v>
      </c>
      <c r="E531" s="50">
        <v>0.65459552517038588</v>
      </c>
      <c r="F531" s="51">
        <f t="shared" si="25"/>
        <v>0.66836092296630578</v>
      </c>
      <c r="G531" s="47">
        <f t="shared" si="26"/>
        <v>66.836092296630582</v>
      </c>
      <c r="H531" s="21" t="str">
        <f t="shared" si="24"/>
        <v xml:space="preserve"> Medium Risk</v>
      </c>
      <c r="I531">
        <f>VLOOKUP(A531, 'MACHINE LEARNING OUTPUT '!A:W, 23, FALSE)</f>
        <v>0</v>
      </c>
      <c r="J531" s="5">
        <f>VLOOKUP(A531, 'MACHINE LEARNING OUTPUT '!A:X,24, FALSE)</f>
        <v>0.4559043715036824</v>
      </c>
      <c r="K531" t="str">
        <f>VLOOKUP(A531, 'MACHINE LEARNING OUTPUT '!A:C,3, FALSE)</f>
        <v>mixed</v>
      </c>
    </row>
    <row r="532" spans="1:11" x14ac:dyDescent="0.25">
      <c r="A532" s="1" t="s">
        <v>566</v>
      </c>
      <c r="B532" s="49">
        <v>0.59399999999999997</v>
      </c>
      <c r="C532" s="49">
        <v>0.18210250681000267</v>
      </c>
      <c r="D532" s="49">
        <v>0.2454286156189078</v>
      </c>
      <c r="E532" s="49">
        <v>0.51791279711759941</v>
      </c>
      <c r="F532" s="51">
        <f t="shared" si="25"/>
        <v>0.58004189064842071</v>
      </c>
      <c r="G532" s="47">
        <f t="shared" si="26"/>
        <v>58.004189064842073</v>
      </c>
      <c r="H532" s="21" t="str">
        <f t="shared" si="24"/>
        <v xml:space="preserve"> Medium Risk</v>
      </c>
      <c r="I532">
        <f>VLOOKUP(A532, 'MACHINE LEARNING OUTPUT '!A:W, 23, FALSE)</f>
        <v>1</v>
      </c>
      <c r="J532" s="5">
        <f>VLOOKUP(A532, 'MACHINE LEARNING OUTPUT '!A:X,24, FALSE)</f>
        <v>0.54846924037505085</v>
      </c>
      <c r="K532" t="str">
        <f>VLOOKUP(A532, 'MACHINE LEARNING OUTPUT '!A:C,3, FALSE)</f>
        <v>mixed</v>
      </c>
    </row>
    <row r="533" spans="1:11" x14ac:dyDescent="0.25">
      <c r="A533" s="2" t="s">
        <v>567</v>
      </c>
      <c r="B533" s="50">
        <v>0.77700000000000002</v>
      </c>
      <c r="C533" s="50">
        <v>0.31950284693606962</v>
      </c>
      <c r="D533" s="50">
        <v>0.68685302827632744</v>
      </c>
      <c r="E533" s="50">
        <v>0.74901666432097957</v>
      </c>
      <c r="F533" s="51">
        <f t="shared" si="25"/>
        <v>0.72582225122259147</v>
      </c>
      <c r="G533" s="47">
        <f t="shared" si="26"/>
        <v>72.582225122259146</v>
      </c>
      <c r="H533" s="21" t="str">
        <f t="shared" si="24"/>
        <v xml:space="preserve"> Low Risk</v>
      </c>
      <c r="I533">
        <f>VLOOKUP(A533, 'MACHINE LEARNING OUTPUT '!A:W, 23, FALSE)</f>
        <v>0</v>
      </c>
      <c r="J533" s="5">
        <f>VLOOKUP(A533, 'MACHINE LEARNING OUTPUT '!A:X,24, FALSE)</f>
        <v>0.38299623046229259</v>
      </c>
      <c r="K533" t="str">
        <f>VLOOKUP(A533, 'MACHINE LEARNING OUTPUT '!A:C,3, FALSE)</f>
        <v>mixed</v>
      </c>
    </row>
    <row r="534" spans="1:11" x14ac:dyDescent="0.25">
      <c r="A534" s="1" t="s">
        <v>568</v>
      </c>
      <c r="B534" s="49">
        <v>0.46400000000000002</v>
      </c>
      <c r="C534" s="49">
        <v>7.8893584508910264E-2</v>
      </c>
      <c r="D534" s="49">
        <v>0.22703572098092425</v>
      </c>
      <c r="E534" s="49">
        <v>0.58998285043738119</v>
      </c>
      <c r="F534" s="51">
        <f t="shared" si="25"/>
        <v>0.57263649640911896</v>
      </c>
      <c r="G534" s="47">
        <f t="shared" si="26"/>
        <v>57.263649640911893</v>
      </c>
      <c r="H534" s="21" t="str">
        <f t="shared" si="24"/>
        <v xml:space="preserve"> Medium Risk</v>
      </c>
      <c r="I534">
        <f>VLOOKUP(A534, 'MACHINE LEARNING OUTPUT '!A:W, 23, FALSE)</f>
        <v>1</v>
      </c>
      <c r="J534" s="5">
        <f>VLOOKUP(A534, 'MACHINE LEARNING OUTPUT '!A:X,24, FALSE)</f>
        <v>0.58580012081725075</v>
      </c>
      <c r="K534" t="str">
        <f>VLOOKUP(A534, 'MACHINE LEARNING OUTPUT '!A:C,3, FALSE)</f>
        <v>mixed</v>
      </c>
    </row>
    <row r="535" spans="1:11" x14ac:dyDescent="0.25">
      <c r="A535" s="2" t="s">
        <v>569</v>
      </c>
      <c r="B535" s="50">
        <v>0.38100000000000001</v>
      </c>
      <c r="C535" s="50">
        <v>0.12387371463597147</v>
      </c>
      <c r="D535" s="50">
        <v>0.47007936577532594</v>
      </c>
      <c r="E535" s="50">
        <v>0.49245066045489483</v>
      </c>
      <c r="F535" s="51">
        <f t="shared" si="25"/>
        <v>0.56407135783250806</v>
      </c>
      <c r="G535" s="47">
        <f t="shared" si="26"/>
        <v>56.407135783250808</v>
      </c>
      <c r="H535" s="21" t="str">
        <f t="shared" si="24"/>
        <v xml:space="preserve"> Medium Risk</v>
      </c>
      <c r="I535">
        <f>VLOOKUP(A535, 'MACHINE LEARNING OUTPUT '!A:W, 23, FALSE)</f>
        <v>1</v>
      </c>
      <c r="J535" s="5">
        <f>VLOOKUP(A535, 'MACHINE LEARNING OUTPUT '!A:X,24, FALSE)</f>
        <v>0.61338080771742021</v>
      </c>
      <c r="K535" t="str">
        <f>VLOOKUP(A535, 'MACHINE LEARNING OUTPUT '!A:C,3, FALSE)</f>
        <v>business</v>
      </c>
    </row>
    <row r="536" spans="1:11" x14ac:dyDescent="0.25">
      <c r="A536" s="1" t="s">
        <v>570</v>
      </c>
      <c r="B536" s="49">
        <v>0.48699999999999999</v>
      </c>
      <c r="C536" s="49">
        <v>0.2125477721131675</v>
      </c>
      <c r="D536" s="49">
        <v>0.28727271494361517</v>
      </c>
      <c r="E536" s="49">
        <v>0.34582247479198047</v>
      </c>
      <c r="F536" s="51">
        <f t="shared" si="25"/>
        <v>0.51601358257356988</v>
      </c>
      <c r="G536" s="47">
        <f t="shared" si="26"/>
        <v>51.601358257356992</v>
      </c>
      <c r="H536" s="21" t="str">
        <f t="shared" si="24"/>
        <v xml:space="preserve"> Medium Risk</v>
      </c>
      <c r="I536">
        <f>VLOOKUP(A536, 'MACHINE LEARNING OUTPUT '!A:W, 23, FALSE)</f>
        <v>1</v>
      </c>
      <c r="J536" s="5">
        <f>VLOOKUP(A536, 'MACHINE LEARNING OUTPUT '!A:X,24, FALSE)</f>
        <v>0.64294098179619619</v>
      </c>
      <c r="K536" t="str">
        <f>VLOOKUP(A536, 'MACHINE LEARNING OUTPUT '!A:C,3, FALSE)</f>
        <v>business</v>
      </c>
    </row>
    <row r="537" spans="1:11" x14ac:dyDescent="0.25">
      <c r="A537" s="2" t="s">
        <v>571</v>
      </c>
      <c r="B537" s="50">
        <v>0.56200000000000006</v>
      </c>
      <c r="C537" s="50">
        <v>0.1438011915370544</v>
      </c>
      <c r="D537" s="50">
        <v>0.64928121449032405</v>
      </c>
      <c r="E537" s="50">
        <v>0.83767086271389191</v>
      </c>
      <c r="F537" s="51">
        <f t="shared" si="25"/>
        <v>0.70906651484403227</v>
      </c>
      <c r="G537" s="47">
        <f t="shared" si="26"/>
        <v>70.906651484403227</v>
      </c>
      <c r="H537" s="21" t="str">
        <f t="shared" si="24"/>
        <v xml:space="preserve"> Low Risk</v>
      </c>
      <c r="I537">
        <f>VLOOKUP(A537, 'MACHINE LEARNING OUTPUT '!A:W, 23, FALSE)</f>
        <v>0</v>
      </c>
      <c r="J537" s="5">
        <f>VLOOKUP(A537, 'MACHINE LEARNING OUTPUT '!A:X,24, FALSE)</f>
        <v>0.46588904879516785</v>
      </c>
      <c r="K537" t="str">
        <f>VLOOKUP(A537, 'MACHINE LEARNING OUTPUT '!A:C,3, FALSE)</f>
        <v>mixed</v>
      </c>
    </row>
    <row r="538" spans="1:11" x14ac:dyDescent="0.25">
      <c r="A538" s="1" t="s">
        <v>572</v>
      </c>
      <c r="B538" s="49">
        <v>0.495</v>
      </c>
      <c r="C538" s="49">
        <v>0.16386229386001222</v>
      </c>
      <c r="D538" s="49">
        <v>0.43822002209909205</v>
      </c>
      <c r="E538" s="49">
        <v>0.62599939813908578</v>
      </c>
      <c r="F538" s="51">
        <f t="shared" si="25"/>
        <v>0.60563522598267761</v>
      </c>
      <c r="G538" s="47">
        <f t="shared" si="26"/>
        <v>60.56352259826776</v>
      </c>
      <c r="H538" s="21" t="str">
        <f t="shared" si="24"/>
        <v xml:space="preserve"> Medium Risk</v>
      </c>
      <c r="I538">
        <f>VLOOKUP(A538, 'MACHINE LEARNING OUTPUT '!A:W, 23, FALSE)</f>
        <v>1</v>
      </c>
      <c r="J538" s="5">
        <f>VLOOKUP(A538, 'MACHINE LEARNING OUTPUT '!A:X,24, FALSE)</f>
        <v>0.5479064081618612</v>
      </c>
      <c r="K538" t="str">
        <f>VLOOKUP(A538, 'MACHINE LEARNING OUTPUT '!A:C,3, FALSE)</f>
        <v>mixed</v>
      </c>
    </row>
    <row r="539" spans="1:11" x14ac:dyDescent="0.25">
      <c r="A539" s="2" t="s">
        <v>573</v>
      </c>
      <c r="B539" s="50">
        <v>0.98699999999999999</v>
      </c>
      <c r="C539" s="50">
        <v>0.34064251680936525</v>
      </c>
      <c r="D539" s="50">
        <v>0.77697596972886129</v>
      </c>
      <c r="E539" s="50">
        <v>0.64107219560197815</v>
      </c>
      <c r="F539" s="51">
        <f t="shared" si="25"/>
        <v>0.79481326824325937</v>
      </c>
      <c r="G539" s="47">
        <f t="shared" si="26"/>
        <v>79.481326824325933</v>
      </c>
      <c r="H539" s="21" t="str">
        <f t="shared" si="24"/>
        <v xml:space="preserve"> Low Risk</v>
      </c>
      <c r="I539">
        <f>VLOOKUP(A539, 'MACHINE LEARNING OUTPUT '!A:W, 23, FALSE)</f>
        <v>0</v>
      </c>
      <c r="J539" s="5">
        <f>VLOOKUP(A539, 'MACHINE LEARNING OUTPUT '!A:X,24, FALSE)</f>
        <v>0.31143932270516245</v>
      </c>
      <c r="K539" t="str">
        <f>VLOOKUP(A539, 'MACHINE LEARNING OUTPUT '!A:C,3, FALSE)</f>
        <v>salary</v>
      </c>
    </row>
    <row r="540" spans="1:11" x14ac:dyDescent="0.25">
      <c r="A540" s="1" t="s">
        <v>574</v>
      </c>
      <c r="B540" s="49">
        <v>0.94199999999999995</v>
      </c>
      <c r="C540" s="49">
        <v>0.3254598754403632</v>
      </c>
      <c r="D540" s="49">
        <v>0.63416895671588736</v>
      </c>
      <c r="E540" s="49">
        <v>0.71422164310663006</v>
      </c>
      <c r="F540" s="51">
        <f t="shared" si="25"/>
        <v>0.76602907517706298</v>
      </c>
      <c r="G540" s="47">
        <f t="shared" si="26"/>
        <v>76.602907517706299</v>
      </c>
      <c r="H540" s="21" t="str">
        <f t="shared" si="24"/>
        <v xml:space="preserve"> Low Risk</v>
      </c>
      <c r="I540">
        <f>VLOOKUP(A540, 'MACHINE LEARNING OUTPUT '!A:W, 23, FALSE)</f>
        <v>0</v>
      </c>
      <c r="J540" s="5">
        <f>VLOOKUP(A540, 'MACHINE LEARNING OUTPUT '!A:X,24, FALSE)</f>
        <v>0.35567947158853119</v>
      </c>
      <c r="K540" t="str">
        <f>VLOOKUP(A540, 'MACHINE LEARNING OUTPUT '!A:C,3, FALSE)</f>
        <v>salary</v>
      </c>
    </row>
    <row r="541" spans="1:11" x14ac:dyDescent="0.25">
      <c r="A541" s="2" t="s">
        <v>575</v>
      </c>
      <c r="B541" s="50">
        <v>0.874</v>
      </c>
      <c r="C541" s="50">
        <v>0.12154422945618276</v>
      </c>
      <c r="D541" s="50">
        <v>0.60169161258981696</v>
      </c>
      <c r="E541" s="50">
        <v>0.82880066886221671</v>
      </c>
      <c r="F541" s="51">
        <f t="shared" si="25"/>
        <v>0.81409515401044108</v>
      </c>
      <c r="G541" s="47">
        <f t="shared" si="26"/>
        <v>81.409515401044104</v>
      </c>
      <c r="H541" s="21" t="str">
        <f t="shared" si="24"/>
        <v xml:space="preserve"> Low Risk</v>
      </c>
      <c r="I541">
        <f>VLOOKUP(A541, 'MACHINE LEARNING OUTPUT '!A:W, 23, FALSE)</f>
        <v>0</v>
      </c>
      <c r="J541" s="5">
        <f>VLOOKUP(A541, 'MACHINE LEARNING OUTPUT '!A:X,24, FALSE)</f>
        <v>0.3409849451584106</v>
      </c>
      <c r="K541" t="str">
        <f>VLOOKUP(A541, 'MACHINE LEARNING OUTPUT '!A:C,3, FALSE)</f>
        <v>salary</v>
      </c>
    </row>
    <row r="542" spans="1:11" x14ac:dyDescent="0.25">
      <c r="A542" s="1" t="s">
        <v>576</v>
      </c>
      <c r="B542" s="49">
        <v>0.754</v>
      </c>
      <c r="C542" s="49">
        <v>0.37788977174653021</v>
      </c>
      <c r="D542" s="49">
        <v>0.58044185090964295</v>
      </c>
      <c r="E542" s="49">
        <v>0.59358947678501828</v>
      </c>
      <c r="F542" s="51">
        <f t="shared" si="25"/>
        <v>0.65565986017572231</v>
      </c>
      <c r="G542" s="47">
        <f t="shared" si="26"/>
        <v>65.565986017572229</v>
      </c>
      <c r="H542" s="21" t="str">
        <f t="shared" si="24"/>
        <v xml:space="preserve"> Medium Risk</v>
      </c>
      <c r="I542">
        <f>VLOOKUP(A542, 'MACHINE LEARNING OUTPUT '!A:W, 23, FALSE)</f>
        <v>0</v>
      </c>
      <c r="J542" s="5">
        <f>VLOOKUP(A542, 'MACHINE LEARNING OUTPUT '!A:X,24, FALSE)</f>
        <v>0.42210490638845688</v>
      </c>
      <c r="K542" t="str">
        <f>VLOOKUP(A542, 'MACHINE LEARNING OUTPUT '!A:C,3, FALSE)</f>
        <v>mixed</v>
      </c>
    </row>
    <row r="543" spans="1:11" x14ac:dyDescent="0.25">
      <c r="A543" s="2" t="s">
        <v>577</v>
      </c>
      <c r="B543" s="50">
        <v>0.503</v>
      </c>
      <c r="C543" s="50">
        <v>0.1144771884934912</v>
      </c>
      <c r="D543" s="50">
        <v>0.15642012639845207</v>
      </c>
      <c r="E543" s="50">
        <v>0.43725059957396806</v>
      </c>
      <c r="F543" s="51">
        <f t="shared" si="25"/>
        <v>0.53857845866773824</v>
      </c>
      <c r="G543" s="47">
        <f t="shared" si="26"/>
        <v>53.857845866773822</v>
      </c>
      <c r="H543" s="21" t="str">
        <f t="shared" si="24"/>
        <v xml:space="preserve"> Medium Risk</v>
      </c>
      <c r="I543">
        <f>VLOOKUP(A543, 'MACHINE LEARNING OUTPUT '!A:W, 23, FALSE)</f>
        <v>1</v>
      </c>
      <c r="J543" s="5">
        <f>VLOOKUP(A543, 'MACHINE LEARNING OUTPUT '!A:X,24, FALSE)</f>
        <v>0.61663014433858609</v>
      </c>
      <c r="K543" t="str">
        <f>VLOOKUP(A543, 'MACHINE LEARNING OUTPUT '!A:C,3, FALSE)</f>
        <v>business</v>
      </c>
    </row>
    <row r="544" spans="1:11" x14ac:dyDescent="0.25">
      <c r="A544" s="1" t="s">
        <v>578</v>
      </c>
      <c r="B544" s="49">
        <v>0.94099999999999995</v>
      </c>
      <c r="C544" s="49">
        <v>0.44275654438236006</v>
      </c>
      <c r="D544" s="49">
        <v>0.26710910844093116</v>
      </c>
      <c r="E544" s="49">
        <v>0.62325039525706738</v>
      </c>
      <c r="F544" s="51">
        <f t="shared" si="25"/>
        <v>0.64343241766203829</v>
      </c>
      <c r="G544" s="47">
        <f t="shared" si="26"/>
        <v>64.343241766203832</v>
      </c>
      <c r="H544" s="21" t="str">
        <f t="shared" si="24"/>
        <v xml:space="preserve"> Medium Risk</v>
      </c>
      <c r="I544">
        <f>VLOOKUP(A544, 'MACHINE LEARNING OUTPUT '!A:W, 23, FALSE)</f>
        <v>0</v>
      </c>
      <c r="J544" s="5">
        <f>VLOOKUP(A544, 'MACHINE LEARNING OUTPUT '!A:X,24, FALSE)</f>
        <v>0.42332379699053579</v>
      </c>
      <c r="K544" t="str">
        <f>VLOOKUP(A544, 'MACHINE LEARNING OUTPUT '!A:C,3, FALSE)</f>
        <v>salary</v>
      </c>
    </row>
    <row r="545" spans="1:11" x14ac:dyDescent="0.25">
      <c r="A545" s="2" t="s">
        <v>579</v>
      </c>
      <c r="B545" s="50">
        <v>0.26100000000000001</v>
      </c>
      <c r="C545" s="50">
        <v>0.41555389390141712</v>
      </c>
      <c r="D545" s="50">
        <v>0.68788697066828763</v>
      </c>
      <c r="E545" s="50">
        <v>0.58986414712617752</v>
      </c>
      <c r="F545" s="51">
        <f t="shared" si="25"/>
        <v>0.49274084803215895</v>
      </c>
      <c r="G545" s="47">
        <f t="shared" si="26"/>
        <v>49.274084803215892</v>
      </c>
      <c r="H545" s="21" t="str">
        <f t="shared" si="24"/>
        <v xml:space="preserve"> Medium Risk</v>
      </c>
      <c r="I545">
        <f>VLOOKUP(A545, 'MACHINE LEARNING OUTPUT '!A:W, 23, FALSE)</f>
        <v>1</v>
      </c>
      <c r="J545" s="5">
        <f>VLOOKUP(A545, 'MACHINE LEARNING OUTPUT '!A:X,24, FALSE)</f>
        <v>0.63929987046691839</v>
      </c>
      <c r="K545" t="str">
        <f>VLOOKUP(A545, 'MACHINE LEARNING OUTPUT '!A:C,3, FALSE)</f>
        <v>business</v>
      </c>
    </row>
    <row r="546" spans="1:11" x14ac:dyDescent="0.25">
      <c r="A546" s="1" t="s">
        <v>580</v>
      </c>
      <c r="B546" s="49">
        <v>0.20899999999999999</v>
      </c>
      <c r="C546" s="49">
        <v>0.10309376144967219</v>
      </c>
      <c r="D546" s="49">
        <v>0.16175490561050396</v>
      </c>
      <c r="E546" s="49">
        <v>0.37421020154899537</v>
      </c>
      <c r="F546" s="51">
        <f t="shared" si="25"/>
        <v>0.43070438291954838</v>
      </c>
      <c r="G546" s="47">
        <f t="shared" si="26"/>
        <v>43.070438291954837</v>
      </c>
      <c r="H546" s="21" t="str">
        <f t="shared" si="24"/>
        <v xml:space="preserve"> Medium Risk</v>
      </c>
      <c r="I546">
        <f>VLOOKUP(A546, 'MACHINE LEARNING OUTPUT '!A:W, 23, FALSE)</f>
        <v>1</v>
      </c>
      <c r="J546" s="5">
        <f>VLOOKUP(A546, 'MACHINE LEARNING OUTPUT '!A:X,24, FALSE)</f>
        <v>0.72421393545534418</v>
      </c>
      <c r="K546" t="str">
        <f>VLOOKUP(A546, 'MACHINE LEARNING OUTPUT '!A:C,3, FALSE)</f>
        <v>business</v>
      </c>
    </row>
    <row r="547" spans="1:11" x14ac:dyDescent="0.25">
      <c r="A547" s="2" t="s">
        <v>581</v>
      </c>
      <c r="B547" s="50">
        <v>0.93799999999999994</v>
      </c>
      <c r="C547" s="50">
        <v>0.12679413808840079</v>
      </c>
      <c r="D547" s="50">
        <v>0.42990616302039808</v>
      </c>
      <c r="E547" s="50">
        <v>0.74052508756692781</v>
      </c>
      <c r="F547" s="51">
        <f t="shared" si="25"/>
        <v>0.78732175431259854</v>
      </c>
      <c r="G547" s="47">
        <f t="shared" si="26"/>
        <v>78.732175431259861</v>
      </c>
      <c r="H547" s="21" t="str">
        <f t="shared" si="24"/>
        <v xml:space="preserve"> Low Risk</v>
      </c>
      <c r="I547">
        <f>VLOOKUP(A547, 'MACHINE LEARNING OUTPUT '!A:W, 23, FALSE)</f>
        <v>0</v>
      </c>
      <c r="J547" s="5">
        <f>VLOOKUP(A547, 'MACHINE LEARNING OUTPUT '!A:X,24, FALSE)</f>
        <v>0.3642255718195837</v>
      </c>
      <c r="K547" t="str">
        <f>VLOOKUP(A547, 'MACHINE LEARNING OUTPUT '!A:C,3, FALSE)</f>
        <v>salary</v>
      </c>
    </row>
    <row r="548" spans="1:11" x14ac:dyDescent="0.25">
      <c r="A548" s="1" t="s">
        <v>582</v>
      </c>
      <c r="B548" s="49">
        <v>0.752</v>
      </c>
      <c r="C548" s="49">
        <v>0.54219080300833178</v>
      </c>
      <c r="D548" s="49">
        <v>0.74314297475919922</v>
      </c>
      <c r="E548" s="49">
        <v>0.69072247511786444</v>
      </c>
      <c r="F548" s="51">
        <f t="shared" si="25"/>
        <v>0.65277972531702</v>
      </c>
      <c r="G548" s="47">
        <f t="shared" si="26"/>
        <v>65.277972531702005</v>
      </c>
      <c r="H548" s="21" t="str">
        <f t="shared" si="24"/>
        <v xml:space="preserve"> Medium Risk</v>
      </c>
      <c r="I548">
        <f>VLOOKUP(A548, 'MACHINE LEARNING OUTPUT '!A:W, 23, FALSE)</f>
        <v>0</v>
      </c>
      <c r="J548" s="5">
        <f>VLOOKUP(A548, 'MACHINE LEARNING OUTPUT '!A:X,24, FALSE)</f>
        <v>0.42869958635194072</v>
      </c>
      <c r="K548" t="str">
        <f>VLOOKUP(A548, 'MACHINE LEARNING OUTPUT '!A:C,3, FALSE)</f>
        <v>salary</v>
      </c>
    </row>
    <row r="549" spans="1:11" x14ac:dyDescent="0.25">
      <c r="A549" s="2" t="s">
        <v>583</v>
      </c>
      <c r="B549" s="50">
        <v>0.56899999999999995</v>
      </c>
      <c r="C549" s="50">
        <v>0.41316350254356998</v>
      </c>
      <c r="D549" s="50">
        <v>0.15570160616591691</v>
      </c>
      <c r="E549" s="50">
        <v>0.48085039406567603</v>
      </c>
      <c r="F549" s="51">
        <f t="shared" si="25"/>
        <v>0.47846882957996373</v>
      </c>
      <c r="G549" s="47">
        <f t="shared" si="26"/>
        <v>47.846882957996371</v>
      </c>
      <c r="H549" s="21" t="str">
        <f t="shared" si="24"/>
        <v xml:space="preserve"> Medium Risk</v>
      </c>
      <c r="I549">
        <f>VLOOKUP(A549, 'MACHINE LEARNING OUTPUT '!A:W, 23, FALSE)</f>
        <v>1</v>
      </c>
      <c r="J549" s="5">
        <f>VLOOKUP(A549, 'MACHINE LEARNING OUTPUT '!A:X,24, FALSE)</f>
        <v>0.65726052981336369</v>
      </c>
      <c r="K549" t="str">
        <f>VLOOKUP(A549, 'MACHINE LEARNING OUTPUT '!A:C,3, FALSE)</f>
        <v>business</v>
      </c>
    </row>
    <row r="550" spans="1:11" x14ac:dyDescent="0.25">
      <c r="A550" s="1" t="s">
        <v>584</v>
      </c>
      <c r="B550" s="49">
        <v>0.505</v>
      </c>
      <c r="C550" s="49">
        <v>0.33917807967743446</v>
      </c>
      <c r="D550" s="49">
        <v>0.66656850681614588</v>
      </c>
      <c r="E550" s="49">
        <v>0.37146918040779053</v>
      </c>
      <c r="F550" s="51">
        <f t="shared" si="25"/>
        <v>0.56403065452116741</v>
      </c>
      <c r="G550" s="47">
        <f t="shared" si="26"/>
        <v>56.403065452116742</v>
      </c>
      <c r="H550" s="21" t="str">
        <f t="shared" si="24"/>
        <v xml:space="preserve"> Medium Risk</v>
      </c>
      <c r="I550">
        <f>VLOOKUP(A550, 'MACHINE LEARNING OUTPUT '!A:W, 23, FALSE)</f>
        <v>1</v>
      </c>
      <c r="J550" s="5">
        <f>VLOOKUP(A550, 'MACHINE LEARNING OUTPUT '!A:X,24, FALSE)</f>
        <v>0.59296193939301112</v>
      </c>
      <c r="K550" t="str">
        <f>VLOOKUP(A550, 'MACHINE LEARNING OUTPUT '!A:C,3, FALSE)</f>
        <v>business</v>
      </c>
    </row>
    <row r="551" spans="1:11" x14ac:dyDescent="0.25">
      <c r="A551" s="2" t="s">
        <v>585</v>
      </c>
      <c r="B551" s="50">
        <v>0.51600000000000001</v>
      </c>
      <c r="C551" s="50">
        <v>0.79331214065602573</v>
      </c>
      <c r="D551" s="50">
        <v>0.62820569876405985</v>
      </c>
      <c r="E551" s="50">
        <v>0.53906460877051066</v>
      </c>
      <c r="F551" s="51">
        <f t="shared" si="25"/>
        <v>0.4491071888715808</v>
      </c>
      <c r="G551" s="47">
        <f t="shared" si="26"/>
        <v>44.910718887158083</v>
      </c>
      <c r="H551" s="21" t="str">
        <f t="shared" si="24"/>
        <v xml:space="preserve"> Medium Risk</v>
      </c>
      <c r="I551">
        <f>VLOOKUP(A551, 'MACHINE LEARNING OUTPUT '!A:W, 23, FALSE)</f>
        <v>1</v>
      </c>
      <c r="J551" s="5">
        <f>VLOOKUP(A551, 'MACHINE LEARNING OUTPUT '!A:X,24, FALSE)</f>
        <v>0.62031952170777249</v>
      </c>
      <c r="K551" t="str">
        <f>VLOOKUP(A551, 'MACHINE LEARNING OUTPUT '!A:C,3, FALSE)</f>
        <v>business</v>
      </c>
    </row>
    <row r="552" spans="1:11" x14ac:dyDescent="0.25">
      <c r="A552" s="1" t="s">
        <v>586</v>
      </c>
      <c r="B552" s="49">
        <v>0.38</v>
      </c>
      <c r="C552" s="49">
        <v>0.40685135982384707</v>
      </c>
      <c r="D552" s="49">
        <v>0.56884967857902768</v>
      </c>
      <c r="E552" s="49">
        <v>0.44903047299795051</v>
      </c>
      <c r="F552" s="51">
        <f t="shared" si="25"/>
        <v>0.49206909871834392</v>
      </c>
      <c r="G552" s="47">
        <f t="shared" si="26"/>
        <v>49.206909871834391</v>
      </c>
      <c r="H552" s="21" t="str">
        <f t="shared" si="24"/>
        <v xml:space="preserve"> Medium Risk</v>
      </c>
      <c r="I552">
        <f>VLOOKUP(A552, 'MACHINE LEARNING OUTPUT '!A:W, 23, FALSE)</f>
        <v>1</v>
      </c>
      <c r="J552" s="5">
        <f>VLOOKUP(A552, 'MACHINE LEARNING OUTPUT '!A:X,24, FALSE)</f>
        <v>0.64423658279414031</v>
      </c>
      <c r="K552" t="str">
        <f>VLOOKUP(A552, 'MACHINE LEARNING OUTPUT '!A:C,3, FALSE)</f>
        <v>business</v>
      </c>
    </row>
    <row r="553" spans="1:11" x14ac:dyDescent="0.25">
      <c r="A553" s="2" t="s">
        <v>587</v>
      </c>
      <c r="B553" s="50">
        <v>0.78400000000000003</v>
      </c>
      <c r="C553" s="50">
        <v>7.1605162560015423E-2</v>
      </c>
      <c r="D553" s="50">
        <v>0.65357827913272915</v>
      </c>
      <c r="E553" s="50">
        <v>0.62378713286211085</v>
      </c>
      <c r="F553" s="51">
        <f t="shared" si="25"/>
        <v>0.77720217698785787</v>
      </c>
      <c r="G553" s="47">
        <f t="shared" si="26"/>
        <v>77.720217698785788</v>
      </c>
      <c r="H553" s="21" t="str">
        <f t="shared" si="24"/>
        <v xml:space="preserve"> Low Risk</v>
      </c>
      <c r="I553">
        <f>VLOOKUP(A553, 'MACHINE LEARNING OUTPUT '!A:W, 23, FALSE)</f>
        <v>0</v>
      </c>
      <c r="J553" s="5">
        <f>VLOOKUP(A553, 'MACHINE LEARNING OUTPUT '!A:X,24, FALSE)</f>
        <v>0.40117324591856229</v>
      </c>
      <c r="K553" t="str">
        <f>VLOOKUP(A553, 'MACHINE LEARNING OUTPUT '!A:C,3, FALSE)</f>
        <v>mixed</v>
      </c>
    </row>
    <row r="554" spans="1:11" x14ac:dyDescent="0.25">
      <c r="A554" s="1" t="s">
        <v>588</v>
      </c>
      <c r="B554" s="49">
        <v>0.25700000000000001</v>
      </c>
      <c r="C554" s="49">
        <v>0.43770235714786115</v>
      </c>
      <c r="D554" s="49">
        <v>0.41860082887994665</v>
      </c>
      <c r="E554" s="49">
        <v>0.50431891998999856</v>
      </c>
      <c r="F554" s="51">
        <f t="shared" si="25"/>
        <v>0.41800729663013081</v>
      </c>
      <c r="G554" s="47">
        <f t="shared" si="26"/>
        <v>41.80072966301308</v>
      </c>
      <c r="H554" s="21" t="str">
        <f t="shared" si="24"/>
        <v xml:space="preserve"> Medium Risk</v>
      </c>
      <c r="I554">
        <f>VLOOKUP(A554, 'MACHINE LEARNING OUTPUT '!A:W, 23, FALSE)</f>
        <v>1</v>
      </c>
      <c r="J554" s="5">
        <f>VLOOKUP(A554, 'MACHINE LEARNING OUTPUT '!A:X,24, FALSE)</f>
        <v>0.69205038431886945</v>
      </c>
      <c r="K554" t="str">
        <f>VLOOKUP(A554, 'MACHINE LEARNING OUTPUT '!A:C,3, FALSE)</f>
        <v>business</v>
      </c>
    </row>
    <row r="555" spans="1:11" x14ac:dyDescent="0.25">
      <c r="A555" s="2" t="s">
        <v>589</v>
      </c>
      <c r="B555" s="50">
        <v>0.57899999999999996</v>
      </c>
      <c r="C555" s="50">
        <v>0.39634772863747619</v>
      </c>
      <c r="D555" s="50">
        <v>0.57810271215802311</v>
      </c>
      <c r="E555" s="50">
        <v>0.29043557920290508</v>
      </c>
      <c r="F555" s="51">
        <f t="shared" si="25"/>
        <v>0.54293156072079751</v>
      </c>
      <c r="G555" s="47">
        <f t="shared" si="26"/>
        <v>54.293156072079753</v>
      </c>
      <c r="H555" s="21" t="str">
        <f t="shared" si="24"/>
        <v xml:space="preserve"> Medium Risk</v>
      </c>
      <c r="I555">
        <f>VLOOKUP(A555, 'MACHINE LEARNING OUTPUT '!A:W, 23, FALSE)</f>
        <v>1</v>
      </c>
      <c r="J555" s="5">
        <f>VLOOKUP(A555, 'MACHINE LEARNING OUTPUT '!A:X,24, FALSE)</f>
        <v>0.57631049382451183</v>
      </c>
      <c r="K555" t="str">
        <f>VLOOKUP(A555, 'MACHINE LEARNING OUTPUT '!A:C,3, FALSE)</f>
        <v>business</v>
      </c>
    </row>
    <row r="556" spans="1:11" x14ac:dyDescent="0.25">
      <c r="A556" s="1" t="s">
        <v>590</v>
      </c>
      <c r="B556" s="49">
        <v>0.61499999999999999</v>
      </c>
      <c r="C556" s="49">
        <v>0.31087332148104646</v>
      </c>
      <c r="D556" s="49">
        <v>0.72006541096458987</v>
      </c>
      <c r="E556" s="49">
        <v>0.47493083296372501</v>
      </c>
      <c r="F556" s="51">
        <f t="shared" si="25"/>
        <v>0.63724071069316279</v>
      </c>
      <c r="G556" s="47">
        <f t="shared" si="26"/>
        <v>63.724071069316281</v>
      </c>
      <c r="H556" s="21" t="str">
        <f t="shared" si="24"/>
        <v xml:space="preserve"> Medium Risk</v>
      </c>
      <c r="I556">
        <f>VLOOKUP(A556, 'MACHINE LEARNING OUTPUT '!A:W, 23, FALSE)</f>
        <v>0</v>
      </c>
      <c r="J556" s="5">
        <f>VLOOKUP(A556, 'MACHINE LEARNING OUTPUT '!A:X,24, FALSE)</f>
        <v>0.48714191971339676</v>
      </c>
      <c r="K556" t="str">
        <f>VLOOKUP(A556, 'MACHINE LEARNING OUTPUT '!A:C,3, FALSE)</f>
        <v>mixed</v>
      </c>
    </row>
    <row r="557" spans="1:11" x14ac:dyDescent="0.25">
      <c r="A557" s="2" t="s">
        <v>591</v>
      </c>
      <c r="B557" s="50">
        <v>0.8</v>
      </c>
      <c r="C557" s="50">
        <v>0.35696893781141542</v>
      </c>
      <c r="D557" s="50">
        <v>0.6652388354871176</v>
      </c>
      <c r="E557" s="50">
        <v>0.79895616333044406</v>
      </c>
      <c r="F557" s="51">
        <f t="shared" si="25"/>
        <v>0.72580051025356551</v>
      </c>
      <c r="G557" s="47">
        <f t="shared" si="26"/>
        <v>72.580051025356553</v>
      </c>
      <c r="H557" s="21" t="str">
        <f t="shared" si="24"/>
        <v xml:space="preserve"> Low Risk</v>
      </c>
      <c r="I557">
        <f>VLOOKUP(A557, 'MACHINE LEARNING OUTPUT '!A:W, 23, FALSE)</f>
        <v>0</v>
      </c>
      <c r="J557" s="5">
        <f>VLOOKUP(A557, 'MACHINE LEARNING OUTPUT '!A:X,24, FALSE)</f>
        <v>0.39864628671976965</v>
      </c>
      <c r="K557" t="str">
        <f>VLOOKUP(A557, 'MACHINE LEARNING OUTPUT '!A:C,3, FALSE)</f>
        <v>salary</v>
      </c>
    </row>
    <row r="558" spans="1:11" x14ac:dyDescent="0.25">
      <c r="A558" s="1" t="s">
        <v>592</v>
      </c>
      <c r="B558" s="49">
        <v>0.85299999999999998</v>
      </c>
      <c r="C558" s="49">
        <v>0.29609551055983813</v>
      </c>
      <c r="D558" s="49">
        <v>0.45718083532400833</v>
      </c>
      <c r="E558" s="49">
        <v>0.71478722525138016</v>
      </c>
      <c r="F558" s="51">
        <f t="shared" si="25"/>
        <v>0.70837559768455716</v>
      </c>
      <c r="G558" s="47">
        <f t="shared" si="26"/>
        <v>70.837559768455719</v>
      </c>
      <c r="H558" s="21" t="str">
        <f t="shared" si="24"/>
        <v xml:space="preserve"> Low Risk</v>
      </c>
      <c r="I558">
        <f>VLOOKUP(A558, 'MACHINE LEARNING OUTPUT '!A:W, 23, FALSE)</f>
        <v>0</v>
      </c>
      <c r="J558" s="5">
        <f>VLOOKUP(A558, 'MACHINE LEARNING OUTPUT '!A:X,24, FALSE)</f>
        <v>0.40805894699082312</v>
      </c>
      <c r="K558" t="str">
        <f>VLOOKUP(A558, 'MACHINE LEARNING OUTPUT '!A:C,3, FALSE)</f>
        <v>salary</v>
      </c>
    </row>
    <row r="559" spans="1:11" x14ac:dyDescent="0.25">
      <c r="A559" s="2" t="s">
        <v>593</v>
      </c>
      <c r="B559" s="50">
        <v>0.88700000000000001</v>
      </c>
      <c r="C559" s="50">
        <v>8.2452959781528279E-2</v>
      </c>
      <c r="D559" s="50">
        <v>0.3885295212008113</v>
      </c>
      <c r="E559" s="50">
        <v>0.70655276139653145</v>
      </c>
      <c r="F559" s="51">
        <f t="shared" si="25"/>
        <v>0.76940293051518349</v>
      </c>
      <c r="G559" s="47">
        <f t="shared" si="26"/>
        <v>76.940293051518353</v>
      </c>
      <c r="H559" s="21" t="str">
        <f t="shared" si="24"/>
        <v xml:space="preserve"> Low Risk</v>
      </c>
      <c r="I559">
        <f>VLOOKUP(A559, 'MACHINE LEARNING OUTPUT '!A:W, 23, FALSE)</f>
        <v>0</v>
      </c>
      <c r="J559" s="5">
        <f>VLOOKUP(A559, 'MACHINE LEARNING OUTPUT '!A:X,24, FALSE)</f>
        <v>0.37339958437842913</v>
      </c>
      <c r="K559" t="str">
        <f>VLOOKUP(A559, 'MACHINE LEARNING OUTPUT '!A:C,3, FALSE)</f>
        <v>salary</v>
      </c>
    </row>
    <row r="560" spans="1:11" x14ac:dyDescent="0.25">
      <c r="A560" s="1" t="s">
        <v>594</v>
      </c>
      <c r="B560" s="49">
        <v>0.57299999999999995</v>
      </c>
      <c r="C560" s="49">
        <v>0.29952028572631656</v>
      </c>
      <c r="D560" s="49">
        <v>0.15600860621540472</v>
      </c>
      <c r="E560" s="49">
        <v>0.23246957590279999</v>
      </c>
      <c r="F560" s="51">
        <f t="shared" si="25"/>
        <v>0.47676607191060594</v>
      </c>
      <c r="G560" s="47">
        <f t="shared" si="26"/>
        <v>47.676607191060597</v>
      </c>
      <c r="H560" s="21" t="str">
        <f t="shared" si="24"/>
        <v xml:space="preserve"> Medium Risk</v>
      </c>
      <c r="I560">
        <f>VLOOKUP(A560, 'MACHINE LEARNING OUTPUT '!A:W, 23, FALSE)</f>
        <v>1</v>
      </c>
      <c r="J560" s="5">
        <f>VLOOKUP(A560, 'MACHINE LEARNING OUTPUT '!A:X,24, FALSE)</f>
        <v>0.6374422687131811</v>
      </c>
      <c r="K560" t="str">
        <f>VLOOKUP(A560, 'MACHINE LEARNING OUTPUT '!A:C,3, FALSE)</f>
        <v>business</v>
      </c>
    </row>
    <row r="561" spans="1:11" x14ac:dyDescent="0.25">
      <c r="A561" s="2" t="s">
        <v>595</v>
      </c>
      <c r="B561" s="50">
        <v>0.54700000000000004</v>
      </c>
      <c r="C561" s="50">
        <v>0.29062525053265104</v>
      </c>
      <c r="D561" s="50">
        <v>0.53119579624174873</v>
      </c>
      <c r="E561" s="50">
        <v>0.48059849346858891</v>
      </c>
      <c r="F561" s="51">
        <f t="shared" si="25"/>
        <v>0.58259135810884288</v>
      </c>
      <c r="G561" s="47">
        <f t="shared" si="26"/>
        <v>58.259135810884288</v>
      </c>
      <c r="H561" s="21" t="str">
        <f t="shared" si="24"/>
        <v xml:space="preserve"> Medium Risk</v>
      </c>
      <c r="I561">
        <f>VLOOKUP(A561, 'MACHINE LEARNING OUTPUT '!A:W, 23, FALSE)</f>
        <v>1</v>
      </c>
      <c r="J561" s="5">
        <f>VLOOKUP(A561, 'MACHINE LEARNING OUTPUT '!A:X,24, FALSE)</f>
        <v>0.5811811419539803</v>
      </c>
      <c r="K561" t="str">
        <f>VLOOKUP(A561, 'MACHINE LEARNING OUTPUT '!A:C,3, FALSE)</f>
        <v>business</v>
      </c>
    </row>
    <row r="562" spans="1:11" x14ac:dyDescent="0.25">
      <c r="A562" s="1" t="s">
        <v>596</v>
      </c>
      <c r="B562" s="49">
        <v>0.57599999999999996</v>
      </c>
      <c r="C562" s="49">
        <v>2.7263736898522295E-2</v>
      </c>
      <c r="D562" s="49">
        <v>0.53909992704338894</v>
      </c>
      <c r="E562" s="49">
        <v>0.7166391699949356</v>
      </c>
      <c r="F562" s="51">
        <f t="shared" si="25"/>
        <v>0.70873673983836138</v>
      </c>
      <c r="G562" s="47">
        <f t="shared" si="26"/>
        <v>70.873673983836142</v>
      </c>
      <c r="H562" s="21" t="str">
        <f t="shared" si="24"/>
        <v xml:space="preserve"> Low Risk</v>
      </c>
      <c r="I562">
        <f>VLOOKUP(A562, 'MACHINE LEARNING OUTPUT '!A:W, 23, FALSE)</f>
        <v>1</v>
      </c>
      <c r="J562" s="5">
        <f>VLOOKUP(A562, 'MACHINE LEARNING OUTPUT '!A:X,24, FALSE)</f>
        <v>0.5286934333945309</v>
      </c>
      <c r="K562" t="str">
        <f>VLOOKUP(A562, 'MACHINE LEARNING OUTPUT '!A:C,3, FALSE)</f>
        <v>business</v>
      </c>
    </row>
    <row r="563" spans="1:11" x14ac:dyDescent="0.25">
      <c r="A563" s="2" t="s">
        <v>597</v>
      </c>
      <c r="B563" s="50">
        <v>0.96099999999999997</v>
      </c>
      <c r="C563" s="50">
        <v>0.48796859879664384</v>
      </c>
      <c r="D563" s="50">
        <v>0.51992561355481981</v>
      </c>
      <c r="E563" s="50">
        <v>0.60486971505900167</v>
      </c>
      <c r="F563" s="51">
        <f t="shared" si="25"/>
        <v>0.68467500033082096</v>
      </c>
      <c r="G563" s="47">
        <f t="shared" si="26"/>
        <v>68.467500033082089</v>
      </c>
      <c r="H563" s="21" t="str">
        <f t="shared" si="24"/>
        <v xml:space="preserve"> Medium Risk</v>
      </c>
      <c r="I563">
        <f>VLOOKUP(A563, 'MACHINE LEARNING OUTPUT '!A:W, 23, FALSE)</f>
        <v>0</v>
      </c>
      <c r="J563" s="5">
        <f>VLOOKUP(A563, 'MACHINE LEARNING OUTPUT '!A:X,24, FALSE)</f>
        <v>0.41878298332466557</v>
      </c>
      <c r="K563" t="str">
        <f>VLOOKUP(A563, 'MACHINE LEARNING OUTPUT '!A:C,3, FALSE)</f>
        <v>salary</v>
      </c>
    </row>
    <row r="564" spans="1:11" x14ac:dyDescent="0.25">
      <c r="A564" s="1" t="s">
        <v>598</v>
      </c>
      <c r="B564" s="49">
        <v>0.86799999999999999</v>
      </c>
      <c r="C564" s="49">
        <v>0.13090189419152626</v>
      </c>
      <c r="D564" s="49">
        <v>0.59990384438983713</v>
      </c>
      <c r="E564" s="49">
        <v>0.61955500965831944</v>
      </c>
      <c r="F564" s="51">
        <f t="shared" si="25"/>
        <v>0.77744345206925736</v>
      </c>
      <c r="G564" s="47">
        <f t="shared" si="26"/>
        <v>77.744345206925729</v>
      </c>
      <c r="H564" s="21" t="str">
        <f t="shared" si="24"/>
        <v xml:space="preserve"> Low Risk</v>
      </c>
      <c r="I564">
        <f>VLOOKUP(A564, 'MACHINE LEARNING OUTPUT '!A:W, 23, FALSE)</f>
        <v>0</v>
      </c>
      <c r="J564" s="5">
        <f>VLOOKUP(A564, 'MACHINE LEARNING OUTPUT '!A:X,24, FALSE)</f>
        <v>0.39288289284756278</v>
      </c>
      <c r="K564" t="str">
        <f>VLOOKUP(A564, 'MACHINE LEARNING OUTPUT '!A:C,3, FALSE)</f>
        <v>salary</v>
      </c>
    </row>
    <row r="565" spans="1:11" x14ac:dyDescent="0.25">
      <c r="A565" s="2" t="s">
        <v>599</v>
      </c>
      <c r="B565" s="50">
        <v>0.78900000000000003</v>
      </c>
      <c r="C565" s="50">
        <v>0.26034187486391741</v>
      </c>
      <c r="D565" s="50">
        <v>0.7292232435097542</v>
      </c>
      <c r="E565" s="50">
        <v>0.82236694049509773</v>
      </c>
      <c r="F565" s="51">
        <f t="shared" si="25"/>
        <v>0.76724712731704026</v>
      </c>
      <c r="G565" s="47">
        <f t="shared" si="26"/>
        <v>76.724712731704031</v>
      </c>
      <c r="H565" s="21" t="str">
        <f t="shared" si="24"/>
        <v xml:space="preserve"> Low Risk</v>
      </c>
      <c r="I565">
        <f>VLOOKUP(A565, 'MACHINE LEARNING OUTPUT '!A:W, 23, FALSE)</f>
        <v>0</v>
      </c>
      <c r="J565" s="5">
        <f>VLOOKUP(A565, 'MACHINE LEARNING OUTPUT '!A:X,24, FALSE)</f>
        <v>0.36277261471392747</v>
      </c>
      <c r="K565" t="str">
        <f>VLOOKUP(A565, 'MACHINE LEARNING OUTPUT '!A:C,3, FALSE)</f>
        <v>salary</v>
      </c>
    </row>
    <row r="566" spans="1:11" x14ac:dyDescent="0.25">
      <c r="A566" s="1" t="s">
        <v>600</v>
      </c>
      <c r="B566" s="49">
        <v>0.77100000000000002</v>
      </c>
      <c r="C566" s="49">
        <v>0.18769382111727312</v>
      </c>
      <c r="D566" s="49">
        <v>0.72034563352380798</v>
      </c>
      <c r="E566" s="49">
        <v>0.78137797041025703</v>
      </c>
      <c r="F566" s="51">
        <f t="shared" si="25"/>
        <v>0.77481767593111806</v>
      </c>
      <c r="G566" s="47">
        <f t="shared" si="26"/>
        <v>77.481767593111812</v>
      </c>
      <c r="H566" s="21" t="str">
        <f t="shared" si="24"/>
        <v xml:space="preserve"> Low Risk</v>
      </c>
      <c r="I566">
        <f>VLOOKUP(A566, 'MACHINE LEARNING OUTPUT '!A:W, 23, FALSE)</f>
        <v>0</v>
      </c>
      <c r="J566" s="5">
        <f>VLOOKUP(A566, 'MACHINE LEARNING OUTPUT '!A:X,24, FALSE)</f>
        <v>0.36587426734437983</v>
      </c>
      <c r="K566" t="str">
        <f>VLOOKUP(A566, 'MACHINE LEARNING OUTPUT '!A:C,3, FALSE)</f>
        <v>salary</v>
      </c>
    </row>
    <row r="567" spans="1:11" x14ac:dyDescent="0.25">
      <c r="A567" s="2" t="s">
        <v>601</v>
      </c>
      <c r="B567" s="50">
        <v>0.61799999999999999</v>
      </c>
      <c r="C567" s="50">
        <v>9.6835003090302962E-2</v>
      </c>
      <c r="D567" s="50">
        <v>0.76071111028294147</v>
      </c>
      <c r="E567" s="50">
        <v>0.74963925763477079</v>
      </c>
      <c r="F567" s="51">
        <f t="shared" si="25"/>
        <v>0.75183760977471303</v>
      </c>
      <c r="G567" s="47">
        <f t="shared" si="26"/>
        <v>75.183760977471309</v>
      </c>
      <c r="H567" s="21" t="str">
        <f t="shared" si="24"/>
        <v xml:space="preserve"> Low Risk</v>
      </c>
      <c r="I567">
        <f>VLOOKUP(A567, 'MACHINE LEARNING OUTPUT '!A:W, 23, FALSE)</f>
        <v>0</v>
      </c>
      <c r="J567" s="5">
        <f>VLOOKUP(A567, 'MACHINE LEARNING OUTPUT '!A:X,24, FALSE)</f>
        <v>0.45578374787035469</v>
      </c>
      <c r="K567" t="str">
        <f>VLOOKUP(A567, 'MACHINE LEARNING OUTPUT '!A:C,3, FALSE)</f>
        <v>business</v>
      </c>
    </row>
    <row r="568" spans="1:11" x14ac:dyDescent="0.25">
      <c r="A568" s="1" t="s">
        <v>602</v>
      </c>
      <c r="B568" s="49">
        <v>0.97799999999999998</v>
      </c>
      <c r="C568" s="49">
        <v>0.32772057288652728</v>
      </c>
      <c r="D568" s="49">
        <v>0.50913109378058408</v>
      </c>
      <c r="E568" s="49">
        <v>0.89517341252968885</v>
      </c>
      <c r="F568" s="51">
        <f t="shared" si="25"/>
        <v>0.7800860587696119</v>
      </c>
      <c r="G568" s="47">
        <f t="shared" si="26"/>
        <v>78.008605876961184</v>
      </c>
      <c r="H568" s="21" t="str">
        <f t="shared" si="24"/>
        <v xml:space="preserve"> Low Risk</v>
      </c>
      <c r="I568">
        <f>VLOOKUP(A568, 'MACHINE LEARNING OUTPUT '!A:W, 23, FALSE)</f>
        <v>0</v>
      </c>
      <c r="J568" s="5">
        <f>VLOOKUP(A568, 'MACHINE LEARNING OUTPUT '!A:X,24, FALSE)</f>
        <v>0.33755310756644846</v>
      </c>
      <c r="K568" t="str">
        <f>VLOOKUP(A568, 'MACHINE LEARNING OUTPUT '!A:C,3, FALSE)</f>
        <v>salary</v>
      </c>
    </row>
    <row r="569" spans="1:11" x14ac:dyDescent="0.25">
      <c r="A569" s="2" t="s">
        <v>603</v>
      </c>
      <c r="B569" s="50">
        <v>0.83599999999999997</v>
      </c>
      <c r="C569" s="50">
        <v>0.35649769913307022</v>
      </c>
      <c r="D569" s="50">
        <v>0.65620119542098398</v>
      </c>
      <c r="E569" s="50">
        <v>0.78300972957913795</v>
      </c>
      <c r="F569" s="51">
        <f t="shared" si="25"/>
        <v>0.73434238878114644</v>
      </c>
      <c r="G569" s="47">
        <f t="shared" si="26"/>
        <v>73.434238878114641</v>
      </c>
      <c r="H569" s="21" t="str">
        <f t="shared" si="24"/>
        <v xml:space="preserve"> Low Risk</v>
      </c>
      <c r="I569">
        <f>VLOOKUP(A569, 'MACHINE LEARNING OUTPUT '!A:W, 23, FALSE)</f>
        <v>0</v>
      </c>
      <c r="J569" s="5">
        <f>VLOOKUP(A569, 'MACHINE LEARNING OUTPUT '!A:X,24, FALSE)</f>
        <v>0.39201376966895884</v>
      </c>
      <c r="K569" t="str">
        <f>VLOOKUP(A569, 'MACHINE LEARNING OUTPUT '!A:C,3, FALSE)</f>
        <v>salary</v>
      </c>
    </row>
    <row r="570" spans="1:11" x14ac:dyDescent="0.25">
      <c r="A570" s="1" t="s">
        <v>604</v>
      </c>
      <c r="B570" s="49">
        <v>0.51500000000000001</v>
      </c>
      <c r="C570" s="49">
        <v>0.24757463202403013</v>
      </c>
      <c r="D570" s="49">
        <v>0.43633274971998837</v>
      </c>
      <c r="E570" s="49">
        <v>0.60898071318179192</v>
      </c>
      <c r="F570" s="51">
        <f t="shared" si="25"/>
        <v>0.58459126731405742</v>
      </c>
      <c r="G570" s="47">
        <f t="shared" si="26"/>
        <v>58.459126731405739</v>
      </c>
      <c r="H570" s="21" t="str">
        <f t="shared" si="24"/>
        <v xml:space="preserve"> Medium Risk</v>
      </c>
      <c r="I570">
        <f>VLOOKUP(A570, 'MACHINE LEARNING OUTPUT '!A:W, 23, FALSE)</f>
        <v>1</v>
      </c>
      <c r="J570" s="5">
        <f>VLOOKUP(A570, 'MACHINE LEARNING OUTPUT '!A:X,24, FALSE)</f>
        <v>0.54453685543696873</v>
      </c>
      <c r="K570" t="str">
        <f>VLOOKUP(A570, 'MACHINE LEARNING OUTPUT '!A:C,3, FALSE)</f>
        <v>mixed</v>
      </c>
    </row>
    <row r="571" spans="1:11" x14ac:dyDescent="0.25">
      <c r="A571" s="2" t="s">
        <v>605</v>
      </c>
      <c r="B571" s="50">
        <v>0.95799999999999996</v>
      </c>
      <c r="C571" s="50">
        <v>0.12015225029637566</v>
      </c>
      <c r="D571" s="50">
        <v>0.74225342225586799</v>
      </c>
      <c r="E571" s="50">
        <v>0.67905003570655076</v>
      </c>
      <c r="F571" s="51">
        <f t="shared" si="25"/>
        <v>0.84956251471824351</v>
      </c>
      <c r="G571" s="47">
        <f t="shared" si="26"/>
        <v>84.956251471824345</v>
      </c>
      <c r="H571" s="21" t="str">
        <f t="shared" si="24"/>
        <v xml:space="preserve"> Low Risk</v>
      </c>
      <c r="I571">
        <f>VLOOKUP(A571, 'MACHINE LEARNING OUTPUT '!A:W, 23, FALSE)</f>
        <v>0</v>
      </c>
      <c r="J571" s="5">
        <f>VLOOKUP(A571, 'MACHINE LEARNING OUTPUT '!A:X,24, FALSE)</f>
        <v>0.32394824816435092</v>
      </c>
      <c r="K571" t="str">
        <f>VLOOKUP(A571, 'MACHINE LEARNING OUTPUT '!A:C,3, FALSE)</f>
        <v>salary</v>
      </c>
    </row>
    <row r="572" spans="1:11" x14ac:dyDescent="0.25">
      <c r="A572" s="1" t="s">
        <v>606</v>
      </c>
      <c r="B572" s="49">
        <v>0.37</v>
      </c>
      <c r="C572" s="49">
        <v>0.23337637935347239</v>
      </c>
      <c r="D572" s="49">
        <v>0.21422673646633231</v>
      </c>
      <c r="E572" s="49">
        <v>0</v>
      </c>
      <c r="F572" s="51">
        <f t="shared" si="25"/>
        <v>0.40233243348722469</v>
      </c>
      <c r="G572" s="47">
        <f t="shared" si="26"/>
        <v>40.233243348722468</v>
      </c>
      <c r="H572" s="21" t="str">
        <f t="shared" si="24"/>
        <v xml:space="preserve"> Medium Risk</v>
      </c>
      <c r="I572">
        <f>VLOOKUP(A572, 'MACHINE LEARNING OUTPUT '!A:W, 23, FALSE)</f>
        <v>1</v>
      </c>
      <c r="J572" s="5">
        <f>VLOOKUP(A572, 'MACHINE LEARNING OUTPUT '!A:X,24, FALSE)</f>
        <v>0.70738932064683913</v>
      </c>
      <c r="K572" t="str">
        <f>VLOOKUP(A572, 'MACHINE LEARNING OUTPUT '!A:C,3, FALSE)</f>
        <v>business</v>
      </c>
    </row>
    <row r="573" spans="1:11" x14ac:dyDescent="0.25">
      <c r="A573" s="2" t="s">
        <v>607</v>
      </c>
      <c r="B573" s="50">
        <v>0.44</v>
      </c>
      <c r="C573" s="50">
        <v>0.21777058159493085</v>
      </c>
      <c r="D573" s="50">
        <v>0.52908112481000769</v>
      </c>
      <c r="E573" s="50">
        <v>0.43430494004514647</v>
      </c>
      <c r="F573" s="51">
        <f t="shared" si="25"/>
        <v>0.55963079149029427</v>
      </c>
      <c r="G573" s="47">
        <f t="shared" si="26"/>
        <v>55.963079149029426</v>
      </c>
      <c r="H573" s="21" t="str">
        <f t="shared" si="24"/>
        <v xml:space="preserve"> Medium Risk</v>
      </c>
      <c r="I573">
        <f>VLOOKUP(A573, 'MACHINE LEARNING OUTPUT '!A:W, 23, FALSE)</f>
        <v>1</v>
      </c>
      <c r="J573" s="5">
        <f>VLOOKUP(A573, 'MACHINE LEARNING OUTPUT '!A:X,24, FALSE)</f>
        <v>0.60898859005917894</v>
      </c>
      <c r="K573" t="str">
        <f>VLOOKUP(A573, 'MACHINE LEARNING OUTPUT '!A:C,3, FALSE)</f>
        <v>business</v>
      </c>
    </row>
    <row r="574" spans="1:11" x14ac:dyDescent="0.25">
      <c r="A574" s="1" t="s">
        <v>608</v>
      </c>
      <c r="B574" s="49">
        <v>0.95099999999999996</v>
      </c>
      <c r="C574" s="49">
        <v>0.13204100526017126</v>
      </c>
      <c r="D574" s="49">
        <v>0.53538065242930488</v>
      </c>
      <c r="E574" s="49">
        <v>0.62926337036314761</v>
      </c>
      <c r="F574" s="51">
        <f t="shared" si="25"/>
        <v>0.79470333446228159</v>
      </c>
      <c r="G574" s="47">
        <f t="shared" si="26"/>
        <v>79.470333446228153</v>
      </c>
      <c r="H574" s="21" t="str">
        <f t="shared" si="24"/>
        <v xml:space="preserve"> Low Risk</v>
      </c>
      <c r="I574">
        <f>VLOOKUP(A574, 'MACHINE LEARNING OUTPUT '!A:W, 23, FALSE)</f>
        <v>0</v>
      </c>
      <c r="J574" s="5">
        <f>VLOOKUP(A574, 'MACHINE LEARNING OUTPUT '!A:X,24, FALSE)</f>
        <v>0.34735517103992847</v>
      </c>
      <c r="K574" t="str">
        <f>VLOOKUP(A574, 'MACHINE LEARNING OUTPUT '!A:C,3, FALSE)</f>
        <v>salary</v>
      </c>
    </row>
    <row r="575" spans="1:11" x14ac:dyDescent="0.25">
      <c r="A575" s="2" t="s">
        <v>609</v>
      </c>
      <c r="B575" s="50">
        <v>0.32600000000000001</v>
      </c>
      <c r="C575" s="50">
        <v>0.31398680814360075</v>
      </c>
      <c r="D575" s="50">
        <v>0.43200952566131212</v>
      </c>
      <c r="E575" s="50">
        <v>0.20749555927502233</v>
      </c>
      <c r="F575" s="51">
        <f t="shared" si="25"/>
        <v>0.43743019658043553</v>
      </c>
      <c r="G575" s="47">
        <f t="shared" si="26"/>
        <v>43.743019658043551</v>
      </c>
      <c r="H575" s="21" t="str">
        <f t="shared" si="24"/>
        <v xml:space="preserve"> Medium Risk</v>
      </c>
      <c r="I575">
        <f>VLOOKUP(A575, 'MACHINE LEARNING OUTPUT '!A:W, 23, FALSE)</f>
        <v>1</v>
      </c>
      <c r="J575" s="5">
        <f>VLOOKUP(A575, 'MACHINE LEARNING OUTPUT '!A:X,24, FALSE)</f>
        <v>0.69698431204596256</v>
      </c>
      <c r="K575" t="str">
        <f>VLOOKUP(A575, 'MACHINE LEARNING OUTPUT '!A:C,3, FALSE)</f>
        <v>business</v>
      </c>
    </row>
    <row r="576" spans="1:11" x14ac:dyDescent="0.25">
      <c r="A576" s="1" t="s">
        <v>610</v>
      </c>
      <c r="B576" s="49">
        <v>0.753</v>
      </c>
      <c r="C576" s="49">
        <v>0.43641276079108399</v>
      </c>
      <c r="D576" s="49">
        <v>0.81284849737620757</v>
      </c>
      <c r="E576" s="49">
        <v>0.61862829046510837</v>
      </c>
      <c r="F576" s="51">
        <f t="shared" si="25"/>
        <v>0.68799011480768268</v>
      </c>
      <c r="G576" s="47">
        <f t="shared" si="26"/>
        <v>68.799011480768272</v>
      </c>
      <c r="H576" s="21" t="str">
        <f t="shared" si="24"/>
        <v xml:space="preserve"> Medium Risk</v>
      </c>
      <c r="I576">
        <f>VLOOKUP(A576, 'MACHINE LEARNING OUTPUT '!A:W, 23, FALSE)</f>
        <v>0</v>
      </c>
      <c r="J576" s="5">
        <f>VLOOKUP(A576, 'MACHINE LEARNING OUTPUT '!A:X,24, FALSE)</f>
        <v>0.41348551891624841</v>
      </c>
      <c r="K576" t="str">
        <f>VLOOKUP(A576, 'MACHINE LEARNING OUTPUT '!A:C,3, FALSE)</f>
        <v>mixed</v>
      </c>
    </row>
    <row r="577" spans="1:11" x14ac:dyDescent="0.25">
      <c r="A577" s="2" t="s">
        <v>611</v>
      </c>
      <c r="B577" s="50">
        <v>0.53400000000000003</v>
      </c>
      <c r="C577" s="50">
        <v>0.25091744320131909</v>
      </c>
      <c r="D577" s="50">
        <v>0.62171131368515009</v>
      </c>
      <c r="E577" s="50">
        <v>0.64346745053668375</v>
      </c>
      <c r="F577" s="51">
        <f t="shared" si="25"/>
        <v>0.63248714735713696</v>
      </c>
      <c r="G577" s="47">
        <f t="shared" si="26"/>
        <v>63.248714735713698</v>
      </c>
      <c r="H577" s="21" t="str">
        <f t="shared" si="24"/>
        <v xml:space="preserve"> Medium Risk</v>
      </c>
      <c r="I577">
        <f>VLOOKUP(A577, 'MACHINE LEARNING OUTPUT '!A:W, 23, FALSE)</f>
        <v>0</v>
      </c>
      <c r="J577" s="5">
        <f>VLOOKUP(A577, 'MACHINE LEARNING OUTPUT '!A:X,24, FALSE)</f>
        <v>0.49559718402932318</v>
      </c>
      <c r="K577" t="str">
        <f>VLOOKUP(A577, 'MACHINE LEARNING OUTPUT '!A:C,3, FALSE)</f>
        <v>mixed</v>
      </c>
    </row>
    <row r="578" spans="1:11" x14ac:dyDescent="0.25">
      <c r="A578" s="1" t="s">
        <v>612</v>
      </c>
      <c r="B578" s="49">
        <v>0.93700000000000006</v>
      </c>
      <c r="C578" s="49">
        <v>0.46797219189748168</v>
      </c>
      <c r="D578" s="49">
        <v>0.59030635469815762</v>
      </c>
      <c r="E578" s="49">
        <v>0.56298097603628672</v>
      </c>
      <c r="F578" s="51">
        <f t="shared" si="25"/>
        <v>0.6900667597758301</v>
      </c>
      <c r="G578" s="47">
        <f t="shared" si="26"/>
        <v>69.006675977583015</v>
      </c>
      <c r="H578" s="21" t="str">
        <f t="shared" ref="H578:H641" si="27">IF(G578&lt;40," High Risk",
 IF(G578&lt;70," Medium Risk",
 " Low Risk"))</f>
        <v xml:space="preserve"> Medium Risk</v>
      </c>
      <c r="I578">
        <f>VLOOKUP(A578, 'MACHINE LEARNING OUTPUT '!A:W, 23, FALSE)</f>
        <v>0</v>
      </c>
      <c r="J578" s="5">
        <f>VLOOKUP(A578, 'MACHINE LEARNING OUTPUT '!A:X,24, FALSE)</f>
        <v>0.41717934090985298</v>
      </c>
      <c r="K578" t="str">
        <f>VLOOKUP(A578, 'MACHINE LEARNING OUTPUT '!A:C,3, FALSE)</f>
        <v>salary</v>
      </c>
    </row>
    <row r="579" spans="1:11" x14ac:dyDescent="0.25">
      <c r="A579" s="2" t="s">
        <v>613</v>
      </c>
      <c r="B579" s="50">
        <v>0.64300000000000002</v>
      </c>
      <c r="C579" s="50">
        <v>0.25639229172959493</v>
      </c>
      <c r="D579" s="50">
        <v>0.68085284470140195</v>
      </c>
      <c r="E579" s="50">
        <v>0.71739788664493653</v>
      </c>
      <c r="F579" s="51">
        <f t="shared" ref="F579:F642" si="28">(B579*0.35) + ((1-C579)*0.3) + (D579*0.2) + (E579*0.15)</f>
        <v>0.69191256441814242</v>
      </c>
      <c r="G579" s="47">
        <f t="shared" ref="G579:G642" si="29">F579*100</f>
        <v>69.191256441814247</v>
      </c>
      <c r="H579" s="21" t="str">
        <f t="shared" si="27"/>
        <v xml:space="preserve"> Medium Risk</v>
      </c>
      <c r="I579">
        <f>VLOOKUP(A579, 'MACHINE LEARNING OUTPUT '!A:W, 23, FALSE)</f>
        <v>0</v>
      </c>
      <c r="J579" s="5">
        <f>VLOOKUP(A579, 'MACHINE LEARNING OUTPUT '!A:X,24, FALSE)</f>
        <v>0.44525930840744965</v>
      </c>
      <c r="K579" t="str">
        <f>VLOOKUP(A579, 'MACHINE LEARNING OUTPUT '!A:C,3, FALSE)</f>
        <v>mixed</v>
      </c>
    </row>
    <row r="580" spans="1:11" x14ac:dyDescent="0.25">
      <c r="A580" s="1" t="s">
        <v>614</v>
      </c>
      <c r="B580" s="49">
        <v>0.873</v>
      </c>
      <c r="C580" s="49">
        <v>0.21926362108490255</v>
      </c>
      <c r="D580" s="49">
        <v>0.66438641469401738</v>
      </c>
      <c r="E580" s="49">
        <v>0.69483210219844027</v>
      </c>
      <c r="F580" s="51">
        <f t="shared" si="28"/>
        <v>0.77687301194309877</v>
      </c>
      <c r="G580" s="47">
        <f t="shared" si="29"/>
        <v>77.687301194309882</v>
      </c>
      <c r="H580" s="21" t="str">
        <f t="shared" si="27"/>
        <v xml:space="preserve"> Low Risk</v>
      </c>
      <c r="I580">
        <f>VLOOKUP(A580, 'MACHINE LEARNING OUTPUT '!A:W, 23, FALSE)</f>
        <v>0</v>
      </c>
      <c r="J580" s="5">
        <f>VLOOKUP(A580, 'MACHINE LEARNING OUTPUT '!A:X,24, FALSE)</f>
        <v>0.35578889753128706</v>
      </c>
      <c r="K580" t="str">
        <f>VLOOKUP(A580, 'MACHINE LEARNING OUTPUT '!A:C,3, FALSE)</f>
        <v>salary</v>
      </c>
    </row>
    <row r="581" spans="1:11" x14ac:dyDescent="0.25">
      <c r="A581" s="2" t="s">
        <v>615</v>
      </c>
      <c r="B581" s="50">
        <v>0.76</v>
      </c>
      <c r="C581" s="50">
        <v>0.37343152144195574</v>
      </c>
      <c r="D581" s="50">
        <v>0.54869575901570922</v>
      </c>
      <c r="E581" s="50">
        <v>0.68710745663062944</v>
      </c>
      <c r="F581" s="51">
        <f t="shared" si="28"/>
        <v>0.66677581386514961</v>
      </c>
      <c r="G581" s="47">
        <f t="shared" si="29"/>
        <v>66.677581386514959</v>
      </c>
      <c r="H581" s="21" t="str">
        <f t="shared" si="27"/>
        <v xml:space="preserve"> Medium Risk</v>
      </c>
      <c r="I581">
        <f>VLOOKUP(A581, 'MACHINE LEARNING OUTPUT '!A:W, 23, FALSE)</f>
        <v>0</v>
      </c>
      <c r="J581" s="5">
        <f>VLOOKUP(A581, 'MACHINE LEARNING OUTPUT '!A:X,24, FALSE)</f>
        <v>0.44051434596471489</v>
      </c>
      <c r="K581" t="str">
        <f>VLOOKUP(A581, 'MACHINE LEARNING OUTPUT '!A:C,3, FALSE)</f>
        <v>salary</v>
      </c>
    </row>
    <row r="582" spans="1:11" x14ac:dyDescent="0.25">
      <c r="A582" s="1" t="s">
        <v>616</v>
      </c>
      <c r="B582" s="49">
        <v>0.78800000000000003</v>
      </c>
      <c r="C582" s="49">
        <v>0.2203423878486534</v>
      </c>
      <c r="D582" s="49">
        <v>0.47395570789819175</v>
      </c>
      <c r="E582" s="49">
        <v>0.64356123151973021</v>
      </c>
      <c r="F582" s="51">
        <f t="shared" si="28"/>
        <v>0.7010226099530017</v>
      </c>
      <c r="G582" s="47">
        <f t="shared" si="29"/>
        <v>70.102260995300171</v>
      </c>
      <c r="H582" s="21" t="str">
        <f t="shared" si="27"/>
        <v xml:space="preserve"> Low Risk</v>
      </c>
      <c r="I582">
        <f>VLOOKUP(A582, 'MACHINE LEARNING OUTPUT '!A:W, 23, FALSE)</f>
        <v>0</v>
      </c>
      <c r="J582" s="5">
        <f>VLOOKUP(A582, 'MACHINE LEARNING OUTPUT '!A:X,24, FALSE)</f>
        <v>0.4237695619810708</v>
      </c>
      <c r="K582" t="str">
        <f>VLOOKUP(A582, 'MACHINE LEARNING OUTPUT '!A:C,3, FALSE)</f>
        <v>salary</v>
      </c>
    </row>
    <row r="583" spans="1:11" x14ac:dyDescent="0.25">
      <c r="A583" s="2" t="s">
        <v>617</v>
      </c>
      <c r="B583" s="50">
        <v>0.68300000000000005</v>
      </c>
      <c r="C583" s="50">
        <v>0.49051946196418111</v>
      </c>
      <c r="D583" s="50">
        <v>0.6148992096255429</v>
      </c>
      <c r="E583" s="50">
        <v>0.36634352620644789</v>
      </c>
      <c r="F583" s="51">
        <f t="shared" si="28"/>
        <v>0.56982553226682153</v>
      </c>
      <c r="G583" s="47">
        <f t="shared" si="29"/>
        <v>56.982553226682157</v>
      </c>
      <c r="H583" s="21" t="str">
        <f t="shared" si="27"/>
        <v xml:space="preserve"> Medium Risk</v>
      </c>
      <c r="I583">
        <f>VLOOKUP(A583, 'MACHINE LEARNING OUTPUT '!A:W, 23, FALSE)</f>
        <v>1</v>
      </c>
      <c r="J583" s="5">
        <f>VLOOKUP(A583, 'MACHINE LEARNING OUTPUT '!A:X,24, FALSE)</f>
        <v>0.51964429825781755</v>
      </c>
      <c r="K583" t="str">
        <f>VLOOKUP(A583, 'MACHINE LEARNING OUTPUT '!A:C,3, FALSE)</f>
        <v>mixed</v>
      </c>
    </row>
    <row r="584" spans="1:11" x14ac:dyDescent="0.25">
      <c r="A584" s="1" t="s">
        <v>618</v>
      </c>
      <c r="B584" s="49">
        <v>0.89700000000000002</v>
      </c>
      <c r="C584" s="49">
        <v>0.10470621246690531</v>
      </c>
      <c r="D584" s="49">
        <v>0.66018624440913654</v>
      </c>
      <c r="E584" s="49">
        <v>0.78842664889604319</v>
      </c>
      <c r="F584" s="51">
        <f t="shared" si="28"/>
        <v>0.83283938247616229</v>
      </c>
      <c r="G584" s="47">
        <f t="shared" si="29"/>
        <v>83.283938247616234</v>
      </c>
      <c r="H584" s="21" t="str">
        <f t="shared" si="27"/>
        <v xml:space="preserve"> Low Risk</v>
      </c>
      <c r="I584">
        <f>VLOOKUP(A584, 'MACHINE LEARNING OUTPUT '!A:W, 23, FALSE)</f>
        <v>0</v>
      </c>
      <c r="J584" s="5">
        <f>VLOOKUP(A584, 'MACHINE LEARNING OUTPUT '!A:X,24, FALSE)</f>
        <v>0.31829585697772905</v>
      </c>
      <c r="K584" t="str">
        <f>VLOOKUP(A584, 'MACHINE LEARNING OUTPUT '!A:C,3, FALSE)</f>
        <v>salary</v>
      </c>
    </row>
    <row r="585" spans="1:11" x14ac:dyDescent="0.25">
      <c r="A585" s="2" t="s">
        <v>619</v>
      </c>
      <c r="B585" s="50">
        <v>0.86099999999999999</v>
      </c>
      <c r="C585" s="50">
        <v>0.21869699233616652</v>
      </c>
      <c r="D585" s="50">
        <v>0.37635213515111476</v>
      </c>
      <c r="E585" s="50">
        <v>0.78807299011049314</v>
      </c>
      <c r="F585" s="51">
        <f t="shared" si="28"/>
        <v>0.72922227784594684</v>
      </c>
      <c r="G585" s="47">
        <f t="shared" si="29"/>
        <v>72.922227784594682</v>
      </c>
      <c r="H585" s="21" t="str">
        <f t="shared" si="27"/>
        <v xml:space="preserve"> Low Risk</v>
      </c>
      <c r="I585">
        <f>VLOOKUP(A585, 'MACHINE LEARNING OUTPUT '!A:W, 23, FALSE)</f>
        <v>0</v>
      </c>
      <c r="J585" s="5">
        <f>VLOOKUP(A585, 'MACHINE LEARNING OUTPUT '!A:X,24, FALSE)</f>
        <v>0.38935934755992219</v>
      </c>
      <c r="K585" t="str">
        <f>VLOOKUP(A585, 'MACHINE LEARNING OUTPUT '!A:C,3, FALSE)</f>
        <v>salary</v>
      </c>
    </row>
    <row r="586" spans="1:11" x14ac:dyDescent="0.25">
      <c r="A586" s="1" t="s">
        <v>620</v>
      </c>
      <c r="B586" s="49">
        <v>0.40200000000000002</v>
      </c>
      <c r="C586" s="49">
        <v>0.38807321908865561</v>
      </c>
      <c r="D586" s="49">
        <v>0.54085738290807528</v>
      </c>
      <c r="E586" s="49">
        <v>0.65160724859899188</v>
      </c>
      <c r="F586" s="51">
        <f t="shared" si="28"/>
        <v>0.53019059814486713</v>
      </c>
      <c r="G586" s="47">
        <f t="shared" si="29"/>
        <v>53.01905981448671</v>
      </c>
      <c r="H586" s="21" t="str">
        <f t="shared" si="27"/>
        <v xml:space="preserve"> Medium Risk</v>
      </c>
      <c r="I586">
        <f>VLOOKUP(A586, 'MACHINE LEARNING OUTPUT '!A:W, 23, FALSE)</f>
        <v>1</v>
      </c>
      <c r="J586" s="5">
        <f>VLOOKUP(A586, 'MACHINE LEARNING OUTPUT '!A:X,24, FALSE)</f>
        <v>0.60509806656180787</v>
      </c>
      <c r="K586" t="str">
        <f>VLOOKUP(A586, 'MACHINE LEARNING OUTPUT '!A:C,3, FALSE)</f>
        <v>business</v>
      </c>
    </row>
    <row r="587" spans="1:11" x14ac:dyDescent="0.25">
      <c r="A587" s="2" t="s">
        <v>621</v>
      </c>
      <c r="B587" s="50">
        <v>0.88400000000000001</v>
      </c>
      <c r="C587" s="50">
        <v>0.29582665123004931</v>
      </c>
      <c r="D587" s="50">
        <v>0.39272855473899371</v>
      </c>
      <c r="E587" s="50">
        <v>0.57627589889947217</v>
      </c>
      <c r="F587" s="51">
        <f t="shared" si="28"/>
        <v>0.68563910041370468</v>
      </c>
      <c r="G587" s="47">
        <f t="shared" si="29"/>
        <v>68.563910041370463</v>
      </c>
      <c r="H587" s="21" t="str">
        <f t="shared" si="27"/>
        <v xml:space="preserve"> Medium Risk</v>
      </c>
      <c r="I587">
        <f>VLOOKUP(A587, 'MACHINE LEARNING OUTPUT '!A:W, 23, FALSE)</f>
        <v>0</v>
      </c>
      <c r="J587" s="5">
        <f>VLOOKUP(A587, 'MACHINE LEARNING OUTPUT '!A:X,24, FALSE)</f>
        <v>0.41951470696007048</v>
      </c>
      <c r="K587" t="str">
        <f>VLOOKUP(A587, 'MACHINE LEARNING OUTPUT '!A:C,3, FALSE)</f>
        <v>salary</v>
      </c>
    </row>
    <row r="588" spans="1:11" x14ac:dyDescent="0.25">
      <c r="A588" s="1" t="s">
        <v>622</v>
      </c>
      <c r="B588" s="49">
        <v>0.84899999999999998</v>
      </c>
      <c r="C588" s="49">
        <v>0.37302187768694833</v>
      </c>
      <c r="D588" s="49">
        <v>0.65362993184824103</v>
      </c>
      <c r="E588" s="49">
        <v>0.76954746851909406</v>
      </c>
      <c r="F588" s="51">
        <f t="shared" si="28"/>
        <v>0.73140154334142782</v>
      </c>
      <c r="G588" s="47">
        <f t="shared" si="29"/>
        <v>73.140154334142778</v>
      </c>
      <c r="H588" s="21" t="str">
        <f t="shared" si="27"/>
        <v xml:space="preserve"> Low Risk</v>
      </c>
      <c r="I588">
        <f>VLOOKUP(A588, 'MACHINE LEARNING OUTPUT '!A:W, 23, FALSE)</f>
        <v>0</v>
      </c>
      <c r="J588" s="5">
        <f>VLOOKUP(A588, 'MACHINE LEARNING OUTPUT '!A:X,24, FALSE)</f>
        <v>0.390730551622675</v>
      </c>
      <c r="K588" t="str">
        <f>VLOOKUP(A588, 'MACHINE LEARNING OUTPUT '!A:C,3, FALSE)</f>
        <v>salary</v>
      </c>
    </row>
    <row r="589" spans="1:11" x14ac:dyDescent="0.25">
      <c r="A589" s="2" t="s">
        <v>623</v>
      </c>
      <c r="B589" s="50">
        <v>0.91200000000000003</v>
      </c>
      <c r="C589" s="50">
        <v>0.42433841190476468</v>
      </c>
      <c r="D589" s="50">
        <v>0.4032107191940687</v>
      </c>
      <c r="E589" s="50">
        <v>0.65697272621782066</v>
      </c>
      <c r="F589" s="51">
        <f t="shared" si="28"/>
        <v>0.67108652920005751</v>
      </c>
      <c r="G589" s="47">
        <f t="shared" si="29"/>
        <v>67.108652920005753</v>
      </c>
      <c r="H589" s="21" t="str">
        <f t="shared" si="27"/>
        <v xml:space="preserve"> Medium Risk</v>
      </c>
      <c r="I589">
        <f>VLOOKUP(A589, 'MACHINE LEARNING OUTPUT '!A:W, 23, FALSE)</f>
        <v>0</v>
      </c>
      <c r="J589" s="5">
        <f>VLOOKUP(A589, 'MACHINE LEARNING OUTPUT '!A:X,24, FALSE)</f>
        <v>0.41186651965118698</v>
      </c>
      <c r="K589" t="str">
        <f>VLOOKUP(A589, 'MACHINE LEARNING OUTPUT '!A:C,3, FALSE)</f>
        <v>salary</v>
      </c>
    </row>
    <row r="590" spans="1:11" x14ac:dyDescent="0.25">
      <c r="A590" s="1" t="s">
        <v>624</v>
      </c>
      <c r="B590" s="49">
        <v>0.755</v>
      </c>
      <c r="C590" s="49">
        <v>1.4923030696518458E-2</v>
      </c>
      <c r="D590" s="49">
        <v>0.73861863441116016</v>
      </c>
      <c r="E590" s="49">
        <v>0.78994961111247708</v>
      </c>
      <c r="F590" s="51">
        <f t="shared" si="28"/>
        <v>0.825989259340148</v>
      </c>
      <c r="G590" s="47">
        <f t="shared" si="29"/>
        <v>82.598925934014801</v>
      </c>
      <c r="H590" s="21" t="str">
        <f t="shared" si="27"/>
        <v xml:space="preserve"> Low Risk</v>
      </c>
      <c r="I590">
        <f>VLOOKUP(A590, 'MACHINE LEARNING OUTPUT '!A:W, 23, FALSE)</f>
        <v>0</v>
      </c>
      <c r="J590" s="5">
        <f>VLOOKUP(A590, 'MACHINE LEARNING OUTPUT '!A:X,24, FALSE)</f>
        <v>0.36441200625615505</v>
      </c>
      <c r="K590" t="str">
        <f>VLOOKUP(A590, 'MACHINE LEARNING OUTPUT '!A:C,3, FALSE)</f>
        <v>salary</v>
      </c>
    </row>
    <row r="591" spans="1:11" x14ac:dyDescent="0.25">
      <c r="A591" s="2" t="s">
        <v>625</v>
      </c>
      <c r="B591" s="50">
        <v>0.80100000000000005</v>
      </c>
      <c r="C591" s="50">
        <v>0.2004772454587444</v>
      </c>
      <c r="D591" s="50">
        <v>0.35858256930455323</v>
      </c>
      <c r="E591" s="50">
        <v>0.79307902050066792</v>
      </c>
      <c r="F591" s="51">
        <f t="shared" si="28"/>
        <v>0.71088519329838751</v>
      </c>
      <c r="G591" s="47">
        <f t="shared" si="29"/>
        <v>71.088519329838746</v>
      </c>
      <c r="H591" s="21" t="str">
        <f t="shared" si="27"/>
        <v xml:space="preserve"> Low Risk</v>
      </c>
      <c r="I591">
        <f>VLOOKUP(A591, 'MACHINE LEARNING OUTPUT '!A:W, 23, FALSE)</f>
        <v>0</v>
      </c>
      <c r="J591" s="5">
        <f>VLOOKUP(A591, 'MACHINE LEARNING OUTPUT '!A:X,24, FALSE)</f>
        <v>0.41885080751172094</v>
      </c>
      <c r="K591" t="str">
        <f>VLOOKUP(A591, 'MACHINE LEARNING OUTPUT '!A:C,3, FALSE)</f>
        <v>salary</v>
      </c>
    </row>
    <row r="592" spans="1:11" x14ac:dyDescent="0.25">
      <c r="A592" s="1" t="s">
        <v>626</v>
      </c>
      <c r="B592" s="49">
        <v>0.88200000000000001</v>
      </c>
      <c r="C592" s="49">
        <v>0.11629723347587984</v>
      </c>
      <c r="D592" s="49">
        <v>0.58638163753288919</v>
      </c>
      <c r="E592" s="49">
        <v>0.88482184372420747</v>
      </c>
      <c r="F592" s="51">
        <f t="shared" si="28"/>
        <v>0.82381043402244492</v>
      </c>
      <c r="G592" s="47">
        <f t="shared" si="29"/>
        <v>82.381043402244487</v>
      </c>
      <c r="H592" s="21" t="str">
        <f t="shared" si="27"/>
        <v xml:space="preserve"> Low Risk</v>
      </c>
      <c r="I592">
        <f>VLOOKUP(A592, 'MACHINE LEARNING OUTPUT '!A:W, 23, FALSE)</f>
        <v>0</v>
      </c>
      <c r="J592" s="5">
        <f>VLOOKUP(A592, 'MACHINE LEARNING OUTPUT '!A:X,24, FALSE)</f>
        <v>0.32383783988634568</v>
      </c>
      <c r="K592" t="str">
        <f>VLOOKUP(A592, 'MACHINE LEARNING OUTPUT '!A:C,3, FALSE)</f>
        <v>salary</v>
      </c>
    </row>
    <row r="593" spans="1:11" x14ac:dyDescent="0.25">
      <c r="A593" s="2" t="s">
        <v>627</v>
      </c>
      <c r="B593" s="50">
        <v>0.61799999999999999</v>
      </c>
      <c r="C593" s="50">
        <v>0.36193580341377968</v>
      </c>
      <c r="D593" s="50">
        <v>0.47327194572895392</v>
      </c>
      <c r="E593" s="50">
        <v>0.42842672329921661</v>
      </c>
      <c r="F593" s="51">
        <f t="shared" si="28"/>
        <v>0.56663765661653942</v>
      </c>
      <c r="G593" s="47">
        <f t="shared" si="29"/>
        <v>56.66376566165394</v>
      </c>
      <c r="H593" s="21" t="str">
        <f t="shared" si="27"/>
        <v xml:space="preserve"> Medium Risk</v>
      </c>
      <c r="I593">
        <f>VLOOKUP(A593, 'MACHINE LEARNING OUTPUT '!A:W, 23, FALSE)</f>
        <v>1</v>
      </c>
      <c r="J593" s="5">
        <f>VLOOKUP(A593, 'MACHINE LEARNING OUTPUT '!A:X,24, FALSE)</f>
        <v>0.57520077435883832</v>
      </c>
      <c r="K593" t="str">
        <f>VLOOKUP(A593, 'MACHINE LEARNING OUTPUT '!A:C,3, FALSE)</f>
        <v>business</v>
      </c>
    </row>
    <row r="594" spans="1:11" x14ac:dyDescent="0.25">
      <c r="A594" s="1" t="s">
        <v>628</v>
      </c>
      <c r="B594" s="49">
        <v>0.78</v>
      </c>
      <c r="C594" s="49">
        <v>0.36231025744514717</v>
      </c>
      <c r="D594" s="49">
        <v>0.60785490920753371</v>
      </c>
      <c r="E594" s="49">
        <v>0.67395682107592425</v>
      </c>
      <c r="F594" s="51">
        <f t="shared" si="28"/>
        <v>0.68697142776935116</v>
      </c>
      <c r="G594" s="47">
        <f t="shared" si="29"/>
        <v>68.69714277693511</v>
      </c>
      <c r="H594" s="21" t="str">
        <f t="shared" si="27"/>
        <v xml:space="preserve"> Medium Risk</v>
      </c>
      <c r="I594">
        <f>VLOOKUP(A594, 'MACHINE LEARNING OUTPUT '!A:W, 23, FALSE)</f>
        <v>0</v>
      </c>
      <c r="J594" s="5">
        <f>VLOOKUP(A594, 'MACHINE LEARNING OUTPUT '!A:X,24, FALSE)</f>
        <v>0.42182363351843638</v>
      </c>
      <c r="K594" t="str">
        <f>VLOOKUP(A594, 'MACHINE LEARNING OUTPUT '!A:C,3, FALSE)</f>
        <v>salary</v>
      </c>
    </row>
    <row r="595" spans="1:11" x14ac:dyDescent="0.25">
      <c r="A595" s="2" t="s">
        <v>629</v>
      </c>
      <c r="B595" s="50">
        <v>0.95099999999999996</v>
      </c>
      <c r="C595" s="50">
        <v>0.89528335645835622</v>
      </c>
      <c r="D595" s="50">
        <v>0.64940071638091235</v>
      </c>
      <c r="E595" s="50">
        <v>0.44591869578511806</v>
      </c>
      <c r="F595" s="51">
        <f t="shared" si="28"/>
        <v>0.56103294070644327</v>
      </c>
      <c r="G595" s="47">
        <f t="shared" si="29"/>
        <v>56.103294070644324</v>
      </c>
      <c r="H595" s="21" t="str">
        <f t="shared" si="27"/>
        <v xml:space="preserve"> Medium Risk</v>
      </c>
      <c r="I595">
        <f>VLOOKUP(A595, 'MACHINE LEARNING OUTPUT '!A:W, 23, FALSE)</f>
        <v>0</v>
      </c>
      <c r="J595" s="5">
        <f>VLOOKUP(A595, 'MACHINE LEARNING OUTPUT '!A:X,24, FALSE)</f>
        <v>0.44015429717776733</v>
      </c>
      <c r="K595" t="str">
        <f>VLOOKUP(A595, 'MACHINE LEARNING OUTPUT '!A:C,3, FALSE)</f>
        <v>salary</v>
      </c>
    </row>
    <row r="596" spans="1:11" x14ac:dyDescent="0.25">
      <c r="A596" s="1" t="s">
        <v>630</v>
      </c>
      <c r="B596" s="49">
        <v>0.76900000000000002</v>
      </c>
      <c r="C596" s="49">
        <v>0.25163589678774484</v>
      </c>
      <c r="D596" s="49">
        <v>0.32169249348328754</v>
      </c>
      <c r="E596" s="49">
        <v>0.64920215848281326</v>
      </c>
      <c r="F596" s="51">
        <f t="shared" si="28"/>
        <v>0.65537805343275612</v>
      </c>
      <c r="G596" s="47">
        <f t="shared" si="29"/>
        <v>65.537805343275608</v>
      </c>
      <c r="H596" s="21" t="str">
        <f t="shared" si="27"/>
        <v xml:space="preserve"> Medium Risk</v>
      </c>
      <c r="I596">
        <f>VLOOKUP(A596, 'MACHINE LEARNING OUTPUT '!A:W, 23, FALSE)</f>
        <v>0</v>
      </c>
      <c r="J596" s="5">
        <f>VLOOKUP(A596, 'MACHINE LEARNING OUTPUT '!A:X,24, FALSE)</f>
        <v>0.46722613631823617</v>
      </c>
      <c r="K596" t="str">
        <f>VLOOKUP(A596, 'MACHINE LEARNING OUTPUT '!A:C,3, FALSE)</f>
        <v>mixed</v>
      </c>
    </row>
    <row r="597" spans="1:11" x14ac:dyDescent="0.25">
      <c r="A597" s="2" t="s">
        <v>631</v>
      </c>
      <c r="B597" s="50">
        <v>0.98599999999999999</v>
      </c>
      <c r="C597" s="50">
        <v>0.33285977006712059</v>
      </c>
      <c r="D597" s="50">
        <v>0.5099239373506993</v>
      </c>
      <c r="E597" s="50">
        <v>0.73566753930067974</v>
      </c>
      <c r="F597" s="51">
        <f t="shared" si="28"/>
        <v>0.75757698734510559</v>
      </c>
      <c r="G597" s="47">
        <f t="shared" si="29"/>
        <v>75.757698734510555</v>
      </c>
      <c r="H597" s="21" t="str">
        <f t="shared" si="27"/>
        <v xml:space="preserve"> Low Risk</v>
      </c>
      <c r="I597">
        <f>VLOOKUP(A597, 'MACHINE LEARNING OUTPUT '!A:W, 23, FALSE)</f>
        <v>0</v>
      </c>
      <c r="J597" s="5">
        <f>VLOOKUP(A597, 'MACHINE LEARNING OUTPUT '!A:X,24, FALSE)</f>
        <v>0.37369610659571922</v>
      </c>
      <c r="K597" t="str">
        <f>VLOOKUP(A597, 'MACHINE LEARNING OUTPUT '!A:C,3, FALSE)</f>
        <v>salary</v>
      </c>
    </row>
    <row r="598" spans="1:11" x14ac:dyDescent="0.25">
      <c r="A598" s="1" t="s">
        <v>632</v>
      </c>
      <c r="B598" s="49">
        <v>0.55000000000000004</v>
      </c>
      <c r="C598" s="49">
        <v>5.6394557499563069E-2</v>
      </c>
      <c r="D598" s="49">
        <v>0.99504655887722793</v>
      </c>
      <c r="E598" s="49">
        <v>0.74672705016334318</v>
      </c>
      <c r="F598" s="51">
        <f t="shared" si="28"/>
        <v>0.78660000205007818</v>
      </c>
      <c r="G598" s="47">
        <f t="shared" si="29"/>
        <v>78.660000205007819</v>
      </c>
      <c r="H598" s="21" t="str">
        <f t="shared" si="27"/>
        <v xml:space="preserve"> Low Risk</v>
      </c>
      <c r="I598">
        <f>VLOOKUP(A598, 'MACHINE LEARNING OUTPUT '!A:W, 23, FALSE)</f>
        <v>0</v>
      </c>
      <c r="J598" s="5">
        <f>VLOOKUP(A598, 'MACHINE LEARNING OUTPUT '!A:X,24, FALSE)</f>
        <v>0.44241492335767529</v>
      </c>
      <c r="K598" t="str">
        <f>VLOOKUP(A598, 'MACHINE LEARNING OUTPUT '!A:C,3, FALSE)</f>
        <v>business</v>
      </c>
    </row>
    <row r="599" spans="1:11" x14ac:dyDescent="0.25">
      <c r="A599" s="2" t="s">
        <v>633</v>
      </c>
      <c r="B599" s="50">
        <v>0.78300000000000003</v>
      </c>
      <c r="C599" s="50">
        <v>0.31010236925136331</v>
      </c>
      <c r="D599" s="50">
        <v>0.41447208717426787</v>
      </c>
      <c r="E599" s="50">
        <v>0.8160157557999782</v>
      </c>
      <c r="F599" s="51">
        <f t="shared" si="28"/>
        <v>0.68631607002944139</v>
      </c>
      <c r="G599" s="47">
        <f t="shared" si="29"/>
        <v>68.631607002944136</v>
      </c>
      <c r="H599" s="21" t="str">
        <f t="shared" si="27"/>
        <v xml:space="preserve"> Medium Risk</v>
      </c>
      <c r="I599">
        <f>VLOOKUP(A599, 'MACHINE LEARNING OUTPUT '!A:W, 23, FALSE)</f>
        <v>0</v>
      </c>
      <c r="J599" s="5">
        <f>VLOOKUP(A599, 'MACHINE LEARNING OUTPUT '!A:X,24, FALSE)</f>
        <v>0.42657685228770942</v>
      </c>
      <c r="K599" t="str">
        <f>VLOOKUP(A599, 'MACHINE LEARNING OUTPUT '!A:C,3, FALSE)</f>
        <v>salary</v>
      </c>
    </row>
    <row r="600" spans="1:11" x14ac:dyDescent="0.25">
      <c r="A600" s="1" t="s">
        <v>634</v>
      </c>
      <c r="B600" s="49">
        <v>0.874</v>
      </c>
      <c r="C600" s="49">
        <v>0.23505387719735943</v>
      </c>
      <c r="D600" s="49">
        <v>0.72425534132935576</v>
      </c>
      <c r="E600" s="49">
        <v>0.78678901974308046</v>
      </c>
      <c r="F600" s="51">
        <f t="shared" si="28"/>
        <v>0.79825325806812542</v>
      </c>
      <c r="G600" s="47">
        <f t="shared" si="29"/>
        <v>79.825325806812543</v>
      </c>
      <c r="H600" s="21" t="str">
        <f t="shared" si="27"/>
        <v xml:space="preserve"> Low Risk</v>
      </c>
      <c r="I600">
        <f>VLOOKUP(A600, 'MACHINE LEARNING OUTPUT '!A:W, 23, FALSE)</f>
        <v>0</v>
      </c>
      <c r="J600" s="5">
        <f>VLOOKUP(A600, 'MACHINE LEARNING OUTPUT '!A:X,24, FALSE)</f>
        <v>0.34630890719161933</v>
      </c>
      <c r="K600" t="str">
        <f>VLOOKUP(A600, 'MACHINE LEARNING OUTPUT '!A:C,3, FALSE)</f>
        <v>salary</v>
      </c>
    </row>
    <row r="601" spans="1:11" x14ac:dyDescent="0.25">
      <c r="A601" s="2" t="s">
        <v>635</v>
      </c>
      <c r="B601" s="50">
        <v>0.78900000000000003</v>
      </c>
      <c r="C601" s="50">
        <v>0.43379144317585488</v>
      </c>
      <c r="D601" s="50">
        <v>0.52554116198279521</v>
      </c>
      <c r="E601" s="50">
        <v>0.68391854993401568</v>
      </c>
      <c r="F601" s="51">
        <f t="shared" si="28"/>
        <v>0.65370858193390491</v>
      </c>
      <c r="G601" s="47">
        <f t="shared" si="29"/>
        <v>65.37085819339049</v>
      </c>
      <c r="H601" s="21" t="str">
        <f t="shared" si="27"/>
        <v xml:space="preserve"> Medium Risk</v>
      </c>
      <c r="I601">
        <f>VLOOKUP(A601, 'MACHINE LEARNING OUTPUT '!A:W, 23, FALSE)</f>
        <v>0</v>
      </c>
      <c r="J601" s="5">
        <f>VLOOKUP(A601, 'MACHINE LEARNING OUTPUT '!A:X,24, FALSE)</f>
        <v>0.454905629533362</v>
      </c>
      <c r="K601" t="str">
        <f>VLOOKUP(A601, 'MACHINE LEARNING OUTPUT '!A:C,3, FALSE)</f>
        <v>salary</v>
      </c>
    </row>
    <row r="602" spans="1:11" x14ac:dyDescent="0.25">
      <c r="A602" s="1" t="s">
        <v>636</v>
      </c>
      <c r="B602" s="49">
        <v>0.85799999999999998</v>
      </c>
      <c r="C602" s="49">
        <v>0.11468438940850956</v>
      </c>
      <c r="D602" s="49">
        <v>0.50636599918175429</v>
      </c>
      <c r="E602" s="49">
        <v>0.84585830493464809</v>
      </c>
      <c r="F602" s="51">
        <f t="shared" si="28"/>
        <v>0.79404662875399512</v>
      </c>
      <c r="G602" s="47">
        <f t="shared" si="29"/>
        <v>79.404662875399509</v>
      </c>
      <c r="H602" s="21" t="str">
        <f t="shared" si="27"/>
        <v xml:space="preserve"> Low Risk</v>
      </c>
      <c r="I602">
        <f>VLOOKUP(A602, 'MACHINE LEARNING OUTPUT '!A:W, 23, FALSE)</f>
        <v>0</v>
      </c>
      <c r="J602" s="5">
        <f>VLOOKUP(A602, 'MACHINE LEARNING OUTPUT '!A:X,24, FALSE)</f>
        <v>0.35747066090372553</v>
      </c>
      <c r="K602" t="str">
        <f>VLOOKUP(A602, 'MACHINE LEARNING OUTPUT '!A:C,3, FALSE)</f>
        <v>salary</v>
      </c>
    </row>
    <row r="603" spans="1:11" x14ac:dyDescent="0.25">
      <c r="A603" s="2" t="s">
        <v>637</v>
      </c>
      <c r="B603" s="50">
        <v>0.90600000000000003</v>
      </c>
      <c r="C603" s="50">
        <v>0.1807097130025534</v>
      </c>
      <c r="D603" s="50">
        <v>0.48266650832081914</v>
      </c>
      <c r="E603" s="50">
        <v>0.66847685713254912</v>
      </c>
      <c r="F603" s="51">
        <f t="shared" si="28"/>
        <v>0.75969191633328004</v>
      </c>
      <c r="G603" s="47">
        <f t="shared" si="29"/>
        <v>75.969191633328009</v>
      </c>
      <c r="H603" s="21" t="str">
        <f t="shared" si="27"/>
        <v xml:space="preserve"> Low Risk</v>
      </c>
      <c r="I603">
        <f>VLOOKUP(A603, 'MACHINE LEARNING OUTPUT '!A:W, 23, FALSE)</f>
        <v>0</v>
      </c>
      <c r="J603" s="5">
        <f>VLOOKUP(A603, 'MACHINE LEARNING OUTPUT '!A:X,24, FALSE)</f>
        <v>0.3901781492221984</v>
      </c>
      <c r="K603" t="str">
        <f>VLOOKUP(A603, 'MACHINE LEARNING OUTPUT '!A:C,3, FALSE)</f>
        <v>salary</v>
      </c>
    </row>
    <row r="604" spans="1:11" x14ac:dyDescent="0.25">
      <c r="A604" s="1" t="s">
        <v>638</v>
      </c>
      <c r="B604" s="49">
        <v>0.79600000000000004</v>
      </c>
      <c r="C604" s="49">
        <v>0.21598666229994118</v>
      </c>
      <c r="D604" s="49">
        <v>0.69009544326588157</v>
      </c>
      <c r="E604" s="49">
        <v>0.75386193948243485</v>
      </c>
      <c r="F604" s="51">
        <f t="shared" si="28"/>
        <v>0.76490238088555929</v>
      </c>
      <c r="G604" s="47">
        <f t="shared" si="29"/>
        <v>76.490238088555927</v>
      </c>
      <c r="H604" s="21" t="str">
        <f t="shared" si="27"/>
        <v xml:space="preserve"> Low Risk</v>
      </c>
      <c r="I604">
        <f>VLOOKUP(A604, 'MACHINE LEARNING OUTPUT '!A:W, 23, FALSE)</f>
        <v>0</v>
      </c>
      <c r="J604" s="5">
        <f>VLOOKUP(A604, 'MACHINE LEARNING OUTPUT '!A:X,24, FALSE)</f>
        <v>0.39195316629129928</v>
      </c>
      <c r="K604" t="str">
        <f>VLOOKUP(A604, 'MACHINE LEARNING OUTPUT '!A:C,3, FALSE)</f>
        <v>salary</v>
      </c>
    </row>
    <row r="605" spans="1:11" x14ac:dyDescent="0.25">
      <c r="A605" s="2" t="s">
        <v>639</v>
      </c>
      <c r="B605" s="50">
        <v>0.89300000000000002</v>
      </c>
      <c r="C605" s="50">
        <v>0.16268050964293135</v>
      </c>
      <c r="D605" s="50">
        <v>0.57107191057775741</v>
      </c>
      <c r="E605" s="50">
        <v>0.5158353703565095</v>
      </c>
      <c r="F605" s="51">
        <f t="shared" si="28"/>
        <v>0.75533553477614845</v>
      </c>
      <c r="G605" s="47">
        <f t="shared" si="29"/>
        <v>75.533553477614845</v>
      </c>
      <c r="H605" s="21" t="str">
        <f t="shared" si="27"/>
        <v xml:space="preserve"> Low Risk</v>
      </c>
      <c r="I605">
        <f>VLOOKUP(A605, 'MACHINE LEARNING OUTPUT '!A:W, 23, FALSE)</f>
        <v>0</v>
      </c>
      <c r="J605" s="5">
        <f>VLOOKUP(A605, 'MACHINE LEARNING OUTPUT '!A:X,24, FALSE)</f>
        <v>0.39079554724251286</v>
      </c>
      <c r="K605" t="str">
        <f>VLOOKUP(A605, 'MACHINE LEARNING OUTPUT '!A:C,3, FALSE)</f>
        <v>salary</v>
      </c>
    </row>
    <row r="606" spans="1:11" x14ac:dyDescent="0.25">
      <c r="A606" s="1" t="s">
        <v>640</v>
      </c>
      <c r="B606" s="49">
        <v>0.93500000000000005</v>
      </c>
      <c r="C606" s="49">
        <v>0.3572974007879674</v>
      </c>
      <c r="D606" s="49">
        <v>0.53959783950328744</v>
      </c>
      <c r="E606" s="49">
        <v>0.8472458404466624</v>
      </c>
      <c r="F606" s="51">
        <f t="shared" si="28"/>
        <v>0.75506722373126656</v>
      </c>
      <c r="G606" s="47">
        <f t="shared" si="29"/>
        <v>75.506722373126649</v>
      </c>
      <c r="H606" s="21" t="str">
        <f t="shared" si="27"/>
        <v xml:space="preserve"> Low Risk</v>
      </c>
      <c r="I606">
        <f>VLOOKUP(A606, 'MACHINE LEARNING OUTPUT '!A:W, 23, FALSE)</f>
        <v>0</v>
      </c>
      <c r="J606" s="5">
        <f>VLOOKUP(A606, 'MACHINE LEARNING OUTPUT '!A:X,24, FALSE)</f>
        <v>0.35685781235594805</v>
      </c>
      <c r="K606" t="str">
        <f>VLOOKUP(A606, 'MACHINE LEARNING OUTPUT '!A:C,3, FALSE)</f>
        <v>salary</v>
      </c>
    </row>
    <row r="607" spans="1:11" x14ac:dyDescent="0.25">
      <c r="A607" s="2" t="s">
        <v>641</v>
      </c>
      <c r="B607" s="50">
        <v>0.83399999999999996</v>
      </c>
      <c r="C607" s="50">
        <v>3.7684451816109021E-2</v>
      </c>
      <c r="D607" s="50">
        <v>0.71064707732754895</v>
      </c>
      <c r="E607" s="50">
        <v>0.62300454176781783</v>
      </c>
      <c r="F607" s="51">
        <f t="shared" si="28"/>
        <v>0.81617476118584975</v>
      </c>
      <c r="G607" s="47">
        <f t="shared" si="29"/>
        <v>81.617476118584975</v>
      </c>
      <c r="H607" s="21" t="str">
        <f t="shared" si="27"/>
        <v xml:space="preserve"> Low Risk</v>
      </c>
      <c r="I607">
        <f>VLOOKUP(A607, 'MACHINE LEARNING OUTPUT '!A:W, 23, FALSE)</f>
        <v>0</v>
      </c>
      <c r="J607" s="5">
        <f>VLOOKUP(A607, 'MACHINE LEARNING OUTPUT '!A:X,24, FALSE)</f>
        <v>0.36500195272267683</v>
      </c>
      <c r="K607" t="str">
        <f>VLOOKUP(A607, 'MACHINE LEARNING OUTPUT '!A:C,3, FALSE)</f>
        <v>salary</v>
      </c>
    </row>
    <row r="608" spans="1:11" x14ac:dyDescent="0.25">
      <c r="A608" s="1" t="s">
        <v>642</v>
      </c>
      <c r="B608" s="49">
        <v>0.871</v>
      </c>
      <c r="C608" s="49">
        <v>0.30401203332194177</v>
      </c>
      <c r="D608" s="49">
        <v>0.70701110653829335</v>
      </c>
      <c r="E608" s="49">
        <v>0.75897836733558333</v>
      </c>
      <c r="F608" s="51">
        <f t="shared" si="28"/>
        <v>0.76889536641141354</v>
      </c>
      <c r="G608" s="47">
        <f t="shared" si="29"/>
        <v>76.889536641141348</v>
      </c>
      <c r="H608" s="21" t="str">
        <f t="shared" si="27"/>
        <v xml:space="preserve"> Low Risk</v>
      </c>
      <c r="I608">
        <f>VLOOKUP(A608, 'MACHINE LEARNING OUTPUT '!A:W, 23, FALSE)</f>
        <v>0</v>
      </c>
      <c r="J608" s="5">
        <f>VLOOKUP(A608, 'MACHINE LEARNING OUTPUT '!A:X,24, FALSE)</f>
        <v>0.35323938711481434</v>
      </c>
      <c r="K608" t="str">
        <f>VLOOKUP(A608, 'MACHINE LEARNING OUTPUT '!A:C,3, FALSE)</f>
        <v>salary</v>
      </c>
    </row>
    <row r="609" spans="1:11" x14ac:dyDescent="0.25">
      <c r="A609" s="2" t="s">
        <v>643</v>
      </c>
      <c r="B609" s="50">
        <v>0.91200000000000003</v>
      </c>
      <c r="C609" s="50">
        <v>0.19481760443856827</v>
      </c>
      <c r="D609" s="50">
        <v>0.60865173187878119</v>
      </c>
      <c r="E609" s="50">
        <v>0.8269251692728834</v>
      </c>
      <c r="F609" s="51">
        <f t="shared" si="28"/>
        <v>0.80652384043511804</v>
      </c>
      <c r="G609" s="47">
        <f t="shared" si="29"/>
        <v>80.652384043511802</v>
      </c>
      <c r="H609" s="21" t="str">
        <f t="shared" si="27"/>
        <v xml:space="preserve"> Low Risk</v>
      </c>
      <c r="I609">
        <f>VLOOKUP(A609, 'MACHINE LEARNING OUTPUT '!A:W, 23, FALSE)</f>
        <v>0</v>
      </c>
      <c r="J609" s="5">
        <f>VLOOKUP(A609, 'MACHINE LEARNING OUTPUT '!A:X,24, FALSE)</f>
        <v>0.33840369341834209</v>
      </c>
      <c r="K609" t="str">
        <f>VLOOKUP(A609, 'MACHINE LEARNING OUTPUT '!A:C,3, FALSE)</f>
        <v>salary</v>
      </c>
    </row>
    <row r="610" spans="1:11" x14ac:dyDescent="0.25">
      <c r="A610" s="1" t="s">
        <v>644</v>
      </c>
      <c r="B610" s="49">
        <v>0.23899999999999999</v>
      </c>
      <c r="C610" s="49">
        <v>0.48320009496708677</v>
      </c>
      <c r="D610" s="49">
        <v>0.91770489828784485</v>
      </c>
      <c r="E610" s="49">
        <v>0.67929253077603235</v>
      </c>
      <c r="F610" s="51">
        <f t="shared" si="28"/>
        <v>0.52412483078384786</v>
      </c>
      <c r="G610" s="47">
        <f t="shared" si="29"/>
        <v>52.412483078384788</v>
      </c>
      <c r="H610" s="21" t="str">
        <f t="shared" si="27"/>
        <v xml:space="preserve"> Medium Risk</v>
      </c>
      <c r="I610">
        <f>VLOOKUP(A610, 'MACHINE LEARNING OUTPUT '!A:W, 23, FALSE)</f>
        <v>1</v>
      </c>
      <c r="J610" s="5">
        <f>VLOOKUP(A610, 'MACHINE LEARNING OUTPUT '!A:X,24, FALSE)</f>
        <v>0.61818370357003061</v>
      </c>
      <c r="K610" t="str">
        <f>VLOOKUP(A610, 'MACHINE LEARNING OUTPUT '!A:C,3, FALSE)</f>
        <v>business</v>
      </c>
    </row>
    <row r="611" spans="1:11" x14ac:dyDescent="0.25">
      <c r="A611" s="2" t="s">
        <v>645</v>
      </c>
      <c r="B611" s="50">
        <v>0.24099999999999999</v>
      </c>
      <c r="C611" s="50">
        <v>5.5365915930864429E-2</v>
      </c>
      <c r="D611" s="50">
        <v>0.58328745698135287</v>
      </c>
      <c r="E611" s="50">
        <v>0.62610087820440341</v>
      </c>
      <c r="F611" s="51">
        <f t="shared" si="28"/>
        <v>0.57831284834767172</v>
      </c>
      <c r="G611" s="47">
        <f t="shared" si="29"/>
        <v>57.831284834767175</v>
      </c>
      <c r="H611" s="21" t="str">
        <f t="shared" si="27"/>
        <v xml:space="preserve"> Medium Risk</v>
      </c>
      <c r="I611">
        <f>VLOOKUP(A611, 'MACHINE LEARNING OUTPUT '!A:W, 23, FALSE)</f>
        <v>1</v>
      </c>
      <c r="J611" s="5">
        <f>VLOOKUP(A611, 'MACHINE LEARNING OUTPUT '!A:X,24, FALSE)</f>
        <v>0.62344590835488634</v>
      </c>
      <c r="K611" t="str">
        <f>VLOOKUP(A611, 'MACHINE LEARNING OUTPUT '!A:C,3, FALSE)</f>
        <v>business</v>
      </c>
    </row>
    <row r="612" spans="1:11" x14ac:dyDescent="0.25">
      <c r="A612" s="1" t="s">
        <v>646</v>
      </c>
      <c r="B612" s="49">
        <v>0.78200000000000003</v>
      </c>
      <c r="C612" s="49">
        <v>0.31908006243331671</v>
      </c>
      <c r="D612" s="49">
        <v>0.38710884201845275</v>
      </c>
      <c r="E612" s="49">
        <v>0.62395218283546328</v>
      </c>
      <c r="F612" s="51">
        <f t="shared" si="28"/>
        <v>0.64899057709901498</v>
      </c>
      <c r="G612" s="47">
        <f t="shared" si="29"/>
        <v>64.899057709901498</v>
      </c>
      <c r="H612" s="21" t="str">
        <f t="shared" si="27"/>
        <v xml:space="preserve"> Medium Risk</v>
      </c>
      <c r="I612">
        <f>VLOOKUP(A612, 'MACHINE LEARNING OUTPUT '!A:W, 23, FALSE)</f>
        <v>0</v>
      </c>
      <c r="J612" s="5">
        <f>VLOOKUP(A612, 'MACHINE LEARNING OUTPUT '!A:X,24, FALSE)</f>
        <v>0.47297377328347417</v>
      </c>
      <c r="K612" t="str">
        <f>VLOOKUP(A612, 'MACHINE LEARNING OUTPUT '!A:C,3, FALSE)</f>
        <v>salary</v>
      </c>
    </row>
    <row r="613" spans="1:11" x14ac:dyDescent="0.25">
      <c r="A613" s="2" t="s">
        <v>647</v>
      </c>
      <c r="B613" s="50">
        <v>0.36099999999999999</v>
      </c>
      <c r="C613" s="50">
        <v>0.33652519235945683</v>
      </c>
      <c r="D613" s="50">
        <v>0.35358697277815576</v>
      </c>
      <c r="E613" s="50">
        <v>0.49980197318806374</v>
      </c>
      <c r="F613" s="51">
        <f t="shared" si="28"/>
        <v>0.47108013282600369</v>
      </c>
      <c r="G613" s="47">
        <f t="shared" si="29"/>
        <v>47.108013282600368</v>
      </c>
      <c r="H613" s="21" t="str">
        <f t="shared" si="27"/>
        <v xml:space="preserve"> Medium Risk</v>
      </c>
      <c r="I613">
        <f>VLOOKUP(A613, 'MACHINE LEARNING OUTPUT '!A:W, 23, FALSE)</f>
        <v>1</v>
      </c>
      <c r="J613" s="5">
        <f>VLOOKUP(A613, 'MACHINE LEARNING OUTPUT '!A:X,24, FALSE)</f>
        <v>0.66215157923684209</v>
      </c>
      <c r="K613" t="str">
        <f>VLOOKUP(A613, 'MACHINE LEARNING OUTPUT '!A:C,3, FALSE)</f>
        <v>business</v>
      </c>
    </row>
    <row r="614" spans="1:11" x14ac:dyDescent="0.25">
      <c r="A614" s="1" t="s">
        <v>648</v>
      </c>
      <c r="B614" s="49">
        <v>0.22</v>
      </c>
      <c r="C614" s="49">
        <v>0.17918973549035766</v>
      </c>
      <c r="D614" s="49">
        <v>0.66425361603987254</v>
      </c>
      <c r="E614" s="49">
        <v>0.42330242915050764</v>
      </c>
      <c r="F614" s="51">
        <f t="shared" si="28"/>
        <v>0.51958916693344337</v>
      </c>
      <c r="G614" s="47">
        <f t="shared" si="29"/>
        <v>51.958916693344335</v>
      </c>
      <c r="H614" s="21" t="str">
        <f t="shared" si="27"/>
        <v xml:space="preserve"> Medium Risk</v>
      </c>
      <c r="I614">
        <f>VLOOKUP(A614, 'MACHINE LEARNING OUTPUT '!A:W, 23, FALSE)</f>
        <v>1</v>
      </c>
      <c r="J614" s="5">
        <f>VLOOKUP(A614, 'MACHINE LEARNING OUTPUT '!A:X,24, FALSE)</f>
        <v>0.65342537194291028</v>
      </c>
      <c r="K614" t="str">
        <f>VLOOKUP(A614, 'MACHINE LEARNING OUTPUT '!A:C,3, FALSE)</f>
        <v>business</v>
      </c>
    </row>
    <row r="615" spans="1:11" x14ac:dyDescent="0.25">
      <c r="A615" s="2" t="s">
        <v>649</v>
      </c>
      <c r="B615" s="50">
        <v>0.80900000000000005</v>
      </c>
      <c r="C615" s="50">
        <v>0.35452209332350265</v>
      </c>
      <c r="D615" s="50">
        <v>0.5684977104904233</v>
      </c>
      <c r="E615" s="50">
        <v>0.76480200824893196</v>
      </c>
      <c r="F615" s="51">
        <f t="shared" si="28"/>
        <v>0.70521321533837367</v>
      </c>
      <c r="G615" s="47">
        <f t="shared" si="29"/>
        <v>70.521321533837366</v>
      </c>
      <c r="H615" s="21" t="str">
        <f t="shared" si="27"/>
        <v xml:space="preserve"> Low Risk</v>
      </c>
      <c r="I615">
        <f>VLOOKUP(A615, 'MACHINE LEARNING OUTPUT '!A:W, 23, FALSE)</f>
        <v>0</v>
      </c>
      <c r="J615" s="5">
        <f>VLOOKUP(A615, 'MACHINE LEARNING OUTPUT '!A:X,24, FALSE)</f>
        <v>0.39684387095681184</v>
      </c>
      <c r="K615" t="str">
        <f>VLOOKUP(A615, 'MACHINE LEARNING OUTPUT '!A:C,3, FALSE)</f>
        <v>salary</v>
      </c>
    </row>
    <row r="616" spans="1:11" x14ac:dyDescent="0.25">
      <c r="A616" s="1" t="s">
        <v>650</v>
      </c>
      <c r="B616" s="49">
        <v>0.47299999999999998</v>
      </c>
      <c r="C616" s="49">
        <v>0.2729242960836204</v>
      </c>
      <c r="D616" s="49">
        <v>0.77253257547501708</v>
      </c>
      <c r="E616" s="49">
        <v>0.604979837789133</v>
      </c>
      <c r="F616" s="51">
        <f t="shared" si="28"/>
        <v>0.6289262019382873</v>
      </c>
      <c r="G616" s="47">
        <f t="shared" si="29"/>
        <v>62.892620193828733</v>
      </c>
      <c r="H616" s="21" t="str">
        <f t="shared" si="27"/>
        <v xml:space="preserve"> Medium Risk</v>
      </c>
      <c r="I616">
        <f>VLOOKUP(A616, 'MACHINE LEARNING OUTPUT '!A:W, 23, FALSE)</f>
        <v>1</v>
      </c>
      <c r="J616" s="5">
        <f>VLOOKUP(A616, 'MACHINE LEARNING OUTPUT '!A:X,24, FALSE)</f>
        <v>0.51442674907859143</v>
      </c>
      <c r="K616" t="str">
        <f>VLOOKUP(A616, 'MACHINE LEARNING OUTPUT '!A:C,3, FALSE)</f>
        <v>mixed</v>
      </c>
    </row>
    <row r="617" spans="1:11" x14ac:dyDescent="0.25">
      <c r="A617" s="2" t="s">
        <v>651</v>
      </c>
      <c r="B617" s="50">
        <v>0.46</v>
      </c>
      <c r="C617" s="50">
        <v>0.22677700920624927</v>
      </c>
      <c r="D617" s="50">
        <v>0.7322687223629385</v>
      </c>
      <c r="E617" s="50">
        <v>0.58442128783913572</v>
      </c>
      <c r="F617" s="51">
        <f t="shared" si="28"/>
        <v>0.62708383488658326</v>
      </c>
      <c r="G617" s="47">
        <f t="shared" si="29"/>
        <v>62.708383488658328</v>
      </c>
      <c r="H617" s="21" t="str">
        <f t="shared" si="27"/>
        <v xml:space="preserve"> Medium Risk</v>
      </c>
      <c r="I617">
        <f>VLOOKUP(A617, 'MACHINE LEARNING OUTPUT '!A:W, 23, FALSE)</f>
        <v>1</v>
      </c>
      <c r="J617" s="5">
        <f>VLOOKUP(A617, 'MACHINE LEARNING OUTPUT '!A:X,24, FALSE)</f>
        <v>0.52261656993643546</v>
      </c>
      <c r="K617" t="str">
        <f>VLOOKUP(A617, 'MACHINE LEARNING OUTPUT '!A:C,3, FALSE)</f>
        <v>mixed</v>
      </c>
    </row>
    <row r="618" spans="1:11" x14ac:dyDescent="0.25">
      <c r="A618" s="1" t="s">
        <v>652</v>
      </c>
      <c r="B618" s="49">
        <v>0.85399999999999998</v>
      </c>
      <c r="C618" s="49">
        <v>0.21192433656396231</v>
      </c>
      <c r="D618" s="49">
        <v>0.48524433711503889</v>
      </c>
      <c r="E618" s="49">
        <v>0.83850779223460448</v>
      </c>
      <c r="F618" s="51">
        <f t="shared" si="28"/>
        <v>0.75814773528900981</v>
      </c>
      <c r="G618" s="47">
        <f t="shared" si="29"/>
        <v>75.814773528900986</v>
      </c>
      <c r="H618" s="21" t="str">
        <f t="shared" si="27"/>
        <v xml:space="preserve"> Low Risk</v>
      </c>
      <c r="I618">
        <f>VLOOKUP(A618, 'MACHINE LEARNING OUTPUT '!A:W, 23, FALSE)</f>
        <v>0</v>
      </c>
      <c r="J618" s="5">
        <f>VLOOKUP(A618, 'MACHINE LEARNING OUTPUT '!A:X,24, FALSE)</f>
        <v>0.39181842556797558</v>
      </c>
      <c r="K618" t="str">
        <f>VLOOKUP(A618, 'MACHINE LEARNING OUTPUT '!A:C,3, FALSE)</f>
        <v>salary</v>
      </c>
    </row>
    <row r="619" spans="1:11" x14ac:dyDescent="0.25">
      <c r="A619" s="2" t="s">
        <v>653</v>
      </c>
      <c r="B619" s="50">
        <v>0.93</v>
      </c>
      <c r="C619" s="50">
        <v>6.6288644257066709E-2</v>
      </c>
      <c r="D619" s="50">
        <v>0.61641546480506337</v>
      </c>
      <c r="E619" s="50">
        <v>0.69675272318163817</v>
      </c>
      <c r="F619" s="51">
        <f t="shared" si="28"/>
        <v>0.8334094081611384</v>
      </c>
      <c r="G619" s="47">
        <f t="shared" si="29"/>
        <v>83.340940816113843</v>
      </c>
      <c r="H619" s="21" t="str">
        <f t="shared" si="27"/>
        <v xml:space="preserve"> Low Risk</v>
      </c>
      <c r="I619">
        <f>VLOOKUP(A619, 'MACHINE LEARNING OUTPUT '!A:W, 23, FALSE)</f>
        <v>0</v>
      </c>
      <c r="J619" s="5">
        <f>VLOOKUP(A619, 'MACHINE LEARNING OUTPUT '!A:X,24, FALSE)</f>
        <v>0.32280144896973745</v>
      </c>
      <c r="K619" t="str">
        <f>VLOOKUP(A619, 'MACHINE LEARNING OUTPUT '!A:C,3, FALSE)</f>
        <v>salary</v>
      </c>
    </row>
    <row r="620" spans="1:11" x14ac:dyDescent="0.25">
      <c r="A620" s="1" t="s">
        <v>654</v>
      </c>
      <c r="B620" s="49">
        <v>0.51700000000000002</v>
      </c>
      <c r="C620" s="49">
        <v>0.46245704028362594</v>
      </c>
      <c r="D620" s="49">
        <v>0.46061877347975699</v>
      </c>
      <c r="E620" s="49">
        <v>0.5481582660997899</v>
      </c>
      <c r="F620" s="51">
        <f t="shared" si="28"/>
        <v>0.51656038252583214</v>
      </c>
      <c r="G620" s="47">
        <f t="shared" si="29"/>
        <v>51.656038252583215</v>
      </c>
      <c r="H620" s="21" t="str">
        <f t="shared" si="27"/>
        <v xml:space="preserve"> Medium Risk</v>
      </c>
      <c r="I620">
        <f>VLOOKUP(A620, 'MACHINE LEARNING OUTPUT '!A:W, 23, FALSE)</f>
        <v>1</v>
      </c>
      <c r="J620" s="5">
        <f>VLOOKUP(A620, 'MACHINE LEARNING OUTPUT '!A:X,24, FALSE)</f>
        <v>0.58091821150269141</v>
      </c>
      <c r="K620" t="str">
        <f>VLOOKUP(A620, 'MACHINE LEARNING OUTPUT '!A:C,3, FALSE)</f>
        <v>mixed</v>
      </c>
    </row>
    <row r="621" spans="1:11" x14ac:dyDescent="0.25">
      <c r="A621" s="2" t="s">
        <v>655</v>
      </c>
      <c r="B621" s="50">
        <v>0.433</v>
      </c>
      <c r="C621" s="50">
        <v>0.23710196057917227</v>
      </c>
      <c r="D621" s="50">
        <v>0.74876229063480226</v>
      </c>
      <c r="E621" s="50">
        <v>0.43488511805728719</v>
      </c>
      <c r="F621" s="51">
        <f t="shared" si="28"/>
        <v>0.59540463766180185</v>
      </c>
      <c r="G621" s="47">
        <f t="shared" si="29"/>
        <v>59.540463766180181</v>
      </c>
      <c r="H621" s="21" t="str">
        <f t="shared" si="27"/>
        <v xml:space="preserve"> Medium Risk</v>
      </c>
      <c r="I621">
        <f>VLOOKUP(A621, 'MACHINE LEARNING OUTPUT '!A:W, 23, FALSE)</f>
        <v>1</v>
      </c>
      <c r="J621" s="5">
        <f>VLOOKUP(A621, 'MACHINE LEARNING OUTPUT '!A:X,24, FALSE)</f>
        <v>0.57181552946178205</v>
      </c>
      <c r="K621" t="str">
        <f>VLOOKUP(A621, 'MACHINE LEARNING OUTPUT '!A:C,3, FALSE)</f>
        <v>business</v>
      </c>
    </row>
    <row r="622" spans="1:11" x14ac:dyDescent="0.25">
      <c r="A622" s="1" t="s">
        <v>656</v>
      </c>
      <c r="B622" s="49">
        <v>0.89300000000000002</v>
      </c>
      <c r="C622" s="49">
        <v>7.0108680946370905E-2</v>
      </c>
      <c r="D622" s="49">
        <v>0.40234195149416763</v>
      </c>
      <c r="E622" s="49">
        <v>0.57464685378085789</v>
      </c>
      <c r="F622" s="51">
        <f t="shared" si="28"/>
        <v>0.7581828140820509</v>
      </c>
      <c r="G622" s="47">
        <f t="shared" si="29"/>
        <v>75.818281408205095</v>
      </c>
      <c r="H622" s="21" t="str">
        <f t="shared" si="27"/>
        <v xml:space="preserve"> Low Risk</v>
      </c>
      <c r="I622">
        <f>VLOOKUP(A622, 'MACHINE LEARNING OUTPUT '!A:W, 23, FALSE)</f>
        <v>0</v>
      </c>
      <c r="J622" s="5">
        <f>VLOOKUP(A622, 'MACHINE LEARNING OUTPUT '!A:X,24, FALSE)</f>
        <v>0.39795953980421339</v>
      </c>
      <c r="K622" t="str">
        <f>VLOOKUP(A622, 'MACHINE LEARNING OUTPUT '!A:C,3, FALSE)</f>
        <v>salary</v>
      </c>
    </row>
    <row r="623" spans="1:11" x14ac:dyDescent="0.25">
      <c r="A623" s="2" t="s">
        <v>657</v>
      </c>
      <c r="B623" s="50">
        <v>0.97699999999999998</v>
      </c>
      <c r="C623" s="50">
        <v>0.20850074487656284</v>
      </c>
      <c r="D623" s="50">
        <v>0.55877052058811461</v>
      </c>
      <c r="E623" s="50">
        <v>0.56473471849145052</v>
      </c>
      <c r="F623" s="51">
        <f t="shared" si="28"/>
        <v>0.77586408842837162</v>
      </c>
      <c r="G623" s="47">
        <f t="shared" si="29"/>
        <v>77.586408842837159</v>
      </c>
      <c r="H623" s="21" t="str">
        <f t="shared" si="27"/>
        <v xml:space="preserve"> Low Risk</v>
      </c>
      <c r="I623">
        <f>VLOOKUP(A623, 'MACHINE LEARNING OUTPUT '!A:W, 23, FALSE)</f>
        <v>0</v>
      </c>
      <c r="J623" s="5">
        <f>VLOOKUP(A623, 'MACHINE LEARNING OUTPUT '!A:X,24, FALSE)</f>
        <v>0.3550675152695229</v>
      </c>
      <c r="K623" t="str">
        <f>VLOOKUP(A623, 'MACHINE LEARNING OUTPUT '!A:C,3, FALSE)</f>
        <v>salary</v>
      </c>
    </row>
    <row r="624" spans="1:11" x14ac:dyDescent="0.25">
      <c r="A624" s="1" t="s">
        <v>658</v>
      </c>
      <c r="B624" s="49">
        <v>0.97</v>
      </c>
      <c r="C624" s="49">
        <v>0.30297765051870301</v>
      </c>
      <c r="D624" s="49">
        <v>0.34814175348365506</v>
      </c>
      <c r="E624" s="49">
        <v>0.60648436012818319</v>
      </c>
      <c r="F624" s="51">
        <f t="shared" si="28"/>
        <v>0.70920770956034762</v>
      </c>
      <c r="G624" s="47">
        <f t="shared" si="29"/>
        <v>70.920770956034758</v>
      </c>
      <c r="H624" s="21" t="str">
        <f t="shared" si="27"/>
        <v xml:space="preserve"> Low Risk</v>
      </c>
      <c r="I624">
        <f>VLOOKUP(A624, 'MACHINE LEARNING OUTPUT '!A:W, 23, FALSE)</f>
        <v>0</v>
      </c>
      <c r="J624" s="5">
        <f>VLOOKUP(A624, 'MACHINE LEARNING OUTPUT '!A:X,24, FALSE)</f>
        <v>0.39317937473559289</v>
      </c>
      <c r="K624" t="str">
        <f>VLOOKUP(A624, 'MACHINE LEARNING OUTPUT '!A:C,3, FALSE)</f>
        <v>salary</v>
      </c>
    </row>
    <row r="625" spans="1:11" x14ac:dyDescent="0.25">
      <c r="A625" s="2" t="s">
        <v>659</v>
      </c>
      <c r="B625" s="50">
        <v>0.85299999999999998</v>
      </c>
      <c r="C625" s="50">
        <v>0.23672892146083585</v>
      </c>
      <c r="D625" s="50">
        <v>0.32284858497738422</v>
      </c>
      <c r="E625" s="50">
        <v>0.69558092791962201</v>
      </c>
      <c r="F625" s="51">
        <f t="shared" si="28"/>
        <v>0.69643817974516931</v>
      </c>
      <c r="G625" s="47">
        <f t="shared" si="29"/>
        <v>69.643817974516935</v>
      </c>
      <c r="H625" s="21" t="str">
        <f t="shared" si="27"/>
        <v xml:space="preserve"> Medium Risk</v>
      </c>
      <c r="I625">
        <f>VLOOKUP(A625, 'MACHINE LEARNING OUTPUT '!A:W, 23, FALSE)</f>
        <v>0</v>
      </c>
      <c r="J625" s="5">
        <f>VLOOKUP(A625, 'MACHINE LEARNING OUTPUT '!A:X,24, FALSE)</f>
        <v>0.43066717081690126</v>
      </c>
      <c r="K625" t="str">
        <f>VLOOKUP(A625, 'MACHINE LEARNING OUTPUT '!A:C,3, FALSE)</f>
        <v>salary</v>
      </c>
    </row>
    <row r="626" spans="1:11" x14ac:dyDescent="0.25">
      <c r="A626" s="1" t="s">
        <v>660</v>
      </c>
      <c r="B626" s="49">
        <v>0.32500000000000001</v>
      </c>
      <c r="C626" s="49">
        <v>0.39235619524689319</v>
      </c>
      <c r="D626" s="49">
        <v>0.35962977564227017</v>
      </c>
      <c r="E626" s="49">
        <v>0.4071758971657603</v>
      </c>
      <c r="F626" s="51">
        <f t="shared" si="28"/>
        <v>0.42904548112925006</v>
      </c>
      <c r="G626" s="47">
        <f t="shared" si="29"/>
        <v>42.904548112925006</v>
      </c>
      <c r="H626" s="21" t="str">
        <f t="shared" si="27"/>
        <v xml:space="preserve"> Medium Risk</v>
      </c>
      <c r="I626">
        <f>VLOOKUP(A626, 'MACHINE LEARNING OUTPUT '!A:W, 23, FALSE)</f>
        <v>1</v>
      </c>
      <c r="J626" s="5">
        <f>VLOOKUP(A626, 'MACHINE LEARNING OUTPUT '!A:X,24, FALSE)</f>
        <v>0.67924625729837751</v>
      </c>
      <c r="K626" t="str">
        <f>VLOOKUP(A626, 'MACHINE LEARNING OUTPUT '!A:C,3, FALSE)</f>
        <v>business</v>
      </c>
    </row>
    <row r="627" spans="1:11" x14ac:dyDescent="0.25">
      <c r="A627" s="2" t="s">
        <v>661</v>
      </c>
      <c r="B627" s="50">
        <v>0.83099999999999996</v>
      </c>
      <c r="C627" s="50">
        <v>3.8621962315943781E-2</v>
      </c>
      <c r="D627" s="50">
        <v>0.29769377713837242</v>
      </c>
      <c r="E627" s="50">
        <v>0.74371047886128827</v>
      </c>
      <c r="F627" s="51">
        <f t="shared" si="28"/>
        <v>0.75035873856208457</v>
      </c>
      <c r="G627" s="47">
        <f t="shared" si="29"/>
        <v>75.035873856208454</v>
      </c>
      <c r="H627" s="21" t="str">
        <f t="shared" si="27"/>
        <v xml:space="preserve"> Low Risk</v>
      </c>
      <c r="I627">
        <f>VLOOKUP(A627, 'MACHINE LEARNING OUTPUT '!A:W, 23, FALSE)</f>
        <v>0</v>
      </c>
      <c r="J627" s="5">
        <f>VLOOKUP(A627, 'MACHINE LEARNING OUTPUT '!A:X,24, FALSE)</f>
        <v>0.41394080855558069</v>
      </c>
      <c r="K627" t="str">
        <f>VLOOKUP(A627, 'MACHINE LEARNING OUTPUT '!A:C,3, FALSE)</f>
        <v>salary</v>
      </c>
    </row>
    <row r="628" spans="1:11" x14ac:dyDescent="0.25">
      <c r="A628" s="1" t="s">
        <v>662</v>
      </c>
      <c r="B628" s="49">
        <v>0.86499999999999999</v>
      </c>
      <c r="C628" s="49">
        <v>0.13736950532213904</v>
      </c>
      <c r="D628" s="49">
        <v>0.67119202427577063</v>
      </c>
      <c r="E628" s="49">
        <v>0.67518706500513703</v>
      </c>
      <c r="F628" s="51">
        <f t="shared" si="28"/>
        <v>0.79705561300928296</v>
      </c>
      <c r="G628" s="47">
        <f t="shared" si="29"/>
        <v>79.705561300928295</v>
      </c>
      <c r="H628" s="21" t="str">
        <f t="shared" si="27"/>
        <v xml:space="preserve"> Low Risk</v>
      </c>
      <c r="I628">
        <f>VLOOKUP(A628, 'MACHINE LEARNING OUTPUT '!A:W, 23, FALSE)</f>
        <v>0</v>
      </c>
      <c r="J628" s="5">
        <f>VLOOKUP(A628, 'MACHINE LEARNING OUTPUT '!A:X,24, FALSE)</f>
        <v>0.36163650226215333</v>
      </c>
      <c r="K628" t="str">
        <f>VLOOKUP(A628, 'MACHINE LEARNING OUTPUT '!A:C,3, FALSE)</f>
        <v>salary</v>
      </c>
    </row>
    <row r="629" spans="1:11" x14ac:dyDescent="0.25">
      <c r="A629" s="2" t="s">
        <v>663</v>
      </c>
      <c r="B629" s="50">
        <v>0.502</v>
      </c>
      <c r="C629" s="50">
        <v>0.30453352998700928</v>
      </c>
      <c r="D629" s="50">
        <v>0.92776976223267127</v>
      </c>
      <c r="E629" s="50">
        <v>0.73135807102065975</v>
      </c>
      <c r="F629" s="51">
        <f t="shared" si="28"/>
        <v>0.67959760410353032</v>
      </c>
      <c r="G629" s="47">
        <f t="shared" si="29"/>
        <v>67.959760410353027</v>
      </c>
      <c r="H629" s="21" t="str">
        <f t="shared" si="27"/>
        <v xml:space="preserve"> Medium Risk</v>
      </c>
      <c r="I629">
        <f>VLOOKUP(A629, 'MACHINE LEARNING OUTPUT '!A:W, 23, FALSE)</f>
        <v>0</v>
      </c>
      <c r="J629" s="5">
        <f>VLOOKUP(A629, 'MACHINE LEARNING OUTPUT '!A:X,24, FALSE)</f>
        <v>0.49803221042760137</v>
      </c>
      <c r="K629" t="str">
        <f>VLOOKUP(A629, 'MACHINE LEARNING OUTPUT '!A:C,3, FALSE)</f>
        <v>business</v>
      </c>
    </row>
    <row r="630" spans="1:11" x14ac:dyDescent="0.25">
      <c r="A630" s="1" t="s">
        <v>664</v>
      </c>
      <c r="B630" s="49">
        <v>0.93500000000000005</v>
      </c>
      <c r="C630" s="49">
        <v>5.6217898438868652E-2</v>
      </c>
      <c r="D630" s="49">
        <v>0.31608623378035161</v>
      </c>
      <c r="E630" s="49">
        <v>0.65368016065082268</v>
      </c>
      <c r="F630" s="51">
        <f t="shared" si="28"/>
        <v>0.77165390132203304</v>
      </c>
      <c r="G630" s="47">
        <f t="shared" si="29"/>
        <v>77.165390132203299</v>
      </c>
      <c r="H630" s="21" t="str">
        <f t="shared" si="27"/>
        <v xml:space="preserve"> Low Risk</v>
      </c>
      <c r="I630">
        <f>VLOOKUP(A630, 'MACHINE LEARNING OUTPUT '!A:W, 23, FALSE)</f>
        <v>0</v>
      </c>
      <c r="J630" s="5">
        <f>VLOOKUP(A630, 'MACHINE LEARNING OUTPUT '!A:X,24, FALSE)</f>
        <v>0.38442875683415073</v>
      </c>
      <c r="K630" t="str">
        <f>VLOOKUP(A630, 'MACHINE LEARNING OUTPUT '!A:C,3, FALSE)</f>
        <v>salary</v>
      </c>
    </row>
    <row r="631" spans="1:11" x14ac:dyDescent="0.25">
      <c r="A631" s="2" t="s">
        <v>665</v>
      </c>
      <c r="B631" s="50">
        <v>0.96699999999999997</v>
      </c>
      <c r="C631" s="50">
        <v>0.37698142844590371</v>
      </c>
      <c r="D631" s="50">
        <v>0.2664568230923694</v>
      </c>
      <c r="E631" s="50">
        <v>0.70479107054081835</v>
      </c>
      <c r="F631" s="51">
        <f t="shared" si="28"/>
        <v>0.68436559666582553</v>
      </c>
      <c r="G631" s="47">
        <f t="shared" si="29"/>
        <v>68.436559666582554</v>
      </c>
      <c r="H631" s="21" t="str">
        <f t="shared" si="27"/>
        <v xml:space="preserve"> Medium Risk</v>
      </c>
      <c r="I631">
        <f>VLOOKUP(A631, 'MACHINE LEARNING OUTPUT '!A:W, 23, FALSE)</f>
        <v>0</v>
      </c>
      <c r="J631" s="5">
        <f>VLOOKUP(A631, 'MACHINE LEARNING OUTPUT '!A:X,24, FALSE)</f>
        <v>0.39966193060047112</v>
      </c>
      <c r="K631" t="str">
        <f>VLOOKUP(A631, 'MACHINE LEARNING OUTPUT '!A:C,3, FALSE)</f>
        <v>salary</v>
      </c>
    </row>
    <row r="632" spans="1:11" x14ac:dyDescent="0.25">
      <c r="A632" s="1" t="s">
        <v>666</v>
      </c>
      <c r="B632" s="49">
        <v>0.25700000000000001</v>
      </c>
      <c r="C632" s="49">
        <v>7.0611260138806919E-2</v>
      </c>
      <c r="D632" s="49">
        <v>0.6366649687330026</v>
      </c>
      <c r="E632" s="49">
        <v>0.5673990162555278</v>
      </c>
      <c r="F632" s="51">
        <f t="shared" si="28"/>
        <v>0.58120946814328767</v>
      </c>
      <c r="G632" s="47">
        <f t="shared" si="29"/>
        <v>58.120946814328768</v>
      </c>
      <c r="H632" s="21" t="str">
        <f t="shared" si="27"/>
        <v xml:space="preserve"> Medium Risk</v>
      </c>
      <c r="I632">
        <f>VLOOKUP(A632, 'MACHINE LEARNING OUTPUT '!A:W, 23, FALSE)</f>
        <v>1</v>
      </c>
      <c r="J632" s="5">
        <f>VLOOKUP(A632, 'MACHINE LEARNING OUTPUT '!A:X,24, FALSE)</f>
        <v>0.61704935479680201</v>
      </c>
      <c r="K632" t="str">
        <f>VLOOKUP(A632, 'MACHINE LEARNING OUTPUT '!A:C,3, FALSE)</f>
        <v>business</v>
      </c>
    </row>
    <row r="633" spans="1:11" x14ac:dyDescent="0.25">
      <c r="A633" s="2" t="s">
        <v>667</v>
      </c>
      <c r="B633" s="50">
        <v>0.78100000000000003</v>
      </c>
      <c r="C633" s="50">
        <v>0.38512375542513227</v>
      </c>
      <c r="D633" s="50">
        <v>0.34421214370158626</v>
      </c>
      <c r="E633" s="50">
        <v>0.56965310117666679</v>
      </c>
      <c r="F633" s="51">
        <f t="shared" si="28"/>
        <v>0.61210326728927744</v>
      </c>
      <c r="G633" s="47">
        <f t="shared" si="29"/>
        <v>61.210326728927747</v>
      </c>
      <c r="H633" s="21" t="str">
        <f t="shared" si="27"/>
        <v xml:space="preserve"> Medium Risk</v>
      </c>
      <c r="I633">
        <f>VLOOKUP(A633, 'MACHINE LEARNING OUTPUT '!A:W, 23, FALSE)</f>
        <v>0</v>
      </c>
      <c r="J633" s="5">
        <f>VLOOKUP(A633, 'MACHINE LEARNING OUTPUT '!A:X,24, FALSE)</f>
        <v>0.4534142962241357</v>
      </c>
      <c r="K633" t="str">
        <f>VLOOKUP(A633, 'MACHINE LEARNING OUTPUT '!A:C,3, FALSE)</f>
        <v>mixed</v>
      </c>
    </row>
    <row r="634" spans="1:11" x14ac:dyDescent="0.25">
      <c r="A634" s="1" t="s">
        <v>668</v>
      </c>
      <c r="B634" s="49">
        <v>0.31900000000000001</v>
      </c>
      <c r="C634" s="49">
        <v>0.17737036850067434</v>
      </c>
      <c r="D634" s="49">
        <v>0.33796332645688421</v>
      </c>
      <c r="E634" s="49">
        <v>0.61095748785066673</v>
      </c>
      <c r="F634" s="51">
        <f t="shared" si="28"/>
        <v>0.5176751779187746</v>
      </c>
      <c r="G634" s="47">
        <f t="shared" si="29"/>
        <v>51.767517791877459</v>
      </c>
      <c r="H634" s="21" t="str">
        <f t="shared" si="27"/>
        <v xml:space="preserve"> Medium Risk</v>
      </c>
      <c r="I634">
        <f>VLOOKUP(A634, 'MACHINE LEARNING OUTPUT '!A:W, 23, FALSE)</f>
        <v>1</v>
      </c>
      <c r="J634" s="5">
        <f>VLOOKUP(A634, 'MACHINE LEARNING OUTPUT '!A:X,24, FALSE)</f>
        <v>0.65600422980181849</v>
      </c>
      <c r="K634" t="str">
        <f>VLOOKUP(A634, 'MACHINE LEARNING OUTPUT '!A:C,3, FALSE)</f>
        <v>business</v>
      </c>
    </row>
    <row r="635" spans="1:11" x14ac:dyDescent="0.25">
      <c r="A635" s="2" t="s">
        <v>669</v>
      </c>
      <c r="B635" s="50">
        <v>0.62</v>
      </c>
      <c r="C635" s="50">
        <v>0.3099756582957533</v>
      </c>
      <c r="D635" s="50">
        <v>0.74848484858190467</v>
      </c>
      <c r="E635" s="50">
        <v>0.47245266547240578</v>
      </c>
      <c r="F635" s="51">
        <f t="shared" si="28"/>
        <v>0.6445721720485158</v>
      </c>
      <c r="G635" s="47">
        <f t="shared" si="29"/>
        <v>64.457217204851574</v>
      </c>
      <c r="H635" s="21" t="str">
        <f t="shared" si="27"/>
        <v xml:space="preserve"> Medium Risk</v>
      </c>
      <c r="I635">
        <f>VLOOKUP(A635, 'MACHINE LEARNING OUTPUT '!A:W, 23, FALSE)</f>
        <v>0</v>
      </c>
      <c r="J635" s="5">
        <f>VLOOKUP(A635, 'MACHINE LEARNING OUTPUT '!A:X,24, FALSE)</f>
        <v>0.49972927077735491</v>
      </c>
      <c r="K635" t="str">
        <f>VLOOKUP(A635, 'MACHINE LEARNING OUTPUT '!A:C,3, FALSE)</f>
        <v>business</v>
      </c>
    </row>
    <row r="636" spans="1:11" x14ac:dyDescent="0.25">
      <c r="A636" s="1" t="s">
        <v>670</v>
      </c>
      <c r="B636" s="49">
        <v>0.80500000000000005</v>
      </c>
      <c r="C636" s="49">
        <v>8.3164499691154525E-2</v>
      </c>
      <c r="D636" s="49">
        <v>0.5050107368087694</v>
      </c>
      <c r="E636" s="49">
        <v>0.59625186682043774</v>
      </c>
      <c r="F636" s="51">
        <f t="shared" si="28"/>
        <v>0.7472405774774733</v>
      </c>
      <c r="G636" s="47">
        <f t="shared" si="29"/>
        <v>74.724057747747324</v>
      </c>
      <c r="H636" s="21" t="str">
        <f t="shared" si="27"/>
        <v xml:space="preserve"> Low Risk</v>
      </c>
      <c r="I636">
        <f>VLOOKUP(A636, 'MACHINE LEARNING OUTPUT '!A:W, 23, FALSE)</f>
        <v>0</v>
      </c>
      <c r="J636" s="5">
        <f>VLOOKUP(A636, 'MACHINE LEARNING OUTPUT '!A:X,24, FALSE)</f>
        <v>0.40175192714020125</v>
      </c>
      <c r="K636" t="str">
        <f>VLOOKUP(A636, 'MACHINE LEARNING OUTPUT '!A:C,3, FALSE)</f>
        <v>salary</v>
      </c>
    </row>
    <row r="637" spans="1:11" x14ac:dyDescent="0.25">
      <c r="A637" s="2" t="s">
        <v>671</v>
      </c>
      <c r="B637" s="50">
        <v>0.86099999999999999</v>
      </c>
      <c r="C637" s="50">
        <v>8.3145807172494701E-2</v>
      </c>
      <c r="D637" s="50">
        <v>0.46149341708774239</v>
      </c>
      <c r="E637" s="50">
        <v>0.50819298995027662</v>
      </c>
      <c r="F637" s="51">
        <f t="shared" si="28"/>
        <v>0.74493388975834163</v>
      </c>
      <c r="G637" s="47">
        <f t="shared" si="29"/>
        <v>74.493388975834165</v>
      </c>
      <c r="H637" s="21" t="str">
        <f t="shared" si="27"/>
        <v xml:space="preserve"> Low Risk</v>
      </c>
      <c r="I637">
        <f>VLOOKUP(A637, 'MACHINE LEARNING OUTPUT '!A:W, 23, FALSE)</f>
        <v>0</v>
      </c>
      <c r="J637" s="5">
        <f>VLOOKUP(A637, 'MACHINE LEARNING OUTPUT '!A:X,24, FALSE)</f>
        <v>0.41932452327204289</v>
      </c>
      <c r="K637" t="str">
        <f>VLOOKUP(A637, 'MACHINE LEARNING OUTPUT '!A:C,3, FALSE)</f>
        <v>salary</v>
      </c>
    </row>
    <row r="638" spans="1:11" x14ac:dyDescent="0.25">
      <c r="A638" s="1" t="s">
        <v>672</v>
      </c>
      <c r="B638" s="49">
        <v>0.247</v>
      </c>
      <c r="C638" s="49">
        <v>0.15875400796578176</v>
      </c>
      <c r="D638" s="49">
        <v>0.61614132998117022</v>
      </c>
      <c r="E638" s="49">
        <v>0.3648753666438127</v>
      </c>
      <c r="F638" s="51">
        <f t="shared" si="28"/>
        <v>0.51678336860307139</v>
      </c>
      <c r="G638" s="47">
        <f t="shared" si="29"/>
        <v>51.678336860307141</v>
      </c>
      <c r="H638" s="21" t="str">
        <f t="shared" si="27"/>
        <v xml:space="preserve"> Medium Risk</v>
      </c>
      <c r="I638">
        <f>VLOOKUP(A638, 'MACHINE LEARNING OUTPUT '!A:W, 23, FALSE)</f>
        <v>1</v>
      </c>
      <c r="J638" s="5">
        <f>VLOOKUP(A638, 'MACHINE LEARNING OUTPUT '!A:X,24, FALSE)</f>
        <v>0.65701083538556504</v>
      </c>
      <c r="K638" t="str">
        <f>VLOOKUP(A638, 'MACHINE LEARNING OUTPUT '!A:C,3, FALSE)</f>
        <v>business</v>
      </c>
    </row>
    <row r="639" spans="1:11" x14ac:dyDescent="0.25">
      <c r="A639" s="2" t="s">
        <v>673</v>
      </c>
      <c r="B639" s="50">
        <v>0.99099999999999999</v>
      </c>
      <c r="C639" s="50">
        <v>5.8947716300914943E-2</v>
      </c>
      <c r="D639" s="50">
        <v>0.73103037627201972</v>
      </c>
      <c r="E639" s="50">
        <v>0.73943413976901551</v>
      </c>
      <c r="F639" s="51">
        <f t="shared" si="28"/>
        <v>0.88628688132948186</v>
      </c>
      <c r="G639" s="47">
        <f t="shared" si="29"/>
        <v>88.628688132948184</v>
      </c>
      <c r="H639" s="21" t="str">
        <f t="shared" si="27"/>
        <v xml:space="preserve"> Low Risk</v>
      </c>
      <c r="I639">
        <f>VLOOKUP(A639, 'MACHINE LEARNING OUTPUT '!A:W, 23, FALSE)</f>
        <v>0</v>
      </c>
      <c r="J639" s="5">
        <f>VLOOKUP(A639, 'MACHINE LEARNING OUTPUT '!A:X,24, FALSE)</f>
        <v>0.29466945632368458</v>
      </c>
      <c r="K639" t="str">
        <f>VLOOKUP(A639, 'MACHINE LEARNING OUTPUT '!A:C,3, FALSE)</f>
        <v>salary</v>
      </c>
    </row>
    <row r="640" spans="1:11" x14ac:dyDescent="0.25">
      <c r="A640" s="1" t="s">
        <v>674</v>
      </c>
      <c r="B640" s="49">
        <v>0.95599999999999996</v>
      </c>
      <c r="C640" s="49">
        <v>0.14537453073611023</v>
      </c>
      <c r="D640" s="49">
        <v>0.56659078388369533</v>
      </c>
      <c r="E640" s="49">
        <v>0.77619395979356487</v>
      </c>
      <c r="F640" s="51">
        <f t="shared" si="28"/>
        <v>0.82073489152494061</v>
      </c>
      <c r="G640" s="47">
        <f t="shared" si="29"/>
        <v>82.073489152494062</v>
      </c>
      <c r="H640" s="21" t="str">
        <f t="shared" si="27"/>
        <v xml:space="preserve"> Low Risk</v>
      </c>
      <c r="I640">
        <f>VLOOKUP(A640, 'MACHINE LEARNING OUTPUT '!A:W, 23, FALSE)</f>
        <v>0</v>
      </c>
      <c r="J640" s="5">
        <f>VLOOKUP(A640, 'MACHINE LEARNING OUTPUT '!A:X,24, FALSE)</f>
        <v>0.35170271208263415</v>
      </c>
      <c r="K640" t="str">
        <f>VLOOKUP(A640, 'MACHINE LEARNING OUTPUT '!A:C,3, FALSE)</f>
        <v>salary</v>
      </c>
    </row>
    <row r="641" spans="1:11" x14ac:dyDescent="0.25">
      <c r="A641" s="2" t="s">
        <v>675</v>
      </c>
      <c r="B641" s="50">
        <v>0.88</v>
      </c>
      <c r="C641" s="50">
        <v>0.17859610780456858</v>
      </c>
      <c r="D641" s="50">
        <v>0.61285253722734978</v>
      </c>
      <c r="E641" s="50">
        <v>0.86656869527540759</v>
      </c>
      <c r="F641" s="51">
        <f t="shared" si="28"/>
        <v>0.80697697939541058</v>
      </c>
      <c r="G641" s="47">
        <f t="shared" si="29"/>
        <v>80.697697939541058</v>
      </c>
      <c r="H641" s="21" t="str">
        <f t="shared" si="27"/>
        <v xml:space="preserve"> Low Risk</v>
      </c>
      <c r="I641">
        <f>VLOOKUP(A641, 'MACHINE LEARNING OUTPUT '!A:W, 23, FALSE)</f>
        <v>0</v>
      </c>
      <c r="J641" s="5">
        <f>VLOOKUP(A641, 'MACHINE LEARNING OUTPUT '!A:X,24, FALSE)</f>
        <v>0.3366452499225413</v>
      </c>
      <c r="K641" t="str">
        <f>VLOOKUP(A641, 'MACHINE LEARNING OUTPUT '!A:C,3, FALSE)</f>
        <v>salary</v>
      </c>
    </row>
    <row r="642" spans="1:11" x14ac:dyDescent="0.25">
      <c r="A642" s="1" t="s">
        <v>676</v>
      </c>
      <c r="B642" s="49">
        <v>0.89500000000000002</v>
      </c>
      <c r="C642" s="49">
        <v>0.25492526579759217</v>
      </c>
      <c r="D642" s="49">
        <v>0.41952057091241163</v>
      </c>
      <c r="E642" s="49">
        <v>0.86424826612490824</v>
      </c>
      <c r="F642" s="51">
        <f t="shared" si="28"/>
        <v>0.7503137743619408</v>
      </c>
      <c r="G642" s="47">
        <f t="shared" si="29"/>
        <v>75.031377436194077</v>
      </c>
      <c r="H642" s="21" t="str">
        <f t="shared" ref="H642:H705" si="30">IF(G642&lt;40," High Risk",
 IF(G642&lt;70," Medium Risk",
 " Low Risk"))</f>
        <v xml:space="preserve"> Low Risk</v>
      </c>
      <c r="I642">
        <f>VLOOKUP(A642, 'MACHINE LEARNING OUTPUT '!A:W, 23, FALSE)</f>
        <v>0</v>
      </c>
      <c r="J642" s="5">
        <f>VLOOKUP(A642, 'MACHINE LEARNING OUTPUT '!A:X,24, FALSE)</f>
        <v>0.36696285848349369</v>
      </c>
      <c r="K642" t="str">
        <f>VLOOKUP(A642, 'MACHINE LEARNING OUTPUT '!A:C,3, FALSE)</f>
        <v>salary</v>
      </c>
    </row>
    <row r="643" spans="1:11" x14ac:dyDescent="0.25">
      <c r="A643" s="2" t="s">
        <v>677</v>
      </c>
      <c r="B643" s="50">
        <v>0.93200000000000005</v>
      </c>
      <c r="C643" s="50">
        <v>0.36185830647113276</v>
      </c>
      <c r="D643" s="50">
        <v>0.57669709328043461</v>
      </c>
      <c r="E643" s="50">
        <v>0.65265772874827654</v>
      </c>
      <c r="F643" s="51">
        <f t="shared" ref="F643:F706" si="31">(B643*0.35) + ((1-C643)*0.3) + (D643*0.2) + (E643*0.15)</f>
        <v>0.73088058602698869</v>
      </c>
      <c r="G643" s="47">
        <f t="shared" ref="G643:G706" si="32">F643*100</f>
        <v>73.088058602698865</v>
      </c>
      <c r="H643" s="21" t="str">
        <f t="shared" si="30"/>
        <v xml:space="preserve"> Low Risk</v>
      </c>
      <c r="I643">
        <f>VLOOKUP(A643, 'MACHINE LEARNING OUTPUT '!A:W, 23, FALSE)</f>
        <v>0</v>
      </c>
      <c r="J643" s="5">
        <f>VLOOKUP(A643, 'MACHINE LEARNING OUTPUT '!A:X,24, FALSE)</f>
        <v>0.36911837221243299</v>
      </c>
      <c r="K643" t="str">
        <f>VLOOKUP(A643, 'MACHINE LEARNING OUTPUT '!A:C,3, FALSE)</f>
        <v>salary</v>
      </c>
    </row>
    <row r="644" spans="1:11" x14ac:dyDescent="0.25">
      <c r="A644" s="1" t="s">
        <v>678</v>
      </c>
      <c r="B644" s="49">
        <v>0.92500000000000004</v>
      </c>
      <c r="C644" s="49">
        <v>0.27025857698855721</v>
      </c>
      <c r="D644" s="49">
        <v>0.64755244504353882</v>
      </c>
      <c r="E644" s="49">
        <v>0.79206445272682402</v>
      </c>
      <c r="F644" s="51">
        <f t="shared" si="31"/>
        <v>0.79099258382116411</v>
      </c>
      <c r="G644" s="47">
        <f t="shared" si="32"/>
        <v>79.099258382116417</v>
      </c>
      <c r="H644" s="21" t="str">
        <f t="shared" si="30"/>
        <v xml:space="preserve"> Low Risk</v>
      </c>
      <c r="I644">
        <f>VLOOKUP(A644, 'MACHINE LEARNING OUTPUT '!A:W, 23, FALSE)</f>
        <v>0</v>
      </c>
      <c r="J644" s="5">
        <f>VLOOKUP(A644, 'MACHINE LEARNING OUTPUT '!A:X,24, FALSE)</f>
        <v>0.34878105866921338</v>
      </c>
      <c r="K644" t="str">
        <f>VLOOKUP(A644, 'MACHINE LEARNING OUTPUT '!A:C,3, FALSE)</f>
        <v>salary</v>
      </c>
    </row>
    <row r="645" spans="1:11" x14ac:dyDescent="0.25">
      <c r="A645" s="2" t="s">
        <v>679</v>
      </c>
      <c r="B645" s="50">
        <v>0.92800000000000005</v>
      </c>
      <c r="C645" s="50">
        <v>0.30142628157985513</v>
      </c>
      <c r="D645" s="50">
        <v>0.57926383404994242</v>
      </c>
      <c r="E645" s="50">
        <v>0.59518572791604973</v>
      </c>
      <c r="F645" s="51">
        <f t="shared" si="31"/>
        <v>0.73950274152343942</v>
      </c>
      <c r="G645" s="47">
        <f t="shared" si="32"/>
        <v>73.950274152343937</v>
      </c>
      <c r="H645" s="21" t="str">
        <f t="shared" si="30"/>
        <v xml:space="preserve"> Low Risk</v>
      </c>
      <c r="I645">
        <f>VLOOKUP(A645, 'MACHINE LEARNING OUTPUT '!A:W, 23, FALSE)</f>
        <v>0</v>
      </c>
      <c r="J645" s="5">
        <f>VLOOKUP(A645, 'MACHINE LEARNING OUTPUT '!A:X,24, FALSE)</f>
        <v>0.37458086508305921</v>
      </c>
      <c r="K645" t="str">
        <f>VLOOKUP(A645, 'MACHINE LEARNING OUTPUT '!A:C,3, FALSE)</f>
        <v>salary</v>
      </c>
    </row>
    <row r="646" spans="1:11" x14ac:dyDescent="0.25">
      <c r="A646" s="1" t="s">
        <v>680</v>
      </c>
      <c r="B646" s="49">
        <v>0.81</v>
      </c>
      <c r="C646" s="49">
        <v>0.23184429698044412</v>
      </c>
      <c r="D646" s="49">
        <v>0.57800274668907681</v>
      </c>
      <c r="E646" s="49">
        <v>0.7804440153101937</v>
      </c>
      <c r="F646" s="51">
        <f t="shared" si="31"/>
        <v>0.74661386254021123</v>
      </c>
      <c r="G646" s="47">
        <f t="shared" si="32"/>
        <v>74.661386254021124</v>
      </c>
      <c r="H646" s="21" t="str">
        <f t="shared" si="30"/>
        <v xml:space="preserve"> Low Risk</v>
      </c>
      <c r="I646">
        <f>VLOOKUP(A646, 'MACHINE LEARNING OUTPUT '!A:W, 23, FALSE)</f>
        <v>0</v>
      </c>
      <c r="J646" s="5">
        <f>VLOOKUP(A646, 'MACHINE LEARNING OUTPUT '!A:X,24, FALSE)</f>
        <v>0.39554315924951161</v>
      </c>
      <c r="K646" t="str">
        <f>VLOOKUP(A646, 'MACHINE LEARNING OUTPUT '!A:C,3, FALSE)</f>
        <v>salary</v>
      </c>
    </row>
    <row r="647" spans="1:11" x14ac:dyDescent="0.25">
      <c r="A647" s="2" t="s">
        <v>681</v>
      </c>
      <c r="B647" s="50">
        <v>0.61899999999999999</v>
      </c>
      <c r="C647" s="50">
        <v>0.26018607310281389</v>
      </c>
      <c r="D647" s="50">
        <v>0.7189277923016113</v>
      </c>
      <c r="E647" s="50">
        <v>0.51128920676044232</v>
      </c>
      <c r="F647" s="51">
        <f t="shared" si="31"/>
        <v>0.65907311754354436</v>
      </c>
      <c r="G647" s="47">
        <f t="shared" si="32"/>
        <v>65.907311754354438</v>
      </c>
      <c r="H647" s="21" t="str">
        <f t="shared" si="30"/>
        <v xml:space="preserve"> Medium Risk</v>
      </c>
      <c r="I647">
        <f>VLOOKUP(A647, 'MACHINE LEARNING OUTPUT '!A:W, 23, FALSE)</f>
        <v>0</v>
      </c>
      <c r="J647" s="5">
        <f>VLOOKUP(A647, 'MACHINE LEARNING OUTPUT '!A:X,24, FALSE)</f>
        <v>0.47584258628548171</v>
      </c>
      <c r="K647" t="str">
        <f>VLOOKUP(A647, 'MACHINE LEARNING OUTPUT '!A:C,3, FALSE)</f>
        <v>mixed</v>
      </c>
    </row>
    <row r="648" spans="1:11" x14ac:dyDescent="0.25">
      <c r="A648" s="1" t="s">
        <v>682</v>
      </c>
      <c r="B648" s="49">
        <v>0.53700000000000003</v>
      </c>
      <c r="C648" s="49">
        <v>0.21612056461678802</v>
      </c>
      <c r="D648" s="49">
        <v>0.5080596900738853</v>
      </c>
      <c r="E648" s="49">
        <v>0.54293130994120187</v>
      </c>
      <c r="F648" s="51">
        <f t="shared" si="31"/>
        <v>0.60616546512092095</v>
      </c>
      <c r="G648" s="47">
        <f t="shared" si="32"/>
        <v>60.616546512092093</v>
      </c>
      <c r="H648" s="21" t="str">
        <f t="shared" si="30"/>
        <v xml:space="preserve"> Medium Risk</v>
      </c>
      <c r="I648">
        <f>VLOOKUP(A648, 'MACHINE LEARNING OUTPUT '!A:W, 23, FALSE)</f>
        <v>1</v>
      </c>
      <c r="J648" s="5">
        <f>VLOOKUP(A648, 'MACHINE LEARNING OUTPUT '!A:X,24, FALSE)</f>
        <v>0.56152129074032697</v>
      </c>
      <c r="K648" t="str">
        <f>VLOOKUP(A648, 'MACHINE LEARNING OUTPUT '!A:C,3, FALSE)</f>
        <v>business</v>
      </c>
    </row>
    <row r="649" spans="1:11" x14ac:dyDescent="0.25">
      <c r="A649" s="2" t="s">
        <v>683</v>
      </c>
      <c r="B649" s="50">
        <v>0.24399999999999999</v>
      </c>
      <c r="C649" s="50">
        <v>0.48727097779988965</v>
      </c>
      <c r="D649" s="50">
        <v>0.14272699794023105</v>
      </c>
      <c r="E649" s="50">
        <v>0.24015446800174298</v>
      </c>
      <c r="F649" s="51">
        <f t="shared" si="31"/>
        <v>0.30378727644834075</v>
      </c>
      <c r="G649" s="47">
        <f t="shared" si="32"/>
        <v>30.378727644834076</v>
      </c>
      <c r="H649" s="21" t="str">
        <f t="shared" si="30"/>
        <v xml:space="preserve"> High Risk</v>
      </c>
      <c r="I649">
        <f>VLOOKUP(A649, 'MACHINE LEARNING OUTPUT '!A:W, 23, FALSE)</f>
        <v>1</v>
      </c>
      <c r="J649" s="5">
        <f>VLOOKUP(A649, 'MACHINE LEARNING OUTPUT '!A:X,24, FALSE)</f>
        <v>0.75512688973605191</v>
      </c>
      <c r="K649" t="str">
        <f>VLOOKUP(A649, 'MACHINE LEARNING OUTPUT '!A:C,3, FALSE)</f>
        <v>business</v>
      </c>
    </row>
    <row r="650" spans="1:11" x14ac:dyDescent="0.25">
      <c r="A650" s="1" t="s">
        <v>684</v>
      </c>
      <c r="B650" s="49">
        <v>0.54700000000000004</v>
      </c>
      <c r="C650" s="49">
        <v>0.13823454816858494</v>
      </c>
      <c r="D650" s="49">
        <v>0.59281904464326451</v>
      </c>
      <c r="E650" s="49">
        <v>0.48085231287903735</v>
      </c>
      <c r="F650" s="51">
        <f t="shared" si="31"/>
        <v>0.64067129140993295</v>
      </c>
      <c r="G650" s="47">
        <f t="shared" si="32"/>
        <v>64.067129140993302</v>
      </c>
      <c r="H650" s="21" t="str">
        <f t="shared" si="30"/>
        <v xml:space="preserve"> Medium Risk</v>
      </c>
      <c r="I650">
        <f>VLOOKUP(A650, 'MACHINE LEARNING OUTPUT '!A:W, 23, FALSE)</f>
        <v>1</v>
      </c>
      <c r="J650" s="5">
        <f>VLOOKUP(A650, 'MACHINE LEARNING OUTPUT '!A:X,24, FALSE)</f>
        <v>0.55870764355118618</v>
      </c>
      <c r="K650" t="str">
        <f>VLOOKUP(A650, 'MACHINE LEARNING OUTPUT '!A:C,3, FALSE)</f>
        <v>business</v>
      </c>
    </row>
    <row r="651" spans="1:11" x14ac:dyDescent="0.25">
      <c r="A651" s="2" t="s">
        <v>685</v>
      </c>
      <c r="B651" s="50">
        <v>0.80300000000000005</v>
      </c>
      <c r="C651" s="50">
        <v>4.4547397188977267E-2</v>
      </c>
      <c r="D651" s="50">
        <v>0.47036181068147731</v>
      </c>
      <c r="E651" s="50">
        <v>0.73815782164918331</v>
      </c>
      <c r="F651" s="51">
        <f t="shared" si="31"/>
        <v>0.77248181622697987</v>
      </c>
      <c r="G651" s="47">
        <f t="shared" si="32"/>
        <v>77.248181622697984</v>
      </c>
      <c r="H651" s="21" t="str">
        <f t="shared" si="30"/>
        <v xml:space="preserve"> Low Risk</v>
      </c>
      <c r="I651">
        <f>VLOOKUP(A651, 'MACHINE LEARNING OUTPUT '!A:W, 23, FALSE)</f>
        <v>0</v>
      </c>
      <c r="J651" s="5">
        <f>VLOOKUP(A651, 'MACHINE LEARNING OUTPUT '!A:X,24, FALSE)</f>
        <v>0.40496839978361965</v>
      </c>
      <c r="K651" t="str">
        <f>VLOOKUP(A651, 'MACHINE LEARNING OUTPUT '!A:C,3, FALSE)</f>
        <v>salary</v>
      </c>
    </row>
    <row r="652" spans="1:11" x14ac:dyDescent="0.25">
      <c r="A652" s="1" t="s">
        <v>686</v>
      </c>
      <c r="B652" s="49">
        <v>0.85199999999999998</v>
      </c>
      <c r="C652" s="49">
        <v>0.26765051028580017</v>
      </c>
      <c r="D652" s="49">
        <v>0.71227776741397408</v>
      </c>
      <c r="E652" s="49">
        <v>0.7484102263824044</v>
      </c>
      <c r="F652" s="51">
        <f t="shared" si="31"/>
        <v>0.7726219343544154</v>
      </c>
      <c r="G652" s="47">
        <f t="shared" si="32"/>
        <v>77.262193435441546</v>
      </c>
      <c r="H652" s="21" t="str">
        <f t="shared" si="30"/>
        <v xml:space="preserve"> Low Risk</v>
      </c>
      <c r="I652">
        <f>VLOOKUP(A652, 'MACHINE LEARNING OUTPUT '!A:W, 23, FALSE)</f>
        <v>0</v>
      </c>
      <c r="J652" s="5">
        <f>VLOOKUP(A652, 'MACHINE LEARNING OUTPUT '!A:X,24, FALSE)</f>
        <v>0.35181883736079383</v>
      </c>
      <c r="K652" t="str">
        <f>VLOOKUP(A652, 'MACHINE LEARNING OUTPUT '!A:C,3, FALSE)</f>
        <v>salary</v>
      </c>
    </row>
    <row r="653" spans="1:11" x14ac:dyDescent="0.25">
      <c r="A653" s="2" t="s">
        <v>687</v>
      </c>
      <c r="B653" s="50">
        <v>0.55100000000000005</v>
      </c>
      <c r="C653" s="50">
        <v>0.13372411475212637</v>
      </c>
      <c r="D653" s="50">
        <v>0.69340208394579839</v>
      </c>
      <c r="E653" s="50">
        <v>0.43056420173299881</v>
      </c>
      <c r="F653" s="51">
        <f t="shared" si="31"/>
        <v>0.65599781262347157</v>
      </c>
      <c r="G653" s="47">
        <f t="shared" si="32"/>
        <v>65.59978126234715</v>
      </c>
      <c r="H653" s="21" t="str">
        <f t="shared" si="30"/>
        <v xml:space="preserve"> Medium Risk</v>
      </c>
      <c r="I653">
        <f>VLOOKUP(A653, 'MACHINE LEARNING OUTPUT '!A:W, 23, FALSE)</f>
        <v>1</v>
      </c>
      <c r="J653" s="5">
        <f>VLOOKUP(A653, 'MACHINE LEARNING OUTPUT '!A:X,24, FALSE)</f>
        <v>0.53438804344845259</v>
      </c>
      <c r="K653" t="str">
        <f>VLOOKUP(A653, 'MACHINE LEARNING OUTPUT '!A:C,3, FALSE)</f>
        <v>business</v>
      </c>
    </row>
    <row r="654" spans="1:11" x14ac:dyDescent="0.25">
      <c r="A654" s="1" t="s">
        <v>688</v>
      </c>
      <c r="B654" s="49">
        <v>0.61499999999999999</v>
      </c>
      <c r="C654" s="49">
        <v>0.46727840903174472</v>
      </c>
      <c r="D654" s="49">
        <v>0.50141625989979133</v>
      </c>
      <c r="E654" s="49">
        <v>0.37799345797439704</v>
      </c>
      <c r="F654" s="51">
        <f t="shared" si="31"/>
        <v>0.5320487479665944</v>
      </c>
      <c r="G654" s="47">
        <f t="shared" si="32"/>
        <v>53.204874796659439</v>
      </c>
      <c r="H654" s="21" t="str">
        <f t="shared" si="30"/>
        <v xml:space="preserve"> Medium Risk</v>
      </c>
      <c r="I654">
        <f>VLOOKUP(A654, 'MACHINE LEARNING OUTPUT '!A:W, 23, FALSE)</f>
        <v>1</v>
      </c>
      <c r="J654" s="5">
        <f>VLOOKUP(A654, 'MACHINE LEARNING OUTPUT '!A:X,24, FALSE)</f>
        <v>0.55556451370685367</v>
      </c>
      <c r="K654" t="str">
        <f>VLOOKUP(A654, 'MACHINE LEARNING OUTPUT '!A:C,3, FALSE)</f>
        <v>business</v>
      </c>
    </row>
    <row r="655" spans="1:11" x14ac:dyDescent="0.25">
      <c r="A655" s="2" t="s">
        <v>689</v>
      </c>
      <c r="B655" s="50">
        <v>0.46700000000000003</v>
      </c>
      <c r="C655" s="50">
        <v>0.45484968907645812</v>
      </c>
      <c r="D655" s="50">
        <v>0.15223936916463995</v>
      </c>
      <c r="E655" s="50">
        <v>0.39479075296799027</v>
      </c>
      <c r="F655" s="51">
        <f t="shared" si="31"/>
        <v>0.41666158005518911</v>
      </c>
      <c r="G655" s="47">
        <f t="shared" si="32"/>
        <v>41.666158005518909</v>
      </c>
      <c r="H655" s="21" t="str">
        <f t="shared" si="30"/>
        <v xml:space="preserve"> Medium Risk</v>
      </c>
      <c r="I655">
        <f>VLOOKUP(A655, 'MACHINE LEARNING OUTPUT '!A:W, 23, FALSE)</f>
        <v>1</v>
      </c>
      <c r="J655" s="5">
        <f>VLOOKUP(A655, 'MACHINE LEARNING OUTPUT '!A:X,24, FALSE)</f>
        <v>0.66174478657808178</v>
      </c>
      <c r="K655" t="str">
        <f>VLOOKUP(A655, 'MACHINE LEARNING OUTPUT '!A:C,3, FALSE)</f>
        <v>business</v>
      </c>
    </row>
    <row r="656" spans="1:11" x14ac:dyDescent="0.25">
      <c r="A656" s="1" t="s">
        <v>690</v>
      </c>
      <c r="B656" s="49">
        <v>0.90100000000000002</v>
      </c>
      <c r="C656" s="49">
        <v>5.6464567359317264E-2</v>
      </c>
      <c r="D656" s="49">
        <v>0.33053452121637628</v>
      </c>
      <c r="E656" s="49">
        <v>0.60547544705692169</v>
      </c>
      <c r="F656" s="51">
        <f t="shared" si="31"/>
        <v>0.75533885109401822</v>
      </c>
      <c r="G656" s="47">
        <f t="shared" si="32"/>
        <v>75.533885109401822</v>
      </c>
      <c r="H656" s="21" t="str">
        <f t="shared" si="30"/>
        <v xml:space="preserve"> Low Risk</v>
      </c>
      <c r="I656">
        <f>VLOOKUP(A656, 'MACHINE LEARNING OUTPUT '!A:W, 23, FALSE)</f>
        <v>0</v>
      </c>
      <c r="J656" s="5">
        <f>VLOOKUP(A656, 'MACHINE LEARNING OUTPUT '!A:X,24, FALSE)</f>
        <v>0.39184673574681256</v>
      </c>
      <c r="K656" t="str">
        <f>VLOOKUP(A656, 'MACHINE LEARNING OUTPUT '!A:C,3, FALSE)</f>
        <v>salary</v>
      </c>
    </row>
    <row r="657" spans="1:11" x14ac:dyDescent="0.25">
      <c r="A657" s="2" t="s">
        <v>691</v>
      </c>
      <c r="B657" s="50">
        <v>0.89</v>
      </c>
      <c r="C657" s="50">
        <v>0.51296849381494991</v>
      </c>
      <c r="D657" s="50">
        <v>0.17269575531037093</v>
      </c>
      <c r="E657" s="50">
        <v>0.59936669065819337</v>
      </c>
      <c r="F657" s="51">
        <f t="shared" si="31"/>
        <v>0.58205360651631821</v>
      </c>
      <c r="G657" s="47">
        <f t="shared" si="32"/>
        <v>58.205360651631821</v>
      </c>
      <c r="H657" s="21" t="str">
        <f t="shared" si="30"/>
        <v xml:space="preserve"> Medium Risk</v>
      </c>
      <c r="I657">
        <f>VLOOKUP(A657, 'MACHINE LEARNING OUTPUT '!A:W, 23, FALSE)</f>
        <v>0</v>
      </c>
      <c r="J657" s="5">
        <f>VLOOKUP(A657, 'MACHINE LEARNING OUTPUT '!A:X,24, FALSE)</f>
        <v>0.49016675943574572</v>
      </c>
      <c r="K657" t="str">
        <f>VLOOKUP(A657, 'MACHINE LEARNING OUTPUT '!A:C,3, FALSE)</f>
        <v>salary</v>
      </c>
    </row>
    <row r="658" spans="1:11" x14ac:dyDescent="0.25">
      <c r="A658" s="1" t="s">
        <v>692</v>
      </c>
      <c r="B658" s="49">
        <v>0.79400000000000004</v>
      </c>
      <c r="C658" s="49">
        <v>0.21004037399618419</v>
      </c>
      <c r="D658" s="49">
        <v>0.37335762743228063</v>
      </c>
      <c r="E658" s="49">
        <v>0.7400080764651229</v>
      </c>
      <c r="F658" s="51">
        <f t="shared" si="31"/>
        <v>0.70056062475736924</v>
      </c>
      <c r="G658" s="47">
        <f t="shared" si="32"/>
        <v>70.056062475736923</v>
      </c>
      <c r="H658" s="21" t="str">
        <f t="shared" si="30"/>
        <v xml:space="preserve"> Low Risk</v>
      </c>
      <c r="I658">
        <f>VLOOKUP(A658, 'MACHINE LEARNING OUTPUT '!A:W, 23, FALSE)</f>
        <v>0</v>
      </c>
      <c r="J658" s="5">
        <f>VLOOKUP(A658, 'MACHINE LEARNING OUTPUT '!A:X,24, FALSE)</f>
        <v>0.42596895429121501</v>
      </c>
      <c r="K658" t="str">
        <f>VLOOKUP(A658, 'MACHINE LEARNING OUTPUT '!A:C,3, FALSE)</f>
        <v>salary</v>
      </c>
    </row>
    <row r="659" spans="1:11" x14ac:dyDescent="0.25">
      <c r="A659" s="2" t="s">
        <v>693</v>
      </c>
      <c r="B659" s="50">
        <v>0.95299999999999996</v>
      </c>
      <c r="C659" s="50">
        <v>0.72788414371053523</v>
      </c>
      <c r="D659" s="50">
        <v>0.79388002504299171</v>
      </c>
      <c r="E659" s="50">
        <v>0.74914951340447034</v>
      </c>
      <c r="F659" s="51">
        <f t="shared" si="31"/>
        <v>0.68633318890610817</v>
      </c>
      <c r="G659" s="47">
        <f t="shared" si="32"/>
        <v>68.633318890610823</v>
      </c>
      <c r="H659" s="21" t="str">
        <f t="shared" si="30"/>
        <v xml:space="preserve"> Medium Risk</v>
      </c>
      <c r="I659">
        <f>VLOOKUP(A659, 'MACHINE LEARNING OUTPUT '!A:W, 23, FALSE)</f>
        <v>0</v>
      </c>
      <c r="J659" s="5">
        <f>VLOOKUP(A659, 'MACHINE LEARNING OUTPUT '!A:X,24, FALSE)</f>
        <v>0.35556185643042859</v>
      </c>
      <c r="K659" t="str">
        <f>VLOOKUP(A659, 'MACHINE LEARNING OUTPUT '!A:C,3, FALSE)</f>
        <v>salary</v>
      </c>
    </row>
    <row r="660" spans="1:11" x14ac:dyDescent="0.25">
      <c r="A660" s="1" t="s">
        <v>694</v>
      </c>
      <c r="B660" s="49">
        <v>0.54500000000000004</v>
      </c>
      <c r="C660" s="49">
        <v>0.25182186899624343</v>
      </c>
      <c r="D660" s="49">
        <v>0.73833792507261164</v>
      </c>
      <c r="E660" s="49">
        <v>0.55943317447779395</v>
      </c>
      <c r="F660" s="51">
        <f t="shared" si="31"/>
        <v>0.64678600048731838</v>
      </c>
      <c r="G660" s="47">
        <f t="shared" si="32"/>
        <v>64.678600048731838</v>
      </c>
      <c r="H660" s="21" t="str">
        <f t="shared" si="30"/>
        <v xml:space="preserve"> Medium Risk</v>
      </c>
      <c r="I660">
        <f>VLOOKUP(A660, 'MACHINE LEARNING OUTPUT '!A:W, 23, FALSE)</f>
        <v>1</v>
      </c>
      <c r="J660" s="5">
        <f>VLOOKUP(A660, 'MACHINE LEARNING OUTPUT '!A:X,24, FALSE)</f>
        <v>0.54280553239447893</v>
      </c>
      <c r="K660" t="str">
        <f>VLOOKUP(A660, 'MACHINE LEARNING OUTPUT '!A:C,3, FALSE)</f>
        <v>business</v>
      </c>
    </row>
    <row r="661" spans="1:11" x14ac:dyDescent="0.25">
      <c r="A661" s="2" t="s">
        <v>695</v>
      </c>
      <c r="B661" s="50">
        <v>0.62</v>
      </c>
      <c r="C661" s="50">
        <v>0.3860768189925386</v>
      </c>
      <c r="D661" s="50">
        <v>0.66076990882973619</v>
      </c>
      <c r="E661" s="50">
        <v>0.43980000860886659</v>
      </c>
      <c r="F661" s="51">
        <f t="shared" si="31"/>
        <v>0.59930093735951573</v>
      </c>
      <c r="G661" s="47">
        <f t="shared" si="32"/>
        <v>59.930093735951573</v>
      </c>
      <c r="H661" s="21" t="str">
        <f t="shared" si="30"/>
        <v xml:space="preserve"> Medium Risk</v>
      </c>
      <c r="I661">
        <f>VLOOKUP(A661, 'MACHINE LEARNING OUTPUT '!A:W, 23, FALSE)</f>
        <v>1</v>
      </c>
      <c r="J661" s="5">
        <f>VLOOKUP(A661, 'MACHINE LEARNING OUTPUT '!A:X,24, FALSE)</f>
        <v>0.53494237078799212</v>
      </c>
      <c r="K661" t="str">
        <f>VLOOKUP(A661, 'MACHINE LEARNING OUTPUT '!A:C,3, FALSE)</f>
        <v>business</v>
      </c>
    </row>
    <row r="662" spans="1:11" x14ac:dyDescent="0.25">
      <c r="A662" s="1" t="s">
        <v>696</v>
      </c>
      <c r="B662" s="49">
        <v>0.78400000000000003</v>
      </c>
      <c r="C662" s="49">
        <v>0.22373605637197641</v>
      </c>
      <c r="D662" s="49">
        <v>0.75277966545084096</v>
      </c>
      <c r="E662" s="49">
        <v>0.87689499456042297</v>
      </c>
      <c r="F662" s="51">
        <f t="shared" si="31"/>
        <v>0.78936936536263869</v>
      </c>
      <c r="G662" s="47">
        <f t="shared" si="32"/>
        <v>78.936936536263872</v>
      </c>
      <c r="H662" s="21" t="str">
        <f t="shared" si="30"/>
        <v xml:space="preserve"> Low Risk</v>
      </c>
      <c r="I662">
        <f>VLOOKUP(A662, 'MACHINE LEARNING OUTPUT '!A:W, 23, FALSE)</f>
        <v>0</v>
      </c>
      <c r="J662" s="5">
        <f>VLOOKUP(A662, 'MACHINE LEARNING OUTPUT '!A:X,24, FALSE)</f>
        <v>0.37385075798898776</v>
      </c>
      <c r="K662" t="str">
        <f>VLOOKUP(A662, 'MACHINE LEARNING OUTPUT '!A:C,3, FALSE)</f>
        <v>salary</v>
      </c>
    </row>
    <row r="663" spans="1:11" x14ac:dyDescent="0.25">
      <c r="A663" s="2" t="s">
        <v>697</v>
      </c>
      <c r="B663" s="50">
        <v>0.63100000000000001</v>
      </c>
      <c r="C663" s="50">
        <v>0.16482869910473752</v>
      </c>
      <c r="D663" s="50">
        <v>0.6277843166834961</v>
      </c>
      <c r="E663" s="50">
        <v>0.61844644830495399</v>
      </c>
      <c r="F663" s="51">
        <f t="shared" si="31"/>
        <v>0.68972522085102106</v>
      </c>
      <c r="G663" s="47">
        <f t="shared" si="32"/>
        <v>68.972522085102099</v>
      </c>
      <c r="H663" s="21" t="str">
        <f t="shared" si="30"/>
        <v xml:space="preserve"> Medium Risk</v>
      </c>
      <c r="I663">
        <f>VLOOKUP(A663, 'MACHINE LEARNING OUTPUT '!A:W, 23, FALSE)</f>
        <v>0</v>
      </c>
      <c r="J663" s="5">
        <f>VLOOKUP(A663, 'MACHINE LEARNING OUTPUT '!A:X,24, FALSE)</f>
        <v>0.47033212824769155</v>
      </c>
      <c r="K663" t="str">
        <f>VLOOKUP(A663, 'MACHINE LEARNING OUTPUT '!A:C,3, FALSE)</f>
        <v>mixed</v>
      </c>
    </row>
    <row r="664" spans="1:11" x14ac:dyDescent="0.25">
      <c r="A664" s="1" t="s">
        <v>698</v>
      </c>
      <c r="B664" s="49">
        <v>0.38300000000000001</v>
      </c>
      <c r="C664" s="49">
        <v>0.10675070920609447</v>
      </c>
      <c r="D664" s="49">
        <v>0.60004994951025614</v>
      </c>
      <c r="E664" s="49">
        <v>0.51958431870119548</v>
      </c>
      <c r="F664" s="51">
        <f t="shared" si="31"/>
        <v>0.59997242494540215</v>
      </c>
      <c r="G664" s="47">
        <f t="shared" si="32"/>
        <v>59.997242494540217</v>
      </c>
      <c r="H664" s="21" t="str">
        <f t="shared" si="30"/>
        <v xml:space="preserve"> Medium Risk</v>
      </c>
      <c r="I664">
        <f>VLOOKUP(A664, 'MACHINE LEARNING OUTPUT '!A:W, 23, FALSE)</f>
        <v>1</v>
      </c>
      <c r="J664" s="5">
        <f>VLOOKUP(A664, 'MACHINE LEARNING OUTPUT '!A:X,24, FALSE)</f>
        <v>0.59937719182067795</v>
      </c>
      <c r="K664" t="str">
        <f>VLOOKUP(A664, 'MACHINE LEARNING OUTPUT '!A:C,3, FALSE)</f>
        <v>business</v>
      </c>
    </row>
    <row r="665" spans="1:11" x14ac:dyDescent="0.25">
      <c r="A665" s="2" t="s">
        <v>699</v>
      </c>
      <c r="B665" s="50">
        <v>0.84599999999999997</v>
      </c>
      <c r="C665" s="50">
        <v>0.29006036842029687</v>
      </c>
      <c r="D665" s="50">
        <v>0.69558327743032944</v>
      </c>
      <c r="E665" s="50">
        <v>0.78082488844520626</v>
      </c>
      <c r="F665" s="51">
        <f t="shared" si="31"/>
        <v>0.76532227822675769</v>
      </c>
      <c r="G665" s="47">
        <f t="shared" si="32"/>
        <v>76.532227822675765</v>
      </c>
      <c r="H665" s="21" t="str">
        <f t="shared" si="30"/>
        <v xml:space="preserve"> Low Risk</v>
      </c>
      <c r="I665">
        <f>VLOOKUP(A665, 'MACHINE LEARNING OUTPUT '!A:W, 23, FALSE)</f>
        <v>0</v>
      </c>
      <c r="J665" s="5">
        <f>VLOOKUP(A665, 'MACHINE LEARNING OUTPUT '!A:X,24, FALSE)</f>
        <v>0.35445977494991765</v>
      </c>
      <c r="K665" t="str">
        <f>VLOOKUP(A665, 'MACHINE LEARNING OUTPUT '!A:C,3, FALSE)</f>
        <v>salary</v>
      </c>
    </row>
    <row r="666" spans="1:11" x14ac:dyDescent="0.25">
      <c r="A666" s="1" t="s">
        <v>700</v>
      </c>
      <c r="B666" s="49">
        <v>0.79300000000000004</v>
      </c>
      <c r="C666" s="49">
        <v>9.3544970908916503E-2</v>
      </c>
      <c r="D666" s="49">
        <v>0.68117165920413125</v>
      </c>
      <c r="E666" s="49">
        <v>0.74466616517170492</v>
      </c>
      <c r="F666" s="51">
        <f t="shared" si="31"/>
        <v>0.79742076534390705</v>
      </c>
      <c r="G666" s="47">
        <f t="shared" si="32"/>
        <v>79.742076534390705</v>
      </c>
      <c r="H666" s="21" t="str">
        <f t="shared" si="30"/>
        <v xml:space="preserve"> Low Risk</v>
      </c>
      <c r="I666">
        <f>VLOOKUP(A666, 'MACHINE LEARNING OUTPUT '!A:W, 23, FALSE)</f>
        <v>0</v>
      </c>
      <c r="J666" s="5">
        <f>VLOOKUP(A666, 'MACHINE LEARNING OUTPUT '!A:X,24, FALSE)</f>
        <v>0.3821041244188077</v>
      </c>
      <c r="K666" t="str">
        <f>VLOOKUP(A666, 'MACHINE LEARNING OUTPUT '!A:C,3, FALSE)</f>
        <v>salary</v>
      </c>
    </row>
    <row r="667" spans="1:11" x14ac:dyDescent="0.25">
      <c r="A667" s="2" t="s">
        <v>701</v>
      </c>
      <c r="B667" s="50">
        <v>0.81699999999999995</v>
      </c>
      <c r="C667" s="50">
        <v>0.4002257855154972</v>
      </c>
      <c r="D667" s="50">
        <v>0.69355020124841449</v>
      </c>
      <c r="E667" s="50">
        <v>0.64377345005663644</v>
      </c>
      <c r="F667" s="51">
        <f t="shared" si="31"/>
        <v>0.70115832210352924</v>
      </c>
      <c r="G667" s="47">
        <f t="shared" si="32"/>
        <v>70.11583221035292</v>
      </c>
      <c r="H667" s="21" t="str">
        <f t="shared" si="30"/>
        <v xml:space="preserve"> Low Risk</v>
      </c>
      <c r="I667">
        <f>VLOOKUP(A667, 'MACHINE LEARNING OUTPUT '!A:W, 23, FALSE)</f>
        <v>0</v>
      </c>
      <c r="J667" s="5">
        <f>VLOOKUP(A667, 'MACHINE LEARNING OUTPUT '!A:X,24, FALSE)</f>
        <v>0.41952909252232751</v>
      </c>
      <c r="K667" t="str">
        <f>VLOOKUP(A667, 'MACHINE LEARNING OUTPUT '!A:C,3, FALSE)</f>
        <v>salary</v>
      </c>
    </row>
    <row r="668" spans="1:11" x14ac:dyDescent="0.25">
      <c r="A668" s="1" t="s">
        <v>702</v>
      </c>
      <c r="B668" s="49">
        <v>0.90300000000000002</v>
      </c>
      <c r="C668" s="49">
        <v>0.18495508041312514</v>
      </c>
      <c r="D668" s="49">
        <v>0.47614111782357482</v>
      </c>
      <c r="E668" s="49">
        <v>0.71056144479526329</v>
      </c>
      <c r="F668" s="51">
        <f t="shared" si="31"/>
        <v>0.76237591616006695</v>
      </c>
      <c r="G668" s="47">
        <f t="shared" si="32"/>
        <v>76.237591616006696</v>
      </c>
      <c r="H668" s="21" t="str">
        <f t="shared" si="30"/>
        <v xml:space="preserve"> Low Risk</v>
      </c>
      <c r="I668">
        <f>VLOOKUP(A668, 'MACHINE LEARNING OUTPUT '!A:W, 23, FALSE)</f>
        <v>0</v>
      </c>
      <c r="J668" s="5">
        <f>VLOOKUP(A668, 'MACHINE LEARNING OUTPUT '!A:X,24, FALSE)</f>
        <v>0.37234336560046349</v>
      </c>
      <c r="K668" t="str">
        <f>VLOOKUP(A668, 'MACHINE LEARNING OUTPUT '!A:C,3, FALSE)</f>
        <v>salary</v>
      </c>
    </row>
    <row r="669" spans="1:11" x14ac:dyDescent="0.25">
      <c r="A669" s="2" t="s">
        <v>703</v>
      </c>
      <c r="B669" s="50">
        <v>0.89100000000000001</v>
      </c>
      <c r="C669" s="50">
        <v>0.23730587040388823</v>
      </c>
      <c r="D669" s="50">
        <v>0.40595193497629389</v>
      </c>
      <c r="E669" s="50">
        <v>0.71554116243041499</v>
      </c>
      <c r="F669" s="51">
        <f t="shared" si="31"/>
        <v>0.72917980023865447</v>
      </c>
      <c r="G669" s="47">
        <f t="shared" si="32"/>
        <v>72.917980023865454</v>
      </c>
      <c r="H669" s="21" t="str">
        <f t="shared" si="30"/>
        <v xml:space="preserve"> Low Risk</v>
      </c>
      <c r="I669">
        <f>VLOOKUP(A669, 'MACHINE LEARNING OUTPUT '!A:W, 23, FALSE)</f>
        <v>0</v>
      </c>
      <c r="J669" s="5">
        <f>VLOOKUP(A669, 'MACHINE LEARNING OUTPUT '!A:X,24, FALSE)</f>
        <v>0.38565818713145983</v>
      </c>
      <c r="K669" t="str">
        <f>VLOOKUP(A669, 'MACHINE LEARNING OUTPUT '!A:C,3, FALSE)</f>
        <v>salary</v>
      </c>
    </row>
    <row r="670" spans="1:11" x14ac:dyDescent="0.25">
      <c r="A670" s="1" t="s">
        <v>704</v>
      </c>
      <c r="B670" s="49">
        <v>0.97799999999999998</v>
      </c>
      <c r="C670" s="49">
        <v>0.38597360741121572</v>
      </c>
      <c r="D670" s="49">
        <v>0.39692009568792175</v>
      </c>
      <c r="E670" s="49">
        <v>0.7092468147638219</v>
      </c>
      <c r="F670" s="51">
        <f t="shared" si="31"/>
        <v>0.71227895912879302</v>
      </c>
      <c r="G670" s="47">
        <f t="shared" si="32"/>
        <v>71.227895912879305</v>
      </c>
      <c r="H670" s="21" t="str">
        <f t="shared" si="30"/>
        <v xml:space="preserve"> Low Risk</v>
      </c>
      <c r="I670">
        <f>VLOOKUP(A670, 'MACHINE LEARNING OUTPUT '!A:W, 23, FALSE)</f>
        <v>0</v>
      </c>
      <c r="J670" s="5">
        <f>VLOOKUP(A670, 'MACHINE LEARNING OUTPUT '!A:X,24, FALSE)</f>
        <v>0.39336916093558333</v>
      </c>
      <c r="K670" t="str">
        <f>VLOOKUP(A670, 'MACHINE LEARNING OUTPUT '!A:C,3, FALSE)</f>
        <v>salary</v>
      </c>
    </row>
    <row r="671" spans="1:11" x14ac:dyDescent="0.25">
      <c r="A671" s="2" t="s">
        <v>705</v>
      </c>
      <c r="B671" s="50">
        <v>0.98699999999999999</v>
      </c>
      <c r="C671" s="50">
        <v>0.35869562155841833</v>
      </c>
      <c r="D671" s="50">
        <v>0.57259492517219912</v>
      </c>
      <c r="E671" s="50">
        <v>0.76910229723734569</v>
      </c>
      <c r="F671" s="51">
        <f t="shared" si="31"/>
        <v>0.76772564315251612</v>
      </c>
      <c r="G671" s="47">
        <f t="shared" si="32"/>
        <v>76.772564315251614</v>
      </c>
      <c r="H671" s="21" t="str">
        <f t="shared" si="30"/>
        <v xml:space="preserve"> Low Risk</v>
      </c>
      <c r="I671">
        <f>VLOOKUP(A671, 'MACHINE LEARNING OUTPUT '!A:W, 23, FALSE)</f>
        <v>0</v>
      </c>
      <c r="J671" s="5">
        <f>VLOOKUP(A671, 'MACHINE LEARNING OUTPUT '!A:X,24, FALSE)</f>
        <v>0.34640216770752247</v>
      </c>
      <c r="K671" t="str">
        <f>VLOOKUP(A671, 'MACHINE LEARNING OUTPUT '!A:C,3, FALSE)</f>
        <v>salary</v>
      </c>
    </row>
    <row r="672" spans="1:11" x14ac:dyDescent="0.25">
      <c r="A672" s="1" t="s">
        <v>706</v>
      </c>
      <c r="B672" s="49">
        <v>0.82599999999999996</v>
      </c>
      <c r="C672" s="49">
        <v>0.14430809071001183</v>
      </c>
      <c r="D672" s="49">
        <v>0.55932746210707873</v>
      </c>
      <c r="E672" s="49">
        <v>0.850305624968267</v>
      </c>
      <c r="F672" s="51">
        <f t="shared" si="31"/>
        <v>0.78521890895365221</v>
      </c>
      <c r="G672" s="47">
        <f t="shared" si="32"/>
        <v>78.521890895365217</v>
      </c>
      <c r="H672" s="21" t="str">
        <f t="shared" si="30"/>
        <v xml:space="preserve"> Low Risk</v>
      </c>
      <c r="I672">
        <f>VLOOKUP(A672, 'MACHINE LEARNING OUTPUT '!A:W, 23, FALSE)</f>
        <v>0</v>
      </c>
      <c r="J672" s="5">
        <f>VLOOKUP(A672, 'MACHINE LEARNING OUTPUT '!A:X,24, FALSE)</f>
        <v>0.3882181794749392</v>
      </c>
      <c r="K672" t="str">
        <f>VLOOKUP(A672, 'MACHINE LEARNING OUTPUT '!A:C,3, FALSE)</f>
        <v>salary</v>
      </c>
    </row>
    <row r="673" spans="1:11" x14ac:dyDescent="0.25">
      <c r="A673" s="2" t="s">
        <v>707</v>
      </c>
      <c r="B673" s="50">
        <v>0.76300000000000001</v>
      </c>
      <c r="C673" s="50">
        <v>0.12653534626706942</v>
      </c>
      <c r="D673" s="50">
        <v>0.79835699610279764</v>
      </c>
      <c r="E673" s="50">
        <v>0.53101188007422939</v>
      </c>
      <c r="F673" s="51">
        <f t="shared" si="31"/>
        <v>0.76841257735157309</v>
      </c>
      <c r="G673" s="47">
        <f t="shared" si="32"/>
        <v>76.841257735157313</v>
      </c>
      <c r="H673" s="21" t="str">
        <f t="shared" si="30"/>
        <v xml:space="preserve"> Low Risk</v>
      </c>
      <c r="I673">
        <f>VLOOKUP(A673, 'MACHINE LEARNING OUTPUT '!A:W, 23, FALSE)</f>
        <v>0</v>
      </c>
      <c r="J673" s="5">
        <f>VLOOKUP(A673, 'MACHINE LEARNING OUTPUT '!A:X,24, FALSE)</f>
        <v>0.39168271786659875</v>
      </c>
      <c r="K673" t="str">
        <f>VLOOKUP(A673, 'MACHINE LEARNING OUTPUT '!A:C,3, FALSE)</f>
        <v>mixed</v>
      </c>
    </row>
    <row r="674" spans="1:11" x14ac:dyDescent="0.25">
      <c r="A674" s="1" t="s">
        <v>708</v>
      </c>
      <c r="B674" s="49">
        <v>0.86099999999999999</v>
      </c>
      <c r="C674" s="49">
        <v>0.33758121562544224</v>
      </c>
      <c r="D674" s="49">
        <v>0.65742289807988485</v>
      </c>
      <c r="E674" s="49">
        <v>0.71707766705591192</v>
      </c>
      <c r="F674" s="51">
        <f t="shared" si="31"/>
        <v>0.73912186498673094</v>
      </c>
      <c r="G674" s="47">
        <f t="shared" si="32"/>
        <v>73.912186498673094</v>
      </c>
      <c r="H674" s="21" t="str">
        <f t="shared" si="30"/>
        <v xml:space="preserve"> Low Risk</v>
      </c>
      <c r="I674">
        <f>VLOOKUP(A674, 'MACHINE LEARNING OUTPUT '!A:W, 23, FALSE)</f>
        <v>0</v>
      </c>
      <c r="J674" s="5">
        <f>VLOOKUP(A674, 'MACHINE LEARNING OUTPUT '!A:X,24, FALSE)</f>
        <v>0.38310055525487835</v>
      </c>
      <c r="K674" t="str">
        <f>VLOOKUP(A674, 'MACHINE LEARNING OUTPUT '!A:C,3, FALSE)</f>
        <v>salary</v>
      </c>
    </row>
    <row r="675" spans="1:11" x14ac:dyDescent="0.25">
      <c r="A675" s="2" t="s">
        <v>709</v>
      </c>
      <c r="B675" s="50">
        <v>0.221</v>
      </c>
      <c r="C675" s="50">
        <v>0.28485612866498428</v>
      </c>
      <c r="D675" s="50">
        <v>0.20381374251994186</v>
      </c>
      <c r="E675" s="50">
        <v>0.32472070838853589</v>
      </c>
      <c r="F675" s="51">
        <f t="shared" si="31"/>
        <v>0.38136401616277343</v>
      </c>
      <c r="G675" s="47">
        <f t="shared" si="32"/>
        <v>38.136401616277347</v>
      </c>
      <c r="H675" s="21" t="str">
        <f t="shared" si="30"/>
        <v xml:space="preserve"> High Risk</v>
      </c>
      <c r="I675">
        <f>VLOOKUP(A675, 'MACHINE LEARNING OUTPUT '!A:W, 23, FALSE)</f>
        <v>1</v>
      </c>
      <c r="J675" s="5">
        <f>VLOOKUP(A675, 'MACHINE LEARNING OUTPUT '!A:X,24, FALSE)</f>
        <v>0.73122920653370893</v>
      </c>
      <c r="K675" t="str">
        <f>VLOOKUP(A675, 'MACHINE LEARNING OUTPUT '!A:C,3, FALSE)</f>
        <v>business</v>
      </c>
    </row>
    <row r="676" spans="1:11" x14ac:dyDescent="0.25">
      <c r="A676" s="1" t="s">
        <v>710</v>
      </c>
      <c r="B676" s="49">
        <v>0.86799999999999999</v>
      </c>
      <c r="C676" s="49">
        <v>0.33490922568941822</v>
      </c>
      <c r="D676" s="49">
        <v>0.74581909847934724</v>
      </c>
      <c r="E676" s="49">
        <v>0.65811882796889765</v>
      </c>
      <c r="F676" s="51">
        <f t="shared" si="31"/>
        <v>0.7512088761843787</v>
      </c>
      <c r="G676" s="47">
        <f t="shared" si="32"/>
        <v>75.120887618437877</v>
      </c>
      <c r="H676" s="21" t="str">
        <f t="shared" si="30"/>
        <v xml:space="preserve"> Low Risk</v>
      </c>
      <c r="I676">
        <f>VLOOKUP(A676, 'MACHINE LEARNING OUTPUT '!A:W, 23, FALSE)</f>
        <v>0</v>
      </c>
      <c r="J676" s="5">
        <f>VLOOKUP(A676, 'MACHINE LEARNING OUTPUT '!A:X,24, FALSE)</f>
        <v>0.36981320842795018</v>
      </c>
      <c r="K676" t="str">
        <f>VLOOKUP(A676, 'MACHINE LEARNING OUTPUT '!A:C,3, FALSE)</f>
        <v>salary</v>
      </c>
    </row>
    <row r="677" spans="1:11" x14ac:dyDescent="0.25">
      <c r="A677" s="2" t="s">
        <v>711</v>
      </c>
      <c r="B677" s="50">
        <v>0.66500000000000004</v>
      </c>
      <c r="C677" s="50">
        <v>0.45718430152082451</v>
      </c>
      <c r="D677" s="50">
        <v>0.55164261808568194</v>
      </c>
      <c r="E677" s="50">
        <v>0.50656093144077463</v>
      </c>
      <c r="F677" s="51">
        <f t="shared" si="31"/>
        <v>0.58190737287700522</v>
      </c>
      <c r="G677" s="47">
        <f t="shared" si="32"/>
        <v>58.190737287700522</v>
      </c>
      <c r="H677" s="21" t="str">
        <f t="shared" si="30"/>
        <v xml:space="preserve"> Medium Risk</v>
      </c>
      <c r="I677">
        <f>VLOOKUP(A677, 'MACHINE LEARNING OUTPUT '!A:W, 23, FALSE)</f>
        <v>0</v>
      </c>
      <c r="J677" s="5">
        <f>VLOOKUP(A677, 'MACHINE LEARNING OUTPUT '!A:X,24, FALSE)</f>
        <v>0.49613164931475484</v>
      </c>
      <c r="K677" t="str">
        <f>VLOOKUP(A677, 'MACHINE LEARNING OUTPUT '!A:C,3, FALSE)</f>
        <v>mixed</v>
      </c>
    </row>
    <row r="678" spans="1:11" x14ac:dyDescent="0.25">
      <c r="A678" s="1" t="s">
        <v>712</v>
      </c>
      <c r="B678" s="49">
        <v>0.85899999999999999</v>
      </c>
      <c r="C678" s="49">
        <v>0.10491748361678571</v>
      </c>
      <c r="D678" s="49">
        <v>0.41424564373109363</v>
      </c>
      <c r="E678" s="49">
        <v>0.67621509934592106</v>
      </c>
      <c r="F678" s="51">
        <f t="shared" si="31"/>
        <v>0.75345614856307119</v>
      </c>
      <c r="G678" s="47">
        <f t="shared" si="32"/>
        <v>75.345614856307122</v>
      </c>
      <c r="H678" s="21" t="str">
        <f t="shared" si="30"/>
        <v xml:space="preserve"> Low Risk</v>
      </c>
      <c r="I678">
        <f>VLOOKUP(A678, 'MACHINE LEARNING OUTPUT '!A:W, 23, FALSE)</f>
        <v>0</v>
      </c>
      <c r="J678" s="5">
        <f>VLOOKUP(A678, 'MACHINE LEARNING OUTPUT '!A:X,24, FALSE)</f>
        <v>0.40034002732269919</v>
      </c>
      <c r="K678" t="str">
        <f>VLOOKUP(A678, 'MACHINE LEARNING OUTPUT '!A:C,3, FALSE)</f>
        <v>salary</v>
      </c>
    </row>
    <row r="679" spans="1:11" x14ac:dyDescent="0.25">
      <c r="A679" s="2" t="s">
        <v>713</v>
      </c>
      <c r="B679" s="50">
        <v>0.95499999999999996</v>
      </c>
      <c r="C679" s="50">
        <v>4.6140675835952327E-2</v>
      </c>
      <c r="D679" s="50">
        <v>0.6328387992404132</v>
      </c>
      <c r="E679" s="50">
        <v>0.51409682794294387</v>
      </c>
      <c r="F679" s="51">
        <f t="shared" si="31"/>
        <v>0.82409008128873851</v>
      </c>
      <c r="G679" s="47">
        <f t="shared" si="32"/>
        <v>82.40900812887385</v>
      </c>
      <c r="H679" s="21" t="str">
        <f t="shared" si="30"/>
        <v xml:space="preserve"> Low Risk</v>
      </c>
      <c r="I679">
        <f>VLOOKUP(A679, 'MACHINE LEARNING OUTPUT '!A:W, 23, FALSE)</f>
        <v>0</v>
      </c>
      <c r="J679" s="5">
        <f>VLOOKUP(A679, 'MACHINE LEARNING OUTPUT '!A:X,24, FALSE)</f>
        <v>0.33259660774761535</v>
      </c>
      <c r="K679" t="str">
        <f>VLOOKUP(A679, 'MACHINE LEARNING OUTPUT '!A:C,3, FALSE)</f>
        <v>salary</v>
      </c>
    </row>
    <row r="680" spans="1:11" x14ac:dyDescent="0.25">
      <c r="A680" s="1" t="s">
        <v>714</v>
      </c>
      <c r="B680" s="49">
        <v>0.46600000000000003</v>
      </c>
      <c r="C680" s="49">
        <v>0.42912358502304598</v>
      </c>
      <c r="D680" s="49">
        <v>0.36510713431240904</v>
      </c>
      <c r="E680" s="49">
        <v>0.58411742142075818</v>
      </c>
      <c r="F680" s="51">
        <f t="shared" si="31"/>
        <v>0.49500196456868178</v>
      </c>
      <c r="G680" s="47">
        <f t="shared" si="32"/>
        <v>49.500196456868181</v>
      </c>
      <c r="H680" s="21" t="str">
        <f t="shared" si="30"/>
        <v xml:space="preserve"> Medium Risk</v>
      </c>
      <c r="I680">
        <f>VLOOKUP(A680, 'MACHINE LEARNING OUTPUT '!A:W, 23, FALSE)</f>
        <v>1</v>
      </c>
      <c r="J680" s="5">
        <f>VLOOKUP(A680, 'MACHINE LEARNING OUTPUT '!A:X,24, FALSE)</f>
        <v>0.60614520404277683</v>
      </c>
      <c r="K680" t="str">
        <f>VLOOKUP(A680, 'MACHINE LEARNING OUTPUT '!A:C,3, FALSE)</f>
        <v>mixed</v>
      </c>
    </row>
    <row r="681" spans="1:11" x14ac:dyDescent="0.25">
      <c r="A681" s="2" t="s">
        <v>715</v>
      </c>
      <c r="B681" s="50">
        <v>0.68400000000000005</v>
      </c>
      <c r="C681" s="50">
        <v>0.24776427736668066</v>
      </c>
      <c r="D681" s="50">
        <v>0.79321202369702659</v>
      </c>
      <c r="E681" s="50">
        <v>0.73910934416393492</v>
      </c>
      <c r="F681" s="51">
        <f t="shared" si="31"/>
        <v>0.73457952315399144</v>
      </c>
      <c r="G681" s="47">
        <f t="shared" si="32"/>
        <v>73.45795231539914</v>
      </c>
      <c r="H681" s="21" t="str">
        <f t="shared" si="30"/>
        <v xml:space="preserve"> Low Risk</v>
      </c>
      <c r="I681">
        <f>VLOOKUP(A681, 'MACHINE LEARNING OUTPUT '!A:W, 23, FALSE)</f>
        <v>0</v>
      </c>
      <c r="J681" s="5">
        <f>VLOOKUP(A681, 'MACHINE LEARNING OUTPUT '!A:X,24, FALSE)</f>
        <v>0.41151813771523083</v>
      </c>
      <c r="K681" t="str">
        <f>VLOOKUP(A681, 'MACHINE LEARNING OUTPUT '!A:C,3, FALSE)</f>
        <v>mixed</v>
      </c>
    </row>
    <row r="682" spans="1:11" x14ac:dyDescent="0.25">
      <c r="A682" s="1" t="s">
        <v>716</v>
      </c>
      <c r="B682" s="49">
        <v>0.73399999999999999</v>
      </c>
      <c r="C682" s="49">
        <v>0.32800753576349889</v>
      </c>
      <c r="D682" s="49">
        <v>0.29017769713848562</v>
      </c>
      <c r="E682" s="49">
        <v>0.57798100420092491</v>
      </c>
      <c r="F682" s="51">
        <f t="shared" si="31"/>
        <v>0.60323042932878612</v>
      </c>
      <c r="G682" s="47">
        <f t="shared" si="32"/>
        <v>60.323042932878614</v>
      </c>
      <c r="H682" s="21" t="str">
        <f t="shared" si="30"/>
        <v xml:space="preserve"> Medium Risk</v>
      </c>
      <c r="I682">
        <f>VLOOKUP(A682, 'MACHINE LEARNING OUTPUT '!A:W, 23, FALSE)</f>
        <v>1</v>
      </c>
      <c r="J682" s="5">
        <f>VLOOKUP(A682, 'MACHINE LEARNING OUTPUT '!A:X,24, FALSE)</f>
        <v>0.51600011549700431</v>
      </c>
      <c r="K682" t="str">
        <f>VLOOKUP(A682, 'MACHINE LEARNING OUTPUT '!A:C,3, FALSE)</f>
        <v>mixed</v>
      </c>
    </row>
    <row r="683" spans="1:11" x14ac:dyDescent="0.25">
      <c r="A683" s="2" t="s">
        <v>717</v>
      </c>
      <c r="B683" s="50">
        <v>0.96299999999999997</v>
      </c>
      <c r="C683" s="50">
        <v>0.13748578175280673</v>
      </c>
      <c r="D683" s="50">
        <v>0.57060775294803634</v>
      </c>
      <c r="E683" s="50">
        <v>0.67942233130658969</v>
      </c>
      <c r="F683" s="51">
        <f t="shared" si="31"/>
        <v>0.81183916575975368</v>
      </c>
      <c r="G683" s="47">
        <f t="shared" si="32"/>
        <v>81.183916575975374</v>
      </c>
      <c r="H683" s="21" t="str">
        <f t="shared" si="30"/>
        <v xml:space="preserve"> Low Risk</v>
      </c>
      <c r="I683">
        <f>VLOOKUP(A683, 'MACHINE LEARNING OUTPUT '!A:W, 23, FALSE)</f>
        <v>0</v>
      </c>
      <c r="J683" s="5">
        <f>VLOOKUP(A683, 'MACHINE LEARNING OUTPUT '!A:X,24, FALSE)</f>
        <v>0.33026915523888273</v>
      </c>
      <c r="K683" t="str">
        <f>VLOOKUP(A683, 'MACHINE LEARNING OUTPUT '!A:C,3, FALSE)</f>
        <v>salary</v>
      </c>
    </row>
    <row r="684" spans="1:11" x14ac:dyDescent="0.25">
      <c r="A684" s="1" t="s">
        <v>718</v>
      </c>
      <c r="B684" s="49">
        <v>0.97599999999999998</v>
      </c>
      <c r="C684" s="49">
        <v>8.7159946472276151E-2</v>
      </c>
      <c r="D684" s="49">
        <v>0.97944954478767787</v>
      </c>
      <c r="E684" s="49">
        <v>0.95434932897842006</v>
      </c>
      <c r="F684" s="51">
        <f t="shared" si="31"/>
        <v>0.95449432436261561</v>
      </c>
      <c r="G684" s="47">
        <f t="shared" si="32"/>
        <v>95.44943243626156</v>
      </c>
      <c r="H684" s="21" t="str">
        <f t="shared" si="30"/>
        <v xml:space="preserve"> Low Risk</v>
      </c>
      <c r="I684">
        <f>VLOOKUP(A684, 'MACHINE LEARNING OUTPUT '!A:W, 23, FALSE)</f>
        <v>0</v>
      </c>
      <c r="J684" s="5">
        <f>VLOOKUP(A684, 'MACHINE LEARNING OUTPUT '!A:X,24, FALSE)</f>
        <v>0.24607893282920518</v>
      </c>
      <c r="K684" t="str">
        <f>VLOOKUP(A684, 'MACHINE LEARNING OUTPUT '!A:C,3, FALSE)</f>
        <v>salary</v>
      </c>
    </row>
    <row r="685" spans="1:11" x14ac:dyDescent="0.25">
      <c r="A685" s="2" t="s">
        <v>719</v>
      </c>
      <c r="B685" s="50">
        <v>0.34399999999999997</v>
      </c>
      <c r="C685" s="50">
        <v>0.20710727694510828</v>
      </c>
      <c r="D685" s="50">
        <v>0.46640853979563213</v>
      </c>
      <c r="E685" s="50">
        <v>0.36282554140084022</v>
      </c>
      <c r="F685" s="51">
        <f t="shared" si="31"/>
        <v>0.50597335608571992</v>
      </c>
      <c r="G685" s="47">
        <f t="shared" si="32"/>
        <v>50.597335608571989</v>
      </c>
      <c r="H685" s="21" t="str">
        <f t="shared" si="30"/>
        <v xml:space="preserve"> Medium Risk</v>
      </c>
      <c r="I685">
        <f>VLOOKUP(A685, 'MACHINE LEARNING OUTPUT '!A:W, 23, FALSE)</f>
        <v>1</v>
      </c>
      <c r="J685" s="5">
        <f>VLOOKUP(A685, 'MACHINE LEARNING OUTPUT '!A:X,24, FALSE)</f>
        <v>0.65697789408631058</v>
      </c>
      <c r="K685" t="str">
        <f>VLOOKUP(A685, 'MACHINE LEARNING OUTPUT '!A:C,3, FALSE)</f>
        <v>business</v>
      </c>
    </row>
    <row r="686" spans="1:11" x14ac:dyDescent="0.25">
      <c r="A686" s="1" t="s">
        <v>720</v>
      </c>
      <c r="B686" s="49">
        <v>0.46500000000000002</v>
      </c>
      <c r="C686" s="49">
        <v>0.31967137013285413</v>
      </c>
      <c r="D686" s="49">
        <v>0.70291445171209266</v>
      </c>
      <c r="E686" s="49">
        <v>0.55270770354300325</v>
      </c>
      <c r="F686" s="51">
        <f t="shared" si="31"/>
        <v>0.5903376348340128</v>
      </c>
      <c r="G686" s="47">
        <f t="shared" si="32"/>
        <v>59.03376348340128</v>
      </c>
      <c r="H686" s="21" t="str">
        <f t="shared" si="30"/>
        <v xml:space="preserve"> Medium Risk</v>
      </c>
      <c r="I686">
        <f>VLOOKUP(A686, 'MACHINE LEARNING OUTPUT '!A:W, 23, FALSE)</f>
        <v>1</v>
      </c>
      <c r="J686" s="5">
        <f>VLOOKUP(A686, 'MACHINE LEARNING OUTPUT '!A:X,24, FALSE)</f>
        <v>0.53586571745101097</v>
      </c>
      <c r="K686" t="str">
        <f>VLOOKUP(A686, 'MACHINE LEARNING OUTPUT '!A:C,3, FALSE)</f>
        <v>mixed</v>
      </c>
    </row>
    <row r="687" spans="1:11" x14ac:dyDescent="0.25">
      <c r="A687" s="2" t="s">
        <v>721</v>
      </c>
      <c r="B687" s="50">
        <v>0.52400000000000002</v>
      </c>
      <c r="C687" s="50">
        <v>4.745707082587175E-2</v>
      </c>
      <c r="D687" s="50">
        <v>0.78759055564596414</v>
      </c>
      <c r="E687" s="50">
        <v>0.62624682097273099</v>
      </c>
      <c r="F687" s="51">
        <f t="shared" si="31"/>
        <v>0.72061801302734108</v>
      </c>
      <c r="G687" s="47">
        <f t="shared" si="32"/>
        <v>72.061801302734111</v>
      </c>
      <c r="H687" s="21" t="str">
        <f t="shared" si="30"/>
        <v xml:space="preserve"> Low Risk</v>
      </c>
      <c r="I687">
        <f>VLOOKUP(A687, 'MACHINE LEARNING OUTPUT '!A:W, 23, FALSE)</f>
        <v>1</v>
      </c>
      <c r="J687" s="5">
        <f>VLOOKUP(A687, 'MACHINE LEARNING OUTPUT '!A:X,24, FALSE)</f>
        <v>0.50832298530729736</v>
      </c>
      <c r="K687" t="str">
        <f>VLOOKUP(A687, 'MACHINE LEARNING OUTPUT '!A:C,3, FALSE)</f>
        <v>business</v>
      </c>
    </row>
    <row r="688" spans="1:11" x14ac:dyDescent="0.25">
      <c r="A688" s="1" t="s">
        <v>722</v>
      </c>
      <c r="B688" s="49">
        <v>0.28599999999999998</v>
      </c>
      <c r="C688" s="49">
        <v>0.56031536264119608</v>
      </c>
      <c r="D688" s="49">
        <v>0.70582293881468605</v>
      </c>
      <c r="E688" s="49">
        <v>0.72702941945258115</v>
      </c>
      <c r="F688" s="51">
        <f t="shared" si="31"/>
        <v>0.48222439188846555</v>
      </c>
      <c r="G688" s="47">
        <f t="shared" si="32"/>
        <v>48.222439188846558</v>
      </c>
      <c r="H688" s="21" t="str">
        <f t="shared" si="30"/>
        <v xml:space="preserve"> Medium Risk</v>
      </c>
      <c r="I688">
        <f>VLOOKUP(A688, 'MACHINE LEARNING OUTPUT '!A:W, 23, FALSE)</f>
        <v>1</v>
      </c>
      <c r="J688" s="5">
        <f>VLOOKUP(A688, 'MACHINE LEARNING OUTPUT '!A:X,24, FALSE)</f>
        <v>0.6298788957557957</v>
      </c>
      <c r="K688" t="str">
        <f>VLOOKUP(A688, 'MACHINE LEARNING OUTPUT '!A:C,3, FALSE)</f>
        <v>business</v>
      </c>
    </row>
    <row r="689" spans="1:11" x14ac:dyDescent="0.25">
      <c r="A689" s="2" t="s">
        <v>723</v>
      </c>
      <c r="B689" s="50">
        <v>0.91700000000000004</v>
      </c>
      <c r="C689" s="50">
        <v>8.6091274392697759E-2</v>
      </c>
      <c r="D689" s="50">
        <v>0.7055226982664603</v>
      </c>
      <c r="E689" s="50">
        <v>0.76087892910271182</v>
      </c>
      <c r="F689" s="51">
        <f t="shared" si="31"/>
        <v>0.85035899670088955</v>
      </c>
      <c r="G689" s="47">
        <f t="shared" si="32"/>
        <v>85.035899670088952</v>
      </c>
      <c r="H689" s="21" t="str">
        <f t="shared" si="30"/>
        <v xml:space="preserve"> Low Risk</v>
      </c>
      <c r="I689">
        <f>VLOOKUP(A689, 'MACHINE LEARNING OUTPUT '!A:W, 23, FALSE)</f>
        <v>0</v>
      </c>
      <c r="J689" s="5">
        <f>VLOOKUP(A689, 'MACHINE LEARNING OUTPUT '!A:X,24, FALSE)</f>
        <v>0.30954308152141824</v>
      </c>
      <c r="K689" t="str">
        <f>VLOOKUP(A689, 'MACHINE LEARNING OUTPUT '!A:C,3, FALSE)</f>
        <v>salary</v>
      </c>
    </row>
    <row r="690" spans="1:11" x14ac:dyDescent="0.25">
      <c r="A690" s="1" t="s">
        <v>724</v>
      </c>
      <c r="B690" s="49">
        <v>0.36</v>
      </c>
      <c r="C690" s="49">
        <v>0.45978934378796837</v>
      </c>
      <c r="D690" s="49">
        <v>0.28450534983990383</v>
      </c>
      <c r="E690" s="49">
        <v>0.57723070409164434</v>
      </c>
      <c r="F690" s="51">
        <f t="shared" si="31"/>
        <v>0.43154887244533691</v>
      </c>
      <c r="G690" s="47">
        <f t="shared" si="32"/>
        <v>43.15488724453369</v>
      </c>
      <c r="H690" s="21" t="str">
        <f t="shared" si="30"/>
        <v xml:space="preserve"> Medium Risk</v>
      </c>
      <c r="I690">
        <f>VLOOKUP(A690, 'MACHINE LEARNING OUTPUT '!A:W, 23, FALSE)</f>
        <v>1</v>
      </c>
      <c r="J690" s="5">
        <f>VLOOKUP(A690, 'MACHINE LEARNING OUTPUT '!A:X,24, FALSE)</f>
        <v>0.6688132242268886</v>
      </c>
      <c r="K690" t="str">
        <f>VLOOKUP(A690, 'MACHINE LEARNING OUTPUT '!A:C,3, FALSE)</f>
        <v>business</v>
      </c>
    </row>
    <row r="691" spans="1:11" x14ac:dyDescent="0.25">
      <c r="A691" s="2" t="s">
        <v>725</v>
      </c>
      <c r="B691" s="50">
        <v>0.83</v>
      </c>
      <c r="C691" s="50">
        <v>0.4988291817701544</v>
      </c>
      <c r="D691" s="50">
        <v>0.5740182867283361</v>
      </c>
      <c r="E691" s="50">
        <v>0.60905901848944177</v>
      </c>
      <c r="F691" s="51">
        <f t="shared" si="31"/>
        <v>0.64701375558803709</v>
      </c>
      <c r="G691" s="47">
        <f t="shared" si="32"/>
        <v>64.701375558803704</v>
      </c>
      <c r="H691" s="21" t="str">
        <f t="shared" si="30"/>
        <v xml:space="preserve"> Medium Risk</v>
      </c>
      <c r="I691">
        <f>VLOOKUP(A691, 'MACHINE LEARNING OUTPUT '!A:W, 23, FALSE)</f>
        <v>0</v>
      </c>
      <c r="J691" s="5">
        <f>VLOOKUP(A691, 'MACHINE LEARNING OUTPUT '!A:X,24, FALSE)</f>
        <v>0.44394957586941097</v>
      </c>
      <c r="K691" t="str">
        <f>VLOOKUP(A691, 'MACHINE LEARNING OUTPUT '!A:C,3, FALSE)</f>
        <v>salary</v>
      </c>
    </row>
    <row r="692" spans="1:11" x14ac:dyDescent="0.25">
      <c r="A692" s="1" t="s">
        <v>726</v>
      </c>
      <c r="B692" s="49">
        <v>0.75600000000000001</v>
      </c>
      <c r="C692" s="49">
        <v>0.27404216743099269</v>
      </c>
      <c r="D692" s="49">
        <v>0.45585250344475059</v>
      </c>
      <c r="E692" s="49">
        <v>0.86872925953323243</v>
      </c>
      <c r="F692" s="51">
        <f t="shared" si="31"/>
        <v>0.70386723938963724</v>
      </c>
      <c r="G692" s="47">
        <f t="shared" si="32"/>
        <v>70.386723938963726</v>
      </c>
      <c r="H692" s="21" t="str">
        <f t="shared" si="30"/>
        <v xml:space="preserve"> Low Risk</v>
      </c>
      <c r="I692">
        <f>VLOOKUP(A692, 'MACHINE LEARNING OUTPUT '!A:W, 23, FALSE)</f>
        <v>0</v>
      </c>
      <c r="J692" s="5">
        <f>VLOOKUP(A692, 'MACHINE LEARNING OUTPUT '!A:X,24, FALSE)</f>
        <v>0.41973933454604495</v>
      </c>
      <c r="K692" t="str">
        <f>VLOOKUP(A692, 'MACHINE LEARNING OUTPUT '!A:C,3, FALSE)</f>
        <v>salary</v>
      </c>
    </row>
    <row r="693" spans="1:11" x14ac:dyDescent="0.25">
      <c r="A693" s="2" t="s">
        <v>727</v>
      </c>
      <c r="B693" s="50">
        <v>0.85799999999999998</v>
      </c>
      <c r="C693" s="50">
        <v>0.13280793024620469</v>
      </c>
      <c r="D693" s="50">
        <v>0.27450736339995019</v>
      </c>
      <c r="E693" s="50">
        <v>0.59997906103575682</v>
      </c>
      <c r="F693" s="51">
        <f t="shared" si="31"/>
        <v>0.70535595276149199</v>
      </c>
      <c r="G693" s="47">
        <f t="shared" si="32"/>
        <v>70.535595276149195</v>
      </c>
      <c r="H693" s="21" t="str">
        <f t="shared" si="30"/>
        <v xml:space="preserve"> Low Risk</v>
      </c>
      <c r="I693">
        <f>VLOOKUP(A693, 'MACHINE LEARNING OUTPUT '!A:W, 23, FALSE)</f>
        <v>0</v>
      </c>
      <c r="J693" s="5">
        <f>VLOOKUP(A693, 'MACHINE LEARNING OUTPUT '!A:X,24, FALSE)</f>
        <v>0.43370397771805985</v>
      </c>
      <c r="K693" t="str">
        <f>VLOOKUP(A693, 'MACHINE LEARNING OUTPUT '!A:C,3, FALSE)</f>
        <v>salary</v>
      </c>
    </row>
    <row r="694" spans="1:11" x14ac:dyDescent="0.25">
      <c r="A694" s="1" t="s">
        <v>728</v>
      </c>
      <c r="B694" s="49">
        <v>0.24299999999999999</v>
      </c>
      <c r="C694" s="49">
        <v>6.0097006807778408E-2</v>
      </c>
      <c r="D694" s="49">
        <v>0.41488143114131426</v>
      </c>
      <c r="E694" s="49">
        <v>0.58694908329299067</v>
      </c>
      <c r="F694" s="51">
        <f t="shared" si="31"/>
        <v>0.53803954667987797</v>
      </c>
      <c r="G694" s="47">
        <f t="shared" si="32"/>
        <v>53.803954667987796</v>
      </c>
      <c r="H694" s="21" t="str">
        <f t="shared" si="30"/>
        <v xml:space="preserve"> Medium Risk</v>
      </c>
      <c r="I694">
        <f>VLOOKUP(A694, 'MACHINE LEARNING OUTPUT '!A:W, 23, FALSE)</f>
        <v>1</v>
      </c>
      <c r="J694" s="5">
        <f>VLOOKUP(A694, 'MACHINE LEARNING OUTPUT '!A:X,24, FALSE)</f>
        <v>0.66489200024054085</v>
      </c>
      <c r="K694" t="str">
        <f>VLOOKUP(A694, 'MACHINE LEARNING OUTPUT '!A:C,3, FALSE)</f>
        <v>business</v>
      </c>
    </row>
    <row r="695" spans="1:11" x14ac:dyDescent="0.25">
      <c r="A695" s="2" t="s">
        <v>729</v>
      </c>
      <c r="B695" s="50">
        <v>0.94</v>
      </c>
      <c r="C695" s="50">
        <v>0.33284390601589803</v>
      </c>
      <c r="D695" s="50">
        <v>0.45044891586093672</v>
      </c>
      <c r="E695" s="50">
        <v>0.82408858313906341</v>
      </c>
      <c r="F695" s="51">
        <f t="shared" si="31"/>
        <v>0.74284989883827746</v>
      </c>
      <c r="G695" s="47">
        <f t="shared" si="32"/>
        <v>74.284989883827748</v>
      </c>
      <c r="H695" s="21" t="str">
        <f t="shared" si="30"/>
        <v xml:space="preserve"> Low Risk</v>
      </c>
      <c r="I695">
        <f>VLOOKUP(A695, 'MACHINE LEARNING OUTPUT '!A:W, 23, FALSE)</f>
        <v>0</v>
      </c>
      <c r="J695" s="5">
        <f>VLOOKUP(A695, 'MACHINE LEARNING OUTPUT '!A:X,24, FALSE)</f>
        <v>0.36078629778386107</v>
      </c>
      <c r="K695" t="str">
        <f>VLOOKUP(A695, 'MACHINE LEARNING OUTPUT '!A:C,3, FALSE)</f>
        <v>salary</v>
      </c>
    </row>
    <row r="696" spans="1:11" x14ac:dyDescent="0.25">
      <c r="A696" s="1" t="s">
        <v>730</v>
      </c>
      <c r="B696" s="49">
        <v>0.76300000000000001</v>
      </c>
      <c r="C696" s="49">
        <v>0.41828345588377319</v>
      </c>
      <c r="D696" s="49">
        <v>0.6846367911178658</v>
      </c>
      <c r="E696" s="49">
        <v>0.60607075833542012</v>
      </c>
      <c r="F696" s="51">
        <f t="shared" si="31"/>
        <v>0.66940293520875427</v>
      </c>
      <c r="G696" s="47">
        <f t="shared" si="32"/>
        <v>66.940293520875429</v>
      </c>
      <c r="H696" s="21" t="str">
        <f t="shared" si="30"/>
        <v xml:space="preserve"> Medium Risk</v>
      </c>
      <c r="I696">
        <f>VLOOKUP(A696, 'MACHINE LEARNING OUTPUT '!A:W, 23, FALSE)</f>
        <v>0</v>
      </c>
      <c r="J696" s="5">
        <f>VLOOKUP(A696, 'MACHINE LEARNING OUTPUT '!A:X,24, FALSE)</f>
        <v>0.44287656999390745</v>
      </c>
      <c r="K696" t="str">
        <f>VLOOKUP(A696, 'MACHINE LEARNING OUTPUT '!A:C,3, FALSE)</f>
        <v>salary</v>
      </c>
    </row>
    <row r="697" spans="1:11" x14ac:dyDescent="0.25">
      <c r="A697" s="2" t="s">
        <v>731</v>
      </c>
      <c r="B697" s="50">
        <v>0.26300000000000001</v>
      </c>
      <c r="C697" s="50">
        <v>0.17298927666480685</v>
      </c>
      <c r="D697" s="50">
        <v>0.81191261975239315</v>
      </c>
      <c r="E697" s="50">
        <v>0.71978262635383305</v>
      </c>
      <c r="F697" s="51">
        <f t="shared" si="31"/>
        <v>0.61050313490411146</v>
      </c>
      <c r="G697" s="47">
        <f t="shared" si="32"/>
        <v>61.050313490411142</v>
      </c>
      <c r="H697" s="21" t="str">
        <f t="shared" si="30"/>
        <v xml:space="preserve"> Medium Risk</v>
      </c>
      <c r="I697">
        <f>VLOOKUP(A697, 'MACHINE LEARNING OUTPUT '!A:W, 23, FALSE)</f>
        <v>1</v>
      </c>
      <c r="J697" s="5">
        <f>VLOOKUP(A697, 'MACHINE LEARNING OUTPUT '!A:X,24, FALSE)</f>
        <v>0.5972627336252806</v>
      </c>
      <c r="K697" t="str">
        <f>VLOOKUP(A697, 'MACHINE LEARNING OUTPUT '!A:C,3, FALSE)</f>
        <v>business</v>
      </c>
    </row>
    <row r="698" spans="1:11" x14ac:dyDescent="0.25">
      <c r="A698" s="1" t="s">
        <v>732</v>
      </c>
      <c r="B698" s="49">
        <v>0.876</v>
      </c>
      <c r="C698" s="49">
        <v>0.3930263484658108</v>
      </c>
      <c r="D698" s="49">
        <v>0.45319226919666111</v>
      </c>
      <c r="E698" s="49">
        <v>0.48206954212948211</v>
      </c>
      <c r="F698" s="51">
        <f t="shared" si="31"/>
        <v>0.65164098061901121</v>
      </c>
      <c r="G698" s="47">
        <f t="shared" si="32"/>
        <v>65.164098061901115</v>
      </c>
      <c r="H698" s="21" t="str">
        <f t="shared" si="30"/>
        <v xml:space="preserve"> Medium Risk</v>
      </c>
      <c r="I698">
        <f>VLOOKUP(A698, 'MACHINE LEARNING OUTPUT '!A:W, 23, FALSE)</f>
        <v>0</v>
      </c>
      <c r="J698" s="5">
        <f>VLOOKUP(A698, 'MACHINE LEARNING OUTPUT '!A:X,24, FALSE)</f>
        <v>0.44926605558521532</v>
      </c>
      <c r="K698" t="str">
        <f>VLOOKUP(A698, 'MACHINE LEARNING OUTPUT '!A:C,3, FALSE)</f>
        <v>salary</v>
      </c>
    </row>
    <row r="699" spans="1:11" x14ac:dyDescent="0.25">
      <c r="A699" s="2" t="s">
        <v>733</v>
      </c>
      <c r="B699" s="50">
        <v>0.44500000000000001</v>
      </c>
      <c r="C699" s="50">
        <v>0.29485988125317225</v>
      </c>
      <c r="D699" s="50">
        <v>0.55732931004086095</v>
      </c>
      <c r="E699" s="50">
        <v>0.46037176004315011</v>
      </c>
      <c r="F699" s="51">
        <f t="shared" si="31"/>
        <v>0.54781366163869305</v>
      </c>
      <c r="G699" s="47">
        <f t="shared" si="32"/>
        <v>54.781366163869308</v>
      </c>
      <c r="H699" s="21" t="str">
        <f t="shared" si="30"/>
        <v xml:space="preserve"> Medium Risk</v>
      </c>
      <c r="I699">
        <f>VLOOKUP(A699, 'MACHINE LEARNING OUTPUT '!A:W, 23, FALSE)</f>
        <v>1</v>
      </c>
      <c r="J699" s="5">
        <f>VLOOKUP(A699, 'MACHINE LEARNING OUTPUT '!A:X,24, FALSE)</f>
        <v>0.59571768967707062</v>
      </c>
      <c r="K699" t="str">
        <f>VLOOKUP(A699, 'MACHINE LEARNING OUTPUT '!A:C,3, FALSE)</f>
        <v>business</v>
      </c>
    </row>
    <row r="700" spans="1:11" x14ac:dyDescent="0.25">
      <c r="A700" s="1" t="s">
        <v>734</v>
      </c>
      <c r="B700" s="49">
        <v>0.96099999999999997</v>
      </c>
      <c r="C700" s="49">
        <v>0.33200712332054133</v>
      </c>
      <c r="D700" s="49">
        <v>0.31427824980026031</v>
      </c>
      <c r="E700" s="49">
        <v>0.77148123269273816</v>
      </c>
      <c r="F700" s="51">
        <f t="shared" si="31"/>
        <v>0.71532569786780043</v>
      </c>
      <c r="G700" s="47">
        <f t="shared" si="32"/>
        <v>71.532569786780044</v>
      </c>
      <c r="H700" s="21" t="str">
        <f t="shared" si="30"/>
        <v xml:space="preserve"> Low Risk</v>
      </c>
      <c r="I700">
        <f>VLOOKUP(A700, 'MACHINE LEARNING OUTPUT '!A:W, 23, FALSE)</f>
        <v>0</v>
      </c>
      <c r="J700" s="5">
        <f>VLOOKUP(A700, 'MACHINE LEARNING OUTPUT '!A:X,24, FALSE)</f>
        <v>0.3715749703696099</v>
      </c>
      <c r="K700" t="str">
        <f>VLOOKUP(A700, 'MACHINE LEARNING OUTPUT '!A:C,3, FALSE)</f>
        <v>salary</v>
      </c>
    </row>
    <row r="701" spans="1:11" x14ac:dyDescent="0.25">
      <c r="A701" s="2" t="s">
        <v>735</v>
      </c>
      <c r="B701" s="50">
        <v>0.93100000000000005</v>
      </c>
      <c r="C701" s="50">
        <v>0.12825580294283195</v>
      </c>
      <c r="D701" s="50">
        <v>0.72436304856823241</v>
      </c>
      <c r="E701" s="50">
        <v>0.7864106173219455</v>
      </c>
      <c r="F701" s="51">
        <f t="shared" si="31"/>
        <v>0.85020746142908865</v>
      </c>
      <c r="G701" s="47">
        <f t="shared" si="32"/>
        <v>85.020746142908862</v>
      </c>
      <c r="H701" s="21" t="str">
        <f t="shared" si="30"/>
        <v xml:space="preserve"> Low Risk</v>
      </c>
      <c r="I701">
        <f>VLOOKUP(A701, 'MACHINE LEARNING OUTPUT '!A:W, 23, FALSE)</f>
        <v>0</v>
      </c>
      <c r="J701" s="5">
        <f>VLOOKUP(A701, 'MACHINE LEARNING OUTPUT '!A:X,24, FALSE)</f>
        <v>0.31894657886329764</v>
      </c>
      <c r="K701" t="str">
        <f>VLOOKUP(A701, 'MACHINE LEARNING OUTPUT '!A:C,3, FALSE)</f>
        <v>salary</v>
      </c>
    </row>
    <row r="702" spans="1:11" x14ac:dyDescent="0.25">
      <c r="A702" s="1" t="s">
        <v>736</v>
      </c>
      <c r="B702" s="49">
        <v>0.64</v>
      </c>
      <c r="C702" s="49">
        <v>0.36088447429151899</v>
      </c>
      <c r="D702" s="49">
        <v>0.52085747366168411</v>
      </c>
      <c r="E702" s="49">
        <v>0.32479366722689423</v>
      </c>
      <c r="F702" s="51">
        <f t="shared" si="31"/>
        <v>0.56862520252891524</v>
      </c>
      <c r="G702" s="47">
        <f t="shared" si="32"/>
        <v>56.862520252891521</v>
      </c>
      <c r="H702" s="21" t="str">
        <f t="shared" si="30"/>
        <v xml:space="preserve"> Medium Risk</v>
      </c>
      <c r="I702">
        <f>VLOOKUP(A702, 'MACHINE LEARNING OUTPUT '!A:W, 23, FALSE)</f>
        <v>1</v>
      </c>
      <c r="J702" s="5">
        <f>VLOOKUP(A702, 'MACHINE LEARNING OUTPUT '!A:X,24, FALSE)</f>
        <v>0.59141969182217702</v>
      </c>
      <c r="K702" t="str">
        <f>VLOOKUP(A702, 'MACHINE LEARNING OUTPUT '!A:C,3, FALSE)</f>
        <v>business</v>
      </c>
    </row>
    <row r="703" spans="1:11" x14ac:dyDescent="0.25">
      <c r="A703" s="2" t="s">
        <v>737</v>
      </c>
      <c r="B703" s="50">
        <v>0.79</v>
      </c>
      <c r="C703" s="50">
        <v>0.1944486460607095</v>
      </c>
      <c r="D703" s="50">
        <v>0.5499865371799435</v>
      </c>
      <c r="E703" s="50">
        <v>0.74452600598462293</v>
      </c>
      <c r="F703" s="51">
        <f t="shared" si="31"/>
        <v>0.73984161451546915</v>
      </c>
      <c r="G703" s="47">
        <f t="shared" si="32"/>
        <v>73.98416145154691</v>
      </c>
      <c r="H703" s="21" t="str">
        <f t="shared" si="30"/>
        <v xml:space="preserve"> Low Risk</v>
      </c>
      <c r="I703">
        <f>VLOOKUP(A703, 'MACHINE LEARNING OUTPUT '!A:W, 23, FALSE)</f>
        <v>0</v>
      </c>
      <c r="J703" s="5">
        <f>VLOOKUP(A703, 'MACHINE LEARNING OUTPUT '!A:X,24, FALSE)</f>
        <v>0.38966374673946536</v>
      </c>
      <c r="K703" t="str">
        <f>VLOOKUP(A703, 'MACHINE LEARNING OUTPUT '!A:C,3, FALSE)</f>
        <v>salary</v>
      </c>
    </row>
    <row r="704" spans="1:11" x14ac:dyDescent="0.25">
      <c r="A704" s="1" t="s">
        <v>738</v>
      </c>
      <c r="B704" s="49">
        <v>0.91</v>
      </c>
      <c r="C704" s="49">
        <v>0.41768530579428725</v>
      </c>
      <c r="D704" s="49">
        <v>0.52278394062103106</v>
      </c>
      <c r="E704" s="49">
        <v>0.70252483318726566</v>
      </c>
      <c r="F704" s="51">
        <f t="shared" si="31"/>
        <v>0.70312992136400987</v>
      </c>
      <c r="G704" s="47">
        <f t="shared" si="32"/>
        <v>70.312992136400993</v>
      </c>
      <c r="H704" s="21" t="str">
        <f t="shared" si="30"/>
        <v xml:space="preserve"> Low Risk</v>
      </c>
      <c r="I704">
        <f>VLOOKUP(A704, 'MACHINE LEARNING OUTPUT '!A:W, 23, FALSE)</f>
        <v>0</v>
      </c>
      <c r="J704" s="5">
        <f>VLOOKUP(A704, 'MACHINE LEARNING OUTPUT '!A:X,24, FALSE)</f>
        <v>0.40457252164943458</v>
      </c>
      <c r="K704" t="str">
        <f>VLOOKUP(A704, 'MACHINE LEARNING OUTPUT '!A:C,3, FALSE)</f>
        <v>salary</v>
      </c>
    </row>
    <row r="705" spans="1:11" x14ac:dyDescent="0.25">
      <c r="A705" s="2" t="s">
        <v>739</v>
      </c>
      <c r="B705" s="50">
        <v>0.78200000000000003</v>
      </c>
      <c r="C705" s="50">
        <v>0.34656180236097694</v>
      </c>
      <c r="D705" s="50">
        <v>0.48783052082565237</v>
      </c>
      <c r="E705" s="50">
        <v>0.79953205166722185</v>
      </c>
      <c r="F705" s="51">
        <f t="shared" si="31"/>
        <v>0.68722737120692057</v>
      </c>
      <c r="G705" s="47">
        <f t="shared" si="32"/>
        <v>68.722737120692059</v>
      </c>
      <c r="H705" s="21" t="str">
        <f t="shared" si="30"/>
        <v xml:space="preserve"> Medium Risk</v>
      </c>
      <c r="I705">
        <f>VLOOKUP(A705, 'MACHINE LEARNING OUTPUT '!A:W, 23, FALSE)</f>
        <v>0</v>
      </c>
      <c r="J705" s="5">
        <f>VLOOKUP(A705, 'MACHINE LEARNING OUTPUT '!A:X,24, FALSE)</f>
        <v>0.42279024768069573</v>
      </c>
      <c r="K705" t="str">
        <f>VLOOKUP(A705, 'MACHINE LEARNING OUTPUT '!A:C,3, FALSE)</f>
        <v>salary</v>
      </c>
    </row>
    <row r="706" spans="1:11" x14ac:dyDescent="0.25">
      <c r="A706" s="1" t="s">
        <v>740</v>
      </c>
      <c r="B706" s="49">
        <v>0.97199999999999998</v>
      </c>
      <c r="C706" s="49">
        <v>0.18500834019765544</v>
      </c>
      <c r="D706" s="49">
        <v>0.80406547451773658</v>
      </c>
      <c r="E706" s="49">
        <v>0.90800542033274623</v>
      </c>
      <c r="F706" s="51">
        <f t="shared" si="31"/>
        <v>0.88171140589416264</v>
      </c>
      <c r="G706" s="47">
        <f t="shared" si="32"/>
        <v>88.171140589416268</v>
      </c>
      <c r="H706" s="21" t="str">
        <f t="shared" ref="H706:H769" si="33">IF(G706&lt;40," High Risk",
 IF(G706&lt;70," Medium Risk",
 " Low Risk"))</f>
        <v xml:space="preserve"> Low Risk</v>
      </c>
      <c r="I706">
        <f>VLOOKUP(A706, 'MACHINE LEARNING OUTPUT '!A:W, 23, FALSE)</f>
        <v>0</v>
      </c>
      <c r="J706" s="5">
        <f>VLOOKUP(A706, 'MACHINE LEARNING OUTPUT '!A:X,24, FALSE)</f>
        <v>0.27171031798974304</v>
      </c>
      <c r="K706" t="str">
        <f>VLOOKUP(A706, 'MACHINE LEARNING OUTPUT '!A:C,3, FALSE)</f>
        <v>salary</v>
      </c>
    </row>
    <row r="707" spans="1:11" x14ac:dyDescent="0.25">
      <c r="A707" s="2" t="s">
        <v>741</v>
      </c>
      <c r="B707" s="50">
        <v>0.46400000000000002</v>
      </c>
      <c r="C707" s="50">
        <v>7.9022426477716734E-2</v>
      </c>
      <c r="D707" s="50">
        <v>0.6711539085811612</v>
      </c>
      <c r="E707" s="50">
        <v>0.59502669425537724</v>
      </c>
      <c r="F707" s="51">
        <f t="shared" ref="F707:F770" si="34">(B707*0.35) + ((1-C707)*0.3) + (D707*0.2) + (E707*0.15)</f>
        <v>0.66217805791122375</v>
      </c>
      <c r="G707" s="47">
        <f t="shared" ref="G707:G770" si="35">F707*100</f>
        <v>66.217805791122373</v>
      </c>
      <c r="H707" s="21" t="str">
        <f t="shared" si="33"/>
        <v xml:space="preserve"> Medium Risk</v>
      </c>
      <c r="I707">
        <f>VLOOKUP(A707, 'MACHINE LEARNING OUTPUT '!A:W, 23, FALSE)</f>
        <v>1</v>
      </c>
      <c r="J707" s="5">
        <f>VLOOKUP(A707, 'MACHINE LEARNING OUTPUT '!A:X,24, FALSE)</f>
        <v>0.51265667958882377</v>
      </c>
      <c r="K707" t="str">
        <f>VLOOKUP(A707, 'MACHINE LEARNING OUTPUT '!A:C,3, FALSE)</f>
        <v>mixed</v>
      </c>
    </row>
    <row r="708" spans="1:11" x14ac:dyDescent="0.25">
      <c r="A708" s="1" t="s">
        <v>742</v>
      </c>
      <c r="B708" s="49">
        <v>0.75800000000000001</v>
      </c>
      <c r="C708" s="49">
        <v>0.21455710727116722</v>
      </c>
      <c r="D708" s="49">
        <v>0.78147618950521713</v>
      </c>
      <c r="E708" s="49">
        <v>0.8675524992378294</v>
      </c>
      <c r="F708" s="51">
        <f t="shared" si="34"/>
        <v>0.78736098060536752</v>
      </c>
      <c r="G708" s="47">
        <f t="shared" si="35"/>
        <v>78.736098060536747</v>
      </c>
      <c r="H708" s="21" t="str">
        <f t="shared" si="33"/>
        <v xml:space="preserve"> Low Risk</v>
      </c>
      <c r="I708">
        <f>VLOOKUP(A708, 'MACHINE LEARNING OUTPUT '!A:W, 23, FALSE)</f>
        <v>0</v>
      </c>
      <c r="J708" s="5">
        <f>VLOOKUP(A708, 'MACHINE LEARNING OUTPUT '!A:X,24, FALSE)</f>
        <v>0.37322002478863164</v>
      </c>
      <c r="K708" t="str">
        <f>VLOOKUP(A708, 'MACHINE LEARNING OUTPUT '!A:C,3, FALSE)</f>
        <v>salary</v>
      </c>
    </row>
    <row r="709" spans="1:11" x14ac:dyDescent="0.25">
      <c r="A709" s="2" t="s">
        <v>743</v>
      </c>
      <c r="B709" s="50">
        <v>0.78800000000000003</v>
      </c>
      <c r="C709" s="50">
        <v>0.29769870015628858</v>
      </c>
      <c r="D709" s="50">
        <v>0.59831602970008091</v>
      </c>
      <c r="E709" s="50">
        <v>0.60751402080585193</v>
      </c>
      <c r="F709" s="51">
        <f t="shared" si="34"/>
        <v>0.69728069901400747</v>
      </c>
      <c r="G709" s="47">
        <f t="shared" si="35"/>
        <v>69.728069901400744</v>
      </c>
      <c r="H709" s="21" t="str">
        <f t="shared" si="33"/>
        <v xml:space="preserve"> Medium Risk</v>
      </c>
      <c r="I709">
        <f>VLOOKUP(A709, 'MACHINE LEARNING OUTPUT '!A:W, 23, FALSE)</f>
        <v>0</v>
      </c>
      <c r="J709" s="5">
        <f>VLOOKUP(A709, 'MACHINE LEARNING OUTPUT '!A:X,24, FALSE)</f>
        <v>0.40149717808080115</v>
      </c>
      <c r="K709" t="str">
        <f>VLOOKUP(A709, 'MACHINE LEARNING OUTPUT '!A:C,3, FALSE)</f>
        <v>mixed</v>
      </c>
    </row>
    <row r="710" spans="1:11" x14ac:dyDescent="0.25">
      <c r="A710" s="1" t="s">
        <v>744</v>
      </c>
      <c r="B710" s="49">
        <v>0.84099999999999997</v>
      </c>
      <c r="C710" s="49">
        <v>0.31002307683279057</v>
      </c>
      <c r="D710" s="49">
        <v>0.52892679527796538</v>
      </c>
      <c r="E710" s="49">
        <v>0.69281692345970802</v>
      </c>
      <c r="F710" s="51">
        <f t="shared" si="34"/>
        <v>0.711050974524712</v>
      </c>
      <c r="G710" s="47">
        <f t="shared" si="35"/>
        <v>71.105097452471199</v>
      </c>
      <c r="H710" s="21" t="str">
        <f t="shared" si="33"/>
        <v xml:space="preserve"> Low Risk</v>
      </c>
      <c r="I710">
        <f>VLOOKUP(A710, 'MACHINE LEARNING OUTPUT '!A:W, 23, FALSE)</f>
        <v>0</v>
      </c>
      <c r="J710" s="5">
        <f>VLOOKUP(A710, 'MACHINE LEARNING OUTPUT '!A:X,24, FALSE)</f>
        <v>0.41619653835235815</v>
      </c>
      <c r="K710" t="str">
        <f>VLOOKUP(A710, 'MACHINE LEARNING OUTPUT '!A:C,3, FALSE)</f>
        <v>salary</v>
      </c>
    </row>
    <row r="711" spans="1:11" x14ac:dyDescent="0.25">
      <c r="A711" s="2" t="s">
        <v>745</v>
      </c>
      <c r="B711" s="50">
        <v>0.23</v>
      </c>
      <c r="C711" s="50">
        <v>0.15348196488022853</v>
      </c>
      <c r="D711" s="50">
        <v>0.97003717809039003</v>
      </c>
      <c r="E711" s="50">
        <v>0.84077650727512587</v>
      </c>
      <c r="F711" s="51">
        <f t="shared" si="34"/>
        <v>0.65457932224527826</v>
      </c>
      <c r="G711" s="47">
        <f t="shared" si="35"/>
        <v>65.457932224527823</v>
      </c>
      <c r="H711" s="21" t="str">
        <f t="shared" si="33"/>
        <v xml:space="preserve"> Medium Risk</v>
      </c>
      <c r="I711">
        <f>VLOOKUP(A711, 'MACHINE LEARNING OUTPUT '!A:W, 23, FALSE)</f>
        <v>1</v>
      </c>
      <c r="J711" s="5">
        <f>VLOOKUP(A711, 'MACHINE LEARNING OUTPUT '!A:X,24, FALSE)</f>
        <v>0.56447922097697445</v>
      </c>
      <c r="K711" t="str">
        <f>VLOOKUP(A711, 'MACHINE LEARNING OUTPUT '!A:C,3, FALSE)</f>
        <v>business</v>
      </c>
    </row>
    <row r="712" spans="1:11" x14ac:dyDescent="0.25">
      <c r="A712" s="1" t="s">
        <v>746</v>
      </c>
      <c r="B712" s="49">
        <v>0.627</v>
      </c>
      <c r="C712" s="49">
        <v>0.43584855018616481</v>
      </c>
      <c r="D712" s="49">
        <v>0.76973035451462879</v>
      </c>
      <c r="E712" s="49">
        <v>0.62632861128756712</v>
      </c>
      <c r="F712" s="51">
        <f t="shared" si="34"/>
        <v>0.63659079754021131</v>
      </c>
      <c r="G712" s="47">
        <f t="shared" si="35"/>
        <v>63.659079754021128</v>
      </c>
      <c r="H712" s="21" t="str">
        <f t="shared" si="33"/>
        <v xml:space="preserve"> Medium Risk</v>
      </c>
      <c r="I712">
        <f>VLOOKUP(A712, 'MACHINE LEARNING OUTPUT '!A:W, 23, FALSE)</f>
        <v>1</v>
      </c>
      <c r="J712" s="5">
        <f>VLOOKUP(A712, 'MACHINE LEARNING OUTPUT '!A:X,24, FALSE)</f>
        <v>0.52472576416622418</v>
      </c>
      <c r="K712" t="str">
        <f>VLOOKUP(A712, 'MACHINE LEARNING OUTPUT '!A:C,3, FALSE)</f>
        <v>business</v>
      </c>
    </row>
    <row r="713" spans="1:11" x14ac:dyDescent="0.25">
      <c r="A713" s="2" t="s">
        <v>747</v>
      </c>
      <c r="B713" s="50">
        <v>0.311</v>
      </c>
      <c r="C713" s="50">
        <v>0.10431261133709058</v>
      </c>
      <c r="D713" s="50">
        <v>0.73388584221467745</v>
      </c>
      <c r="E713" s="50">
        <v>0.8095091447028917</v>
      </c>
      <c r="F713" s="51">
        <f t="shared" si="34"/>
        <v>0.64575975674724218</v>
      </c>
      <c r="G713" s="47">
        <f t="shared" si="35"/>
        <v>64.575975674724219</v>
      </c>
      <c r="H713" s="21" t="str">
        <f t="shared" si="33"/>
        <v xml:space="preserve"> Medium Risk</v>
      </c>
      <c r="I713">
        <f>VLOOKUP(A713, 'MACHINE LEARNING OUTPUT '!A:W, 23, FALSE)</f>
        <v>1</v>
      </c>
      <c r="J713" s="5">
        <f>VLOOKUP(A713, 'MACHINE LEARNING OUTPUT '!A:X,24, FALSE)</f>
        <v>0.57503055486376387</v>
      </c>
      <c r="K713" t="str">
        <f>VLOOKUP(A713, 'MACHINE LEARNING OUTPUT '!A:C,3, FALSE)</f>
        <v>business</v>
      </c>
    </row>
    <row r="714" spans="1:11" x14ac:dyDescent="0.25">
      <c r="A714" s="1" t="s">
        <v>748</v>
      </c>
      <c r="B714" s="49">
        <v>0.92600000000000005</v>
      </c>
      <c r="C714" s="49">
        <v>0.30157218669289759</v>
      </c>
      <c r="D714" s="49">
        <v>0.53542057815624633</v>
      </c>
      <c r="E714" s="49">
        <v>0.7883247372674308</v>
      </c>
      <c r="F714" s="51">
        <f t="shared" si="34"/>
        <v>0.75896117021349474</v>
      </c>
      <c r="G714" s="47">
        <f t="shared" si="35"/>
        <v>75.896117021349468</v>
      </c>
      <c r="H714" s="21" t="str">
        <f t="shared" si="33"/>
        <v xml:space="preserve"> Low Risk</v>
      </c>
      <c r="I714">
        <f>VLOOKUP(A714, 'MACHINE LEARNING OUTPUT '!A:W, 23, FALSE)</f>
        <v>0</v>
      </c>
      <c r="J714" s="5">
        <f>VLOOKUP(A714, 'MACHINE LEARNING OUTPUT '!A:X,24, FALSE)</f>
        <v>0.39270588921612254</v>
      </c>
      <c r="K714" t="str">
        <f>VLOOKUP(A714, 'MACHINE LEARNING OUTPUT '!A:C,3, FALSE)</f>
        <v>salary</v>
      </c>
    </row>
    <row r="715" spans="1:11" x14ac:dyDescent="0.25">
      <c r="A715" s="2" t="s">
        <v>749</v>
      </c>
      <c r="B715" s="50">
        <v>0.76700000000000002</v>
      </c>
      <c r="C715" s="50">
        <v>0.27180119264940433</v>
      </c>
      <c r="D715" s="50">
        <v>0.5131012314344563</v>
      </c>
      <c r="E715" s="50">
        <v>0.81422277571588131</v>
      </c>
      <c r="F715" s="51">
        <f t="shared" si="34"/>
        <v>0.71166330484945206</v>
      </c>
      <c r="G715" s="47">
        <f t="shared" si="35"/>
        <v>71.166330484945206</v>
      </c>
      <c r="H715" s="21" t="str">
        <f t="shared" si="33"/>
        <v xml:space="preserve"> Low Risk</v>
      </c>
      <c r="I715">
        <f>VLOOKUP(A715, 'MACHINE LEARNING OUTPUT '!A:W, 23, FALSE)</f>
        <v>0</v>
      </c>
      <c r="J715" s="5">
        <f>VLOOKUP(A715, 'MACHINE LEARNING OUTPUT '!A:X,24, FALSE)</f>
        <v>0.40590005061881196</v>
      </c>
      <c r="K715" t="str">
        <f>VLOOKUP(A715, 'MACHINE LEARNING OUTPUT '!A:C,3, FALSE)</f>
        <v>salary</v>
      </c>
    </row>
    <row r="716" spans="1:11" x14ac:dyDescent="0.25">
      <c r="A716" s="1" t="s">
        <v>750</v>
      </c>
      <c r="B716" s="49">
        <v>0.93500000000000005</v>
      </c>
      <c r="C716" s="49">
        <v>0.2168121981753714</v>
      </c>
      <c r="D716" s="49">
        <v>0.63839172346274209</v>
      </c>
      <c r="E716" s="49">
        <v>0.67677632697198287</v>
      </c>
      <c r="F716" s="51">
        <f t="shared" si="34"/>
        <v>0.79140113428573433</v>
      </c>
      <c r="G716" s="47">
        <f t="shared" si="35"/>
        <v>79.140113428573429</v>
      </c>
      <c r="H716" s="21" t="str">
        <f t="shared" si="33"/>
        <v xml:space="preserve"> Low Risk</v>
      </c>
      <c r="I716">
        <f>VLOOKUP(A716, 'MACHINE LEARNING OUTPUT '!A:W, 23, FALSE)</f>
        <v>0</v>
      </c>
      <c r="J716" s="5">
        <f>VLOOKUP(A716, 'MACHINE LEARNING OUTPUT '!A:X,24, FALSE)</f>
        <v>0.34759697499974218</v>
      </c>
      <c r="K716" t="str">
        <f>VLOOKUP(A716, 'MACHINE LEARNING OUTPUT '!A:C,3, FALSE)</f>
        <v>salary</v>
      </c>
    </row>
    <row r="717" spans="1:11" x14ac:dyDescent="0.25">
      <c r="A717" s="2" t="s">
        <v>751</v>
      </c>
      <c r="B717" s="50">
        <v>0.51600000000000001</v>
      </c>
      <c r="C717" s="50">
        <v>0.45155983319429199</v>
      </c>
      <c r="D717" s="50">
        <v>0.44541016945682554</v>
      </c>
      <c r="E717" s="50">
        <v>0.54507155344815339</v>
      </c>
      <c r="F717" s="51">
        <f t="shared" si="34"/>
        <v>0.51597481695030045</v>
      </c>
      <c r="G717" s="47">
        <f t="shared" si="35"/>
        <v>51.597481695030048</v>
      </c>
      <c r="H717" s="21" t="str">
        <f t="shared" si="33"/>
        <v xml:space="preserve"> Medium Risk</v>
      </c>
      <c r="I717">
        <f>VLOOKUP(A717, 'MACHINE LEARNING OUTPUT '!A:W, 23, FALSE)</f>
        <v>1</v>
      </c>
      <c r="J717" s="5">
        <f>VLOOKUP(A717, 'MACHINE LEARNING OUTPUT '!A:X,24, FALSE)</f>
        <v>0.57067530119874743</v>
      </c>
      <c r="K717" t="str">
        <f>VLOOKUP(A717, 'MACHINE LEARNING OUTPUT '!A:C,3, FALSE)</f>
        <v>mixed</v>
      </c>
    </row>
    <row r="718" spans="1:11" x14ac:dyDescent="0.25">
      <c r="A718" s="1" t="s">
        <v>752</v>
      </c>
      <c r="B718" s="49">
        <v>0.752</v>
      </c>
      <c r="C718" s="49">
        <v>0.36697086000393236</v>
      </c>
      <c r="D718" s="49">
        <v>0.44073388656714263</v>
      </c>
      <c r="E718" s="49">
        <v>0.56978958968642446</v>
      </c>
      <c r="F718" s="51">
        <f t="shared" si="34"/>
        <v>0.6267239577652125</v>
      </c>
      <c r="G718" s="47">
        <f t="shared" si="35"/>
        <v>62.672395776521249</v>
      </c>
      <c r="H718" s="21" t="str">
        <f t="shared" si="33"/>
        <v xml:space="preserve"> Medium Risk</v>
      </c>
      <c r="I718">
        <f>VLOOKUP(A718, 'MACHINE LEARNING OUTPUT '!A:W, 23, FALSE)</f>
        <v>0</v>
      </c>
      <c r="J718" s="5">
        <f>VLOOKUP(A718, 'MACHINE LEARNING OUTPUT '!A:X,24, FALSE)</f>
        <v>0.49306047188109886</v>
      </c>
      <c r="K718" t="str">
        <f>VLOOKUP(A718, 'MACHINE LEARNING OUTPUT '!A:C,3, FALSE)</f>
        <v>mixed</v>
      </c>
    </row>
    <row r="719" spans="1:11" x14ac:dyDescent="0.25">
      <c r="A719" s="2" t="s">
        <v>753</v>
      </c>
      <c r="B719" s="50">
        <v>0.78</v>
      </c>
      <c r="C719" s="50">
        <v>0.26173776306712609</v>
      </c>
      <c r="D719" s="50">
        <v>0.22992138768289819</v>
      </c>
      <c r="E719" s="50">
        <v>0.46098234673919358</v>
      </c>
      <c r="F719" s="51">
        <f t="shared" si="34"/>
        <v>0.60961030062732091</v>
      </c>
      <c r="G719" s="47">
        <f t="shared" si="35"/>
        <v>60.961030062732092</v>
      </c>
      <c r="H719" s="21" t="str">
        <f t="shared" si="33"/>
        <v xml:space="preserve"> Medium Risk</v>
      </c>
      <c r="I719">
        <f>VLOOKUP(A719, 'MACHINE LEARNING OUTPUT '!A:W, 23, FALSE)</f>
        <v>0</v>
      </c>
      <c r="J719" s="5">
        <f>VLOOKUP(A719, 'MACHINE LEARNING OUTPUT '!A:X,24, FALSE)</f>
        <v>0.49764512129562827</v>
      </c>
      <c r="K719" t="str">
        <f>VLOOKUP(A719, 'MACHINE LEARNING OUTPUT '!A:C,3, FALSE)</f>
        <v>mixed</v>
      </c>
    </row>
    <row r="720" spans="1:11" x14ac:dyDescent="0.25">
      <c r="A720" s="1" t="s">
        <v>754</v>
      </c>
      <c r="B720" s="49">
        <v>0.80900000000000005</v>
      </c>
      <c r="C720" s="49">
        <v>0.32958902350639646</v>
      </c>
      <c r="D720" s="49">
        <v>0.689711748959426</v>
      </c>
      <c r="E720" s="49">
        <v>0.79379351187776992</v>
      </c>
      <c r="F720" s="51">
        <f t="shared" si="34"/>
        <v>0.74128466952163174</v>
      </c>
      <c r="G720" s="47">
        <f t="shared" si="35"/>
        <v>74.12846695216318</v>
      </c>
      <c r="H720" s="21" t="str">
        <f t="shared" si="33"/>
        <v xml:space="preserve"> Low Risk</v>
      </c>
      <c r="I720">
        <f>VLOOKUP(A720, 'MACHINE LEARNING OUTPUT '!A:W, 23, FALSE)</f>
        <v>0</v>
      </c>
      <c r="J720" s="5">
        <f>VLOOKUP(A720, 'MACHINE LEARNING OUTPUT '!A:X,24, FALSE)</f>
        <v>0.36539462527550398</v>
      </c>
      <c r="K720" t="str">
        <f>VLOOKUP(A720, 'MACHINE LEARNING OUTPUT '!A:C,3, FALSE)</f>
        <v>salary</v>
      </c>
    </row>
    <row r="721" spans="1:11" x14ac:dyDescent="0.25">
      <c r="A721" s="2" t="s">
        <v>755</v>
      </c>
      <c r="B721" s="50">
        <v>0.222</v>
      </c>
      <c r="C721" s="50">
        <v>0.40662867116893259</v>
      </c>
      <c r="D721" s="50">
        <v>0.12550810308300628</v>
      </c>
      <c r="E721" s="50">
        <v>0.35408225586523184</v>
      </c>
      <c r="F721" s="51">
        <f t="shared" si="34"/>
        <v>0.33392535764570624</v>
      </c>
      <c r="G721" s="47">
        <f t="shared" si="35"/>
        <v>33.392535764570624</v>
      </c>
      <c r="H721" s="21" t="str">
        <f t="shared" si="33"/>
        <v xml:space="preserve"> High Risk</v>
      </c>
      <c r="I721">
        <f>VLOOKUP(A721, 'MACHINE LEARNING OUTPUT '!A:W, 23, FALSE)</f>
        <v>1</v>
      </c>
      <c r="J721" s="5">
        <f>VLOOKUP(A721, 'MACHINE LEARNING OUTPUT '!A:X,24, FALSE)</f>
        <v>0.75085023468551904</v>
      </c>
      <c r="K721" t="str">
        <f>VLOOKUP(A721, 'MACHINE LEARNING OUTPUT '!A:C,3, FALSE)</f>
        <v>business</v>
      </c>
    </row>
    <row r="722" spans="1:11" x14ac:dyDescent="0.25">
      <c r="A722" s="1" t="s">
        <v>756</v>
      </c>
      <c r="B722" s="49">
        <v>0.63700000000000001</v>
      </c>
      <c r="C722" s="49">
        <v>0.27100596230380486</v>
      </c>
      <c r="D722" s="49">
        <v>0.72491679334952019</v>
      </c>
      <c r="E722" s="49">
        <v>0.60751241802320921</v>
      </c>
      <c r="F722" s="51">
        <f t="shared" si="34"/>
        <v>0.67775843268224401</v>
      </c>
      <c r="G722" s="47">
        <f t="shared" si="35"/>
        <v>67.775843268224406</v>
      </c>
      <c r="H722" s="21" t="str">
        <f t="shared" si="33"/>
        <v xml:space="preserve"> Medium Risk</v>
      </c>
      <c r="I722">
        <f>VLOOKUP(A722, 'MACHINE LEARNING OUTPUT '!A:W, 23, FALSE)</f>
        <v>0</v>
      </c>
      <c r="J722" s="5">
        <f>VLOOKUP(A722, 'MACHINE LEARNING OUTPUT '!A:X,24, FALSE)</f>
        <v>0.44518360548383995</v>
      </c>
      <c r="K722" t="str">
        <f>VLOOKUP(A722, 'MACHINE LEARNING OUTPUT '!A:C,3, FALSE)</f>
        <v>mixed</v>
      </c>
    </row>
    <row r="723" spans="1:11" x14ac:dyDescent="0.25">
      <c r="A723" s="2" t="s">
        <v>757</v>
      </c>
      <c r="B723" s="50">
        <v>0.98599999999999999</v>
      </c>
      <c r="C723" s="50">
        <v>0.43127098490071697</v>
      </c>
      <c r="D723" s="50">
        <v>0.6234780546318327</v>
      </c>
      <c r="E723" s="50">
        <v>0.61054002255824735</v>
      </c>
      <c r="F723" s="51">
        <f t="shared" si="34"/>
        <v>0.73199531883988855</v>
      </c>
      <c r="G723" s="47">
        <f t="shared" si="35"/>
        <v>73.199531883988854</v>
      </c>
      <c r="H723" s="21" t="str">
        <f t="shared" si="33"/>
        <v xml:space="preserve"> Low Risk</v>
      </c>
      <c r="I723">
        <f>VLOOKUP(A723, 'MACHINE LEARNING OUTPUT '!A:W, 23, FALSE)</f>
        <v>0</v>
      </c>
      <c r="J723" s="5">
        <f>VLOOKUP(A723, 'MACHINE LEARNING OUTPUT '!A:X,24, FALSE)</f>
        <v>0.37458313459059212</v>
      </c>
      <c r="K723" t="str">
        <f>VLOOKUP(A723, 'MACHINE LEARNING OUTPUT '!A:C,3, FALSE)</f>
        <v>salary</v>
      </c>
    </row>
    <row r="724" spans="1:11" x14ac:dyDescent="0.25">
      <c r="A724" s="1" t="s">
        <v>758</v>
      </c>
      <c r="B724" s="49">
        <v>0.872</v>
      </c>
      <c r="C724" s="49">
        <v>0.12634186483469761</v>
      </c>
      <c r="D724" s="49">
        <v>0.78703329368926189</v>
      </c>
      <c r="E724" s="49">
        <v>0.82441014096961474</v>
      </c>
      <c r="F724" s="51">
        <f t="shared" si="34"/>
        <v>0.84836562043288533</v>
      </c>
      <c r="G724" s="47">
        <f t="shared" si="35"/>
        <v>84.836562043288538</v>
      </c>
      <c r="H724" s="21" t="str">
        <f t="shared" si="33"/>
        <v xml:space="preserve"> Low Risk</v>
      </c>
      <c r="I724">
        <f>VLOOKUP(A724, 'MACHINE LEARNING OUTPUT '!A:W, 23, FALSE)</f>
        <v>0</v>
      </c>
      <c r="J724" s="5">
        <f>VLOOKUP(A724, 'MACHINE LEARNING OUTPUT '!A:X,24, FALSE)</f>
        <v>0.31121306666429127</v>
      </c>
      <c r="K724" t="str">
        <f>VLOOKUP(A724, 'MACHINE LEARNING OUTPUT '!A:C,3, FALSE)</f>
        <v>salary</v>
      </c>
    </row>
    <row r="725" spans="1:11" x14ac:dyDescent="0.25">
      <c r="A725" s="2" t="s">
        <v>759</v>
      </c>
      <c r="B725" s="50">
        <v>0.43099999999999999</v>
      </c>
      <c r="C725" s="50">
        <v>0.14609385237127948</v>
      </c>
      <c r="D725" s="50">
        <v>0.57832329315384956</v>
      </c>
      <c r="E725" s="50">
        <v>0.60206048757311126</v>
      </c>
      <c r="F725" s="51">
        <f t="shared" si="34"/>
        <v>0.61299557605535282</v>
      </c>
      <c r="G725" s="47">
        <f t="shared" si="35"/>
        <v>61.299557605535284</v>
      </c>
      <c r="H725" s="21" t="str">
        <f t="shared" si="33"/>
        <v xml:space="preserve"> Medium Risk</v>
      </c>
      <c r="I725">
        <f>VLOOKUP(A725, 'MACHINE LEARNING OUTPUT '!A:W, 23, FALSE)</f>
        <v>1</v>
      </c>
      <c r="J725" s="5">
        <f>VLOOKUP(A725, 'MACHINE LEARNING OUTPUT '!A:X,24, FALSE)</f>
        <v>0.56392381443224648</v>
      </c>
      <c r="K725" t="str">
        <f>VLOOKUP(A725, 'MACHINE LEARNING OUTPUT '!A:C,3, FALSE)</f>
        <v>business</v>
      </c>
    </row>
    <row r="726" spans="1:11" x14ac:dyDescent="0.25">
      <c r="A726" s="1" t="s">
        <v>760</v>
      </c>
      <c r="B726" s="49">
        <v>0.41199999999999998</v>
      </c>
      <c r="C726" s="49">
        <v>8.3328783641337445E-2</v>
      </c>
      <c r="D726" s="49">
        <v>0.48831121654312837</v>
      </c>
      <c r="E726" s="49">
        <v>0.77951665550772309</v>
      </c>
      <c r="F726" s="51">
        <f t="shared" si="34"/>
        <v>0.63379110654238291</v>
      </c>
      <c r="G726" s="47">
        <f t="shared" si="35"/>
        <v>63.379110654238289</v>
      </c>
      <c r="H726" s="21" t="str">
        <f t="shared" si="33"/>
        <v xml:space="preserve"> Medium Risk</v>
      </c>
      <c r="I726">
        <f>VLOOKUP(A726, 'MACHINE LEARNING OUTPUT '!A:W, 23, FALSE)</f>
        <v>1</v>
      </c>
      <c r="J726" s="5">
        <f>VLOOKUP(A726, 'MACHINE LEARNING OUTPUT '!A:X,24, FALSE)</f>
        <v>0.58211186707822959</v>
      </c>
      <c r="K726" t="str">
        <f>VLOOKUP(A726, 'MACHINE LEARNING OUTPUT '!A:C,3, FALSE)</f>
        <v>business</v>
      </c>
    </row>
    <row r="727" spans="1:11" x14ac:dyDescent="0.25">
      <c r="A727" s="2" t="s">
        <v>761</v>
      </c>
      <c r="B727" s="50">
        <v>0.69699999999999995</v>
      </c>
      <c r="C727" s="50">
        <v>0.39201623657918166</v>
      </c>
      <c r="D727" s="50">
        <v>0.36084750641750896</v>
      </c>
      <c r="E727" s="50">
        <v>0.5121314561361141</v>
      </c>
      <c r="F727" s="51">
        <f t="shared" si="34"/>
        <v>0.57533434873016431</v>
      </c>
      <c r="G727" s="47">
        <f t="shared" si="35"/>
        <v>57.533434873016432</v>
      </c>
      <c r="H727" s="21" t="str">
        <f t="shared" si="33"/>
        <v xml:space="preserve"> Medium Risk</v>
      </c>
      <c r="I727">
        <f>VLOOKUP(A727, 'MACHINE LEARNING OUTPUT '!A:W, 23, FALSE)</f>
        <v>1</v>
      </c>
      <c r="J727" s="5">
        <f>VLOOKUP(A727, 'MACHINE LEARNING OUTPUT '!A:X,24, FALSE)</f>
        <v>0.51743657405423882</v>
      </c>
      <c r="K727" t="str">
        <f>VLOOKUP(A727, 'MACHINE LEARNING OUTPUT '!A:C,3, FALSE)</f>
        <v>mixed</v>
      </c>
    </row>
    <row r="728" spans="1:11" x14ac:dyDescent="0.25">
      <c r="A728" s="1" t="s">
        <v>762</v>
      </c>
      <c r="B728" s="49">
        <v>0.76100000000000001</v>
      </c>
      <c r="C728" s="49">
        <v>4.8409760999468532E-2</v>
      </c>
      <c r="D728" s="49">
        <v>0.63166347352803098</v>
      </c>
      <c r="E728" s="49">
        <v>0.75221254799293302</v>
      </c>
      <c r="F728" s="51">
        <f t="shared" si="34"/>
        <v>0.79099164860470561</v>
      </c>
      <c r="G728" s="47">
        <f t="shared" si="35"/>
        <v>79.099164860470566</v>
      </c>
      <c r="H728" s="21" t="str">
        <f t="shared" si="33"/>
        <v xml:space="preserve"> Low Risk</v>
      </c>
      <c r="I728">
        <f>VLOOKUP(A728, 'MACHINE LEARNING OUTPUT '!A:W, 23, FALSE)</f>
        <v>0</v>
      </c>
      <c r="J728" s="5">
        <f>VLOOKUP(A728, 'MACHINE LEARNING OUTPUT '!A:X,24, FALSE)</f>
        <v>0.38526678271570625</v>
      </c>
      <c r="K728" t="str">
        <f>VLOOKUP(A728, 'MACHINE LEARNING OUTPUT '!A:C,3, FALSE)</f>
        <v>salary</v>
      </c>
    </row>
    <row r="729" spans="1:11" x14ac:dyDescent="0.25">
      <c r="A729" s="2" t="s">
        <v>763</v>
      </c>
      <c r="B729" s="50">
        <v>0.42299999999999999</v>
      </c>
      <c r="C729" s="50">
        <v>0.38415927232968311</v>
      </c>
      <c r="D729" s="50">
        <v>0.43385024363765912</v>
      </c>
      <c r="E729" s="50">
        <v>0.58529137287051125</v>
      </c>
      <c r="F729" s="51">
        <f t="shared" si="34"/>
        <v>0.50736597295920349</v>
      </c>
      <c r="G729" s="47">
        <f t="shared" si="35"/>
        <v>50.736597295920348</v>
      </c>
      <c r="H729" s="21" t="str">
        <f t="shared" si="33"/>
        <v xml:space="preserve"> Medium Risk</v>
      </c>
      <c r="I729">
        <f>VLOOKUP(A729, 'MACHINE LEARNING OUTPUT '!A:W, 23, FALSE)</f>
        <v>1</v>
      </c>
      <c r="J729" s="5">
        <f>VLOOKUP(A729, 'MACHINE LEARNING OUTPUT '!A:X,24, FALSE)</f>
        <v>0.64388500825990558</v>
      </c>
      <c r="K729" t="str">
        <f>VLOOKUP(A729, 'MACHINE LEARNING OUTPUT '!A:C,3, FALSE)</f>
        <v>business</v>
      </c>
    </row>
    <row r="730" spans="1:11" x14ac:dyDescent="0.25">
      <c r="A730" s="1" t="s">
        <v>764</v>
      </c>
      <c r="B730" s="49">
        <v>0.94</v>
      </c>
      <c r="C730" s="49">
        <v>0.27893781901063669</v>
      </c>
      <c r="D730" s="49">
        <v>0.74190389888635944</v>
      </c>
      <c r="E730" s="49">
        <v>0.74836390268803032</v>
      </c>
      <c r="F730" s="51">
        <f t="shared" si="34"/>
        <v>0.8059540194772854</v>
      </c>
      <c r="G730" s="47">
        <f t="shared" si="35"/>
        <v>80.595401947728533</v>
      </c>
      <c r="H730" s="21" t="str">
        <f t="shared" si="33"/>
        <v xml:space="preserve"> Low Risk</v>
      </c>
      <c r="I730">
        <f>VLOOKUP(A730, 'MACHINE LEARNING OUTPUT '!A:W, 23, FALSE)</f>
        <v>0</v>
      </c>
      <c r="J730" s="5">
        <f>VLOOKUP(A730, 'MACHINE LEARNING OUTPUT '!A:X,24, FALSE)</f>
        <v>0.32452088080239094</v>
      </c>
      <c r="K730" t="str">
        <f>VLOOKUP(A730, 'MACHINE LEARNING OUTPUT '!A:C,3, FALSE)</f>
        <v>salary</v>
      </c>
    </row>
    <row r="731" spans="1:11" x14ac:dyDescent="0.25">
      <c r="A731" s="2" t="s">
        <v>765</v>
      </c>
      <c r="B731" s="50">
        <v>0.996</v>
      </c>
      <c r="C731" s="50">
        <v>0.34311297844041094</v>
      </c>
      <c r="D731" s="50">
        <v>0.36657508966389352</v>
      </c>
      <c r="E731" s="50">
        <v>0.5757645669698318</v>
      </c>
      <c r="F731" s="51">
        <f t="shared" si="34"/>
        <v>0.70534580944613023</v>
      </c>
      <c r="G731" s="47">
        <f t="shared" si="35"/>
        <v>70.534580944613026</v>
      </c>
      <c r="H731" s="21" t="str">
        <f t="shared" si="33"/>
        <v xml:space="preserve"> Low Risk</v>
      </c>
      <c r="I731">
        <f>VLOOKUP(A731, 'MACHINE LEARNING OUTPUT '!A:W, 23, FALSE)</f>
        <v>0</v>
      </c>
      <c r="J731" s="5">
        <f>VLOOKUP(A731, 'MACHINE LEARNING OUTPUT '!A:X,24, FALSE)</f>
        <v>0.39429176720649828</v>
      </c>
      <c r="K731" t="str">
        <f>VLOOKUP(A731, 'MACHINE LEARNING OUTPUT '!A:C,3, FALSE)</f>
        <v>salary</v>
      </c>
    </row>
    <row r="732" spans="1:11" x14ac:dyDescent="0.25">
      <c r="A732" s="1" t="s">
        <v>766</v>
      </c>
      <c r="B732" s="49">
        <v>0.86299999999999999</v>
      </c>
      <c r="C732" s="49">
        <v>0.30412529339875188</v>
      </c>
      <c r="D732" s="49">
        <v>0.57235464512101919</v>
      </c>
      <c r="E732" s="49">
        <v>0.58142678701850181</v>
      </c>
      <c r="F732" s="51">
        <f t="shared" si="34"/>
        <v>0.71249735905735356</v>
      </c>
      <c r="G732" s="47">
        <f t="shared" si="35"/>
        <v>71.249735905735349</v>
      </c>
      <c r="H732" s="21" t="str">
        <f t="shared" si="33"/>
        <v xml:space="preserve"> Low Risk</v>
      </c>
      <c r="I732">
        <f>VLOOKUP(A732, 'MACHINE LEARNING OUTPUT '!A:W, 23, FALSE)</f>
        <v>0</v>
      </c>
      <c r="J732" s="5">
        <f>VLOOKUP(A732, 'MACHINE LEARNING OUTPUT '!A:X,24, FALSE)</f>
        <v>0.40286284681708445</v>
      </c>
      <c r="K732" t="str">
        <f>VLOOKUP(A732, 'MACHINE LEARNING OUTPUT '!A:C,3, FALSE)</f>
        <v>salary</v>
      </c>
    </row>
    <row r="733" spans="1:11" x14ac:dyDescent="0.25">
      <c r="A733" s="2" t="s">
        <v>767</v>
      </c>
      <c r="B733" s="50">
        <v>0.63900000000000001</v>
      </c>
      <c r="C733" s="50">
        <v>0.44180282729890424</v>
      </c>
      <c r="D733" s="50">
        <v>0.49982819208438267</v>
      </c>
      <c r="E733" s="50">
        <v>0.48437924842264657</v>
      </c>
      <c r="F733" s="51">
        <f t="shared" si="34"/>
        <v>0.56373167749060227</v>
      </c>
      <c r="G733" s="47">
        <f t="shared" si="35"/>
        <v>56.373167749060229</v>
      </c>
      <c r="H733" s="21" t="str">
        <f t="shared" si="33"/>
        <v xml:space="preserve"> Medium Risk</v>
      </c>
      <c r="I733">
        <f>VLOOKUP(A733, 'MACHINE LEARNING OUTPUT '!A:W, 23, FALSE)</f>
        <v>1</v>
      </c>
      <c r="J733" s="5">
        <f>VLOOKUP(A733, 'MACHINE LEARNING OUTPUT '!A:X,24, FALSE)</f>
        <v>0.53035453035353541</v>
      </c>
      <c r="K733" t="str">
        <f>VLOOKUP(A733, 'MACHINE LEARNING OUTPUT '!A:C,3, FALSE)</f>
        <v>mixed</v>
      </c>
    </row>
    <row r="734" spans="1:11" x14ac:dyDescent="0.25">
      <c r="A734" s="1" t="s">
        <v>768</v>
      </c>
      <c r="B734" s="49">
        <v>0.36799999999999999</v>
      </c>
      <c r="C734" s="49">
        <v>0.31671475109909913</v>
      </c>
      <c r="D734" s="49">
        <v>0.31097911003995116</v>
      </c>
      <c r="E734" s="49">
        <v>0.315659629236338</v>
      </c>
      <c r="F734" s="51">
        <f t="shared" si="34"/>
        <v>0.44333034106371116</v>
      </c>
      <c r="G734" s="47">
        <f t="shared" si="35"/>
        <v>44.333034106371116</v>
      </c>
      <c r="H734" s="21" t="str">
        <f t="shared" si="33"/>
        <v xml:space="preserve"> Medium Risk</v>
      </c>
      <c r="I734">
        <f>VLOOKUP(A734, 'MACHINE LEARNING OUTPUT '!A:W, 23, FALSE)</f>
        <v>1</v>
      </c>
      <c r="J734" s="5">
        <f>VLOOKUP(A734, 'MACHINE LEARNING OUTPUT '!A:X,24, FALSE)</f>
        <v>0.68497290378545306</v>
      </c>
      <c r="K734" t="str">
        <f>VLOOKUP(A734, 'MACHINE LEARNING OUTPUT '!A:C,3, FALSE)</f>
        <v>business</v>
      </c>
    </row>
    <row r="735" spans="1:11" x14ac:dyDescent="0.25">
      <c r="A735" s="2" t="s">
        <v>769</v>
      </c>
      <c r="B735" s="50">
        <v>0.42199999999999999</v>
      </c>
      <c r="C735" s="50">
        <v>0.39161620465307562</v>
      </c>
      <c r="D735" s="50">
        <v>0.5163960292268952</v>
      </c>
      <c r="E735" s="50">
        <v>0.66429770998150672</v>
      </c>
      <c r="F735" s="51">
        <f t="shared" si="34"/>
        <v>0.53313900094668243</v>
      </c>
      <c r="G735" s="47">
        <f t="shared" si="35"/>
        <v>53.313900094668242</v>
      </c>
      <c r="H735" s="21" t="str">
        <f t="shared" si="33"/>
        <v xml:space="preserve"> Medium Risk</v>
      </c>
      <c r="I735">
        <f>VLOOKUP(A735, 'MACHINE LEARNING OUTPUT '!A:W, 23, FALSE)</f>
        <v>1</v>
      </c>
      <c r="J735" s="5">
        <f>VLOOKUP(A735, 'MACHINE LEARNING OUTPUT '!A:X,24, FALSE)</f>
        <v>0.60940852383560928</v>
      </c>
      <c r="K735" t="str">
        <f>VLOOKUP(A735, 'MACHINE LEARNING OUTPUT '!A:C,3, FALSE)</f>
        <v>business</v>
      </c>
    </row>
    <row r="736" spans="1:11" x14ac:dyDescent="0.25">
      <c r="A736" s="1" t="s">
        <v>770</v>
      </c>
      <c r="B736" s="49">
        <v>0.97499999999999998</v>
      </c>
      <c r="C736" s="49">
        <v>0.21577639350999017</v>
      </c>
      <c r="D736" s="49">
        <v>0.35208278936724025</v>
      </c>
      <c r="E736" s="49">
        <v>0.65056978611746852</v>
      </c>
      <c r="F736" s="51">
        <f t="shared" si="34"/>
        <v>0.74451910773807117</v>
      </c>
      <c r="G736" s="47">
        <f t="shared" si="35"/>
        <v>74.451910773807114</v>
      </c>
      <c r="H736" s="21" t="str">
        <f t="shared" si="33"/>
        <v xml:space="preserve"> Low Risk</v>
      </c>
      <c r="I736">
        <f>VLOOKUP(A736, 'MACHINE LEARNING OUTPUT '!A:W, 23, FALSE)</f>
        <v>0</v>
      </c>
      <c r="J736" s="5">
        <f>VLOOKUP(A736, 'MACHINE LEARNING OUTPUT '!A:X,24, FALSE)</f>
        <v>0.39323355286454498</v>
      </c>
      <c r="K736" t="str">
        <f>VLOOKUP(A736, 'MACHINE LEARNING OUTPUT '!A:C,3, FALSE)</f>
        <v>salary</v>
      </c>
    </row>
    <row r="737" spans="1:11" x14ac:dyDescent="0.25">
      <c r="A737" s="2" t="s">
        <v>771</v>
      </c>
      <c r="B737" s="50">
        <v>0.68600000000000005</v>
      </c>
      <c r="C737" s="50">
        <v>0.40519516455525434</v>
      </c>
      <c r="D737" s="50">
        <v>0.41879958489292735</v>
      </c>
      <c r="E737" s="50">
        <v>0.6774855540608995</v>
      </c>
      <c r="F737" s="51">
        <f t="shared" si="34"/>
        <v>0.60392420072114406</v>
      </c>
      <c r="G737" s="47">
        <f t="shared" si="35"/>
        <v>60.392420072114405</v>
      </c>
      <c r="H737" s="21" t="str">
        <f t="shared" si="33"/>
        <v xml:space="preserve"> Medium Risk</v>
      </c>
      <c r="I737">
        <f>VLOOKUP(A737, 'MACHINE LEARNING OUTPUT '!A:W, 23, FALSE)</f>
        <v>0</v>
      </c>
      <c r="J737" s="5">
        <f>VLOOKUP(A737, 'MACHINE LEARNING OUTPUT '!A:X,24, FALSE)</f>
        <v>0.49280038000079773</v>
      </c>
      <c r="K737" t="str">
        <f>VLOOKUP(A737, 'MACHINE LEARNING OUTPUT '!A:C,3, FALSE)</f>
        <v>mixed</v>
      </c>
    </row>
    <row r="738" spans="1:11" x14ac:dyDescent="0.25">
      <c r="A738" s="1" t="s">
        <v>772</v>
      </c>
      <c r="B738" s="49">
        <v>0.90100000000000002</v>
      </c>
      <c r="C738" s="49">
        <v>0.33737047131222059</v>
      </c>
      <c r="D738" s="49">
        <v>0.63380186485043821</v>
      </c>
      <c r="E738" s="49">
        <v>0.64820111219878029</v>
      </c>
      <c r="F738" s="51">
        <f t="shared" si="34"/>
        <v>0.73812939840623848</v>
      </c>
      <c r="G738" s="47">
        <f t="shared" si="35"/>
        <v>73.812939840623841</v>
      </c>
      <c r="H738" s="21" t="str">
        <f t="shared" si="33"/>
        <v xml:space="preserve"> Low Risk</v>
      </c>
      <c r="I738">
        <f>VLOOKUP(A738, 'MACHINE LEARNING OUTPUT '!A:W, 23, FALSE)</f>
        <v>0</v>
      </c>
      <c r="J738" s="5">
        <f>VLOOKUP(A738, 'MACHINE LEARNING OUTPUT '!A:X,24, FALSE)</f>
        <v>0.39372270195613568</v>
      </c>
      <c r="K738" t="str">
        <f>VLOOKUP(A738, 'MACHINE LEARNING OUTPUT '!A:C,3, FALSE)</f>
        <v>salary</v>
      </c>
    </row>
    <row r="739" spans="1:11" x14ac:dyDescent="0.25">
      <c r="A739" s="2" t="s">
        <v>773</v>
      </c>
      <c r="B739" s="50">
        <v>0.49199999999999999</v>
      </c>
      <c r="C739" s="50">
        <v>0.14456531186209498</v>
      </c>
      <c r="D739" s="50">
        <v>0.25698749724895797</v>
      </c>
      <c r="E739" s="50">
        <v>0.54800516758628426</v>
      </c>
      <c r="F739" s="51">
        <f t="shared" si="34"/>
        <v>0.5624286810291057</v>
      </c>
      <c r="G739" s="47">
        <f t="shared" si="35"/>
        <v>56.24286810291057</v>
      </c>
      <c r="H739" s="21" t="str">
        <f t="shared" si="33"/>
        <v xml:space="preserve"> Medium Risk</v>
      </c>
      <c r="I739">
        <f>VLOOKUP(A739, 'MACHINE LEARNING OUTPUT '!A:W, 23, FALSE)</f>
        <v>1</v>
      </c>
      <c r="J739" s="5">
        <f>VLOOKUP(A739, 'MACHINE LEARNING OUTPUT '!A:X,24, FALSE)</f>
        <v>0.58433094081278825</v>
      </c>
      <c r="K739" t="str">
        <f>VLOOKUP(A739, 'MACHINE LEARNING OUTPUT '!A:C,3, FALSE)</f>
        <v>mixed</v>
      </c>
    </row>
    <row r="740" spans="1:11" x14ac:dyDescent="0.25">
      <c r="A740" s="1" t="s">
        <v>774</v>
      </c>
      <c r="B740" s="49">
        <v>0.85099999999999998</v>
      </c>
      <c r="C740" s="49">
        <v>0.23814579091208549</v>
      </c>
      <c r="D740" s="49">
        <v>0.83096181611528119</v>
      </c>
      <c r="E740" s="49">
        <v>0.70591754705105492</v>
      </c>
      <c r="F740" s="51">
        <f t="shared" si="34"/>
        <v>0.79848625800708883</v>
      </c>
      <c r="G740" s="47">
        <f t="shared" si="35"/>
        <v>79.848625800708888</v>
      </c>
      <c r="H740" s="21" t="str">
        <f t="shared" si="33"/>
        <v xml:space="preserve"> Low Risk</v>
      </c>
      <c r="I740">
        <f>VLOOKUP(A740, 'MACHINE LEARNING OUTPUT '!A:W, 23, FALSE)</f>
        <v>0</v>
      </c>
      <c r="J740" s="5">
        <f>VLOOKUP(A740, 'MACHINE LEARNING OUTPUT '!A:X,24, FALSE)</f>
        <v>0.33802411296085466</v>
      </c>
      <c r="K740" t="str">
        <f>VLOOKUP(A740, 'MACHINE LEARNING OUTPUT '!A:C,3, FALSE)</f>
        <v>salary</v>
      </c>
    </row>
    <row r="741" spans="1:11" x14ac:dyDescent="0.25">
      <c r="A741" s="2" t="s">
        <v>775</v>
      </c>
      <c r="B741" s="50">
        <v>0.89700000000000002</v>
      </c>
      <c r="C741" s="50">
        <v>0.21100525836352318</v>
      </c>
      <c r="D741" s="50">
        <v>0.57480525751346767</v>
      </c>
      <c r="E741" s="50">
        <v>0.7846330131299627</v>
      </c>
      <c r="F741" s="51">
        <f t="shared" si="34"/>
        <v>0.78330442596313099</v>
      </c>
      <c r="G741" s="47">
        <f t="shared" si="35"/>
        <v>78.330442596313105</v>
      </c>
      <c r="H741" s="21" t="str">
        <f t="shared" si="33"/>
        <v xml:space="preserve"> Low Risk</v>
      </c>
      <c r="I741">
        <f>VLOOKUP(A741, 'MACHINE LEARNING OUTPUT '!A:W, 23, FALSE)</f>
        <v>0</v>
      </c>
      <c r="J741" s="5">
        <f>VLOOKUP(A741, 'MACHINE LEARNING OUTPUT '!A:X,24, FALSE)</f>
        <v>0.34996392898474071</v>
      </c>
      <c r="K741" t="str">
        <f>VLOOKUP(A741, 'MACHINE LEARNING OUTPUT '!A:C,3, FALSE)</f>
        <v>salary</v>
      </c>
    </row>
    <row r="742" spans="1:11" x14ac:dyDescent="0.25">
      <c r="A742" s="1" t="s">
        <v>776</v>
      </c>
      <c r="B742" s="49">
        <v>0.79400000000000004</v>
      </c>
      <c r="C742" s="49">
        <v>8.7959206752669605E-2</v>
      </c>
      <c r="D742" s="49">
        <v>0.48583073575076996</v>
      </c>
      <c r="E742" s="49">
        <v>0.66818720419922883</v>
      </c>
      <c r="F742" s="51">
        <f t="shared" si="34"/>
        <v>0.74890646575423747</v>
      </c>
      <c r="G742" s="47">
        <f t="shared" si="35"/>
        <v>74.890646575423744</v>
      </c>
      <c r="H742" s="21" t="str">
        <f t="shared" si="33"/>
        <v xml:space="preserve"> Low Risk</v>
      </c>
      <c r="I742">
        <f>VLOOKUP(A742, 'MACHINE LEARNING OUTPUT '!A:W, 23, FALSE)</f>
        <v>0</v>
      </c>
      <c r="J742" s="5">
        <f>VLOOKUP(A742, 'MACHINE LEARNING OUTPUT '!A:X,24, FALSE)</f>
        <v>0.42317711863677676</v>
      </c>
      <c r="K742" t="str">
        <f>VLOOKUP(A742, 'MACHINE LEARNING OUTPUT '!A:C,3, FALSE)</f>
        <v>salary</v>
      </c>
    </row>
    <row r="743" spans="1:11" x14ac:dyDescent="0.25">
      <c r="A743" s="2" t="s">
        <v>777</v>
      </c>
      <c r="B743" s="50">
        <v>0.997</v>
      </c>
      <c r="C743" s="50">
        <v>0.28594251932664111</v>
      </c>
      <c r="D743" s="50">
        <v>0.62022120351938337</v>
      </c>
      <c r="E743" s="50">
        <v>0.64715437064104819</v>
      </c>
      <c r="F743" s="51">
        <f t="shared" si="34"/>
        <v>0.7842846405020415</v>
      </c>
      <c r="G743" s="47">
        <f t="shared" si="35"/>
        <v>78.428464050204155</v>
      </c>
      <c r="H743" s="21" t="str">
        <f t="shared" si="33"/>
        <v xml:space="preserve"> Low Risk</v>
      </c>
      <c r="I743">
        <f>VLOOKUP(A743, 'MACHINE LEARNING OUTPUT '!A:W, 23, FALSE)</f>
        <v>0</v>
      </c>
      <c r="J743" s="5">
        <f>VLOOKUP(A743, 'MACHINE LEARNING OUTPUT '!A:X,24, FALSE)</f>
        <v>0.35178168604772231</v>
      </c>
      <c r="K743" t="str">
        <f>VLOOKUP(A743, 'MACHINE LEARNING OUTPUT '!A:C,3, FALSE)</f>
        <v>salary</v>
      </c>
    </row>
    <row r="744" spans="1:11" x14ac:dyDescent="0.25">
      <c r="A744" s="1" t="s">
        <v>778</v>
      </c>
      <c r="B744" s="49">
        <v>0.34599999999999997</v>
      </c>
      <c r="C744" s="49">
        <v>0.18920113785394499</v>
      </c>
      <c r="D744" s="49">
        <v>0.57412431266410358</v>
      </c>
      <c r="E744" s="49">
        <v>0.50409534254987565</v>
      </c>
      <c r="F744" s="51">
        <f t="shared" si="34"/>
        <v>0.55477882255911848</v>
      </c>
      <c r="G744" s="47">
        <f t="shared" si="35"/>
        <v>55.477882255911851</v>
      </c>
      <c r="H744" s="21" t="str">
        <f t="shared" si="33"/>
        <v xml:space="preserve"> Medium Risk</v>
      </c>
      <c r="I744">
        <f>VLOOKUP(A744, 'MACHINE LEARNING OUTPUT '!A:W, 23, FALSE)</f>
        <v>1</v>
      </c>
      <c r="J744" s="5">
        <f>VLOOKUP(A744, 'MACHINE LEARNING OUTPUT '!A:X,24, FALSE)</f>
        <v>0.61908236077195078</v>
      </c>
      <c r="K744" t="str">
        <f>VLOOKUP(A744, 'MACHINE LEARNING OUTPUT '!A:C,3, FALSE)</f>
        <v>business</v>
      </c>
    </row>
    <row r="745" spans="1:11" x14ac:dyDescent="0.25">
      <c r="A745" s="2" t="s">
        <v>779</v>
      </c>
      <c r="B745" s="50">
        <v>0.24299999999999999</v>
      </c>
      <c r="C745" s="50">
        <v>0.10043840675576526</v>
      </c>
      <c r="D745" s="50">
        <v>0.61351148407912792</v>
      </c>
      <c r="E745" s="50">
        <v>0.21497820525048569</v>
      </c>
      <c r="F745" s="51">
        <f t="shared" si="34"/>
        <v>0.50986750557666882</v>
      </c>
      <c r="G745" s="47">
        <f t="shared" si="35"/>
        <v>50.98675055766688</v>
      </c>
      <c r="H745" s="21" t="str">
        <f t="shared" si="33"/>
        <v xml:space="preserve"> Medium Risk</v>
      </c>
      <c r="I745">
        <f>VLOOKUP(A745, 'MACHINE LEARNING OUTPUT '!A:W, 23, FALSE)</f>
        <v>1</v>
      </c>
      <c r="J745" s="5">
        <f>VLOOKUP(A745, 'MACHINE LEARNING OUTPUT '!A:X,24, FALSE)</f>
        <v>0.66463760224650781</v>
      </c>
      <c r="K745" t="str">
        <f>VLOOKUP(A745, 'MACHINE LEARNING OUTPUT '!A:C,3, FALSE)</f>
        <v>business</v>
      </c>
    </row>
    <row r="746" spans="1:11" x14ac:dyDescent="0.25">
      <c r="A746" s="1" t="s">
        <v>780</v>
      </c>
      <c r="B746" s="49">
        <v>0.75600000000000001</v>
      </c>
      <c r="C746" s="49">
        <v>0.42564404664348704</v>
      </c>
      <c r="D746" s="49">
        <v>0.3017544970581213</v>
      </c>
      <c r="E746" s="49">
        <v>0.66144063250478047</v>
      </c>
      <c r="F746" s="51">
        <f t="shared" si="34"/>
        <v>0.59647378029429521</v>
      </c>
      <c r="G746" s="47">
        <f t="shared" si="35"/>
        <v>59.647378029429518</v>
      </c>
      <c r="H746" s="21" t="str">
        <f t="shared" si="33"/>
        <v xml:space="preserve"> Medium Risk</v>
      </c>
      <c r="I746">
        <f>VLOOKUP(A746, 'MACHINE LEARNING OUTPUT '!A:W, 23, FALSE)</f>
        <v>0</v>
      </c>
      <c r="J746" s="5">
        <f>VLOOKUP(A746, 'MACHINE LEARNING OUTPUT '!A:X,24, FALSE)</f>
        <v>0.4885216740172531</v>
      </c>
      <c r="K746" t="str">
        <f>VLOOKUP(A746, 'MACHINE LEARNING OUTPUT '!A:C,3, FALSE)</f>
        <v>salary</v>
      </c>
    </row>
    <row r="747" spans="1:11" x14ac:dyDescent="0.25">
      <c r="A747" s="2" t="s">
        <v>781</v>
      </c>
      <c r="B747" s="50">
        <v>0.73399999999999999</v>
      </c>
      <c r="C747" s="50">
        <v>0.28845528647116941</v>
      </c>
      <c r="D747" s="50">
        <v>0.70919024052921364</v>
      </c>
      <c r="E747" s="50">
        <v>0.65525818756154497</v>
      </c>
      <c r="F747" s="51">
        <f t="shared" si="34"/>
        <v>0.71049019029872362</v>
      </c>
      <c r="G747" s="47">
        <f t="shared" si="35"/>
        <v>71.049019029872369</v>
      </c>
      <c r="H747" s="21" t="str">
        <f t="shared" si="33"/>
        <v xml:space="preserve"> Low Risk</v>
      </c>
      <c r="I747">
        <f>VLOOKUP(A747, 'MACHINE LEARNING OUTPUT '!A:W, 23, FALSE)</f>
        <v>0</v>
      </c>
      <c r="J747" s="5">
        <f>VLOOKUP(A747, 'MACHINE LEARNING OUTPUT '!A:X,24, FALSE)</f>
        <v>0.41204914042806556</v>
      </c>
      <c r="K747" t="str">
        <f>VLOOKUP(A747, 'MACHINE LEARNING OUTPUT '!A:C,3, FALSE)</f>
        <v>mixed</v>
      </c>
    </row>
    <row r="748" spans="1:11" x14ac:dyDescent="0.25">
      <c r="A748" s="1" t="s">
        <v>782</v>
      </c>
      <c r="B748" s="49">
        <v>0.76500000000000001</v>
      </c>
      <c r="C748" s="49">
        <v>0.40271016713094926</v>
      </c>
      <c r="D748" s="49">
        <v>0.31910086609803368</v>
      </c>
      <c r="E748" s="49">
        <v>0.68594215232582767</v>
      </c>
      <c r="F748" s="51">
        <f t="shared" si="34"/>
        <v>0.6136484459291961</v>
      </c>
      <c r="G748" s="47">
        <f t="shared" si="35"/>
        <v>61.36484459291961</v>
      </c>
      <c r="H748" s="21" t="str">
        <f t="shared" si="33"/>
        <v xml:space="preserve"> Medium Risk</v>
      </c>
      <c r="I748">
        <f>VLOOKUP(A748, 'MACHINE LEARNING OUTPUT '!A:W, 23, FALSE)</f>
        <v>0</v>
      </c>
      <c r="J748" s="5">
        <f>VLOOKUP(A748, 'MACHINE LEARNING OUTPUT '!A:X,24, FALSE)</f>
        <v>0.48197462634917421</v>
      </c>
      <c r="K748" t="str">
        <f>VLOOKUP(A748, 'MACHINE LEARNING OUTPUT '!A:C,3, FALSE)</f>
        <v>salary</v>
      </c>
    </row>
    <row r="749" spans="1:11" x14ac:dyDescent="0.25">
      <c r="A749" s="2" t="s">
        <v>783</v>
      </c>
      <c r="B749" s="50">
        <v>0.27300000000000002</v>
      </c>
      <c r="C749" s="50">
        <v>0.42593875084173044</v>
      </c>
      <c r="D749" s="50">
        <v>0.39987177644321104</v>
      </c>
      <c r="E749" s="50">
        <v>0.21864457782614544</v>
      </c>
      <c r="F749" s="51">
        <f t="shared" si="34"/>
        <v>0.38053941671004488</v>
      </c>
      <c r="G749" s="47">
        <f t="shared" si="35"/>
        <v>38.053941671004488</v>
      </c>
      <c r="H749" s="21" t="str">
        <f t="shared" si="33"/>
        <v xml:space="preserve"> High Risk</v>
      </c>
      <c r="I749">
        <f>VLOOKUP(A749, 'MACHINE LEARNING OUTPUT '!A:W, 23, FALSE)</f>
        <v>1</v>
      </c>
      <c r="J749" s="5">
        <f>VLOOKUP(A749, 'MACHINE LEARNING OUTPUT '!A:X,24, FALSE)</f>
        <v>0.71820918252410093</v>
      </c>
      <c r="K749" t="str">
        <f>VLOOKUP(A749, 'MACHINE LEARNING OUTPUT '!A:C,3, FALSE)</f>
        <v>business</v>
      </c>
    </row>
    <row r="750" spans="1:11" x14ac:dyDescent="0.25">
      <c r="A750" s="1" t="s">
        <v>784</v>
      </c>
      <c r="B750" s="49">
        <v>0.53700000000000003</v>
      </c>
      <c r="C750" s="49">
        <v>0.17459289235682213</v>
      </c>
      <c r="D750" s="49">
        <v>0.77298670046062612</v>
      </c>
      <c r="E750" s="49">
        <v>0.60409193102384529</v>
      </c>
      <c r="F750" s="51">
        <f t="shared" si="34"/>
        <v>0.68078326203865536</v>
      </c>
      <c r="G750" s="47">
        <f t="shared" si="35"/>
        <v>68.078326203865529</v>
      </c>
      <c r="H750" s="21" t="str">
        <f t="shared" si="33"/>
        <v xml:space="preserve"> Medium Risk</v>
      </c>
      <c r="I750">
        <f>VLOOKUP(A750, 'MACHINE LEARNING OUTPUT '!A:W, 23, FALSE)</f>
        <v>0</v>
      </c>
      <c r="J750" s="5">
        <f>VLOOKUP(A750, 'MACHINE LEARNING OUTPUT '!A:X,24, FALSE)</f>
        <v>0.48406239939666706</v>
      </c>
      <c r="K750" t="str">
        <f>VLOOKUP(A750, 'MACHINE LEARNING OUTPUT '!A:C,3, FALSE)</f>
        <v>mixed</v>
      </c>
    </row>
    <row r="751" spans="1:11" x14ac:dyDescent="0.25">
      <c r="A751" s="2" t="s">
        <v>785</v>
      </c>
      <c r="B751" s="50">
        <v>0.23</v>
      </c>
      <c r="C751" s="50">
        <v>0.29700967866540312</v>
      </c>
      <c r="D751" s="50">
        <v>0.34590547601442767</v>
      </c>
      <c r="E751" s="50">
        <v>0.42020729531845658</v>
      </c>
      <c r="F751" s="51">
        <f t="shared" si="34"/>
        <v>0.42360928590103314</v>
      </c>
      <c r="G751" s="47">
        <f t="shared" si="35"/>
        <v>42.360928590103313</v>
      </c>
      <c r="H751" s="21" t="str">
        <f t="shared" si="33"/>
        <v xml:space="preserve"> Medium Risk</v>
      </c>
      <c r="I751">
        <f>VLOOKUP(A751, 'MACHINE LEARNING OUTPUT '!A:W, 23, FALSE)</f>
        <v>1</v>
      </c>
      <c r="J751" s="5">
        <f>VLOOKUP(A751, 'MACHINE LEARNING OUTPUT '!A:X,24, FALSE)</f>
        <v>0.70774421316023461</v>
      </c>
      <c r="K751" t="str">
        <f>VLOOKUP(A751, 'MACHINE LEARNING OUTPUT '!A:C,3, FALSE)</f>
        <v>business</v>
      </c>
    </row>
    <row r="752" spans="1:11" x14ac:dyDescent="0.25">
      <c r="A752" s="1" t="s">
        <v>786</v>
      </c>
      <c r="B752" s="49">
        <v>0.85099999999999998</v>
      </c>
      <c r="C752" s="49">
        <v>0.25693247795260005</v>
      </c>
      <c r="D752" s="49">
        <v>0.57723859718938775</v>
      </c>
      <c r="E752" s="49">
        <v>0.80626703801050037</v>
      </c>
      <c r="F752" s="51">
        <f t="shared" si="34"/>
        <v>0.75715803175367258</v>
      </c>
      <c r="G752" s="47">
        <f t="shared" si="35"/>
        <v>75.715803175367256</v>
      </c>
      <c r="H752" s="21" t="str">
        <f t="shared" si="33"/>
        <v xml:space="preserve"> Low Risk</v>
      </c>
      <c r="I752">
        <f>VLOOKUP(A752, 'MACHINE LEARNING OUTPUT '!A:W, 23, FALSE)</f>
        <v>0</v>
      </c>
      <c r="J752" s="5">
        <f>VLOOKUP(A752, 'MACHINE LEARNING OUTPUT '!A:X,24, FALSE)</f>
        <v>0.36503529107024046</v>
      </c>
      <c r="K752" t="str">
        <f>VLOOKUP(A752, 'MACHINE LEARNING OUTPUT '!A:C,3, FALSE)</f>
        <v>salary</v>
      </c>
    </row>
    <row r="753" spans="1:11" x14ac:dyDescent="0.25">
      <c r="A753" s="2" t="s">
        <v>787</v>
      </c>
      <c r="B753" s="50">
        <v>0.57699999999999996</v>
      </c>
      <c r="C753" s="50">
        <v>0.4036001819330069</v>
      </c>
      <c r="D753" s="50">
        <v>0.7281363279302393</v>
      </c>
      <c r="E753" s="50">
        <v>0.67284119226614658</v>
      </c>
      <c r="F753" s="51">
        <f t="shared" si="34"/>
        <v>0.62742338984606771</v>
      </c>
      <c r="G753" s="47">
        <f t="shared" si="35"/>
        <v>62.742338984606775</v>
      </c>
      <c r="H753" s="21" t="str">
        <f t="shared" si="33"/>
        <v xml:space="preserve"> Medium Risk</v>
      </c>
      <c r="I753">
        <f>VLOOKUP(A753, 'MACHINE LEARNING OUTPUT '!A:W, 23, FALSE)</f>
        <v>0</v>
      </c>
      <c r="J753" s="5">
        <f>VLOOKUP(A753, 'MACHINE LEARNING OUTPUT '!A:X,24, FALSE)</f>
        <v>0.47592210771954757</v>
      </c>
      <c r="K753" t="str">
        <f>VLOOKUP(A753, 'MACHINE LEARNING OUTPUT '!A:C,3, FALSE)</f>
        <v>mixed</v>
      </c>
    </row>
    <row r="754" spans="1:11" x14ac:dyDescent="0.25">
      <c r="A754" s="1" t="s">
        <v>788</v>
      </c>
      <c r="B754" s="49">
        <v>0.63700000000000001</v>
      </c>
      <c r="C754" s="49">
        <v>0.21882619174825207</v>
      </c>
      <c r="D754" s="49">
        <v>0.42958159883806735</v>
      </c>
      <c r="E754" s="49">
        <v>0.16087348241728811</v>
      </c>
      <c r="F754" s="51">
        <f t="shared" si="34"/>
        <v>0.56734948460573109</v>
      </c>
      <c r="G754" s="47">
        <f t="shared" si="35"/>
        <v>56.734948460573108</v>
      </c>
      <c r="H754" s="21" t="str">
        <f t="shared" si="33"/>
        <v xml:space="preserve"> Medium Risk</v>
      </c>
      <c r="I754">
        <f>VLOOKUP(A754, 'MACHINE LEARNING OUTPUT '!A:W, 23, FALSE)</f>
        <v>1</v>
      </c>
      <c r="J754" s="5">
        <f>VLOOKUP(A754, 'MACHINE LEARNING OUTPUT '!A:X,24, FALSE)</f>
        <v>0.57996443739874159</v>
      </c>
      <c r="K754" t="str">
        <f>VLOOKUP(A754, 'MACHINE LEARNING OUTPUT '!A:C,3, FALSE)</f>
        <v>business</v>
      </c>
    </row>
    <row r="755" spans="1:11" x14ac:dyDescent="0.25">
      <c r="A755" s="2" t="s">
        <v>789</v>
      </c>
      <c r="B755" s="50">
        <v>0.79400000000000004</v>
      </c>
      <c r="C755" s="50">
        <v>0.3779979925541222</v>
      </c>
      <c r="D755" s="50">
        <v>0.70337718252004022</v>
      </c>
      <c r="E755" s="50">
        <v>0.68967621173150906</v>
      </c>
      <c r="F755" s="51">
        <f t="shared" si="34"/>
        <v>0.70862747049749775</v>
      </c>
      <c r="G755" s="47">
        <f t="shared" si="35"/>
        <v>70.862747049749771</v>
      </c>
      <c r="H755" s="21" t="str">
        <f t="shared" si="33"/>
        <v xml:space="preserve"> Low Risk</v>
      </c>
      <c r="I755">
        <f>VLOOKUP(A755, 'MACHINE LEARNING OUTPUT '!A:W, 23, FALSE)</f>
        <v>0</v>
      </c>
      <c r="J755" s="5">
        <f>VLOOKUP(A755, 'MACHINE LEARNING OUTPUT '!A:X,24, FALSE)</f>
        <v>0.40661458919606536</v>
      </c>
      <c r="K755" t="str">
        <f>VLOOKUP(A755, 'MACHINE LEARNING OUTPUT '!A:C,3, FALSE)</f>
        <v>salary</v>
      </c>
    </row>
    <row r="756" spans="1:11" x14ac:dyDescent="0.25">
      <c r="A756" s="1" t="s">
        <v>790</v>
      </c>
      <c r="B756" s="49">
        <v>0.86199999999999999</v>
      </c>
      <c r="C756" s="49">
        <v>0.47510497171654048</v>
      </c>
      <c r="D756" s="49">
        <v>0.70545071092647027</v>
      </c>
      <c r="E756" s="49">
        <v>0.53313209413483731</v>
      </c>
      <c r="F756" s="51">
        <f t="shared" si="34"/>
        <v>0.68022846479055743</v>
      </c>
      <c r="G756" s="47">
        <f t="shared" si="35"/>
        <v>68.022846479055744</v>
      </c>
      <c r="H756" s="21" t="str">
        <f t="shared" si="33"/>
        <v xml:space="preserve"> Medium Risk</v>
      </c>
      <c r="I756">
        <f>VLOOKUP(A756, 'MACHINE LEARNING OUTPUT '!A:W, 23, FALSE)</f>
        <v>0</v>
      </c>
      <c r="J756" s="5">
        <f>VLOOKUP(A756, 'MACHINE LEARNING OUTPUT '!A:X,24, FALSE)</f>
        <v>0.41739053334606968</v>
      </c>
      <c r="K756" t="str">
        <f>VLOOKUP(A756, 'MACHINE LEARNING OUTPUT '!A:C,3, FALSE)</f>
        <v>salary</v>
      </c>
    </row>
    <row r="757" spans="1:11" x14ac:dyDescent="0.25">
      <c r="A757" s="2" t="s">
        <v>791</v>
      </c>
      <c r="B757" s="50">
        <v>0.314</v>
      </c>
      <c r="C757" s="50">
        <v>0.34024528038617657</v>
      </c>
      <c r="D757" s="50">
        <v>0.75084437527476422</v>
      </c>
      <c r="E757" s="50">
        <v>0.51957889962681603</v>
      </c>
      <c r="F757" s="51">
        <f t="shared" si="34"/>
        <v>0.53593212588312222</v>
      </c>
      <c r="G757" s="47">
        <f t="shared" si="35"/>
        <v>53.59321258831222</v>
      </c>
      <c r="H757" s="21" t="str">
        <f t="shared" si="33"/>
        <v xml:space="preserve"> Medium Risk</v>
      </c>
      <c r="I757">
        <f>VLOOKUP(A757, 'MACHINE LEARNING OUTPUT '!A:W, 23, FALSE)</f>
        <v>1</v>
      </c>
      <c r="J757" s="5">
        <f>VLOOKUP(A757, 'MACHINE LEARNING OUTPUT '!A:X,24, FALSE)</f>
        <v>0.62526644511681639</v>
      </c>
      <c r="K757" t="str">
        <f>VLOOKUP(A757, 'MACHINE LEARNING OUTPUT '!A:C,3, FALSE)</f>
        <v>business</v>
      </c>
    </row>
    <row r="758" spans="1:11" x14ac:dyDescent="0.25">
      <c r="A758" s="1" t="s">
        <v>792</v>
      </c>
      <c r="B758" s="49">
        <v>0.44500000000000001</v>
      </c>
      <c r="C758" s="49">
        <v>0.46814495540106976</v>
      </c>
      <c r="D758" s="49">
        <v>0.43655980724185772</v>
      </c>
      <c r="E758" s="49">
        <v>0.50242353352008062</v>
      </c>
      <c r="F758" s="51">
        <f t="shared" si="34"/>
        <v>0.47798200485606274</v>
      </c>
      <c r="G758" s="47">
        <f t="shared" si="35"/>
        <v>47.798200485606273</v>
      </c>
      <c r="H758" s="21" t="str">
        <f t="shared" si="33"/>
        <v xml:space="preserve"> Medium Risk</v>
      </c>
      <c r="I758">
        <f>VLOOKUP(A758, 'MACHINE LEARNING OUTPUT '!A:W, 23, FALSE)</f>
        <v>1</v>
      </c>
      <c r="J758" s="5">
        <f>VLOOKUP(A758, 'MACHINE LEARNING OUTPUT '!A:X,24, FALSE)</f>
        <v>0.63184659354172945</v>
      </c>
      <c r="K758" t="str">
        <f>VLOOKUP(A758, 'MACHINE LEARNING OUTPUT '!A:C,3, FALSE)</f>
        <v>business</v>
      </c>
    </row>
    <row r="759" spans="1:11" x14ac:dyDescent="0.25">
      <c r="A759" s="2" t="s">
        <v>793</v>
      </c>
      <c r="B759" s="50">
        <v>0.33700000000000002</v>
      </c>
      <c r="C759" s="50">
        <v>0.26443545344018965</v>
      </c>
      <c r="D759" s="50">
        <v>0.43925217844540498</v>
      </c>
      <c r="E759" s="50">
        <v>0.22579498529868977</v>
      </c>
      <c r="F759" s="51">
        <f t="shared" si="34"/>
        <v>0.46033904745182763</v>
      </c>
      <c r="G759" s="47">
        <f t="shared" si="35"/>
        <v>46.033904745182767</v>
      </c>
      <c r="H759" s="21" t="str">
        <f t="shared" si="33"/>
        <v xml:space="preserve"> Medium Risk</v>
      </c>
      <c r="I759">
        <f>VLOOKUP(A759, 'MACHINE LEARNING OUTPUT '!A:W, 23, FALSE)</f>
        <v>1</v>
      </c>
      <c r="J759" s="5">
        <f>VLOOKUP(A759, 'MACHINE LEARNING OUTPUT '!A:X,24, FALSE)</f>
        <v>0.67520602326230006</v>
      </c>
      <c r="K759" t="str">
        <f>VLOOKUP(A759, 'MACHINE LEARNING OUTPUT '!A:C,3, FALSE)</f>
        <v>business</v>
      </c>
    </row>
    <row r="760" spans="1:11" x14ac:dyDescent="0.25">
      <c r="A760" s="1" t="s">
        <v>794</v>
      </c>
      <c r="B760" s="49">
        <v>0.69199999999999995</v>
      </c>
      <c r="C760" s="49">
        <v>0.44471011854548276</v>
      </c>
      <c r="D760" s="49">
        <v>0.54486169139320295</v>
      </c>
      <c r="E760" s="49">
        <v>0.61496602932418176</v>
      </c>
      <c r="F760" s="51">
        <f t="shared" si="34"/>
        <v>0.61000420711362291</v>
      </c>
      <c r="G760" s="47">
        <f t="shared" si="35"/>
        <v>61.000420711362288</v>
      </c>
      <c r="H760" s="21" t="str">
        <f t="shared" si="33"/>
        <v xml:space="preserve"> Medium Risk</v>
      </c>
      <c r="I760">
        <f>VLOOKUP(A760, 'MACHINE LEARNING OUTPUT '!A:W, 23, FALSE)</f>
        <v>0</v>
      </c>
      <c r="J760" s="5">
        <f>VLOOKUP(A760, 'MACHINE LEARNING OUTPUT '!A:X,24, FALSE)</f>
        <v>0.48287240827684486</v>
      </c>
      <c r="K760" t="str">
        <f>VLOOKUP(A760, 'MACHINE LEARNING OUTPUT '!A:C,3, FALSE)</f>
        <v>mixed</v>
      </c>
    </row>
    <row r="761" spans="1:11" x14ac:dyDescent="0.25">
      <c r="A761" s="2" t="s">
        <v>795</v>
      </c>
      <c r="B761" s="50">
        <v>0.376</v>
      </c>
      <c r="C761" s="50">
        <v>0.30421377474559269</v>
      </c>
      <c r="D761" s="50">
        <v>0.46264069046024747</v>
      </c>
      <c r="E761" s="50">
        <v>0.69303663258658932</v>
      </c>
      <c r="F761" s="51">
        <f t="shared" si="34"/>
        <v>0.53681950055636007</v>
      </c>
      <c r="G761" s="47">
        <f t="shared" si="35"/>
        <v>53.681950055636008</v>
      </c>
      <c r="H761" s="21" t="str">
        <f t="shared" si="33"/>
        <v xml:space="preserve"> Medium Risk</v>
      </c>
      <c r="I761">
        <f>VLOOKUP(A761, 'MACHINE LEARNING OUTPUT '!A:W, 23, FALSE)</f>
        <v>1</v>
      </c>
      <c r="J761" s="5">
        <f>VLOOKUP(A761, 'MACHINE LEARNING OUTPUT '!A:X,24, FALSE)</f>
        <v>0.62504503283207979</v>
      </c>
      <c r="K761" t="str">
        <f>VLOOKUP(A761, 'MACHINE LEARNING OUTPUT '!A:C,3, FALSE)</f>
        <v>business</v>
      </c>
    </row>
    <row r="762" spans="1:11" x14ac:dyDescent="0.25">
      <c r="A762" s="1" t="s">
        <v>796</v>
      </c>
      <c r="B762" s="49">
        <v>0.84199999999999997</v>
      </c>
      <c r="C762" s="49">
        <v>0.16420403850400994</v>
      </c>
      <c r="D762" s="49">
        <v>0.31609671182075938</v>
      </c>
      <c r="E762" s="49">
        <v>0.64884197707044544</v>
      </c>
      <c r="F762" s="51">
        <f t="shared" si="34"/>
        <v>0.70598442737351563</v>
      </c>
      <c r="G762" s="47">
        <f t="shared" si="35"/>
        <v>70.598442737351562</v>
      </c>
      <c r="H762" s="21" t="str">
        <f t="shared" si="33"/>
        <v xml:space="preserve"> Low Risk</v>
      </c>
      <c r="I762">
        <f>VLOOKUP(A762, 'MACHINE LEARNING OUTPUT '!A:W, 23, FALSE)</f>
        <v>0</v>
      </c>
      <c r="J762" s="5">
        <f>VLOOKUP(A762, 'MACHINE LEARNING OUTPUT '!A:X,24, FALSE)</f>
        <v>0.44367526315057243</v>
      </c>
      <c r="K762" t="str">
        <f>VLOOKUP(A762, 'MACHINE LEARNING OUTPUT '!A:C,3, FALSE)</f>
        <v>salary</v>
      </c>
    </row>
    <row r="763" spans="1:11" x14ac:dyDescent="0.25">
      <c r="A763" s="2" t="s">
        <v>797</v>
      </c>
      <c r="B763" s="50">
        <v>0.77500000000000002</v>
      </c>
      <c r="C763" s="50">
        <v>0.35769959394670742</v>
      </c>
      <c r="D763" s="50">
        <v>0.95879538521689467</v>
      </c>
      <c r="E763" s="50">
        <v>0.94935221621939425</v>
      </c>
      <c r="F763" s="51">
        <f t="shared" si="34"/>
        <v>0.79810203129227575</v>
      </c>
      <c r="G763" s="47">
        <f t="shared" si="35"/>
        <v>79.810203129227574</v>
      </c>
      <c r="H763" s="21" t="str">
        <f t="shared" si="33"/>
        <v xml:space="preserve"> Low Risk</v>
      </c>
      <c r="I763">
        <f>VLOOKUP(A763, 'MACHINE LEARNING OUTPUT '!A:W, 23, FALSE)</f>
        <v>0</v>
      </c>
      <c r="J763" s="5">
        <f>VLOOKUP(A763, 'MACHINE LEARNING OUTPUT '!A:X,24, FALSE)</f>
        <v>0.33493944269637449</v>
      </c>
      <c r="K763" t="str">
        <f>VLOOKUP(A763, 'MACHINE LEARNING OUTPUT '!A:C,3, FALSE)</f>
        <v>salary</v>
      </c>
    </row>
    <row r="764" spans="1:11" x14ac:dyDescent="0.25">
      <c r="A764" s="1" t="s">
        <v>798</v>
      </c>
      <c r="B764" s="49">
        <v>0.91600000000000004</v>
      </c>
      <c r="C764" s="49">
        <v>0.19059851617662926</v>
      </c>
      <c r="D764" s="49">
        <v>0.31070945787239423</v>
      </c>
      <c r="E764" s="49">
        <v>0.85555588639779423</v>
      </c>
      <c r="F764" s="51">
        <f t="shared" si="34"/>
        <v>0.75389571968115909</v>
      </c>
      <c r="G764" s="47">
        <f t="shared" si="35"/>
        <v>75.389571968115916</v>
      </c>
      <c r="H764" s="21" t="str">
        <f t="shared" si="33"/>
        <v xml:space="preserve"> Low Risk</v>
      </c>
      <c r="I764">
        <f>VLOOKUP(A764, 'MACHINE LEARNING OUTPUT '!A:W, 23, FALSE)</f>
        <v>0</v>
      </c>
      <c r="J764" s="5">
        <f>VLOOKUP(A764, 'MACHINE LEARNING OUTPUT '!A:X,24, FALSE)</f>
        <v>0.38992744446272382</v>
      </c>
      <c r="K764" t="str">
        <f>VLOOKUP(A764, 'MACHINE LEARNING OUTPUT '!A:C,3, FALSE)</f>
        <v>salary</v>
      </c>
    </row>
    <row r="765" spans="1:11" x14ac:dyDescent="0.25">
      <c r="A765" s="2" t="s">
        <v>799</v>
      </c>
      <c r="B765" s="50">
        <v>0.32900000000000001</v>
      </c>
      <c r="C765" s="50">
        <v>0.30450930486506661</v>
      </c>
      <c r="D765" s="50">
        <v>0.37244056590338281</v>
      </c>
      <c r="E765" s="50">
        <v>0.55337878935023277</v>
      </c>
      <c r="F765" s="51">
        <f t="shared" si="34"/>
        <v>0.48129214012369148</v>
      </c>
      <c r="G765" s="47">
        <f t="shared" si="35"/>
        <v>48.129214012369147</v>
      </c>
      <c r="H765" s="21" t="str">
        <f t="shared" si="33"/>
        <v xml:space="preserve"> Medium Risk</v>
      </c>
      <c r="I765">
        <f>VLOOKUP(A765, 'MACHINE LEARNING OUTPUT '!A:W, 23, FALSE)</f>
        <v>1</v>
      </c>
      <c r="J765" s="5">
        <f>VLOOKUP(A765, 'MACHINE LEARNING OUTPUT '!A:X,24, FALSE)</f>
        <v>0.65814174384269308</v>
      </c>
      <c r="K765" t="str">
        <f>VLOOKUP(A765, 'MACHINE LEARNING OUTPUT '!A:C,3, FALSE)</f>
        <v>business</v>
      </c>
    </row>
    <row r="766" spans="1:11" x14ac:dyDescent="0.25">
      <c r="A766" s="1" t="s">
        <v>800</v>
      </c>
      <c r="B766" s="49">
        <v>0.80300000000000005</v>
      </c>
      <c r="C766" s="49">
        <v>0.2512527013440457</v>
      </c>
      <c r="D766" s="49">
        <v>0.59722528158739918</v>
      </c>
      <c r="E766" s="49">
        <v>0.75189276115809167</v>
      </c>
      <c r="F766" s="51">
        <f t="shared" si="34"/>
        <v>0.73790316008797974</v>
      </c>
      <c r="G766" s="47">
        <f t="shared" si="35"/>
        <v>73.790316008797973</v>
      </c>
      <c r="H766" s="21" t="str">
        <f t="shared" si="33"/>
        <v xml:space="preserve"> Low Risk</v>
      </c>
      <c r="I766">
        <f>VLOOKUP(A766, 'MACHINE LEARNING OUTPUT '!A:W, 23, FALSE)</f>
        <v>0</v>
      </c>
      <c r="J766" s="5">
        <f>VLOOKUP(A766, 'MACHINE LEARNING OUTPUT '!A:X,24, FALSE)</f>
        <v>0.41027997767979268</v>
      </c>
      <c r="K766" t="str">
        <f>VLOOKUP(A766, 'MACHINE LEARNING OUTPUT '!A:C,3, FALSE)</f>
        <v>salary</v>
      </c>
    </row>
    <row r="767" spans="1:11" x14ac:dyDescent="0.25">
      <c r="A767" s="2" t="s">
        <v>801</v>
      </c>
      <c r="B767" s="50">
        <v>0.21</v>
      </c>
      <c r="C767" s="50">
        <v>0.11848858457271905</v>
      </c>
      <c r="D767" s="50">
        <v>0.32242548824562944</v>
      </c>
      <c r="E767" s="50">
        <v>0.34588024263086498</v>
      </c>
      <c r="F767" s="51">
        <f t="shared" si="34"/>
        <v>0.45432055867193993</v>
      </c>
      <c r="G767" s="47">
        <f t="shared" si="35"/>
        <v>45.432055867193995</v>
      </c>
      <c r="H767" s="21" t="str">
        <f t="shared" si="33"/>
        <v xml:space="preserve"> Medium Risk</v>
      </c>
      <c r="I767">
        <f>VLOOKUP(A767, 'MACHINE LEARNING OUTPUT '!A:W, 23, FALSE)</f>
        <v>1</v>
      </c>
      <c r="J767" s="5">
        <f>VLOOKUP(A767, 'MACHINE LEARNING OUTPUT '!A:X,24, FALSE)</f>
        <v>0.70528993030732201</v>
      </c>
      <c r="K767" t="str">
        <f>VLOOKUP(A767, 'MACHINE LEARNING OUTPUT '!A:C,3, FALSE)</f>
        <v>business</v>
      </c>
    </row>
    <row r="768" spans="1:11" x14ac:dyDescent="0.25">
      <c r="A768" s="1" t="s">
        <v>802</v>
      </c>
      <c r="B768" s="49">
        <v>0.30199999999999999</v>
      </c>
      <c r="C768" s="49">
        <v>0.19101657348733619</v>
      </c>
      <c r="D768" s="49">
        <v>0.50429224396446948</v>
      </c>
      <c r="E768" s="49">
        <v>0.69703418812232842</v>
      </c>
      <c r="F768" s="51">
        <f t="shared" si="34"/>
        <v>0.55380860496504236</v>
      </c>
      <c r="G768" s="47">
        <f t="shared" si="35"/>
        <v>55.380860496504233</v>
      </c>
      <c r="H768" s="21" t="str">
        <f t="shared" si="33"/>
        <v xml:space="preserve"> Medium Risk</v>
      </c>
      <c r="I768">
        <f>VLOOKUP(A768, 'MACHINE LEARNING OUTPUT '!A:W, 23, FALSE)</f>
        <v>1</v>
      </c>
      <c r="J768" s="5">
        <f>VLOOKUP(A768, 'MACHINE LEARNING OUTPUT '!A:X,24, FALSE)</f>
        <v>0.62554226928776535</v>
      </c>
      <c r="K768" t="str">
        <f>VLOOKUP(A768, 'MACHINE LEARNING OUTPUT '!A:C,3, FALSE)</f>
        <v>business</v>
      </c>
    </row>
    <row r="769" spans="1:11" x14ac:dyDescent="0.25">
      <c r="A769" s="2" t="s">
        <v>803</v>
      </c>
      <c r="B769" s="50">
        <v>0.54800000000000004</v>
      </c>
      <c r="C769" s="50">
        <v>0.42061182745057474</v>
      </c>
      <c r="D769" s="50">
        <v>0.62447015680737439</v>
      </c>
      <c r="E769" s="50">
        <v>0.47625079716343049</v>
      </c>
      <c r="F769" s="51">
        <f t="shared" si="34"/>
        <v>0.56194810270081696</v>
      </c>
      <c r="G769" s="47">
        <f t="shared" si="35"/>
        <v>56.194810270081696</v>
      </c>
      <c r="H769" s="21" t="str">
        <f t="shared" si="33"/>
        <v xml:space="preserve"> Medium Risk</v>
      </c>
      <c r="I769">
        <f>VLOOKUP(A769, 'MACHINE LEARNING OUTPUT '!A:W, 23, FALSE)</f>
        <v>1</v>
      </c>
      <c r="J769" s="5">
        <f>VLOOKUP(A769, 'MACHINE LEARNING OUTPUT '!A:X,24, FALSE)</f>
        <v>0.54573583290970806</v>
      </c>
      <c r="K769" t="str">
        <f>VLOOKUP(A769, 'MACHINE LEARNING OUTPUT '!A:C,3, FALSE)</f>
        <v>mixed</v>
      </c>
    </row>
    <row r="770" spans="1:11" x14ac:dyDescent="0.25">
      <c r="A770" s="1" t="s">
        <v>804</v>
      </c>
      <c r="B770" s="49">
        <v>0.76900000000000002</v>
      </c>
      <c r="C770" s="49">
        <v>2.0170361611232035E-2</v>
      </c>
      <c r="D770" s="49">
        <v>0.45680557720071058</v>
      </c>
      <c r="E770" s="49">
        <v>0.73662569974074177</v>
      </c>
      <c r="F770" s="51">
        <f t="shared" si="34"/>
        <v>0.76495386191788384</v>
      </c>
      <c r="G770" s="47">
        <f t="shared" si="35"/>
        <v>76.495386191788384</v>
      </c>
      <c r="H770" s="21" t="str">
        <f t="shared" ref="H770:H833" si="36">IF(G770&lt;40," High Risk",
 IF(G770&lt;70," Medium Risk",
 " Low Risk"))</f>
        <v xml:space="preserve"> Low Risk</v>
      </c>
      <c r="I770">
        <f>VLOOKUP(A770, 'MACHINE LEARNING OUTPUT '!A:W, 23, FALSE)</f>
        <v>0</v>
      </c>
      <c r="J770" s="5">
        <f>VLOOKUP(A770, 'MACHINE LEARNING OUTPUT '!A:X,24, FALSE)</f>
        <v>0.4221633468453766</v>
      </c>
      <c r="K770" t="str">
        <f>VLOOKUP(A770, 'MACHINE LEARNING OUTPUT '!A:C,3, FALSE)</f>
        <v>salary</v>
      </c>
    </row>
    <row r="771" spans="1:11" x14ac:dyDescent="0.25">
      <c r="A771" s="2" t="s">
        <v>805</v>
      </c>
      <c r="B771" s="50">
        <v>0.497</v>
      </c>
      <c r="C771" s="50">
        <v>0.15833113469032722</v>
      </c>
      <c r="D771" s="50">
        <v>0.66185023614179284</v>
      </c>
      <c r="E771" s="50">
        <v>0.60964776330417403</v>
      </c>
      <c r="F771" s="51">
        <f t="shared" ref="F771:F834" si="37">(B771*0.35) + ((1-C771)*0.3) + (D771*0.2) + (E771*0.15)</f>
        <v>0.65026787131688646</v>
      </c>
      <c r="G771" s="47">
        <f t="shared" ref="G771:G834" si="38">F771*100</f>
        <v>65.02678713168865</v>
      </c>
      <c r="H771" s="21" t="str">
        <f t="shared" si="36"/>
        <v xml:space="preserve"> Medium Risk</v>
      </c>
      <c r="I771">
        <f>VLOOKUP(A771, 'MACHINE LEARNING OUTPUT '!A:W, 23, FALSE)</f>
        <v>1</v>
      </c>
      <c r="J771" s="5">
        <f>VLOOKUP(A771, 'MACHINE LEARNING OUTPUT '!A:X,24, FALSE)</f>
        <v>0.53119910690896022</v>
      </c>
      <c r="K771" t="str">
        <f>VLOOKUP(A771, 'MACHINE LEARNING OUTPUT '!A:C,3, FALSE)</f>
        <v>mixed</v>
      </c>
    </row>
    <row r="772" spans="1:11" x14ac:dyDescent="0.25">
      <c r="A772" s="1" t="s">
        <v>806</v>
      </c>
      <c r="B772" s="49">
        <v>0.92700000000000005</v>
      </c>
      <c r="C772" s="49">
        <v>0.21352099677338415</v>
      </c>
      <c r="D772" s="49">
        <v>0.61951509195601417</v>
      </c>
      <c r="E772" s="49">
        <v>0.65000569542354247</v>
      </c>
      <c r="F772" s="51">
        <f t="shared" si="37"/>
        <v>0.78179757367271896</v>
      </c>
      <c r="G772" s="47">
        <f t="shared" si="38"/>
        <v>78.17975736727189</v>
      </c>
      <c r="H772" s="21" t="str">
        <f t="shared" si="36"/>
        <v xml:space="preserve"> Low Risk</v>
      </c>
      <c r="I772">
        <f>VLOOKUP(A772, 'MACHINE LEARNING OUTPUT '!A:W, 23, FALSE)</f>
        <v>0</v>
      </c>
      <c r="J772" s="5">
        <f>VLOOKUP(A772, 'MACHINE LEARNING OUTPUT '!A:X,24, FALSE)</f>
        <v>0.34887368817527031</v>
      </c>
      <c r="K772" t="str">
        <f>VLOOKUP(A772, 'MACHINE LEARNING OUTPUT '!A:C,3, FALSE)</f>
        <v>salary</v>
      </c>
    </row>
    <row r="773" spans="1:11" x14ac:dyDescent="0.25">
      <c r="A773" s="2" t="s">
        <v>807</v>
      </c>
      <c r="B773" s="50">
        <v>0.64500000000000002</v>
      </c>
      <c r="C773" s="50">
        <v>0.16022238970211039</v>
      </c>
      <c r="D773" s="50">
        <v>0.48611686180177061</v>
      </c>
      <c r="E773" s="50">
        <v>0.76190319045618071</v>
      </c>
      <c r="F773" s="51">
        <f t="shared" si="37"/>
        <v>0.68919213401814805</v>
      </c>
      <c r="G773" s="47">
        <f t="shared" si="38"/>
        <v>68.919213401814801</v>
      </c>
      <c r="H773" s="21" t="str">
        <f t="shared" si="36"/>
        <v xml:space="preserve"> Medium Risk</v>
      </c>
      <c r="I773">
        <f>VLOOKUP(A773, 'MACHINE LEARNING OUTPUT '!A:W, 23, FALSE)</f>
        <v>0</v>
      </c>
      <c r="J773" s="5">
        <f>VLOOKUP(A773, 'MACHINE LEARNING OUTPUT '!A:X,24, FALSE)</f>
        <v>0.45039339962479663</v>
      </c>
      <c r="K773" t="str">
        <f>VLOOKUP(A773, 'MACHINE LEARNING OUTPUT '!A:C,3, FALSE)</f>
        <v>mixed</v>
      </c>
    </row>
    <row r="774" spans="1:11" x14ac:dyDescent="0.25">
      <c r="A774" s="1" t="s">
        <v>808</v>
      </c>
      <c r="B774" s="49">
        <v>0.77900000000000003</v>
      </c>
      <c r="C774" s="49">
        <v>0.35360239154373035</v>
      </c>
      <c r="D774" s="49">
        <v>0.35783470128488659</v>
      </c>
      <c r="E774" s="49">
        <v>0.65944859827837965</v>
      </c>
      <c r="F774" s="51">
        <f t="shared" si="37"/>
        <v>0.63705351253561515</v>
      </c>
      <c r="G774" s="47">
        <f t="shared" si="38"/>
        <v>63.705351253561517</v>
      </c>
      <c r="H774" s="21" t="str">
        <f t="shared" si="36"/>
        <v xml:space="preserve"> Medium Risk</v>
      </c>
      <c r="I774">
        <f>VLOOKUP(A774, 'MACHINE LEARNING OUTPUT '!A:W, 23, FALSE)</f>
        <v>0</v>
      </c>
      <c r="J774" s="5">
        <f>VLOOKUP(A774, 'MACHINE LEARNING OUTPUT '!A:X,24, FALSE)</f>
        <v>0.48213332797325648</v>
      </c>
      <c r="K774" t="str">
        <f>VLOOKUP(A774, 'MACHINE LEARNING OUTPUT '!A:C,3, FALSE)</f>
        <v>salary</v>
      </c>
    </row>
    <row r="775" spans="1:11" x14ac:dyDescent="0.25">
      <c r="A775" s="2" t="s">
        <v>809</v>
      </c>
      <c r="B775" s="50">
        <v>0.88400000000000001</v>
      </c>
      <c r="C775" s="50">
        <v>0.43861407072907027</v>
      </c>
      <c r="D775" s="50">
        <v>0.38931045842109413</v>
      </c>
      <c r="E775" s="50">
        <v>0.41774319133332627</v>
      </c>
      <c r="F775" s="51">
        <f t="shared" si="37"/>
        <v>0.61833934916549671</v>
      </c>
      <c r="G775" s="47">
        <f t="shared" si="38"/>
        <v>61.833934916549673</v>
      </c>
      <c r="H775" s="21" t="str">
        <f t="shared" si="36"/>
        <v xml:space="preserve"> Medium Risk</v>
      </c>
      <c r="I775">
        <f>VLOOKUP(A775, 'MACHINE LEARNING OUTPUT '!A:W, 23, FALSE)</f>
        <v>0</v>
      </c>
      <c r="J775" s="5">
        <f>VLOOKUP(A775, 'MACHINE LEARNING OUTPUT '!A:X,24, FALSE)</f>
        <v>0.45214127359379647</v>
      </c>
      <c r="K775" t="str">
        <f>VLOOKUP(A775, 'MACHINE LEARNING OUTPUT '!A:C,3, FALSE)</f>
        <v>salary</v>
      </c>
    </row>
    <row r="776" spans="1:11" x14ac:dyDescent="0.25">
      <c r="A776" s="1" t="s">
        <v>810</v>
      </c>
      <c r="B776" s="49">
        <v>0.47199999999999998</v>
      </c>
      <c r="C776" s="49">
        <v>0.6631211582817147</v>
      </c>
      <c r="D776" s="49">
        <v>0.52389552397389982</v>
      </c>
      <c r="E776" s="49">
        <v>0.51657740658321216</v>
      </c>
      <c r="F776" s="51">
        <f t="shared" si="37"/>
        <v>0.44852936829774737</v>
      </c>
      <c r="G776" s="47">
        <f t="shared" si="38"/>
        <v>44.852936829774734</v>
      </c>
      <c r="H776" s="21" t="str">
        <f t="shared" si="36"/>
        <v xml:space="preserve"> Medium Risk</v>
      </c>
      <c r="I776">
        <f>VLOOKUP(A776, 'MACHINE LEARNING OUTPUT '!A:W, 23, FALSE)</f>
        <v>1</v>
      </c>
      <c r="J776" s="5">
        <f>VLOOKUP(A776, 'MACHINE LEARNING OUTPUT '!A:X,24, FALSE)</f>
        <v>0.62891527808975112</v>
      </c>
      <c r="K776" t="str">
        <f>VLOOKUP(A776, 'MACHINE LEARNING OUTPUT '!A:C,3, FALSE)</f>
        <v>business</v>
      </c>
    </row>
    <row r="777" spans="1:11" x14ac:dyDescent="0.25">
      <c r="A777" s="2" t="s">
        <v>811</v>
      </c>
      <c r="B777" s="50">
        <v>0.96799999999999997</v>
      </c>
      <c r="C777" s="50">
        <v>0.24253895047185275</v>
      </c>
      <c r="D777" s="50">
        <v>0.55882848915406069</v>
      </c>
      <c r="E777" s="50">
        <v>0.75368341701847696</v>
      </c>
      <c r="F777" s="51">
        <f t="shared" si="37"/>
        <v>0.79085652524202787</v>
      </c>
      <c r="G777" s="47">
        <f t="shared" si="38"/>
        <v>79.085652524202786</v>
      </c>
      <c r="H777" s="21" t="str">
        <f t="shared" si="36"/>
        <v xml:space="preserve"> Low Risk</v>
      </c>
      <c r="I777">
        <f>VLOOKUP(A777, 'MACHINE LEARNING OUTPUT '!A:W, 23, FALSE)</f>
        <v>0</v>
      </c>
      <c r="J777" s="5">
        <f>VLOOKUP(A777, 'MACHINE LEARNING OUTPUT '!A:X,24, FALSE)</f>
        <v>0.32437352955724585</v>
      </c>
      <c r="K777" t="str">
        <f>VLOOKUP(A777, 'MACHINE LEARNING OUTPUT '!A:C,3, FALSE)</f>
        <v>salary</v>
      </c>
    </row>
    <row r="778" spans="1:11" x14ac:dyDescent="0.25">
      <c r="A778" s="1" t="s">
        <v>812</v>
      </c>
      <c r="B778" s="49">
        <v>0.81399999999999995</v>
      </c>
      <c r="C778" s="49">
        <v>0.2126387837157358</v>
      </c>
      <c r="D778" s="49">
        <v>0.47726059005821664</v>
      </c>
      <c r="E778" s="49">
        <v>0.67057450019607812</v>
      </c>
      <c r="F778" s="51">
        <f t="shared" si="37"/>
        <v>0.71714665792633425</v>
      </c>
      <c r="G778" s="47">
        <f t="shared" si="38"/>
        <v>71.714665792633426</v>
      </c>
      <c r="H778" s="21" t="str">
        <f t="shared" si="36"/>
        <v xml:space="preserve"> Low Risk</v>
      </c>
      <c r="I778">
        <f>VLOOKUP(A778, 'MACHINE LEARNING OUTPUT '!A:W, 23, FALSE)</f>
        <v>0</v>
      </c>
      <c r="J778" s="5">
        <f>VLOOKUP(A778, 'MACHINE LEARNING OUTPUT '!A:X,24, FALSE)</f>
        <v>0.41956715176518339</v>
      </c>
      <c r="K778" t="str">
        <f>VLOOKUP(A778, 'MACHINE LEARNING OUTPUT '!A:C,3, FALSE)</f>
        <v>salary</v>
      </c>
    </row>
    <row r="779" spans="1:11" x14ac:dyDescent="0.25">
      <c r="A779" s="2" t="s">
        <v>813</v>
      </c>
      <c r="B779" s="50">
        <v>0.41599999999999998</v>
      </c>
      <c r="C779" s="50">
        <v>0.48491044298694791</v>
      </c>
      <c r="D779" s="50">
        <v>0.28879379635631086</v>
      </c>
      <c r="E779" s="50">
        <v>0.43570471697500973</v>
      </c>
      <c r="F779" s="51">
        <f t="shared" si="37"/>
        <v>0.42324133392142921</v>
      </c>
      <c r="G779" s="47">
        <f t="shared" si="38"/>
        <v>42.324133392142919</v>
      </c>
      <c r="H779" s="21" t="str">
        <f t="shared" si="36"/>
        <v xml:space="preserve"> Medium Risk</v>
      </c>
      <c r="I779">
        <f>VLOOKUP(A779, 'MACHINE LEARNING OUTPUT '!A:W, 23, FALSE)</f>
        <v>1</v>
      </c>
      <c r="J779" s="5">
        <f>VLOOKUP(A779, 'MACHINE LEARNING OUTPUT '!A:X,24, FALSE)</f>
        <v>0.67475046939068262</v>
      </c>
      <c r="K779" t="str">
        <f>VLOOKUP(A779, 'MACHINE LEARNING OUTPUT '!A:C,3, FALSE)</f>
        <v>business</v>
      </c>
    </row>
    <row r="780" spans="1:11" x14ac:dyDescent="0.25">
      <c r="A780" s="1" t="s">
        <v>814</v>
      </c>
      <c r="B780" s="49">
        <v>0.36599999999999999</v>
      </c>
      <c r="C780" s="49">
        <v>0.45293638220343641</v>
      </c>
      <c r="D780" s="49">
        <v>0.34894888750549991</v>
      </c>
      <c r="E780" s="49">
        <v>0.18248582441097369</v>
      </c>
      <c r="F780" s="51">
        <f t="shared" si="37"/>
        <v>0.38938173650171504</v>
      </c>
      <c r="G780" s="47">
        <f t="shared" si="38"/>
        <v>38.938173650171507</v>
      </c>
      <c r="H780" s="21" t="str">
        <f t="shared" si="36"/>
        <v xml:space="preserve"> High Risk</v>
      </c>
      <c r="I780">
        <f>VLOOKUP(A780, 'MACHINE LEARNING OUTPUT '!A:W, 23, FALSE)</f>
        <v>1</v>
      </c>
      <c r="J780" s="5">
        <f>VLOOKUP(A780, 'MACHINE LEARNING OUTPUT '!A:X,24, FALSE)</f>
        <v>0.7046406901368979</v>
      </c>
      <c r="K780" t="str">
        <f>VLOOKUP(A780, 'MACHINE LEARNING OUTPUT '!A:C,3, FALSE)</f>
        <v>business</v>
      </c>
    </row>
    <row r="781" spans="1:11" x14ac:dyDescent="0.25">
      <c r="A781" s="2" t="s">
        <v>815</v>
      </c>
      <c r="B781" s="50">
        <v>0.36799999999999999</v>
      </c>
      <c r="C781" s="50">
        <v>0.30721947176769743</v>
      </c>
      <c r="D781" s="50">
        <v>0.31365676194065661</v>
      </c>
      <c r="E781" s="50">
        <v>0.45617407179413755</v>
      </c>
      <c r="F781" s="51">
        <f t="shared" si="37"/>
        <v>0.46779162162694271</v>
      </c>
      <c r="G781" s="47">
        <f t="shared" si="38"/>
        <v>46.77916216269427</v>
      </c>
      <c r="H781" s="21" t="str">
        <f t="shared" si="36"/>
        <v xml:space="preserve"> Medium Risk</v>
      </c>
      <c r="I781">
        <f>VLOOKUP(A781, 'MACHINE LEARNING OUTPUT '!A:W, 23, FALSE)</f>
        <v>1</v>
      </c>
      <c r="J781" s="5">
        <f>VLOOKUP(A781, 'MACHINE LEARNING OUTPUT '!A:X,24, FALSE)</f>
        <v>0.66696959366808262</v>
      </c>
      <c r="K781" t="str">
        <f>VLOOKUP(A781, 'MACHINE LEARNING OUTPUT '!A:C,3, FALSE)</f>
        <v>business</v>
      </c>
    </row>
    <row r="782" spans="1:11" x14ac:dyDescent="0.25">
      <c r="A782" s="1" t="s">
        <v>816</v>
      </c>
      <c r="B782" s="49">
        <v>0.49299999999999999</v>
      </c>
      <c r="C782" s="49">
        <v>0.32839683927008284</v>
      </c>
      <c r="D782" s="49">
        <v>0.48564193463848249</v>
      </c>
      <c r="E782" s="49">
        <v>0.59651110185190714</v>
      </c>
      <c r="F782" s="51">
        <f t="shared" si="37"/>
        <v>0.5606360004244576</v>
      </c>
      <c r="G782" s="47">
        <f t="shared" si="38"/>
        <v>56.063600042445763</v>
      </c>
      <c r="H782" s="21" t="str">
        <f t="shared" si="36"/>
        <v xml:space="preserve"> Medium Risk</v>
      </c>
      <c r="I782">
        <f>VLOOKUP(A782, 'MACHINE LEARNING OUTPUT '!A:W, 23, FALSE)</f>
        <v>1</v>
      </c>
      <c r="J782" s="5">
        <f>VLOOKUP(A782, 'MACHINE LEARNING OUTPUT '!A:X,24, FALSE)</f>
        <v>0.57380329222487991</v>
      </c>
      <c r="K782" t="str">
        <f>VLOOKUP(A782, 'MACHINE LEARNING OUTPUT '!A:C,3, FALSE)</f>
        <v>business</v>
      </c>
    </row>
    <row r="783" spans="1:11" x14ac:dyDescent="0.25">
      <c r="A783" s="2" t="s">
        <v>817</v>
      </c>
      <c r="B783" s="50">
        <v>0.47599999999999998</v>
      </c>
      <c r="C783" s="50">
        <v>0.4714237521859343</v>
      </c>
      <c r="D783" s="50">
        <v>0.37979547716842499</v>
      </c>
      <c r="E783" s="50">
        <v>0.38339564625816863</v>
      </c>
      <c r="F783" s="51">
        <f t="shared" si="37"/>
        <v>0.45864131671662994</v>
      </c>
      <c r="G783" s="47">
        <f t="shared" si="38"/>
        <v>45.864131671662996</v>
      </c>
      <c r="H783" s="21" t="str">
        <f t="shared" si="36"/>
        <v xml:space="preserve"> Medium Risk</v>
      </c>
      <c r="I783">
        <f>VLOOKUP(A783, 'MACHINE LEARNING OUTPUT '!A:W, 23, FALSE)</f>
        <v>1</v>
      </c>
      <c r="J783" s="5">
        <f>VLOOKUP(A783, 'MACHINE LEARNING OUTPUT '!A:X,24, FALSE)</f>
        <v>0.64489130197482736</v>
      </c>
      <c r="K783" t="str">
        <f>VLOOKUP(A783, 'MACHINE LEARNING OUTPUT '!A:C,3, FALSE)</f>
        <v>business</v>
      </c>
    </row>
    <row r="784" spans="1:11" x14ac:dyDescent="0.25">
      <c r="A784" s="1" t="s">
        <v>818</v>
      </c>
      <c r="B784" s="49">
        <v>0.76</v>
      </c>
      <c r="C784" s="49">
        <v>0.34490624979625489</v>
      </c>
      <c r="D784" s="49">
        <v>0.70212616596266952</v>
      </c>
      <c r="E784" s="49">
        <v>0.62185900295432084</v>
      </c>
      <c r="F784" s="51">
        <f t="shared" si="37"/>
        <v>0.69623220869680558</v>
      </c>
      <c r="G784" s="47">
        <f t="shared" si="38"/>
        <v>69.623220869680551</v>
      </c>
      <c r="H784" s="21" t="str">
        <f t="shared" si="36"/>
        <v xml:space="preserve"> Medium Risk</v>
      </c>
      <c r="I784">
        <f>VLOOKUP(A784, 'MACHINE LEARNING OUTPUT '!A:W, 23, FALSE)</f>
        <v>0</v>
      </c>
      <c r="J784" s="5">
        <f>VLOOKUP(A784, 'MACHINE LEARNING OUTPUT '!A:X,24, FALSE)</f>
        <v>0.42897952573433246</v>
      </c>
      <c r="K784" t="str">
        <f>VLOOKUP(A784, 'MACHINE LEARNING OUTPUT '!A:C,3, FALSE)</f>
        <v>salary</v>
      </c>
    </row>
    <row r="785" spans="1:11" x14ac:dyDescent="0.25">
      <c r="A785" s="2" t="s">
        <v>819</v>
      </c>
      <c r="B785" s="50">
        <v>0.96799999999999997</v>
      </c>
      <c r="C785" s="50">
        <v>0.15753965681822518</v>
      </c>
      <c r="D785" s="50">
        <v>0.61239577476748031</v>
      </c>
      <c r="E785" s="50">
        <v>0.70083747506358751</v>
      </c>
      <c r="F785" s="51">
        <f t="shared" si="37"/>
        <v>0.81914287916756656</v>
      </c>
      <c r="G785" s="47">
        <f t="shared" si="38"/>
        <v>81.914287916756649</v>
      </c>
      <c r="H785" s="21" t="str">
        <f t="shared" si="36"/>
        <v xml:space="preserve"> Low Risk</v>
      </c>
      <c r="I785">
        <f>VLOOKUP(A785, 'MACHINE LEARNING OUTPUT '!A:W, 23, FALSE)</f>
        <v>0</v>
      </c>
      <c r="J785" s="5">
        <f>VLOOKUP(A785, 'MACHINE LEARNING OUTPUT '!A:X,24, FALSE)</f>
        <v>0.32740435707366106</v>
      </c>
      <c r="K785" t="str">
        <f>VLOOKUP(A785, 'MACHINE LEARNING OUTPUT '!A:C,3, FALSE)</f>
        <v>salary</v>
      </c>
    </row>
    <row r="786" spans="1:11" x14ac:dyDescent="0.25">
      <c r="A786" s="1" t="s">
        <v>820</v>
      </c>
      <c r="B786" s="49">
        <v>0.874</v>
      </c>
      <c r="C786" s="49">
        <v>0.46439458954174823</v>
      </c>
      <c r="D786" s="49">
        <v>0.44357423994873157</v>
      </c>
      <c r="E786" s="49">
        <v>0.81644060477807812</v>
      </c>
      <c r="F786" s="51">
        <f t="shared" si="37"/>
        <v>0.67776256184393358</v>
      </c>
      <c r="G786" s="47">
        <f t="shared" si="38"/>
        <v>67.776256184393361</v>
      </c>
      <c r="H786" s="21" t="str">
        <f t="shared" si="36"/>
        <v xml:space="preserve"> Medium Risk</v>
      </c>
      <c r="I786">
        <f>VLOOKUP(A786, 'MACHINE LEARNING OUTPUT '!A:W, 23, FALSE)</f>
        <v>0</v>
      </c>
      <c r="J786" s="5">
        <f>VLOOKUP(A786, 'MACHINE LEARNING OUTPUT '!A:X,24, FALSE)</f>
        <v>0.42471277192417067</v>
      </c>
      <c r="K786" t="str">
        <f>VLOOKUP(A786, 'MACHINE LEARNING OUTPUT '!A:C,3, FALSE)</f>
        <v>salary</v>
      </c>
    </row>
    <row r="787" spans="1:11" x14ac:dyDescent="0.25">
      <c r="A787" s="2" t="s">
        <v>821</v>
      </c>
      <c r="B787" s="50">
        <v>0.68400000000000005</v>
      </c>
      <c r="C787" s="50">
        <v>6.102580440307126E-2</v>
      </c>
      <c r="D787" s="50">
        <v>0.39134747547282278</v>
      </c>
      <c r="E787" s="50">
        <v>0.5111609816093966</v>
      </c>
      <c r="F787" s="51">
        <f t="shared" si="37"/>
        <v>0.67603590101505273</v>
      </c>
      <c r="G787" s="47">
        <f t="shared" si="38"/>
        <v>67.603590101505276</v>
      </c>
      <c r="H787" s="21" t="str">
        <f t="shared" si="36"/>
        <v xml:space="preserve"> Medium Risk</v>
      </c>
      <c r="I787">
        <f>VLOOKUP(A787, 'MACHINE LEARNING OUTPUT '!A:W, 23, FALSE)</f>
        <v>0</v>
      </c>
      <c r="J787" s="5">
        <f>VLOOKUP(A787, 'MACHINE LEARNING OUTPUT '!A:X,24, FALSE)</f>
        <v>0.48312938228800395</v>
      </c>
      <c r="K787" t="str">
        <f>VLOOKUP(A787, 'MACHINE LEARNING OUTPUT '!A:C,3, FALSE)</f>
        <v>mixed</v>
      </c>
    </row>
    <row r="788" spans="1:11" x14ac:dyDescent="0.25">
      <c r="A788" s="1" t="s">
        <v>822</v>
      </c>
      <c r="B788" s="49">
        <v>0.26200000000000001</v>
      </c>
      <c r="C788" s="49">
        <v>0.77039566673533466</v>
      </c>
      <c r="D788" s="49">
        <v>0.29825042495128373</v>
      </c>
      <c r="E788" s="49">
        <v>0.59301542322944112</v>
      </c>
      <c r="F788" s="51">
        <f t="shared" si="37"/>
        <v>0.30918369845407251</v>
      </c>
      <c r="G788" s="47">
        <f t="shared" si="38"/>
        <v>30.918369845407252</v>
      </c>
      <c r="H788" s="21" t="str">
        <f t="shared" si="36"/>
        <v xml:space="preserve"> High Risk</v>
      </c>
      <c r="I788">
        <f>VLOOKUP(A788, 'MACHINE LEARNING OUTPUT '!A:W, 23, FALSE)</f>
        <v>1</v>
      </c>
      <c r="J788" s="5">
        <f>VLOOKUP(A788, 'MACHINE LEARNING OUTPUT '!A:X,24, FALSE)</f>
        <v>0.73265345655082903</v>
      </c>
      <c r="K788" t="str">
        <f>VLOOKUP(A788, 'MACHINE LEARNING OUTPUT '!A:C,3, FALSE)</f>
        <v>business</v>
      </c>
    </row>
    <row r="789" spans="1:11" x14ac:dyDescent="0.25">
      <c r="A789" s="2" t="s">
        <v>823</v>
      </c>
      <c r="B789" s="50">
        <v>0.86</v>
      </c>
      <c r="C789" s="50">
        <v>0.20025585677418217</v>
      </c>
      <c r="D789" s="50">
        <v>0.42636015648099301</v>
      </c>
      <c r="E789" s="50">
        <v>0.59524808780384908</v>
      </c>
      <c r="F789" s="51">
        <f t="shared" si="37"/>
        <v>0.71548248743452136</v>
      </c>
      <c r="G789" s="47">
        <f t="shared" si="38"/>
        <v>71.548248743452135</v>
      </c>
      <c r="H789" s="21" t="str">
        <f t="shared" si="36"/>
        <v xml:space="preserve"> Low Risk</v>
      </c>
      <c r="I789">
        <f>VLOOKUP(A789, 'MACHINE LEARNING OUTPUT '!A:W, 23, FALSE)</f>
        <v>0</v>
      </c>
      <c r="J789" s="5">
        <f>VLOOKUP(A789, 'MACHINE LEARNING OUTPUT '!A:X,24, FALSE)</f>
        <v>0.40891782762342282</v>
      </c>
      <c r="K789" t="str">
        <f>VLOOKUP(A789, 'MACHINE LEARNING OUTPUT '!A:C,3, FALSE)</f>
        <v>salary</v>
      </c>
    </row>
    <row r="790" spans="1:11" x14ac:dyDescent="0.25">
      <c r="A790" s="1" t="s">
        <v>824</v>
      </c>
      <c r="B790" s="49">
        <v>0.92</v>
      </c>
      <c r="C790" s="49">
        <v>0.4114538686640285</v>
      </c>
      <c r="D790" s="49">
        <v>0.64631468874633613</v>
      </c>
      <c r="E790" s="49">
        <v>0.91193376410329918</v>
      </c>
      <c r="F790" s="51">
        <f t="shared" si="37"/>
        <v>0.76461684176555345</v>
      </c>
      <c r="G790" s="47">
        <f t="shared" si="38"/>
        <v>76.461684176555337</v>
      </c>
      <c r="H790" s="21" t="str">
        <f t="shared" si="36"/>
        <v xml:space="preserve"> Low Risk</v>
      </c>
      <c r="I790">
        <f>VLOOKUP(A790, 'MACHINE LEARNING OUTPUT '!A:W, 23, FALSE)</f>
        <v>0</v>
      </c>
      <c r="J790" s="5">
        <f>VLOOKUP(A790, 'MACHINE LEARNING OUTPUT '!A:X,24, FALSE)</f>
        <v>0.33113898869963809</v>
      </c>
      <c r="K790" t="str">
        <f>VLOOKUP(A790, 'MACHINE LEARNING OUTPUT '!A:C,3, FALSE)</f>
        <v>salary</v>
      </c>
    </row>
    <row r="791" spans="1:11" x14ac:dyDescent="0.25">
      <c r="A791" s="2" t="s">
        <v>825</v>
      </c>
      <c r="B791" s="50">
        <v>0.59699999999999998</v>
      </c>
      <c r="C791" s="50">
        <v>8.2423461326898595E-2</v>
      </c>
      <c r="D791" s="50">
        <v>0.43898982630182692</v>
      </c>
      <c r="E791" s="50">
        <v>0.28629118519567176</v>
      </c>
      <c r="F791" s="51">
        <f t="shared" si="37"/>
        <v>0.61496460464164659</v>
      </c>
      <c r="G791" s="47">
        <f t="shared" si="38"/>
        <v>61.496460464164656</v>
      </c>
      <c r="H791" s="21" t="str">
        <f t="shared" si="36"/>
        <v xml:space="preserve"> Medium Risk</v>
      </c>
      <c r="I791">
        <f>VLOOKUP(A791, 'MACHINE LEARNING OUTPUT '!A:W, 23, FALSE)</f>
        <v>1</v>
      </c>
      <c r="J791" s="5">
        <f>VLOOKUP(A791, 'MACHINE LEARNING OUTPUT '!A:X,24, FALSE)</f>
        <v>0.55046791030900921</v>
      </c>
      <c r="K791" t="str">
        <f>VLOOKUP(A791, 'MACHINE LEARNING OUTPUT '!A:C,3, FALSE)</f>
        <v>mixed</v>
      </c>
    </row>
    <row r="792" spans="1:11" x14ac:dyDescent="0.25">
      <c r="A792" s="1" t="s">
        <v>826</v>
      </c>
      <c r="B792" s="49">
        <v>0.95199999999999996</v>
      </c>
      <c r="C792" s="49">
        <v>5.9198281568543232E-2</v>
      </c>
      <c r="D792" s="49">
        <v>0.71282026435764168</v>
      </c>
      <c r="E792" s="49">
        <v>0.75328537765945425</v>
      </c>
      <c r="F792" s="51">
        <f t="shared" si="37"/>
        <v>0.87099737504988339</v>
      </c>
      <c r="G792" s="47">
        <f t="shared" si="38"/>
        <v>87.09973750498834</v>
      </c>
      <c r="H792" s="21" t="str">
        <f t="shared" si="36"/>
        <v xml:space="preserve"> Low Risk</v>
      </c>
      <c r="I792">
        <f>VLOOKUP(A792, 'MACHINE LEARNING OUTPUT '!A:W, 23, FALSE)</f>
        <v>0</v>
      </c>
      <c r="J792" s="5">
        <f>VLOOKUP(A792, 'MACHINE LEARNING OUTPUT '!A:X,24, FALSE)</f>
        <v>0.30382650206136763</v>
      </c>
      <c r="K792" t="str">
        <f>VLOOKUP(A792, 'MACHINE LEARNING OUTPUT '!A:C,3, FALSE)</f>
        <v>salary</v>
      </c>
    </row>
    <row r="793" spans="1:11" x14ac:dyDescent="0.25">
      <c r="A793" s="2" t="s">
        <v>827</v>
      </c>
      <c r="B793" s="50">
        <v>0.249</v>
      </c>
      <c r="C793" s="50">
        <v>0.38379103392574537</v>
      </c>
      <c r="D793" s="50">
        <v>0.12860493834161676</v>
      </c>
      <c r="E793" s="50">
        <v>0.32624562859387546</v>
      </c>
      <c r="F793" s="51">
        <f t="shared" si="37"/>
        <v>0.34667052177968105</v>
      </c>
      <c r="G793" s="47">
        <f t="shared" si="38"/>
        <v>34.667052177968102</v>
      </c>
      <c r="H793" s="21" t="str">
        <f t="shared" si="36"/>
        <v xml:space="preserve"> High Risk</v>
      </c>
      <c r="I793">
        <f>VLOOKUP(A793, 'MACHINE LEARNING OUTPUT '!A:W, 23, FALSE)</f>
        <v>1</v>
      </c>
      <c r="J793" s="5">
        <f>VLOOKUP(A793, 'MACHINE LEARNING OUTPUT '!A:X,24, FALSE)</f>
        <v>0.74207199550054548</v>
      </c>
      <c r="K793" t="str">
        <f>VLOOKUP(A793, 'MACHINE LEARNING OUTPUT '!A:C,3, FALSE)</f>
        <v>business</v>
      </c>
    </row>
    <row r="794" spans="1:11" x14ac:dyDescent="0.25">
      <c r="A794" s="1" t="s">
        <v>828</v>
      </c>
      <c r="B794" s="49">
        <v>0.45600000000000002</v>
      </c>
      <c r="C794" s="49">
        <v>0.63894460936475372</v>
      </c>
      <c r="D794" s="49">
        <v>0.41147646837089347</v>
      </c>
      <c r="E794" s="49">
        <v>0.50772459932030845</v>
      </c>
      <c r="F794" s="51">
        <f t="shared" si="37"/>
        <v>0.42637060076279881</v>
      </c>
      <c r="G794" s="47">
        <f t="shared" si="38"/>
        <v>42.63706007627988</v>
      </c>
      <c r="H794" s="21" t="str">
        <f t="shared" si="36"/>
        <v xml:space="preserve"> Medium Risk</v>
      </c>
      <c r="I794">
        <f>VLOOKUP(A794, 'MACHINE LEARNING OUTPUT '!A:W, 23, FALSE)</f>
        <v>1</v>
      </c>
      <c r="J794" s="5">
        <f>VLOOKUP(A794, 'MACHINE LEARNING OUTPUT '!A:X,24, FALSE)</f>
        <v>0.6431500291118325</v>
      </c>
      <c r="K794" t="str">
        <f>VLOOKUP(A794, 'MACHINE LEARNING OUTPUT '!A:C,3, FALSE)</f>
        <v>business</v>
      </c>
    </row>
    <row r="795" spans="1:11" x14ac:dyDescent="0.25">
      <c r="A795" s="2" t="s">
        <v>829</v>
      </c>
      <c r="B795" s="50">
        <v>0.58799999999999997</v>
      </c>
      <c r="C795" s="50">
        <v>0.56041635533507828</v>
      </c>
      <c r="D795" s="50">
        <v>0.40177058608386795</v>
      </c>
      <c r="E795" s="50">
        <v>0.414469903225548</v>
      </c>
      <c r="F795" s="51">
        <f t="shared" si="37"/>
        <v>0.48019969610008228</v>
      </c>
      <c r="G795" s="47">
        <f t="shared" si="38"/>
        <v>48.019969610008232</v>
      </c>
      <c r="H795" s="21" t="str">
        <f t="shared" si="36"/>
        <v xml:space="preserve"> Medium Risk</v>
      </c>
      <c r="I795">
        <f>VLOOKUP(A795, 'MACHINE LEARNING OUTPUT '!A:W, 23, FALSE)</f>
        <v>1</v>
      </c>
      <c r="J795" s="5">
        <f>VLOOKUP(A795, 'MACHINE LEARNING OUTPUT '!A:X,24, FALSE)</f>
        <v>0.6223826717908113</v>
      </c>
      <c r="K795" t="str">
        <f>VLOOKUP(A795, 'MACHINE LEARNING OUTPUT '!A:C,3, FALSE)</f>
        <v>business</v>
      </c>
    </row>
    <row r="796" spans="1:11" x14ac:dyDescent="0.25">
      <c r="A796" s="1" t="s">
        <v>830</v>
      </c>
      <c r="B796" s="49">
        <v>0.91700000000000004</v>
      </c>
      <c r="C796" s="49">
        <v>0.1602487471631886</v>
      </c>
      <c r="D796" s="49">
        <v>0.56712068199730248</v>
      </c>
      <c r="E796" s="49">
        <v>0.68175751605469548</v>
      </c>
      <c r="F796" s="51">
        <f t="shared" si="37"/>
        <v>0.78856313965870817</v>
      </c>
      <c r="G796" s="47">
        <f t="shared" si="38"/>
        <v>78.856313965870811</v>
      </c>
      <c r="H796" s="21" t="str">
        <f t="shared" si="36"/>
        <v xml:space="preserve"> Low Risk</v>
      </c>
      <c r="I796">
        <f>VLOOKUP(A796, 'MACHINE LEARNING OUTPUT '!A:W, 23, FALSE)</f>
        <v>0</v>
      </c>
      <c r="J796" s="5">
        <f>VLOOKUP(A796, 'MACHINE LEARNING OUTPUT '!A:X,24, FALSE)</f>
        <v>0.35046218312183136</v>
      </c>
      <c r="K796" t="str">
        <f>VLOOKUP(A796, 'MACHINE LEARNING OUTPUT '!A:C,3, FALSE)</f>
        <v>salary</v>
      </c>
    </row>
    <row r="797" spans="1:11" x14ac:dyDescent="0.25">
      <c r="A797" s="2" t="s">
        <v>831</v>
      </c>
      <c r="B797" s="50">
        <v>0.64</v>
      </c>
      <c r="C797" s="50">
        <v>0.26861367085379678</v>
      </c>
      <c r="D797" s="50">
        <v>0.41148485690391556</v>
      </c>
      <c r="E797" s="50">
        <v>0.65430754209955599</v>
      </c>
      <c r="F797" s="51">
        <f t="shared" si="37"/>
        <v>0.62385900143957751</v>
      </c>
      <c r="G797" s="47">
        <f t="shared" si="38"/>
        <v>62.385900143957748</v>
      </c>
      <c r="H797" s="21" t="str">
        <f t="shared" si="36"/>
        <v xml:space="preserve"> Medium Risk</v>
      </c>
      <c r="I797">
        <f>VLOOKUP(A797, 'MACHINE LEARNING OUTPUT '!A:W, 23, FALSE)</f>
        <v>0</v>
      </c>
      <c r="J797" s="5">
        <f>VLOOKUP(A797, 'MACHINE LEARNING OUTPUT '!A:X,24, FALSE)</f>
        <v>0.49110462439866842</v>
      </c>
      <c r="K797" t="str">
        <f>VLOOKUP(A797, 'MACHINE LEARNING OUTPUT '!A:C,3, FALSE)</f>
        <v>mixed</v>
      </c>
    </row>
    <row r="798" spans="1:11" x14ac:dyDescent="0.25">
      <c r="A798" s="1" t="s">
        <v>832</v>
      </c>
      <c r="B798" s="49">
        <v>0.78100000000000003</v>
      </c>
      <c r="C798" s="49">
        <v>0.45847736459478933</v>
      </c>
      <c r="D798" s="49">
        <v>0.52695335731931459</v>
      </c>
      <c r="E798" s="49">
        <v>0.53985319342736793</v>
      </c>
      <c r="F798" s="51">
        <f t="shared" si="37"/>
        <v>0.62217544109953127</v>
      </c>
      <c r="G798" s="47">
        <f t="shared" si="38"/>
        <v>62.217544109953124</v>
      </c>
      <c r="H798" s="21" t="str">
        <f t="shared" si="36"/>
        <v xml:space="preserve"> Medium Risk</v>
      </c>
      <c r="I798">
        <f>VLOOKUP(A798, 'MACHINE LEARNING OUTPUT '!A:W, 23, FALSE)</f>
        <v>0</v>
      </c>
      <c r="J798" s="5">
        <f>VLOOKUP(A798, 'MACHINE LEARNING OUTPUT '!A:X,24, FALSE)</f>
        <v>0.45428122476530403</v>
      </c>
      <c r="K798" t="str">
        <f>VLOOKUP(A798, 'MACHINE LEARNING OUTPUT '!A:C,3, FALSE)</f>
        <v>mixed</v>
      </c>
    </row>
    <row r="799" spans="1:11" x14ac:dyDescent="0.25">
      <c r="A799" s="2" t="s">
        <v>833</v>
      </c>
      <c r="B799" s="50">
        <v>0.38700000000000001</v>
      </c>
      <c r="C799" s="50">
        <v>0.18232286025139238</v>
      </c>
      <c r="D799" s="50">
        <v>0.56832836816645438</v>
      </c>
      <c r="E799" s="50">
        <v>0.84711996329740669</v>
      </c>
      <c r="F799" s="51">
        <f t="shared" si="37"/>
        <v>0.62148681005248407</v>
      </c>
      <c r="G799" s="47">
        <f t="shared" si="38"/>
        <v>62.148681005248406</v>
      </c>
      <c r="H799" s="21" t="str">
        <f t="shared" si="36"/>
        <v xml:space="preserve"> Medium Risk</v>
      </c>
      <c r="I799">
        <f>VLOOKUP(A799, 'MACHINE LEARNING OUTPUT '!A:W, 23, FALSE)</f>
        <v>1</v>
      </c>
      <c r="J799" s="5">
        <f>VLOOKUP(A799, 'MACHINE LEARNING OUTPUT '!A:X,24, FALSE)</f>
        <v>0.58092214038575607</v>
      </c>
      <c r="K799" t="str">
        <f>VLOOKUP(A799, 'MACHINE LEARNING OUTPUT '!A:C,3, FALSE)</f>
        <v>business</v>
      </c>
    </row>
    <row r="800" spans="1:11" x14ac:dyDescent="0.25">
      <c r="A800" s="1" t="s">
        <v>834</v>
      </c>
      <c r="B800" s="49">
        <v>0.61899999999999999</v>
      </c>
      <c r="C800" s="49">
        <v>0.39152993471263092</v>
      </c>
      <c r="D800" s="49">
        <v>0.4856223273479815</v>
      </c>
      <c r="E800" s="49">
        <v>0.31845734229308681</v>
      </c>
      <c r="F800" s="51">
        <f t="shared" si="37"/>
        <v>0.54408408639977002</v>
      </c>
      <c r="G800" s="47">
        <f t="shared" si="38"/>
        <v>54.408408639977004</v>
      </c>
      <c r="H800" s="21" t="str">
        <f t="shared" si="36"/>
        <v xml:space="preserve"> Medium Risk</v>
      </c>
      <c r="I800">
        <f>VLOOKUP(A800, 'MACHINE LEARNING OUTPUT '!A:W, 23, FALSE)</f>
        <v>1</v>
      </c>
      <c r="J800" s="5">
        <f>VLOOKUP(A800, 'MACHINE LEARNING OUTPUT '!A:X,24, FALSE)</f>
        <v>0.55821406226932258</v>
      </c>
      <c r="K800" t="str">
        <f>VLOOKUP(A800, 'MACHINE LEARNING OUTPUT '!A:C,3, FALSE)</f>
        <v>business</v>
      </c>
    </row>
    <row r="801" spans="1:11" x14ac:dyDescent="0.25">
      <c r="A801" s="2" t="s">
        <v>835</v>
      </c>
      <c r="B801" s="50">
        <v>0.74299999999999999</v>
      </c>
      <c r="C801" s="50">
        <v>0.33943200281289804</v>
      </c>
      <c r="D801" s="50">
        <v>0.76839363392652638</v>
      </c>
      <c r="E801" s="50">
        <v>0.63412353965731205</v>
      </c>
      <c r="F801" s="51">
        <f t="shared" si="37"/>
        <v>0.7070176568900326</v>
      </c>
      <c r="G801" s="47">
        <f t="shared" si="38"/>
        <v>70.701765689003253</v>
      </c>
      <c r="H801" s="21" t="str">
        <f t="shared" si="36"/>
        <v xml:space="preserve"> Low Risk</v>
      </c>
      <c r="I801">
        <f>VLOOKUP(A801, 'MACHINE LEARNING OUTPUT '!A:W, 23, FALSE)</f>
        <v>0</v>
      </c>
      <c r="J801" s="5">
        <f>VLOOKUP(A801, 'MACHINE LEARNING OUTPUT '!A:X,24, FALSE)</f>
        <v>0.40895821833020302</v>
      </c>
      <c r="K801" t="str">
        <f>VLOOKUP(A801, 'MACHINE LEARNING OUTPUT '!A:C,3, FALSE)</f>
        <v>mixed</v>
      </c>
    </row>
    <row r="802" spans="1:11" x14ac:dyDescent="0.25">
      <c r="A802" s="1" t="s">
        <v>836</v>
      </c>
      <c r="B802" s="49">
        <v>0.56899999999999995</v>
      </c>
      <c r="C802" s="49">
        <v>4.9357235636896812E-2</v>
      </c>
      <c r="D802" s="49">
        <v>0.70540947899906237</v>
      </c>
      <c r="E802" s="49">
        <v>0.63338144360135618</v>
      </c>
      <c r="F802" s="51">
        <f t="shared" si="37"/>
        <v>0.72043194164894675</v>
      </c>
      <c r="G802" s="47">
        <f t="shared" si="38"/>
        <v>72.043194164894672</v>
      </c>
      <c r="H802" s="21" t="str">
        <f t="shared" si="36"/>
        <v xml:space="preserve"> Low Risk</v>
      </c>
      <c r="I802">
        <f>VLOOKUP(A802, 'MACHINE LEARNING OUTPUT '!A:W, 23, FALSE)</f>
        <v>0</v>
      </c>
      <c r="J802" s="5">
        <f>VLOOKUP(A802, 'MACHINE LEARNING OUTPUT '!A:X,24, FALSE)</f>
        <v>0.48939328212722483</v>
      </c>
      <c r="K802" t="str">
        <f>VLOOKUP(A802, 'MACHINE LEARNING OUTPUT '!A:C,3, FALSE)</f>
        <v>business</v>
      </c>
    </row>
    <row r="803" spans="1:11" x14ac:dyDescent="0.25">
      <c r="A803" s="2" t="s">
        <v>837</v>
      </c>
      <c r="B803" s="50">
        <v>0.82099999999999995</v>
      </c>
      <c r="C803" s="50">
        <v>0.39663780802564302</v>
      </c>
      <c r="D803" s="50">
        <v>0.66131589207098407</v>
      </c>
      <c r="E803" s="50">
        <v>0.70360264438296438</v>
      </c>
      <c r="F803" s="51">
        <f t="shared" si="37"/>
        <v>0.70616223266394851</v>
      </c>
      <c r="G803" s="47">
        <f t="shared" si="38"/>
        <v>70.616223266394854</v>
      </c>
      <c r="H803" s="21" t="str">
        <f t="shared" si="36"/>
        <v xml:space="preserve"> Low Risk</v>
      </c>
      <c r="I803">
        <f>VLOOKUP(A803, 'MACHINE LEARNING OUTPUT '!A:W, 23, FALSE)</f>
        <v>0</v>
      </c>
      <c r="J803" s="5">
        <f>VLOOKUP(A803, 'MACHINE LEARNING OUTPUT '!A:X,24, FALSE)</f>
        <v>0.42413288428964507</v>
      </c>
      <c r="K803" t="str">
        <f>VLOOKUP(A803, 'MACHINE LEARNING OUTPUT '!A:C,3, FALSE)</f>
        <v>salary</v>
      </c>
    </row>
    <row r="804" spans="1:11" x14ac:dyDescent="0.25">
      <c r="A804" s="1" t="s">
        <v>838</v>
      </c>
      <c r="B804" s="49">
        <v>0.22500000000000001</v>
      </c>
      <c r="C804" s="49">
        <v>0.44708876035553552</v>
      </c>
      <c r="D804" s="49">
        <v>0.68063807161848555</v>
      </c>
      <c r="E804" s="49">
        <v>0.44129263397655916</v>
      </c>
      <c r="F804" s="51">
        <f t="shared" si="37"/>
        <v>0.44694488131352028</v>
      </c>
      <c r="G804" s="47">
        <f t="shared" si="38"/>
        <v>44.694488131352031</v>
      </c>
      <c r="H804" s="21" t="str">
        <f t="shared" si="36"/>
        <v xml:space="preserve"> Medium Risk</v>
      </c>
      <c r="I804">
        <f>VLOOKUP(A804, 'MACHINE LEARNING OUTPUT '!A:W, 23, FALSE)</f>
        <v>1</v>
      </c>
      <c r="J804" s="5">
        <f>VLOOKUP(A804, 'MACHINE LEARNING OUTPUT '!A:X,24, FALSE)</f>
        <v>0.67415803701352905</v>
      </c>
      <c r="K804" t="str">
        <f>VLOOKUP(A804, 'MACHINE LEARNING OUTPUT '!A:C,3, FALSE)</f>
        <v>business</v>
      </c>
    </row>
    <row r="805" spans="1:11" x14ac:dyDescent="0.25">
      <c r="A805" s="2" t="s">
        <v>839</v>
      </c>
      <c r="B805" s="50">
        <v>0.36599999999999999</v>
      </c>
      <c r="C805" s="50">
        <v>0.134567023041889</v>
      </c>
      <c r="D805" s="50">
        <v>0.55668708644669329</v>
      </c>
      <c r="E805" s="50">
        <v>0.45144148862816835</v>
      </c>
      <c r="F805" s="51">
        <f t="shared" si="37"/>
        <v>0.56678353367099721</v>
      </c>
      <c r="G805" s="47">
        <f t="shared" si="38"/>
        <v>56.678353367099717</v>
      </c>
      <c r="H805" s="21" t="str">
        <f t="shared" si="36"/>
        <v xml:space="preserve"> Medium Risk</v>
      </c>
      <c r="I805">
        <f>VLOOKUP(A805, 'MACHINE LEARNING OUTPUT '!A:W, 23, FALSE)</f>
        <v>1</v>
      </c>
      <c r="J805" s="5">
        <f>VLOOKUP(A805, 'MACHINE LEARNING OUTPUT '!A:X,24, FALSE)</f>
        <v>0.6107879806699521</v>
      </c>
      <c r="K805" t="str">
        <f>VLOOKUP(A805, 'MACHINE LEARNING OUTPUT '!A:C,3, FALSE)</f>
        <v>business</v>
      </c>
    </row>
    <row r="806" spans="1:11" x14ac:dyDescent="0.25">
      <c r="A806" s="1" t="s">
        <v>840</v>
      </c>
      <c r="B806" s="49">
        <v>0.93200000000000005</v>
      </c>
      <c r="C806" s="49">
        <v>5.4946727797080042E-2</v>
      </c>
      <c r="D806" s="49">
        <v>0.60748678257775079</v>
      </c>
      <c r="E806" s="49">
        <v>0.68954741496522209</v>
      </c>
      <c r="F806" s="51">
        <f t="shared" si="37"/>
        <v>0.83464545042120941</v>
      </c>
      <c r="G806" s="47">
        <f t="shared" si="38"/>
        <v>83.464545042120946</v>
      </c>
      <c r="H806" s="21" t="str">
        <f t="shared" si="36"/>
        <v xml:space="preserve"> Low Risk</v>
      </c>
      <c r="I806">
        <f>VLOOKUP(A806, 'MACHINE LEARNING OUTPUT '!A:W, 23, FALSE)</f>
        <v>0</v>
      </c>
      <c r="J806" s="5">
        <f>VLOOKUP(A806, 'MACHINE LEARNING OUTPUT '!A:X,24, FALSE)</f>
        <v>0.33840899386219986</v>
      </c>
      <c r="K806" t="str">
        <f>VLOOKUP(A806, 'MACHINE LEARNING OUTPUT '!A:C,3, FALSE)</f>
        <v>salary</v>
      </c>
    </row>
    <row r="807" spans="1:11" x14ac:dyDescent="0.25">
      <c r="A807" s="2" t="s">
        <v>841</v>
      </c>
      <c r="B807" s="50">
        <v>0.36</v>
      </c>
      <c r="C807" s="50">
        <v>2.797069164194782E-2</v>
      </c>
      <c r="D807" s="50">
        <v>0.5766618473693137</v>
      </c>
      <c r="E807" s="50">
        <v>0.65110357631922156</v>
      </c>
      <c r="F807" s="51">
        <f t="shared" si="37"/>
        <v>0.63060669842916162</v>
      </c>
      <c r="G807" s="47">
        <f t="shared" si="38"/>
        <v>63.060669842916163</v>
      </c>
      <c r="H807" s="21" t="str">
        <f t="shared" si="36"/>
        <v xml:space="preserve"> Medium Risk</v>
      </c>
      <c r="I807">
        <f>VLOOKUP(A807, 'MACHINE LEARNING OUTPUT '!A:W, 23, FALSE)</f>
        <v>1</v>
      </c>
      <c r="J807" s="5">
        <f>VLOOKUP(A807, 'MACHINE LEARNING OUTPUT '!A:X,24, FALSE)</f>
        <v>0.57900503495468725</v>
      </c>
      <c r="K807" t="str">
        <f>VLOOKUP(A807, 'MACHINE LEARNING OUTPUT '!A:C,3, FALSE)</f>
        <v>business</v>
      </c>
    </row>
    <row r="808" spans="1:11" x14ac:dyDescent="0.25">
      <c r="A808" s="1" t="s">
        <v>842</v>
      </c>
      <c r="B808" s="49">
        <v>0.64200000000000002</v>
      </c>
      <c r="C808" s="49">
        <v>0.16880781579848708</v>
      </c>
      <c r="D808" s="49">
        <v>0.43953229375994329</v>
      </c>
      <c r="E808" s="49">
        <v>0.58920421657517985</v>
      </c>
      <c r="F808" s="51">
        <f t="shared" si="37"/>
        <v>0.65034474649871954</v>
      </c>
      <c r="G808" s="47">
        <f t="shared" si="38"/>
        <v>65.034474649871953</v>
      </c>
      <c r="H808" s="21" t="str">
        <f t="shared" si="36"/>
        <v xml:space="preserve"> Medium Risk</v>
      </c>
      <c r="I808">
        <f>VLOOKUP(A808, 'MACHINE LEARNING OUTPUT '!A:W, 23, FALSE)</f>
        <v>0</v>
      </c>
      <c r="J808" s="5">
        <f>VLOOKUP(A808, 'MACHINE LEARNING OUTPUT '!A:X,24, FALSE)</f>
        <v>0.48104887669235963</v>
      </c>
      <c r="K808" t="str">
        <f>VLOOKUP(A808, 'MACHINE LEARNING OUTPUT '!A:C,3, FALSE)</f>
        <v>mixed</v>
      </c>
    </row>
    <row r="809" spans="1:11" x14ac:dyDescent="0.25">
      <c r="A809" s="2" t="s">
        <v>843</v>
      </c>
      <c r="B809" s="50">
        <v>0.67400000000000004</v>
      </c>
      <c r="C809" s="50">
        <v>0.22105912867374172</v>
      </c>
      <c r="D809" s="50">
        <v>0.7585185491069657</v>
      </c>
      <c r="E809" s="50">
        <v>0.63929880306748443</v>
      </c>
      <c r="F809" s="51">
        <f t="shared" si="37"/>
        <v>0.7171807916793933</v>
      </c>
      <c r="G809" s="47">
        <f t="shared" si="38"/>
        <v>71.718079167939337</v>
      </c>
      <c r="H809" s="21" t="str">
        <f t="shared" si="36"/>
        <v xml:space="preserve"> Low Risk</v>
      </c>
      <c r="I809">
        <f>VLOOKUP(A809, 'MACHINE LEARNING OUTPUT '!A:W, 23, FALSE)</f>
        <v>0</v>
      </c>
      <c r="J809" s="5">
        <f>VLOOKUP(A809, 'MACHINE LEARNING OUTPUT '!A:X,24, FALSE)</f>
        <v>0.41480323624443904</v>
      </c>
      <c r="K809" t="str">
        <f>VLOOKUP(A809, 'MACHINE LEARNING OUTPUT '!A:C,3, FALSE)</f>
        <v>mixed</v>
      </c>
    </row>
    <row r="810" spans="1:11" x14ac:dyDescent="0.25">
      <c r="A810" s="1" t="s">
        <v>844</v>
      </c>
      <c r="B810" s="49">
        <v>0.78</v>
      </c>
      <c r="C810" s="49">
        <v>0.24097817202889621</v>
      </c>
      <c r="D810" s="49">
        <v>0.41665444297982035</v>
      </c>
      <c r="E810" s="49">
        <v>0.6889755945384739</v>
      </c>
      <c r="F810" s="51">
        <f t="shared" si="37"/>
        <v>0.68738377616806623</v>
      </c>
      <c r="G810" s="47">
        <f t="shared" si="38"/>
        <v>68.738377616806616</v>
      </c>
      <c r="H810" s="21" t="str">
        <f t="shared" si="36"/>
        <v xml:space="preserve"> Medium Risk</v>
      </c>
      <c r="I810">
        <f>VLOOKUP(A810, 'MACHINE LEARNING OUTPUT '!A:W, 23, FALSE)</f>
        <v>0</v>
      </c>
      <c r="J810" s="5">
        <f>VLOOKUP(A810, 'MACHINE LEARNING OUTPUT '!A:X,24, FALSE)</f>
        <v>0.43667774387854275</v>
      </c>
      <c r="K810" t="str">
        <f>VLOOKUP(A810, 'MACHINE LEARNING OUTPUT '!A:C,3, FALSE)</f>
        <v>salary</v>
      </c>
    </row>
    <row r="811" spans="1:11" x14ac:dyDescent="0.25">
      <c r="A811" s="2" t="s">
        <v>845</v>
      </c>
      <c r="B811" s="50">
        <v>0.80600000000000005</v>
      </c>
      <c r="C811" s="50">
        <v>0.11077894680359202</v>
      </c>
      <c r="D811" s="50">
        <v>0.55658871925506248</v>
      </c>
      <c r="E811" s="50">
        <v>0.74978202209079414</v>
      </c>
      <c r="F811" s="51">
        <f t="shared" si="37"/>
        <v>0.77265136312355398</v>
      </c>
      <c r="G811" s="47">
        <f t="shared" si="38"/>
        <v>77.265136312355395</v>
      </c>
      <c r="H811" s="21" t="str">
        <f t="shared" si="36"/>
        <v xml:space="preserve"> Low Risk</v>
      </c>
      <c r="I811">
        <f>VLOOKUP(A811, 'MACHINE LEARNING OUTPUT '!A:W, 23, FALSE)</f>
        <v>0</v>
      </c>
      <c r="J811" s="5">
        <f>VLOOKUP(A811, 'MACHINE LEARNING OUTPUT '!A:X,24, FALSE)</f>
        <v>0.38899224986039871</v>
      </c>
      <c r="K811" t="str">
        <f>VLOOKUP(A811, 'MACHINE LEARNING OUTPUT '!A:C,3, FALSE)</f>
        <v>salary</v>
      </c>
    </row>
    <row r="812" spans="1:11" x14ac:dyDescent="0.25">
      <c r="A812" s="1" t="s">
        <v>846</v>
      </c>
      <c r="B812" s="49">
        <v>0.69499999999999995</v>
      </c>
      <c r="C812" s="49">
        <v>0.42872562026827593</v>
      </c>
      <c r="D812" s="49">
        <v>0.33758768716456455</v>
      </c>
      <c r="E812" s="49">
        <v>0.52181362744414728</v>
      </c>
      <c r="F812" s="51">
        <f t="shared" si="37"/>
        <v>0.56042189546905208</v>
      </c>
      <c r="G812" s="47">
        <f t="shared" si="38"/>
        <v>56.042189546905206</v>
      </c>
      <c r="H812" s="21" t="str">
        <f t="shared" si="36"/>
        <v xml:space="preserve"> Medium Risk</v>
      </c>
      <c r="I812">
        <f>VLOOKUP(A812, 'MACHINE LEARNING OUTPUT '!A:W, 23, FALSE)</f>
        <v>0</v>
      </c>
      <c r="J812" s="5">
        <f>VLOOKUP(A812, 'MACHINE LEARNING OUTPUT '!A:X,24, FALSE)</f>
        <v>0.49999895974606123</v>
      </c>
      <c r="K812" t="str">
        <f>VLOOKUP(A812, 'MACHINE LEARNING OUTPUT '!A:C,3, FALSE)</f>
        <v>mixed</v>
      </c>
    </row>
    <row r="813" spans="1:11" x14ac:dyDescent="0.25">
      <c r="A813" s="2" t="s">
        <v>847</v>
      </c>
      <c r="B813" s="50">
        <v>0.72599999999999998</v>
      </c>
      <c r="C813" s="50">
        <v>0.18498500174643956</v>
      </c>
      <c r="D813" s="50">
        <v>0.57156509779963405</v>
      </c>
      <c r="E813" s="50">
        <v>0.63502056940680784</v>
      </c>
      <c r="F813" s="51">
        <f t="shared" si="37"/>
        <v>0.70817060444701607</v>
      </c>
      <c r="G813" s="47">
        <f t="shared" si="38"/>
        <v>70.81706044470161</v>
      </c>
      <c r="H813" s="21" t="str">
        <f t="shared" si="36"/>
        <v xml:space="preserve"> Low Risk</v>
      </c>
      <c r="I813">
        <f>VLOOKUP(A813, 'MACHINE LEARNING OUTPUT '!A:W, 23, FALSE)</f>
        <v>0</v>
      </c>
      <c r="J813" s="5">
        <f>VLOOKUP(A813, 'MACHINE LEARNING OUTPUT '!A:X,24, FALSE)</f>
        <v>0.439221235954395</v>
      </c>
      <c r="K813" t="str">
        <f>VLOOKUP(A813, 'MACHINE LEARNING OUTPUT '!A:C,3, FALSE)</f>
        <v>mixed</v>
      </c>
    </row>
    <row r="814" spans="1:11" x14ac:dyDescent="0.25">
      <c r="A814" s="1" t="s">
        <v>848</v>
      </c>
      <c r="B814" s="49">
        <v>0.84799999999999998</v>
      </c>
      <c r="C814" s="49">
        <v>0.15934143652860822</v>
      </c>
      <c r="D814" s="49">
        <v>0.59322350341784047</v>
      </c>
      <c r="E814" s="49">
        <v>0.74170038051680798</v>
      </c>
      <c r="F814" s="51">
        <f t="shared" si="37"/>
        <v>0.77889732680250678</v>
      </c>
      <c r="G814" s="47">
        <f t="shared" si="38"/>
        <v>77.889732680250674</v>
      </c>
      <c r="H814" s="21" t="str">
        <f t="shared" si="36"/>
        <v xml:space="preserve"> Low Risk</v>
      </c>
      <c r="I814">
        <f>VLOOKUP(A814, 'MACHINE LEARNING OUTPUT '!A:W, 23, FALSE)</f>
        <v>0</v>
      </c>
      <c r="J814" s="5">
        <f>VLOOKUP(A814, 'MACHINE LEARNING OUTPUT '!A:X,24, FALSE)</f>
        <v>0.3870671643732147</v>
      </c>
      <c r="K814" t="str">
        <f>VLOOKUP(A814, 'MACHINE LEARNING OUTPUT '!A:C,3, FALSE)</f>
        <v>salary</v>
      </c>
    </row>
    <row r="815" spans="1:11" x14ac:dyDescent="0.25">
      <c r="A815" s="2" t="s">
        <v>849</v>
      </c>
      <c r="B815" s="50">
        <v>0.51700000000000002</v>
      </c>
      <c r="C815" s="50">
        <v>0.33190970946443893</v>
      </c>
      <c r="D815" s="50">
        <v>0.56771878977085566</v>
      </c>
      <c r="E815" s="50">
        <v>0.66917620286699697</v>
      </c>
      <c r="F815" s="51">
        <f t="shared" si="37"/>
        <v>0.59529727554488898</v>
      </c>
      <c r="G815" s="47">
        <f t="shared" si="38"/>
        <v>59.5297275544889</v>
      </c>
      <c r="H815" s="21" t="str">
        <f t="shared" si="36"/>
        <v xml:space="preserve"> Medium Risk</v>
      </c>
      <c r="I815">
        <f>VLOOKUP(A815, 'MACHINE LEARNING OUTPUT '!A:W, 23, FALSE)</f>
        <v>1</v>
      </c>
      <c r="J815" s="5">
        <f>VLOOKUP(A815, 'MACHINE LEARNING OUTPUT '!A:X,24, FALSE)</f>
        <v>0.520484197521902</v>
      </c>
      <c r="K815" t="str">
        <f>VLOOKUP(A815, 'MACHINE LEARNING OUTPUT '!A:C,3, FALSE)</f>
        <v>mixed</v>
      </c>
    </row>
    <row r="816" spans="1:11" x14ac:dyDescent="0.25">
      <c r="A816" s="1" t="s">
        <v>850</v>
      </c>
      <c r="B816" s="49">
        <v>0.79600000000000004</v>
      </c>
      <c r="C816" s="49">
        <v>0.25267167447593025</v>
      </c>
      <c r="D816" s="49">
        <v>0.86809009468252052</v>
      </c>
      <c r="E816" s="49">
        <v>0.60401021830481938</v>
      </c>
      <c r="F816" s="51">
        <f t="shared" si="37"/>
        <v>0.76701804933944795</v>
      </c>
      <c r="G816" s="47">
        <f t="shared" si="38"/>
        <v>76.7018049339448</v>
      </c>
      <c r="H816" s="21" t="str">
        <f t="shared" si="36"/>
        <v xml:space="preserve"> Low Risk</v>
      </c>
      <c r="I816">
        <f>VLOOKUP(A816, 'MACHINE LEARNING OUTPUT '!A:W, 23, FALSE)</f>
        <v>0</v>
      </c>
      <c r="J816" s="5">
        <f>VLOOKUP(A816, 'MACHINE LEARNING OUTPUT '!A:X,24, FALSE)</f>
        <v>0.3749155762295111</v>
      </c>
      <c r="K816" t="str">
        <f>VLOOKUP(A816, 'MACHINE LEARNING OUTPUT '!A:C,3, FALSE)</f>
        <v>mixed</v>
      </c>
    </row>
    <row r="817" spans="1:11" x14ac:dyDescent="0.25">
      <c r="A817" s="2" t="s">
        <v>851</v>
      </c>
      <c r="B817" s="50">
        <v>0.27500000000000002</v>
      </c>
      <c r="C817" s="50">
        <v>0.27350576024026813</v>
      </c>
      <c r="D817" s="50">
        <v>0.63623070379965152</v>
      </c>
      <c r="E817" s="50">
        <v>0.30801418448967577</v>
      </c>
      <c r="F817" s="51">
        <f t="shared" si="37"/>
        <v>0.48764654036130123</v>
      </c>
      <c r="G817" s="47">
        <f t="shared" si="38"/>
        <v>48.764654036130125</v>
      </c>
      <c r="H817" s="21" t="str">
        <f t="shared" si="36"/>
        <v xml:space="preserve"> Medium Risk</v>
      </c>
      <c r="I817">
        <f>VLOOKUP(A817, 'MACHINE LEARNING OUTPUT '!A:W, 23, FALSE)</f>
        <v>1</v>
      </c>
      <c r="J817" s="5">
        <f>VLOOKUP(A817, 'MACHINE LEARNING OUTPUT '!A:X,24, FALSE)</f>
        <v>0.66763702798369928</v>
      </c>
      <c r="K817" t="str">
        <f>VLOOKUP(A817, 'MACHINE LEARNING OUTPUT '!A:C,3, FALSE)</f>
        <v>business</v>
      </c>
    </row>
    <row r="818" spans="1:11" x14ac:dyDescent="0.25">
      <c r="A818" s="1" t="s">
        <v>852</v>
      </c>
      <c r="B818" s="49">
        <v>0.51700000000000002</v>
      </c>
      <c r="C818" s="49">
        <v>0.12641307785179134</v>
      </c>
      <c r="D818" s="49">
        <v>0.76175822706939544</v>
      </c>
      <c r="E818" s="49">
        <v>0.6950831599782834</v>
      </c>
      <c r="F818" s="51">
        <f t="shared" si="37"/>
        <v>0.69964019605508421</v>
      </c>
      <c r="G818" s="47">
        <f t="shared" si="38"/>
        <v>69.964019605508426</v>
      </c>
      <c r="H818" s="21" t="str">
        <f t="shared" si="36"/>
        <v xml:space="preserve"> Medium Risk</v>
      </c>
      <c r="I818">
        <f>VLOOKUP(A818, 'MACHINE LEARNING OUTPUT '!A:W, 23, FALSE)</f>
        <v>1</v>
      </c>
      <c r="J818" s="5">
        <f>VLOOKUP(A818, 'MACHINE LEARNING OUTPUT '!A:X,24, FALSE)</f>
        <v>0.51797020627193413</v>
      </c>
      <c r="K818" t="str">
        <f>VLOOKUP(A818, 'MACHINE LEARNING OUTPUT '!A:C,3, FALSE)</f>
        <v>business</v>
      </c>
    </row>
    <row r="819" spans="1:11" x14ac:dyDescent="0.25">
      <c r="A819" s="2" t="s">
        <v>853</v>
      </c>
      <c r="B819" s="50">
        <v>0.98599999999999999</v>
      </c>
      <c r="C819" s="50">
        <v>0.15074463492304324</v>
      </c>
      <c r="D819" s="50">
        <v>0.54300603235999279</v>
      </c>
      <c r="E819" s="50">
        <v>0.51709954616907949</v>
      </c>
      <c r="F819" s="51">
        <f t="shared" si="37"/>
        <v>0.78604274792044748</v>
      </c>
      <c r="G819" s="47">
        <f t="shared" si="38"/>
        <v>78.604274792044748</v>
      </c>
      <c r="H819" s="21" t="str">
        <f t="shared" si="36"/>
        <v xml:space="preserve"> Low Risk</v>
      </c>
      <c r="I819">
        <f>VLOOKUP(A819, 'MACHINE LEARNING OUTPUT '!A:W, 23, FALSE)</f>
        <v>0</v>
      </c>
      <c r="J819" s="5">
        <f>VLOOKUP(A819, 'MACHINE LEARNING OUTPUT '!A:X,24, FALSE)</f>
        <v>0.38661622028339276</v>
      </c>
      <c r="K819" t="str">
        <f>VLOOKUP(A819, 'MACHINE LEARNING OUTPUT '!A:C,3, FALSE)</f>
        <v>salary</v>
      </c>
    </row>
    <row r="820" spans="1:11" x14ac:dyDescent="0.25">
      <c r="A820" s="1" t="s">
        <v>854</v>
      </c>
      <c r="B820" s="49">
        <v>0.86599999999999999</v>
      </c>
      <c r="C820" s="49">
        <v>0.34391176103790483</v>
      </c>
      <c r="D820" s="49">
        <v>0.77196938945264704</v>
      </c>
      <c r="E820" s="49">
        <v>0.81447151624260028</v>
      </c>
      <c r="F820" s="51">
        <f t="shared" si="37"/>
        <v>0.77649107701554798</v>
      </c>
      <c r="G820" s="47">
        <f t="shared" si="38"/>
        <v>77.649107701554797</v>
      </c>
      <c r="H820" s="21" t="str">
        <f t="shared" si="36"/>
        <v xml:space="preserve"> Low Risk</v>
      </c>
      <c r="I820">
        <f>VLOOKUP(A820, 'MACHINE LEARNING OUTPUT '!A:W, 23, FALSE)</f>
        <v>0</v>
      </c>
      <c r="J820" s="5">
        <f>VLOOKUP(A820, 'MACHINE LEARNING OUTPUT '!A:X,24, FALSE)</f>
        <v>0.36913989433147859</v>
      </c>
      <c r="K820" t="str">
        <f>VLOOKUP(A820, 'MACHINE LEARNING OUTPUT '!A:C,3, FALSE)</f>
        <v>salary</v>
      </c>
    </row>
    <row r="821" spans="1:11" x14ac:dyDescent="0.25">
      <c r="A821" s="2" t="s">
        <v>855</v>
      </c>
      <c r="B821" s="50">
        <v>0.90800000000000003</v>
      </c>
      <c r="C821" s="50">
        <v>0.35616497644657269</v>
      </c>
      <c r="D821" s="50">
        <v>0.63279631410114889</v>
      </c>
      <c r="E821" s="50">
        <v>0.88455830729386253</v>
      </c>
      <c r="F821" s="51">
        <f t="shared" si="37"/>
        <v>0.77019351598033736</v>
      </c>
      <c r="G821" s="47">
        <f t="shared" si="38"/>
        <v>77.019351598033737</v>
      </c>
      <c r="H821" s="21" t="str">
        <f t="shared" si="36"/>
        <v xml:space="preserve"> Low Risk</v>
      </c>
      <c r="I821">
        <f>VLOOKUP(A821, 'MACHINE LEARNING OUTPUT '!A:W, 23, FALSE)</f>
        <v>0</v>
      </c>
      <c r="J821" s="5">
        <f>VLOOKUP(A821, 'MACHINE LEARNING OUTPUT '!A:X,24, FALSE)</f>
        <v>0.34498380588010996</v>
      </c>
      <c r="K821" t="str">
        <f>VLOOKUP(A821, 'MACHINE LEARNING OUTPUT '!A:C,3, FALSE)</f>
        <v>salary</v>
      </c>
    </row>
    <row r="822" spans="1:11" x14ac:dyDescent="0.25">
      <c r="A822" s="1" t="s">
        <v>856</v>
      </c>
      <c r="B822" s="49">
        <v>0.628</v>
      </c>
      <c r="C822" s="49">
        <v>0.30707607625863603</v>
      </c>
      <c r="D822" s="49">
        <v>0.69031715457121823</v>
      </c>
      <c r="E822" s="49">
        <v>0.39879005648984506</v>
      </c>
      <c r="F822" s="51">
        <f t="shared" si="37"/>
        <v>0.62555911651012963</v>
      </c>
      <c r="G822" s="47">
        <f t="shared" si="38"/>
        <v>62.555911651012963</v>
      </c>
      <c r="H822" s="21" t="str">
        <f t="shared" si="36"/>
        <v xml:space="preserve"> Medium Risk</v>
      </c>
      <c r="I822">
        <f>VLOOKUP(A822, 'MACHINE LEARNING OUTPUT '!A:W, 23, FALSE)</f>
        <v>1</v>
      </c>
      <c r="J822" s="5">
        <f>VLOOKUP(A822, 'MACHINE LEARNING OUTPUT '!A:X,24, FALSE)</f>
        <v>0.50432153498844889</v>
      </c>
      <c r="K822" t="str">
        <f>VLOOKUP(A822, 'MACHINE LEARNING OUTPUT '!A:C,3, FALSE)</f>
        <v>mixed</v>
      </c>
    </row>
    <row r="823" spans="1:11" x14ac:dyDescent="0.25">
      <c r="A823" s="2" t="s">
        <v>857</v>
      </c>
      <c r="B823" s="50">
        <v>0.88200000000000001</v>
      </c>
      <c r="C823" s="50">
        <v>0.15594244979844957</v>
      </c>
      <c r="D823" s="50">
        <v>0.48203728914562183</v>
      </c>
      <c r="E823" s="50">
        <v>0.85532044761480563</v>
      </c>
      <c r="F823" s="51">
        <f t="shared" si="37"/>
        <v>0.78662279003181035</v>
      </c>
      <c r="G823" s="47">
        <f t="shared" si="38"/>
        <v>78.662279003181041</v>
      </c>
      <c r="H823" s="21" t="str">
        <f t="shared" si="36"/>
        <v xml:space="preserve"> Low Risk</v>
      </c>
      <c r="I823">
        <f>VLOOKUP(A823, 'MACHINE LEARNING OUTPUT '!A:W, 23, FALSE)</f>
        <v>0</v>
      </c>
      <c r="J823" s="5">
        <f>VLOOKUP(A823, 'MACHINE LEARNING OUTPUT '!A:X,24, FALSE)</f>
        <v>0.37874180861339651</v>
      </c>
      <c r="K823" t="str">
        <f>VLOOKUP(A823, 'MACHINE LEARNING OUTPUT '!A:C,3, FALSE)</f>
        <v>salary</v>
      </c>
    </row>
    <row r="824" spans="1:11" x14ac:dyDescent="0.25">
      <c r="A824" s="1" t="s">
        <v>858</v>
      </c>
      <c r="B824" s="49">
        <v>0.91600000000000004</v>
      </c>
      <c r="C824" s="49">
        <v>0.26609446391431951</v>
      </c>
      <c r="D824" s="49">
        <v>0.5788153714988965</v>
      </c>
      <c r="E824" s="49">
        <v>0.73925883205125442</v>
      </c>
      <c r="F824" s="51">
        <f t="shared" si="37"/>
        <v>0.76742355993317157</v>
      </c>
      <c r="G824" s="47">
        <f t="shared" si="38"/>
        <v>76.742355993317162</v>
      </c>
      <c r="H824" s="21" t="str">
        <f t="shared" si="36"/>
        <v xml:space="preserve"> Low Risk</v>
      </c>
      <c r="I824">
        <f>VLOOKUP(A824, 'MACHINE LEARNING OUTPUT '!A:W, 23, FALSE)</f>
        <v>0</v>
      </c>
      <c r="J824" s="5">
        <f>VLOOKUP(A824, 'MACHINE LEARNING OUTPUT '!A:X,24, FALSE)</f>
        <v>0.36883401196385079</v>
      </c>
      <c r="K824" t="str">
        <f>VLOOKUP(A824, 'MACHINE LEARNING OUTPUT '!A:C,3, FALSE)</f>
        <v>salary</v>
      </c>
    </row>
    <row r="825" spans="1:11" x14ac:dyDescent="0.25">
      <c r="A825" s="2" t="s">
        <v>859</v>
      </c>
      <c r="B825" s="50">
        <v>0.77800000000000002</v>
      </c>
      <c r="C825" s="50">
        <v>0.23482414677377589</v>
      </c>
      <c r="D825" s="50">
        <v>0.48695235306189377</v>
      </c>
      <c r="E825" s="50">
        <v>0.92788862394239524</v>
      </c>
      <c r="F825" s="51">
        <f t="shared" si="37"/>
        <v>0.73842652017160515</v>
      </c>
      <c r="G825" s="47">
        <f t="shared" si="38"/>
        <v>73.842652017160518</v>
      </c>
      <c r="H825" s="21" t="str">
        <f t="shared" si="36"/>
        <v xml:space="preserve"> Low Risk</v>
      </c>
      <c r="I825">
        <f>VLOOKUP(A825, 'MACHINE LEARNING OUTPUT '!A:W, 23, FALSE)</f>
        <v>0</v>
      </c>
      <c r="J825" s="5">
        <f>VLOOKUP(A825, 'MACHINE LEARNING OUTPUT '!A:X,24, FALSE)</f>
        <v>0.39300319392231331</v>
      </c>
      <c r="K825" t="str">
        <f>VLOOKUP(A825, 'MACHINE LEARNING OUTPUT '!A:C,3, FALSE)</f>
        <v>salary</v>
      </c>
    </row>
    <row r="826" spans="1:11" x14ac:dyDescent="0.25">
      <c r="A826" s="1" t="s">
        <v>860</v>
      </c>
      <c r="B826" s="49">
        <v>0.60199999999999998</v>
      </c>
      <c r="C826" s="49">
        <v>0.20398227978479683</v>
      </c>
      <c r="D826" s="49">
        <v>0.41417535803965277</v>
      </c>
      <c r="E826" s="49">
        <v>0.59191766474889129</v>
      </c>
      <c r="F826" s="51">
        <f t="shared" si="37"/>
        <v>0.62112803738482514</v>
      </c>
      <c r="G826" s="47">
        <f t="shared" si="38"/>
        <v>62.112803738482512</v>
      </c>
      <c r="H826" s="21" t="str">
        <f t="shared" si="36"/>
        <v xml:space="preserve"> Medium Risk</v>
      </c>
      <c r="I826">
        <f>VLOOKUP(A826, 'MACHINE LEARNING OUTPUT '!A:W, 23, FALSE)</f>
        <v>1</v>
      </c>
      <c r="J826" s="5">
        <f>VLOOKUP(A826, 'MACHINE LEARNING OUTPUT '!A:X,24, FALSE)</f>
        <v>0.53944094715207314</v>
      </c>
      <c r="K826" t="str">
        <f>VLOOKUP(A826, 'MACHINE LEARNING OUTPUT '!A:C,3, FALSE)</f>
        <v>business</v>
      </c>
    </row>
    <row r="827" spans="1:11" x14ac:dyDescent="0.25">
      <c r="A827" s="2" t="s">
        <v>861</v>
      </c>
      <c r="B827" s="50">
        <v>0.77200000000000002</v>
      </c>
      <c r="C827" s="50">
        <v>0.3886211215585838</v>
      </c>
      <c r="D827" s="50">
        <v>0.43180000594013679</v>
      </c>
      <c r="E827" s="50">
        <v>0.66396998217537795</v>
      </c>
      <c r="F827" s="51">
        <f t="shared" si="37"/>
        <v>0.63956916204675884</v>
      </c>
      <c r="G827" s="47">
        <f t="shared" si="38"/>
        <v>63.956916204675885</v>
      </c>
      <c r="H827" s="21" t="str">
        <f t="shared" si="36"/>
        <v xml:space="preserve"> Medium Risk</v>
      </c>
      <c r="I827">
        <f>VLOOKUP(A827, 'MACHINE LEARNING OUTPUT '!A:W, 23, FALSE)</f>
        <v>0</v>
      </c>
      <c r="J827" s="5">
        <f>VLOOKUP(A827, 'MACHINE LEARNING OUTPUT '!A:X,24, FALSE)</f>
        <v>0.44710112382154038</v>
      </c>
      <c r="K827" t="str">
        <f>VLOOKUP(A827, 'MACHINE LEARNING OUTPUT '!A:C,3, FALSE)</f>
        <v>mixed</v>
      </c>
    </row>
    <row r="828" spans="1:11" x14ac:dyDescent="0.25">
      <c r="A828" s="1" t="s">
        <v>862</v>
      </c>
      <c r="B828" s="49">
        <v>0.88600000000000001</v>
      </c>
      <c r="C828" s="49">
        <v>0.26903477591259722</v>
      </c>
      <c r="D828" s="49">
        <v>0.46620128164306585</v>
      </c>
      <c r="E828" s="49">
        <v>0.64130032603694331</v>
      </c>
      <c r="F828" s="51">
        <f t="shared" si="37"/>
        <v>0.71882487246037552</v>
      </c>
      <c r="G828" s="47">
        <f t="shared" si="38"/>
        <v>71.882487246037556</v>
      </c>
      <c r="H828" s="21" t="str">
        <f t="shared" si="36"/>
        <v xml:space="preserve"> Low Risk</v>
      </c>
      <c r="I828">
        <f>VLOOKUP(A828, 'MACHINE LEARNING OUTPUT '!A:W, 23, FALSE)</f>
        <v>0</v>
      </c>
      <c r="J828" s="5">
        <f>VLOOKUP(A828, 'MACHINE LEARNING OUTPUT '!A:X,24, FALSE)</f>
        <v>0.40158581544074201</v>
      </c>
      <c r="K828" t="str">
        <f>VLOOKUP(A828, 'MACHINE LEARNING OUTPUT '!A:C,3, FALSE)</f>
        <v>salary</v>
      </c>
    </row>
    <row r="829" spans="1:11" x14ac:dyDescent="0.25">
      <c r="A829" s="2" t="s">
        <v>863</v>
      </c>
      <c r="B829" s="50">
        <v>0.78700000000000003</v>
      </c>
      <c r="C829" s="50">
        <v>0.16385534133139806</v>
      </c>
      <c r="D829" s="50">
        <v>0.60691986636291173</v>
      </c>
      <c r="E829" s="50">
        <v>0.83865586372349399</v>
      </c>
      <c r="F829" s="51">
        <f t="shared" si="37"/>
        <v>0.77347575043168704</v>
      </c>
      <c r="G829" s="47">
        <f t="shared" si="38"/>
        <v>77.347575043168703</v>
      </c>
      <c r="H829" s="21" t="str">
        <f t="shared" si="36"/>
        <v xml:space="preserve"> Low Risk</v>
      </c>
      <c r="I829">
        <f>VLOOKUP(A829, 'MACHINE LEARNING OUTPUT '!A:W, 23, FALSE)</f>
        <v>0</v>
      </c>
      <c r="J829" s="5">
        <f>VLOOKUP(A829, 'MACHINE LEARNING OUTPUT '!A:X,24, FALSE)</f>
        <v>0.37923695195514501</v>
      </c>
      <c r="K829" t="str">
        <f>VLOOKUP(A829, 'MACHINE LEARNING OUTPUT '!A:C,3, FALSE)</f>
        <v>salary</v>
      </c>
    </row>
    <row r="830" spans="1:11" x14ac:dyDescent="0.25">
      <c r="A830" s="1" t="s">
        <v>864</v>
      </c>
      <c r="B830" s="49">
        <v>0.52100000000000002</v>
      </c>
      <c r="C830" s="49">
        <v>0.30704237353589198</v>
      </c>
      <c r="D830" s="49">
        <v>0.73964774661635013</v>
      </c>
      <c r="E830" s="49">
        <v>0.5923187211068065</v>
      </c>
      <c r="F830" s="51">
        <f t="shared" si="37"/>
        <v>0.62701464542852348</v>
      </c>
      <c r="G830" s="47">
        <f t="shared" si="38"/>
        <v>62.701464542852349</v>
      </c>
      <c r="H830" s="21" t="str">
        <f t="shared" si="36"/>
        <v xml:space="preserve"> Medium Risk</v>
      </c>
      <c r="I830">
        <f>VLOOKUP(A830, 'MACHINE LEARNING OUTPUT '!A:W, 23, FALSE)</f>
        <v>1</v>
      </c>
      <c r="J830" s="5">
        <f>VLOOKUP(A830, 'MACHINE LEARNING OUTPUT '!A:X,24, FALSE)</f>
        <v>0.5572534559128105</v>
      </c>
      <c r="K830" t="str">
        <f>VLOOKUP(A830, 'MACHINE LEARNING OUTPUT '!A:C,3, FALSE)</f>
        <v>business</v>
      </c>
    </row>
    <row r="831" spans="1:11" x14ac:dyDescent="0.25">
      <c r="A831" s="2" t="s">
        <v>865</v>
      </c>
      <c r="B831" s="50">
        <v>0.97899999999999998</v>
      </c>
      <c r="C831" s="50">
        <v>0.47868013634195089</v>
      </c>
      <c r="D831" s="50">
        <v>0.37986660165598118</v>
      </c>
      <c r="E831" s="50">
        <v>0.5241519044131675</v>
      </c>
      <c r="F831" s="51">
        <f t="shared" si="37"/>
        <v>0.65364206509058598</v>
      </c>
      <c r="G831" s="47">
        <f t="shared" si="38"/>
        <v>65.364206509058604</v>
      </c>
      <c r="H831" s="21" t="str">
        <f t="shared" si="36"/>
        <v xml:space="preserve"> Medium Risk</v>
      </c>
      <c r="I831">
        <f>VLOOKUP(A831, 'MACHINE LEARNING OUTPUT '!A:W, 23, FALSE)</f>
        <v>0</v>
      </c>
      <c r="J831" s="5">
        <f>VLOOKUP(A831, 'MACHINE LEARNING OUTPUT '!A:X,24, FALSE)</f>
        <v>0.4080541728013139</v>
      </c>
      <c r="K831" t="str">
        <f>VLOOKUP(A831, 'MACHINE LEARNING OUTPUT '!A:C,3, FALSE)</f>
        <v>salary</v>
      </c>
    </row>
    <row r="832" spans="1:11" x14ac:dyDescent="0.25">
      <c r="A832" s="1" t="s">
        <v>866</v>
      </c>
      <c r="B832" s="49">
        <v>0.84899999999999998</v>
      </c>
      <c r="C832" s="49">
        <v>0.35278826363706189</v>
      </c>
      <c r="D832" s="49">
        <v>0.42730643344778774</v>
      </c>
      <c r="E832" s="49">
        <v>0.75100878493015777</v>
      </c>
      <c r="F832" s="51">
        <f t="shared" si="37"/>
        <v>0.68942612533796255</v>
      </c>
      <c r="G832" s="47">
        <f t="shared" si="38"/>
        <v>68.94261253379625</v>
      </c>
      <c r="H832" s="21" t="str">
        <f t="shared" si="36"/>
        <v xml:space="preserve"> Medium Risk</v>
      </c>
      <c r="I832">
        <f>VLOOKUP(A832, 'MACHINE LEARNING OUTPUT '!A:W, 23, FALSE)</f>
        <v>0</v>
      </c>
      <c r="J832" s="5">
        <f>VLOOKUP(A832, 'MACHINE LEARNING OUTPUT '!A:X,24, FALSE)</f>
        <v>0.43678746920789696</v>
      </c>
      <c r="K832" t="str">
        <f>VLOOKUP(A832, 'MACHINE LEARNING OUTPUT '!A:C,3, FALSE)</f>
        <v>salary</v>
      </c>
    </row>
    <row r="833" spans="1:11" x14ac:dyDescent="0.25">
      <c r="A833" s="2" t="s">
        <v>867</v>
      </c>
      <c r="B833" s="50">
        <v>0.75</v>
      </c>
      <c r="C833" s="50">
        <v>5.6467892407158382E-2</v>
      </c>
      <c r="D833" s="50">
        <v>0.24652762307010842</v>
      </c>
      <c r="E833" s="50">
        <v>0.60623001269317534</v>
      </c>
      <c r="F833" s="51">
        <f t="shared" si="37"/>
        <v>0.68579965879585048</v>
      </c>
      <c r="G833" s="47">
        <f t="shared" si="38"/>
        <v>68.579965879585046</v>
      </c>
      <c r="H833" s="21" t="str">
        <f t="shared" si="36"/>
        <v xml:space="preserve"> Medium Risk</v>
      </c>
      <c r="I833">
        <f>VLOOKUP(A833, 'MACHINE LEARNING OUTPUT '!A:W, 23, FALSE)</f>
        <v>0</v>
      </c>
      <c r="J833" s="5">
        <f>VLOOKUP(A833, 'MACHINE LEARNING OUTPUT '!A:X,24, FALSE)</f>
        <v>0.48878153252848822</v>
      </c>
      <c r="K833" t="str">
        <f>VLOOKUP(A833, 'MACHINE LEARNING OUTPUT '!A:C,3, FALSE)</f>
        <v>salary</v>
      </c>
    </row>
    <row r="834" spans="1:11" x14ac:dyDescent="0.25">
      <c r="A834" s="1" t="s">
        <v>868</v>
      </c>
      <c r="B834" s="49">
        <v>0.91900000000000004</v>
      </c>
      <c r="C834" s="49">
        <v>0.15838537076491782</v>
      </c>
      <c r="D834" s="49">
        <v>0.51499455627473667</v>
      </c>
      <c r="E834" s="49">
        <v>0.71670766195651225</v>
      </c>
      <c r="F834" s="51">
        <f t="shared" si="37"/>
        <v>0.78463944931894869</v>
      </c>
      <c r="G834" s="47">
        <f t="shared" si="38"/>
        <v>78.463944931894872</v>
      </c>
      <c r="H834" s="21" t="str">
        <f t="shared" ref="H834:H897" si="39">IF(G834&lt;40," High Risk",
 IF(G834&lt;70," Medium Risk",
 " Low Risk"))</f>
        <v xml:space="preserve"> Low Risk</v>
      </c>
      <c r="I834">
        <f>VLOOKUP(A834, 'MACHINE LEARNING OUTPUT '!A:W, 23, FALSE)</f>
        <v>0</v>
      </c>
      <c r="J834" s="5">
        <f>VLOOKUP(A834, 'MACHINE LEARNING OUTPUT '!A:X,24, FALSE)</f>
        <v>0.37163344303606738</v>
      </c>
      <c r="K834" t="str">
        <f>VLOOKUP(A834, 'MACHINE LEARNING OUTPUT '!A:C,3, FALSE)</f>
        <v>salary</v>
      </c>
    </row>
    <row r="835" spans="1:11" x14ac:dyDescent="0.25">
      <c r="A835" s="2" t="s">
        <v>869</v>
      </c>
      <c r="B835" s="50">
        <v>0.85399999999999998</v>
      </c>
      <c r="C835" s="50">
        <v>0.19260604278909071</v>
      </c>
      <c r="D835" s="50">
        <v>0.74987933374068039</v>
      </c>
      <c r="E835" s="50">
        <v>0.76872671384551194</v>
      </c>
      <c r="F835" s="51">
        <f t="shared" ref="F835:F898" si="40">(B835*0.35) + ((1-C835)*0.3) + (D835*0.2) + (E835*0.15)</f>
        <v>0.80640306098823566</v>
      </c>
      <c r="G835" s="47">
        <f t="shared" ref="G835:G898" si="41">F835*100</f>
        <v>80.640306098823572</v>
      </c>
      <c r="H835" s="21" t="str">
        <f t="shared" si="39"/>
        <v xml:space="preserve"> Low Risk</v>
      </c>
      <c r="I835">
        <f>VLOOKUP(A835, 'MACHINE LEARNING OUTPUT '!A:W, 23, FALSE)</f>
        <v>0</v>
      </c>
      <c r="J835" s="5">
        <f>VLOOKUP(A835, 'MACHINE LEARNING OUTPUT '!A:X,24, FALSE)</f>
        <v>0.35451868506978546</v>
      </c>
      <c r="K835" t="str">
        <f>VLOOKUP(A835, 'MACHINE LEARNING OUTPUT '!A:C,3, FALSE)</f>
        <v>salary</v>
      </c>
    </row>
    <row r="836" spans="1:11" x14ac:dyDescent="0.25">
      <c r="A836" s="1" t="s">
        <v>870</v>
      </c>
      <c r="B836" s="49">
        <v>0.76900000000000002</v>
      </c>
      <c r="C836" s="49">
        <v>0.19145580738693013</v>
      </c>
      <c r="D836" s="49">
        <v>0.59761260677979078</v>
      </c>
      <c r="E836" s="49">
        <v>0.53660124986671498</v>
      </c>
      <c r="F836" s="51">
        <f t="shared" si="40"/>
        <v>0.71172596661988641</v>
      </c>
      <c r="G836" s="47">
        <f t="shared" si="41"/>
        <v>71.172596661988635</v>
      </c>
      <c r="H836" s="21" t="str">
        <f t="shared" si="39"/>
        <v xml:space="preserve"> Low Risk</v>
      </c>
      <c r="I836">
        <f>VLOOKUP(A836, 'MACHINE LEARNING OUTPUT '!A:W, 23, FALSE)</f>
        <v>0</v>
      </c>
      <c r="J836" s="5">
        <f>VLOOKUP(A836, 'MACHINE LEARNING OUTPUT '!A:X,24, FALSE)</f>
        <v>0.43871240177002491</v>
      </c>
      <c r="K836" t="str">
        <f>VLOOKUP(A836, 'MACHINE LEARNING OUTPUT '!A:C,3, FALSE)</f>
        <v>salary</v>
      </c>
    </row>
    <row r="837" spans="1:11" x14ac:dyDescent="0.25">
      <c r="A837" s="2" t="s">
        <v>871</v>
      </c>
      <c r="B837" s="50">
        <v>0.79800000000000004</v>
      </c>
      <c r="C837" s="50">
        <v>0.30867573851374969</v>
      </c>
      <c r="D837" s="50">
        <v>0.70370006982166844</v>
      </c>
      <c r="E837" s="50">
        <v>0.76882945552257431</v>
      </c>
      <c r="F837" s="51">
        <f t="shared" si="40"/>
        <v>0.74276171073859487</v>
      </c>
      <c r="G837" s="47">
        <f t="shared" si="41"/>
        <v>74.276171073859487</v>
      </c>
      <c r="H837" s="21" t="str">
        <f t="shared" si="39"/>
        <v xml:space="preserve"> Low Risk</v>
      </c>
      <c r="I837">
        <f>VLOOKUP(A837, 'MACHINE LEARNING OUTPUT '!A:W, 23, FALSE)</f>
        <v>0</v>
      </c>
      <c r="J837" s="5">
        <f>VLOOKUP(A837, 'MACHINE LEARNING OUTPUT '!A:X,24, FALSE)</f>
        <v>0.40921521920403908</v>
      </c>
      <c r="K837" t="str">
        <f>VLOOKUP(A837, 'MACHINE LEARNING OUTPUT '!A:C,3, FALSE)</f>
        <v>salary</v>
      </c>
    </row>
    <row r="838" spans="1:11" x14ac:dyDescent="0.25">
      <c r="A838" s="1" t="s">
        <v>872</v>
      </c>
      <c r="B838" s="49">
        <v>0.76300000000000001</v>
      </c>
      <c r="C838" s="49">
        <v>0.34996639373138644</v>
      </c>
      <c r="D838" s="49">
        <v>0.54842703360271994</v>
      </c>
      <c r="E838" s="49">
        <v>0.68685247597248855</v>
      </c>
      <c r="F838" s="51">
        <f t="shared" si="40"/>
        <v>0.6747733599970015</v>
      </c>
      <c r="G838" s="47">
        <f t="shared" si="41"/>
        <v>67.477335999700145</v>
      </c>
      <c r="H838" s="21" t="str">
        <f t="shared" si="39"/>
        <v xml:space="preserve"> Medium Risk</v>
      </c>
      <c r="I838">
        <f>VLOOKUP(A838, 'MACHINE LEARNING OUTPUT '!A:W, 23, FALSE)</f>
        <v>0</v>
      </c>
      <c r="J838" s="5">
        <f>VLOOKUP(A838, 'MACHINE LEARNING OUTPUT '!A:X,24, FALSE)</f>
        <v>0.42760785159958287</v>
      </c>
      <c r="K838" t="str">
        <f>VLOOKUP(A838, 'MACHINE LEARNING OUTPUT '!A:C,3, FALSE)</f>
        <v>mixed</v>
      </c>
    </row>
    <row r="839" spans="1:11" x14ac:dyDescent="0.25">
      <c r="A839" s="2" t="s">
        <v>873</v>
      </c>
      <c r="B839" s="50">
        <v>0.77900000000000003</v>
      </c>
      <c r="C839" s="50">
        <v>0.34338228337649007</v>
      </c>
      <c r="D839" s="50">
        <v>0.27621351029374852</v>
      </c>
      <c r="E839" s="50">
        <v>0.59606643104128665</v>
      </c>
      <c r="F839" s="51">
        <f t="shared" si="40"/>
        <v>0.61428798170199572</v>
      </c>
      <c r="G839" s="47">
        <f t="shared" si="41"/>
        <v>61.42879817019957</v>
      </c>
      <c r="H839" s="21" t="str">
        <f t="shared" si="39"/>
        <v xml:space="preserve"> Medium Risk</v>
      </c>
      <c r="I839">
        <f>VLOOKUP(A839, 'MACHINE LEARNING OUTPUT '!A:W, 23, FALSE)</f>
        <v>0</v>
      </c>
      <c r="J839" s="5">
        <f>VLOOKUP(A839, 'MACHINE LEARNING OUTPUT '!A:X,24, FALSE)</f>
        <v>0.47388543239676167</v>
      </c>
      <c r="K839" t="str">
        <f>VLOOKUP(A839, 'MACHINE LEARNING OUTPUT '!A:C,3, FALSE)</f>
        <v>salary</v>
      </c>
    </row>
    <row r="840" spans="1:11" x14ac:dyDescent="0.25">
      <c r="A840" s="1" t="s">
        <v>874</v>
      </c>
      <c r="B840" s="49">
        <v>0.28000000000000003</v>
      </c>
      <c r="C840" s="49">
        <v>0.47424688891096328</v>
      </c>
      <c r="D840" s="49">
        <v>0.72303854177883731</v>
      </c>
      <c r="E840" s="49">
        <v>0.57237970865968713</v>
      </c>
      <c r="F840" s="51">
        <f t="shared" si="40"/>
        <v>0.48619059798143155</v>
      </c>
      <c r="G840" s="47">
        <f t="shared" si="41"/>
        <v>48.619059798143155</v>
      </c>
      <c r="H840" s="21" t="str">
        <f t="shared" si="39"/>
        <v xml:space="preserve"> Medium Risk</v>
      </c>
      <c r="I840">
        <f>VLOOKUP(A840, 'MACHINE LEARNING OUTPUT '!A:W, 23, FALSE)</f>
        <v>1</v>
      </c>
      <c r="J840" s="5">
        <f>VLOOKUP(A840, 'MACHINE LEARNING OUTPUT '!A:X,24, FALSE)</f>
        <v>0.65420177586766803</v>
      </c>
      <c r="K840" t="str">
        <f>VLOOKUP(A840, 'MACHINE LEARNING OUTPUT '!A:C,3, FALSE)</f>
        <v>business</v>
      </c>
    </row>
    <row r="841" spans="1:11" x14ac:dyDescent="0.25">
      <c r="A841" s="2" t="s">
        <v>875</v>
      </c>
      <c r="B841" s="50">
        <v>0.46100000000000002</v>
      </c>
      <c r="C841" s="50">
        <v>0.29769599938695052</v>
      </c>
      <c r="D841" s="50">
        <v>0.61801544166350375</v>
      </c>
      <c r="E841" s="50">
        <v>0.55009223933542006</v>
      </c>
      <c r="F841" s="51">
        <f t="shared" si="40"/>
        <v>0.5781581244169286</v>
      </c>
      <c r="G841" s="47">
        <f t="shared" si="41"/>
        <v>57.815812441692863</v>
      </c>
      <c r="H841" s="21" t="str">
        <f t="shared" si="39"/>
        <v xml:space="preserve"> Medium Risk</v>
      </c>
      <c r="I841">
        <f>VLOOKUP(A841, 'MACHINE LEARNING OUTPUT '!A:W, 23, FALSE)</f>
        <v>1</v>
      </c>
      <c r="J841" s="5">
        <f>VLOOKUP(A841, 'MACHINE LEARNING OUTPUT '!A:X,24, FALSE)</f>
        <v>0.57119205421662866</v>
      </c>
      <c r="K841" t="str">
        <f>VLOOKUP(A841, 'MACHINE LEARNING OUTPUT '!A:C,3, FALSE)</f>
        <v>business</v>
      </c>
    </row>
    <row r="842" spans="1:11" x14ac:dyDescent="0.25">
      <c r="A842" s="1" t="s">
        <v>876</v>
      </c>
      <c r="B842" s="49">
        <v>0.91800000000000004</v>
      </c>
      <c r="C842" s="49">
        <v>0.44077015564504091</v>
      </c>
      <c r="D842" s="49">
        <v>0.47097755957538945</v>
      </c>
      <c r="E842" s="49">
        <v>0.53395147021994638</v>
      </c>
      <c r="F842" s="51">
        <f t="shared" si="40"/>
        <v>0.6633571857545576</v>
      </c>
      <c r="G842" s="47">
        <f t="shared" si="41"/>
        <v>66.335718575455758</v>
      </c>
      <c r="H842" s="21" t="str">
        <f t="shared" si="39"/>
        <v xml:space="preserve"> Medium Risk</v>
      </c>
      <c r="I842">
        <f>VLOOKUP(A842, 'MACHINE LEARNING OUTPUT '!A:W, 23, FALSE)</f>
        <v>0</v>
      </c>
      <c r="J842" s="5">
        <f>VLOOKUP(A842, 'MACHINE LEARNING OUTPUT '!A:X,24, FALSE)</f>
        <v>0.41613283547274726</v>
      </c>
      <c r="K842" t="str">
        <f>VLOOKUP(A842, 'MACHINE LEARNING OUTPUT '!A:C,3, FALSE)</f>
        <v>salary</v>
      </c>
    </row>
    <row r="843" spans="1:11" x14ac:dyDescent="0.25">
      <c r="A843" s="2" t="s">
        <v>877</v>
      </c>
      <c r="B843" s="50">
        <v>0.28499999999999998</v>
      </c>
      <c r="C843" s="50">
        <v>0.42016543857683525</v>
      </c>
      <c r="D843" s="50">
        <v>0.28021618368430012</v>
      </c>
      <c r="E843" s="50">
        <v>0.51639358925891532</v>
      </c>
      <c r="F843" s="51">
        <f t="shared" si="40"/>
        <v>0.40720264355264674</v>
      </c>
      <c r="G843" s="47">
        <f t="shared" si="41"/>
        <v>40.720264355264675</v>
      </c>
      <c r="H843" s="21" t="str">
        <f t="shared" si="39"/>
        <v xml:space="preserve"> Medium Risk</v>
      </c>
      <c r="I843">
        <f>VLOOKUP(A843, 'MACHINE LEARNING OUTPUT '!A:W, 23, FALSE)</f>
        <v>1</v>
      </c>
      <c r="J843" s="5">
        <f>VLOOKUP(A843, 'MACHINE LEARNING OUTPUT '!A:X,24, FALSE)</f>
        <v>0.70456361696579861</v>
      </c>
      <c r="K843" t="str">
        <f>VLOOKUP(A843, 'MACHINE LEARNING OUTPUT '!A:C,3, FALSE)</f>
        <v>business</v>
      </c>
    </row>
    <row r="844" spans="1:11" x14ac:dyDescent="0.25">
      <c r="A844" s="1" t="s">
        <v>878</v>
      </c>
      <c r="B844" s="49">
        <v>0.80300000000000005</v>
      </c>
      <c r="C844" s="49">
        <v>0.21368115403331717</v>
      </c>
      <c r="D844" s="49">
        <v>0.37239353934420716</v>
      </c>
      <c r="E844" s="49">
        <v>0.79400838836656851</v>
      </c>
      <c r="F844" s="51">
        <f t="shared" si="40"/>
        <v>0.71052561991383156</v>
      </c>
      <c r="G844" s="47">
        <f t="shared" si="41"/>
        <v>71.052561991383158</v>
      </c>
      <c r="H844" s="21" t="str">
        <f t="shared" si="39"/>
        <v xml:space="preserve"> Low Risk</v>
      </c>
      <c r="I844">
        <f>VLOOKUP(A844, 'MACHINE LEARNING OUTPUT '!A:W, 23, FALSE)</f>
        <v>0</v>
      </c>
      <c r="J844" s="5">
        <f>VLOOKUP(A844, 'MACHINE LEARNING OUTPUT '!A:X,24, FALSE)</f>
        <v>0.43518524769351863</v>
      </c>
      <c r="K844" t="str">
        <f>VLOOKUP(A844, 'MACHINE LEARNING OUTPUT '!A:C,3, FALSE)</f>
        <v>salary</v>
      </c>
    </row>
    <row r="845" spans="1:11" x14ac:dyDescent="0.25">
      <c r="A845" s="2" t="s">
        <v>879</v>
      </c>
      <c r="B845" s="50">
        <v>0.56000000000000005</v>
      </c>
      <c r="C845" s="50">
        <v>0.35905872115342213</v>
      </c>
      <c r="D845" s="50">
        <v>0.5629532936279682</v>
      </c>
      <c r="E845" s="50">
        <v>0.516574926330156</v>
      </c>
      <c r="F845" s="51">
        <f t="shared" si="40"/>
        <v>0.57835928132909054</v>
      </c>
      <c r="G845" s="47">
        <f t="shared" si="41"/>
        <v>57.835928132909054</v>
      </c>
      <c r="H845" s="21" t="str">
        <f t="shared" si="39"/>
        <v xml:space="preserve"> Medium Risk</v>
      </c>
      <c r="I845">
        <f>VLOOKUP(A845, 'MACHINE LEARNING OUTPUT '!A:W, 23, FALSE)</f>
        <v>1</v>
      </c>
      <c r="J845" s="5">
        <f>VLOOKUP(A845, 'MACHINE LEARNING OUTPUT '!A:X,24, FALSE)</f>
        <v>0.52653492404406566</v>
      </c>
      <c r="K845" t="str">
        <f>VLOOKUP(A845, 'MACHINE LEARNING OUTPUT '!A:C,3, FALSE)</f>
        <v>mixed</v>
      </c>
    </row>
    <row r="846" spans="1:11" x14ac:dyDescent="0.25">
      <c r="A846" s="1" t="s">
        <v>880</v>
      </c>
      <c r="B846" s="49">
        <v>0.86199999999999999</v>
      </c>
      <c r="C846" s="49">
        <v>0.18694895623319702</v>
      </c>
      <c r="D846" s="49">
        <v>0.42748524709902536</v>
      </c>
      <c r="E846" s="49">
        <v>0.82729582290217163</v>
      </c>
      <c r="F846" s="51">
        <f t="shared" si="40"/>
        <v>0.75520673598517163</v>
      </c>
      <c r="G846" s="47">
        <f t="shared" si="41"/>
        <v>75.520673598517163</v>
      </c>
      <c r="H846" s="21" t="str">
        <f t="shared" si="39"/>
        <v xml:space="preserve"> Low Risk</v>
      </c>
      <c r="I846">
        <f>VLOOKUP(A846, 'MACHINE LEARNING OUTPUT '!A:W, 23, FALSE)</f>
        <v>0</v>
      </c>
      <c r="J846" s="5">
        <f>VLOOKUP(A846, 'MACHINE LEARNING OUTPUT '!A:X,24, FALSE)</f>
        <v>0.38961114176709083</v>
      </c>
      <c r="K846" t="str">
        <f>VLOOKUP(A846, 'MACHINE LEARNING OUTPUT '!A:C,3, FALSE)</f>
        <v>salary</v>
      </c>
    </row>
    <row r="847" spans="1:11" x14ac:dyDescent="0.25">
      <c r="A847" s="2" t="s">
        <v>881</v>
      </c>
      <c r="B847" s="50">
        <v>0.83</v>
      </c>
      <c r="C847" s="50">
        <v>0.38902377077427458</v>
      </c>
      <c r="D847" s="50">
        <v>0.70130870396292289</v>
      </c>
      <c r="E847" s="50">
        <v>0.57835629137912759</v>
      </c>
      <c r="F847" s="51">
        <f t="shared" si="40"/>
        <v>0.70080805326717133</v>
      </c>
      <c r="G847" s="47">
        <f t="shared" si="41"/>
        <v>70.080805326717126</v>
      </c>
      <c r="H847" s="21" t="str">
        <f t="shared" si="39"/>
        <v xml:space="preserve"> Low Risk</v>
      </c>
      <c r="I847">
        <f>VLOOKUP(A847, 'MACHINE LEARNING OUTPUT '!A:W, 23, FALSE)</f>
        <v>0</v>
      </c>
      <c r="J847" s="5">
        <f>VLOOKUP(A847, 'MACHINE LEARNING OUTPUT '!A:X,24, FALSE)</f>
        <v>0.41418358822191748</v>
      </c>
      <c r="K847" t="str">
        <f>VLOOKUP(A847, 'MACHINE LEARNING OUTPUT '!A:C,3, FALSE)</f>
        <v>salary</v>
      </c>
    </row>
    <row r="848" spans="1:11" x14ac:dyDescent="0.25">
      <c r="A848" s="1" t="s">
        <v>882</v>
      </c>
      <c r="B848" s="49">
        <v>0.89100000000000001</v>
      </c>
      <c r="C848" s="49">
        <v>0.21467059813431827</v>
      </c>
      <c r="D848" s="49">
        <v>0.38265216495642873</v>
      </c>
      <c r="E848" s="49">
        <v>0.78718035534874431</v>
      </c>
      <c r="F848" s="51">
        <f t="shared" si="40"/>
        <v>0.74205630685330193</v>
      </c>
      <c r="G848" s="47">
        <f t="shared" si="41"/>
        <v>74.205630685330192</v>
      </c>
      <c r="H848" s="21" t="str">
        <f t="shared" si="39"/>
        <v xml:space="preserve"> Low Risk</v>
      </c>
      <c r="I848">
        <f>VLOOKUP(A848, 'MACHINE LEARNING OUTPUT '!A:W, 23, FALSE)</f>
        <v>0</v>
      </c>
      <c r="J848" s="5">
        <f>VLOOKUP(A848, 'MACHINE LEARNING OUTPUT '!A:X,24, FALSE)</f>
        <v>0.3894680808367218</v>
      </c>
      <c r="K848" t="str">
        <f>VLOOKUP(A848, 'MACHINE LEARNING OUTPUT '!A:C,3, FALSE)</f>
        <v>salary</v>
      </c>
    </row>
    <row r="849" spans="1:11" x14ac:dyDescent="0.25">
      <c r="A849" s="2" t="s">
        <v>883</v>
      </c>
      <c r="B849" s="50">
        <v>0.505</v>
      </c>
      <c r="C849" s="50">
        <v>0.12954800734582306</v>
      </c>
      <c r="D849" s="50">
        <v>0.53966493190569531</v>
      </c>
      <c r="E849" s="50">
        <v>0.65437935617585419</v>
      </c>
      <c r="F849" s="51">
        <f t="shared" si="40"/>
        <v>0.64397548760377032</v>
      </c>
      <c r="G849" s="47">
        <f t="shared" si="41"/>
        <v>64.397548760377035</v>
      </c>
      <c r="H849" s="21" t="str">
        <f t="shared" si="39"/>
        <v xml:space="preserve"> Medium Risk</v>
      </c>
      <c r="I849">
        <f>VLOOKUP(A849, 'MACHINE LEARNING OUTPUT '!A:W, 23, FALSE)</f>
        <v>1</v>
      </c>
      <c r="J849" s="5">
        <f>VLOOKUP(A849, 'MACHINE LEARNING OUTPUT '!A:X,24, FALSE)</f>
        <v>0.52046066724705664</v>
      </c>
      <c r="K849" t="str">
        <f>VLOOKUP(A849, 'MACHINE LEARNING OUTPUT '!A:C,3, FALSE)</f>
        <v>mixed</v>
      </c>
    </row>
    <row r="850" spans="1:11" x14ac:dyDescent="0.25">
      <c r="A850" s="1" t="s">
        <v>884</v>
      </c>
      <c r="B850" s="49">
        <v>0.49299999999999999</v>
      </c>
      <c r="C850" s="49">
        <v>0.33893757330219737</v>
      </c>
      <c r="D850" s="49">
        <v>0.28584911412951697</v>
      </c>
      <c r="E850" s="49">
        <v>0.57380495423928768</v>
      </c>
      <c r="F850" s="51">
        <f t="shared" si="40"/>
        <v>0.51410929397113736</v>
      </c>
      <c r="G850" s="47">
        <f t="shared" si="41"/>
        <v>51.410929397113733</v>
      </c>
      <c r="H850" s="21" t="str">
        <f t="shared" si="39"/>
        <v xml:space="preserve"> Medium Risk</v>
      </c>
      <c r="I850">
        <f>VLOOKUP(A850, 'MACHINE LEARNING OUTPUT '!A:W, 23, FALSE)</f>
        <v>1</v>
      </c>
      <c r="J850" s="5">
        <f>VLOOKUP(A850, 'MACHINE LEARNING OUTPUT '!A:X,24, FALSE)</f>
        <v>0.63512312586270581</v>
      </c>
      <c r="K850" t="str">
        <f>VLOOKUP(A850, 'MACHINE LEARNING OUTPUT '!A:C,3, FALSE)</f>
        <v>business</v>
      </c>
    </row>
    <row r="851" spans="1:11" x14ac:dyDescent="0.25">
      <c r="A851" s="2" t="s">
        <v>885</v>
      </c>
      <c r="B851" s="50">
        <v>0.6</v>
      </c>
      <c r="C851" s="50">
        <v>0.43438085071864191</v>
      </c>
      <c r="D851" s="50">
        <v>0.1915174229012209</v>
      </c>
      <c r="E851" s="50">
        <v>0.20079697207215594</v>
      </c>
      <c r="F851" s="51">
        <f t="shared" si="40"/>
        <v>0.44810877517547498</v>
      </c>
      <c r="G851" s="47">
        <f t="shared" si="41"/>
        <v>44.810877517547496</v>
      </c>
      <c r="H851" s="21" t="str">
        <f t="shared" si="39"/>
        <v xml:space="preserve"> Medium Risk</v>
      </c>
      <c r="I851">
        <f>VLOOKUP(A851, 'MACHINE LEARNING OUTPUT '!A:W, 23, FALSE)</f>
        <v>1</v>
      </c>
      <c r="J851" s="5">
        <f>VLOOKUP(A851, 'MACHINE LEARNING OUTPUT '!A:X,24, FALSE)</f>
        <v>0.6622874665237074</v>
      </c>
      <c r="K851" t="str">
        <f>VLOOKUP(A851, 'MACHINE LEARNING OUTPUT '!A:C,3, FALSE)</f>
        <v>business</v>
      </c>
    </row>
    <row r="852" spans="1:11" x14ac:dyDescent="0.25">
      <c r="A852" s="1" t="s">
        <v>886</v>
      </c>
      <c r="B852" s="49">
        <v>0.93799999999999994</v>
      </c>
      <c r="C852" s="49">
        <v>7.0635921207111541E-2</v>
      </c>
      <c r="D852" s="49">
        <v>0.4863543459199452</v>
      </c>
      <c r="E852" s="49">
        <v>0.80963734706350965</v>
      </c>
      <c r="F852" s="51">
        <f t="shared" si="40"/>
        <v>0.82582569488138213</v>
      </c>
      <c r="G852" s="47">
        <f t="shared" si="41"/>
        <v>82.582569488138219</v>
      </c>
      <c r="H852" s="21" t="str">
        <f t="shared" si="39"/>
        <v xml:space="preserve"> Low Risk</v>
      </c>
      <c r="I852">
        <f>VLOOKUP(A852, 'MACHINE LEARNING OUTPUT '!A:W, 23, FALSE)</f>
        <v>0</v>
      </c>
      <c r="J852" s="5">
        <f>VLOOKUP(A852, 'MACHINE LEARNING OUTPUT '!A:X,24, FALSE)</f>
        <v>0.34069564233083593</v>
      </c>
      <c r="K852" t="str">
        <f>VLOOKUP(A852, 'MACHINE LEARNING OUTPUT '!A:C,3, FALSE)</f>
        <v>salary</v>
      </c>
    </row>
    <row r="853" spans="1:11" x14ac:dyDescent="0.25">
      <c r="A853" s="2" t="s">
        <v>887</v>
      </c>
      <c r="B853" s="50">
        <v>0.42</v>
      </c>
      <c r="C853" s="50">
        <v>4.7407264537166316E-2</v>
      </c>
      <c r="D853" s="50">
        <v>0.49353747161506245</v>
      </c>
      <c r="E853" s="50">
        <v>0.4859993034148376</v>
      </c>
      <c r="F853" s="51">
        <f t="shared" si="40"/>
        <v>0.60438521047408822</v>
      </c>
      <c r="G853" s="47">
        <f t="shared" si="41"/>
        <v>60.43852104740882</v>
      </c>
      <c r="H853" s="21" t="str">
        <f t="shared" si="39"/>
        <v xml:space="preserve"> Medium Risk</v>
      </c>
      <c r="I853">
        <f>VLOOKUP(A853, 'MACHINE LEARNING OUTPUT '!A:W, 23, FALSE)</f>
        <v>1</v>
      </c>
      <c r="J853" s="5">
        <f>VLOOKUP(A853, 'MACHINE LEARNING OUTPUT '!A:X,24, FALSE)</f>
        <v>0.59896589609376483</v>
      </c>
      <c r="K853" t="str">
        <f>VLOOKUP(A853, 'MACHINE LEARNING OUTPUT '!A:C,3, FALSE)</f>
        <v>business</v>
      </c>
    </row>
    <row r="854" spans="1:11" x14ac:dyDescent="0.25">
      <c r="A854" s="1" t="s">
        <v>888</v>
      </c>
      <c r="B854" s="49">
        <v>0.996</v>
      </c>
      <c r="C854" s="49">
        <v>0.25422448169222461</v>
      </c>
      <c r="D854" s="49">
        <v>0.6377632020860976</v>
      </c>
      <c r="E854" s="49">
        <v>0.74696718801016204</v>
      </c>
      <c r="F854" s="51">
        <f t="shared" si="40"/>
        <v>0.81193037411107638</v>
      </c>
      <c r="G854" s="47">
        <f t="shared" si="41"/>
        <v>81.193037411107639</v>
      </c>
      <c r="H854" s="21" t="str">
        <f t="shared" si="39"/>
        <v xml:space="preserve"> Low Risk</v>
      </c>
      <c r="I854">
        <f>VLOOKUP(A854, 'MACHINE LEARNING OUTPUT '!A:W, 23, FALSE)</f>
        <v>0</v>
      </c>
      <c r="J854" s="5">
        <f>VLOOKUP(A854, 'MACHINE LEARNING OUTPUT '!A:X,24, FALSE)</f>
        <v>0.33629008541145838</v>
      </c>
      <c r="K854" t="str">
        <f>VLOOKUP(A854, 'MACHINE LEARNING OUTPUT '!A:C,3, FALSE)</f>
        <v>salary</v>
      </c>
    </row>
    <row r="855" spans="1:11" x14ac:dyDescent="0.25">
      <c r="A855" s="2" t="s">
        <v>889</v>
      </c>
      <c r="B855" s="50">
        <v>0.68400000000000005</v>
      </c>
      <c r="C855" s="50">
        <v>0.31531582184754853</v>
      </c>
      <c r="D855" s="50">
        <v>0.42903534018814127</v>
      </c>
      <c r="E855" s="50">
        <v>0.45583956917217267</v>
      </c>
      <c r="F855" s="51">
        <f t="shared" si="40"/>
        <v>0.59898825685918955</v>
      </c>
      <c r="G855" s="47">
        <f t="shared" si="41"/>
        <v>59.898825685918958</v>
      </c>
      <c r="H855" s="21" t="str">
        <f t="shared" si="39"/>
        <v xml:space="preserve"> Medium Risk</v>
      </c>
      <c r="I855">
        <f>VLOOKUP(A855, 'MACHINE LEARNING OUTPUT '!A:W, 23, FALSE)</f>
        <v>1</v>
      </c>
      <c r="J855" s="5">
        <f>VLOOKUP(A855, 'MACHINE LEARNING OUTPUT '!A:X,24, FALSE)</f>
        <v>0.50538244379094788</v>
      </c>
      <c r="K855" t="str">
        <f>VLOOKUP(A855, 'MACHINE LEARNING OUTPUT '!A:C,3, FALSE)</f>
        <v>mixed</v>
      </c>
    </row>
    <row r="856" spans="1:11" x14ac:dyDescent="0.25">
      <c r="A856" s="1" t="s">
        <v>890</v>
      </c>
      <c r="B856" s="49">
        <v>0.90600000000000003</v>
      </c>
      <c r="C856" s="49">
        <v>0.37842013920733047</v>
      </c>
      <c r="D856" s="49">
        <v>0.80877624306765283</v>
      </c>
      <c r="E856" s="49">
        <v>0.70256641079879001</v>
      </c>
      <c r="F856" s="51">
        <f t="shared" si="40"/>
        <v>0.77071416847114993</v>
      </c>
      <c r="G856" s="47">
        <f t="shared" si="41"/>
        <v>77.071416847114989</v>
      </c>
      <c r="H856" s="21" t="str">
        <f t="shared" si="39"/>
        <v xml:space="preserve"> Low Risk</v>
      </c>
      <c r="I856">
        <f>VLOOKUP(A856, 'MACHINE LEARNING OUTPUT '!A:W, 23, FALSE)</f>
        <v>0</v>
      </c>
      <c r="J856" s="5">
        <f>VLOOKUP(A856, 'MACHINE LEARNING OUTPUT '!A:X,24, FALSE)</f>
        <v>0.34350501576498715</v>
      </c>
      <c r="K856" t="str">
        <f>VLOOKUP(A856, 'MACHINE LEARNING OUTPUT '!A:C,3, FALSE)</f>
        <v>salary</v>
      </c>
    </row>
    <row r="857" spans="1:11" x14ac:dyDescent="0.25">
      <c r="A857" s="2" t="s">
        <v>891</v>
      </c>
      <c r="B857" s="50">
        <v>0.76400000000000001</v>
      </c>
      <c r="C857" s="50">
        <v>0.46481990509073473</v>
      </c>
      <c r="D857" s="50">
        <v>0.36671307702778499</v>
      </c>
      <c r="E857" s="50">
        <v>0.57666117291695773</v>
      </c>
      <c r="F857" s="51">
        <f t="shared" si="40"/>
        <v>0.58779581981588014</v>
      </c>
      <c r="G857" s="47">
        <f t="shared" si="41"/>
        <v>58.779581981588017</v>
      </c>
      <c r="H857" s="21" t="str">
        <f t="shared" si="39"/>
        <v xml:space="preserve"> Medium Risk</v>
      </c>
      <c r="I857">
        <f>VLOOKUP(A857, 'MACHINE LEARNING OUTPUT '!A:W, 23, FALSE)</f>
        <v>0</v>
      </c>
      <c r="J857" s="5">
        <f>VLOOKUP(A857, 'MACHINE LEARNING OUTPUT '!A:X,24, FALSE)</f>
        <v>0.49214249671606491</v>
      </c>
      <c r="K857" t="str">
        <f>VLOOKUP(A857, 'MACHINE LEARNING OUTPUT '!A:C,3, FALSE)</f>
        <v>salary</v>
      </c>
    </row>
    <row r="858" spans="1:11" x14ac:dyDescent="0.25">
      <c r="A858" s="1" t="s">
        <v>892</v>
      </c>
      <c r="B858" s="49">
        <v>0.83299999999999996</v>
      </c>
      <c r="C858" s="49">
        <v>0.24829974930761395</v>
      </c>
      <c r="D858" s="49">
        <v>0.5709897201654105</v>
      </c>
      <c r="E858" s="49">
        <v>0.64348692798356411</v>
      </c>
      <c r="F858" s="51">
        <f t="shared" si="40"/>
        <v>0.72778105843833252</v>
      </c>
      <c r="G858" s="47">
        <f t="shared" si="41"/>
        <v>72.778105843833245</v>
      </c>
      <c r="H858" s="21" t="str">
        <f t="shared" si="39"/>
        <v xml:space="preserve"> Low Risk</v>
      </c>
      <c r="I858">
        <f>VLOOKUP(A858, 'MACHINE LEARNING OUTPUT '!A:W, 23, FALSE)</f>
        <v>0</v>
      </c>
      <c r="J858" s="5">
        <f>VLOOKUP(A858, 'MACHINE LEARNING OUTPUT '!A:X,24, FALSE)</f>
        <v>0.39028844865826517</v>
      </c>
      <c r="K858" t="str">
        <f>VLOOKUP(A858, 'MACHINE LEARNING OUTPUT '!A:C,3, FALSE)</f>
        <v>salary</v>
      </c>
    </row>
    <row r="859" spans="1:11" x14ac:dyDescent="0.25">
      <c r="A859" s="2" t="s">
        <v>893</v>
      </c>
      <c r="B859" s="50">
        <v>0.86</v>
      </c>
      <c r="C859" s="50">
        <v>0.37040572544590217</v>
      </c>
      <c r="D859" s="50">
        <v>0.53007794142721198</v>
      </c>
      <c r="E859" s="50">
        <v>0.62379535639387151</v>
      </c>
      <c r="F859" s="51">
        <f t="shared" si="40"/>
        <v>0.68946317411075253</v>
      </c>
      <c r="G859" s="47">
        <f t="shared" si="41"/>
        <v>68.946317411075256</v>
      </c>
      <c r="H859" s="21" t="str">
        <f t="shared" si="39"/>
        <v xml:space="preserve"> Medium Risk</v>
      </c>
      <c r="I859">
        <f>VLOOKUP(A859, 'MACHINE LEARNING OUTPUT '!A:W, 23, FALSE)</f>
        <v>0</v>
      </c>
      <c r="J859" s="5">
        <f>VLOOKUP(A859, 'MACHINE LEARNING OUTPUT '!A:X,24, FALSE)</f>
        <v>0.42914839630132257</v>
      </c>
      <c r="K859" t="str">
        <f>VLOOKUP(A859, 'MACHINE LEARNING OUTPUT '!A:C,3, FALSE)</f>
        <v>salary</v>
      </c>
    </row>
    <row r="860" spans="1:11" x14ac:dyDescent="0.25">
      <c r="A860" s="1" t="s">
        <v>894</v>
      </c>
      <c r="B860" s="49">
        <v>0.51</v>
      </c>
      <c r="C860" s="49">
        <v>0.29139445777702372</v>
      </c>
      <c r="D860" s="49">
        <v>0.54462890601251113</v>
      </c>
      <c r="E860" s="49">
        <v>0.34576003491348667</v>
      </c>
      <c r="F860" s="51">
        <f t="shared" si="40"/>
        <v>0.55187144910641805</v>
      </c>
      <c r="G860" s="47">
        <f t="shared" si="41"/>
        <v>55.187144910641805</v>
      </c>
      <c r="H860" s="21" t="str">
        <f t="shared" si="39"/>
        <v xml:space="preserve"> Medium Risk</v>
      </c>
      <c r="I860">
        <f>VLOOKUP(A860, 'MACHINE LEARNING OUTPUT '!A:W, 23, FALSE)</f>
        <v>1</v>
      </c>
      <c r="J860" s="5">
        <f>VLOOKUP(A860, 'MACHINE LEARNING OUTPUT '!A:X,24, FALSE)</f>
        <v>0.60147958662229029</v>
      </c>
      <c r="K860" t="str">
        <f>VLOOKUP(A860, 'MACHINE LEARNING OUTPUT '!A:C,3, FALSE)</f>
        <v>business</v>
      </c>
    </row>
    <row r="861" spans="1:11" x14ac:dyDescent="0.25">
      <c r="A861" s="2" t="s">
        <v>895</v>
      </c>
      <c r="B861" s="50">
        <v>0.879</v>
      </c>
      <c r="C861" s="50">
        <v>0.38615195956358656</v>
      </c>
      <c r="D861" s="50">
        <v>0.48599731596989426</v>
      </c>
      <c r="E861" s="50">
        <v>0.52635728205529231</v>
      </c>
      <c r="F861" s="51">
        <f t="shared" si="40"/>
        <v>0.66795746763319663</v>
      </c>
      <c r="G861" s="47">
        <f t="shared" si="41"/>
        <v>66.79574676331967</v>
      </c>
      <c r="H861" s="21" t="str">
        <f t="shared" si="39"/>
        <v xml:space="preserve"> Medium Risk</v>
      </c>
      <c r="I861">
        <f>VLOOKUP(A861, 'MACHINE LEARNING OUTPUT '!A:W, 23, FALSE)</f>
        <v>0</v>
      </c>
      <c r="J861" s="5">
        <f>VLOOKUP(A861, 'MACHINE LEARNING OUTPUT '!A:X,24, FALSE)</f>
        <v>0.41718912815819659</v>
      </c>
      <c r="K861" t="str">
        <f>VLOOKUP(A861, 'MACHINE LEARNING OUTPUT '!A:C,3, FALSE)</f>
        <v>salary</v>
      </c>
    </row>
    <row r="862" spans="1:11" x14ac:dyDescent="0.25">
      <c r="A862" s="1" t="s">
        <v>896</v>
      </c>
      <c r="B862" s="49">
        <v>0.46600000000000003</v>
      </c>
      <c r="C862" s="49">
        <v>5.4721775356718239E-2</v>
      </c>
      <c r="D862" s="49">
        <v>0.80410148063983422</v>
      </c>
      <c r="E862" s="49">
        <v>0.81437379688446365</v>
      </c>
      <c r="F862" s="51">
        <f t="shared" si="40"/>
        <v>0.72965983305362092</v>
      </c>
      <c r="G862" s="47">
        <f t="shared" si="41"/>
        <v>72.965983305362087</v>
      </c>
      <c r="H862" s="21" t="str">
        <f t="shared" si="39"/>
        <v xml:space="preserve"> Low Risk</v>
      </c>
      <c r="I862">
        <f>VLOOKUP(A862, 'MACHINE LEARNING OUTPUT '!A:W, 23, FALSE)</f>
        <v>0</v>
      </c>
      <c r="J862" s="5">
        <f>VLOOKUP(A862, 'MACHINE LEARNING OUTPUT '!A:X,24, FALSE)</f>
        <v>0.47411723623709789</v>
      </c>
      <c r="K862" t="str">
        <f>VLOOKUP(A862, 'MACHINE LEARNING OUTPUT '!A:C,3, FALSE)</f>
        <v>business</v>
      </c>
    </row>
    <row r="863" spans="1:11" x14ac:dyDescent="0.25">
      <c r="A863" s="2" t="s">
        <v>897</v>
      </c>
      <c r="B863" s="50">
        <v>0.76800000000000002</v>
      </c>
      <c r="C863" s="50">
        <v>0.15815503690990951</v>
      </c>
      <c r="D863" s="50">
        <v>0.753383456621188</v>
      </c>
      <c r="E863" s="50">
        <v>0.70438789020724946</v>
      </c>
      <c r="F863" s="51">
        <f t="shared" si="40"/>
        <v>0.77768836378235218</v>
      </c>
      <c r="G863" s="47">
        <f t="shared" si="41"/>
        <v>77.768836378235221</v>
      </c>
      <c r="H863" s="21" t="str">
        <f t="shared" si="39"/>
        <v xml:space="preserve"> Low Risk</v>
      </c>
      <c r="I863">
        <f>VLOOKUP(A863, 'MACHINE LEARNING OUTPUT '!A:W, 23, FALSE)</f>
        <v>0</v>
      </c>
      <c r="J863" s="5">
        <f>VLOOKUP(A863, 'MACHINE LEARNING OUTPUT '!A:X,24, FALSE)</f>
        <v>0.38357462870103165</v>
      </c>
      <c r="K863" t="str">
        <f>VLOOKUP(A863, 'MACHINE LEARNING OUTPUT '!A:C,3, FALSE)</f>
        <v>salary</v>
      </c>
    </row>
    <row r="864" spans="1:11" x14ac:dyDescent="0.25">
      <c r="A864" s="1" t="s">
        <v>898</v>
      </c>
      <c r="B864" s="49">
        <v>0.53900000000000003</v>
      </c>
      <c r="C864" s="49">
        <v>0.20831106485275114</v>
      </c>
      <c r="D864" s="49">
        <v>0.52602239191070255</v>
      </c>
      <c r="E864" s="49">
        <v>0.90107454386937291</v>
      </c>
      <c r="F864" s="51">
        <f t="shared" si="40"/>
        <v>0.6665223405067211</v>
      </c>
      <c r="G864" s="47">
        <f t="shared" si="41"/>
        <v>66.652234050672106</v>
      </c>
      <c r="H864" s="21" t="str">
        <f t="shared" si="39"/>
        <v xml:space="preserve"> Medium Risk</v>
      </c>
      <c r="I864">
        <f>VLOOKUP(A864, 'MACHINE LEARNING OUTPUT '!A:W, 23, FALSE)</f>
        <v>1</v>
      </c>
      <c r="J864" s="5">
        <f>VLOOKUP(A864, 'MACHINE LEARNING OUTPUT '!A:X,24, FALSE)</f>
        <v>0.50767547746457775</v>
      </c>
      <c r="K864" t="str">
        <f>VLOOKUP(A864, 'MACHINE LEARNING OUTPUT '!A:C,3, FALSE)</f>
        <v>business</v>
      </c>
    </row>
    <row r="865" spans="1:11" x14ac:dyDescent="0.25">
      <c r="A865" s="2" t="s">
        <v>899</v>
      </c>
      <c r="B865" s="50">
        <v>0.92900000000000005</v>
      </c>
      <c r="C865" s="50">
        <v>1.9363806412957485E-2</v>
      </c>
      <c r="D865" s="50">
        <v>0.31239218019888804</v>
      </c>
      <c r="E865" s="50">
        <v>0.7091450008750696</v>
      </c>
      <c r="F865" s="51">
        <f t="shared" si="40"/>
        <v>0.78819104424715081</v>
      </c>
      <c r="G865" s="47">
        <f t="shared" si="41"/>
        <v>78.819104424715078</v>
      </c>
      <c r="H865" s="21" t="str">
        <f t="shared" si="39"/>
        <v xml:space="preserve"> Low Risk</v>
      </c>
      <c r="I865">
        <f>VLOOKUP(A865, 'MACHINE LEARNING OUTPUT '!A:W, 23, FALSE)</f>
        <v>0</v>
      </c>
      <c r="J865" s="5">
        <f>VLOOKUP(A865, 'MACHINE LEARNING OUTPUT '!A:X,24, FALSE)</f>
        <v>0.37686709055089118</v>
      </c>
      <c r="K865" t="str">
        <f>VLOOKUP(A865, 'MACHINE LEARNING OUTPUT '!A:C,3, FALSE)</f>
        <v>salary</v>
      </c>
    </row>
    <row r="866" spans="1:11" x14ac:dyDescent="0.25">
      <c r="A866" s="1" t="s">
        <v>900</v>
      </c>
      <c r="B866" s="49">
        <v>0.91100000000000003</v>
      </c>
      <c r="C866" s="49">
        <v>0.30769681468622151</v>
      </c>
      <c r="D866" s="49">
        <v>0.63822778461383856</v>
      </c>
      <c r="E866" s="49">
        <v>0.77129208599095167</v>
      </c>
      <c r="F866" s="51">
        <f t="shared" si="40"/>
        <v>0.76988032541554396</v>
      </c>
      <c r="G866" s="47">
        <f t="shared" si="41"/>
        <v>76.988032541554389</v>
      </c>
      <c r="H866" s="21" t="str">
        <f t="shared" si="39"/>
        <v xml:space="preserve"> Low Risk</v>
      </c>
      <c r="I866">
        <f>VLOOKUP(A866, 'MACHINE LEARNING OUTPUT '!A:W, 23, FALSE)</f>
        <v>0</v>
      </c>
      <c r="J866" s="5">
        <f>VLOOKUP(A866, 'MACHINE LEARNING OUTPUT '!A:X,24, FALSE)</f>
        <v>0.36126492735823196</v>
      </c>
      <c r="K866" t="str">
        <f>VLOOKUP(A866, 'MACHINE LEARNING OUTPUT '!A:C,3, FALSE)</f>
        <v>salary</v>
      </c>
    </row>
    <row r="867" spans="1:11" x14ac:dyDescent="0.25">
      <c r="A867" s="2" t="s">
        <v>901</v>
      </c>
      <c r="B867" s="50">
        <v>0.217</v>
      </c>
      <c r="C867" s="50">
        <v>0.46681146728378969</v>
      </c>
      <c r="D867" s="50">
        <v>6.3677234998199356E-2</v>
      </c>
      <c r="E867" s="50">
        <v>0.32217953878873479</v>
      </c>
      <c r="F867" s="51">
        <f t="shared" si="40"/>
        <v>0.29696893763281318</v>
      </c>
      <c r="G867" s="47">
        <f t="shared" si="41"/>
        <v>29.696893763281317</v>
      </c>
      <c r="H867" s="21" t="str">
        <f t="shared" si="39"/>
        <v xml:space="preserve"> High Risk</v>
      </c>
      <c r="I867">
        <f>VLOOKUP(A867, 'MACHINE LEARNING OUTPUT '!A:W, 23, FALSE)</f>
        <v>1</v>
      </c>
      <c r="J867" s="5">
        <f>VLOOKUP(A867, 'MACHINE LEARNING OUTPUT '!A:X,24, FALSE)</f>
        <v>0.76972087982690074</v>
      </c>
      <c r="K867" t="str">
        <f>VLOOKUP(A867, 'MACHINE LEARNING OUTPUT '!A:C,3, FALSE)</f>
        <v>business</v>
      </c>
    </row>
    <row r="868" spans="1:11" x14ac:dyDescent="0.25">
      <c r="A868" s="1" t="s">
        <v>902</v>
      </c>
      <c r="B868" s="49">
        <v>0.875</v>
      </c>
      <c r="C868" s="49">
        <v>0.13897824774136447</v>
      </c>
      <c r="D868" s="49">
        <v>0.6202963159201913</v>
      </c>
      <c r="E868" s="49">
        <v>0.89193692364089561</v>
      </c>
      <c r="F868" s="51">
        <f t="shared" si="40"/>
        <v>0.8224063274077632</v>
      </c>
      <c r="G868" s="47">
        <f t="shared" si="41"/>
        <v>82.24063274077632</v>
      </c>
      <c r="H868" s="21" t="str">
        <f t="shared" si="39"/>
        <v xml:space="preserve"> Low Risk</v>
      </c>
      <c r="I868">
        <f>VLOOKUP(A868, 'MACHINE LEARNING OUTPUT '!A:W, 23, FALSE)</f>
        <v>0</v>
      </c>
      <c r="J868" s="5">
        <f>VLOOKUP(A868, 'MACHINE LEARNING OUTPUT '!A:X,24, FALSE)</f>
        <v>0.34897985341818988</v>
      </c>
      <c r="K868" t="str">
        <f>VLOOKUP(A868, 'MACHINE LEARNING OUTPUT '!A:C,3, FALSE)</f>
        <v>salary</v>
      </c>
    </row>
    <row r="869" spans="1:11" x14ac:dyDescent="0.25">
      <c r="A869" s="2" t="s">
        <v>903</v>
      </c>
      <c r="B869" s="50">
        <v>0.83899999999999997</v>
      </c>
      <c r="C869" s="50">
        <v>0.18912585125202264</v>
      </c>
      <c r="D869" s="50">
        <v>0.60455973566802301</v>
      </c>
      <c r="E869" s="50">
        <v>0.7604029165607199</v>
      </c>
      <c r="F869" s="51">
        <f t="shared" si="40"/>
        <v>0.77188462924210577</v>
      </c>
      <c r="G869" s="47">
        <f t="shared" si="41"/>
        <v>77.188462924210583</v>
      </c>
      <c r="H869" s="21" t="str">
        <f t="shared" si="39"/>
        <v xml:space="preserve"> Low Risk</v>
      </c>
      <c r="I869">
        <f>VLOOKUP(A869, 'MACHINE LEARNING OUTPUT '!A:W, 23, FALSE)</f>
        <v>0</v>
      </c>
      <c r="J869" s="5">
        <f>VLOOKUP(A869, 'MACHINE LEARNING OUTPUT '!A:X,24, FALSE)</f>
        <v>0.3785924894464856</v>
      </c>
      <c r="K869" t="str">
        <f>VLOOKUP(A869, 'MACHINE LEARNING OUTPUT '!A:C,3, FALSE)</f>
        <v>salary</v>
      </c>
    </row>
    <row r="870" spans="1:11" x14ac:dyDescent="0.25">
      <c r="A870" s="1" t="s">
        <v>904</v>
      </c>
      <c r="B870" s="49">
        <v>0.69199999999999995</v>
      </c>
      <c r="C870" s="49">
        <v>0.33734204032699738</v>
      </c>
      <c r="D870" s="49">
        <v>0.68418534468148751</v>
      </c>
      <c r="E870" s="49">
        <v>0.73699629532582667</v>
      </c>
      <c r="F870" s="51">
        <f t="shared" si="40"/>
        <v>0.68838390113707237</v>
      </c>
      <c r="G870" s="47">
        <f t="shared" si="41"/>
        <v>68.838390113707234</v>
      </c>
      <c r="H870" s="21" t="str">
        <f t="shared" si="39"/>
        <v xml:space="preserve"> Medium Risk</v>
      </c>
      <c r="I870">
        <f>VLOOKUP(A870, 'MACHINE LEARNING OUTPUT '!A:W, 23, FALSE)</f>
        <v>0</v>
      </c>
      <c r="J870" s="5">
        <f>VLOOKUP(A870, 'MACHINE LEARNING OUTPUT '!A:X,24, FALSE)</f>
        <v>0.42710518316637935</v>
      </c>
      <c r="K870" t="str">
        <f>VLOOKUP(A870, 'MACHINE LEARNING OUTPUT '!A:C,3, FALSE)</f>
        <v>mixed</v>
      </c>
    </row>
    <row r="871" spans="1:11" x14ac:dyDescent="0.25">
      <c r="A871" s="2" t="s">
        <v>905</v>
      </c>
      <c r="B871" s="50">
        <v>0.755</v>
      </c>
      <c r="C871" s="50">
        <v>0.38517253493249554</v>
      </c>
      <c r="D871" s="50">
        <v>0.38668836441480914</v>
      </c>
      <c r="E871" s="50">
        <v>0.61354616667525252</v>
      </c>
      <c r="F871" s="51">
        <f t="shared" si="40"/>
        <v>0.61806783740450111</v>
      </c>
      <c r="G871" s="47">
        <f t="shared" si="41"/>
        <v>61.806783740450108</v>
      </c>
      <c r="H871" s="21" t="str">
        <f t="shared" si="39"/>
        <v xml:space="preserve"> Medium Risk</v>
      </c>
      <c r="I871">
        <f>VLOOKUP(A871, 'MACHINE LEARNING OUTPUT '!A:W, 23, FALSE)</f>
        <v>0</v>
      </c>
      <c r="J871" s="5">
        <f>VLOOKUP(A871, 'MACHINE LEARNING OUTPUT '!A:X,24, FALSE)</f>
        <v>0.49442306088975779</v>
      </c>
      <c r="K871" t="str">
        <f>VLOOKUP(A871, 'MACHINE LEARNING OUTPUT '!A:C,3, FALSE)</f>
        <v>mixed</v>
      </c>
    </row>
    <row r="872" spans="1:11" x14ac:dyDescent="0.25">
      <c r="A872" s="1" t="s">
        <v>906</v>
      </c>
      <c r="B872" s="49">
        <v>0.89</v>
      </c>
      <c r="C872" s="49">
        <v>0.1346282062329503</v>
      </c>
      <c r="D872" s="49">
        <v>0.3819287875257168</v>
      </c>
      <c r="E872" s="49">
        <v>0.69240398621232702</v>
      </c>
      <c r="F872" s="51">
        <f t="shared" si="40"/>
        <v>0.75135789356710736</v>
      </c>
      <c r="G872" s="47">
        <f t="shared" si="41"/>
        <v>75.135789356710731</v>
      </c>
      <c r="H872" s="21" t="str">
        <f t="shared" si="39"/>
        <v xml:space="preserve"> Low Risk</v>
      </c>
      <c r="I872">
        <f>VLOOKUP(A872, 'MACHINE LEARNING OUTPUT '!A:W, 23, FALSE)</f>
        <v>0</v>
      </c>
      <c r="J872" s="5">
        <f>VLOOKUP(A872, 'MACHINE LEARNING OUTPUT '!A:X,24, FALSE)</f>
        <v>0.39260842850526245</v>
      </c>
      <c r="K872" t="str">
        <f>VLOOKUP(A872, 'MACHINE LEARNING OUTPUT '!A:C,3, FALSE)</f>
        <v>salary</v>
      </c>
    </row>
    <row r="873" spans="1:11" x14ac:dyDescent="0.25">
      <c r="A873" s="2" t="s">
        <v>907</v>
      </c>
      <c r="B873" s="50">
        <v>0.97099999999999997</v>
      </c>
      <c r="C873" s="50">
        <v>0.1202012130930018</v>
      </c>
      <c r="D873" s="50">
        <v>0.84643982463850764</v>
      </c>
      <c r="E873" s="50">
        <v>0.79690872662388201</v>
      </c>
      <c r="F873" s="51">
        <f t="shared" si="40"/>
        <v>0.8926139099933833</v>
      </c>
      <c r="G873" s="47">
        <f t="shared" si="41"/>
        <v>89.261390999338332</v>
      </c>
      <c r="H873" s="21" t="str">
        <f t="shared" si="39"/>
        <v xml:space="preserve"> Low Risk</v>
      </c>
      <c r="I873">
        <f>VLOOKUP(A873, 'MACHINE LEARNING OUTPUT '!A:W, 23, FALSE)</f>
        <v>0</v>
      </c>
      <c r="J873" s="5">
        <f>VLOOKUP(A873, 'MACHINE LEARNING OUTPUT '!A:X,24, FALSE)</f>
        <v>0.27422347771279743</v>
      </c>
      <c r="K873" t="str">
        <f>VLOOKUP(A873, 'MACHINE LEARNING OUTPUT '!A:C,3, FALSE)</f>
        <v>salary</v>
      </c>
    </row>
    <row r="874" spans="1:11" x14ac:dyDescent="0.25">
      <c r="A874" s="1" t="s">
        <v>908</v>
      </c>
      <c r="B874" s="49">
        <v>0.46</v>
      </c>
      <c r="C874" s="49">
        <v>0.33648684630871534</v>
      </c>
      <c r="D874" s="49">
        <v>0.48565483772319273</v>
      </c>
      <c r="E874" s="49">
        <v>0.49193665581698431</v>
      </c>
      <c r="F874" s="51">
        <f t="shared" si="40"/>
        <v>0.53097541202457155</v>
      </c>
      <c r="G874" s="47">
        <f t="shared" si="41"/>
        <v>53.097541202457151</v>
      </c>
      <c r="H874" s="21" t="str">
        <f t="shared" si="39"/>
        <v xml:space="preserve"> Medium Risk</v>
      </c>
      <c r="I874">
        <f>VLOOKUP(A874, 'MACHINE LEARNING OUTPUT '!A:W, 23, FALSE)</f>
        <v>1</v>
      </c>
      <c r="J874" s="5">
        <f>VLOOKUP(A874, 'MACHINE LEARNING OUTPUT '!A:X,24, FALSE)</f>
        <v>0.6267098632032615</v>
      </c>
      <c r="K874" t="str">
        <f>VLOOKUP(A874, 'MACHINE LEARNING OUTPUT '!A:C,3, FALSE)</f>
        <v>business</v>
      </c>
    </row>
    <row r="875" spans="1:11" x14ac:dyDescent="0.25">
      <c r="A875" s="2" t="s">
        <v>909</v>
      </c>
      <c r="B875" s="50">
        <v>0.93700000000000006</v>
      </c>
      <c r="C875" s="50">
        <v>0.22833695243230961</v>
      </c>
      <c r="D875" s="50">
        <v>0.74635572994013366</v>
      </c>
      <c r="E875" s="50">
        <v>0.82996918161774691</v>
      </c>
      <c r="F875" s="51">
        <f t="shared" si="40"/>
        <v>0.83321543750099591</v>
      </c>
      <c r="G875" s="47">
        <f t="shared" si="41"/>
        <v>83.321543750099593</v>
      </c>
      <c r="H875" s="21" t="str">
        <f t="shared" si="39"/>
        <v xml:space="preserve"> Low Risk</v>
      </c>
      <c r="I875">
        <f>VLOOKUP(A875, 'MACHINE LEARNING OUTPUT '!A:W, 23, FALSE)</f>
        <v>0</v>
      </c>
      <c r="J875" s="5">
        <f>VLOOKUP(A875, 'MACHINE LEARNING OUTPUT '!A:X,24, FALSE)</f>
        <v>0.32996152641510651</v>
      </c>
      <c r="K875" t="str">
        <f>VLOOKUP(A875, 'MACHINE LEARNING OUTPUT '!A:C,3, FALSE)</f>
        <v>salary</v>
      </c>
    </row>
    <row r="876" spans="1:11" x14ac:dyDescent="0.25">
      <c r="A876" s="1" t="s">
        <v>910</v>
      </c>
      <c r="B876" s="49">
        <v>0.871</v>
      </c>
      <c r="C876" s="49">
        <v>6.766327572189984E-2</v>
      </c>
      <c r="D876" s="49">
        <v>0.58454204103286467</v>
      </c>
      <c r="E876" s="49">
        <v>0.81543337917776948</v>
      </c>
      <c r="F876" s="51">
        <f t="shared" si="40"/>
        <v>0.82377443236666847</v>
      </c>
      <c r="G876" s="47">
        <f t="shared" si="41"/>
        <v>82.377443236666849</v>
      </c>
      <c r="H876" s="21" t="str">
        <f t="shared" si="39"/>
        <v xml:space="preserve"> Low Risk</v>
      </c>
      <c r="I876">
        <f>VLOOKUP(A876, 'MACHINE LEARNING OUTPUT '!A:W, 23, FALSE)</f>
        <v>0</v>
      </c>
      <c r="J876" s="5">
        <f>VLOOKUP(A876, 'MACHINE LEARNING OUTPUT '!A:X,24, FALSE)</f>
        <v>0.36214146978956457</v>
      </c>
      <c r="K876" t="str">
        <f>VLOOKUP(A876, 'MACHINE LEARNING OUTPUT '!A:C,3, FALSE)</f>
        <v>salary</v>
      </c>
    </row>
    <row r="877" spans="1:11" x14ac:dyDescent="0.25">
      <c r="A877" s="2" t="s">
        <v>911</v>
      </c>
      <c r="B877" s="50">
        <v>0.77300000000000002</v>
      </c>
      <c r="C877" s="50">
        <v>0.1230042279212476</v>
      </c>
      <c r="D877" s="50">
        <v>0.61329519978808622</v>
      </c>
      <c r="E877" s="50">
        <v>0.74502118387233762</v>
      </c>
      <c r="F877" s="51">
        <f t="shared" si="40"/>
        <v>0.76806094916209378</v>
      </c>
      <c r="G877" s="47">
        <f t="shared" si="41"/>
        <v>76.806094916209375</v>
      </c>
      <c r="H877" s="21" t="str">
        <f t="shared" si="39"/>
        <v xml:space="preserve"> Low Risk</v>
      </c>
      <c r="I877">
        <f>VLOOKUP(A877, 'MACHINE LEARNING OUTPUT '!A:W, 23, FALSE)</f>
        <v>0</v>
      </c>
      <c r="J877" s="5">
        <f>VLOOKUP(A877, 'MACHINE LEARNING OUTPUT '!A:X,24, FALSE)</f>
        <v>0.3873885871503841</v>
      </c>
      <c r="K877" t="str">
        <f>VLOOKUP(A877, 'MACHINE LEARNING OUTPUT '!A:C,3, FALSE)</f>
        <v>salary</v>
      </c>
    </row>
    <row r="878" spans="1:11" x14ac:dyDescent="0.25">
      <c r="A878" s="1" t="s">
        <v>912</v>
      </c>
      <c r="B878" s="49">
        <v>0.34</v>
      </c>
      <c r="C878" s="49">
        <v>0.4562846260471502</v>
      </c>
      <c r="D878" s="49">
        <v>0.42273800972433362</v>
      </c>
      <c r="E878" s="49">
        <v>0.5299467197917106</v>
      </c>
      <c r="F878" s="51">
        <f t="shared" si="40"/>
        <v>0.44615422209947819</v>
      </c>
      <c r="G878" s="47">
        <f t="shared" si="41"/>
        <v>44.615422209947816</v>
      </c>
      <c r="H878" s="21" t="str">
        <f t="shared" si="39"/>
        <v xml:space="preserve"> Medium Risk</v>
      </c>
      <c r="I878">
        <f>VLOOKUP(A878, 'MACHINE LEARNING OUTPUT '!A:W, 23, FALSE)</f>
        <v>1</v>
      </c>
      <c r="J878" s="5">
        <f>VLOOKUP(A878, 'MACHINE LEARNING OUTPUT '!A:X,24, FALSE)</f>
        <v>0.676156933274776</v>
      </c>
      <c r="K878" t="str">
        <f>VLOOKUP(A878, 'MACHINE LEARNING OUTPUT '!A:C,3, FALSE)</f>
        <v>business</v>
      </c>
    </row>
    <row r="879" spans="1:11" x14ac:dyDescent="0.25">
      <c r="A879" s="2" t="s">
        <v>913</v>
      </c>
      <c r="B879" s="50">
        <v>0.33800000000000002</v>
      </c>
      <c r="C879" s="50">
        <v>0.33967824653913198</v>
      </c>
      <c r="D879" s="50">
        <v>0.79619820019498566</v>
      </c>
      <c r="E879" s="50">
        <v>0.52885793628458033</v>
      </c>
      <c r="F879" s="51">
        <f t="shared" si="40"/>
        <v>0.55496485651994465</v>
      </c>
      <c r="G879" s="47">
        <f t="shared" si="41"/>
        <v>55.496485651994462</v>
      </c>
      <c r="H879" s="21" t="str">
        <f t="shared" si="39"/>
        <v xml:space="preserve"> Medium Risk</v>
      </c>
      <c r="I879">
        <f>VLOOKUP(A879, 'MACHINE LEARNING OUTPUT '!A:W, 23, FALSE)</f>
        <v>1</v>
      </c>
      <c r="J879" s="5">
        <f>VLOOKUP(A879, 'MACHINE LEARNING OUTPUT '!A:X,24, FALSE)</f>
        <v>0.60063984189028141</v>
      </c>
      <c r="K879" t="str">
        <f>VLOOKUP(A879, 'MACHINE LEARNING OUTPUT '!A:C,3, FALSE)</f>
        <v>business</v>
      </c>
    </row>
    <row r="880" spans="1:11" x14ac:dyDescent="0.25">
      <c r="A880" s="1" t="s">
        <v>914</v>
      </c>
      <c r="B880" s="49">
        <v>0.89800000000000002</v>
      </c>
      <c r="C880" s="49">
        <v>0.50281597758563268</v>
      </c>
      <c r="D880" s="49">
        <v>0.27134998792576415</v>
      </c>
      <c r="E880" s="49">
        <v>0.57014935699709257</v>
      </c>
      <c r="F880" s="51">
        <f t="shared" si="40"/>
        <v>0.60324760785902687</v>
      </c>
      <c r="G880" s="47">
        <f t="shared" si="41"/>
        <v>60.32476078590269</v>
      </c>
      <c r="H880" s="21" t="str">
        <f t="shared" si="39"/>
        <v xml:space="preserve"> Medium Risk</v>
      </c>
      <c r="I880">
        <f>VLOOKUP(A880, 'MACHINE LEARNING OUTPUT '!A:W, 23, FALSE)</f>
        <v>0</v>
      </c>
      <c r="J880" s="5">
        <f>VLOOKUP(A880, 'MACHINE LEARNING OUTPUT '!A:X,24, FALSE)</f>
        <v>0.47170410778957972</v>
      </c>
      <c r="K880" t="str">
        <f>VLOOKUP(A880, 'MACHINE LEARNING OUTPUT '!A:C,3, FALSE)</f>
        <v>salary</v>
      </c>
    </row>
    <row r="881" spans="1:11" x14ac:dyDescent="0.25">
      <c r="A881" s="2" t="s">
        <v>915</v>
      </c>
      <c r="B881" s="50">
        <v>0.98399999999999999</v>
      </c>
      <c r="C881" s="50">
        <v>0.39791947429300306</v>
      </c>
      <c r="D881" s="50">
        <v>0.58203195822966924</v>
      </c>
      <c r="E881" s="50">
        <v>0.54275073086576164</v>
      </c>
      <c r="F881" s="51">
        <f t="shared" si="40"/>
        <v>0.72284315898789719</v>
      </c>
      <c r="G881" s="47">
        <f t="shared" si="41"/>
        <v>72.284315898789714</v>
      </c>
      <c r="H881" s="21" t="str">
        <f t="shared" si="39"/>
        <v xml:space="preserve"> Low Risk</v>
      </c>
      <c r="I881">
        <f>VLOOKUP(A881, 'MACHINE LEARNING OUTPUT '!A:W, 23, FALSE)</f>
        <v>0</v>
      </c>
      <c r="J881" s="5">
        <f>VLOOKUP(A881, 'MACHINE LEARNING OUTPUT '!A:X,24, FALSE)</f>
        <v>0.38106836076956124</v>
      </c>
      <c r="K881" t="str">
        <f>VLOOKUP(A881, 'MACHINE LEARNING OUTPUT '!A:C,3, FALSE)</f>
        <v>salary</v>
      </c>
    </row>
    <row r="882" spans="1:11" x14ac:dyDescent="0.25">
      <c r="A882" s="1" t="s">
        <v>916</v>
      </c>
      <c r="B882" s="49">
        <v>0.92200000000000004</v>
      </c>
      <c r="C882" s="49">
        <v>0.37550199025403402</v>
      </c>
      <c r="D882" s="49">
        <v>0.75737916126368876</v>
      </c>
      <c r="E882" s="49">
        <v>0.81894263863451211</v>
      </c>
      <c r="F882" s="51">
        <f t="shared" si="40"/>
        <v>0.78436663097170434</v>
      </c>
      <c r="G882" s="47">
        <f t="shared" si="41"/>
        <v>78.436663097170438</v>
      </c>
      <c r="H882" s="21" t="str">
        <f t="shared" si="39"/>
        <v xml:space="preserve"> Low Risk</v>
      </c>
      <c r="I882">
        <f>VLOOKUP(A882, 'MACHINE LEARNING OUTPUT '!A:W, 23, FALSE)</f>
        <v>0</v>
      </c>
      <c r="J882" s="5">
        <f>VLOOKUP(A882, 'MACHINE LEARNING OUTPUT '!A:X,24, FALSE)</f>
        <v>0.34306700958914998</v>
      </c>
      <c r="K882" t="str">
        <f>VLOOKUP(A882, 'MACHINE LEARNING OUTPUT '!A:C,3, FALSE)</f>
        <v>salary</v>
      </c>
    </row>
    <row r="883" spans="1:11" x14ac:dyDescent="0.25">
      <c r="A883" s="2" t="s">
        <v>917</v>
      </c>
      <c r="B883" s="50">
        <v>0.35499999999999998</v>
      </c>
      <c r="C883" s="50">
        <v>0.14432427900646999</v>
      </c>
      <c r="D883" s="50">
        <v>0.65055649016466777</v>
      </c>
      <c r="E883" s="50">
        <v>0.41881494174458417</v>
      </c>
      <c r="F883" s="51">
        <f t="shared" si="40"/>
        <v>0.57388625559268003</v>
      </c>
      <c r="G883" s="47">
        <f t="shared" si="41"/>
        <v>57.388625559268</v>
      </c>
      <c r="H883" s="21" t="str">
        <f t="shared" si="39"/>
        <v xml:space="preserve"> Medium Risk</v>
      </c>
      <c r="I883">
        <f>VLOOKUP(A883, 'MACHINE LEARNING OUTPUT '!A:W, 23, FALSE)</f>
        <v>1</v>
      </c>
      <c r="J883" s="5">
        <f>VLOOKUP(A883, 'MACHINE LEARNING OUTPUT '!A:X,24, FALSE)</f>
        <v>0.61167819455254868</v>
      </c>
      <c r="K883" t="str">
        <f>VLOOKUP(A883, 'MACHINE LEARNING OUTPUT '!A:C,3, FALSE)</f>
        <v>business</v>
      </c>
    </row>
    <row r="884" spans="1:11" x14ac:dyDescent="0.25">
      <c r="A884" s="1" t="s">
        <v>918</v>
      </c>
      <c r="B884" s="49">
        <v>0.83899999999999997</v>
      </c>
      <c r="C884" s="49">
        <v>0.31093831045720527</v>
      </c>
      <c r="D884" s="49">
        <v>0.57265576063285384</v>
      </c>
      <c r="E884" s="49">
        <v>0.8068879006192109</v>
      </c>
      <c r="F884" s="51">
        <f t="shared" si="40"/>
        <v>0.73593284408229076</v>
      </c>
      <c r="G884" s="47">
        <f t="shared" si="41"/>
        <v>73.593284408229081</v>
      </c>
      <c r="H884" s="21" t="str">
        <f t="shared" si="39"/>
        <v xml:space="preserve"> Low Risk</v>
      </c>
      <c r="I884">
        <f>VLOOKUP(A884, 'MACHINE LEARNING OUTPUT '!A:W, 23, FALSE)</f>
        <v>0</v>
      </c>
      <c r="J884" s="5">
        <f>VLOOKUP(A884, 'MACHINE LEARNING OUTPUT '!A:X,24, FALSE)</f>
        <v>0.38989815517081761</v>
      </c>
      <c r="K884" t="str">
        <f>VLOOKUP(A884, 'MACHINE LEARNING OUTPUT '!A:C,3, FALSE)</f>
        <v>salary</v>
      </c>
    </row>
    <row r="885" spans="1:11" x14ac:dyDescent="0.25">
      <c r="A885" s="2" t="s">
        <v>919</v>
      </c>
      <c r="B885" s="50">
        <v>0.76200000000000001</v>
      </c>
      <c r="C885" s="50">
        <v>2.7060849370570794E-2</v>
      </c>
      <c r="D885" s="50">
        <v>0.588458744061094</v>
      </c>
      <c r="E885" s="50">
        <v>0.70865711355687233</v>
      </c>
      <c r="F885" s="51">
        <f t="shared" si="40"/>
        <v>0.78257206103457833</v>
      </c>
      <c r="G885" s="47">
        <f t="shared" si="41"/>
        <v>78.257206103457833</v>
      </c>
      <c r="H885" s="21" t="str">
        <f t="shared" si="39"/>
        <v xml:space="preserve"> Low Risk</v>
      </c>
      <c r="I885">
        <f>VLOOKUP(A885, 'MACHINE LEARNING OUTPUT '!A:W, 23, FALSE)</f>
        <v>0</v>
      </c>
      <c r="J885" s="5">
        <f>VLOOKUP(A885, 'MACHINE LEARNING OUTPUT '!A:X,24, FALSE)</f>
        <v>0.40643890439169994</v>
      </c>
      <c r="K885" t="str">
        <f>VLOOKUP(A885, 'MACHINE LEARNING OUTPUT '!A:C,3, FALSE)</f>
        <v>salary</v>
      </c>
    </row>
    <row r="886" spans="1:11" x14ac:dyDescent="0.25">
      <c r="A886" s="1" t="s">
        <v>920</v>
      </c>
      <c r="B886" s="49">
        <v>0.54300000000000004</v>
      </c>
      <c r="C886" s="49">
        <v>0.2985341591904726</v>
      </c>
      <c r="D886" s="49">
        <v>0.76282032228414332</v>
      </c>
      <c r="E886" s="49">
        <v>0.62332817859726897</v>
      </c>
      <c r="F886" s="51">
        <f t="shared" si="40"/>
        <v>0.64655304348927722</v>
      </c>
      <c r="G886" s="47">
        <f t="shared" si="41"/>
        <v>64.655304348927729</v>
      </c>
      <c r="H886" s="21" t="str">
        <f t="shared" si="39"/>
        <v xml:space="preserve"> Medium Risk</v>
      </c>
      <c r="I886">
        <f>VLOOKUP(A886, 'MACHINE LEARNING OUTPUT '!A:W, 23, FALSE)</f>
        <v>1</v>
      </c>
      <c r="J886" s="5">
        <f>VLOOKUP(A886, 'MACHINE LEARNING OUTPUT '!A:X,24, FALSE)</f>
        <v>0.53464294100670662</v>
      </c>
      <c r="K886" t="str">
        <f>VLOOKUP(A886, 'MACHINE LEARNING OUTPUT '!A:C,3, FALSE)</f>
        <v>business</v>
      </c>
    </row>
    <row r="887" spans="1:11" x14ac:dyDescent="0.25">
      <c r="A887" s="2" t="s">
        <v>921</v>
      </c>
      <c r="B887" s="50">
        <v>0.88400000000000001</v>
      </c>
      <c r="C887" s="50">
        <v>0.1775020080964958</v>
      </c>
      <c r="D887" s="50">
        <v>0.80790977632626659</v>
      </c>
      <c r="E887" s="50">
        <v>0.7638686172934801</v>
      </c>
      <c r="F887" s="51">
        <f t="shared" si="40"/>
        <v>0.83231164543032665</v>
      </c>
      <c r="G887" s="47">
        <f t="shared" si="41"/>
        <v>83.231164543032662</v>
      </c>
      <c r="H887" s="21" t="str">
        <f t="shared" si="39"/>
        <v xml:space="preserve"> Low Risk</v>
      </c>
      <c r="I887">
        <f>VLOOKUP(A887, 'MACHINE LEARNING OUTPUT '!A:W, 23, FALSE)</f>
        <v>0</v>
      </c>
      <c r="J887" s="5">
        <f>VLOOKUP(A887, 'MACHINE LEARNING OUTPUT '!A:X,24, FALSE)</f>
        <v>0.31006560318204002</v>
      </c>
      <c r="K887" t="str">
        <f>VLOOKUP(A887, 'MACHINE LEARNING OUTPUT '!A:C,3, FALSE)</f>
        <v>salary</v>
      </c>
    </row>
    <row r="888" spans="1:11" x14ac:dyDescent="0.25">
      <c r="A888" s="1" t="s">
        <v>922</v>
      </c>
      <c r="B888" s="49">
        <v>0.40100000000000002</v>
      </c>
      <c r="C888" s="49">
        <v>0.34193334003957349</v>
      </c>
      <c r="D888" s="49">
        <v>0.50534380923287503</v>
      </c>
      <c r="E888" s="49">
        <v>0.56982972458461756</v>
      </c>
      <c r="F888" s="51">
        <f t="shared" si="40"/>
        <v>0.52431321852239565</v>
      </c>
      <c r="G888" s="47">
        <f t="shared" si="41"/>
        <v>52.431321852239563</v>
      </c>
      <c r="H888" s="21" t="str">
        <f t="shared" si="39"/>
        <v xml:space="preserve"> Medium Risk</v>
      </c>
      <c r="I888">
        <f>VLOOKUP(A888, 'MACHINE LEARNING OUTPUT '!A:W, 23, FALSE)</f>
        <v>1</v>
      </c>
      <c r="J888" s="5">
        <f>VLOOKUP(A888, 'MACHINE LEARNING OUTPUT '!A:X,24, FALSE)</f>
        <v>0.60401815044069884</v>
      </c>
      <c r="K888" t="str">
        <f>VLOOKUP(A888, 'MACHINE LEARNING OUTPUT '!A:C,3, FALSE)</f>
        <v>business</v>
      </c>
    </row>
    <row r="889" spans="1:11" x14ac:dyDescent="0.25">
      <c r="A889" s="2" t="s">
        <v>923</v>
      </c>
      <c r="B889" s="50">
        <v>0.76800000000000002</v>
      </c>
      <c r="C889" s="50">
        <v>0.31478211057512245</v>
      </c>
      <c r="D889" s="50">
        <v>0.87549874987174681</v>
      </c>
      <c r="E889" s="50">
        <v>0.88831005329879931</v>
      </c>
      <c r="F889" s="51">
        <f t="shared" si="40"/>
        <v>0.78271162479663248</v>
      </c>
      <c r="G889" s="47">
        <f t="shared" si="41"/>
        <v>78.271162479663246</v>
      </c>
      <c r="H889" s="21" t="str">
        <f t="shared" si="39"/>
        <v xml:space="preserve"> Low Risk</v>
      </c>
      <c r="I889">
        <f>VLOOKUP(A889, 'MACHINE LEARNING OUTPUT '!A:W, 23, FALSE)</f>
        <v>0</v>
      </c>
      <c r="J889" s="5">
        <f>VLOOKUP(A889, 'MACHINE LEARNING OUTPUT '!A:X,24, FALSE)</f>
        <v>0.36147601168480414</v>
      </c>
      <c r="K889" t="str">
        <f>VLOOKUP(A889, 'MACHINE LEARNING OUTPUT '!A:C,3, FALSE)</f>
        <v>salary</v>
      </c>
    </row>
    <row r="890" spans="1:11" x14ac:dyDescent="0.25">
      <c r="A890" s="1" t="s">
        <v>924</v>
      </c>
      <c r="B890" s="49">
        <v>0.996</v>
      </c>
      <c r="C890" s="49">
        <v>0.31111355549650005</v>
      </c>
      <c r="D890" s="49">
        <v>0.73939267648944595</v>
      </c>
      <c r="E890" s="49">
        <v>0.86973843180599231</v>
      </c>
      <c r="F890" s="51">
        <f t="shared" si="40"/>
        <v>0.83360523341983794</v>
      </c>
      <c r="G890" s="47">
        <f t="shared" si="41"/>
        <v>83.360523341983793</v>
      </c>
      <c r="H890" s="21" t="str">
        <f t="shared" si="39"/>
        <v xml:space="preserve"> Low Risk</v>
      </c>
      <c r="I890">
        <f>VLOOKUP(A890, 'MACHINE LEARNING OUTPUT '!A:W, 23, FALSE)</f>
        <v>0</v>
      </c>
      <c r="J890" s="5">
        <f>VLOOKUP(A890, 'MACHINE LEARNING OUTPUT '!A:X,24, FALSE)</f>
        <v>0.30261718206497845</v>
      </c>
      <c r="K890" t="str">
        <f>VLOOKUP(A890, 'MACHINE LEARNING OUTPUT '!A:C,3, FALSE)</f>
        <v>salary</v>
      </c>
    </row>
    <row r="891" spans="1:11" x14ac:dyDescent="0.25">
      <c r="A891" s="2" t="s">
        <v>925</v>
      </c>
      <c r="B891" s="50">
        <v>0.88900000000000001</v>
      </c>
      <c r="C891" s="50">
        <v>2.9461805355297466E-2</v>
      </c>
      <c r="D891" s="50">
        <v>0.25209994949761338</v>
      </c>
      <c r="E891" s="50">
        <v>0.74136306611590863</v>
      </c>
      <c r="F891" s="51">
        <f t="shared" si="40"/>
        <v>0.76393590821031965</v>
      </c>
      <c r="G891" s="47">
        <f t="shared" si="41"/>
        <v>76.393590821031964</v>
      </c>
      <c r="H891" s="21" t="str">
        <f t="shared" si="39"/>
        <v xml:space="preserve"> Low Risk</v>
      </c>
      <c r="I891">
        <f>VLOOKUP(A891, 'MACHINE LEARNING OUTPUT '!A:W, 23, FALSE)</f>
        <v>0</v>
      </c>
      <c r="J891" s="5">
        <f>VLOOKUP(A891, 'MACHINE LEARNING OUTPUT '!A:X,24, FALSE)</f>
        <v>0.4234853484469111</v>
      </c>
      <c r="K891" t="str">
        <f>VLOOKUP(A891, 'MACHINE LEARNING OUTPUT '!A:C,3, FALSE)</f>
        <v>salary</v>
      </c>
    </row>
    <row r="892" spans="1:11" x14ac:dyDescent="0.25">
      <c r="A892" s="1" t="s">
        <v>926</v>
      </c>
      <c r="B892" s="49">
        <v>0.26300000000000001</v>
      </c>
      <c r="C892" s="49">
        <v>0.28751372292507044</v>
      </c>
      <c r="D892" s="49">
        <v>0.40709916894800391</v>
      </c>
      <c r="E892" s="49">
        <v>0.60117083167922492</v>
      </c>
      <c r="F892" s="51">
        <f t="shared" si="40"/>
        <v>0.47739134166396335</v>
      </c>
      <c r="G892" s="47">
        <f t="shared" si="41"/>
        <v>47.739134166396333</v>
      </c>
      <c r="H892" s="21" t="str">
        <f t="shared" si="39"/>
        <v xml:space="preserve"> Medium Risk</v>
      </c>
      <c r="I892">
        <f>VLOOKUP(A892, 'MACHINE LEARNING OUTPUT '!A:W, 23, FALSE)</f>
        <v>1</v>
      </c>
      <c r="J892" s="5">
        <f>VLOOKUP(A892, 'MACHINE LEARNING OUTPUT '!A:X,24, FALSE)</f>
        <v>0.66812120773015116</v>
      </c>
      <c r="K892" t="str">
        <f>VLOOKUP(A892, 'MACHINE LEARNING OUTPUT '!A:C,3, FALSE)</f>
        <v>business</v>
      </c>
    </row>
    <row r="893" spans="1:11" x14ac:dyDescent="0.25">
      <c r="A893" s="2" t="s">
        <v>927</v>
      </c>
      <c r="B893" s="50">
        <v>0.48399999999999999</v>
      </c>
      <c r="C893" s="50">
        <v>0.17700828166028942</v>
      </c>
      <c r="D893" s="50">
        <v>0.42968119356318002</v>
      </c>
      <c r="E893" s="50">
        <v>0.61271901128618667</v>
      </c>
      <c r="F893" s="51">
        <f t="shared" si="40"/>
        <v>0.59414160590747722</v>
      </c>
      <c r="G893" s="47">
        <f t="shared" si="41"/>
        <v>59.41416059074772</v>
      </c>
      <c r="H893" s="21" t="str">
        <f t="shared" si="39"/>
        <v xml:space="preserve"> Medium Risk</v>
      </c>
      <c r="I893">
        <f>VLOOKUP(A893, 'MACHINE LEARNING OUTPUT '!A:W, 23, FALSE)</f>
        <v>1</v>
      </c>
      <c r="J893" s="5">
        <f>VLOOKUP(A893, 'MACHINE LEARNING OUTPUT '!A:X,24, FALSE)</f>
        <v>0.55648902865871608</v>
      </c>
      <c r="K893" t="str">
        <f>VLOOKUP(A893, 'MACHINE LEARNING OUTPUT '!A:C,3, FALSE)</f>
        <v>mixed</v>
      </c>
    </row>
    <row r="894" spans="1:11" x14ac:dyDescent="0.25">
      <c r="A894" s="1" t="s">
        <v>928</v>
      </c>
      <c r="B894" s="49">
        <v>0.64</v>
      </c>
      <c r="C894" s="49">
        <v>0.17934836292072132</v>
      </c>
      <c r="D894" s="49">
        <v>0.8075506176684768</v>
      </c>
      <c r="E894" s="49">
        <v>0.69026835146335641</v>
      </c>
      <c r="F894" s="51">
        <f t="shared" si="40"/>
        <v>0.73524586737698239</v>
      </c>
      <c r="G894" s="47">
        <f t="shared" si="41"/>
        <v>73.524586737698243</v>
      </c>
      <c r="H894" s="21" t="str">
        <f t="shared" si="39"/>
        <v xml:space="preserve"> Low Risk</v>
      </c>
      <c r="I894">
        <f>VLOOKUP(A894, 'MACHINE LEARNING OUTPUT '!A:W, 23, FALSE)</f>
        <v>0</v>
      </c>
      <c r="J894" s="5">
        <f>VLOOKUP(A894, 'MACHINE LEARNING OUTPUT '!A:X,24, FALSE)</f>
        <v>0.43341184375217906</v>
      </c>
      <c r="K894" t="str">
        <f>VLOOKUP(A894, 'MACHINE LEARNING OUTPUT '!A:C,3, FALSE)</f>
        <v>mixed</v>
      </c>
    </row>
    <row r="895" spans="1:11" x14ac:dyDescent="0.25">
      <c r="A895" s="2" t="s">
        <v>929</v>
      </c>
      <c r="B895" s="50">
        <v>0.88200000000000001</v>
      </c>
      <c r="C895" s="50">
        <v>0.44359352380505096</v>
      </c>
      <c r="D895" s="50">
        <v>0.27203421951805051</v>
      </c>
      <c r="E895" s="50">
        <v>0.476786149027489</v>
      </c>
      <c r="F895" s="51">
        <f t="shared" si="40"/>
        <v>0.6015467091162181</v>
      </c>
      <c r="G895" s="47">
        <f t="shared" si="41"/>
        <v>60.154670911621807</v>
      </c>
      <c r="H895" s="21" t="str">
        <f t="shared" si="39"/>
        <v xml:space="preserve"> Medium Risk</v>
      </c>
      <c r="I895">
        <f>VLOOKUP(A895, 'MACHINE LEARNING OUTPUT '!A:W, 23, FALSE)</f>
        <v>0</v>
      </c>
      <c r="J895" s="5">
        <f>VLOOKUP(A895, 'MACHINE LEARNING OUTPUT '!A:X,24, FALSE)</f>
        <v>0.47427875371777822</v>
      </c>
      <c r="K895" t="str">
        <f>VLOOKUP(A895, 'MACHINE LEARNING OUTPUT '!A:C,3, FALSE)</f>
        <v>salary</v>
      </c>
    </row>
    <row r="896" spans="1:11" x14ac:dyDescent="0.25">
      <c r="A896" s="1" t="s">
        <v>930</v>
      </c>
      <c r="B896" s="49">
        <v>0.29399999999999998</v>
      </c>
      <c r="C896" s="49">
        <v>0.10510578870486831</v>
      </c>
      <c r="D896" s="49">
        <v>0.57086806591872541</v>
      </c>
      <c r="E896" s="49">
        <v>0.77179151811825519</v>
      </c>
      <c r="F896" s="51">
        <f t="shared" si="40"/>
        <v>0.60131060429002292</v>
      </c>
      <c r="G896" s="47">
        <f t="shared" si="41"/>
        <v>60.131060429002289</v>
      </c>
      <c r="H896" s="21" t="str">
        <f t="shared" si="39"/>
        <v xml:space="preserve"> Medium Risk</v>
      </c>
      <c r="I896">
        <f>VLOOKUP(A896, 'MACHINE LEARNING OUTPUT '!A:W, 23, FALSE)</f>
        <v>1</v>
      </c>
      <c r="J896" s="5">
        <f>VLOOKUP(A896, 'MACHINE LEARNING OUTPUT '!A:X,24, FALSE)</f>
        <v>0.6027541398220192</v>
      </c>
      <c r="K896" t="str">
        <f>VLOOKUP(A896, 'MACHINE LEARNING OUTPUT '!A:C,3, FALSE)</f>
        <v>business</v>
      </c>
    </row>
    <row r="897" spans="1:11" x14ac:dyDescent="0.25">
      <c r="A897" s="2" t="s">
        <v>931</v>
      </c>
      <c r="B897" s="50">
        <v>0.91600000000000004</v>
      </c>
      <c r="C897" s="50">
        <v>0.40324252117718801</v>
      </c>
      <c r="D897" s="50">
        <v>0.29551829500457027</v>
      </c>
      <c r="E897" s="50">
        <v>0.68128411735421834</v>
      </c>
      <c r="F897" s="51">
        <f t="shared" si="40"/>
        <v>0.66092352025089052</v>
      </c>
      <c r="G897" s="47">
        <f t="shared" si="41"/>
        <v>66.092352025089056</v>
      </c>
      <c r="H897" s="21" t="str">
        <f t="shared" si="39"/>
        <v xml:space="preserve"> Medium Risk</v>
      </c>
      <c r="I897">
        <f>VLOOKUP(A897, 'MACHINE LEARNING OUTPUT '!A:W, 23, FALSE)</f>
        <v>0</v>
      </c>
      <c r="J897" s="5">
        <f>VLOOKUP(A897, 'MACHINE LEARNING OUTPUT '!A:X,24, FALSE)</f>
        <v>0.40348617784358076</v>
      </c>
      <c r="K897" t="str">
        <f>VLOOKUP(A897, 'MACHINE LEARNING OUTPUT '!A:C,3, FALSE)</f>
        <v>salary</v>
      </c>
    </row>
    <row r="898" spans="1:11" x14ac:dyDescent="0.25">
      <c r="A898" s="1" t="s">
        <v>932</v>
      </c>
      <c r="B898" s="49">
        <v>0.79100000000000004</v>
      </c>
      <c r="C898" s="49">
        <v>7.9601631820823304E-2</v>
      </c>
      <c r="D898" s="49">
        <v>0.4527213918961851</v>
      </c>
      <c r="E898" s="49">
        <v>0.79227236002215762</v>
      </c>
      <c r="F898" s="51">
        <f t="shared" si="40"/>
        <v>0.76235464283631371</v>
      </c>
      <c r="G898" s="47">
        <f t="shared" si="41"/>
        <v>76.235464283631373</v>
      </c>
      <c r="H898" s="21" t="str">
        <f t="shared" ref="H898:H961" si="42">IF(G898&lt;40," High Risk",
 IF(G898&lt;70," Medium Risk",
 " Low Risk"))</f>
        <v xml:space="preserve"> Low Risk</v>
      </c>
      <c r="I898">
        <f>VLOOKUP(A898, 'MACHINE LEARNING OUTPUT '!A:W, 23, FALSE)</f>
        <v>0</v>
      </c>
      <c r="J898" s="5">
        <f>VLOOKUP(A898, 'MACHINE LEARNING OUTPUT '!A:X,24, FALSE)</f>
        <v>0.41636018177879303</v>
      </c>
      <c r="K898" t="str">
        <f>VLOOKUP(A898, 'MACHINE LEARNING OUTPUT '!A:C,3, FALSE)</f>
        <v>salary</v>
      </c>
    </row>
    <row r="899" spans="1:11" x14ac:dyDescent="0.25">
      <c r="A899" s="2" t="s">
        <v>933</v>
      </c>
      <c r="B899" s="50">
        <v>0.70799999999999996</v>
      </c>
      <c r="C899" s="50">
        <v>0.33989032849585749</v>
      </c>
      <c r="D899" s="50">
        <v>0.6131983251683647</v>
      </c>
      <c r="E899" s="50">
        <v>0.49948370501159345</v>
      </c>
      <c r="F899" s="51">
        <f t="shared" ref="F899:F962" si="43">(B899*0.35) + ((1-C899)*0.3) + (D899*0.2) + (E899*0.15)</f>
        <v>0.64339512223665474</v>
      </c>
      <c r="G899" s="47">
        <f t="shared" ref="G899:G962" si="44">F899*100</f>
        <v>64.33951222366548</v>
      </c>
      <c r="H899" s="21" t="str">
        <f t="shared" si="42"/>
        <v xml:space="preserve"> Medium Risk</v>
      </c>
      <c r="I899">
        <f>VLOOKUP(A899, 'MACHINE LEARNING OUTPUT '!A:W, 23, FALSE)</f>
        <v>0</v>
      </c>
      <c r="J899" s="5">
        <f>VLOOKUP(A899, 'MACHINE LEARNING OUTPUT '!A:X,24, FALSE)</f>
        <v>0.47479354474189317</v>
      </c>
      <c r="K899" t="str">
        <f>VLOOKUP(A899, 'MACHINE LEARNING OUTPUT '!A:C,3, FALSE)</f>
        <v>mixed</v>
      </c>
    </row>
    <row r="900" spans="1:11" x14ac:dyDescent="0.25">
      <c r="A900" s="1" t="s">
        <v>934</v>
      </c>
      <c r="B900" s="49">
        <v>0.9</v>
      </c>
      <c r="C900" s="49">
        <v>0.25957078331387712</v>
      </c>
      <c r="D900" s="49">
        <v>0.68498226393031758</v>
      </c>
      <c r="E900" s="49">
        <v>0.8139946228450986</v>
      </c>
      <c r="F900" s="51">
        <f t="shared" si="43"/>
        <v>0.79622441121866516</v>
      </c>
      <c r="G900" s="47">
        <f t="shared" si="44"/>
        <v>79.622441121866515</v>
      </c>
      <c r="H900" s="21" t="str">
        <f t="shared" si="42"/>
        <v xml:space="preserve"> Low Risk</v>
      </c>
      <c r="I900">
        <f>VLOOKUP(A900, 'MACHINE LEARNING OUTPUT '!A:W, 23, FALSE)</f>
        <v>0</v>
      </c>
      <c r="J900" s="5">
        <f>VLOOKUP(A900, 'MACHINE LEARNING OUTPUT '!A:X,24, FALSE)</f>
        <v>0.3480850313217852</v>
      </c>
      <c r="K900" t="str">
        <f>VLOOKUP(A900, 'MACHINE LEARNING OUTPUT '!A:C,3, FALSE)</f>
        <v>salary</v>
      </c>
    </row>
    <row r="901" spans="1:11" x14ac:dyDescent="0.25">
      <c r="A901" s="2" t="s">
        <v>935</v>
      </c>
      <c r="B901" s="50">
        <v>0.79300000000000004</v>
      </c>
      <c r="C901" s="50">
        <v>0.25620315528030307</v>
      </c>
      <c r="D901" s="50">
        <v>0.82560876542784611</v>
      </c>
      <c r="E901" s="50">
        <v>0.84610807933488374</v>
      </c>
      <c r="F901" s="51">
        <f t="shared" si="43"/>
        <v>0.79272701840171078</v>
      </c>
      <c r="G901" s="47">
        <f t="shared" si="44"/>
        <v>79.272701840171081</v>
      </c>
      <c r="H901" s="21" t="str">
        <f t="shared" si="42"/>
        <v xml:space="preserve"> Low Risk</v>
      </c>
      <c r="I901">
        <f>VLOOKUP(A901, 'MACHINE LEARNING OUTPUT '!A:W, 23, FALSE)</f>
        <v>0</v>
      </c>
      <c r="J901" s="5">
        <f>VLOOKUP(A901, 'MACHINE LEARNING OUTPUT '!A:X,24, FALSE)</f>
        <v>0.36769507447767485</v>
      </c>
      <c r="K901" t="str">
        <f>VLOOKUP(A901, 'MACHINE LEARNING OUTPUT '!A:C,3, FALSE)</f>
        <v>salary</v>
      </c>
    </row>
    <row r="902" spans="1:11" x14ac:dyDescent="0.25">
      <c r="A902" s="1" t="s">
        <v>936</v>
      </c>
      <c r="B902" s="49">
        <v>0.91600000000000004</v>
      </c>
      <c r="C902" s="49">
        <v>0.20489103117569013</v>
      </c>
      <c r="D902" s="49">
        <v>0.48548324708504442</v>
      </c>
      <c r="E902" s="49">
        <v>0.52104508974095742</v>
      </c>
      <c r="F902" s="51">
        <f t="shared" si="43"/>
        <v>0.73438610352544542</v>
      </c>
      <c r="G902" s="47">
        <f t="shared" si="44"/>
        <v>73.438610352544544</v>
      </c>
      <c r="H902" s="21" t="str">
        <f t="shared" si="42"/>
        <v xml:space="preserve"> Low Risk</v>
      </c>
      <c r="I902">
        <f>VLOOKUP(A902, 'MACHINE LEARNING OUTPUT '!A:W, 23, FALSE)</f>
        <v>0</v>
      </c>
      <c r="J902" s="5">
        <f>VLOOKUP(A902, 'MACHINE LEARNING OUTPUT '!A:X,24, FALSE)</f>
        <v>0.41200803056999191</v>
      </c>
      <c r="K902" t="str">
        <f>VLOOKUP(A902, 'MACHINE LEARNING OUTPUT '!A:C,3, FALSE)</f>
        <v>salary</v>
      </c>
    </row>
    <row r="903" spans="1:11" x14ac:dyDescent="0.25">
      <c r="A903" s="2" t="s">
        <v>937</v>
      </c>
      <c r="B903" s="50">
        <v>0.79</v>
      </c>
      <c r="C903" s="50">
        <v>0.31887293435159897</v>
      </c>
      <c r="D903" s="50">
        <v>0.53774282319628519</v>
      </c>
      <c r="E903" s="50">
        <v>0.8329813007726159</v>
      </c>
      <c r="F903" s="51">
        <f t="shared" si="43"/>
        <v>0.71333387944966964</v>
      </c>
      <c r="G903" s="47">
        <f t="shared" si="44"/>
        <v>71.333387944966958</v>
      </c>
      <c r="H903" s="21" t="str">
        <f t="shared" si="42"/>
        <v xml:space="preserve"> Low Risk</v>
      </c>
      <c r="I903">
        <f>VLOOKUP(A903, 'MACHINE LEARNING OUTPUT '!A:W, 23, FALSE)</f>
        <v>0</v>
      </c>
      <c r="J903" s="5">
        <f>VLOOKUP(A903, 'MACHINE LEARNING OUTPUT '!A:X,24, FALSE)</f>
        <v>0.40150026626458363</v>
      </c>
      <c r="K903" t="str">
        <f>VLOOKUP(A903, 'MACHINE LEARNING OUTPUT '!A:C,3, FALSE)</f>
        <v>salary</v>
      </c>
    </row>
    <row r="904" spans="1:11" x14ac:dyDescent="0.25">
      <c r="A904" s="1" t="s">
        <v>938</v>
      </c>
      <c r="B904" s="49">
        <v>0.85599999999999998</v>
      </c>
      <c r="C904" s="49">
        <v>0.35926481751432054</v>
      </c>
      <c r="D904" s="49">
        <v>0.35089069404047957</v>
      </c>
      <c r="E904" s="49">
        <v>0.63117289902295803</v>
      </c>
      <c r="F904" s="51">
        <f t="shared" si="43"/>
        <v>0.65667462840724344</v>
      </c>
      <c r="G904" s="47">
        <f t="shared" si="44"/>
        <v>65.66746284072434</v>
      </c>
      <c r="H904" s="21" t="str">
        <f t="shared" si="42"/>
        <v xml:space="preserve"> Medium Risk</v>
      </c>
      <c r="I904">
        <f>VLOOKUP(A904, 'MACHINE LEARNING OUTPUT '!A:W, 23, FALSE)</f>
        <v>0</v>
      </c>
      <c r="J904" s="5">
        <f>VLOOKUP(A904, 'MACHINE LEARNING OUTPUT '!A:X,24, FALSE)</f>
        <v>0.44362463747103609</v>
      </c>
      <c r="K904" t="str">
        <f>VLOOKUP(A904, 'MACHINE LEARNING OUTPUT '!A:C,3, FALSE)</f>
        <v>salary</v>
      </c>
    </row>
    <row r="905" spans="1:11" x14ac:dyDescent="0.25">
      <c r="A905" s="2" t="s">
        <v>939</v>
      </c>
      <c r="B905" s="50">
        <v>0.311</v>
      </c>
      <c r="C905" s="50">
        <v>0.22550807110914267</v>
      </c>
      <c r="D905" s="50">
        <v>0.44457791089451903</v>
      </c>
      <c r="E905" s="50">
        <v>0.33431186617532815</v>
      </c>
      <c r="F905" s="51">
        <f t="shared" si="43"/>
        <v>0.48025994077246026</v>
      </c>
      <c r="G905" s="47">
        <f t="shared" si="44"/>
        <v>48.025994077246025</v>
      </c>
      <c r="H905" s="21" t="str">
        <f t="shared" si="42"/>
        <v xml:space="preserve"> Medium Risk</v>
      </c>
      <c r="I905">
        <f>VLOOKUP(A905, 'MACHINE LEARNING OUTPUT '!A:W, 23, FALSE)</f>
        <v>1</v>
      </c>
      <c r="J905" s="5">
        <f>VLOOKUP(A905, 'MACHINE LEARNING OUTPUT '!A:X,24, FALSE)</f>
        <v>0.66360607329399934</v>
      </c>
      <c r="K905" t="str">
        <f>VLOOKUP(A905, 'MACHINE LEARNING OUTPUT '!A:C,3, FALSE)</f>
        <v>business</v>
      </c>
    </row>
    <row r="906" spans="1:11" x14ac:dyDescent="0.25">
      <c r="A906" s="1" t="s">
        <v>940</v>
      </c>
      <c r="B906" s="49">
        <v>0.97</v>
      </c>
      <c r="C906" s="49">
        <v>0.21379790872181986</v>
      </c>
      <c r="D906" s="49">
        <v>0.36652517719685584</v>
      </c>
      <c r="E906" s="49">
        <v>0.80089741512439672</v>
      </c>
      <c r="F906" s="51">
        <f t="shared" si="43"/>
        <v>0.76880027509148463</v>
      </c>
      <c r="G906" s="47">
        <f t="shared" si="44"/>
        <v>76.880027509148462</v>
      </c>
      <c r="H906" s="21" t="str">
        <f t="shared" si="42"/>
        <v xml:space="preserve"> Low Risk</v>
      </c>
      <c r="I906">
        <f>VLOOKUP(A906, 'MACHINE LEARNING OUTPUT '!A:W, 23, FALSE)</f>
        <v>0</v>
      </c>
      <c r="J906" s="5">
        <f>VLOOKUP(A906, 'MACHINE LEARNING OUTPUT '!A:X,24, FALSE)</f>
        <v>0.36365467569044835</v>
      </c>
      <c r="K906" t="str">
        <f>VLOOKUP(A906, 'MACHINE LEARNING OUTPUT '!A:C,3, FALSE)</f>
        <v>salary</v>
      </c>
    </row>
    <row r="907" spans="1:11" x14ac:dyDescent="0.25">
      <c r="A907" s="2" t="s">
        <v>941</v>
      </c>
      <c r="B907" s="50">
        <v>0.76200000000000001</v>
      </c>
      <c r="C907" s="50">
        <v>6.7785822295072462E-2</v>
      </c>
      <c r="D907" s="50">
        <v>0.58495588800402598</v>
      </c>
      <c r="E907" s="50">
        <v>0.53117210559029771</v>
      </c>
      <c r="F907" s="51">
        <f t="shared" si="43"/>
        <v>0.74303124675082821</v>
      </c>
      <c r="G907" s="47">
        <f t="shared" si="44"/>
        <v>74.303124675082827</v>
      </c>
      <c r="H907" s="21" t="str">
        <f t="shared" si="42"/>
        <v xml:space="preserve"> Low Risk</v>
      </c>
      <c r="I907">
        <f>VLOOKUP(A907, 'MACHINE LEARNING OUTPUT '!A:W, 23, FALSE)</f>
        <v>0</v>
      </c>
      <c r="J907" s="5">
        <f>VLOOKUP(A907, 'MACHINE LEARNING OUTPUT '!A:X,24, FALSE)</f>
        <v>0.43011972869233234</v>
      </c>
      <c r="K907" t="str">
        <f>VLOOKUP(A907, 'MACHINE LEARNING OUTPUT '!A:C,3, FALSE)</f>
        <v>mixed</v>
      </c>
    </row>
    <row r="908" spans="1:11" x14ac:dyDescent="0.25">
      <c r="A908" s="1" t="s">
        <v>942</v>
      </c>
      <c r="B908" s="49">
        <v>0.48099999999999998</v>
      </c>
      <c r="C908" s="49">
        <v>0.13091183164918807</v>
      </c>
      <c r="D908" s="49">
        <v>0.41902110232423084</v>
      </c>
      <c r="E908" s="49">
        <v>0.48762259495522536</v>
      </c>
      <c r="F908" s="51">
        <f t="shared" si="43"/>
        <v>0.5860240602133735</v>
      </c>
      <c r="G908" s="47">
        <f t="shared" si="44"/>
        <v>58.602406021337352</v>
      </c>
      <c r="H908" s="21" t="str">
        <f t="shared" si="42"/>
        <v xml:space="preserve"> Medium Risk</v>
      </c>
      <c r="I908">
        <f>VLOOKUP(A908, 'MACHINE LEARNING OUTPUT '!A:W, 23, FALSE)</f>
        <v>1</v>
      </c>
      <c r="J908" s="5">
        <f>VLOOKUP(A908, 'MACHINE LEARNING OUTPUT '!A:X,24, FALSE)</f>
        <v>0.55631340656817885</v>
      </c>
      <c r="K908" t="str">
        <f>VLOOKUP(A908, 'MACHINE LEARNING OUTPUT '!A:C,3, FALSE)</f>
        <v>mixed</v>
      </c>
    </row>
    <row r="909" spans="1:11" x14ac:dyDescent="0.25">
      <c r="A909" s="2" t="s">
        <v>943</v>
      </c>
      <c r="B909" s="50">
        <v>0.84799999999999998</v>
      </c>
      <c r="C909" s="50">
        <v>0.19967950121043893</v>
      </c>
      <c r="D909" s="50">
        <v>0.34052324312682014</v>
      </c>
      <c r="E909" s="50">
        <v>0.70682844254128208</v>
      </c>
      <c r="F909" s="51">
        <f t="shared" si="43"/>
        <v>0.71102506464342463</v>
      </c>
      <c r="G909" s="47">
        <f t="shared" si="44"/>
        <v>71.102506464342468</v>
      </c>
      <c r="H909" s="21" t="str">
        <f t="shared" si="42"/>
        <v xml:space="preserve"> Low Risk</v>
      </c>
      <c r="I909">
        <f>VLOOKUP(A909, 'MACHINE LEARNING OUTPUT '!A:W, 23, FALSE)</f>
        <v>0</v>
      </c>
      <c r="J909" s="5">
        <f>VLOOKUP(A909, 'MACHINE LEARNING OUTPUT '!A:X,24, FALSE)</f>
        <v>0.4052453245693311</v>
      </c>
      <c r="K909" t="str">
        <f>VLOOKUP(A909, 'MACHINE LEARNING OUTPUT '!A:C,3, FALSE)</f>
        <v>salary</v>
      </c>
    </row>
    <row r="910" spans="1:11" x14ac:dyDescent="0.25">
      <c r="A910" s="1" t="s">
        <v>944</v>
      </c>
      <c r="B910" s="49">
        <v>0.90600000000000003</v>
      </c>
      <c r="C910" s="49">
        <v>8.9242106943123956E-2</v>
      </c>
      <c r="D910" s="49">
        <v>0.18824410905649094</v>
      </c>
      <c r="E910" s="49">
        <v>0.51864338703917301</v>
      </c>
      <c r="F910" s="51">
        <f t="shared" si="43"/>
        <v>0.70577269778423701</v>
      </c>
      <c r="G910" s="47">
        <f t="shared" si="44"/>
        <v>70.577269778423698</v>
      </c>
      <c r="H910" s="21" t="str">
        <f t="shared" si="42"/>
        <v xml:space="preserve"> Low Risk</v>
      </c>
      <c r="I910">
        <f>VLOOKUP(A910, 'MACHINE LEARNING OUTPUT '!A:W, 23, FALSE)</f>
        <v>0</v>
      </c>
      <c r="J910" s="5">
        <f>VLOOKUP(A910, 'MACHINE LEARNING OUTPUT '!A:X,24, FALSE)</f>
        <v>0.44924944237415176</v>
      </c>
      <c r="K910" t="str">
        <f>VLOOKUP(A910, 'MACHINE LEARNING OUTPUT '!A:C,3, FALSE)</f>
        <v>salary</v>
      </c>
    </row>
    <row r="911" spans="1:11" x14ac:dyDescent="0.25">
      <c r="A911" s="2" t="s">
        <v>945</v>
      </c>
      <c r="B911" s="50">
        <v>0.82099999999999995</v>
      </c>
      <c r="C911" s="50">
        <v>0.38340182072346701</v>
      </c>
      <c r="D911" s="50">
        <v>0.54201339424751693</v>
      </c>
      <c r="E911" s="50">
        <v>0.68064199914501156</v>
      </c>
      <c r="F911" s="51">
        <f t="shared" si="43"/>
        <v>0.68282843250421499</v>
      </c>
      <c r="G911" s="47">
        <f t="shared" si="44"/>
        <v>68.282843250421493</v>
      </c>
      <c r="H911" s="21" t="str">
        <f t="shared" si="42"/>
        <v xml:space="preserve"> Medium Risk</v>
      </c>
      <c r="I911">
        <f>VLOOKUP(A911, 'MACHINE LEARNING OUTPUT '!A:W, 23, FALSE)</f>
        <v>0</v>
      </c>
      <c r="J911" s="5">
        <f>VLOOKUP(A911, 'MACHINE LEARNING OUTPUT '!A:X,24, FALSE)</f>
        <v>0.42788017695388908</v>
      </c>
      <c r="K911" t="str">
        <f>VLOOKUP(A911, 'MACHINE LEARNING OUTPUT '!A:C,3, FALSE)</f>
        <v>salary</v>
      </c>
    </row>
    <row r="912" spans="1:11" x14ac:dyDescent="0.25">
      <c r="A912" s="1" t="s">
        <v>946</v>
      </c>
      <c r="B912" s="49">
        <v>0.52400000000000002</v>
      </c>
      <c r="C912" s="49">
        <v>0.34592497395838845</v>
      </c>
      <c r="D912" s="49">
        <v>0.37214828611498296</v>
      </c>
      <c r="E912" s="49">
        <v>0.55544098580470835</v>
      </c>
      <c r="F912" s="51">
        <f t="shared" si="43"/>
        <v>0.53736831290618625</v>
      </c>
      <c r="G912" s="47">
        <f t="shared" si="44"/>
        <v>53.736831290618625</v>
      </c>
      <c r="H912" s="21" t="str">
        <f t="shared" si="42"/>
        <v xml:space="preserve"> Medium Risk</v>
      </c>
      <c r="I912">
        <f>VLOOKUP(A912, 'MACHINE LEARNING OUTPUT '!A:W, 23, FALSE)</f>
        <v>1</v>
      </c>
      <c r="J912" s="5">
        <f>VLOOKUP(A912, 'MACHINE LEARNING OUTPUT '!A:X,24, FALSE)</f>
        <v>0.59226996636425944</v>
      </c>
      <c r="K912" t="str">
        <f>VLOOKUP(A912, 'MACHINE LEARNING OUTPUT '!A:C,3, FALSE)</f>
        <v>business</v>
      </c>
    </row>
    <row r="913" spans="1:11" x14ac:dyDescent="0.25">
      <c r="A913" s="2" t="s">
        <v>947</v>
      </c>
      <c r="B913" s="50">
        <v>0.876</v>
      </c>
      <c r="C913" s="50">
        <v>0.37594206719700801</v>
      </c>
      <c r="D913" s="50">
        <v>0.40416650177261615</v>
      </c>
      <c r="E913" s="50">
        <v>0.77834656509996236</v>
      </c>
      <c r="F913" s="51">
        <f t="shared" si="43"/>
        <v>0.69140266496041514</v>
      </c>
      <c r="G913" s="47">
        <f t="shared" si="44"/>
        <v>69.140266496041519</v>
      </c>
      <c r="H913" s="21" t="str">
        <f t="shared" si="42"/>
        <v xml:space="preserve"> Medium Risk</v>
      </c>
      <c r="I913">
        <f>VLOOKUP(A913, 'MACHINE LEARNING OUTPUT '!A:W, 23, FALSE)</f>
        <v>0</v>
      </c>
      <c r="J913" s="5">
        <f>VLOOKUP(A913, 'MACHINE LEARNING OUTPUT '!A:X,24, FALSE)</f>
        <v>0.40020931138246774</v>
      </c>
      <c r="K913" t="str">
        <f>VLOOKUP(A913, 'MACHINE LEARNING OUTPUT '!A:C,3, FALSE)</f>
        <v>salary</v>
      </c>
    </row>
    <row r="914" spans="1:11" x14ac:dyDescent="0.25">
      <c r="A914" s="1" t="s">
        <v>948</v>
      </c>
      <c r="B914" s="49">
        <v>0.34599999999999997</v>
      </c>
      <c r="C914" s="49">
        <v>0.32939496351096259</v>
      </c>
      <c r="D914" s="49">
        <v>0.60087578357945803</v>
      </c>
      <c r="E914" s="49">
        <v>0.5611125712502486</v>
      </c>
      <c r="F914" s="51">
        <f t="shared" si="43"/>
        <v>0.52662355335014011</v>
      </c>
      <c r="G914" s="47">
        <f t="shared" si="44"/>
        <v>52.662355335014013</v>
      </c>
      <c r="H914" s="21" t="str">
        <f t="shared" si="42"/>
        <v xml:space="preserve"> Medium Risk</v>
      </c>
      <c r="I914">
        <f>VLOOKUP(A914, 'MACHINE LEARNING OUTPUT '!A:W, 23, FALSE)</f>
        <v>1</v>
      </c>
      <c r="J914" s="5">
        <f>VLOOKUP(A914, 'MACHINE LEARNING OUTPUT '!A:X,24, FALSE)</f>
        <v>0.61741403906357306</v>
      </c>
      <c r="K914" t="str">
        <f>VLOOKUP(A914, 'MACHINE LEARNING OUTPUT '!A:C,3, FALSE)</f>
        <v>business</v>
      </c>
    </row>
    <row r="915" spans="1:11" x14ac:dyDescent="0.25">
      <c r="A915" s="2" t="s">
        <v>949</v>
      </c>
      <c r="B915" s="50">
        <v>0.83399999999999996</v>
      </c>
      <c r="C915" s="50">
        <v>0.41983709398598851</v>
      </c>
      <c r="D915" s="50">
        <v>0.83557913627730751</v>
      </c>
      <c r="E915" s="50">
        <v>0.67052151647368607</v>
      </c>
      <c r="F915" s="51">
        <f t="shared" si="43"/>
        <v>0.73364292653071783</v>
      </c>
      <c r="G915" s="47">
        <f t="shared" si="44"/>
        <v>73.364292653071786</v>
      </c>
      <c r="H915" s="21" t="str">
        <f t="shared" si="42"/>
        <v xml:space="preserve"> Low Risk</v>
      </c>
      <c r="I915">
        <f>VLOOKUP(A915, 'MACHINE LEARNING OUTPUT '!A:W, 23, FALSE)</f>
        <v>0</v>
      </c>
      <c r="J915" s="5">
        <f>VLOOKUP(A915, 'MACHINE LEARNING OUTPUT '!A:X,24, FALSE)</f>
        <v>0.38599234000601002</v>
      </c>
      <c r="K915" t="str">
        <f>VLOOKUP(A915, 'MACHINE LEARNING OUTPUT '!A:C,3, FALSE)</f>
        <v>salary</v>
      </c>
    </row>
    <row r="916" spans="1:11" x14ac:dyDescent="0.25">
      <c r="A916" s="1" t="s">
        <v>950</v>
      </c>
      <c r="B916" s="49">
        <v>0.433</v>
      </c>
      <c r="C916" s="49">
        <v>0.28930327002726747</v>
      </c>
      <c r="D916" s="49">
        <v>0.51824426888164443</v>
      </c>
      <c r="E916" s="49">
        <v>0.4418924082085417</v>
      </c>
      <c r="F916" s="51">
        <f t="shared" si="43"/>
        <v>0.53469173399942982</v>
      </c>
      <c r="G916" s="47">
        <f t="shared" si="44"/>
        <v>53.469173399942981</v>
      </c>
      <c r="H916" s="21" t="str">
        <f t="shared" si="42"/>
        <v xml:space="preserve"> Medium Risk</v>
      </c>
      <c r="I916">
        <f>VLOOKUP(A916, 'MACHINE LEARNING OUTPUT '!A:W, 23, FALSE)</f>
        <v>1</v>
      </c>
      <c r="J916" s="5">
        <f>VLOOKUP(A916, 'MACHINE LEARNING OUTPUT '!A:X,24, FALSE)</f>
        <v>0.62015180904058775</v>
      </c>
      <c r="K916" t="str">
        <f>VLOOKUP(A916, 'MACHINE LEARNING OUTPUT '!A:C,3, FALSE)</f>
        <v>business</v>
      </c>
    </row>
    <row r="917" spans="1:11" x14ac:dyDescent="0.25">
      <c r="A917" s="2" t="s">
        <v>951</v>
      </c>
      <c r="B917" s="50">
        <v>0.86399999999999999</v>
      </c>
      <c r="C917" s="50">
        <v>0.26428794294433317</v>
      </c>
      <c r="D917" s="50">
        <v>0.39526414139351296</v>
      </c>
      <c r="E917" s="50">
        <v>0.70703280364780896</v>
      </c>
      <c r="F917" s="51">
        <f t="shared" si="43"/>
        <v>0.70822136594257401</v>
      </c>
      <c r="G917" s="47">
        <f t="shared" si="44"/>
        <v>70.822136594257401</v>
      </c>
      <c r="H917" s="21" t="str">
        <f t="shared" si="42"/>
        <v xml:space="preserve"> Low Risk</v>
      </c>
      <c r="I917">
        <f>VLOOKUP(A917, 'MACHINE LEARNING OUTPUT '!A:W, 23, FALSE)</f>
        <v>0</v>
      </c>
      <c r="J917" s="5">
        <f>VLOOKUP(A917, 'MACHINE LEARNING OUTPUT '!A:X,24, FALSE)</f>
        <v>0.40532987802721315</v>
      </c>
      <c r="K917" t="str">
        <f>VLOOKUP(A917, 'MACHINE LEARNING OUTPUT '!A:C,3, FALSE)</f>
        <v>salary</v>
      </c>
    </row>
    <row r="918" spans="1:11" x14ac:dyDescent="0.25">
      <c r="A918" s="1" t="s">
        <v>952</v>
      </c>
      <c r="B918" s="49">
        <v>0.98099999999999998</v>
      </c>
      <c r="C918" s="49">
        <v>0.44846444310184835</v>
      </c>
      <c r="D918" s="49">
        <v>0.31919185813896322</v>
      </c>
      <c r="E918" s="49">
        <v>0.70465140368162893</v>
      </c>
      <c r="F918" s="51">
        <f t="shared" si="43"/>
        <v>0.67834674924948235</v>
      </c>
      <c r="G918" s="47">
        <f t="shared" si="44"/>
        <v>67.834674924948231</v>
      </c>
      <c r="H918" s="21" t="str">
        <f t="shared" si="42"/>
        <v xml:space="preserve"> Medium Risk</v>
      </c>
      <c r="I918">
        <f>VLOOKUP(A918, 'MACHINE LEARNING OUTPUT '!A:W, 23, FALSE)</f>
        <v>0</v>
      </c>
      <c r="J918" s="5">
        <f>VLOOKUP(A918, 'MACHINE LEARNING OUTPUT '!A:X,24, FALSE)</f>
        <v>0.40617888716769585</v>
      </c>
      <c r="K918" t="str">
        <f>VLOOKUP(A918, 'MACHINE LEARNING OUTPUT '!A:C,3, FALSE)</f>
        <v>salary</v>
      </c>
    </row>
    <row r="919" spans="1:11" x14ac:dyDescent="0.25">
      <c r="A919" s="2" t="s">
        <v>953</v>
      </c>
      <c r="B919" s="50">
        <v>0.45900000000000002</v>
      </c>
      <c r="C919" s="50">
        <v>0.26430420284812545</v>
      </c>
      <c r="D919" s="50">
        <v>0.39124162107480065</v>
      </c>
      <c r="E919" s="50">
        <v>0.69995577406295029</v>
      </c>
      <c r="F919" s="51">
        <f t="shared" si="43"/>
        <v>0.56460042946996503</v>
      </c>
      <c r="G919" s="47">
        <f t="shared" si="44"/>
        <v>56.460042946996502</v>
      </c>
      <c r="H919" s="21" t="str">
        <f t="shared" si="42"/>
        <v xml:space="preserve"> Medium Risk</v>
      </c>
      <c r="I919">
        <f>VLOOKUP(A919, 'MACHINE LEARNING OUTPUT '!A:W, 23, FALSE)</f>
        <v>1</v>
      </c>
      <c r="J919" s="5">
        <f>VLOOKUP(A919, 'MACHINE LEARNING OUTPUT '!A:X,24, FALSE)</f>
        <v>0.56475372349253739</v>
      </c>
      <c r="K919" t="str">
        <f>VLOOKUP(A919, 'MACHINE LEARNING OUTPUT '!A:C,3, FALSE)</f>
        <v>mixed</v>
      </c>
    </row>
    <row r="920" spans="1:11" x14ac:dyDescent="0.25">
      <c r="A920" s="1" t="s">
        <v>954</v>
      </c>
      <c r="B920" s="49">
        <v>0.29899999999999999</v>
      </c>
      <c r="C920" s="49">
        <v>3.2878126435267441E-2</v>
      </c>
      <c r="D920" s="49">
        <v>0.48094141147527358</v>
      </c>
      <c r="E920" s="49">
        <v>0.66364801395402573</v>
      </c>
      <c r="F920" s="51">
        <f t="shared" si="43"/>
        <v>0.59052204645757833</v>
      </c>
      <c r="G920" s="47">
        <f t="shared" si="44"/>
        <v>59.052204645757833</v>
      </c>
      <c r="H920" s="21" t="str">
        <f t="shared" si="42"/>
        <v xml:space="preserve"> Medium Risk</v>
      </c>
      <c r="I920">
        <f>VLOOKUP(A920, 'MACHINE LEARNING OUTPUT '!A:W, 23, FALSE)</f>
        <v>1</v>
      </c>
      <c r="J920" s="5">
        <f>VLOOKUP(A920, 'MACHINE LEARNING OUTPUT '!A:X,24, FALSE)</f>
        <v>0.63252879051849942</v>
      </c>
      <c r="K920" t="str">
        <f>VLOOKUP(A920, 'MACHINE LEARNING OUTPUT '!A:C,3, FALSE)</f>
        <v>business</v>
      </c>
    </row>
    <row r="921" spans="1:11" x14ac:dyDescent="0.25">
      <c r="A921" s="2" t="s">
        <v>955</v>
      </c>
      <c r="B921" s="50">
        <v>0.85699999999999998</v>
      </c>
      <c r="C921" s="50">
        <v>0.29878513898775366</v>
      </c>
      <c r="D921" s="50">
        <v>0.67421938070780418</v>
      </c>
      <c r="E921" s="50">
        <v>0.77619221809746564</v>
      </c>
      <c r="F921" s="51">
        <f t="shared" si="43"/>
        <v>0.76158716715985464</v>
      </c>
      <c r="G921" s="47">
        <f t="shared" si="44"/>
        <v>76.158716715985463</v>
      </c>
      <c r="H921" s="21" t="str">
        <f t="shared" si="42"/>
        <v xml:space="preserve"> Low Risk</v>
      </c>
      <c r="I921">
        <f>VLOOKUP(A921, 'MACHINE LEARNING OUTPUT '!A:W, 23, FALSE)</f>
        <v>0</v>
      </c>
      <c r="J921" s="5">
        <f>VLOOKUP(A921, 'MACHINE LEARNING OUTPUT '!A:X,24, FALSE)</f>
        <v>0.36570955233703506</v>
      </c>
      <c r="K921" t="str">
        <f>VLOOKUP(A921, 'MACHINE LEARNING OUTPUT '!A:C,3, FALSE)</f>
        <v>salary</v>
      </c>
    </row>
    <row r="922" spans="1:11" x14ac:dyDescent="0.25">
      <c r="A922" s="1" t="s">
        <v>956</v>
      </c>
      <c r="B922" s="49">
        <v>0.45</v>
      </c>
      <c r="C922" s="49">
        <v>0.37315014665755059</v>
      </c>
      <c r="D922" s="49">
        <v>0.79861804190594732</v>
      </c>
      <c r="E922" s="49">
        <v>0.68266444289846118</v>
      </c>
      <c r="F922" s="51">
        <f t="shared" si="43"/>
        <v>0.60767823081869343</v>
      </c>
      <c r="G922" s="47">
        <f t="shared" si="44"/>
        <v>60.767823081869345</v>
      </c>
      <c r="H922" s="21" t="str">
        <f t="shared" si="42"/>
        <v xml:space="preserve"> Medium Risk</v>
      </c>
      <c r="I922">
        <f>VLOOKUP(A922, 'MACHINE LEARNING OUTPUT '!A:W, 23, FALSE)</f>
        <v>1</v>
      </c>
      <c r="J922" s="5">
        <f>VLOOKUP(A922, 'MACHINE LEARNING OUTPUT '!A:X,24, FALSE)</f>
        <v>0.51380437328872219</v>
      </c>
      <c r="K922" t="str">
        <f>VLOOKUP(A922, 'MACHINE LEARNING OUTPUT '!A:C,3, FALSE)</f>
        <v>mixed</v>
      </c>
    </row>
    <row r="923" spans="1:11" x14ac:dyDescent="0.25">
      <c r="A923" s="2" t="s">
        <v>957</v>
      </c>
      <c r="B923" s="50">
        <v>0.98399999999999999</v>
      </c>
      <c r="C923" s="50">
        <v>0.33127387628921318</v>
      </c>
      <c r="D923" s="50">
        <v>0.80548305903834128</v>
      </c>
      <c r="E923" s="50">
        <v>0.72913547737631368</v>
      </c>
      <c r="F923" s="51">
        <f t="shared" si="43"/>
        <v>0.81548477052735135</v>
      </c>
      <c r="G923" s="47">
        <f t="shared" si="44"/>
        <v>81.548477052735137</v>
      </c>
      <c r="H923" s="21" t="str">
        <f t="shared" si="42"/>
        <v xml:space="preserve"> Low Risk</v>
      </c>
      <c r="I923">
        <f>VLOOKUP(A923, 'MACHINE LEARNING OUTPUT '!A:W, 23, FALSE)</f>
        <v>0</v>
      </c>
      <c r="J923" s="5">
        <f>VLOOKUP(A923, 'MACHINE LEARNING OUTPUT '!A:X,24, FALSE)</f>
        <v>0.30404665712344564</v>
      </c>
      <c r="K923" t="str">
        <f>VLOOKUP(A923, 'MACHINE LEARNING OUTPUT '!A:C,3, FALSE)</f>
        <v>salary</v>
      </c>
    </row>
    <row r="924" spans="1:11" x14ac:dyDescent="0.25">
      <c r="A924" s="1" t="s">
        <v>958</v>
      </c>
      <c r="B924" s="49">
        <v>0.54200000000000004</v>
      </c>
      <c r="C924" s="49">
        <v>0.25878227027168327</v>
      </c>
      <c r="D924" s="49">
        <v>0.67761334384468763</v>
      </c>
      <c r="E924" s="49">
        <v>0.70566171216087636</v>
      </c>
      <c r="F924" s="51">
        <f t="shared" si="43"/>
        <v>0.65343724451156404</v>
      </c>
      <c r="G924" s="47">
        <f t="shared" si="44"/>
        <v>65.343724451156405</v>
      </c>
      <c r="H924" s="21" t="str">
        <f t="shared" si="42"/>
        <v xml:space="preserve"> Medium Risk</v>
      </c>
      <c r="I924">
        <f>VLOOKUP(A924, 'MACHINE LEARNING OUTPUT '!A:W, 23, FALSE)</f>
        <v>0</v>
      </c>
      <c r="J924" s="5">
        <f>VLOOKUP(A924, 'MACHINE LEARNING OUTPUT '!A:X,24, FALSE)</f>
        <v>0.49392690649658966</v>
      </c>
      <c r="K924" t="str">
        <f>VLOOKUP(A924, 'MACHINE LEARNING OUTPUT '!A:C,3, FALSE)</f>
        <v>mixed</v>
      </c>
    </row>
    <row r="925" spans="1:11" x14ac:dyDescent="0.25">
      <c r="A925" s="2" t="s">
        <v>959</v>
      </c>
      <c r="B925" s="50">
        <v>0.217</v>
      </c>
      <c r="C925" s="50">
        <v>0.42390064081524043</v>
      </c>
      <c r="D925" s="50">
        <v>0</v>
      </c>
      <c r="E925" s="50">
        <v>0.13766495876777796</v>
      </c>
      <c r="F925" s="51">
        <f t="shared" si="43"/>
        <v>0.26942955157059456</v>
      </c>
      <c r="G925" s="47">
        <f t="shared" si="44"/>
        <v>26.942955157059455</v>
      </c>
      <c r="H925" s="21" t="str">
        <f t="shared" si="42"/>
        <v xml:space="preserve"> High Risk</v>
      </c>
      <c r="I925">
        <f>VLOOKUP(A925, 'MACHINE LEARNING OUTPUT '!A:W, 23, FALSE)</f>
        <v>1</v>
      </c>
      <c r="J925" s="5">
        <f>VLOOKUP(A925, 'MACHINE LEARNING OUTPUT '!A:X,24, FALSE)</f>
        <v>0.77894971320902584</v>
      </c>
      <c r="K925" t="str">
        <f>VLOOKUP(A925, 'MACHINE LEARNING OUTPUT '!A:C,3, FALSE)</f>
        <v>business</v>
      </c>
    </row>
    <row r="926" spans="1:11" x14ac:dyDescent="0.25">
      <c r="A926" s="1" t="s">
        <v>960</v>
      </c>
      <c r="B926" s="49">
        <v>0.77700000000000002</v>
      </c>
      <c r="C926" s="49">
        <v>0.39614568171756842</v>
      </c>
      <c r="D926" s="49">
        <v>0.77361292818569294</v>
      </c>
      <c r="E926" s="49">
        <v>0.76138406340912412</v>
      </c>
      <c r="F926" s="51">
        <f t="shared" si="43"/>
        <v>0.72203649063323672</v>
      </c>
      <c r="G926" s="47">
        <f t="shared" si="44"/>
        <v>72.203649063323667</v>
      </c>
      <c r="H926" s="21" t="str">
        <f t="shared" si="42"/>
        <v xml:space="preserve"> Low Risk</v>
      </c>
      <c r="I926">
        <f>VLOOKUP(A926, 'MACHINE LEARNING OUTPUT '!A:W, 23, FALSE)</f>
        <v>0</v>
      </c>
      <c r="J926" s="5">
        <f>VLOOKUP(A926, 'MACHINE LEARNING OUTPUT '!A:X,24, FALSE)</f>
        <v>0.37837149189561442</v>
      </c>
      <c r="K926" t="str">
        <f>VLOOKUP(A926, 'MACHINE LEARNING OUTPUT '!A:C,3, FALSE)</f>
        <v>salary</v>
      </c>
    </row>
    <row r="927" spans="1:11" x14ac:dyDescent="0.25">
      <c r="A927" s="2" t="s">
        <v>961</v>
      </c>
      <c r="B927" s="50">
        <v>0.93</v>
      </c>
      <c r="C927" s="50">
        <v>0.1140494670406027</v>
      </c>
      <c r="D927" s="50">
        <v>0.27098078638318535</v>
      </c>
      <c r="E927" s="50">
        <v>0.54507078192364422</v>
      </c>
      <c r="F927" s="51">
        <f t="shared" si="43"/>
        <v>0.727241934453003</v>
      </c>
      <c r="G927" s="47">
        <f t="shared" si="44"/>
        <v>72.724193445300301</v>
      </c>
      <c r="H927" s="21" t="str">
        <f t="shared" si="42"/>
        <v xml:space="preserve"> Low Risk</v>
      </c>
      <c r="I927">
        <f>VLOOKUP(A927, 'MACHINE LEARNING OUTPUT '!A:W, 23, FALSE)</f>
        <v>0</v>
      </c>
      <c r="J927" s="5">
        <f>VLOOKUP(A927, 'MACHINE LEARNING OUTPUT '!A:X,24, FALSE)</f>
        <v>0.41774170645631398</v>
      </c>
      <c r="K927" t="str">
        <f>VLOOKUP(A927, 'MACHINE LEARNING OUTPUT '!A:C,3, FALSE)</f>
        <v>salary</v>
      </c>
    </row>
    <row r="928" spans="1:11" x14ac:dyDescent="0.25">
      <c r="A928" s="1" t="s">
        <v>962</v>
      </c>
      <c r="B928" s="49">
        <v>0.755</v>
      </c>
      <c r="C928" s="49">
        <v>0.27530163527085721</v>
      </c>
      <c r="D928" s="49">
        <v>0.63886481777337567</v>
      </c>
      <c r="E928" s="49">
        <v>0.79312516991276172</v>
      </c>
      <c r="F928" s="51">
        <f t="shared" si="43"/>
        <v>0.72840124846033216</v>
      </c>
      <c r="G928" s="47">
        <f t="shared" si="44"/>
        <v>72.84012484603322</v>
      </c>
      <c r="H928" s="21" t="str">
        <f t="shared" si="42"/>
        <v xml:space="preserve"> Low Risk</v>
      </c>
      <c r="I928">
        <f>VLOOKUP(A928, 'MACHINE LEARNING OUTPUT '!A:W, 23, FALSE)</f>
        <v>0</v>
      </c>
      <c r="J928" s="5">
        <f>VLOOKUP(A928, 'MACHINE LEARNING OUTPUT '!A:X,24, FALSE)</f>
        <v>0.41489707746240162</v>
      </c>
      <c r="K928" t="str">
        <f>VLOOKUP(A928, 'MACHINE LEARNING OUTPUT '!A:C,3, FALSE)</f>
        <v>salary</v>
      </c>
    </row>
    <row r="929" spans="1:11" x14ac:dyDescent="0.25">
      <c r="A929" s="2" t="s">
        <v>963</v>
      </c>
      <c r="B929" s="50">
        <v>0.3</v>
      </c>
      <c r="C929" s="50">
        <v>0.1585922199009861</v>
      </c>
      <c r="D929" s="50">
        <v>0.25216007174885535</v>
      </c>
      <c r="E929" s="50">
        <v>0.44100835474430661</v>
      </c>
      <c r="F929" s="51">
        <f t="shared" si="43"/>
        <v>0.47400560159112121</v>
      </c>
      <c r="G929" s="47">
        <f t="shared" si="44"/>
        <v>47.400560159112118</v>
      </c>
      <c r="H929" s="21" t="str">
        <f t="shared" si="42"/>
        <v xml:space="preserve"> Medium Risk</v>
      </c>
      <c r="I929">
        <f>VLOOKUP(A929, 'MACHINE LEARNING OUTPUT '!A:W, 23, FALSE)</f>
        <v>1</v>
      </c>
      <c r="J929" s="5">
        <f>VLOOKUP(A929, 'MACHINE LEARNING OUTPUT '!A:X,24, FALSE)</f>
        <v>0.68874319605820233</v>
      </c>
      <c r="K929" t="str">
        <f>VLOOKUP(A929, 'MACHINE LEARNING OUTPUT '!A:C,3, FALSE)</f>
        <v>business</v>
      </c>
    </row>
    <row r="930" spans="1:11" x14ac:dyDescent="0.25">
      <c r="A930" s="1" t="s">
        <v>964</v>
      </c>
      <c r="B930" s="49">
        <v>0.432</v>
      </c>
      <c r="C930" s="49">
        <v>0.47655829594052551</v>
      </c>
      <c r="D930" s="49">
        <v>0.4645938401447004</v>
      </c>
      <c r="E930" s="49">
        <v>0.41788129412488778</v>
      </c>
      <c r="F930" s="51">
        <f t="shared" si="43"/>
        <v>0.46383347336551556</v>
      </c>
      <c r="G930" s="47">
        <f t="shared" si="44"/>
        <v>46.383347336551559</v>
      </c>
      <c r="H930" s="21" t="str">
        <f t="shared" si="42"/>
        <v xml:space="preserve"> Medium Risk</v>
      </c>
      <c r="I930">
        <f>VLOOKUP(A930, 'MACHINE LEARNING OUTPUT '!A:W, 23, FALSE)</f>
        <v>1</v>
      </c>
      <c r="J930" s="5">
        <f>VLOOKUP(A930, 'MACHINE LEARNING OUTPUT '!A:X,24, FALSE)</f>
        <v>0.64318045384517686</v>
      </c>
      <c r="K930" t="str">
        <f>VLOOKUP(A930, 'MACHINE LEARNING OUTPUT '!A:C,3, FALSE)</f>
        <v>business</v>
      </c>
    </row>
    <row r="931" spans="1:11" x14ac:dyDescent="0.25">
      <c r="A931" s="2" t="s">
        <v>965</v>
      </c>
      <c r="B931" s="50">
        <v>0.81299999999999994</v>
      </c>
      <c r="C931" s="50">
        <v>0.23835763178391162</v>
      </c>
      <c r="D931" s="50">
        <v>0.75632364864166146</v>
      </c>
      <c r="E931" s="50">
        <v>0.79378358797513193</v>
      </c>
      <c r="F931" s="51">
        <f t="shared" si="43"/>
        <v>0.7833749783894286</v>
      </c>
      <c r="G931" s="47">
        <f t="shared" si="44"/>
        <v>78.337497838942866</v>
      </c>
      <c r="H931" s="21" t="str">
        <f t="shared" si="42"/>
        <v xml:space="preserve"> Low Risk</v>
      </c>
      <c r="I931">
        <f>VLOOKUP(A931, 'MACHINE LEARNING OUTPUT '!A:W, 23, FALSE)</f>
        <v>0</v>
      </c>
      <c r="J931" s="5">
        <f>VLOOKUP(A931, 'MACHINE LEARNING OUTPUT '!A:X,24, FALSE)</f>
        <v>0.36387864200715836</v>
      </c>
      <c r="K931" t="str">
        <f>VLOOKUP(A931, 'MACHINE LEARNING OUTPUT '!A:C,3, FALSE)</f>
        <v>salary</v>
      </c>
    </row>
    <row r="932" spans="1:11" x14ac:dyDescent="0.25">
      <c r="A932" s="1" t="s">
        <v>966</v>
      </c>
      <c r="B932" s="49">
        <v>0.84499999999999997</v>
      </c>
      <c r="C932" s="49">
        <v>0.28023326292104228</v>
      </c>
      <c r="D932" s="49">
        <v>0.64755778255055996</v>
      </c>
      <c r="E932" s="49">
        <v>0.8090779260930967</v>
      </c>
      <c r="F932" s="51">
        <f t="shared" si="43"/>
        <v>0.76255326654776379</v>
      </c>
      <c r="G932" s="47">
        <f t="shared" si="44"/>
        <v>76.255326654776383</v>
      </c>
      <c r="H932" s="21" t="str">
        <f t="shared" si="42"/>
        <v xml:space="preserve"> Low Risk</v>
      </c>
      <c r="I932">
        <f>VLOOKUP(A932, 'MACHINE LEARNING OUTPUT '!A:W, 23, FALSE)</f>
        <v>0</v>
      </c>
      <c r="J932" s="5">
        <f>VLOOKUP(A932, 'MACHINE LEARNING OUTPUT '!A:X,24, FALSE)</f>
        <v>0.37529576572046575</v>
      </c>
      <c r="K932" t="str">
        <f>VLOOKUP(A932, 'MACHINE LEARNING OUTPUT '!A:C,3, FALSE)</f>
        <v>salary</v>
      </c>
    </row>
    <row r="933" spans="1:11" x14ac:dyDescent="0.25">
      <c r="A933" s="2" t="s">
        <v>967</v>
      </c>
      <c r="B933" s="50">
        <v>0.59399999999999997</v>
      </c>
      <c r="C933" s="50">
        <v>9.3544096151746858E-2</v>
      </c>
      <c r="D933" s="50">
        <v>0.53629585901127208</v>
      </c>
      <c r="E933" s="50">
        <v>0.66659673359596994</v>
      </c>
      <c r="F933" s="51">
        <f t="shared" si="43"/>
        <v>0.68708545299612589</v>
      </c>
      <c r="G933" s="47">
        <f t="shared" si="44"/>
        <v>68.708545299612595</v>
      </c>
      <c r="H933" s="21" t="str">
        <f t="shared" si="42"/>
        <v xml:space="preserve"> Medium Risk</v>
      </c>
      <c r="I933">
        <f>VLOOKUP(A933, 'MACHINE LEARNING OUTPUT '!A:W, 23, FALSE)</f>
        <v>0</v>
      </c>
      <c r="J933" s="5">
        <f>VLOOKUP(A933, 'MACHINE LEARNING OUTPUT '!A:X,24, FALSE)</f>
        <v>0.48173943422997295</v>
      </c>
      <c r="K933" t="str">
        <f>VLOOKUP(A933, 'MACHINE LEARNING OUTPUT '!A:C,3, FALSE)</f>
        <v>mixed</v>
      </c>
    </row>
    <row r="934" spans="1:11" x14ac:dyDescent="0.25">
      <c r="A934" s="1" t="s">
        <v>968</v>
      </c>
      <c r="B934" s="49">
        <v>0.75</v>
      </c>
      <c r="C934" s="49">
        <v>0.30586353097564162</v>
      </c>
      <c r="D934" s="49">
        <v>0.435238512656828</v>
      </c>
      <c r="E934" s="49">
        <v>0.58351357439046514</v>
      </c>
      <c r="F934" s="51">
        <f t="shared" si="43"/>
        <v>0.64531567939724277</v>
      </c>
      <c r="G934" s="47">
        <f t="shared" si="44"/>
        <v>64.531567939724283</v>
      </c>
      <c r="H934" s="21" t="str">
        <f t="shared" si="42"/>
        <v xml:space="preserve"> Medium Risk</v>
      </c>
      <c r="I934">
        <f>VLOOKUP(A934, 'MACHINE LEARNING OUTPUT '!A:W, 23, FALSE)</f>
        <v>0</v>
      </c>
      <c r="J934" s="5">
        <f>VLOOKUP(A934, 'MACHINE LEARNING OUTPUT '!A:X,24, FALSE)</f>
        <v>0.47194887570164823</v>
      </c>
      <c r="K934" t="str">
        <f>VLOOKUP(A934, 'MACHINE LEARNING OUTPUT '!A:C,3, FALSE)</f>
        <v>mixed</v>
      </c>
    </row>
    <row r="935" spans="1:11" x14ac:dyDescent="0.25">
      <c r="A935" s="2" t="s">
        <v>969</v>
      </c>
      <c r="B935" s="50">
        <v>0.625</v>
      </c>
      <c r="C935" s="50">
        <v>9.453143974478323E-2</v>
      </c>
      <c r="D935" s="50">
        <v>0.53585918632029517</v>
      </c>
      <c r="E935" s="50">
        <v>0.46779622259838416</v>
      </c>
      <c r="F935" s="51">
        <f t="shared" si="43"/>
        <v>0.66773183873038167</v>
      </c>
      <c r="G935" s="47">
        <f t="shared" si="44"/>
        <v>66.773183873038164</v>
      </c>
      <c r="H935" s="21" t="str">
        <f t="shared" si="42"/>
        <v xml:space="preserve"> Medium Risk</v>
      </c>
      <c r="I935">
        <f>VLOOKUP(A935, 'MACHINE LEARNING OUTPUT '!A:W, 23, FALSE)</f>
        <v>1</v>
      </c>
      <c r="J935" s="5">
        <f>VLOOKUP(A935, 'MACHINE LEARNING OUTPUT '!A:X,24, FALSE)</f>
        <v>0.50846420494352762</v>
      </c>
      <c r="K935" t="str">
        <f>VLOOKUP(A935, 'MACHINE LEARNING OUTPUT '!A:C,3, FALSE)</f>
        <v>business</v>
      </c>
    </row>
    <row r="936" spans="1:11" x14ac:dyDescent="0.25">
      <c r="A936" s="1" t="s">
        <v>970</v>
      </c>
      <c r="B936" s="49">
        <v>0.77400000000000002</v>
      </c>
      <c r="C936" s="49">
        <v>9.8327823345024989E-2</v>
      </c>
      <c r="D936" s="49">
        <v>0.35611901526010004</v>
      </c>
      <c r="E936" s="49">
        <v>0.78151456736105884</v>
      </c>
      <c r="F936" s="51">
        <f t="shared" si="43"/>
        <v>0.72985264115267134</v>
      </c>
      <c r="G936" s="47">
        <f t="shared" si="44"/>
        <v>72.985264115267128</v>
      </c>
      <c r="H936" s="21" t="str">
        <f t="shared" si="42"/>
        <v xml:space="preserve"> Low Risk</v>
      </c>
      <c r="I936">
        <f>VLOOKUP(A936, 'MACHINE LEARNING OUTPUT '!A:W, 23, FALSE)</f>
        <v>0</v>
      </c>
      <c r="J936" s="5">
        <f>VLOOKUP(A936, 'MACHINE LEARNING OUTPUT '!A:X,24, FALSE)</f>
        <v>0.42214137567358639</v>
      </c>
      <c r="K936" t="str">
        <f>VLOOKUP(A936, 'MACHINE LEARNING OUTPUT '!A:C,3, FALSE)</f>
        <v>salary</v>
      </c>
    </row>
    <row r="937" spans="1:11" x14ac:dyDescent="0.25">
      <c r="A937" s="2" t="s">
        <v>971</v>
      </c>
      <c r="B937" s="50">
        <v>0.8</v>
      </c>
      <c r="C937" s="50">
        <v>0.34439550783244249</v>
      </c>
      <c r="D937" s="50">
        <v>0.47258017992674139</v>
      </c>
      <c r="E937" s="50">
        <v>0.74377240514206389</v>
      </c>
      <c r="F937" s="51">
        <f t="shared" si="43"/>
        <v>0.68276324440692504</v>
      </c>
      <c r="G937" s="47">
        <f t="shared" si="44"/>
        <v>68.276324440692505</v>
      </c>
      <c r="H937" s="21" t="str">
        <f t="shared" si="42"/>
        <v xml:space="preserve"> Medium Risk</v>
      </c>
      <c r="I937">
        <f>VLOOKUP(A937, 'MACHINE LEARNING OUTPUT '!A:W, 23, FALSE)</f>
        <v>0</v>
      </c>
      <c r="J937" s="5">
        <f>VLOOKUP(A937, 'MACHINE LEARNING OUTPUT '!A:X,24, FALSE)</f>
        <v>0.41436800370567251</v>
      </c>
      <c r="K937" t="str">
        <f>VLOOKUP(A937, 'MACHINE LEARNING OUTPUT '!A:C,3, FALSE)</f>
        <v>salary</v>
      </c>
    </row>
    <row r="938" spans="1:11" x14ac:dyDescent="0.25">
      <c r="A938" s="1" t="s">
        <v>972</v>
      </c>
      <c r="B938" s="49">
        <v>0.96899999999999997</v>
      </c>
      <c r="C938" s="49">
        <v>0.17726286927254026</v>
      </c>
      <c r="D938" s="49">
        <v>0.53937658471929228</v>
      </c>
      <c r="E938" s="49">
        <v>0.76353940353579963</v>
      </c>
      <c r="F938" s="51">
        <f t="shared" si="43"/>
        <v>0.80837736669246618</v>
      </c>
      <c r="G938" s="47">
        <f t="shared" si="44"/>
        <v>80.837736669246624</v>
      </c>
      <c r="H938" s="21" t="str">
        <f t="shared" si="42"/>
        <v xml:space="preserve"> Low Risk</v>
      </c>
      <c r="I938">
        <f>VLOOKUP(A938, 'MACHINE LEARNING OUTPUT '!A:W, 23, FALSE)</f>
        <v>0</v>
      </c>
      <c r="J938" s="5">
        <f>VLOOKUP(A938, 'MACHINE LEARNING OUTPUT '!A:X,24, FALSE)</f>
        <v>0.33778742240287141</v>
      </c>
      <c r="K938" t="str">
        <f>VLOOKUP(A938, 'MACHINE LEARNING OUTPUT '!A:C,3, FALSE)</f>
        <v>salary</v>
      </c>
    </row>
    <row r="939" spans="1:11" x14ac:dyDescent="0.25">
      <c r="A939" s="2" t="s">
        <v>973</v>
      </c>
      <c r="B939" s="50">
        <v>0.505</v>
      </c>
      <c r="C939" s="50">
        <v>0.23911083175587683</v>
      </c>
      <c r="D939" s="50">
        <v>0.32856808041801266</v>
      </c>
      <c r="E939" s="50">
        <v>0.55802587808368131</v>
      </c>
      <c r="F939" s="51">
        <f t="shared" si="43"/>
        <v>0.55443424826939169</v>
      </c>
      <c r="G939" s="47">
        <f t="shared" si="44"/>
        <v>55.443424826939172</v>
      </c>
      <c r="H939" s="21" t="str">
        <f t="shared" si="42"/>
        <v xml:space="preserve"> Medium Risk</v>
      </c>
      <c r="I939">
        <f>VLOOKUP(A939, 'MACHINE LEARNING OUTPUT '!A:W, 23, FALSE)</f>
        <v>1</v>
      </c>
      <c r="J939" s="5">
        <f>VLOOKUP(A939, 'MACHINE LEARNING OUTPUT '!A:X,24, FALSE)</f>
        <v>0.56542212220008858</v>
      </c>
      <c r="K939" t="str">
        <f>VLOOKUP(A939, 'MACHINE LEARNING OUTPUT '!A:C,3, FALSE)</f>
        <v>mixed</v>
      </c>
    </row>
    <row r="940" spans="1:11" x14ac:dyDescent="0.25">
      <c r="A940" s="1" t="s">
        <v>974</v>
      </c>
      <c r="B940" s="49">
        <v>0.92300000000000004</v>
      </c>
      <c r="C940" s="49">
        <v>0.32552221615237337</v>
      </c>
      <c r="D940" s="49">
        <v>0.69977265338280448</v>
      </c>
      <c r="E940" s="49">
        <v>0.90811835478584146</v>
      </c>
      <c r="F940" s="51">
        <f t="shared" si="43"/>
        <v>0.80156561904872514</v>
      </c>
      <c r="G940" s="47">
        <f t="shared" si="44"/>
        <v>80.156561904872518</v>
      </c>
      <c r="H940" s="21" t="str">
        <f t="shared" si="42"/>
        <v xml:space="preserve"> Low Risk</v>
      </c>
      <c r="I940">
        <f>VLOOKUP(A940, 'MACHINE LEARNING OUTPUT '!A:W, 23, FALSE)</f>
        <v>0</v>
      </c>
      <c r="J940" s="5">
        <f>VLOOKUP(A940, 'MACHINE LEARNING OUTPUT '!A:X,24, FALSE)</f>
        <v>0.31614327794772085</v>
      </c>
      <c r="K940" t="str">
        <f>VLOOKUP(A940, 'MACHINE LEARNING OUTPUT '!A:C,3, FALSE)</f>
        <v>salary</v>
      </c>
    </row>
    <row r="941" spans="1:11" x14ac:dyDescent="0.25">
      <c r="A941" s="2" t="s">
        <v>975</v>
      </c>
      <c r="B941" s="50">
        <v>0.372</v>
      </c>
      <c r="C941" s="50">
        <v>0.24004370186234986</v>
      </c>
      <c r="D941" s="50">
        <v>0.4146706790537964</v>
      </c>
      <c r="E941" s="50">
        <v>0.26606320486096569</v>
      </c>
      <c r="F941" s="51">
        <f t="shared" si="43"/>
        <v>0.48103050598119917</v>
      </c>
      <c r="G941" s="47">
        <f t="shared" si="44"/>
        <v>48.103050598119914</v>
      </c>
      <c r="H941" s="21" t="str">
        <f t="shared" si="42"/>
        <v xml:space="preserve"> Medium Risk</v>
      </c>
      <c r="I941">
        <f>VLOOKUP(A941, 'MACHINE LEARNING OUTPUT '!A:W, 23, FALSE)</f>
        <v>1</v>
      </c>
      <c r="J941" s="5">
        <f>VLOOKUP(A941, 'MACHINE LEARNING OUTPUT '!A:X,24, FALSE)</f>
        <v>0.66793943944214784</v>
      </c>
      <c r="K941" t="str">
        <f>VLOOKUP(A941, 'MACHINE LEARNING OUTPUT '!A:C,3, FALSE)</f>
        <v>business</v>
      </c>
    </row>
    <row r="942" spans="1:11" x14ac:dyDescent="0.25">
      <c r="A942" s="1" t="s">
        <v>976</v>
      </c>
      <c r="B942" s="49">
        <v>0.86</v>
      </c>
      <c r="C942" s="49">
        <v>0.197167928158475</v>
      </c>
      <c r="D942" s="49">
        <v>0.8282694989096282</v>
      </c>
      <c r="E942" s="49">
        <v>0.647764111984234</v>
      </c>
      <c r="F942" s="51">
        <f t="shared" si="43"/>
        <v>0.80466813813201832</v>
      </c>
      <c r="G942" s="47">
        <f t="shared" si="44"/>
        <v>80.466813813201838</v>
      </c>
      <c r="H942" s="21" t="str">
        <f t="shared" si="42"/>
        <v xml:space="preserve"> Low Risk</v>
      </c>
      <c r="I942">
        <f>VLOOKUP(A942, 'MACHINE LEARNING OUTPUT '!A:W, 23, FALSE)</f>
        <v>0</v>
      </c>
      <c r="J942" s="5">
        <f>VLOOKUP(A942, 'MACHINE LEARNING OUTPUT '!A:X,24, FALSE)</f>
        <v>0.36024362964759044</v>
      </c>
      <c r="K942" t="str">
        <f>VLOOKUP(A942, 'MACHINE LEARNING OUTPUT '!A:C,3, FALSE)</f>
        <v>salary</v>
      </c>
    </row>
    <row r="943" spans="1:11" x14ac:dyDescent="0.25">
      <c r="A943" s="2" t="s">
        <v>977</v>
      </c>
      <c r="B943" s="50">
        <v>0.23</v>
      </c>
      <c r="C943" s="50">
        <v>0.30290175993854868</v>
      </c>
      <c r="D943" s="50">
        <v>0.57798606076321601</v>
      </c>
      <c r="E943" s="50">
        <v>0.50034396923473345</v>
      </c>
      <c r="F943" s="51">
        <f t="shared" si="43"/>
        <v>0.48027827955628866</v>
      </c>
      <c r="G943" s="47">
        <f t="shared" si="44"/>
        <v>48.027827955628865</v>
      </c>
      <c r="H943" s="21" t="str">
        <f t="shared" si="42"/>
        <v xml:space="preserve"> Medium Risk</v>
      </c>
      <c r="I943">
        <f>VLOOKUP(A943, 'MACHINE LEARNING OUTPUT '!A:W, 23, FALSE)</f>
        <v>1</v>
      </c>
      <c r="J943" s="5">
        <f>VLOOKUP(A943, 'MACHINE LEARNING OUTPUT '!A:X,24, FALSE)</f>
        <v>0.66861373513578581</v>
      </c>
      <c r="K943" t="str">
        <f>VLOOKUP(A943, 'MACHINE LEARNING OUTPUT '!A:C,3, FALSE)</f>
        <v>business</v>
      </c>
    </row>
    <row r="944" spans="1:11" x14ac:dyDescent="0.25">
      <c r="A944" s="1" t="s">
        <v>978</v>
      </c>
      <c r="B944" s="49">
        <v>0.47699999999999998</v>
      </c>
      <c r="C944" s="49">
        <v>0.35882455502910476</v>
      </c>
      <c r="D944" s="49">
        <v>0.38247841232346036</v>
      </c>
      <c r="E944" s="49">
        <v>0.53879205475978664</v>
      </c>
      <c r="F944" s="51">
        <f t="shared" si="43"/>
        <v>0.51661712416992867</v>
      </c>
      <c r="G944" s="47">
        <f t="shared" si="44"/>
        <v>51.66171241699287</v>
      </c>
      <c r="H944" s="21" t="str">
        <f t="shared" si="42"/>
        <v xml:space="preserve"> Medium Risk</v>
      </c>
      <c r="I944">
        <f>VLOOKUP(A944, 'MACHINE LEARNING OUTPUT '!A:W, 23, FALSE)</f>
        <v>1</v>
      </c>
      <c r="J944" s="5">
        <f>VLOOKUP(A944, 'MACHINE LEARNING OUTPUT '!A:X,24, FALSE)</f>
        <v>0.62693899486091775</v>
      </c>
      <c r="K944" t="str">
        <f>VLOOKUP(A944, 'MACHINE LEARNING OUTPUT '!A:C,3, FALSE)</f>
        <v>business</v>
      </c>
    </row>
    <row r="945" spans="1:11" x14ac:dyDescent="0.25">
      <c r="A945" s="2" t="s">
        <v>979</v>
      </c>
      <c r="B945" s="50">
        <v>0.74099999999999999</v>
      </c>
      <c r="C945" s="50">
        <v>0.46401198284540152</v>
      </c>
      <c r="D945" s="50">
        <v>0.55513745106267343</v>
      </c>
      <c r="E945" s="50">
        <v>0.52657214052114387</v>
      </c>
      <c r="F945" s="51">
        <f t="shared" si="43"/>
        <v>0.61015971643708578</v>
      </c>
      <c r="G945" s="47">
        <f t="shared" si="44"/>
        <v>61.015971643708575</v>
      </c>
      <c r="H945" s="21" t="str">
        <f t="shared" si="42"/>
        <v xml:space="preserve"> Medium Risk</v>
      </c>
      <c r="I945">
        <f>VLOOKUP(A945, 'MACHINE LEARNING OUTPUT '!A:W, 23, FALSE)</f>
        <v>0</v>
      </c>
      <c r="J945" s="5">
        <f>VLOOKUP(A945, 'MACHINE LEARNING OUTPUT '!A:X,24, FALSE)</f>
        <v>0.49089041614340351</v>
      </c>
      <c r="K945" t="str">
        <f>VLOOKUP(A945, 'MACHINE LEARNING OUTPUT '!A:C,3, FALSE)</f>
        <v>mixed</v>
      </c>
    </row>
    <row r="946" spans="1:11" x14ac:dyDescent="0.25">
      <c r="A946" s="1" t="s">
        <v>980</v>
      </c>
      <c r="B946" s="49">
        <v>0.753</v>
      </c>
      <c r="C946" s="49">
        <v>0.39280491852198135</v>
      </c>
      <c r="D946" s="49">
        <v>0.3896182586768675</v>
      </c>
      <c r="E946" s="49">
        <v>0.75686158634984402</v>
      </c>
      <c r="F946" s="51">
        <f t="shared" si="43"/>
        <v>0.63716141413125571</v>
      </c>
      <c r="G946" s="47">
        <f t="shared" si="44"/>
        <v>63.71614141312557</v>
      </c>
      <c r="H946" s="21" t="str">
        <f t="shared" si="42"/>
        <v xml:space="preserve"> Medium Risk</v>
      </c>
      <c r="I946">
        <f>VLOOKUP(A946, 'MACHINE LEARNING OUTPUT '!A:W, 23, FALSE)</f>
        <v>0</v>
      </c>
      <c r="J946" s="5">
        <f>VLOOKUP(A946, 'MACHINE LEARNING OUTPUT '!A:X,24, FALSE)</f>
        <v>0.47476053112250588</v>
      </c>
      <c r="K946" t="str">
        <f>VLOOKUP(A946, 'MACHINE LEARNING OUTPUT '!A:C,3, FALSE)</f>
        <v>salary</v>
      </c>
    </row>
    <row r="947" spans="1:11" x14ac:dyDescent="0.25">
      <c r="A947" s="2" t="s">
        <v>981</v>
      </c>
      <c r="B947" s="50">
        <v>0.82599999999999996</v>
      </c>
      <c r="C947" s="50">
        <v>0.31989376727128077</v>
      </c>
      <c r="D947" s="50">
        <v>0.84643413430518177</v>
      </c>
      <c r="E947" s="50">
        <v>0.73803530014212959</v>
      </c>
      <c r="F947" s="51">
        <f t="shared" si="43"/>
        <v>0.77312399170097157</v>
      </c>
      <c r="G947" s="47">
        <f t="shared" si="44"/>
        <v>77.312399170097152</v>
      </c>
      <c r="H947" s="21" t="str">
        <f t="shared" si="42"/>
        <v xml:space="preserve"> Low Risk</v>
      </c>
      <c r="I947">
        <f>VLOOKUP(A947, 'MACHINE LEARNING OUTPUT '!A:W, 23, FALSE)</f>
        <v>0</v>
      </c>
      <c r="J947" s="5">
        <f>VLOOKUP(A947, 'MACHINE LEARNING OUTPUT '!A:X,24, FALSE)</f>
        <v>0.36081612115468109</v>
      </c>
      <c r="K947" t="str">
        <f>VLOOKUP(A947, 'MACHINE LEARNING OUTPUT '!A:C,3, FALSE)</f>
        <v>salary</v>
      </c>
    </row>
    <row r="948" spans="1:11" x14ac:dyDescent="0.25">
      <c r="A948" s="1" t="s">
        <v>982</v>
      </c>
      <c r="B948" s="49">
        <v>0.82399999999999995</v>
      </c>
      <c r="C948" s="49">
        <v>3.9180437946447544E-2</v>
      </c>
      <c r="D948" s="49">
        <v>0.85056097093192173</v>
      </c>
      <c r="E948" s="49">
        <v>1</v>
      </c>
      <c r="F948" s="51">
        <f t="shared" si="43"/>
        <v>0.89675806280245007</v>
      </c>
      <c r="G948" s="47">
        <f t="shared" si="44"/>
        <v>89.675806280245013</v>
      </c>
      <c r="H948" s="21" t="str">
        <f t="shared" si="42"/>
        <v xml:space="preserve"> Low Risk</v>
      </c>
      <c r="I948">
        <f>VLOOKUP(A948, 'MACHINE LEARNING OUTPUT '!A:W, 23, FALSE)</f>
        <v>0</v>
      </c>
      <c r="J948" s="5">
        <f>VLOOKUP(A948, 'MACHINE LEARNING OUTPUT '!A:X,24, FALSE)</f>
        <v>0.29870409946966886</v>
      </c>
      <c r="K948" t="str">
        <f>VLOOKUP(A948, 'MACHINE LEARNING OUTPUT '!A:C,3, FALSE)</f>
        <v>salary</v>
      </c>
    </row>
    <row r="949" spans="1:11" x14ac:dyDescent="0.25">
      <c r="A949" s="2" t="s">
        <v>983</v>
      </c>
      <c r="B949" s="50">
        <v>0.623</v>
      </c>
      <c r="C949" s="50">
        <v>3.2829407495819307E-2</v>
      </c>
      <c r="D949" s="50">
        <v>0.51790026077052054</v>
      </c>
      <c r="E949" s="50">
        <v>0.57015614961400496</v>
      </c>
      <c r="F949" s="51">
        <f t="shared" si="43"/>
        <v>0.69730465234745909</v>
      </c>
      <c r="G949" s="47">
        <f t="shared" si="44"/>
        <v>69.730465234745907</v>
      </c>
      <c r="H949" s="21" t="str">
        <f t="shared" si="42"/>
        <v xml:space="preserve"> Medium Risk</v>
      </c>
      <c r="I949">
        <f>VLOOKUP(A949, 'MACHINE LEARNING OUTPUT '!A:W, 23, FALSE)</f>
        <v>0</v>
      </c>
      <c r="J949" s="5">
        <f>VLOOKUP(A949, 'MACHINE LEARNING OUTPUT '!A:X,24, FALSE)</f>
        <v>0.46682242855931366</v>
      </c>
      <c r="K949" t="str">
        <f>VLOOKUP(A949, 'MACHINE LEARNING OUTPUT '!A:C,3, FALSE)</f>
        <v>mixed</v>
      </c>
    </row>
    <row r="950" spans="1:11" x14ac:dyDescent="0.25">
      <c r="A950" s="1" t="s">
        <v>984</v>
      </c>
      <c r="B950" s="49">
        <v>0.53100000000000003</v>
      </c>
      <c r="C950" s="49">
        <v>0.3527749450160666</v>
      </c>
      <c r="D950" s="49">
        <v>0.46960422381470457</v>
      </c>
      <c r="E950" s="49">
        <v>0.72183422512638518</v>
      </c>
      <c r="F950" s="51">
        <f t="shared" si="43"/>
        <v>0.58221349502707875</v>
      </c>
      <c r="G950" s="47">
        <f t="shared" si="44"/>
        <v>58.221349502707874</v>
      </c>
      <c r="H950" s="21" t="str">
        <f t="shared" si="42"/>
        <v xml:space="preserve"> Medium Risk</v>
      </c>
      <c r="I950">
        <f>VLOOKUP(A950, 'MACHINE LEARNING OUTPUT '!A:W, 23, FALSE)</f>
        <v>1</v>
      </c>
      <c r="J950" s="5">
        <f>VLOOKUP(A950, 'MACHINE LEARNING OUTPUT '!A:X,24, FALSE)</f>
        <v>0.52519479700854332</v>
      </c>
      <c r="K950" t="str">
        <f>VLOOKUP(A950, 'MACHINE LEARNING OUTPUT '!A:C,3, FALSE)</f>
        <v>mixed</v>
      </c>
    </row>
    <row r="951" spans="1:11" x14ac:dyDescent="0.25">
      <c r="A951" s="2" t="s">
        <v>985</v>
      </c>
      <c r="B951" s="50">
        <v>0.26100000000000001</v>
      </c>
      <c r="C951" s="50">
        <v>0.67493375472331119</v>
      </c>
      <c r="D951" s="50">
        <v>0.44149770057626425</v>
      </c>
      <c r="E951" s="50">
        <v>0.25397323846480707</v>
      </c>
      <c r="F951" s="51">
        <f t="shared" si="43"/>
        <v>0.31526539946798054</v>
      </c>
      <c r="G951" s="47">
        <f t="shared" si="44"/>
        <v>31.526539946798053</v>
      </c>
      <c r="H951" s="21" t="str">
        <f t="shared" si="42"/>
        <v xml:space="preserve"> High Risk</v>
      </c>
      <c r="I951">
        <f>VLOOKUP(A951, 'MACHINE LEARNING OUTPUT '!A:W, 23, FALSE)</f>
        <v>1</v>
      </c>
      <c r="J951" s="5">
        <f>VLOOKUP(A951, 'MACHINE LEARNING OUTPUT '!A:X,24, FALSE)</f>
        <v>0.72751450559479613</v>
      </c>
      <c r="K951" t="str">
        <f>VLOOKUP(A951, 'MACHINE LEARNING OUTPUT '!A:C,3, FALSE)</f>
        <v>business</v>
      </c>
    </row>
    <row r="952" spans="1:11" x14ac:dyDescent="0.25">
      <c r="A952" s="1" t="s">
        <v>986</v>
      </c>
      <c r="B952" s="49">
        <v>0.63800000000000001</v>
      </c>
      <c r="C952" s="49">
        <v>0.52418818539123846</v>
      </c>
      <c r="D952" s="49">
        <v>5.3485262478995349E-2</v>
      </c>
      <c r="E952" s="49">
        <v>0.31876079680820651</v>
      </c>
      <c r="F952" s="51">
        <f t="shared" si="43"/>
        <v>0.42455471639965847</v>
      </c>
      <c r="G952" s="47">
        <f t="shared" si="44"/>
        <v>42.45547163996585</v>
      </c>
      <c r="H952" s="21" t="str">
        <f t="shared" si="42"/>
        <v xml:space="preserve"> Medium Risk</v>
      </c>
      <c r="I952">
        <f>VLOOKUP(A952, 'MACHINE LEARNING OUTPUT '!A:W, 23, FALSE)</f>
        <v>1</v>
      </c>
      <c r="J952" s="5">
        <f>VLOOKUP(A952, 'MACHINE LEARNING OUTPUT '!A:X,24, FALSE)</f>
        <v>0.66556295284695643</v>
      </c>
      <c r="K952" t="str">
        <f>VLOOKUP(A952, 'MACHINE LEARNING OUTPUT '!A:C,3, FALSE)</f>
        <v>business</v>
      </c>
    </row>
    <row r="953" spans="1:11" x14ac:dyDescent="0.25">
      <c r="A953" s="2" t="s">
        <v>987</v>
      </c>
      <c r="B953" s="50">
        <v>0.28699999999999998</v>
      </c>
      <c r="C953" s="50">
        <v>0.38247760417628035</v>
      </c>
      <c r="D953" s="50">
        <v>0.52445633704846051</v>
      </c>
      <c r="E953" s="50">
        <v>0.37328276881343181</v>
      </c>
      <c r="F953" s="51">
        <f t="shared" si="43"/>
        <v>0.44659040147882278</v>
      </c>
      <c r="G953" s="47">
        <f t="shared" si="44"/>
        <v>44.65904014788228</v>
      </c>
      <c r="H953" s="21" t="str">
        <f t="shared" si="42"/>
        <v xml:space="preserve"> Medium Risk</v>
      </c>
      <c r="I953">
        <f>VLOOKUP(A953, 'MACHINE LEARNING OUTPUT '!A:W, 23, FALSE)</f>
        <v>1</v>
      </c>
      <c r="J953" s="5">
        <f>VLOOKUP(A953, 'MACHINE LEARNING OUTPUT '!A:X,24, FALSE)</f>
        <v>0.67516251604021815</v>
      </c>
      <c r="K953" t="str">
        <f>VLOOKUP(A953, 'MACHINE LEARNING OUTPUT '!A:C,3, FALSE)</f>
        <v>business</v>
      </c>
    </row>
    <row r="954" spans="1:11" x14ac:dyDescent="0.25">
      <c r="A954" s="1" t="s">
        <v>988</v>
      </c>
      <c r="B954" s="49">
        <v>0.752</v>
      </c>
      <c r="C954" s="49">
        <v>0.21316384013745887</v>
      </c>
      <c r="D954" s="49">
        <v>0.2351186421813761</v>
      </c>
      <c r="E954" s="49">
        <v>0.60443913632646806</v>
      </c>
      <c r="F954" s="51">
        <f t="shared" si="43"/>
        <v>0.63694044684400775</v>
      </c>
      <c r="G954" s="47">
        <f t="shared" si="44"/>
        <v>63.694044684400772</v>
      </c>
      <c r="H954" s="21" t="str">
        <f t="shared" si="42"/>
        <v xml:space="preserve"> Medium Risk</v>
      </c>
      <c r="I954">
        <f>VLOOKUP(A954, 'MACHINE LEARNING OUTPUT '!A:W, 23, FALSE)</f>
        <v>0</v>
      </c>
      <c r="J954" s="5">
        <f>VLOOKUP(A954, 'MACHINE LEARNING OUTPUT '!A:X,24, FALSE)</f>
        <v>0.48755596291951192</v>
      </c>
      <c r="K954" t="str">
        <f>VLOOKUP(A954, 'MACHINE LEARNING OUTPUT '!A:C,3, FALSE)</f>
        <v>salary</v>
      </c>
    </row>
    <row r="955" spans="1:11" x14ac:dyDescent="0.25">
      <c r="A955" s="2" t="s">
        <v>989</v>
      </c>
      <c r="B955" s="50">
        <v>0.74399999999999999</v>
      </c>
      <c r="C955" s="50">
        <v>0.45498105536439243</v>
      </c>
      <c r="D955" s="50">
        <v>0.58287923335788339</v>
      </c>
      <c r="E955" s="50">
        <v>0.37024652569659305</v>
      </c>
      <c r="F955" s="51">
        <f t="shared" si="43"/>
        <v>0.5960185089167479</v>
      </c>
      <c r="G955" s="47">
        <f t="shared" si="44"/>
        <v>59.601850891674793</v>
      </c>
      <c r="H955" s="21" t="str">
        <f t="shared" si="42"/>
        <v xml:space="preserve"> Medium Risk</v>
      </c>
      <c r="I955">
        <f>VLOOKUP(A955, 'MACHINE LEARNING OUTPUT '!A:W, 23, FALSE)</f>
        <v>0</v>
      </c>
      <c r="J955" s="5">
        <f>VLOOKUP(A955, 'MACHINE LEARNING OUTPUT '!A:X,24, FALSE)</f>
        <v>0.47881895131581953</v>
      </c>
      <c r="K955" t="str">
        <f>VLOOKUP(A955, 'MACHINE LEARNING OUTPUT '!A:C,3, FALSE)</f>
        <v>mixed</v>
      </c>
    </row>
    <row r="956" spans="1:11" x14ac:dyDescent="0.25">
      <c r="A956" s="1" t="s">
        <v>990</v>
      </c>
      <c r="B956" s="49">
        <v>0.88600000000000001</v>
      </c>
      <c r="C956" s="49">
        <v>0.10593907240233963</v>
      </c>
      <c r="D956" s="49">
        <v>0.6787984235352218</v>
      </c>
      <c r="E956" s="49">
        <v>0.74122426084005921</v>
      </c>
      <c r="F956" s="51">
        <f t="shared" si="43"/>
        <v>0.82526160211235133</v>
      </c>
      <c r="G956" s="47">
        <f t="shared" si="44"/>
        <v>82.526160211235137</v>
      </c>
      <c r="H956" s="21" t="str">
        <f t="shared" si="42"/>
        <v xml:space="preserve"> Low Risk</v>
      </c>
      <c r="I956">
        <f>VLOOKUP(A956, 'MACHINE LEARNING OUTPUT '!A:W, 23, FALSE)</f>
        <v>0</v>
      </c>
      <c r="J956" s="5">
        <f>VLOOKUP(A956, 'MACHINE LEARNING OUTPUT '!A:X,24, FALSE)</f>
        <v>0.33012494788071173</v>
      </c>
      <c r="K956" t="str">
        <f>VLOOKUP(A956, 'MACHINE LEARNING OUTPUT '!A:C,3, FALSE)</f>
        <v>salary</v>
      </c>
    </row>
    <row r="957" spans="1:11" x14ac:dyDescent="0.25">
      <c r="A957" s="2" t="s">
        <v>991</v>
      </c>
      <c r="B957" s="50">
        <v>0.91300000000000003</v>
      </c>
      <c r="C957" s="50">
        <v>0.19960146294147757</v>
      </c>
      <c r="D957" s="50">
        <v>0.60713937931087458</v>
      </c>
      <c r="E957" s="50">
        <v>0.69391796583995435</v>
      </c>
      <c r="F957" s="51">
        <f t="shared" si="43"/>
        <v>0.7851851318557248</v>
      </c>
      <c r="G957" s="47">
        <f t="shared" si="44"/>
        <v>78.518513185572488</v>
      </c>
      <c r="H957" s="21" t="str">
        <f t="shared" si="42"/>
        <v xml:space="preserve"> Low Risk</v>
      </c>
      <c r="I957">
        <f>VLOOKUP(A957, 'MACHINE LEARNING OUTPUT '!A:W, 23, FALSE)</f>
        <v>0</v>
      </c>
      <c r="J957" s="5">
        <f>VLOOKUP(A957, 'MACHINE LEARNING OUTPUT '!A:X,24, FALSE)</f>
        <v>0.35663826115978808</v>
      </c>
      <c r="K957" t="str">
        <f>VLOOKUP(A957, 'MACHINE LEARNING OUTPUT '!A:C,3, FALSE)</f>
        <v>salary</v>
      </c>
    </row>
    <row r="958" spans="1:11" x14ac:dyDescent="0.25">
      <c r="A958" s="1" t="s">
        <v>992</v>
      </c>
      <c r="B958" s="49">
        <v>0.22</v>
      </c>
      <c r="C958" s="49">
        <v>0.25219873972204571</v>
      </c>
      <c r="D958" s="49">
        <v>0.8511870132142878</v>
      </c>
      <c r="E958" s="49">
        <v>0.829587088494534</v>
      </c>
      <c r="F958" s="51">
        <f t="shared" si="43"/>
        <v>0.59601584400042396</v>
      </c>
      <c r="G958" s="47">
        <f t="shared" si="44"/>
        <v>59.601584400042398</v>
      </c>
      <c r="H958" s="21" t="str">
        <f t="shared" si="42"/>
        <v xml:space="preserve"> Medium Risk</v>
      </c>
      <c r="I958">
        <f>VLOOKUP(A958, 'MACHINE LEARNING OUTPUT '!A:W, 23, FALSE)</f>
        <v>1</v>
      </c>
      <c r="J958" s="5">
        <f>VLOOKUP(A958, 'MACHINE LEARNING OUTPUT '!A:X,24, FALSE)</f>
        <v>0.59408449180996081</v>
      </c>
      <c r="K958" t="str">
        <f>VLOOKUP(A958, 'MACHINE LEARNING OUTPUT '!A:C,3, FALSE)</f>
        <v>business</v>
      </c>
    </row>
    <row r="959" spans="1:11" x14ac:dyDescent="0.25">
      <c r="A959" s="2" t="s">
        <v>993</v>
      </c>
      <c r="B959" s="50">
        <v>0.76400000000000001</v>
      </c>
      <c r="C959" s="50">
        <v>0.1252816127694692</v>
      </c>
      <c r="D959" s="50">
        <v>0.63294994115216086</v>
      </c>
      <c r="E959" s="50">
        <v>0.93477836059756614</v>
      </c>
      <c r="F959" s="51">
        <f t="shared" si="43"/>
        <v>0.79662225848922641</v>
      </c>
      <c r="G959" s="47">
        <f t="shared" si="44"/>
        <v>79.662225848922645</v>
      </c>
      <c r="H959" s="21" t="str">
        <f t="shared" si="42"/>
        <v xml:space="preserve"> Low Risk</v>
      </c>
      <c r="I959">
        <f>VLOOKUP(A959, 'MACHINE LEARNING OUTPUT '!A:W, 23, FALSE)</f>
        <v>0</v>
      </c>
      <c r="J959" s="5">
        <f>VLOOKUP(A959, 'MACHINE LEARNING OUTPUT '!A:X,24, FALSE)</f>
        <v>0.36348903499818191</v>
      </c>
      <c r="K959" t="str">
        <f>VLOOKUP(A959, 'MACHINE LEARNING OUTPUT '!A:C,3, FALSE)</f>
        <v>salary</v>
      </c>
    </row>
    <row r="960" spans="1:11" x14ac:dyDescent="0.25">
      <c r="A960" s="1" t="s">
        <v>994</v>
      </c>
      <c r="B960" s="49">
        <v>0.97199999999999998</v>
      </c>
      <c r="C960" s="49">
        <v>0.18602067965658209</v>
      </c>
      <c r="D960" s="49">
        <v>0.62045121210279741</v>
      </c>
      <c r="E960" s="49">
        <v>0.71540672287136398</v>
      </c>
      <c r="F960" s="51">
        <f t="shared" si="43"/>
        <v>0.8157950469542895</v>
      </c>
      <c r="G960" s="47">
        <f t="shared" si="44"/>
        <v>81.579504695428952</v>
      </c>
      <c r="H960" s="21" t="str">
        <f t="shared" si="42"/>
        <v xml:space="preserve"> Low Risk</v>
      </c>
      <c r="I960">
        <f>VLOOKUP(A960, 'MACHINE LEARNING OUTPUT '!A:W, 23, FALSE)</f>
        <v>0</v>
      </c>
      <c r="J960" s="5">
        <f>VLOOKUP(A960, 'MACHINE LEARNING OUTPUT '!A:X,24, FALSE)</f>
        <v>0.32738834682342971</v>
      </c>
      <c r="K960" t="str">
        <f>VLOOKUP(A960, 'MACHINE LEARNING OUTPUT '!A:C,3, FALSE)</f>
        <v>salary</v>
      </c>
    </row>
    <row r="961" spans="1:11" x14ac:dyDescent="0.25">
      <c r="A961" s="2" t="s">
        <v>995</v>
      </c>
      <c r="B961" s="50">
        <v>0.247</v>
      </c>
      <c r="C961" s="50">
        <v>0.83499334603858189</v>
      </c>
      <c r="D961" s="50">
        <v>0.53428804651250872</v>
      </c>
      <c r="E961" s="50">
        <v>0.60388905075078037</v>
      </c>
      <c r="F961" s="51">
        <f t="shared" si="43"/>
        <v>0.33339296310354422</v>
      </c>
      <c r="G961" s="47">
        <f t="shared" si="44"/>
        <v>33.33929631035442</v>
      </c>
      <c r="H961" s="21" t="str">
        <f t="shared" si="42"/>
        <v xml:space="preserve"> High Risk</v>
      </c>
      <c r="I961">
        <f>VLOOKUP(A961, 'MACHINE LEARNING OUTPUT '!A:W, 23, FALSE)</f>
        <v>1</v>
      </c>
      <c r="J961" s="5">
        <f>VLOOKUP(A961, 'MACHINE LEARNING OUTPUT '!A:X,24, FALSE)</f>
        <v>0.71001496627471794</v>
      </c>
      <c r="K961" t="str">
        <f>VLOOKUP(A961, 'MACHINE LEARNING OUTPUT '!A:C,3, FALSE)</f>
        <v>business</v>
      </c>
    </row>
    <row r="962" spans="1:11" x14ac:dyDescent="0.25">
      <c r="A962" s="1" t="s">
        <v>996</v>
      </c>
      <c r="B962" s="49">
        <v>0.84899999999999998</v>
      </c>
      <c r="C962" s="49">
        <v>0.16122968674125021</v>
      </c>
      <c r="D962" s="49">
        <v>0.49460389222410972</v>
      </c>
      <c r="E962" s="49">
        <v>0.76779542520126409</v>
      </c>
      <c r="F962" s="51">
        <f t="shared" si="43"/>
        <v>0.7628711862026365</v>
      </c>
      <c r="G962" s="47">
        <f t="shared" si="44"/>
        <v>76.287118620263655</v>
      </c>
      <c r="H962" s="21" t="str">
        <f t="shared" ref="H962:H1025" si="45">IF(G962&lt;40," High Risk",
 IF(G962&lt;70," Medium Risk",
 " Low Risk"))</f>
        <v xml:space="preserve"> Low Risk</v>
      </c>
      <c r="I962">
        <f>VLOOKUP(A962, 'MACHINE LEARNING OUTPUT '!A:W, 23, FALSE)</f>
        <v>0</v>
      </c>
      <c r="J962" s="5">
        <f>VLOOKUP(A962, 'MACHINE LEARNING OUTPUT '!A:X,24, FALSE)</f>
        <v>0.38076203525354174</v>
      </c>
      <c r="K962" t="str">
        <f>VLOOKUP(A962, 'MACHINE LEARNING OUTPUT '!A:C,3, FALSE)</f>
        <v>salary</v>
      </c>
    </row>
    <row r="963" spans="1:11" x14ac:dyDescent="0.25">
      <c r="A963" s="2" t="s">
        <v>997</v>
      </c>
      <c r="B963" s="50">
        <v>0.34200000000000003</v>
      </c>
      <c r="C963" s="50">
        <v>0.41192541363252161</v>
      </c>
      <c r="D963" s="50">
        <v>0.14169083209438285</v>
      </c>
      <c r="E963" s="50">
        <v>0.34608989360640935</v>
      </c>
      <c r="F963" s="51">
        <f t="shared" ref="F963:F1026" si="46">(B963*0.35) + ((1-C963)*0.3) + (D963*0.2) + (E963*0.15)</f>
        <v>0.37637402637008144</v>
      </c>
      <c r="G963" s="47">
        <f t="shared" ref="G963:G1026" si="47">F963*100</f>
        <v>37.637402637008144</v>
      </c>
      <c r="H963" s="21" t="str">
        <f t="shared" si="45"/>
        <v xml:space="preserve"> High Risk</v>
      </c>
      <c r="I963">
        <f>VLOOKUP(A963, 'MACHINE LEARNING OUTPUT '!A:W, 23, FALSE)</f>
        <v>1</v>
      </c>
      <c r="J963" s="5">
        <f>VLOOKUP(A963, 'MACHINE LEARNING OUTPUT '!A:X,24, FALSE)</f>
        <v>0.70534682372537316</v>
      </c>
      <c r="K963" t="str">
        <f>VLOOKUP(A963, 'MACHINE LEARNING OUTPUT '!A:C,3, FALSE)</f>
        <v>business</v>
      </c>
    </row>
    <row r="964" spans="1:11" x14ac:dyDescent="0.25">
      <c r="A964" s="1" t="s">
        <v>998</v>
      </c>
      <c r="B964" s="49">
        <v>0.876</v>
      </c>
      <c r="C964" s="49">
        <v>0.43437752093916976</v>
      </c>
      <c r="D964" s="49">
        <v>0.4000285669123701</v>
      </c>
      <c r="E964" s="49">
        <v>0.60622339078923437</v>
      </c>
      <c r="F964" s="51">
        <f t="shared" si="46"/>
        <v>0.64722596571910818</v>
      </c>
      <c r="G964" s="47">
        <f t="shared" si="47"/>
        <v>64.722596571910813</v>
      </c>
      <c r="H964" s="21" t="str">
        <f t="shared" si="45"/>
        <v xml:space="preserve"> Medium Risk</v>
      </c>
      <c r="I964">
        <f>VLOOKUP(A964, 'MACHINE LEARNING OUTPUT '!A:W, 23, FALSE)</f>
        <v>0</v>
      </c>
      <c r="J964" s="5">
        <f>VLOOKUP(A964, 'MACHINE LEARNING OUTPUT '!A:X,24, FALSE)</f>
        <v>0.44961077743450034</v>
      </c>
      <c r="K964" t="str">
        <f>VLOOKUP(A964, 'MACHINE LEARNING OUTPUT '!A:C,3, FALSE)</f>
        <v>salary</v>
      </c>
    </row>
    <row r="965" spans="1:11" x14ac:dyDescent="0.25">
      <c r="A965" s="2" t="s">
        <v>999</v>
      </c>
      <c r="B965" s="50">
        <v>0.95</v>
      </c>
      <c r="C965" s="50">
        <v>0.1863515152104514</v>
      </c>
      <c r="D965" s="50">
        <v>0.71001398675709593</v>
      </c>
      <c r="E965" s="50">
        <v>0.69598570572794771</v>
      </c>
      <c r="F965" s="51">
        <f t="shared" si="46"/>
        <v>0.82299519864747595</v>
      </c>
      <c r="G965" s="47">
        <f t="shared" si="47"/>
        <v>82.299519864747595</v>
      </c>
      <c r="H965" s="21" t="str">
        <f t="shared" si="45"/>
        <v xml:space="preserve"> Low Risk</v>
      </c>
      <c r="I965">
        <f>VLOOKUP(A965, 'MACHINE LEARNING OUTPUT '!A:W, 23, FALSE)</f>
        <v>0</v>
      </c>
      <c r="J965" s="5">
        <f>VLOOKUP(A965, 'MACHINE LEARNING OUTPUT '!A:X,24, FALSE)</f>
        <v>0.32182839479085257</v>
      </c>
      <c r="K965" t="str">
        <f>VLOOKUP(A965, 'MACHINE LEARNING OUTPUT '!A:C,3, FALSE)</f>
        <v>salary</v>
      </c>
    </row>
    <row r="966" spans="1:11" x14ac:dyDescent="0.25">
      <c r="A966" s="1" t="s">
        <v>1000</v>
      </c>
      <c r="B966" s="49">
        <v>0.96199999999999997</v>
      </c>
      <c r="C966" s="49">
        <v>0.18752157178661794</v>
      </c>
      <c r="D966" s="49">
        <v>0.70695689537069406</v>
      </c>
      <c r="E966" s="49">
        <v>0.73527516671488224</v>
      </c>
      <c r="F966" s="51">
        <f t="shared" si="46"/>
        <v>0.83212618254538573</v>
      </c>
      <c r="G966" s="47">
        <f t="shared" si="47"/>
        <v>83.212618254538569</v>
      </c>
      <c r="H966" s="21" t="str">
        <f t="shared" si="45"/>
        <v xml:space="preserve"> Low Risk</v>
      </c>
      <c r="I966">
        <f>VLOOKUP(A966, 'MACHINE LEARNING OUTPUT '!A:W, 23, FALSE)</f>
        <v>0</v>
      </c>
      <c r="J966" s="5">
        <f>VLOOKUP(A966, 'MACHINE LEARNING OUTPUT '!A:X,24, FALSE)</f>
        <v>0.32357444518426842</v>
      </c>
      <c r="K966" t="str">
        <f>VLOOKUP(A966, 'MACHINE LEARNING OUTPUT '!A:C,3, FALSE)</f>
        <v>salary</v>
      </c>
    </row>
    <row r="967" spans="1:11" x14ac:dyDescent="0.25">
      <c r="A967" s="2" t="s">
        <v>1001</v>
      </c>
      <c r="B967" s="50">
        <v>0.92700000000000005</v>
      </c>
      <c r="C967" s="50">
        <v>0.70813091846172571</v>
      </c>
      <c r="D967" s="50">
        <v>0.40909472926304535</v>
      </c>
      <c r="E967" s="50">
        <v>0.66427766015761835</v>
      </c>
      <c r="F967" s="51">
        <f t="shared" si="46"/>
        <v>0.59347131933773412</v>
      </c>
      <c r="G967" s="47">
        <f t="shared" si="47"/>
        <v>59.347131933773412</v>
      </c>
      <c r="H967" s="21" t="str">
        <f t="shared" si="45"/>
        <v xml:space="preserve"> Medium Risk</v>
      </c>
      <c r="I967">
        <f>VLOOKUP(A967, 'MACHINE LEARNING OUTPUT '!A:W, 23, FALSE)</f>
        <v>0</v>
      </c>
      <c r="J967" s="5">
        <f>VLOOKUP(A967, 'MACHINE LEARNING OUTPUT '!A:X,24, FALSE)</f>
        <v>0.44121640391851291</v>
      </c>
      <c r="K967" t="str">
        <f>VLOOKUP(A967, 'MACHINE LEARNING OUTPUT '!A:C,3, FALSE)</f>
        <v>salary</v>
      </c>
    </row>
    <row r="968" spans="1:11" x14ac:dyDescent="0.25">
      <c r="A968" s="1" t="s">
        <v>1002</v>
      </c>
      <c r="B968" s="49">
        <v>0.59799999999999998</v>
      </c>
      <c r="C968" s="49">
        <v>0.85506758685024775</v>
      </c>
      <c r="D968" s="49">
        <v>0.51274361555050163</v>
      </c>
      <c r="E968" s="49">
        <v>0.26776009691982294</v>
      </c>
      <c r="F968" s="51">
        <f t="shared" si="46"/>
        <v>0.39549246159299944</v>
      </c>
      <c r="G968" s="47">
        <f t="shared" si="47"/>
        <v>39.549246159299948</v>
      </c>
      <c r="H968" s="21" t="str">
        <f t="shared" si="45"/>
        <v xml:space="preserve"> High Risk</v>
      </c>
      <c r="I968">
        <f>VLOOKUP(A968, 'MACHINE LEARNING OUTPUT '!A:W, 23, FALSE)</f>
        <v>1</v>
      </c>
      <c r="J968" s="5">
        <f>VLOOKUP(A968, 'MACHINE LEARNING OUTPUT '!A:X,24, FALSE)</f>
        <v>0.64538584908412</v>
      </c>
      <c r="K968" t="str">
        <f>VLOOKUP(A968, 'MACHINE LEARNING OUTPUT '!A:C,3, FALSE)</f>
        <v>business</v>
      </c>
    </row>
    <row r="969" spans="1:11" x14ac:dyDescent="0.25">
      <c r="A969" s="2" t="s">
        <v>1003</v>
      </c>
      <c r="B969" s="50">
        <v>0.89400000000000002</v>
      </c>
      <c r="C969" s="50">
        <v>0.10711075283617749</v>
      </c>
      <c r="D969" s="50">
        <v>0.78083525956723487</v>
      </c>
      <c r="E969" s="50">
        <v>0.78821470514068237</v>
      </c>
      <c r="F969" s="51">
        <f t="shared" si="46"/>
        <v>0.85516603183369611</v>
      </c>
      <c r="G969" s="47">
        <f t="shared" si="47"/>
        <v>85.516603183369611</v>
      </c>
      <c r="H969" s="21" t="str">
        <f t="shared" si="45"/>
        <v xml:space="preserve"> Low Risk</v>
      </c>
      <c r="I969">
        <f>VLOOKUP(A969, 'MACHINE LEARNING OUTPUT '!A:W, 23, FALSE)</f>
        <v>0</v>
      </c>
      <c r="J969" s="5">
        <f>VLOOKUP(A969, 'MACHINE LEARNING OUTPUT '!A:X,24, FALSE)</f>
        <v>0.32584030752960436</v>
      </c>
      <c r="K969" t="str">
        <f>VLOOKUP(A969, 'MACHINE LEARNING OUTPUT '!A:C,3, FALSE)</f>
        <v>salary</v>
      </c>
    </row>
    <row r="970" spans="1:11" x14ac:dyDescent="0.25">
      <c r="A970" s="1" t="s">
        <v>1004</v>
      </c>
      <c r="B970" s="49">
        <v>0.56100000000000005</v>
      </c>
      <c r="C970" s="49">
        <v>0.21949234934493272</v>
      </c>
      <c r="D970" s="49">
        <v>0.62391051355446914</v>
      </c>
      <c r="E970" s="49">
        <v>0.56625465423346988</v>
      </c>
      <c r="F970" s="51">
        <f t="shared" si="46"/>
        <v>0.64022259604243448</v>
      </c>
      <c r="G970" s="47">
        <f t="shared" si="47"/>
        <v>64.022259604243445</v>
      </c>
      <c r="H970" s="21" t="str">
        <f t="shared" si="45"/>
        <v xml:space="preserve"> Medium Risk</v>
      </c>
      <c r="I970">
        <f>VLOOKUP(A970, 'MACHINE LEARNING OUTPUT '!A:W, 23, FALSE)</f>
        <v>1</v>
      </c>
      <c r="J970" s="5">
        <f>VLOOKUP(A970, 'MACHINE LEARNING OUTPUT '!A:X,24, FALSE)</f>
        <v>0.53775560187307814</v>
      </c>
      <c r="K970" t="str">
        <f>VLOOKUP(A970, 'MACHINE LEARNING OUTPUT '!A:C,3, FALSE)</f>
        <v>business</v>
      </c>
    </row>
    <row r="971" spans="1:11" x14ac:dyDescent="0.25">
      <c r="A971" s="2" t="s">
        <v>1005</v>
      </c>
      <c r="B971" s="50">
        <v>0.76100000000000001</v>
      </c>
      <c r="C971" s="50">
        <v>0.37826460858342964</v>
      </c>
      <c r="D971" s="50">
        <v>0.21538819743879331</v>
      </c>
      <c r="E971" s="50">
        <v>0.66804995848432158</v>
      </c>
      <c r="F971" s="51">
        <f t="shared" si="46"/>
        <v>0.59615575068537796</v>
      </c>
      <c r="G971" s="47">
        <f t="shared" si="47"/>
        <v>59.615575068537794</v>
      </c>
      <c r="H971" s="21" t="str">
        <f t="shared" si="45"/>
        <v xml:space="preserve"> Medium Risk</v>
      </c>
      <c r="I971">
        <f>VLOOKUP(A971, 'MACHINE LEARNING OUTPUT '!A:W, 23, FALSE)</f>
        <v>1</v>
      </c>
      <c r="J971" s="5">
        <f>VLOOKUP(A971, 'MACHINE LEARNING OUTPUT '!A:X,24, FALSE)</f>
        <v>0.50845503813169235</v>
      </c>
      <c r="K971" t="str">
        <f>VLOOKUP(A971, 'MACHINE LEARNING OUTPUT '!A:C,3, FALSE)</f>
        <v>salary</v>
      </c>
    </row>
    <row r="972" spans="1:11" x14ac:dyDescent="0.25">
      <c r="A972" s="1" t="s">
        <v>1006</v>
      </c>
      <c r="B972" s="49">
        <v>0.42099999999999999</v>
      </c>
      <c r="C972" s="49">
        <v>0.30502492672233611</v>
      </c>
      <c r="D972" s="49">
        <v>0.44007121277248384</v>
      </c>
      <c r="E972" s="49">
        <v>0.49138631064100047</v>
      </c>
      <c r="F972" s="51">
        <f t="shared" si="46"/>
        <v>0.51756471113394598</v>
      </c>
      <c r="G972" s="47">
        <f t="shared" si="47"/>
        <v>51.756471113394596</v>
      </c>
      <c r="H972" s="21" t="str">
        <f t="shared" si="45"/>
        <v xml:space="preserve"> Medium Risk</v>
      </c>
      <c r="I972">
        <f>VLOOKUP(A972, 'MACHINE LEARNING OUTPUT '!A:W, 23, FALSE)</f>
        <v>1</v>
      </c>
      <c r="J972" s="5">
        <f>VLOOKUP(A972, 'MACHINE LEARNING OUTPUT '!A:X,24, FALSE)</f>
        <v>0.62295632169614501</v>
      </c>
      <c r="K972" t="str">
        <f>VLOOKUP(A972, 'MACHINE LEARNING OUTPUT '!A:C,3, FALSE)</f>
        <v>business</v>
      </c>
    </row>
    <row r="973" spans="1:11" x14ac:dyDescent="0.25">
      <c r="A973" s="2" t="s">
        <v>1007</v>
      </c>
      <c r="B973" s="50">
        <v>0.75800000000000001</v>
      </c>
      <c r="C973" s="50">
        <v>4.2844524069648338E-2</v>
      </c>
      <c r="D973" s="50">
        <v>0.68583231563434266</v>
      </c>
      <c r="E973" s="50">
        <v>0.70118116789234275</v>
      </c>
      <c r="F973" s="51">
        <f t="shared" si="46"/>
        <v>0.79479028108982541</v>
      </c>
      <c r="G973" s="47">
        <f t="shared" si="47"/>
        <v>79.479028108982547</v>
      </c>
      <c r="H973" s="21" t="str">
        <f t="shared" si="45"/>
        <v xml:space="preserve"> Low Risk</v>
      </c>
      <c r="I973">
        <f>VLOOKUP(A973, 'MACHINE LEARNING OUTPUT '!A:W, 23, FALSE)</f>
        <v>0</v>
      </c>
      <c r="J973" s="5">
        <f>VLOOKUP(A973, 'MACHINE LEARNING OUTPUT '!A:X,24, FALSE)</f>
        <v>0.37090263274593455</v>
      </c>
      <c r="K973" t="str">
        <f>VLOOKUP(A973, 'MACHINE LEARNING OUTPUT '!A:C,3, FALSE)</f>
        <v>mixed</v>
      </c>
    </row>
    <row r="974" spans="1:11" x14ac:dyDescent="0.25">
      <c r="A974" s="1" t="s">
        <v>1008</v>
      </c>
      <c r="B974" s="49">
        <v>0.222</v>
      </c>
      <c r="C974" s="49">
        <v>0.33426582809546185</v>
      </c>
      <c r="D974" s="49">
        <v>0.26047183084426162</v>
      </c>
      <c r="E974" s="49">
        <v>0.43746400222711701</v>
      </c>
      <c r="F974" s="51">
        <f t="shared" si="46"/>
        <v>0.39513421807428128</v>
      </c>
      <c r="G974" s="47">
        <f t="shared" si="47"/>
        <v>39.513421807428131</v>
      </c>
      <c r="H974" s="21" t="str">
        <f t="shared" si="45"/>
        <v xml:space="preserve"> High Risk</v>
      </c>
      <c r="I974">
        <f>VLOOKUP(A974, 'MACHINE LEARNING OUTPUT '!A:W, 23, FALSE)</f>
        <v>1</v>
      </c>
      <c r="J974" s="5">
        <f>VLOOKUP(A974, 'MACHINE LEARNING OUTPUT '!A:X,24, FALSE)</f>
        <v>0.71073383291370384</v>
      </c>
      <c r="K974" t="str">
        <f>VLOOKUP(A974, 'MACHINE LEARNING OUTPUT '!A:C,3, FALSE)</f>
        <v>business</v>
      </c>
    </row>
    <row r="975" spans="1:11" x14ac:dyDescent="0.25">
      <c r="A975" s="2" t="s">
        <v>1009</v>
      </c>
      <c r="B975" s="50">
        <v>0.751</v>
      </c>
      <c r="C975" s="50">
        <v>0.46113156615871159</v>
      </c>
      <c r="D975" s="50">
        <v>0.79733630290050439</v>
      </c>
      <c r="E975" s="50">
        <v>0.63194284637418197</v>
      </c>
      <c r="F975" s="51">
        <f t="shared" si="46"/>
        <v>0.67876921768861465</v>
      </c>
      <c r="G975" s="47">
        <f t="shared" si="47"/>
        <v>67.876921768861465</v>
      </c>
      <c r="H975" s="21" t="str">
        <f t="shared" si="45"/>
        <v xml:space="preserve"> Medium Risk</v>
      </c>
      <c r="I975">
        <f>VLOOKUP(A975, 'MACHINE LEARNING OUTPUT '!A:W, 23, FALSE)</f>
        <v>0</v>
      </c>
      <c r="J975" s="5">
        <f>VLOOKUP(A975, 'MACHINE LEARNING OUTPUT '!A:X,24, FALSE)</f>
        <v>0.42474065565125346</v>
      </c>
      <c r="K975" t="str">
        <f>VLOOKUP(A975, 'MACHINE LEARNING OUTPUT '!A:C,3, FALSE)</f>
        <v>salary</v>
      </c>
    </row>
    <row r="976" spans="1:11" x14ac:dyDescent="0.25">
      <c r="A976" s="1" t="s">
        <v>1010</v>
      </c>
      <c r="B976" s="49">
        <v>0.78</v>
      </c>
      <c r="C976" s="49">
        <v>0.22298429587495044</v>
      </c>
      <c r="D976" s="49">
        <v>0.75089458954315103</v>
      </c>
      <c r="E976" s="49">
        <v>0.68341213198281225</v>
      </c>
      <c r="F976" s="51">
        <f t="shared" si="46"/>
        <v>0.75879544894356687</v>
      </c>
      <c r="G976" s="47">
        <f t="shared" si="47"/>
        <v>75.879544894356684</v>
      </c>
      <c r="H976" s="21" t="str">
        <f t="shared" si="45"/>
        <v xml:space="preserve"> Low Risk</v>
      </c>
      <c r="I976">
        <f>VLOOKUP(A976, 'MACHINE LEARNING OUTPUT '!A:W, 23, FALSE)</f>
        <v>0</v>
      </c>
      <c r="J976" s="5">
        <f>VLOOKUP(A976, 'MACHINE LEARNING OUTPUT '!A:X,24, FALSE)</f>
        <v>0.38157356604934028</v>
      </c>
      <c r="K976" t="str">
        <f>VLOOKUP(A976, 'MACHINE LEARNING OUTPUT '!A:C,3, FALSE)</f>
        <v>salary</v>
      </c>
    </row>
    <row r="977" spans="1:11" x14ac:dyDescent="0.25">
      <c r="A977" s="2" t="s">
        <v>1011</v>
      </c>
      <c r="B977" s="50">
        <v>0.77800000000000002</v>
      </c>
      <c r="C977" s="50">
        <v>0.19414975114284821</v>
      </c>
      <c r="D977" s="50">
        <v>0.62457357830701299</v>
      </c>
      <c r="E977" s="50">
        <v>0.86345363920929685</v>
      </c>
      <c r="F977" s="51">
        <f t="shared" si="46"/>
        <v>0.76848783619994254</v>
      </c>
      <c r="G977" s="47">
        <f t="shared" si="47"/>
        <v>76.848783619994251</v>
      </c>
      <c r="H977" s="21" t="str">
        <f t="shared" si="45"/>
        <v xml:space="preserve"> Low Risk</v>
      </c>
      <c r="I977">
        <f>VLOOKUP(A977, 'MACHINE LEARNING OUTPUT '!A:W, 23, FALSE)</f>
        <v>0</v>
      </c>
      <c r="J977" s="5">
        <f>VLOOKUP(A977, 'MACHINE LEARNING OUTPUT '!A:X,24, FALSE)</f>
        <v>0.38695009880737208</v>
      </c>
      <c r="K977" t="str">
        <f>VLOOKUP(A977, 'MACHINE LEARNING OUTPUT '!A:C,3, FALSE)</f>
        <v>salary</v>
      </c>
    </row>
    <row r="978" spans="1:11" x14ac:dyDescent="0.25">
      <c r="A978" s="1" t="s">
        <v>1012</v>
      </c>
      <c r="B978" s="49">
        <v>0.52</v>
      </c>
      <c r="C978" s="49">
        <v>0.47513045525415093</v>
      </c>
      <c r="D978" s="49">
        <v>0.61194681824185304</v>
      </c>
      <c r="E978" s="49">
        <v>0.44045368025042719</v>
      </c>
      <c r="F978" s="51">
        <f t="shared" si="46"/>
        <v>0.52791827910968936</v>
      </c>
      <c r="G978" s="47">
        <f t="shared" si="47"/>
        <v>52.791827910968934</v>
      </c>
      <c r="H978" s="21" t="str">
        <f t="shared" si="45"/>
        <v xml:space="preserve"> Medium Risk</v>
      </c>
      <c r="I978">
        <f>VLOOKUP(A978, 'MACHINE LEARNING OUTPUT '!A:W, 23, FALSE)</f>
        <v>1</v>
      </c>
      <c r="J978" s="5">
        <f>VLOOKUP(A978, 'MACHINE LEARNING OUTPUT '!A:X,24, FALSE)</f>
        <v>0.59519026999169045</v>
      </c>
      <c r="K978" t="str">
        <f>VLOOKUP(A978, 'MACHINE LEARNING OUTPUT '!A:C,3, FALSE)</f>
        <v>business</v>
      </c>
    </row>
    <row r="979" spans="1:11" x14ac:dyDescent="0.25">
      <c r="A979" s="2" t="s">
        <v>1013</v>
      </c>
      <c r="B979" s="50">
        <v>0.79500000000000004</v>
      </c>
      <c r="C979" s="50">
        <v>0.20436032682362165</v>
      </c>
      <c r="D979" s="50">
        <v>0.65728108334796054</v>
      </c>
      <c r="E979" s="50">
        <v>0.71197091575606675</v>
      </c>
      <c r="F979" s="51">
        <f t="shared" si="46"/>
        <v>0.75519375598591565</v>
      </c>
      <c r="G979" s="47">
        <f t="shared" si="47"/>
        <v>75.519375598591566</v>
      </c>
      <c r="H979" s="21" t="str">
        <f t="shared" si="45"/>
        <v xml:space="preserve"> Low Risk</v>
      </c>
      <c r="I979">
        <f>VLOOKUP(A979, 'MACHINE LEARNING OUTPUT '!A:W, 23, FALSE)</f>
        <v>0</v>
      </c>
      <c r="J979" s="5">
        <f>VLOOKUP(A979, 'MACHINE LEARNING OUTPUT '!A:X,24, FALSE)</f>
        <v>0.39674158743098459</v>
      </c>
      <c r="K979" t="str">
        <f>VLOOKUP(A979, 'MACHINE LEARNING OUTPUT '!A:C,3, FALSE)</f>
        <v>salary</v>
      </c>
    </row>
    <row r="980" spans="1:11" x14ac:dyDescent="0.25">
      <c r="A980" s="1" t="s">
        <v>1014</v>
      </c>
      <c r="B980" s="49">
        <v>0.96599999999999997</v>
      </c>
      <c r="C980" s="49">
        <v>0.15048867381921788</v>
      </c>
      <c r="D980" s="49">
        <v>0.31257832650520645</v>
      </c>
      <c r="E980" s="49">
        <v>0.54169672785666045</v>
      </c>
      <c r="F980" s="51">
        <f t="shared" si="46"/>
        <v>0.73672357233377483</v>
      </c>
      <c r="G980" s="47">
        <f t="shared" si="47"/>
        <v>73.672357233377483</v>
      </c>
      <c r="H980" s="21" t="str">
        <f t="shared" si="45"/>
        <v xml:space="preserve"> Low Risk</v>
      </c>
      <c r="I980">
        <f>VLOOKUP(A980, 'MACHINE LEARNING OUTPUT '!A:W, 23, FALSE)</f>
        <v>0</v>
      </c>
      <c r="J980" s="5">
        <f>VLOOKUP(A980, 'MACHINE LEARNING OUTPUT '!A:X,24, FALSE)</f>
        <v>0.37810868495051486</v>
      </c>
      <c r="K980" t="str">
        <f>VLOOKUP(A980, 'MACHINE LEARNING OUTPUT '!A:C,3, FALSE)</f>
        <v>salary</v>
      </c>
    </row>
    <row r="981" spans="1:11" x14ac:dyDescent="0.25">
      <c r="A981" s="2" t="s">
        <v>1015</v>
      </c>
      <c r="B981" s="50">
        <v>0.54800000000000004</v>
      </c>
      <c r="C981" s="50">
        <v>0.1097901993201712</v>
      </c>
      <c r="D981" s="50">
        <v>0.5862714280723631</v>
      </c>
      <c r="E981" s="50">
        <v>0.64448718153586182</v>
      </c>
      <c r="F981" s="51">
        <f t="shared" si="46"/>
        <v>0.6727903030488005</v>
      </c>
      <c r="G981" s="47">
        <f t="shared" si="47"/>
        <v>67.279030304880052</v>
      </c>
      <c r="H981" s="21" t="str">
        <f t="shared" si="45"/>
        <v xml:space="preserve"> Medium Risk</v>
      </c>
      <c r="I981">
        <f>VLOOKUP(A981, 'MACHINE LEARNING OUTPUT '!A:W, 23, FALSE)</f>
        <v>1</v>
      </c>
      <c r="J981" s="5">
        <f>VLOOKUP(A981, 'MACHINE LEARNING OUTPUT '!A:X,24, FALSE)</f>
        <v>0.52608588264462652</v>
      </c>
      <c r="K981" t="str">
        <f>VLOOKUP(A981, 'MACHINE LEARNING OUTPUT '!A:C,3, FALSE)</f>
        <v>business</v>
      </c>
    </row>
    <row r="982" spans="1:11" x14ac:dyDescent="0.25">
      <c r="A982" s="1" t="s">
        <v>1016</v>
      </c>
      <c r="B982" s="49">
        <v>0.94199999999999995</v>
      </c>
      <c r="C982" s="49">
        <v>0.41909625316154647</v>
      </c>
      <c r="D982" s="49">
        <v>0.21323004100262946</v>
      </c>
      <c r="E982" s="49">
        <v>0.69145529838033215</v>
      </c>
      <c r="F982" s="51">
        <f t="shared" si="46"/>
        <v>0.65033542700911173</v>
      </c>
      <c r="G982" s="47">
        <f t="shared" si="47"/>
        <v>65.03354270091117</v>
      </c>
      <c r="H982" s="21" t="str">
        <f t="shared" si="45"/>
        <v xml:space="preserve"> Medium Risk</v>
      </c>
      <c r="I982">
        <f>VLOOKUP(A982, 'MACHINE LEARNING OUTPUT '!A:W, 23, FALSE)</f>
        <v>0</v>
      </c>
      <c r="J982" s="5">
        <f>VLOOKUP(A982, 'MACHINE LEARNING OUTPUT '!A:X,24, FALSE)</f>
        <v>0.45160180996817062</v>
      </c>
      <c r="K982" t="str">
        <f>VLOOKUP(A982, 'MACHINE LEARNING OUTPUT '!A:C,3, FALSE)</f>
        <v>salary</v>
      </c>
    </row>
    <row r="983" spans="1:11" x14ac:dyDescent="0.25">
      <c r="A983" s="2" t="s">
        <v>1017</v>
      </c>
      <c r="B983" s="50">
        <v>0.46899999999999997</v>
      </c>
      <c r="C983" s="50">
        <v>0.12259431817348948</v>
      </c>
      <c r="D983" s="50">
        <v>0.68494989848000731</v>
      </c>
      <c r="E983" s="50">
        <v>0.44840851102984025</v>
      </c>
      <c r="F983" s="51">
        <f t="shared" si="46"/>
        <v>0.63162296089843062</v>
      </c>
      <c r="G983" s="47">
        <f t="shared" si="47"/>
        <v>63.162296089843061</v>
      </c>
      <c r="H983" s="21" t="str">
        <f t="shared" si="45"/>
        <v xml:space="preserve"> Medium Risk</v>
      </c>
      <c r="I983">
        <f>VLOOKUP(A983, 'MACHINE LEARNING OUTPUT '!A:W, 23, FALSE)</f>
        <v>1</v>
      </c>
      <c r="J983" s="5">
        <f>VLOOKUP(A983, 'MACHINE LEARNING OUTPUT '!A:X,24, FALSE)</f>
        <v>0.57239286729134353</v>
      </c>
      <c r="K983" t="str">
        <f>VLOOKUP(A983, 'MACHINE LEARNING OUTPUT '!A:C,3, FALSE)</f>
        <v>business</v>
      </c>
    </row>
    <row r="984" spans="1:11" x14ac:dyDescent="0.25">
      <c r="A984" s="1" t="s">
        <v>1018</v>
      </c>
      <c r="B984" s="49">
        <v>0.78</v>
      </c>
      <c r="C984" s="49">
        <v>0.22470260513915269</v>
      </c>
      <c r="D984" s="49">
        <v>0.67095153759010673</v>
      </c>
      <c r="E984" s="49">
        <v>0.68913269139495947</v>
      </c>
      <c r="F984" s="51">
        <f t="shared" si="46"/>
        <v>0.74314942968551945</v>
      </c>
      <c r="G984" s="47">
        <f t="shared" si="47"/>
        <v>74.314942968551946</v>
      </c>
      <c r="H984" s="21" t="str">
        <f t="shared" si="45"/>
        <v xml:space="preserve"> Low Risk</v>
      </c>
      <c r="I984">
        <f>VLOOKUP(A984, 'MACHINE LEARNING OUTPUT '!A:W, 23, FALSE)</f>
        <v>0</v>
      </c>
      <c r="J984" s="5">
        <f>VLOOKUP(A984, 'MACHINE LEARNING OUTPUT '!A:X,24, FALSE)</f>
        <v>0.42595217004135527</v>
      </c>
      <c r="K984" t="str">
        <f>VLOOKUP(A984, 'MACHINE LEARNING OUTPUT '!A:C,3, FALSE)</f>
        <v>salary</v>
      </c>
    </row>
    <row r="985" spans="1:11" x14ac:dyDescent="0.25">
      <c r="A985" s="2" t="s">
        <v>1019</v>
      </c>
      <c r="B985" s="50">
        <v>0.877</v>
      </c>
      <c r="C985" s="50">
        <v>0.1251640720513878</v>
      </c>
      <c r="D985" s="50">
        <v>0.36392293745072302</v>
      </c>
      <c r="E985" s="50">
        <v>0.74066850910949045</v>
      </c>
      <c r="F985" s="51">
        <f t="shared" si="46"/>
        <v>0.7532856422411518</v>
      </c>
      <c r="G985" s="47">
        <f t="shared" si="47"/>
        <v>75.328564224115183</v>
      </c>
      <c r="H985" s="21" t="str">
        <f t="shared" si="45"/>
        <v xml:space="preserve"> Low Risk</v>
      </c>
      <c r="I985">
        <f>VLOOKUP(A985, 'MACHINE LEARNING OUTPUT '!A:W, 23, FALSE)</f>
        <v>0</v>
      </c>
      <c r="J985" s="5">
        <f>VLOOKUP(A985, 'MACHINE LEARNING OUTPUT '!A:X,24, FALSE)</f>
        <v>0.39711622398582347</v>
      </c>
      <c r="K985" t="str">
        <f>VLOOKUP(A985, 'MACHINE LEARNING OUTPUT '!A:C,3, FALSE)</f>
        <v>salary</v>
      </c>
    </row>
    <row r="986" spans="1:11" x14ac:dyDescent="0.25">
      <c r="A986" s="1" t="s">
        <v>1020</v>
      </c>
      <c r="B986" s="49">
        <v>0.41399999999999998</v>
      </c>
      <c r="C986" s="49">
        <v>0.93325272783700997</v>
      </c>
      <c r="D986" s="49">
        <v>0.39843865494240127</v>
      </c>
      <c r="E986" s="49">
        <v>0.33530632010979788</v>
      </c>
      <c r="F986" s="51">
        <f t="shared" si="46"/>
        <v>0.29490786065384694</v>
      </c>
      <c r="G986" s="47">
        <f t="shared" si="47"/>
        <v>29.490786065384693</v>
      </c>
      <c r="H986" s="21" t="str">
        <f t="shared" si="45"/>
        <v xml:space="preserve"> High Risk</v>
      </c>
      <c r="I986">
        <f>VLOOKUP(A986, 'MACHINE LEARNING OUTPUT '!A:W, 23, FALSE)</f>
        <v>1</v>
      </c>
      <c r="J986" s="5">
        <f>VLOOKUP(A986, 'MACHINE LEARNING OUTPUT '!A:X,24, FALSE)</f>
        <v>0.71890165236555881</v>
      </c>
      <c r="K986" t="str">
        <f>VLOOKUP(A986, 'MACHINE LEARNING OUTPUT '!A:C,3, FALSE)</f>
        <v>business</v>
      </c>
    </row>
    <row r="987" spans="1:11" x14ac:dyDescent="0.25">
      <c r="A987" s="2" t="s">
        <v>1021</v>
      </c>
      <c r="B987" s="50">
        <v>0.84099999999999997</v>
      </c>
      <c r="C987" s="50">
        <v>0.19976317280072192</v>
      </c>
      <c r="D987" s="50">
        <v>0.56197479187448274</v>
      </c>
      <c r="E987" s="50">
        <v>0.73328490252301459</v>
      </c>
      <c r="F987" s="51">
        <f t="shared" si="46"/>
        <v>0.75680874191313208</v>
      </c>
      <c r="G987" s="47">
        <f t="shared" si="47"/>
        <v>75.680874191313208</v>
      </c>
      <c r="H987" s="21" t="str">
        <f t="shared" si="45"/>
        <v xml:space="preserve"> Low Risk</v>
      </c>
      <c r="I987">
        <f>VLOOKUP(A987, 'MACHINE LEARNING OUTPUT '!A:W, 23, FALSE)</f>
        <v>0</v>
      </c>
      <c r="J987" s="5">
        <f>VLOOKUP(A987, 'MACHINE LEARNING OUTPUT '!A:X,24, FALSE)</f>
        <v>0.37754858642137085</v>
      </c>
      <c r="K987" t="str">
        <f>VLOOKUP(A987, 'MACHINE LEARNING OUTPUT '!A:C,3, FALSE)</f>
        <v>salary</v>
      </c>
    </row>
    <row r="988" spans="1:11" x14ac:dyDescent="0.25">
      <c r="A988" s="1" t="s">
        <v>1022</v>
      </c>
      <c r="B988" s="49">
        <v>0.27400000000000002</v>
      </c>
      <c r="C988" s="49">
        <v>0.26371938010742274</v>
      </c>
      <c r="D988" s="49">
        <v>0.53302131681650555</v>
      </c>
      <c r="E988" s="49">
        <v>0.14027459627949401</v>
      </c>
      <c r="F988" s="51">
        <f t="shared" si="46"/>
        <v>0.44442963877299846</v>
      </c>
      <c r="G988" s="47">
        <f t="shared" si="47"/>
        <v>44.442963877299846</v>
      </c>
      <c r="H988" s="21" t="str">
        <f t="shared" si="45"/>
        <v xml:space="preserve"> Medium Risk</v>
      </c>
      <c r="I988">
        <f>VLOOKUP(A988, 'MACHINE LEARNING OUTPUT '!A:W, 23, FALSE)</f>
        <v>1</v>
      </c>
      <c r="J988" s="5">
        <f>VLOOKUP(A988, 'MACHINE LEARNING OUTPUT '!A:X,24, FALSE)</f>
        <v>0.68957584358579316</v>
      </c>
      <c r="K988" t="str">
        <f>VLOOKUP(A988, 'MACHINE LEARNING OUTPUT '!A:C,3, FALSE)</f>
        <v>business</v>
      </c>
    </row>
    <row r="989" spans="1:11" x14ac:dyDescent="0.25">
      <c r="A989" s="2" t="s">
        <v>1023</v>
      </c>
      <c r="B989" s="50">
        <v>0.84499999999999997</v>
      </c>
      <c r="C989" s="50">
        <v>0.17368983686694339</v>
      </c>
      <c r="D989" s="50">
        <v>0.42320316642020628</v>
      </c>
      <c r="E989" s="50">
        <v>0.63892326435015434</v>
      </c>
      <c r="F989" s="51">
        <f t="shared" si="46"/>
        <v>0.72412217187648131</v>
      </c>
      <c r="G989" s="47">
        <f t="shared" si="47"/>
        <v>72.412217187648125</v>
      </c>
      <c r="H989" s="21" t="str">
        <f t="shared" si="45"/>
        <v xml:space="preserve"> Low Risk</v>
      </c>
      <c r="I989">
        <f>VLOOKUP(A989, 'MACHINE LEARNING OUTPUT '!A:W, 23, FALSE)</f>
        <v>0</v>
      </c>
      <c r="J989" s="5">
        <f>VLOOKUP(A989, 'MACHINE LEARNING OUTPUT '!A:X,24, FALSE)</f>
        <v>0.40868094176927861</v>
      </c>
      <c r="K989" t="str">
        <f>VLOOKUP(A989, 'MACHINE LEARNING OUTPUT '!A:C,3, FALSE)</f>
        <v>salary</v>
      </c>
    </row>
    <row r="990" spans="1:11" x14ac:dyDescent="0.25">
      <c r="A990" s="1" t="s">
        <v>1024</v>
      </c>
      <c r="B990" s="49">
        <v>0.93200000000000005</v>
      </c>
      <c r="C990" s="49">
        <v>0.35567576893190461</v>
      </c>
      <c r="D990" s="49">
        <v>0.48683124391205324</v>
      </c>
      <c r="E990" s="49">
        <v>0.73282446254110467</v>
      </c>
      <c r="F990" s="51">
        <f t="shared" si="46"/>
        <v>0.72678718748400495</v>
      </c>
      <c r="G990" s="47">
        <f t="shared" si="47"/>
        <v>72.678718748400499</v>
      </c>
      <c r="H990" s="21" t="str">
        <f t="shared" si="45"/>
        <v xml:space="preserve"> Low Risk</v>
      </c>
      <c r="I990">
        <f>VLOOKUP(A990, 'MACHINE LEARNING OUTPUT '!A:W, 23, FALSE)</f>
        <v>0</v>
      </c>
      <c r="J990" s="5">
        <f>VLOOKUP(A990, 'MACHINE LEARNING OUTPUT '!A:X,24, FALSE)</f>
        <v>0.37636590313698232</v>
      </c>
      <c r="K990" t="str">
        <f>VLOOKUP(A990, 'MACHINE LEARNING OUTPUT '!A:C,3, FALSE)</f>
        <v>salary</v>
      </c>
    </row>
    <row r="991" spans="1:11" x14ac:dyDescent="0.25">
      <c r="A991" s="2" t="s">
        <v>1025</v>
      </c>
      <c r="B991" s="50">
        <v>0.77600000000000002</v>
      </c>
      <c r="C991" s="50">
        <v>0.27846807175227933</v>
      </c>
      <c r="D991" s="50">
        <v>0.69180488256666062</v>
      </c>
      <c r="E991" s="50">
        <v>0.55068786755012411</v>
      </c>
      <c r="F991" s="51">
        <f t="shared" si="46"/>
        <v>0.70902373512016692</v>
      </c>
      <c r="G991" s="47">
        <f t="shared" si="47"/>
        <v>70.902373512016695</v>
      </c>
      <c r="H991" s="21" t="str">
        <f t="shared" si="45"/>
        <v xml:space="preserve"> Low Risk</v>
      </c>
      <c r="I991">
        <f>VLOOKUP(A991, 'MACHINE LEARNING OUTPUT '!A:W, 23, FALSE)</f>
        <v>0</v>
      </c>
      <c r="J991" s="5">
        <f>VLOOKUP(A991, 'MACHINE LEARNING OUTPUT '!A:X,24, FALSE)</f>
        <v>0.41062474157477874</v>
      </c>
      <c r="K991" t="str">
        <f>VLOOKUP(A991, 'MACHINE LEARNING OUTPUT '!A:C,3, FALSE)</f>
        <v>mixed</v>
      </c>
    </row>
    <row r="992" spans="1:11" x14ac:dyDescent="0.25">
      <c r="A992" s="1" t="s">
        <v>1026</v>
      </c>
      <c r="B992" s="49">
        <v>0.22600000000000001</v>
      </c>
      <c r="C992" s="49">
        <v>0.35832148364614619</v>
      </c>
      <c r="D992" s="49">
        <v>0.36499709950388781</v>
      </c>
      <c r="E992" s="49">
        <v>0.51249645822608636</v>
      </c>
      <c r="F992" s="51">
        <f t="shared" si="46"/>
        <v>0.42147744354084671</v>
      </c>
      <c r="G992" s="47">
        <f t="shared" si="47"/>
        <v>42.147744354084672</v>
      </c>
      <c r="H992" s="21" t="str">
        <f t="shared" si="45"/>
        <v xml:space="preserve"> Medium Risk</v>
      </c>
      <c r="I992">
        <f>VLOOKUP(A992, 'MACHINE LEARNING OUTPUT '!A:W, 23, FALSE)</f>
        <v>1</v>
      </c>
      <c r="J992" s="5">
        <f>VLOOKUP(A992, 'MACHINE LEARNING OUTPUT '!A:X,24, FALSE)</f>
        <v>0.7052204736226062</v>
      </c>
      <c r="K992" t="str">
        <f>VLOOKUP(A992, 'MACHINE LEARNING OUTPUT '!A:C,3, FALSE)</f>
        <v>business</v>
      </c>
    </row>
    <row r="993" spans="1:11" x14ac:dyDescent="0.25">
      <c r="A993" s="2" t="s">
        <v>1027</v>
      </c>
      <c r="B993" s="50">
        <v>0.60199999999999998</v>
      </c>
      <c r="C993" s="50">
        <v>0.45889278599383948</v>
      </c>
      <c r="D993" s="50">
        <v>0.61923647947613658</v>
      </c>
      <c r="E993" s="50">
        <v>0.48207733461951258</v>
      </c>
      <c r="F993" s="51">
        <f t="shared" si="46"/>
        <v>0.56919106029000233</v>
      </c>
      <c r="G993" s="47">
        <f t="shared" si="47"/>
        <v>56.919106029000233</v>
      </c>
      <c r="H993" s="21" t="str">
        <f t="shared" si="45"/>
        <v xml:space="preserve"> Medium Risk</v>
      </c>
      <c r="I993">
        <f>VLOOKUP(A993, 'MACHINE LEARNING OUTPUT '!A:W, 23, FALSE)</f>
        <v>1</v>
      </c>
      <c r="J993" s="5">
        <f>VLOOKUP(A993, 'MACHINE LEARNING OUTPUT '!A:X,24, FALSE)</f>
        <v>0.55985208317384982</v>
      </c>
      <c r="K993" t="str">
        <f>VLOOKUP(A993, 'MACHINE LEARNING OUTPUT '!A:C,3, FALSE)</f>
        <v>business</v>
      </c>
    </row>
    <row r="994" spans="1:11" x14ac:dyDescent="0.25">
      <c r="A994" s="1" t="s">
        <v>1028</v>
      </c>
      <c r="B994" s="49">
        <v>0.95799999999999996</v>
      </c>
      <c r="C994" s="49">
        <v>0.38531722262834472</v>
      </c>
      <c r="D994" s="49">
        <v>0.70672837250603093</v>
      </c>
      <c r="E994" s="49">
        <v>0.76807751297838744</v>
      </c>
      <c r="F994" s="51">
        <f t="shared" si="46"/>
        <v>0.77626213465946081</v>
      </c>
      <c r="G994" s="47">
        <f t="shared" si="47"/>
        <v>77.62621346594608</v>
      </c>
      <c r="H994" s="21" t="str">
        <f t="shared" si="45"/>
        <v xml:space="preserve"> Low Risk</v>
      </c>
      <c r="I994">
        <f>VLOOKUP(A994, 'MACHINE LEARNING OUTPUT '!A:W, 23, FALSE)</f>
        <v>0</v>
      </c>
      <c r="J994" s="5">
        <f>VLOOKUP(A994, 'MACHINE LEARNING OUTPUT '!A:X,24, FALSE)</f>
        <v>0.34787598956591448</v>
      </c>
      <c r="K994" t="str">
        <f>VLOOKUP(A994, 'MACHINE LEARNING OUTPUT '!A:C,3, FALSE)</f>
        <v>salary</v>
      </c>
    </row>
    <row r="995" spans="1:11" x14ac:dyDescent="0.25">
      <c r="A995" s="2" t="s">
        <v>1029</v>
      </c>
      <c r="B995" s="50">
        <v>0.26800000000000002</v>
      </c>
      <c r="C995" s="50">
        <v>0.2116836933839667</v>
      </c>
      <c r="D995" s="50">
        <v>0.62172714348911373</v>
      </c>
      <c r="E995" s="50">
        <v>0.41170089633248624</v>
      </c>
      <c r="F995" s="51">
        <f t="shared" si="46"/>
        <v>0.51639545513250562</v>
      </c>
      <c r="G995" s="47">
        <f t="shared" si="47"/>
        <v>51.63954551325056</v>
      </c>
      <c r="H995" s="21" t="str">
        <f t="shared" si="45"/>
        <v xml:space="preserve"> Medium Risk</v>
      </c>
      <c r="I995">
        <f>VLOOKUP(A995, 'MACHINE LEARNING OUTPUT '!A:W, 23, FALSE)</f>
        <v>1</v>
      </c>
      <c r="J995" s="5">
        <f>VLOOKUP(A995, 'MACHINE LEARNING OUTPUT '!A:X,24, FALSE)</f>
        <v>0.65782997292449841</v>
      </c>
      <c r="K995" t="str">
        <f>VLOOKUP(A995, 'MACHINE LEARNING OUTPUT '!A:C,3, FALSE)</f>
        <v>business</v>
      </c>
    </row>
    <row r="996" spans="1:11" x14ac:dyDescent="0.25">
      <c r="A996" s="1" t="s">
        <v>1030</v>
      </c>
      <c r="B996" s="49">
        <v>0.86699999999999999</v>
      </c>
      <c r="C996" s="49">
        <v>0.50683529228608504</v>
      </c>
      <c r="D996" s="49">
        <v>0.29174852972410759</v>
      </c>
      <c r="E996" s="49">
        <v>0.54424899880825861</v>
      </c>
      <c r="F996" s="51">
        <f t="shared" si="46"/>
        <v>0.59138646808023476</v>
      </c>
      <c r="G996" s="47">
        <f t="shared" si="47"/>
        <v>59.138646808023474</v>
      </c>
      <c r="H996" s="21" t="str">
        <f t="shared" si="45"/>
        <v xml:space="preserve"> Medium Risk</v>
      </c>
      <c r="I996">
        <f>VLOOKUP(A996, 'MACHINE LEARNING OUTPUT '!A:W, 23, FALSE)</f>
        <v>0</v>
      </c>
      <c r="J996" s="5">
        <f>VLOOKUP(A996, 'MACHINE LEARNING OUTPUT '!A:X,24, FALSE)</f>
        <v>0.48568850441712752</v>
      </c>
      <c r="K996" t="str">
        <f>VLOOKUP(A996, 'MACHINE LEARNING OUTPUT '!A:C,3, FALSE)</f>
        <v>salary</v>
      </c>
    </row>
    <row r="997" spans="1:11" x14ac:dyDescent="0.25">
      <c r="A997" s="2" t="s">
        <v>1031</v>
      </c>
      <c r="B997" s="50">
        <v>0.9</v>
      </c>
      <c r="C997" s="50">
        <v>4.4024074430838833E-2</v>
      </c>
      <c r="D997" s="50">
        <v>0.61114656925789657</v>
      </c>
      <c r="E997" s="50">
        <v>0.87776182810492409</v>
      </c>
      <c r="F997" s="51">
        <f t="shared" si="46"/>
        <v>0.85568636573806622</v>
      </c>
      <c r="G997" s="47">
        <f t="shared" si="47"/>
        <v>85.568636573806629</v>
      </c>
      <c r="H997" s="21" t="str">
        <f t="shared" si="45"/>
        <v xml:space="preserve"> Low Risk</v>
      </c>
      <c r="I997">
        <f>VLOOKUP(A997, 'MACHINE LEARNING OUTPUT '!A:W, 23, FALSE)</f>
        <v>0</v>
      </c>
      <c r="J997" s="5">
        <f>VLOOKUP(A997, 'MACHINE LEARNING OUTPUT '!A:X,24, FALSE)</f>
        <v>0.33145776151841089</v>
      </c>
      <c r="K997" t="str">
        <f>VLOOKUP(A997, 'MACHINE LEARNING OUTPUT '!A:C,3, FALSE)</f>
        <v>salary</v>
      </c>
    </row>
    <row r="998" spans="1:11" x14ac:dyDescent="0.25">
      <c r="A998" s="1" t="s">
        <v>1032</v>
      </c>
      <c r="B998" s="49">
        <v>0.76300000000000001</v>
      </c>
      <c r="C998" s="49">
        <v>0.21121956977039597</v>
      </c>
      <c r="D998" s="49">
        <v>0.25380904111378821</v>
      </c>
      <c r="E998" s="49">
        <v>0.46638186332747977</v>
      </c>
      <c r="F998" s="51">
        <f t="shared" si="46"/>
        <v>0.62440321679076083</v>
      </c>
      <c r="G998" s="47">
        <f t="shared" si="47"/>
        <v>62.440321679076085</v>
      </c>
      <c r="H998" s="21" t="str">
        <f t="shared" si="45"/>
        <v xml:space="preserve"> Medium Risk</v>
      </c>
      <c r="I998">
        <f>VLOOKUP(A998, 'MACHINE LEARNING OUTPUT '!A:W, 23, FALSE)</f>
        <v>0</v>
      </c>
      <c r="J998" s="5">
        <f>VLOOKUP(A998, 'MACHINE LEARNING OUTPUT '!A:X,24, FALSE)</f>
        <v>0.47479290441584393</v>
      </c>
      <c r="K998" t="str">
        <f>VLOOKUP(A998, 'MACHINE LEARNING OUTPUT '!A:C,3, FALSE)</f>
        <v>mixed</v>
      </c>
    </row>
    <row r="999" spans="1:11" x14ac:dyDescent="0.25">
      <c r="A999" s="2" t="s">
        <v>1033</v>
      </c>
      <c r="B999" s="50">
        <v>0.996</v>
      </c>
      <c r="C999" s="50">
        <v>0.38830864905232959</v>
      </c>
      <c r="D999" s="50">
        <v>0.75495487230112301</v>
      </c>
      <c r="E999" s="50">
        <v>0.65188267596580729</v>
      </c>
      <c r="F999" s="51">
        <f t="shared" si="46"/>
        <v>0.78088078113939674</v>
      </c>
      <c r="G999" s="47">
        <f t="shared" si="47"/>
        <v>78.088078113939673</v>
      </c>
      <c r="H999" s="21" t="str">
        <f t="shared" si="45"/>
        <v xml:space="preserve"> Low Risk</v>
      </c>
      <c r="I999">
        <f>VLOOKUP(A999, 'MACHINE LEARNING OUTPUT '!A:W, 23, FALSE)</f>
        <v>0</v>
      </c>
      <c r="J999" s="5">
        <f>VLOOKUP(A999, 'MACHINE LEARNING OUTPUT '!A:X,24, FALSE)</f>
        <v>0.31078527832371666</v>
      </c>
      <c r="K999" t="str">
        <f>VLOOKUP(A999, 'MACHINE LEARNING OUTPUT '!A:C,3, FALSE)</f>
        <v>salary</v>
      </c>
    </row>
    <row r="1000" spans="1:11" x14ac:dyDescent="0.25">
      <c r="A1000" s="1" t="s">
        <v>1034</v>
      </c>
      <c r="B1000" s="49">
        <v>0.76700000000000002</v>
      </c>
      <c r="C1000" s="49">
        <v>0.17607081122536561</v>
      </c>
      <c r="D1000" s="49">
        <v>0.65631356771018545</v>
      </c>
      <c r="E1000" s="49">
        <v>0.58418098904732207</v>
      </c>
      <c r="F1000" s="51">
        <f t="shared" si="46"/>
        <v>0.73451861853152567</v>
      </c>
      <c r="G1000" s="47">
        <f t="shared" si="47"/>
        <v>73.451861853152565</v>
      </c>
      <c r="H1000" s="21" t="str">
        <f t="shared" si="45"/>
        <v xml:space="preserve"> Low Risk</v>
      </c>
      <c r="I1000">
        <f>VLOOKUP(A1000, 'MACHINE LEARNING OUTPUT '!A:W, 23, FALSE)</f>
        <v>0</v>
      </c>
      <c r="J1000" s="5">
        <f>VLOOKUP(A1000, 'MACHINE LEARNING OUTPUT '!A:X,24, FALSE)</f>
        <v>0.40501015905547949</v>
      </c>
      <c r="K1000" t="str">
        <f>VLOOKUP(A1000, 'MACHINE LEARNING OUTPUT '!A:C,3, FALSE)</f>
        <v>mixed</v>
      </c>
    </row>
    <row r="1001" spans="1:11" x14ac:dyDescent="0.25">
      <c r="A1001" s="2" t="s">
        <v>1035</v>
      </c>
      <c r="B1001" s="50">
        <v>0.879</v>
      </c>
      <c r="C1001" s="50">
        <v>0.1395474249393524</v>
      </c>
      <c r="D1001" s="50">
        <v>0.38894734032697564</v>
      </c>
      <c r="E1001" s="50">
        <v>0.63858510790741041</v>
      </c>
      <c r="F1001" s="51">
        <f t="shared" si="46"/>
        <v>0.7393630067697009</v>
      </c>
      <c r="G1001" s="47">
        <f t="shared" si="47"/>
        <v>73.936300676970092</v>
      </c>
      <c r="H1001" s="21" t="str">
        <f t="shared" si="45"/>
        <v xml:space="preserve"> Low Risk</v>
      </c>
      <c r="I1001">
        <f>VLOOKUP(A1001, 'MACHINE LEARNING OUTPUT '!A:W, 23, FALSE)</f>
        <v>0</v>
      </c>
      <c r="J1001" s="5">
        <f>VLOOKUP(A1001, 'MACHINE LEARNING OUTPUT '!A:X,24, FALSE)</f>
        <v>0.39993546832411137</v>
      </c>
      <c r="K1001" t="str">
        <f>VLOOKUP(A1001, 'MACHINE LEARNING OUTPUT '!A:C,3, FALSE)</f>
        <v>salary</v>
      </c>
    </row>
    <row r="1002" spans="1:11" x14ac:dyDescent="0.25">
      <c r="A1002" s="1" t="s">
        <v>1036</v>
      </c>
      <c r="B1002" s="49">
        <v>0.92700000000000005</v>
      </c>
      <c r="C1002" s="49">
        <v>0.10123620788925364</v>
      </c>
      <c r="D1002" s="49">
        <v>0.86555763485987192</v>
      </c>
      <c r="E1002" s="49">
        <v>0.83751962706474614</v>
      </c>
      <c r="F1002" s="51">
        <f t="shared" si="46"/>
        <v>0.89281860866491025</v>
      </c>
      <c r="G1002" s="47">
        <f t="shared" si="47"/>
        <v>89.28186086649103</v>
      </c>
      <c r="H1002" s="21" t="str">
        <f t="shared" si="45"/>
        <v xml:space="preserve"> Low Risk</v>
      </c>
      <c r="I1002">
        <f>VLOOKUP(A1002, 'MACHINE LEARNING OUTPUT '!A:W, 23, FALSE)</f>
        <v>0</v>
      </c>
      <c r="J1002" s="5">
        <f>VLOOKUP(A1002, 'MACHINE LEARNING OUTPUT '!A:X,24, FALSE)</f>
        <v>0.27829865071257592</v>
      </c>
      <c r="K1002" t="str">
        <f>VLOOKUP(A1002, 'MACHINE LEARNING OUTPUT '!A:C,3, FALSE)</f>
        <v>salary</v>
      </c>
    </row>
    <row r="1003" spans="1:11" x14ac:dyDescent="0.25">
      <c r="A1003" s="2" t="s">
        <v>1037</v>
      </c>
      <c r="B1003" s="50">
        <v>0.28999999999999998</v>
      </c>
      <c r="C1003" s="50">
        <v>0.35143489893039698</v>
      </c>
      <c r="D1003" s="50">
        <v>0.69383868255919701</v>
      </c>
      <c r="E1003" s="50">
        <v>0.30816354993444706</v>
      </c>
      <c r="F1003" s="51">
        <f t="shared" si="46"/>
        <v>0.48106179932288734</v>
      </c>
      <c r="G1003" s="47">
        <f t="shared" si="47"/>
        <v>48.106179932288732</v>
      </c>
      <c r="H1003" s="21" t="str">
        <f t="shared" si="45"/>
        <v xml:space="preserve"> Medium Risk</v>
      </c>
      <c r="I1003">
        <f>VLOOKUP(A1003, 'MACHINE LEARNING OUTPUT '!A:W, 23, FALSE)</f>
        <v>1</v>
      </c>
      <c r="J1003" s="5">
        <f>VLOOKUP(A1003, 'MACHINE LEARNING OUTPUT '!A:X,24, FALSE)</f>
        <v>0.65383091270515581</v>
      </c>
      <c r="K1003" t="str">
        <f>VLOOKUP(A1003, 'MACHINE LEARNING OUTPUT '!A:C,3, FALSE)</f>
        <v>business</v>
      </c>
    </row>
    <row r="1004" spans="1:11" x14ac:dyDescent="0.25">
      <c r="A1004" s="1" t="s">
        <v>1038</v>
      </c>
      <c r="B1004" s="49">
        <v>0.52700000000000002</v>
      </c>
      <c r="C1004" s="49">
        <v>0.18520350514943285</v>
      </c>
      <c r="D1004" s="49">
        <v>0.83480551193464581</v>
      </c>
      <c r="E1004" s="49">
        <v>0.71175343462094676</v>
      </c>
      <c r="F1004" s="51">
        <f t="shared" si="46"/>
        <v>0.70261306603524132</v>
      </c>
      <c r="G1004" s="47">
        <f t="shared" si="47"/>
        <v>70.261306603524133</v>
      </c>
      <c r="H1004" s="21" t="str">
        <f t="shared" si="45"/>
        <v xml:space="preserve"> Low Risk</v>
      </c>
      <c r="I1004">
        <f>VLOOKUP(A1004, 'MACHINE LEARNING OUTPUT '!A:W, 23, FALSE)</f>
        <v>0</v>
      </c>
      <c r="J1004" s="5">
        <f>VLOOKUP(A1004, 'MACHINE LEARNING OUTPUT '!A:X,24, FALSE)</f>
        <v>0.47229807129861023</v>
      </c>
      <c r="K1004" t="str">
        <f>VLOOKUP(A1004, 'MACHINE LEARNING OUTPUT '!A:C,3, FALSE)</f>
        <v>mixed</v>
      </c>
    </row>
    <row r="1005" spans="1:11" x14ac:dyDescent="0.25">
      <c r="A1005" s="2" t="s">
        <v>1039</v>
      </c>
      <c r="B1005" s="50">
        <v>0.39700000000000002</v>
      </c>
      <c r="C1005" s="50">
        <v>0.34466537829642147</v>
      </c>
      <c r="D1005" s="50">
        <v>0.5676519531709967</v>
      </c>
      <c r="E1005" s="50">
        <v>0.55833813292763212</v>
      </c>
      <c r="F1005" s="51">
        <f t="shared" si="46"/>
        <v>0.53283149708441768</v>
      </c>
      <c r="G1005" s="47">
        <f t="shared" si="47"/>
        <v>53.283149708441769</v>
      </c>
      <c r="H1005" s="21" t="str">
        <f t="shared" si="45"/>
        <v xml:space="preserve"> Medium Risk</v>
      </c>
      <c r="I1005">
        <f>VLOOKUP(A1005, 'MACHINE LEARNING OUTPUT '!A:W, 23, FALSE)</f>
        <v>1</v>
      </c>
      <c r="J1005" s="5">
        <f>VLOOKUP(A1005, 'MACHINE LEARNING OUTPUT '!A:X,24, FALSE)</f>
        <v>0.61311554411226354</v>
      </c>
      <c r="K1005" t="str">
        <f>VLOOKUP(A1005, 'MACHINE LEARNING OUTPUT '!A:C,3, FALSE)</f>
        <v>business</v>
      </c>
    </row>
    <row r="1006" spans="1:11" x14ac:dyDescent="0.25">
      <c r="A1006" s="1" t="s">
        <v>1040</v>
      </c>
      <c r="B1006" s="49">
        <v>0.60899999999999999</v>
      </c>
      <c r="C1006" s="49">
        <v>0.38183169832074998</v>
      </c>
      <c r="D1006" s="49">
        <v>0.66364861743678039</v>
      </c>
      <c r="E1006" s="49">
        <v>0.65821763439120096</v>
      </c>
      <c r="F1006" s="51">
        <f t="shared" si="46"/>
        <v>0.63006285914981131</v>
      </c>
      <c r="G1006" s="47">
        <f t="shared" si="47"/>
        <v>63.006285914981127</v>
      </c>
      <c r="H1006" s="21" t="str">
        <f t="shared" si="45"/>
        <v xml:space="preserve"> Medium Risk</v>
      </c>
      <c r="I1006">
        <f>VLOOKUP(A1006, 'MACHINE LEARNING OUTPUT '!A:W, 23, FALSE)</f>
        <v>0</v>
      </c>
      <c r="J1006" s="5">
        <f>VLOOKUP(A1006, 'MACHINE LEARNING OUTPUT '!A:X,24, FALSE)</f>
        <v>0.48110891913723369</v>
      </c>
      <c r="K1006" t="str">
        <f>VLOOKUP(A1006, 'MACHINE LEARNING OUTPUT '!A:C,3, FALSE)</f>
        <v>mixed</v>
      </c>
    </row>
    <row r="1007" spans="1:11" x14ac:dyDescent="0.25">
      <c r="A1007" s="2" t="s">
        <v>1041</v>
      </c>
      <c r="B1007" s="50">
        <v>0.55600000000000005</v>
      </c>
      <c r="C1007" s="50">
        <v>0.29157009099795977</v>
      </c>
      <c r="D1007" s="50">
        <v>0.60810434915099321</v>
      </c>
      <c r="E1007" s="50">
        <v>0.76992667953385707</v>
      </c>
      <c r="F1007" s="51">
        <f t="shared" si="46"/>
        <v>0.6442388444608893</v>
      </c>
      <c r="G1007" s="47">
        <f t="shared" si="47"/>
        <v>64.423884446088934</v>
      </c>
      <c r="H1007" s="21" t="str">
        <f t="shared" si="45"/>
        <v xml:space="preserve"> Medium Risk</v>
      </c>
      <c r="I1007">
        <f>VLOOKUP(A1007, 'MACHINE LEARNING OUTPUT '!A:W, 23, FALSE)</f>
        <v>1</v>
      </c>
      <c r="J1007" s="5">
        <f>VLOOKUP(A1007, 'MACHINE LEARNING OUTPUT '!A:X,24, FALSE)</f>
        <v>0.53162393495478688</v>
      </c>
      <c r="K1007" t="str">
        <f>VLOOKUP(A1007, 'MACHINE LEARNING OUTPUT '!A:C,3, FALSE)</f>
        <v>business</v>
      </c>
    </row>
    <row r="1008" spans="1:11" x14ac:dyDescent="0.25">
      <c r="A1008" s="1" t="s">
        <v>1042</v>
      </c>
      <c r="B1008" s="49">
        <v>0.30299999999999999</v>
      </c>
      <c r="C1008" s="49">
        <v>0.11780795928358906</v>
      </c>
      <c r="D1008" s="49">
        <v>0.31332283223400559</v>
      </c>
      <c r="E1008" s="49">
        <v>0.63558116777424101</v>
      </c>
      <c r="F1008" s="51">
        <f t="shared" si="46"/>
        <v>0.52870935382786055</v>
      </c>
      <c r="G1008" s="47">
        <f t="shared" si="47"/>
        <v>52.870935382786058</v>
      </c>
      <c r="H1008" s="21" t="str">
        <f t="shared" si="45"/>
        <v xml:space="preserve"> Medium Risk</v>
      </c>
      <c r="I1008">
        <f>VLOOKUP(A1008, 'MACHINE LEARNING OUTPUT '!A:W, 23, FALSE)</f>
        <v>1</v>
      </c>
      <c r="J1008" s="5">
        <f>VLOOKUP(A1008, 'MACHINE LEARNING OUTPUT '!A:X,24, FALSE)</f>
        <v>0.65848648250974395</v>
      </c>
      <c r="K1008" t="str">
        <f>VLOOKUP(A1008, 'MACHINE LEARNING OUTPUT '!A:C,3, FALSE)</f>
        <v>business</v>
      </c>
    </row>
    <row r="1009" spans="1:11" x14ac:dyDescent="0.25">
      <c r="A1009" s="2" t="s">
        <v>1043</v>
      </c>
      <c r="B1009" s="50">
        <v>0.54600000000000004</v>
      </c>
      <c r="C1009" s="50">
        <v>0.43276885271760429</v>
      </c>
      <c r="D1009" s="50">
        <v>0.66986300980788505</v>
      </c>
      <c r="E1009" s="50">
        <v>0.54828206733343421</v>
      </c>
      <c r="F1009" s="51">
        <f t="shared" si="46"/>
        <v>0.57748425624631083</v>
      </c>
      <c r="G1009" s="47">
        <f t="shared" si="47"/>
        <v>57.748425624631082</v>
      </c>
      <c r="H1009" s="21" t="str">
        <f t="shared" si="45"/>
        <v xml:space="preserve"> Medium Risk</v>
      </c>
      <c r="I1009">
        <f>VLOOKUP(A1009, 'MACHINE LEARNING OUTPUT '!A:W, 23, FALSE)</f>
        <v>1</v>
      </c>
      <c r="J1009" s="5">
        <f>VLOOKUP(A1009, 'MACHINE LEARNING OUTPUT '!A:X,24, FALSE)</f>
        <v>0.51803062781281617</v>
      </c>
      <c r="K1009" t="str">
        <f>VLOOKUP(A1009, 'MACHINE LEARNING OUTPUT '!A:C,3, FALSE)</f>
        <v>mixed</v>
      </c>
    </row>
    <row r="1010" spans="1:11" x14ac:dyDescent="0.25">
      <c r="A1010" s="1" t="s">
        <v>1044</v>
      </c>
      <c r="B1010" s="49">
        <v>0.81799999999999995</v>
      </c>
      <c r="C1010" s="49">
        <v>0.13901479611847734</v>
      </c>
      <c r="D1010" s="49">
        <v>0.49275367654108515</v>
      </c>
      <c r="E1010" s="49">
        <v>0.66983844134013604</v>
      </c>
      <c r="F1010" s="51">
        <f t="shared" si="46"/>
        <v>0.74362206267369413</v>
      </c>
      <c r="G1010" s="47">
        <f t="shared" si="47"/>
        <v>74.362206267369416</v>
      </c>
      <c r="H1010" s="21" t="str">
        <f t="shared" si="45"/>
        <v xml:space="preserve"> Low Risk</v>
      </c>
      <c r="I1010">
        <f>VLOOKUP(A1010, 'MACHINE LEARNING OUTPUT '!A:W, 23, FALSE)</f>
        <v>0</v>
      </c>
      <c r="J1010" s="5">
        <f>VLOOKUP(A1010, 'MACHINE LEARNING OUTPUT '!A:X,24, FALSE)</f>
        <v>0.41544884813665889</v>
      </c>
      <c r="K1010" t="str">
        <f>VLOOKUP(A1010, 'MACHINE LEARNING OUTPUT '!A:C,3, FALSE)</f>
        <v>salary</v>
      </c>
    </row>
    <row r="1011" spans="1:11" x14ac:dyDescent="0.25">
      <c r="A1011" s="2" t="s">
        <v>1045</v>
      </c>
      <c r="B1011" s="50">
        <v>0.80200000000000005</v>
      </c>
      <c r="C1011" s="50">
        <v>4.1869066773385921E-2</v>
      </c>
      <c r="D1011" s="50">
        <v>0.62451152728483761</v>
      </c>
      <c r="E1011" s="50">
        <v>0.83666748396238622</v>
      </c>
      <c r="F1011" s="51">
        <f t="shared" si="46"/>
        <v>0.81854170801930981</v>
      </c>
      <c r="G1011" s="47">
        <f t="shared" si="47"/>
        <v>81.854170801930977</v>
      </c>
      <c r="H1011" s="21" t="str">
        <f t="shared" si="45"/>
        <v xml:space="preserve"> Low Risk</v>
      </c>
      <c r="I1011">
        <f>VLOOKUP(A1011, 'MACHINE LEARNING OUTPUT '!A:W, 23, FALSE)</f>
        <v>0</v>
      </c>
      <c r="J1011" s="5">
        <f>VLOOKUP(A1011, 'MACHINE LEARNING OUTPUT '!A:X,24, FALSE)</f>
        <v>0.35259235142969736</v>
      </c>
      <c r="K1011" t="str">
        <f>VLOOKUP(A1011, 'MACHINE LEARNING OUTPUT '!A:C,3, FALSE)</f>
        <v>salary</v>
      </c>
    </row>
    <row r="1012" spans="1:11" x14ac:dyDescent="0.25">
      <c r="A1012" s="1" t="s">
        <v>1046</v>
      </c>
      <c r="B1012" s="49">
        <v>0.77600000000000002</v>
      </c>
      <c r="C1012" s="49">
        <v>4.7390437752904579E-2</v>
      </c>
      <c r="D1012" s="49">
        <v>0.34533764249656573</v>
      </c>
      <c r="E1012" s="49">
        <v>0.68194889539660297</v>
      </c>
      <c r="F1012" s="51">
        <f t="shared" si="46"/>
        <v>0.72874273148293234</v>
      </c>
      <c r="G1012" s="47">
        <f t="shared" si="47"/>
        <v>72.874273148293227</v>
      </c>
      <c r="H1012" s="21" t="str">
        <f t="shared" si="45"/>
        <v xml:space="preserve"> Low Risk</v>
      </c>
      <c r="I1012">
        <f>VLOOKUP(A1012, 'MACHINE LEARNING OUTPUT '!A:W, 23, FALSE)</f>
        <v>0</v>
      </c>
      <c r="J1012" s="5">
        <f>VLOOKUP(A1012, 'MACHINE LEARNING OUTPUT '!A:X,24, FALSE)</f>
        <v>0.43497182992307942</v>
      </c>
      <c r="K1012" t="str">
        <f>VLOOKUP(A1012, 'MACHINE LEARNING OUTPUT '!A:C,3, FALSE)</f>
        <v>salary</v>
      </c>
    </row>
    <row r="1013" spans="1:11" x14ac:dyDescent="0.25">
      <c r="A1013" s="2" t="s">
        <v>1047</v>
      </c>
      <c r="B1013" s="50">
        <v>0.70199999999999996</v>
      </c>
      <c r="C1013" s="50">
        <v>0.26894400851009609</v>
      </c>
      <c r="D1013" s="50">
        <v>0.34808903430633964</v>
      </c>
      <c r="E1013" s="50">
        <v>0.5893492194913017</v>
      </c>
      <c r="F1013" s="51">
        <f t="shared" si="46"/>
        <v>0.62303698723193435</v>
      </c>
      <c r="G1013" s="47">
        <f t="shared" si="47"/>
        <v>62.303698723193435</v>
      </c>
      <c r="H1013" s="21" t="str">
        <f t="shared" si="45"/>
        <v xml:space="preserve"> Medium Risk</v>
      </c>
      <c r="I1013">
        <f>VLOOKUP(A1013, 'MACHINE LEARNING OUTPUT '!A:W, 23, FALSE)</f>
        <v>0</v>
      </c>
      <c r="J1013" s="5">
        <f>VLOOKUP(A1013, 'MACHINE LEARNING OUTPUT '!A:X,24, FALSE)</f>
        <v>0.48288936847919944</v>
      </c>
      <c r="K1013" t="str">
        <f>VLOOKUP(A1013, 'MACHINE LEARNING OUTPUT '!A:C,3, FALSE)</f>
        <v>mixed</v>
      </c>
    </row>
    <row r="1014" spans="1:11" x14ac:dyDescent="0.25">
      <c r="A1014" s="1" t="s">
        <v>1048</v>
      </c>
      <c r="B1014" s="49">
        <v>0.77300000000000002</v>
      </c>
      <c r="C1014" s="49">
        <v>7.2070432429201858E-2</v>
      </c>
      <c r="D1014" s="49">
        <v>0.59786148233420855</v>
      </c>
      <c r="E1014" s="49">
        <v>0.69261123364654065</v>
      </c>
      <c r="F1014" s="51">
        <f t="shared" si="46"/>
        <v>0.77239285178506223</v>
      </c>
      <c r="G1014" s="47">
        <f t="shared" si="47"/>
        <v>77.239285178506222</v>
      </c>
      <c r="H1014" s="21" t="str">
        <f t="shared" si="45"/>
        <v xml:space="preserve"> Low Risk</v>
      </c>
      <c r="I1014">
        <f>VLOOKUP(A1014, 'MACHINE LEARNING OUTPUT '!A:W, 23, FALSE)</f>
        <v>0</v>
      </c>
      <c r="J1014" s="5">
        <f>VLOOKUP(A1014, 'MACHINE LEARNING OUTPUT '!A:X,24, FALSE)</f>
        <v>0.38933493072487219</v>
      </c>
      <c r="K1014" t="str">
        <f>VLOOKUP(A1014, 'MACHINE LEARNING OUTPUT '!A:C,3, FALSE)</f>
        <v>mixed</v>
      </c>
    </row>
    <row r="1015" spans="1:11" x14ac:dyDescent="0.25">
      <c r="A1015" s="2" t="s">
        <v>1049</v>
      </c>
      <c r="B1015" s="50">
        <v>0.89200000000000002</v>
      </c>
      <c r="C1015" s="50">
        <v>9.3272324843796661E-2</v>
      </c>
      <c r="D1015" s="50">
        <v>0.54921281232207686</v>
      </c>
      <c r="E1015" s="50">
        <v>0.61030914064548636</v>
      </c>
      <c r="F1015" s="51">
        <f t="shared" si="46"/>
        <v>0.78560723610809935</v>
      </c>
      <c r="G1015" s="47">
        <f t="shared" si="47"/>
        <v>78.56072361080993</v>
      </c>
      <c r="H1015" s="21" t="str">
        <f t="shared" si="45"/>
        <v xml:space="preserve"> Low Risk</v>
      </c>
      <c r="I1015">
        <f>VLOOKUP(A1015, 'MACHINE LEARNING OUTPUT '!A:W, 23, FALSE)</f>
        <v>0</v>
      </c>
      <c r="J1015" s="5">
        <f>VLOOKUP(A1015, 'MACHINE LEARNING OUTPUT '!A:X,24, FALSE)</f>
        <v>0.38276491522003248</v>
      </c>
      <c r="K1015" t="str">
        <f>VLOOKUP(A1015, 'MACHINE LEARNING OUTPUT '!A:C,3, FALSE)</f>
        <v>salary</v>
      </c>
    </row>
    <row r="1016" spans="1:11" x14ac:dyDescent="0.25">
      <c r="A1016" s="1" t="s">
        <v>1050</v>
      </c>
      <c r="B1016" s="49">
        <v>0.316</v>
      </c>
      <c r="C1016" s="49">
        <v>0.16583014895328835</v>
      </c>
      <c r="D1016" s="49">
        <v>0.49321553153809505</v>
      </c>
      <c r="E1016" s="49">
        <v>0.5448488566903581</v>
      </c>
      <c r="F1016" s="51">
        <f t="shared" si="46"/>
        <v>0.54122139012518622</v>
      </c>
      <c r="G1016" s="47">
        <f t="shared" si="47"/>
        <v>54.122139012518623</v>
      </c>
      <c r="H1016" s="21" t="str">
        <f t="shared" si="45"/>
        <v xml:space="preserve"> Medium Risk</v>
      </c>
      <c r="I1016">
        <f>VLOOKUP(A1016, 'MACHINE LEARNING OUTPUT '!A:W, 23, FALSE)</f>
        <v>1</v>
      </c>
      <c r="J1016" s="5">
        <f>VLOOKUP(A1016, 'MACHINE LEARNING OUTPUT '!A:X,24, FALSE)</f>
        <v>0.64272902654543151</v>
      </c>
      <c r="K1016" t="str">
        <f>VLOOKUP(A1016, 'MACHINE LEARNING OUTPUT '!A:C,3, FALSE)</f>
        <v>business</v>
      </c>
    </row>
    <row r="1017" spans="1:11" x14ac:dyDescent="0.25">
      <c r="A1017" s="2" t="s">
        <v>1051</v>
      </c>
      <c r="B1017" s="50">
        <v>0.69299999999999995</v>
      </c>
      <c r="C1017" s="50">
        <v>0.19373578979988998</v>
      </c>
      <c r="D1017" s="50">
        <v>0.69949478413837218</v>
      </c>
      <c r="E1017" s="50">
        <v>0.40515415891579615</v>
      </c>
      <c r="F1017" s="51">
        <f t="shared" si="46"/>
        <v>0.68510134372507681</v>
      </c>
      <c r="G1017" s="47">
        <f t="shared" si="47"/>
        <v>68.510134372507679</v>
      </c>
      <c r="H1017" s="21" t="str">
        <f t="shared" si="45"/>
        <v xml:space="preserve"> Medium Risk</v>
      </c>
      <c r="I1017">
        <f>VLOOKUP(A1017, 'MACHINE LEARNING OUTPUT '!A:W, 23, FALSE)</f>
        <v>0</v>
      </c>
      <c r="J1017" s="5">
        <f>VLOOKUP(A1017, 'MACHINE LEARNING OUTPUT '!A:X,24, FALSE)</f>
        <v>0.4588097421999443</v>
      </c>
      <c r="K1017" t="str">
        <f>VLOOKUP(A1017, 'MACHINE LEARNING OUTPUT '!A:C,3, FALSE)</f>
        <v>mixed</v>
      </c>
    </row>
    <row r="1018" spans="1:11" x14ac:dyDescent="0.25">
      <c r="A1018" s="1" t="s">
        <v>1052</v>
      </c>
      <c r="B1018" s="49">
        <v>0.80500000000000005</v>
      </c>
      <c r="C1018" s="49">
        <v>0.30444442450448722</v>
      </c>
      <c r="D1018" s="49">
        <v>0.23331370312534963</v>
      </c>
      <c r="E1018" s="49">
        <v>0.55997718913478089</v>
      </c>
      <c r="F1018" s="51">
        <f t="shared" si="46"/>
        <v>0.62107599164394089</v>
      </c>
      <c r="G1018" s="47">
        <f t="shared" si="47"/>
        <v>62.107599164394088</v>
      </c>
      <c r="H1018" s="21" t="str">
        <f t="shared" si="45"/>
        <v xml:space="preserve"> Medium Risk</v>
      </c>
      <c r="I1018">
        <f>VLOOKUP(A1018, 'MACHINE LEARNING OUTPUT '!A:W, 23, FALSE)</f>
        <v>0</v>
      </c>
      <c r="J1018" s="5">
        <f>VLOOKUP(A1018, 'MACHINE LEARNING OUTPUT '!A:X,24, FALSE)</f>
        <v>0.47156517621803534</v>
      </c>
      <c r="K1018" t="str">
        <f>VLOOKUP(A1018, 'MACHINE LEARNING OUTPUT '!A:C,3, FALSE)</f>
        <v>salary</v>
      </c>
    </row>
    <row r="1019" spans="1:11" x14ac:dyDescent="0.25">
      <c r="A1019" s="2" t="s">
        <v>1053</v>
      </c>
      <c r="B1019" s="50">
        <v>0.505</v>
      </c>
      <c r="C1019" s="50">
        <v>0.42040312985003508</v>
      </c>
      <c r="D1019" s="50">
        <v>0.47029699942176639</v>
      </c>
      <c r="E1019" s="50">
        <v>0.51285894403551435</v>
      </c>
      <c r="F1019" s="51">
        <f t="shared" si="46"/>
        <v>0.52161730253466998</v>
      </c>
      <c r="G1019" s="47">
        <f t="shared" si="47"/>
        <v>52.161730253466999</v>
      </c>
      <c r="H1019" s="21" t="str">
        <f t="shared" si="45"/>
        <v xml:space="preserve"> Medium Risk</v>
      </c>
      <c r="I1019">
        <f>VLOOKUP(A1019, 'MACHINE LEARNING OUTPUT '!A:W, 23, FALSE)</f>
        <v>1</v>
      </c>
      <c r="J1019" s="5">
        <f>VLOOKUP(A1019, 'MACHINE LEARNING OUTPUT '!A:X,24, FALSE)</f>
        <v>0.59555975568345554</v>
      </c>
      <c r="K1019" t="str">
        <f>VLOOKUP(A1019, 'MACHINE LEARNING OUTPUT '!A:C,3, FALSE)</f>
        <v>business</v>
      </c>
    </row>
    <row r="1020" spans="1:11" x14ac:dyDescent="0.25">
      <c r="A1020" s="1" t="s">
        <v>1054</v>
      </c>
      <c r="B1020" s="49">
        <v>0.66600000000000004</v>
      </c>
      <c r="C1020" s="49">
        <v>0.35051690889094905</v>
      </c>
      <c r="D1020" s="49">
        <v>0.42966567397726929</v>
      </c>
      <c r="E1020" s="49">
        <v>0.57978923178107222</v>
      </c>
      <c r="F1020" s="51">
        <f t="shared" si="46"/>
        <v>0.60084644689532996</v>
      </c>
      <c r="G1020" s="47">
        <f t="shared" si="47"/>
        <v>60.084644689532993</v>
      </c>
      <c r="H1020" s="21" t="str">
        <f t="shared" si="45"/>
        <v xml:space="preserve"> Medium Risk</v>
      </c>
      <c r="I1020">
        <f>VLOOKUP(A1020, 'MACHINE LEARNING OUTPUT '!A:W, 23, FALSE)</f>
        <v>1</v>
      </c>
      <c r="J1020" s="5">
        <f>VLOOKUP(A1020, 'MACHINE LEARNING OUTPUT '!A:X,24, FALSE)</f>
        <v>0.50243372486761817</v>
      </c>
      <c r="K1020" t="str">
        <f>VLOOKUP(A1020, 'MACHINE LEARNING OUTPUT '!A:C,3, FALSE)</f>
        <v>mixed</v>
      </c>
    </row>
    <row r="1021" spans="1:11" x14ac:dyDescent="0.25">
      <c r="A1021" s="2" t="s">
        <v>1055</v>
      </c>
      <c r="B1021" s="50">
        <v>0.86399999999999999</v>
      </c>
      <c r="C1021" s="50">
        <v>0.13198211717882657</v>
      </c>
      <c r="D1021" s="50">
        <v>0.65295152495474884</v>
      </c>
      <c r="E1021" s="50">
        <v>0.681035924589527</v>
      </c>
      <c r="F1021" s="51">
        <f t="shared" si="46"/>
        <v>0.79555105852573083</v>
      </c>
      <c r="G1021" s="47">
        <f t="shared" si="47"/>
        <v>79.555105852573078</v>
      </c>
      <c r="H1021" s="21" t="str">
        <f t="shared" si="45"/>
        <v xml:space="preserve"> Low Risk</v>
      </c>
      <c r="I1021">
        <f>VLOOKUP(A1021, 'MACHINE LEARNING OUTPUT '!A:W, 23, FALSE)</f>
        <v>0</v>
      </c>
      <c r="J1021" s="5">
        <f>VLOOKUP(A1021, 'MACHINE LEARNING OUTPUT '!A:X,24, FALSE)</f>
        <v>0.3686008827293028</v>
      </c>
      <c r="K1021" t="str">
        <f>VLOOKUP(A1021, 'MACHINE LEARNING OUTPUT '!A:C,3, FALSE)</f>
        <v>salary</v>
      </c>
    </row>
    <row r="1022" spans="1:11" x14ac:dyDescent="0.25">
      <c r="A1022" s="1" t="s">
        <v>1056</v>
      </c>
      <c r="B1022" s="49">
        <v>0.57899999999999996</v>
      </c>
      <c r="C1022" s="49">
        <v>0.15326164714155804</v>
      </c>
      <c r="D1022" s="49">
        <v>0.44378442922315164</v>
      </c>
      <c r="E1022" s="49">
        <v>0.46389848153205282</v>
      </c>
      <c r="F1022" s="51">
        <f t="shared" si="46"/>
        <v>0.61501316393197092</v>
      </c>
      <c r="G1022" s="47">
        <f t="shared" si="47"/>
        <v>61.501316393197094</v>
      </c>
      <c r="H1022" s="21" t="str">
        <f t="shared" si="45"/>
        <v xml:space="preserve"> Medium Risk</v>
      </c>
      <c r="I1022">
        <f>VLOOKUP(A1022, 'MACHINE LEARNING OUTPUT '!A:W, 23, FALSE)</f>
        <v>1</v>
      </c>
      <c r="J1022" s="5">
        <f>VLOOKUP(A1022, 'MACHINE LEARNING OUTPUT '!A:X,24, FALSE)</f>
        <v>0.56264336186615915</v>
      </c>
      <c r="K1022" t="str">
        <f>VLOOKUP(A1022, 'MACHINE LEARNING OUTPUT '!A:C,3, FALSE)</f>
        <v>business</v>
      </c>
    </row>
    <row r="1023" spans="1:11" x14ac:dyDescent="0.25">
      <c r="A1023" s="2" t="s">
        <v>1057</v>
      </c>
      <c r="B1023" s="50">
        <v>0.95</v>
      </c>
      <c r="C1023" s="50">
        <v>0.42972348881644723</v>
      </c>
      <c r="D1023" s="50">
        <v>0.36679437358628131</v>
      </c>
      <c r="E1023" s="50">
        <v>0.72662766252139876</v>
      </c>
      <c r="F1023" s="51">
        <f t="shared" si="46"/>
        <v>0.68593597745053181</v>
      </c>
      <c r="G1023" s="47">
        <f t="shared" si="47"/>
        <v>68.593597745053188</v>
      </c>
      <c r="H1023" s="21" t="str">
        <f t="shared" si="45"/>
        <v xml:space="preserve"> Medium Risk</v>
      </c>
      <c r="I1023">
        <f>VLOOKUP(A1023, 'MACHINE LEARNING OUTPUT '!A:W, 23, FALSE)</f>
        <v>0</v>
      </c>
      <c r="J1023" s="5">
        <f>VLOOKUP(A1023, 'MACHINE LEARNING OUTPUT '!A:X,24, FALSE)</f>
        <v>0.40405013164106635</v>
      </c>
      <c r="K1023" t="str">
        <f>VLOOKUP(A1023, 'MACHINE LEARNING OUTPUT '!A:C,3, FALSE)</f>
        <v>salary</v>
      </c>
    </row>
    <row r="1024" spans="1:11" x14ac:dyDescent="0.25">
      <c r="A1024" s="1" t="s">
        <v>1058</v>
      </c>
      <c r="B1024" s="49">
        <v>0.59199999999999997</v>
      </c>
      <c r="C1024" s="49">
        <v>0.29706684659419075</v>
      </c>
      <c r="D1024" s="49">
        <v>0.47154037664699988</v>
      </c>
      <c r="E1024" s="49">
        <v>0.47639528238102996</v>
      </c>
      <c r="F1024" s="51">
        <f t="shared" si="46"/>
        <v>0.58384731370829723</v>
      </c>
      <c r="G1024" s="47">
        <f t="shared" si="47"/>
        <v>58.384731370829726</v>
      </c>
      <c r="H1024" s="21" t="str">
        <f t="shared" si="45"/>
        <v xml:space="preserve"> Medium Risk</v>
      </c>
      <c r="I1024">
        <f>VLOOKUP(A1024, 'MACHINE LEARNING OUTPUT '!A:W, 23, FALSE)</f>
        <v>1</v>
      </c>
      <c r="J1024" s="5">
        <f>VLOOKUP(A1024, 'MACHINE LEARNING OUTPUT '!A:X,24, FALSE)</f>
        <v>0.52557174999599932</v>
      </c>
      <c r="K1024" t="str">
        <f>VLOOKUP(A1024, 'MACHINE LEARNING OUTPUT '!A:C,3, FALSE)</f>
        <v>mixed</v>
      </c>
    </row>
    <row r="1025" spans="1:11" x14ac:dyDescent="0.25">
      <c r="A1025" s="2" t="s">
        <v>1059</v>
      </c>
      <c r="B1025" s="50">
        <v>0.73899999999999999</v>
      </c>
      <c r="C1025" s="50">
        <v>0.37925885954840471</v>
      </c>
      <c r="D1025" s="50">
        <v>0.32563720686806585</v>
      </c>
      <c r="E1025" s="50">
        <v>0.64425167106045556</v>
      </c>
      <c r="F1025" s="51">
        <f t="shared" si="46"/>
        <v>0.60663753416816002</v>
      </c>
      <c r="G1025" s="47">
        <f t="shared" si="47"/>
        <v>60.663753416816</v>
      </c>
      <c r="H1025" s="21" t="str">
        <f t="shared" si="45"/>
        <v xml:space="preserve"> Medium Risk</v>
      </c>
      <c r="I1025">
        <f>VLOOKUP(A1025, 'MACHINE LEARNING OUTPUT '!A:W, 23, FALSE)</f>
        <v>0</v>
      </c>
      <c r="J1025" s="5">
        <f>VLOOKUP(A1025, 'MACHINE LEARNING OUTPUT '!A:X,24, FALSE)</f>
        <v>0.46671555087792693</v>
      </c>
      <c r="K1025" t="str">
        <f>VLOOKUP(A1025, 'MACHINE LEARNING OUTPUT '!A:C,3, FALSE)</f>
        <v>mixed</v>
      </c>
    </row>
    <row r="1026" spans="1:11" x14ac:dyDescent="0.25">
      <c r="A1026" s="1" t="s">
        <v>1060</v>
      </c>
      <c r="B1026" s="49">
        <v>0.73199999999999998</v>
      </c>
      <c r="C1026" s="49">
        <v>0.10069061286063957</v>
      </c>
      <c r="D1026" s="49">
        <v>0.50877469095428685</v>
      </c>
      <c r="E1026" s="49">
        <v>0.63149637608847664</v>
      </c>
      <c r="F1026" s="51">
        <f t="shared" si="46"/>
        <v>0.72247221074593704</v>
      </c>
      <c r="G1026" s="47">
        <f t="shared" si="47"/>
        <v>72.24722107459371</v>
      </c>
      <c r="H1026" s="21" t="str">
        <f t="shared" ref="H1026:H1089" si="48">IF(G1026&lt;40," High Risk",
 IF(G1026&lt;70," Medium Risk",
 " Low Risk"))</f>
        <v xml:space="preserve"> Low Risk</v>
      </c>
      <c r="I1026">
        <f>VLOOKUP(A1026, 'MACHINE LEARNING OUTPUT '!A:W, 23, FALSE)</f>
        <v>0</v>
      </c>
      <c r="J1026" s="5">
        <f>VLOOKUP(A1026, 'MACHINE LEARNING OUTPUT '!A:X,24, FALSE)</f>
        <v>0.42404078911083776</v>
      </c>
      <c r="K1026" t="str">
        <f>VLOOKUP(A1026, 'MACHINE LEARNING OUTPUT '!A:C,3, FALSE)</f>
        <v>mixed</v>
      </c>
    </row>
    <row r="1027" spans="1:11" x14ac:dyDescent="0.25">
      <c r="A1027" s="2" t="s">
        <v>1061</v>
      </c>
      <c r="B1027" s="50">
        <v>0.83799999999999997</v>
      </c>
      <c r="C1027" s="50">
        <v>0.4268532937173985</v>
      </c>
      <c r="D1027" s="50">
        <v>0.36743618416111656</v>
      </c>
      <c r="E1027" s="50">
        <v>0.68570450009791528</v>
      </c>
      <c r="F1027" s="51">
        <f t="shared" ref="F1027:F1090" si="49">(B1027*0.35) + ((1-C1027)*0.3) + (D1027*0.2) + (E1027*0.15)</f>
        <v>0.64158692373169102</v>
      </c>
      <c r="G1027" s="47">
        <f t="shared" ref="G1027:G1090" si="50">F1027*100</f>
        <v>64.158692373169103</v>
      </c>
      <c r="H1027" s="21" t="str">
        <f t="shared" si="48"/>
        <v xml:space="preserve"> Medium Risk</v>
      </c>
      <c r="I1027">
        <f>VLOOKUP(A1027, 'MACHINE LEARNING OUTPUT '!A:W, 23, FALSE)</f>
        <v>0</v>
      </c>
      <c r="J1027" s="5">
        <f>VLOOKUP(A1027, 'MACHINE LEARNING OUTPUT '!A:X,24, FALSE)</f>
        <v>0.45142689159662197</v>
      </c>
      <c r="K1027" t="str">
        <f>VLOOKUP(A1027, 'MACHINE LEARNING OUTPUT '!A:C,3, FALSE)</f>
        <v>salary</v>
      </c>
    </row>
    <row r="1028" spans="1:11" x14ac:dyDescent="0.25">
      <c r="A1028" s="1" t="s">
        <v>1062</v>
      </c>
      <c r="B1028" s="49">
        <v>0.48799999999999999</v>
      </c>
      <c r="C1028" s="49">
        <v>0.22206450953771611</v>
      </c>
      <c r="D1028" s="49">
        <v>0.75861399292026144</v>
      </c>
      <c r="E1028" s="49">
        <v>0.61295812919894399</v>
      </c>
      <c r="F1028" s="51">
        <f t="shared" si="49"/>
        <v>0.647847165102579</v>
      </c>
      <c r="G1028" s="47">
        <f t="shared" si="50"/>
        <v>64.784716510257894</v>
      </c>
      <c r="H1028" s="21" t="str">
        <f t="shared" si="48"/>
        <v xml:space="preserve"> Medium Risk</v>
      </c>
      <c r="I1028">
        <f>VLOOKUP(A1028, 'MACHINE LEARNING OUTPUT '!A:W, 23, FALSE)</f>
        <v>1</v>
      </c>
      <c r="J1028" s="5">
        <f>VLOOKUP(A1028, 'MACHINE LEARNING OUTPUT '!A:X,24, FALSE)</f>
        <v>0.51056419910458972</v>
      </c>
      <c r="K1028" t="str">
        <f>VLOOKUP(A1028, 'MACHINE LEARNING OUTPUT '!A:C,3, FALSE)</f>
        <v>mixed</v>
      </c>
    </row>
    <row r="1029" spans="1:11" x14ac:dyDescent="0.25">
      <c r="A1029" s="2" t="s">
        <v>1063</v>
      </c>
      <c r="B1029" s="50">
        <v>0.72799999999999998</v>
      </c>
      <c r="C1029" s="50">
        <v>0.21044182370884629</v>
      </c>
      <c r="D1029" s="50">
        <v>0.80639425631813166</v>
      </c>
      <c r="E1029" s="50">
        <v>0.62126287225860066</v>
      </c>
      <c r="F1029" s="51">
        <f t="shared" si="49"/>
        <v>0.74613573498976249</v>
      </c>
      <c r="G1029" s="47">
        <f t="shared" si="50"/>
        <v>74.613573498976251</v>
      </c>
      <c r="H1029" s="21" t="str">
        <f t="shared" si="48"/>
        <v xml:space="preserve"> Low Risk</v>
      </c>
      <c r="I1029">
        <f>VLOOKUP(A1029, 'MACHINE LEARNING OUTPUT '!A:W, 23, FALSE)</f>
        <v>0</v>
      </c>
      <c r="J1029" s="5">
        <f>VLOOKUP(A1029, 'MACHINE LEARNING OUTPUT '!A:X,24, FALSE)</f>
        <v>0.41697995646197095</v>
      </c>
      <c r="K1029" t="str">
        <f>VLOOKUP(A1029, 'MACHINE LEARNING OUTPUT '!A:C,3, FALSE)</f>
        <v>mixed</v>
      </c>
    </row>
    <row r="1030" spans="1:11" x14ac:dyDescent="0.25">
      <c r="A1030" s="1" t="s">
        <v>1064</v>
      </c>
      <c r="B1030" s="49">
        <v>0.96399999999999997</v>
      </c>
      <c r="C1030" s="49">
        <v>0.34981402871571704</v>
      </c>
      <c r="D1030" s="49">
        <v>0.46763860783175437</v>
      </c>
      <c r="E1030" s="49">
        <v>0.58669289815275449</v>
      </c>
      <c r="F1030" s="51">
        <f t="shared" si="49"/>
        <v>0.71398744767454891</v>
      </c>
      <c r="G1030" s="47">
        <f t="shared" si="50"/>
        <v>71.398744767454886</v>
      </c>
      <c r="H1030" s="21" t="str">
        <f t="shared" si="48"/>
        <v xml:space="preserve"> Low Risk</v>
      </c>
      <c r="I1030">
        <f>VLOOKUP(A1030, 'MACHINE LEARNING OUTPUT '!A:W, 23, FALSE)</f>
        <v>0</v>
      </c>
      <c r="J1030" s="5">
        <f>VLOOKUP(A1030, 'MACHINE LEARNING OUTPUT '!A:X,24, FALSE)</f>
        <v>0.39205930251071802</v>
      </c>
      <c r="K1030" t="str">
        <f>VLOOKUP(A1030, 'MACHINE LEARNING OUTPUT '!A:C,3, FALSE)</f>
        <v>salary</v>
      </c>
    </row>
    <row r="1031" spans="1:11" x14ac:dyDescent="0.25">
      <c r="A1031" s="2" t="s">
        <v>1065</v>
      </c>
      <c r="B1031" s="50">
        <v>0.57099999999999995</v>
      </c>
      <c r="C1031" s="50">
        <v>0.28408320378465507</v>
      </c>
      <c r="D1031" s="50">
        <v>0.64237511877040809</v>
      </c>
      <c r="E1031" s="50">
        <v>0.60672677630124539</v>
      </c>
      <c r="F1031" s="51">
        <f t="shared" si="49"/>
        <v>0.63410907906387182</v>
      </c>
      <c r="G1031" s="47">
        <f t="shared" si="50"/>
        <v>63.41090790638718</v>
      </c>
      <c r="H1031" s="21" t="str">
        <f t="shared" si="48"/>
        <v xml:space="preserve"> Medium Risk</v>
      </c>
      <c r="I1031">
        <f>VLOOKUP(A1031, 'MACHINE LEARNING OUTPUT '!A:W, 23, FALSE)</f>
        <v>1</v>
      </c>
      <c r="J1031" s="5">
        <f>VLOOKUP(A1031, 'MACHINE LEARNING OUTPUT '!A:X,24, FALSE)</f>
        <v>0.50224978541564924</v>
      </c>
      <c r="K1031" t="str">
        <f>VLOOKUP(A1031, 'MACHINE LEARNING OUTPUT '!A:C,3, FALSE)</f>
        <v>mixed</v>
      </c>
    </row>
    <row r="1032" spans="1:11" x14ac:dyDescent="0.25">
      <c r="A1032" s="1" t="s">
        <v>1066</v>
      </c>
      <c r="B1032" s="49">
        <v>0.77500000000000002</v>
      </c>
      <c r="C1032" s="49">
        <v>0.14140416382944521</v>
      </c>
      <c r="D1032" s="49">
        <v>0.7565748827206642</v>
      </c>
      <c r="E1032" s="49">
        <v>0.78345204282683978</v>
      </c>
      <c r="F1032" s="51">
        <f t="shared" si="49"/>
        <v>0.79766153381932525</v>
      </c>
      <c r="G1032" s="47">
        <f t="shared" si="50"/>
        <v>79.766153381932526</v>
      </c>
      <c r="H1032" s="21" t="str">
        <f t="shared" si="48"/>
        <v xml:space="preserve"> Low Risk</v>
      </c>
      <c r="I1032">
        <f>VLOOKUP(A1032, 'MACHINE LEARNING OUTPUT '!A:W, 23, FALSE)</f>
        <v>0</v>
      </c>
      <c r="J1032" s="5">
        <f>VLOOKUP(A1032, 'MACHINE LEARNING OUTPUT '!A:X,24, FALSE)</f>
        <v>0.3837730881450846</v>
      </c>
      <c r="K1032" t="str">
        <f>VLOOKUP(A1032, 'MACHINE LEARNING OUTPUT '!A:C,3, FALSE)</f>
        <v>salary</v>
      </c>
    </row>
    <row r="1033" spans="1:11" x14ac:dyDescent="0.25">
      <c r="A1033" s="2" t="s">
        <v>1067</v>
      </c>
      <c r="B1033" s="50">
        <v>0.51800000000000002</v>
      </c>
      <c r="C1033" s="50">
        <v>0.31796926302960687</v>
      </c>
      <c r="D1033" s="50">
        <v>0.63543324646770638</v>
      </c>
      <c r="E1033" s="50">
        <v>0.36594937856584486</v>
      </c>
      <c r="F1033" s="51">
        <f t="shared" si="49"/>
        <v>0.56788827716953594</v>
      </c>
      <c r="G1033" s="47">
        <f t="shared" si="50"/>
        <v>56.788827716953591</v>
      </c>
      <c r="H1033" s="21" t="str">
        <f t="shared" si="48"/>
        <v xml:space="preserve"> Medium Risk</v>
      </c>
      <c r="I1033">
        <f>VLOOKUP(A1033, 'MACHINE LEARNING OUTPUT '!A:W, 23, FALSE)</f>
        <v>1</v>
      </c>
      <c r="J1033" s="5">
        <f>VLOOKUP(A1033, 'MACHINE LEARNING OUTPUT '!A:X,24, FALSE)</f>
        <v>0.55369783956226792</v>
      </c>
      <c r="K1033" t="str">
        <f>VLOOKUP(A1033, 'MACHINE LEARNING OUTPUT '!A:C,3, FALSE)</f>
        <v>business</v>
      </c>
    </row>
    <row r="1034" spans="1:11" x14ac:dyDescent="0.25">
      <c r="A1034" s="1" t="s">
        <v>1068</v>
      </c>
      <c r="B1034" s="49">
        <v>0.84899999999999998</v>
      </c>
      <c r="C1034" s="49">
        <v>0.28976292124149799</v>
      </c>
      <c r="D1034" s="49">
        <v>0.40980221792270488</v>
      </c>
      <c r="E1034" s="49">
        <v>0.79212594621472388</v>
      </c>
      <c r="F1034" s="51">
        <f t="shared" si="49"/>
        <v>0.71100045914430021</v>
      </c>
      <c r="G1034" s="47">
        <f t="shared" si="50"/>
        <v>71.100045914430027</v>
      </c>
      <c r="H1034" s="21" t="str">
        <f t="shared" si="48"/>
        <v xml:space="preserve"> Low Risk</v>
      </c>
      <c r="I1034">
        <f>VLOOKUP(A1034, 'MACHINE LEARNING OUTPUT '!A:W, 23, FALSE)</f>
        <v>0</v>
      </c>
      <c r="J1034" s="5">
        <f>VLOOKUP(A1034, 'MACHINE LEARNING OUTPUT '!A:X,24, FALSE)</f>
        <v>0.40403339425971285</v>
      </c>
      <c r="K1034" t="str">
        <f>VLOOKUP(A1034, 'MACHINE LEARNING OUTPUT '!A:C,3, FALSE)</f>
        <v>salary</v>
      </c>
    </row>
    <row r="1035" spans="1:11" x14ac:dyDescent="0.25">
      <c r="A1035" s="2" t="s">
        <v>1069</v>
      </c>
      <c r="B1035" s="50">
        <v>0.83399999999999996</v>
      </c>
      <c r="C1035" s="50">
        <v>5.4746606072557824E-2</v>
      </c>
      <c r="D1035" s="50">
        <v>0.43245334631346743</v>
      </c>
      <c r="E1035" s="50">
        <v>0.53878459098145681</v>
      </c>
      <c r="F1035" s="51">
        <f t="shared" si="49"/>
        <v>0.74278437608814452</v>
      </c>
      <c r="G1035" s="47">
        <f t="shared" si="50"/>
        <v>74.278437608814457</v>
      </c>
      <c r="H1035" s="21" t="str">
        <f t="shared" si="48"/>
        <v xml:space="preserve"> Low Risk</v>
      </c>
      <c r="I1035">
        <f>VLOOKUP(A1035, 'MACHINE LEARNING OUTPUT '!A:W, 23, FALSE)</f>
        <v>0</v>
      </c>
      <c r="J1035" s="5">
        <f>VLOOKUP(A1035, 'MACHINE LEARNING OUTPUT '!A:X,24, FALSE)</f>
        <v>0.42188737278058747</v>
      </c>
      <c r="K1035" t="str">
        <f>VLOOKUP(A1035, 'MACHINE LEARNING OUTPUT '!A:C,3, FALSE)</f>
        <v>salary</v>
      </c>
    </row>
    <row r="1036" spans="1:11" x14ac:dyDescent="0.25">
      <c r="A1036" s="1" t="s">
        <v>1070</v>
      </c>
      <c r="B1036" s="49">
        <v>0.88800000000000001</v>
      </c>
      <c r="C1036" s="49">
        <v>5.847481760483958E-2</v>
      </c>
      <c r="D1036" s="49">
        <v>0.74382317369071116</v>
      </c>
      <c r="E1036" s="49">
        <v>0.73319876608131818</v>
      </c>
      <c r="F1036" s="51">
        <f t="shared" si="49"/>
        <v>0.85200200436888818</v>
      </c>
      <c r="G1036" s="47">
        <f t="shared" si="50"/>
        <v>85.200200436888821</v>
      </c>
      <c r="H1036" s="21" t="str">
        <f t="shared" si="48"/>
        <v xml:space="preserve"> Low Risk</v>
      </c>
      <c r="I1036">
        <f>VLOOKUP(A1036, 'MACHINE LEARNING OUTPUT '!A:W, 23, FALSE)</f>
        <v>0</v>
      </c>
      <c r="J1036" s="5">
        <f>VLOOKUP(A1036, 'MACHINE LEARNING OUTPUT '!A:X,24, FALSE)</f>
        <v>0.34416880871303013</v>
      </c>
      <c r="K1036" t="str">
        <f>VLOOKUP(A1036, 'MACHINE LEARNING OUTPUT '!A:C,3, FALSE)</f>
        <v>salary</v>
      </c>
    </row>
    <row r="1037" spans="1:11" x14ac:dyDescent="0.25">
      <c r="A1037" s="2" t="s">
        <v>1071</v>
      </c>
      <c r="B1037" s="50">
        <v>0.48399999999999999</v>
      </c>
      <c r="C1037" s="50">
        <v>0.62353660473263739</v>
      </c>
      <c r="D1037" s="50">
        <v>0.21209746664322085</v>
      </c>
      <c r="E1037" s="50">
        <v>0.45036212300118661</v>
      </c>
      <c r="F1037" s="51">
        <f t="shared" si="49"/>
        <v>0.39231283035903097</v>
      </c>
      <c r="G1037" s="47">
        <f t="shared" si="50"/>
        <v>39.231283035903097</v>
      </c>
      <c r="H1037" s="21" t="str">
        <f t="shared" si="48"/>
        <v xml:space="preserve"> High Risk</v>
      </c>
      <c r="I1037">
        <f>VLOOKUP(A1037, 'MACHINE LEARNING OUTPUT '!A:W, 23, FALSE)</f>
        <v>1</v>
      </c>
      <c r="J1037" s="5">
        <f>VLOOKUP(A1037, 'MACHINE LEARNING OUTPUT '!A:X,24, FALSE)</f>
        <v>0.67769043432734855</v>
      </c>
      <c r="K1037" t="str">
        <f>VLOOKUP(A1037, 'MACHINE LEARNING OUTPUT '!A:C,3, FALSE)</f>
        <v>business</v>
      </c>
    </row>
    <row r="1038" spans="1:11" x14ac:dyDescent="0.25">
      <c r="A1038" s="1" t="s">
        <v>1072</v>
      </c>
      <c r="B1038" s="49">
        <v>0.83299999999999996</v>
      </c>
      <c r="C1038" s="49">
        <v>6.8983093663441519E-2</v>
      </c>
      <c r="D1038" s="49">
        <v>0.64777148425200959</v>
      </c>
      <c r="E1038" s="49">
        <v>0.68206351848470537</v>
      </c>
      <c r="F1038" s="51">
        <f t="shared" si="49"/>
        <v>0.80271889652407524</v>
      </c>
      <c r="G1038" s="47">
        <f t="shared" si="50"/>
        <v>80.271889652407523</v>
      </c>
      <c r="H1038" s="21" t="str">
        <f t="shared" si="48"/>
        <v xml:space="preserve"> Low Risk</v>
      </c>
      <c r="I1038">
        <f>VLOOKUP(A1038, 'MACHINE LEARNING OUTPUT '!A:W, 23, FALSE)</f>
        <v>0</v>
      </c>
      <c r="J1038" s="5">
        <f>VLOOKUP(A1038, 'MACHINE LEARNING OUTPUT '!A:X,24, FALSE)</f>
        <v>0.36263292184118268</v>
      </c>
      <c r="K1038" t="str">
        <f>VLOOKUP(A1038, 'MACHINE LEARNING OUTPUT '!A:C,3, FALSE)</f>
        <v>salary</v>
      </c>
    </row>
    <row r="1039" spans="1:11" x14ac:dyDescent="0.25">
      <c r="A1039" s="2" t="s">
        <v>1073</v>
      </c>
      <c r="B1039" s="50">
        <v>0.40200000000000002</v>
      </c>
      <c r="C1039" s="50">
        <v>0.35592554341666666</v>
      </c>
      <c r="D1039" s="50">
        <v>0.55554810367866769</v>
      </c>
      <c r="E1039" s="50">
        <v>0.44286577734337013</v>
      </c>
      <c r="F1039" s="51">
        <f t="shared" si="49"/>
        <v>0.51146182431223908</v>
      </c>
      <c r="G1039" s="47">
        <f t="shared" si="50"/>
        <v>51.146182431223906</v>
      </c>
      <c r="H1039" s="21" t="str">
        <f t="shared" si="48"/>
        <v xml:space="preserve"> Medium Risk</v>
      </c>
      <c r="I1039">
        <f>VLOOKUP(A1039, 'MACHINE LEARNING OUTPUT '!A:W, 23, FALSE)</f>
        <v>1</v>
      </c>
      <c r="J1039" s="5">
        <f>VLOOKUP(A1039, 'MACHINE LEARNING OUTPUT '!A:X,24, FALSE)</f>
        <v>0.63230590931780117</v>
      </c>
      <c r="K1039" t="str">
        <f>VLOOKUP(A1039, 'MACHINE LEARNING OUTPUT '!A:C,3, FALSE)</f>
        <v>business</v>
      </c>
    </row>
    <row r="1040" spans="1:11" x14ac:dyDescent="0.25">
      <c r="A1040" s="1" t="s">
        <v>1074</v>
      </c>
      <c r="B1040" s="49">
        <v>0.85399999999999998</v>
      </c>
      <c r="C1040" s="49">
        <v>0.2948692167642149</v>
      </c>
      <c r="D1040" s="49">
        <v>0.40041378868802169</v>
      </c>
      <c r="E1040" s="49">
        <v>0.64897565870762741</v>
      </c>
      <c r="F1040" s="51">
        <f t="shared" si="49"/>
        <v>0.68786834151448395</v>
      </c>
      <c r="G1040" s="47">
        <f t="shared" si="50"/>
        <v>68.786834151448389</v>
      </c>
      <c r="H1040" s="21" t="str">
        <f t="shared" si="48"/>
        <v xml:space="preserve"> Medium Risk</v>
      </c>
      <c r="I1040">
        <f>VLOOKUP(A1040, 'MACHINE LEARNING OUTPUT '!A:W, 23, FALSE)</f>
        <v>0</v>
      </c>
      <c r="J1040" s="5">
        <f>VLOOKUP(A1040, 'MACHINE LEARNING OUTPUT '!A:X,24, FALSE)</f>
        <v>0.43269095480538278</v>
      </c>
      <c r="K1040" t="str">
        <f>VLOOKUP(A1040, 'MACHINE LEARNING OUTPUT '!A:C,3, FALSE)</f>
        <v>salary</v>
      </c>
    </row>
    <row r="1041" spans="1:11" x14ac:dyDescent="0.25">
      <c r="A1041" s="2" t="s">
        <v>1075</v>
      </c>
      <c r="B1041" s="50">
        <v>0.93300000000000005</v>
      </c>
      <c r="C1041" s="50">
        <v>0.17656486146749817</v>
      </c>
      <c r="D1041" s="50">
        <v>0.58700052195771879</v>
      </c>
      <c r="E1041" s="50">
        <v>0.82064390691520561</v>
      </c>
      <c r="F1041" s="51">
        <f t="shared" si="49"/>
        <v>0.81407723198857518</v>
      </c>
      <c r="G1041" s="47">
        <f t="shared" si="50"/>
        <v>81.407723198857525</v>
      </c>
      <c r="H1041" s="21" t="str">
        <f t="shared" si="48"/>
        <v xml:space="preserve"> Low Risk</v>
      </c>
      <c r="I1041">
        <f>VLOOKUP(A1041, 'MACHINE LEARNING OUTPUT '!A:W, 23, FALSE)</f>
        <v>0</v>
      </c>
      <c r="J1041" s="5">
        <f>VLOOKUP(A1041, 'MACHINE LEARNING OUTPUT '!A:X,24, FALSE)</f>
        <v>0.34493074855693823</v>
      </c>
      <c r="K1041" t="str">
        <f>VLOOKUP(A1041, 'MACHINE LEARNING OUTPUT '!A:C,3, FALSE)</f>
        <v>salary</v>
      </c>
    </row>
    <row r="1042" spans="1:11" x14ac:dyDescent="0.25">
      <c r="A1042" s="1" t="s">
        <v>1076</v>
      </c>
      <c r="B1042" s="49">
        <v>0.312</v>
      </c>
      <c r="C1042" s="49">
        <v>0.11112352322141583</v>
      </c>
      <c r="D1042" s="49">
        <v>0.46328888344301067</v>
      </c>
      <c r="E1042" s="49">
        <v>0.5105774792685327</v>
      </c>
      <c r="F1042" s="51">
        <f t="shared" si="49"/>
        <v>0.54510734161245733</v>
      </c>
      <c r="G1042" s="47">
        <f t="shared" si="50"/>
        <v>54.510734161245736</v>
      </c>
      <c r="H1042" s="21" t="str">
        <f t="shared" si="48"/>
        <v xml:space="preserve"> Medium Risk</v>
      </c>
      <c r="I1042">
        <f>VLOOKUP(A1042, 'MACHINE LEARNING OUTPUT '!A:W, 23, FALSE)</f>
        <v>1</v>
      </c>
      <c r="J1042" s="5">
        <f>VLOOKUP(A1042, 'MACHINE LEARNING OUTPUT '!A:X,24, FALSE)</f>
        <v>0.63497582580101863</v>
      </c>
      <c r="K1042" t="str">
        <f>VLOOKUP(A1042, 'MACHINE LEARNING OUTPUT '!A:C,3, FALSE)</f>
        <v>business</v>
      </c>
    </row>
    <row r="1043" spans="1:11" x14ac:dyDescent="0.25">
      <c r="A1043" s="2" t="s">
        <v>1077</v>
      </c>
      <c r="B1043" s="50">
        <v>0.47399999999999998</v>
      </c>
      <c r="C1043" s="50">
        <v>0.28952300551451621</v>
      </c>
      <c r="D1043" s="50">
        <v>0.59703992354309954</v>
      </c>
      <c r="E1043" s="50">
        <v>0.51044613304003383</v>
      </c>
      <c r="F1043" s="51">
        <f t="shared" si="49"/>
        <v>0.57501800301027017</v>
      </c>
      <c r="G1043" s="47">
        <f t="shared" si="50"/>
        <v>57.501800301027018</v>
      </c>
      <c r="H1043" s="21" t="str">
        <f t="shared" si="48"/>
        <v xml:space="preserve"> Medium Risk</v>
      </c>
      <c r="I1043">
        <f>VLOOKUP(A1043, 'MACHINE LEARNING OUTPUT '!A:W, 23, FALSE)</f>
        <v>1</v>
      </c>
      <c r="J1043" s="5">
        <f>VLOOKUP(A1043, 'MACHINE LEARNING OUTPUT '!A:X,24, FALSE)</f>
        <v>0.58801161125681822</v>
      </c>
      <c r="K1043" t="str">
        <f>VLOOKUP(A1043, 'MACHINE LEARNING OUTPUT '!A:C,3, FALSE)</f>
        <v>business</v>
      </c>
    </row>
    <row r="1044" spans="1:11" x14ac:dyDescent="0.25">
      <c r="A1044" s="1" t="s">
        <v>1078</v>
      </c>
      <c r="B1044" s="49">
        <v>0.872</v>
      </c>
      <c r="C1044" s="49">
        <v>0.23424802285537066</v>
      </c>
      <c r="D1044" s="49">
        <v>0.83978243276978892</v>
      </c>
      <c r="E1044" s="49">
        <v>0.8542463850089087</v>
      </c>
      <c r="F1044" s="51">
        <f t="shared" si="49"/>
        <v>0.83101903744868277</v>
      </c>
      <c r="G1044" s="47">
        <f t="shared" si="50"/>
        <v>83.101903744868281</v>
      </c>
      <c r="H1044" s="21" t="str">
        <f t="shared" si="48"/>
        <v xml:space="preserve"> Low Risk</v>
      </c>
      <c r="I1044">
        <f>VLOOKUP(A1044, 'MACHINE LEARNING OUTPUT '!A:W, 23, FALSE)</f>
        <v>0</v>
      </c>
      <c r="J1044" s="5">
        <f>VLOOKUP(A1044, 'MACHINE LEARNING OUTPUT '!A:X,24, FALSE)</f>
        <v>0.3219734561244984</v>
      </c>
      <c r="K1044" t="str">
        <f>VLOOKUP(A1044, 'MACHINE LEARNING OUTPUT '!A:C,3, FALSE)</f>
        <v>salary</v>
      </c>
    </row>
    <row r="1045" spans="1:11" x14ac:dyDescent="0.25">
      <c r="A1045" s="2" t="s">
        <v>1079</v>
      </c>
      <c r="B1045" s="50">
        <v>0.34100000000000003</v>
      </c>
      <c r="C1045" s="50">
        <v>3.517486397739189E-2</v>
      </c>
      <c r="D1045" s="50">
        <v>0.65359881527968644</v>
      </c>
      <c r="E1045" s="50">
        <v>0.48185219678300595</v>
      </c>
      <c r="F1045" s="51">
        <f t="shared" si="49"/>
        <v>0.61179513338017055</v>
      </c>
      <c r="G1045" s="47">
        <f t="shared" si="50"/>
        <v>61.179513338017053</v>
      </c>
      <c r="H1045" s="21" t="str">
        <f t="shared" si="48"/>
        <v xml:space="preserve"> Medium Risk</v>
      </c>
      <c r="I1045">
        <f>VLOOKUP(A1045, 'MACHINE LEARNING OUTPUT '!A:W, 23, FALSE)</f>
        <v>1</v>
      </c>
      <c r="J1045" s="5">
        <f>VLOOKUP(A1045, 'MACHINE LEARNING OUTPUT '!A:X,24, FALSE)</f>
        <v>0.60236382699752777</v>
      </c>
      <c r="K1045" t="str">
        <f>VLOOKUP(A1045, 'MACHINE LEARNING OUTPUT '!A:C,3, FALSE)</f>
        <v>business</v>
      </c>
    </row>
    <row r="1046" spans="1:11" x14ac:dyDescent="0.25">
      <c r="A1046" s="1" t="s">
        <v>1080</v>
      </c>
      <c r="B1046" s="49">
        <v>0.48699999999999999</v>
      </c>
      <c r="C1046" s="49">
        <v>7.8862189943120609E-2</v>
      </c>
      <c r="D1046" s="49">
        <v>0.6401184917119237</v>
      </c>
      <c r="E1046" s="49">
        <v>0.5522837237882634</v>
      </c>
      <c r="F1046" s="51">
        <f t="shared" si="49"/>
        <v>0.65765759992768813</v>
      </c>
      <c r="G1046" s="47">
        <f t="shared" si="50"/>
        <v>65.765759992768807</v>
      </c>
      <c r="H1046" s="21" t="str">
        <f t="shared" si="48"/>
        <v xml:space="preserve"> Medium Risk</v>
      </c>
      <c r="I1046">
        <f>VLOOKUP(A1046, 'MACHINE LEARNING OUTPUT '!A:W, 23, FALSE)</f>
        <v>1</v>
      </c>
      <c r="J1046" s="5">
        <f>VLOOKUP(A1046, 'MACHINE LEARNING OUTPUT '!A:X,24, FALSE)</f>
        <v>0.52654679813165717</v>
      </c>
      <c r="K1046" t="str">
        <f>VLOOKUP(A1046, 'MACHINE LEARNING OUTPUT '!A:C,3, FALSE)</f>
        <v>mixed</v>
      </c>
    </row>
    <row r="1047" spans="1:11" x14ac:dyDescent="0.25">
      <c r="A1047" s="2" t="s">
        <v>1081</v>
      </c>
      <c r="B1047" s="50">
        <v>0.50700000000000001</v>
      </c>
      <c r="C1047" s="50">
        <v>0.40269432433460833</v>
      </c>
      <c r="D1047" s="50">
        <v>0.79109789723717217</v>
      </c>
      <c r="E1047" s="50">
        <v>0.67503867313365495</v>
      </c>
      <c r="F1047" s="51">
        <f t="shared" si="49"/>
        <v>0.61611708311710023</v>
      </c>
      <c r="G1047" s="47">
        <f t="shared" si="50"/>
        <v>61.611708311710025</v>
      </c>
      <c r="H1047" s="21" t="str">
        <f t="shared" si="48"/>
        <v xml:space="preserve"> Medium Risk</v>
      </c>
      <c r="I1047">
        <f>VLOOKUP(A1047, 'MACHINE LEARNING OUTPUT '!A:W, 23, FALSE)</f>
        <v>1</v>
      </c>
      <c r="J1047" s="5">
        <f>VLOOKUP(A1047, 'MACHINE LEARNING OUTPUT '!A:X,24, FALSE)</f>
        <v>0.54035851649602706</v>
      </c>
      <c r="K1047" t="str">
        <f>VLOOKUP(A1047, 'MACHINE LEARNING OUTPUT '!A:C,3, FALSE)</f>
        <v>business</v>
      </c>
    </row>
    <row r="1048" spans="1:11" x14ac:dyDescent="0.25">
      <c r="A1048" s="1" t="s">
        <v>1082</v>
      </c>
      <c r="B1048" s="49">
        <v>0.93200000000000005</v>
      </c>
      <c r="C1048" s="49">
        <v>7.2371089863148885E-2</v>
      </c>
      <c r="D1048" s="49">
        <v>0.55390331087281397</v>
      </c>
      <c r="E1048" s="49">
        <v>0.72026438918362401</v>
      </c>
      <c r="F1048" s="51">
        <f t="shared" si="49"/>
        <v>0.82330899359316168</v>
      </c>
      <c r="G1048" s="47">
        <f t="shared" si="50"/>
        <v>82.330899359316163</v>
      </c>
      <c r="H1048" s="21" t="str">
        <f t="shared" si="48"/>
        <v xml:space="preserve"> Low Risk</v>
      </c>
      <c r="I1048">
        <f>VLOOKUP(A1048, 'MACHINE LEARNING OUTPUT '!A:W, 23, FALSE)</f>
        <v>0</v>
      </c>
      <c r="J1048" s="5">
        <f>VLOOKUP(A1048, 'MACHINE LEARNING OUTPUT '!A:X,24, FALSE)</f>
        <v>0.34250753914716736</v>
      </c>
      <c r="K1048" t="str">
        <f>VLOOKUP(A1048, 'MACHINE LEARNING OUTPUT '!A:C,3, FALSE)</f>
        <v>salary</v>
      </c>
    </row>
    <row r="1049" spans="1:11" x14ac:dyDescent="0.25">
      <c r="A1049" s="2" t="s">
        <v>1083</v>
      </c>
      <c r="B1049" s="50">
        <v>0.76300000000000001</v>
      </c>
      <c r="C1049" s="50">
        <v>0.34205795003382983</v>
      </c>
      <c r="D1049" s="50">
        <v>0.4184747698663045</v>
      </c>
      <c r="E1049" s="50">
        <v>0.6776690674352186</v>
      </c>
      <c r="F1049" s="51">
        <f t="shared" si="49"/>
        <v>0.64977792907839471</v>
      </c>
      <c r="G1049" s="47">
        <f t="shared" si="50"/>
        <v>64.977792907839472</v>
      </c>
      <c r="H1049" s="21" t="str">
        <f t="shared" si="48"/>
        <v xml:space="preserve"> Medium Risk</v>
      </c>
      <c r="I1049">
        <f>VLOOKUP(A1049, 'MACHINE LEARNING OUTPUT '!A:W, 23, FALSE)</f>
        <v>0</v>
      </c>
      <c r="J1049" s="5">
        <f>VLOOKUP(A1049, 'MACHINE LEARNING OUTPUT '!A:X,24, FALSE)</f>
        <v>0.47627495239048151</v>
      </c>
      <c r="K1049" t="str">
        <f>VLOOKUP(A1049, 'MACHINE LEARNING OUTPUT '!A:C,3, FALSE)</f>
        <v>salary</v>
      </c>
    </row>
    <row r="1050" spans="1:11" x14ac:dyDescent="0.25">
      <c r="A1050" s="1" t="s">
        <v>1084</v>
      </c>
      <c r="B1050" s="49">
        <v>0.79200000000000004</v>
      </c>
      <c r="C1050" s="49">
        <v>4.9689619006960839E-2</v>
      </c>
      <c r="D1050" s="49">
        <v>0.40858520493088391</v>
      </c>
      <c r="E1050" s="49">
        <v>0.55508730053653843</v>
      </c>
      <c r="F1050" s="51">
        <f t="shared" si="49"/>
        <v>0.72727325036456936</v>
      </c>
      <c r="G1050" s="47">
        <f t="shared" si="50"/>
        <v>72.727325036456932</v>
      </c>
      <c r="H1050" s="21" t="str">
        <f t="shared" si="48"/>
        <v xml:space="preserve"> Low Risk</v>
      </c>
      <c r="I1050">
        <f>VLOOKUP(A1050, 'MACHINE LEARNING OUTPUT '!A:W, 23, FALSE)</f>
        <v>0</v>
      </c>
      <c r="J1050" s="5">
        <f>VLOOKUP(A1050, 'MACHINE LEARNING OUTPUT '!A:X,24, FALSE)</f>
        <v>0.41861822993889963</v>
      </c>
      <c r="K1050" t="str">
        <f>VLOOKUP(A1050, 'MACHINE LEARNING OUTPUT '!A:C,3, FALSE)</f>
        <v>mixed</v>
      </c>
    </row>
    <row r="1051" spans="1:11" x14ac:dyDescent="0.25">
      <c r="A1051" s="2" t="s">
        <v>1085</v>
      </c>
      <c r="B1051" s="50">
        <v>0.88300000000000001</v>
      </c>
      <c r="C1051" s="50">
        <v>0.19311245022233842</v>
      </c>
      <c r="D1051" s="50">
        <v>0.45804645742248828</v>
      </c>
      <c r="E1051" s="50">
        <v>0.7097463161167602</v>
      </c>
      <c r="F1051" s="51">
        <f t="shared" si="49"/>
        <v>0.74918750383531019</v>
      </c>
      <c r="G1051" s="47">
        <f t="shared" si="50"/>
        <v>74.91875038353102</v>
      </c>
      <c r="H1051" s="21" t="str">
        <f t="shared" si="48"/>
        <v xml:space="preserve"> Low Risk</v>
      </c>
      <c r="I1051">
        <f>VLOOKUP(A1051, 'MACHINE LEARNING OUTPUT '!A:W, 23, FALSE)</f>
        <v>0</v>
      </c>
      <c r="J1051" s="5">
        <f>VLOOKUP(A1051, 'MACHINE LEARNING OUTPUT '!A:X,24, FALSE)</f>
        <v>0.37393276899523981</v>
      </c>
      <c r="K1051" t="str">
        <f>VLOOKUP(A1051, 'MACHINE LEARNING OUTPUT '!A:C,3, FALSE)</f>
        <v>salary</v>
      </c>
    </row>
    <row r="1052" spans="1:11" x14ac:dyDescent="0.25">
      <c r="A1052" s="1" t="s">
        <v>1086</v>
      </c>
      <c r="B1052" s="49">
        <v>0.65500000000000003</v>
      </c>
      <c r="C1052" s="49">
        <v>0.25911511231328294</v>
      </c>
      <c r="D1052" s="49">
        <v>0.48782488965245108</v>
      </c>
      <c r="E1052" s="49">
        <v>0.61089557954915075</v>
      </c>
      <c r="F1052" s="51">
        <f t="shared" si="49"/>
        <v>0.64071478116887803</v>
      </c>
      <c r="G1052" s="47">
        <f t="shared" si="50"/>
        <v>64.071478116887803</v>
      </c>
      <c r="H1052" s="21" t="str">
        <f t="shared" si="48"/>
        <v xml:space="preserve"> Medium Risk</v>
      </c>
      <c r="I1052">
        <f>VLOOKUP(A1052, 'MACHINE LEARNING OUTPUT '!A:W, 23, FALSE)</f>
        <v>1</v>
      </c>
      <c r="J1052" s="5">
        <f>VLOOKUP(A1052, 'MACHINE LEARNING OUTPUT '!A:X,24, FALSE)</f>
        <v>0.50376911181386497</v>
      </c>
      <c r="K1052" t="str">
        <f>VLOOKUP(A1052, 'MACHINE LEARNING OUTPUT '!A:C,3, FALSE)</f>
        <v>mixed</v>
      </c>
    </row>
    <row r="1053" spans="1:11" x14ac:dyDescent="0.25">
      <c r="A1053" s="2" t="s">
        <v>1087</v>
      </c>
      <c r="B1053" s="50">
        <v>0.56699999999999995</v>
      </c>
      <c r="C1053" s="50">
        <v>0.44947664912809254</v>
      </c>
      <c r="D1053" s="50">
        <v>0.22769843692949135</v>
      </c>
      <c r="E1053" s="50">
        <v>0.28901458754683002</v>
      </c>
      <c r="F1053" s="51">
        <f t="shared" si="49"/>
        <v>0.45249888077949496</v>
      </c>
      <c r="G1053" s="47">
        <f t="shared" si="50"/>
        <v>45.249888077949493</v>
      </c>
      <c r="H1053" s="21" t="str">
        <f t="shared" si="48"/>
        <v xml:space="preserve"> Medium Risk</v>
      </c>
      <c r="I1053">
        <f>VLOOKUP(A1053, 'MACHINE LEARNING OUTPUT '!A:W, 23, FALSE)</f>
        <v>1</v>
      </c>
      <c r="J1053" s="5">
        <f>VLOOKUP(A1053, 'MACHINE LEARNING OUTPUT '!A:X,24, FALSE)</f>
        <v>0.65241346309014936</v>
      </c>
      <c r="K1053" t="str">
        <f>VLOOKUP(A1053, 'MACHINE LEARNING OUTPUT '!A:C,3, FALSE)</f>
        <v>business</v>
      </c>
    </row>
    <row r="1054" spans="1:11" x14ac:dyDescent="0.25">
      <c r="A1054" s="1" t="s">
        <v>1088</v>
      </c>
      <c r="B1054" s="49">
        <v>0.623</v>
      </c>
      <c r="C1054" s="49">
        <v>0.41333555874921019</v>
      </c>
      <c r="D1054" s="49">
        <v>0.49845343397091546</v>
      </c>
      <c r="E1054" s="49">
        <v>0.62865350556327593</v>
      </c>
      <c r="F1054" s="51">
        <f t="shared" si="49"/>
        <v>0.58803804500391144</v>
      </c>
      <c r="G1054" s="47">
        <f t="shared" si="50"/>
        <v>58.803804500391145</v>
      </c>
      <c r="H1054" s="21" t="str">
        <f t="shared" si="48"/>
        <v xml:space="preserve"> Medium Risk</v>
      </c>
      <c r="I1054">
        <f>VLOOKUP(A1054, 'MACHINE LEARNING OUTPUT '!A:W, 23, FALSE)</f>
        <v>1</v>
      </c>
      <c r="J1054" s="5">
        <f>VLOOKUP(A1054, 'MACHINE LEARNING OUTPUT '!A:X,24, FALSE)</f>
        <v>0.50441980685709809</v>
      </c>
      <c r="K1054" t="str">
        <f>VLOOKUP(A1054, 'MACHINE LEARNING OUTPUT '!A:C,3, FALSE)</f>
        <v>mixed</v>
      </c>
    </row>
    <row r="1055" spans="1:11" x14ac:dyDescent="0.25">
      <c r="A1055" s="2" t="s">
        <v>1089</v>
      </c>
      <c r="B1055" s="50">
        <v>0.53400000000000003</v>
      </c>
      <c r="C1055" s="50">
        <v>0.50269058808819223</v>
      </c>
      <c r="D1055" s="50">
        <v>0.10413733618371432</v>
      </c>
      <c r="E1055" s="50">
        <v>0.3282987392811707</v>
      </c>
      <c r="F1055" s="51">
        <f t="shared" si="49"/>
        <v>0.40616510170246078</v>
      </c>
      <c r="G1055" s="47">
        <f t="shared" si="50"/>
        <v>40.61651017024608</v>
      </c>
      <c r="H1055" s="21" t="str">
        <f t="shared" si="48"/>
        <v xml:space="preserve"> Medium Risk</v>
      </c>
      <c r="I1055">
        <f>VLOOKUP(A1055, 'MACHINE LEARNING OUTPUT '!A:W, 23, FALSE)</f>
        <v>1</v>
      </c>
      <c r="J1055" s="5">
        <f>VLOOKUP(A1055, 'MACHINE LEARNING OUTPUT '!A:X,24, FALSE)</f>
        <v>0.67096300153971911</v>
      </c>
      <c r="K1055" t="str">
        <f>VLOOKUP(A1055, 'MACHINE LEARNING OUTPUT '!A:C,3, FALSE)</f>
        <v>business</v>
      </c>
    </row>
    <row r="1056" spans="1:11" x14ac:dyDescent="0.25">
      <c r="A1056" s="1" t="s">
        <v>1090</v>
      </c>
      <c r="B1056" s="49">
        <v>0.55700000000000005</v>
      </c>
      <c r="C1056" s="49">
        <v>0.40704831507528483</v>
      </c>
      <c r="D1056" s="49">
        <v>0.4972911846814152</v>
      </c>
      <c r="E1056" s="49">
        <v>0.51781427140408243</v>
      </c>
      <c r="F1056" s="51">
        <f t="shared" si="49"/>
        <v>0.54996588312430994</v>
      </c>
      <c r="G1056" s="47">
        <f t="shared" si="50"/>
        <v>54.996588312430994</v>
      </c>
      <c r="H1056" s="21" t="str">
        <f t="shared" si="48"/>
        <v xml:space="preserve"> Medium Risk</v>
      </c>
      <c r="I1056">
        <f>VLOOKUP(A1056, 'MACHINE LEARNING OUTPUT '!A:W, 23, FALSE)</f>
        <v>1</v>
      </c>
      <c r="J1056" s="5">
        <f>VLOOKUP(A1056, 'MACHINE LEARNING OUTPUT '!A:X,24, FALSE)</f>
        <v>0.55673807317130208</v>
      </c>
      <c r="K1056" t="str">
        <f>VLOOKUP(A1056, 'MACHINE LEARNING OUTPUT '!A:C,3, FALSE)</f>
        <v>mixed</v>
      </c>
    </row>
    <row r="1057" spans="1:11" x14ac:dyDescent="0.25">
      <c r="A1057" s="2" t="s">
        <v>1091</v>
      </c>
      <c r="B1057" s="50">
        <v>0.99299999999999999</v>
      </c>
      <c r="C1057" s="50">
        <v>0.24466478128643648</v>
      </c>
      <c r="D1057" s="50">
        <v>0.69300085583039683</v>
      </c>
      <c r="E1057" s="50">
        <v>0.82573416111515285</v>
      </c>
      <c r="F1057" s="51">
        <f t="shared" si="49"/>
        <v>0.83661086094742132</v>
      </c>
      <c r="G1057" s="47">
        <f t="shared" si="50"/>
        <v>83.661086094742132</v>
      </c>
      <c r="H1057" s="21" t="str">
        <f t="shared" si="48"/>
        <v xml:space="preserve"> Low Risk</v>
      </c>
      <c r="I1057">
        <f>VLOOKUP(A1057, 'MACHINE LEARNING OUTPUT '!A:W, 23, FALSE)</f>
        <v>0</v>
      </c>
      <c r="J1057" s="5">
        <f>VLOOKUP(A1057, 'MACHINE LEARNING OUTPUT '!A:X,24, FALSE)</f>
        <v>0.31210823357520595</v>
      </c>
      <c r="K1057" t="str">
        <f>VLOOKUP(A1057, 'MACHINE LEARNING OUTPUT '!A:C,3, FALSE)</f>
        <v>salary</v>
      </c>
    </row>
    <row r="1058" spans="1:11" x14ac:dyDescent="0.25">
      <c r="A1058" s="1" t="s">
        <v>1092</v>
      </c>
      <c r="B1058" s="49">
        <v>0.32600000000000001</v>
      </c>
      <c r="C1058" s="49">
        <v>0.25143355861942368</v>
      </c>
      <c r="D1058" s="49">
        <v>0.37585804111124632</v>
      </c>
      <c r="E1058" s="49">
        <v>0.47969099461566489</v>
      </c>
      <c r="F1058" s="51">
        <f t="shared" si="49"/>
        <v>0.4857951898287719</v>
      </c>
      <c r="G1058" s="47">
        <f t="shared" si="50"/>
        <v>48.57951898287719</v>
      </c>
      <c r="H1058" s="21" t="str">
        <f t="shared" si="48"/>
        <v xml:space="preserve"> Medium Risk</v>
      </c>
      <c r="I1058">
        <f>VLOOKUP(A1058, 'MACHINE LEARNING OUTPUT '!A:W, 23, FALSE)</f>
        <v>1</v>
      </c>
      <c r="J1058" s="5">
        <f>VLOOKUP(A1058, 'MACHINE LEARNING OUTPUT '!A:X,24, FALSE)</f>
        <v>0.66833959719486769</v>
      </c>
      <c r="K1058" t="str">
        <f>VLOOKUP(A1058, 'MACHINE LEARNING OUTPUT '!A:C,3, FALSE)</f>
        <v>business</v>
      </c>
    </row>
    <row r="1059" spans="1:11" x14ac:dyDescent="0.25">
      <c r="A1059" s="2" t="s">
        <v>1093</v>
      </c>
      <c r="B1059" s="50">
        <v>0.93300000000000005</v>
      </c>
      <c r="C1059" s="50">
        <v>0.21645144426920665</v>
      </c>
      <c r="D1059" s="50">
        <v>0.25465510713978323</v>
      </c>
      <c r="E1059" s="50">
        <v>0.5668230481853026</v>
      </c>
      <c r="F1059" s="51">
        <f t="shared" si="49"/>
        <v>0.69756904537499009</v>
      </c>
      <c r="G1059" s="47">
        <f t="shared" si="50"/>
        <v>69.756904537499011</v>
      </c>
      <c r="H1059" s="21" t="str">
        <f t="shared" si="48"/>
        <v xml:space="preserve"> Medium Risk</v>
      </c>
      <c r="I1059">
        <f>VLOOKUP(A1059, 'MACHINE LEARNING OUTPUT '!A:W, 23, FALSE)</f>
        <v>0</v>
      </c>
      <c r="J1059" s="5">
        <f>VLOOKUP(A1059, 'MACHINE LEARNING OUTPUT '!A:X,24, FALSE)</f>
        <v>0.44264656362266341</v>
      </c>
      <c r="K1059" t="str">
        <f>VLOOKUP(A1059, 'MACHINE LEARNING OUTPUT '!A:C,3, FALSE)</f>
        <v>salary</v>
      </c>
    </row>
    <row r="1060" spans="1:11" x14ac:dyDescent="0.25">
      <c r="A1060" s="1" t="s">
        <v>1094</v>
      </c>
      <c r="B1060" s="49">
        <v>0.88200000000000001</v>
      </c>
      <c r="C1060" s="49">
        <v>0.3843449239197087</v>
      </c>
      <c r="D1060" s="49">
        <v>0.38086741018893699</v>
      </c>
      <c r="E1060" s="49">
        <v>0.77807561582181539</v>
      </c>
      <c r="F1060" s="51">
        <f t="shared" si="49"/>
        <v>0.686281347235147</v>
      </c>
      <c r="G1060" s="47">
        <f t="shared" si="50"/>
        <v>68.628134723514705</v>
      </c>
      <c r="H1060" s="21" t="str">
        <f t="shared" si="48"/>
        <v xml:space="preserve"> Medium Risk</v>
      </c>
      <c r="I1060">
        <f>VLOOKUP(A1060, 'MACHINE LEARNING OUTPUT '!A:W, 23, FALSE)</f>
        <v>0</v>
      </c>
      <c r="J1060" s="5">
        <f>VLOOKUP(A1060, 'MACHINE LEARNING OUTPUT '!A:X,24, FALSE)</f>
        <v>0.41664806749131256</v>
      </c>
      <c r="K1060" t="str">
        <f>VLOOKUP(A1060, 'MACHINE LEARNING OUTPUT '!A:C,3, FALSE)</f>
        <v>salary</v>
      </c>
    </row>
    <row r="1061" spans="1:11" x14ac:dyDescent="0.25">
      <c r="A1061" s="2" t="s">
        <v>1095</v>
      </c>
      <c r="B1061" s="50">
        <v>0.33</v>
      </c>
      <c r="C1061" s="50">
        <v>0.40535109327704738</v>
      </c>
      <c r="D1061" s="50">
        <v>0.1718588127093513</v>
      </c>
      <c r="E1061" s="50">
        <v>0.31152913471616683</v>
      </c>
      <c r="F1061" s="51">
        <f t="shared" si="49"/>
        <v>0.37499580476618105</v>
      </c>
      <c r="G1061" s="47">
        <f t="shared" si="50"/>
        <v>37.499580476618107</v>
      </c>
      <c r="H1061" s="21" t="str">
        <f t="shared" si="48"/>
        <v xml:space="preserve"> High Risk</v>
      </c>
      <c r="I1061">
        <f>VLOOKUP(A1061, 'MACHINE LEARNING OUTPUT '!A:W, 23, FALSE)</f>
        <v>1</v>
      </c>
      <c r="J1061" s="5">
        <f>VLOOKUP(A1061, 'MACHINE LEARNING OUTPUT '!A:X,24, FALSE)</f>
        <v>0.72083714104438534</v>
      </c>
      <c r="K1061" t="str">
        <f>VLOOKUP(A1061, 'MACHINE LEARNING OUTPUT '!A:C,3, FALSE)</f>
        <v>business</v>
      </c>
    </row>
    <row r="1062" spans="1:11" x14ac:dyDescent="0.25">
      <c r="A1062" s="1" t="s">
        <v>1096</v>
      </c>
      <c r="B1062" s="49">
        <v>0.67900000000000005</v>
      </c>
      <c r="C1062" s="49">
        <v>0.31627060655030298</v>
      </c>
      <c r="D1062" s="49">
        <v>0.46503719236211372</v>
      </c>
      <c r="E1062" s="49">
        <v>0.4890972405451095</v>
      </c>
      <c r="F1062" s="51">
        <f t="shared" si="49"/>
        <v>0.60914084258909829</v>
      </c>
      <c r="G1062" s="47">
        <f t="shared" si="50"/>
        <v>60.914084258909831</v>
      </c>
      <c r="H1062" s="21" t="str">
        <f t="shared" si="48"/>
        <v xml:space="preserve"> Medium Risk</v>
      </c>
      <c r="I1062">
        <f>VLOOKUP(A1062, 'MACHINE LEARNING OUTPUT '!A:W, 23, FALSE)</f>
        <v>1</v>
      </c>
      <c r="J1062" s="5">
        <f>VLOOKUP(A1062, 'MACHINE LEARNING OUTPUT '!A:X,24, FALSE)</f>
        <v>0.50667048439279883</v>
      </c>
      <c r="K1062" t="str">
        <f>VLOOKUP(A1062, 'MACHINE LEARNING OUTPUT '!A:C,3, FALSE)</f>
        <v>mixed</v>
      </c>
    </row>
    <row r="1063" spans="1:11" x14ac:dyDescent="0.25">
      <c r="A1063" s="2" t="s">
        <v>1097</v>
      </c>
      <c r="B1063" s="50">
        <v>0.54900000000000004</v>
      </c>
      <c r="C1063" s="50">
        <v>0.15529404789072809</v>
      </c>
      <c r="D1063" s="50">
        <v>0.20848588402620474</v>
      </c>
      <c r="E1063" s="50">
        <v>0.46066593443796855</v>
      </c>
      <c r="F1063" s="51">
        <f t="shared" si="49"/>
        <v>0.55635885260371776</v>
      </c>
      <c r="G1063" s="47">
        <f t="shared" si="50"/>
        <v>55.635885260371779</v>
      </c>
      <c r="H1063" s="21" t="str">
        <f t="shared" si="48"/>
        <v xml:space="preserve"> Medium Risk</v>
      </c>
      <c r="I1063">
        <f>VLOOKUP(A1063, 'MACHINE LEARNING OUTPUT '!A:W, 23, FALSE)</f>
        <v>1</v>
      </c>
      <c r="J1063" s="5">
        <f>VLOOKUP(A1063, 'MACHINE LEARNING OUTPUT '!A:X,24, FALSE)</f>
        <v>0.58025050971411274</v>
      </c>
      <c r="K1063" t="str">
        <f>VLOOKUP(A1063, 'MACHINE LEARNING OUTPUT '!A:C,3, FALSE)</f>
        <v>mixed</v>
      </c>
    </row>
    <row r="1064" spans="1:11" x14ac:dyDescent="0.25">
      <c r="A1064" s="1" t="s">
        <v>1098</v>
      </c>
      <c r="B1064" s="49">
        <v>0.47399999999999998</v>
      </c>
      <c r="C1064" s="49">
        <v>7.1550124499552448E-2</v>
      </c>
      <c r="D1064" s="49">
        <v>0.37456138264815753</v>
      </c>
      <c r="E1064" s="49">
        <v>0.29465900309942561</v>
      </c>
      <c r="F1064" s="51">
        <f t="shared" si="49"/>
        <v>0.56354608964467956</v>
      </c>
      <c r="G1064" s="47">
        <f t="shared" si="50"/>
        <v>56.354608964467957</v>
      </c>
      <c r="H1064" s="21" t="str">
        <f t="shared" si="48"/>
        <v xml:space="preserve"> Medium Risk</v>
      </c>
      <c r="I1064">
        <f>VLOOKUP(A1064, 'MACHINE LEARNING OUTPUT '!A:W, 23, FALSE)</f>
        <v>1</v>
      </c>
      <c r="J1064" s="5">
        <f>VLOOKUP(A1064, 'MACHINE LEARNING OUTPUT '!A:X,24, FALSE)</f>
        <v>0.6275476938344392</v>
      </c>
      <c r="K1064" t="str">
        <f>VLOOKUP(A1064, 'MACHINE LEARNING OUTPUT '!A:C,3, FALSE)</f>
        <v>business</v>
      </c>
    </row>
    <row r="1065" spans="1:11" x14ac:dyDescent="0.25">
      <c r="A1065" s="2" t="s">
        <v>1099</v>
      </c>
      <c r="B1065" s="50">
        <v>0.99299999999999999</v>
      </c>
      <c r="C1065" s="50">
        <v>0.47281130230202767</v>
      </c>
      <c r="D1065" s="50">
        <v>0.45637132260437496</v>
      </c>
      <c r="E1065" s="50">
        <v>0.51796176887667655</v>
      </c>
      <c r="F1065" s="51">
        <f t="shared" si="49"/>
        <v>0.67467513916176813</v>
      </c>
      <c r="G1065" s="47">
        <f t="shared" si="50"/>
        <v>67.467513916176813</v>
      </c>
      <c r="H1065" s="21" t="str">
        <f t="shared" si="48"/>
        <v xml:space="preserve"> Medium Risk</v>
      </c>
      <c r="I1065">
        <f>VLOOKUP(A1065, 'MACHINE LEARNING OUTPUT '!A:W, 23, FALSE)</f>
        <v>0</v>
      </c>
      <c r="J1065" s="5">
        <f>VLOOKUP(A1065, 'MACHINE LEARNING OUTPUT '!A:X,24, FALSE)</f>
        <v>0.3965284963770454</v>
      </c>
      <c r="K1065" t="str">
        <f>VLOOKUP(A1065, 'MACHINE LEARNING OUTPUT '!A:C,3, FALSE)</f>
        <v>salary</v>
      </c>
    </row>
    <row r="1066" spans="1:11" x14ac:dyDescent="0.25">
      <c r="A1066" s="1" t="s">
        <v>1100</v>
      </c>
      <c r="B1066" s="49">
        <v>0.76600000000000001</v>
      </c>
      <c r="C1066" s="49">
        <v>0.17423531672842241</v>
      </c>
      <c r="D1066" s="49">
        <v>0.63103752586441852</v>
      </c>
      <c r="E1066" s="49">
        <v>0.56502672087719163</v>
      </c>
      <c r="F1066" s="51">
        <f t="shared" si="49"/>
        <v>0.72679091828593578</v>
      </c>
      <c r="G1066" s="47">
        <f t="shared" si="50"/>
        <v>72.679091828593585</v>
      </c>
      <c r="H1066" s="21" t="str">
        <f t="shared" si="48"/>
        <v xml:space="preserve"> Low Risk</v>
      </c>
      <c r="I1066">
        <f>VLOOKUP(A1066, 'MACHINE LEARNING OUTPUT '!A:W, 23, FALSE)</f>
        <v>0</v>
      </c>
      <c r="J1066" s="5">
        <f>VLOOKUP(A1066, 'MACHINE LEARNING OUTPUT '!A:X,24, FALSE)</f>
        <v>0.42013279195343661</v>
      </c>
      <c r="K1066" t="str">
        <f>VLOOKUP(A1066, 'MACHINE LEARNING OUTPUT '!A:C,3, FALSE)</f>
        <v>salary</v>
      </c>
    </row>
    <row r="1067" spans="1:11" x14ac:dyDescent="0.25">
      <c r="A1067" s="2" t="s">
        <v>1101</v>
      </c>
      <c r="B1067" s="50">
        <v>0.378</v>
      </c>
      <c r="C1067" s="50">
        <v>0.15553205638528367</v>
      </c>
      <c r="D1067" s="50">
        <v>0.59477728722374446</v>
      </c>
      <c r="E1067" s="50">
        <v>0.77727271848095947</v>
      </c>
      <c r="F1067" s="51">
        <f t="shared" si="49"/>
        <v>0.6211867483013076</v>
      </c>
      <c r="G1067" s="47">
        <f t="shared" si="50"/>
        <v>62.118674830130757</v>
      </c>
      <c r="H1067" s="21" t="str">
        <f t="shared" si="48"/>
        <v xml:space="preserve"> Medium Risk</v>
      </c>
      <c r="I1067">
        <f>VLOOKUP(A1067, 'MACHINE LEARNING OUTPUT '!A:W, 23, FALSE)</f>
        <v>1</v>
      </c>
      <c r="J1067" s="5">
        <f>VLOOKUP(A1067, 'MACHINE LEARNING OUTPUT '!A:X,24, FALSE)</f>
        <v>0.5587674600809367</v>
      </c>
      <c r="K1067" t="str">
        <f>VLOOKUP(A1067, 'MACHINE LEARNING OUTPUT '!A:C,3, FALSE)</f>
        <v>business</v>
      </c>
    </row>
    <row r="1068" spans="1:11" x14ac:dyDescent="0.25">
      <c r="A1068" s="1" t="s">
        <v>1102</v>
      </c>
      <c r="B1068" s="49">
        <v>0.82199999999999995</v>
      </c>
      <c r="C1068" s="49">
        <v>7.4385380234671505E-2</v>
      </c>
      <c r="D1068" s="49">
        <v>0.55527445385494212</v>
      </c>
      <c r="E1068" s="49">
        <v>0.60768585113286311</v>
      </c>
      <c r="F1068" s="51">
        <f t="shared" si="49"/>
        <v>0.76759215437051642</v>
      </c>
      <c r="G1068" s="47">
        <f t="shared" si="50"/>
        <v>76.759215437051637</v>
      </c>
      <c r="H1068" s="21" t="str">
        <f t="shared" si="48"/>
        <v xml:space="preserve"> Low Risk</v>
      </c>
      <c r="I1068">
        <f>VLOOKUP(A1068, 'MACHINE LEARNING OUTPUT '!A:W, 23, FALSE)</f>
        <v>0</v>
      </c>
      <c r="J1068" s="5">
        <f>VLOOKUP(A1068, 'MACHINE LEARNING OUTPUT '!A:X,24, FALSE)</f>
        <v>0.39837586304528561</v>
      </c>
      <c r="K1068" t="str">
        <f>VLOOKUP(A1068, 'MACHINE LEARNING OUTPUT '!A:C,3, FALSE)</f>
        <v>salary</v>
      </c>
    </row>
    <row r="1069" spans="1:11" x14ac:dyDescent="0.25">
      <c r="A1069" s="2" t="s">
        <v>1103</v>
      </c>
      <c r="B1069" s="50">
        <v>0.78</v>
      </c>
      <c r="C1069" s="50">
        <v>0.40839870080725565</v>
      </c>
      <c r="D1069" s="50">
        <v>0.61680767328348773</v>
      </c>
      <c r="E1069" s="50">
        <v>0.59356447858042172</v>
      </c>
      <c r="F1069" s="51">
        <f t="shared" si="49"/>
        <v>0.66287659620158412</v>
      </c>
      <c r="G1069" s="47">
        <f t="shared" si="50"/>
        <v>66.287659620158408</v>
      </c>
      <c r="H1069" s="21" t="str">
        <f t="shared" si="48"/>
        <v xml:space="preserve"> Medium Risk</v>
      </c>
      <c r="I1069">
        <f>VLOOKUP(A1069, 'MACHINE LEARNING OUTPUT '!A:W, 23, FALSE)</f>
        <v>0</v>
      </c>
      <c r="J1069" s="5">
        <f>VLOOKUP(A1069, 'MACHINE LEARNING OUTPUT '!A:X,24, FALSE)</f>
        <v>0.44619313215711076</v>
      </c>
      <c r="K1069" t="str">
        <f>VLOOKUP(A1069, 'MACHINE LEARNING OUTPUT '!A:C,3, FALSE)</f>
        <v>salary</v>
      </c>
    </row>
    <row r="1070" spans="1:11" x14ac:dyDescent="0.25">
      <c r="A1070" s="1" t="s">
        <v>1104</v>
      </c>
      <c r="B1070" s="49">
        <v>0.84299999999999997</v>
      </c>
      <c r="C1070" s="49">
        <v>2.4251829560709925E-2</v>
      </c>
      <c r="D1070" s="49">
        <v>0.60259901771375712</v>
      </c>
      <c r="E1070" s="49">
        <v>0.69959882840120136</v>
      </c>
      <c r="F1070" s="51">
        <f t="shared" si="49"/>
        <v>0.81323407893471877</v>
      </c>
      <c r="G1070" s="47">
        <f t="shared" si="50"/>
        <v>81.323407893471881</v>
      </c>
      <c r="H1070" s="21" t="str">
        <f t="shared" si="48"/>
        <v xml:space="preserve"> Low Risk</v>
      </c>
      <c r="I1070">
        <f>VLOOKUP(A1070, 'MACHINE LEARNING OUTPUT '!A:W, 23, FALSE)</f>
        <v>0</v>
      </c>
      <c r="J1070" s="5">
        <f>VLOOKUP(A1070, 'MACHINE LEARNING OUTPUT '!A:X,24, FALSE)</f>
        <v>0.36544454401067394</v>
      </c>
      <c r="K1070" t="str">
        <f>VLOOKUP(A1070, 'MACHINE LEARNING OUTPUT '!A:C,3, FALSE)</f>
        <v>salary</v>
      </c>
    </row>
    <row r="1071" spans="1:11" x14ac:dyDescent="0.25">
      <c r="A1071" s="2" t="s">
        <v>1105</v>
      </c>
      <c r="B1071" s="50">
        <v>0.98799999999999999</v>
      </c>
      <c r="C1071" s="50">
        <v>0.32397835358511101</v>
      </c>
      <c r="D1071" s="50">
        <v>0.3267560349510984</v>
      </c>
      <c r="E1071" s="50">
        <v>0.81134572925413395</v>
      </c>
      <c r="F1071" s="51">
        <f t="shared" si="49"/>
        <v>0.73565956030280644</v>
      </c>
      <c r="G1071" s="47">
        <f t="shared" si="50"/>
        <v>73.565956030280645</v>
      </c>
      <c r="H1071" s="21" t="str">
        <f t="shared" si="48"/>
        <v xml:space="preserve"> Low Risk</v>
      </c>
      <c r="I1071">
        <f>VLOOKUP(A1071, 'MACHINE LEARNING OUTPUT '!A:W, 23, FALSE)</f>
        <v>0</v>
      </c>
      <c r="J1071" s="5">
        <f>VLOOKUP(A1071, 'MACHINE LEARNING OUTPUT '!A:X,24, FALSE)</f>
        <v>0.37321825736098985</v>
      </c>
      <c r="K1071" t="str">
        <f>VLOOKUP(A1071, 'MACHINE LEARNING OUTPUT '!A:C,3, FALSE)</f>
        <v>salary</v>
      </c>
    </row>
    <row r="1072" spans="1:11" x14ac:dyDescent="0.25">
      <c r="A1072" s="1" t="s">
        <v>1106</v>
      </c>
      <c r="B1072" s="49">
        <v>0.81299999999999994</v>
      </c>
      <c r="C1072" s="49">
        <v>0.11179645824619011</v>
      </c>
      <c r="D1072" s="49">
        <v>0.36379293129429635</v>
      </c>
      <c r="E1072" s="49">
        <v>0.52860242498539078</v>
      </c>
      <c r="F1072" s="51">
        <f t="shared" si="49"/>
        <v>0.7030600125328107</v>
      </c>
      <c r="G1072" s="47">
        <f t="shared" si="50"/>
        <v>70.306001253281067</v>
      </c>
      <c r="H1072" s="21" t="str">
        <f t="shared" si="48"/>
        <v xml:space="preserve"> Low Risk</v>
      </c>
      <c r="I1072">
        <f>VLOOKUP(A1072, 'MACHINE LEARNING OUTPUT '!A:W, 23, FALSE)</f>
        <v>0</v>
      </c>
      <c r="J1072" s="5">
        <f>VLOOKUP(A1072, 'MACHINE LEARNING OUTPUT '!A:X,24, FALSE)</f>
        <v>0.45531585659659185</v>
      </c>
      <c r="K1072" t="str">
        <f>VLOOKUP(A1072, 'MACHINE LEARNING OUTPUT '!A:C,3, FALSE)</f>
        <v>salary</v>
      </c>
    </row>
    <row r="1073" spans="1:11" x14ac:dyDescent="0.25">
      <c r="A1073" s="2" t="s">
        <v>1107</v>
      </c>
      <c r="B1073" s="50">
        <v>0.88400000000000001</v>
      </c>
      <c r="C1073" s="50">
        <v>0.302396099468282</v>
      </c>
      <c r="D1073" s="50">
        <v>0.52650146461483072</v>
      </c>
      <c r="E1073" s="50">
        <v>0.89207495830172656</v>
      </c>
      <c r="F1073" s="51">
        <f t="shared" si="49"/>
        <v>0.75779270682774058</v>
      </c>
      <c r="G1073" s="47">
        <f t="shared" si="50"/>
        <v>75.779270682774055</v>
      </c>
      <c r="H1073" s="21" t="str">
        <f t="shared" si="48"/>
        <v xml:space="preserve"> Low Risk</v>
      </c>
      <c r="I1073">
        <f>VLOOKUP(A1073, 'MACHINE LEARNING OUTPUT '!A:W, 23, FALSE)</f>
        <v>0</v>
      </c>
      <c r="J1073" s="5">
        <f>VLOOKUP(A1073, 'MACHINE LEARNING OUTPUT '!A:X,24, FALSE)</f>
        <v>0.35062745081273755</v>
      </c>
      <c r="K1073" t="str">
        <f>VLOOKUP(A1073, 'MACHINE LEARNING OUTPUT '!A:C,3, FALSE)</f>
        <v>salary</v>
      </c>
    </row>
    <row r="1074" spans="1:11" x14ac:dyDescent="0.25">
      <c r="A1074" s="1" t="s">
        <v>1108</v>
      </c>
      <c r="B1074" s="49">
        <v>0.84599999999999997</v>
      </c>
      <c r="C1074" s="49">
        <v>0.29659581627034276</v>
      </c>
      <c r="D1074" s="49">
        <v>0.80031153304313851</v>
      </c>
      <c r="E1074" s="49">
        <v>0.75808829629413865</v>
      </c>
      <c r="F1074" s="51">
        <f t="shared" si="49"/>
        <v>0.7808968061716457</v>
      </c>
      <c r="G1074" s="47">
        <f t="shared" si="50"/>
        <v>78.089680617164575</v>
      </c>
      <c r="H1074" s="21" t="str">
        <f t="shared" si="48"/>
        <v xml:space="preserve"> Low Risk</v>
      </c>
      <c r="I1074">
        <f>VLOOKUP(A1074, 'MACHINE LEARNING OUTPUT '!A:W, 23, FALSE)</f>
        <v>0</v>
      </c>
      <c r="J1074" s="5">
        <f>VLOOKUP(A1074, 'MACHINE LEARNING OUTPUT '!A:X,24, FALSE)</f>
        <v>0.35272429468749206</v>
      </c>
      <c r="K1074" t="str">
        <f>VLOOKUP(A1074, 'MACHINE LEARNING OUTPUT '!A:C,3, FALSE)</f>
        <v>salary</v>
      </c>
    </row>
    <row r="1075" spans="1:11" x14ac:dyDescent="0.25">
      <c r="A1075" s="2" t="s">
        <v>1109</v>
      </c>
      <c r="B1075" s="50">
        <v>0.85099999999999998</v>
      </c>
      <c r="C1075" s="50">
        <v>0.11812345656876017</v>
      </c>
      <c r="D1075" s="50">
        <v>0.28851690613830028</v>
      </c>
      <c r="E1075" s="50">
        <v>0.80546837071198774</v>
      </c>
      <c r="F1075" s="51">
        <f t="shared" si="49"/>
        <v>0.7409365998638302</v>
      </c>
      <c r="G1075" s="47">
        <f t="shared" si="50"/>
        <v>74.093659986383017</v>
      </c>
      <c r="H1075" s="21" t="str">
        <f t="shared" si="48"/>
        <v xml:space="preserve"> Low Risk</v>
      </c>
      <c r="I1075">
        <f>VLOOKUP(A1075, 'MACHINE LEARNING OUTPUT '!A:W, 23, FALSE)</f>
        <v>0</v>
      </c>
      <c r="J1075" s="5">
        <f>VLOOKUP(A1075, 'MACHINE LEARNING OUTPUT '!A:X,24, FALSE)</f>
        <v>0.41446329467413434</v>
      </c>
      <c r="K1075" t="str">
        <f>VLOOKUP(A1075, 'MACHINE LEARNING OUTPUT '!A:C,3, FALSE)</f>
        <v>salary</v>
      </c>
    </row>
    <row r="1076" spans="1:11" x14ac:dyDescent="0.25">
      <c r="A1076" s="1" t="s">
        <v>1110</v>
      </c>
      <c r="B1076" s="49">
        <v>0.61799999999999999</v>
      </c>
      <c r="C1076" s="49">
        <v>0.31210448272565999</v>
      </c>
      <c r="D1076" s="49">
        <v>0.46943431615107067</v>
      </c>
      <c r="E1076" s="49">
        <v>0.54609574513891401</v>
      </c>
      <c r="F1076" s="51">
        <f t="shared" si="49"/>
        <v>0.59846988018335323</v>
      </c>
      <c r="G1076" s="47">
        <f t="shared" si="50"/>
        <v>59.846988018335324</v>
      </c>
      <c r="H1076" s="21" t="str">
        <f t="shared" si="48"/>
        <v xml:space="preserve"> Medium Risk</v>
      </c>
      <c r="I1076">
        <f>VLOOKUP(A1076, 'MACHINE LEARNING OUTPUT '!A:W, 23, FALSE)</f>
        <v>1</v>
      </c>
      <c r="J1076" s="5">
        <f>VLOOKUP(A1076, 'MACHINE LEARNING OUTPUT '!A:X,24, FALSE)</f>
        <v>0.53855829118055543</v>
      </c>
      <c r="K1076" t="str">
        <f>VLOOKUP(A1076, 'MACHINE LEARNING OUTPUT '!A:C,3, FALSE)</f>
        <v>mixed</v>
      </c>
    </row>
    <row r="1077" spans="1:11" x14ac:dyDescent="0.25">
      <c r="A1077" s="2" t="s">
        <v>1111</v>
      </c>
      <c r="B1077" s="50">
        <v>0.84399999999999997</v>
      </c>
      <c r="C1077" s="50">
        <v>0.12654654307827701</v>
      </c>
      <c r="D1077" s="50">
        <v>0.86084937952446916</v>
      </c>
      <c r="E1077" s="50">
        <v>0.76220622385927861</v>
      </c>
      <c r="F1077" s="51">
        <f t="shared" si="49"/>
        <v>0.84393684656030243</v>
      </c>
      <c r="G1077" s="47">
        <f t="shared" si="50"/>
        <v>84.393684656030246</v>
      </c>
      <c r="H1077" s="21" t="str">
        <f t="shared" si="48"/>
        <v xml:space="preserve"> Low Risk</v>
      </c>
      <c r="I1077">
        <f>VLOOKUP(A1077, 'MACHINE LEARNING OUTPUT '!A:W, 23, FALSE)</f>
        <v>0</v>
      </c>
      <c r="J1077" s="5">
        <f>VLOOKUP(A1077, 'MACHINE LEARNING OUTPUT '!A:X,24, FALSE)</f>
        <v>0.31844470536322567</v>
      </c>
      <c r="K1077" t="str">
        <f>VLOOKUP(A1077, 'MACHINE LEARNING OUTPUT '!A:C,3, FALSE)</f>
        <v>salary</v>
      </c>
    </row>
    <row r="1078" spans="1:11" x14ac:dyDescent="0.25">
      <c r="A1078" s="1" t="s">
        <v>1112</v>
      </c>
      <c r="B1078" s="49">
        <v>0.92100000000000004</v>
      </c>
      <c r="C1078" s="49">
        <v>0.10826788035025992</v>
      </c>
      <c r="D1078" s="49">
        <v>0.71340571543873721</v>
      </c>
      <c r="E1078" s="49">
        <v>0.61204444579018802</v>
      </c>
      <c r="F1078" s="51">
        <f t="shared" si="49"/>
        <v>0.82435744585119775</v>
      </c>
      <c r="G1078" s="47">
        <f t="shared" si="50"/>
        <v>82.435744585119778</v>
      </c>
      <c r="H1078" s="21" t="str">
        <f t="shared" si="48"/>
        <v xml:space="preserve"> Low Risk</v>
      </c>
      <c r="I1078">
        <f>VLOOKUP(A1078, 'MACHINE LEARNING OUTPUT '!A:W, 23, FALSE)</f>
        <v>0</v>
      </c>
      <c r="J1078" s="5">
        <f>VLOOKUP(A1078, 'MACHINE LEARNING OUTPUT '!A:X,24, FALSE)</f>
        <v>0.34032865317236805</v>
      </c>
      <c r="K1078" t="str">
        <f>VLOOKUP(A1078, 'MACHINE LEARNING OUTPUT '!A:C,3, FALSE)</f>
        <v>salary</v>
      </c>
    </row>
    <row r="1079" spans="1:11" x14ac:dyDescent="0.25">
      <c r="A1079" s="2" t="s">
        <v>1113</v>
      </c>
      <c r="B1079" s="50">
        <v>0.39600000000000002</v>
      </c>
      <c r="C1079" s="50">
        <v>0.41201172175259154</v>
      </c>
      <c r="D1079" s="50">
        <v>0.47505154663164451</v>
      </c>
      <c r="E1079" s="50">
        <v>0.59825459623687893</v>
      </c>
      <c r="F1079" s="51">
        <f t="shared" si="49"/>
        <v>0.49974498223608327</v>
      </c>
      <c r="G1079" s="47">
        <f t="shared" si="50"/>
        <v>49.974498223608329</v>
      </c>
      <c r="H1079" s="21" t="str">
        <f t="shared" si="48"/>
        <v xml:space="preserve"> Medium Risk</v>
      </c>
      <c r="I1079">
        <f>VLOOKUP(A1079, 'MACHINE LEARNING OUTPUT '!A:W, 23, FALSE)</f>
        <v>1</v>
      </c>
      <c r="J1079" s="5">
        <f>VLOOKUP(A1079, 'MACHINE LEARNING OUTPUT '!A:X,24, FALSE)</f>
        <v>0.63828119173146514</v>
      </c>
      <c r="K1079" t="str">
        <f>VLOOKUP(A1079, 'MACHINE LEARNING OUTPUT '!A:C,3, FALSE)</f>
        <v>business</v>
      </c>
    </row>
    <row r="1080" spans="1:11" x14ac:dyDescent="0.25">
      <c r="A1080" s="1" t="s">
        <v>1114</v>
      </c>
      <c r="B1080" s="49">
        <v>0.95099999999999996</v>
      </c>
      <c r="C1080" s="49">
        <v>0.16587493750688165</v>
      </c>
      <c r="D1080" s="49">
        <v>0.61118310666683662</v>
      </c>
      <c r="E1080" s="49">
        <v>0.75508158466807052</v>
      </c>
      <c r="F1080" s="51">
        <f t="shared" si="49"/>
        <v>0.81858637778151333</v>
      </c>
      <c r="G1080" s="47">
        <f t="shared" si="50"/>
        <v>81.858637778151333</v>
      </c>
      <c r="H1080" s="21" t="str">
        <f t="shared" si="48"/>
        <v xml:space="preserve"> Low Risk</v>
      </c>
      <c r="I1080">
        <f>VLOOKUP(A1080, 'MACHINE LEARNING OUTPUT '!A:W, 23, FALSE)</f>
        <v>0</v>
      </c>
      <c r="J1080" s="5">
        <f>VLOOKUP(A1080, 'MACHINE LEARNING OUTPUT '!A:X,24, FALSE)</f>
        <v>0.33330338919366537</v>
      </c>
      <c r="K1080" t="str">
        <f>VLOOKUP(A1080, 'MACHINE LEARNING OUTPUT '!A:C,3, FALSE)</f>
        <v>salary</v>
      </c>
    </row>
    <row r="1081" spans="1:11" x14ac:dyDescent="0.25">
      <c r="A1081" s="2" t="s">
        <v>1115</v>
      </c>
      <c r="B1081" s="50">
        <v>0.62</v>
      </c>
      <c r="C1081" s="50">
        <v>0.25948724625865899</v>
      </c>
      <c r="D1081" s="50">
        <v>0.3105249032331594</v>
      </c>
      <c r="E1081" s="50">
        <v>0.46174635889279292</v>
      </c>
      <c r="F1081" s="51">
        <f t="shared" si="49"/>
        <v>0.57052076060295309</v>
      </c>
      <c r="G1081" s="47">
        <f t="shared" si="50"/>
        <v>57.052076060295306</v>
      </c>
      <c r="H1081" s="21" t="str">
        <f t="shared" si="48"/>
        <v xml:space="preserve"> Medium Risk</v>
      </c>
      <c r="I1081">
        <f>VLOOKUP(A1081, 'MACHINE LEARNING OUTPUT '!A:W, 23, FALSE)</f>
        <v>1</v>
      </c>
      <c r="J1081" s="5">
        <f>VLOOKUP(A1081, 'MACHINE LEARNING OUTPUT '!A:X,24, FALSE)</f>
        <v>0.56392752884580577</v>
      </c>
      <c r="K1081" t="str">
        <f>VLOOKUP(A1081, 'MACHINE LEARNING OUTPUT '!A:C,3, FALSE)</f>
        <v>mixed</v>
      </c>
    </row>
    <row r="1082" spans="1:11" x14ac:dyDescent="0.25">
      <c r="A1082" s="1" t="s">
        <v>1116</v>
      </c>
      <c r="B1082" s="49">
        <v>0.33</v>
      </c>
      <c r="C1082" s="49">
        <v>9.2081872710479351E-2</v>
      </c>
      <c r="D1082" s="49">
        <v>0.80597594647759396</v>
      </c>
      <c r="E1082" s="49">
        <v>0.57959398586531719</v>
      </c>
      <c r="F1082" s="51">
        <f t="shared" si="49"/>
        <v>0.6360097253621726</v>
      </c>
      <c r="G1082" s="47">
        <f t="shared" si="50"/>
        <v>63.600972536217256</v>
      </c>
      <c r="H1082" s="21" t="str">
        <f t="shared" si="48"/>
        <v xml:space="preserve"> Medium Risk</v>
      </c>
      <c r="I1082">
        <f>VLOOKUP(A1082, 'MACHINE LEARNING OUTPUT '!A:W, 23, FALSE)</f>
        <v>1</v>
      </c>
      <c r="J1082" s="5">
        <f>VLOOKUP(A1082, 'MACHINE LEARNING OUTPUT '!A:X,24, FALSE)</f>
        <v>0.58681056961308131</v>
      </c>
      <c r="K1082" t="str">
        <f>VLOOKUP(A1082, 'MACHINE LEARNING OUTPUT '!A:C,3, FALSE)</f>
        <v>business</v>
      </c>
    </row>
    <row r="1083" spans="1:11" x14ac:dyDescent="0.25">
      <c r="A1083" s="2" t="s">
        <v>1117</v>
      </c>
      <c r="B1083" s="50">
        <v>0.80900000000000005</v>
      </c>
      <c r="C1083" s="50">
        <v>0.20783736740774089</v>
      </c>
      <c r="D1083" s="50">
        <v>0.44304296989700298</v>
      </c>
      <c r="E1083" s="50">
        <v>0.68662622242466387</v>
      </c>
      <c r="F1083" s="51">
        <f t="shared" si="49"/>
        <v>0.71240131712077781</v>
      </c>
      <c r="G1083" s="47">
        <f t="shared" si="50"/>
        <v>71.240131712077783</v>
      </c>
      <c r="H1083" s="21" t="str">
        <f t="shared" si="48"/>
        <v xml:space="preserve"> Low Risk</v>
      </c>
      <c r="I1083">
        <f>VLOOKUP(A1083, 'MACHINE LEARNING OUTPUT '!A:W, 23, FALSE)</f>
        <v>0</v>
      </c>
      <c r="J1083" s="5">
        <f>VLOOKUP(A1083, 'MACHINE LEARNING OUTPUT '!A:X,24, FALSE)</f>
        <v>0.41851778141234131</v>
      </c>
      <c r="K1083" t="str">
        <f>VLOOKUP(A1083, 'MACHINE LEARNING OUTPUT '!A:C,3, FALSE)</f>
        <v>salary</v>
      </c>
    </row>
    <row r="1084" spans="1:11" x14ac:dyDescent="0.25">
      <c r="A1084" s="1" t="s">
        <v>1118</v>
      </c>
      <c r="B1084" s="49">
        <v>0.98399999999999999</v>
      </c>
      <c r="C1084" s="49">
        <v>0.40814631885254332</v>
      </c>
      <c r="D1084" s="49">
        <v>0.37847216221767566</v>
      </c>
      <c r="E1084" s="49">
        <v>0.69220745178775622</v>
      </c>
      <c r="F1084" s="51">
        <f t="shared" si="49"/>
        <v>0.70148165455593559</v>
      </c>
      <c r="G1084" s="47">
        <f t="shared" si="50"/>
        <v>70.148165455593556</v>
      </c>
      <c r="H1084" s="21" t="str">
        <f t="shared" si="48"/>
        <v xml:space="preserve"> Low Risk</v>
      </c>
      <c r="I1084">
        <f>VLOOKUP(A1084, 'MACHINE LEARNING OUTPUT '!A:W, 23, FALSE)</f>
        <v>0</v>
      </c>
      <c r="J1084" s="5">
        <f>VLOOKUP(A1084, 'MACHINE LEARNING OUTPUT '!A:X,24, FALSE)</f>
        <v>0.40065075141420925</v>
      </c>
      <c r="K1084" t="str">
        <f>VLOOKUP(A1084, 'MACHINE LEARNING OUTPUT '!A:C,3, FALSE)</f>
        <v>salary</v>
      </c>
    </row>
    <row r="1085" spans="1:11" x14ac:dyDescent="0.25">
      <c r="A1085" s="2" t="s">
        <v>1119</v>
      </c>
      <c r="B1085" s="50">
        <v>0.63200000000000001</v>
      </c>
      <c r="C1085" s="50">
        <v>0.20508156174932485</v>
      </c>
      <c r="D1085" s="50">
        <v>0.48712931391062098</v>
      </c>
      <c r="E1085" s="50">
        <v>0.53124637726381829</v>
      </c>
      <c r="F1085" s="51">
        <f t="shared" si="49"/>
        <v>0.63678835084689933</v>
      </c>
      <c r="G1085" s="47">
        <f t="shared" si="50"/>
        <v>63.678835084689936</v>
      </c>
      <c r="H1085" s="21" t="str">
        <f t="shared" si="48"/>
        <v xml:space="preserve"> Medium Risk</v>
      </c>
      <c r="I1085">
        <f>VLOOKUP(A1085, 'MACHINE LEARNING OUTPUT '!A:W, 23, FALSE)</f>
        <v>1</v>
      </c>
      <c r="J1085" s="5">
        <f>VLOOKUP(A1085, 'MACHINE LEARNING OUTPUT '!A:X,24, FALSE)</f>
        <v>0.50382426150616533</v>
      </c>
      <c r="K1085" t="str">
        <f>VLOOKUP(A1085, 'MACHINE LEARNING OUTPUT '!A:C,3, FALSE)</f>
        <v>mixed</v>
      </c>
    </row>
    <row r="1086" spans="1:11" x14ac:dyDescent="0.25">
      <c r="A1086" s="1" t="s">
        <v>1120</v>
      </c>
      <c r="B1086" s="49">
        <v>0.58799999999999997</v>
      </c>
      <c r="C1086" s="49">
        <v>0.39036493983532289</v>
      </c>
      <c r="D1086" s="49">
        <v>0.52043490695507177</v>
      </c>
      <c r="E1086" s="49">
        <v>0.69911227969080403</v>
      </c>
      <c r="F1086" s="51">
        <f t="shared" si="49"/>
        <v>0.5976443413940381</v>
      </c>
      <c r="G1086" s="47">
        <f t="shared" si="50"/>
        <v>59.764434139403811</v>
      </c>
      <c r="H1086" s="21" t="str">
        <f t="shared" si="48"/>
        <v xml:space="preserve"> Medium Risk</v>
      </c>
      <c r="I1086">
        <f>VLOOKUP(A1086, 'MACHINE LEARNING OUTPUT '!A:W, 23, FALSE)</f>
        <v>0</v>
      </c>
      <c r="J1086" s="5">
        <f>VLOOKUP(A1086, 'MACHINE LEARNING OUTPUT '!A:X,24, FALSE)</f>
        <v>0.4998246443610237</v>
      </c>
      <c r="K1086" t="str">
        <f>VLOOKUP(A1086, 'MACHINE LEARNING OUTPUT '!A:C,3, FALSE)</f>
        <v>mixed</v>
      </c>
    </row>
    <row r="1087" spans="1:11" x14ac:dyDescent="0.25">
      <c r="A1087" s="2" t="s">
        <v>1121</v>
      </c>
      <c r="B1087" s="50">
        <v>0.83399999999999996</v>
      </c>
      <c r="C1087" s="50">
        <v>0.40032533010019528</v>
      </c>
      <c r="D1087" s="50">
        <v>0.74736443205838088</v>
      </c>
      <c r="E1087" s="50">
        <v>0.73368650483112208</v>
      </c>
      <c r="F1087" s="51">
        <f t="shared" si="49"/>
        <v>0.73132826310628596</v>
      </c>
      <c r="G1087" s="47">
        <f t="shared" si="50"/>
        <v>73.132826310628602</v>
      </c>
      <c r="H1087" s="21" t="str">
        <f t="shared" si="48"/>
        <v xml:space="preserve"> Low Risk</v>
      </c>
      <c r="I1087">
        <f>VLOOKUP(A1087, 'MACHINE LEARNING OUTPUT '!A:W, 23, FALSE)</f>
        <v>0</v>
      </c>
      <c r="J1087" s="5">
        <f>VLOOKUP(A1087, 'MACHINE LEARNING OUTPUT '!A:X,24, FALSE)</f>
        <v>0.37761276085701923</v>
      </c>
      <c r="K1087" t="str">
        <f>VLOOKUP(A1087, 'MACHINE LEARNING OUTPUT '!A:C,3, FALSE)</f>
        <v>salary</v>
      </c>
    </row>
    <row r="1088" spans="1:11" x14ac:dyDescent="0.25">
      <c r="A1088" s="1" t="s">
        <v>1122</v>
      </c>
      <c r="B1088" s="49">
        <v>0.34300000000000003</v>
      </c>
      <c r="C1088" s="49">
        <v>0.11190834497869478</v>
      </c>
      <c r="D1088" s="49">
        <v>0.52863670992111456</v>
      </c>
      <c r="E1088" s="49">
        <v>0.45477194223232059</v>
      </c>
      <c r="F1088" s="51">
        <f t="shared" si="49"/>
        <v>0.56042062982546248</v>
      </c>
      <c r="G1088" s="47">
        <f t="shared" si="50"/>
        <v>56.042062982546248</v>
      </c>
      <c r="H1088" s="21" t="str">
        <f t="shared" si="48"/>
        <v xml:space="preserve"> Medium Risk</v>
      </c>
      <c r="I1088">
        <f>VLOOKUP(A1088, 'MACHINE LEARNING OUTPUT '!A:W, 23, FALSE)</f>
        <v>1</v>
      </c>
      <c r="J1088" s="5">
        <f>VLOOKUP(A1088, 'MACHINE LEARNING OUTPUT '!A:X,24, FALSE)</f>
        <v>0.62327038800994194</v>
      </c>
      <c r="K1088" t="str">
        <f>VLOOKUP(A1088, 'MACHINE LEARNING OUTPUT '!A:C,3, FALSE)</f>
        <v>business</v>
      </c>
    </row>
    <row r="1089" spans="1:11" x14ac:dyDescent="0.25">
      <c r="A1089" s="2" t="s">
        <v>1123</v>
      </c>
      <c r="B1089" s="50">
        <v>0.91900000000000004</v>
      </c>
      <c r="C1089" s="50">
        <v>0.1790262508425553</v>
      </c>
      <c r="D1089" s="50">
        <v>0.76971795381642771</v>
      </c>
      <c r="E1089" s="50">
        <v>0.71271357729176854</v>
      </c>
      <c r="F1089" s="51">
        <f t="shared" si="49"/>
        <v>0.82879275210428427</v>
      </c>
      <c r="G1089" s="47">
        <f t="shared" si="50"/>
        <v>82.879275210428432</v>
      </c>
      <c r="H1089" s="21" t="str">
        <f t="shared" si="48"/>
        <v xml:space="preserve"> Low Risk</v>
      </c>
      <c r="I1089">
        <f>VLOOKUP(A1089, 'MACHINE LEARNING OUTPUT '!A:W, 23, FALSE)</f>
        <v>0</v>
      </c>
      <c r="J1089" s="5">
        <f>VLOOKUP(A1089, 'MACHINE LEARNING OUTPUT '!A:X,24, FALSE)</f>
        <v>0.32555640944332165</v>
      </c>
      <c r="K1089" t="str">
        <f>VLOOKUP(A1089, 'MACHINE LEARNING OUTPUT '!A:C,3, FALSE)</f>
        <v>salary</v>
      </c>
    </row>
    <row r="1090" spans="1:11" x14ac:dyDescent="0.25">
      <c r="A1090" s="1" t="s">
        <v>1124</v>
      </c>
      <c r="B1090" s="49">
        <v>0.47299999999999998</v>
      </c>
      <c r="C1090" s="49">
        <v>0.38874735331838278</v>
      </c>
      <c r="D1090" s="49">
        <v>0.75646649169330182</v>
      </c>
      <c r="E1090" s="49">
        <v>0.59520118862546945</v>
      </c>
      <c r="F1090" s="51">
        <f t="shared" si="49"/>
        <v>0.58949927063696594</v>
      </c>
      <c r="G1090" s="47">
        <f t="shared" si="50"/>
        <v>58.949927063696592</v>
      </c>
      <c r="H1090" s="21" t="str">
        <f t="shared" ref="H1090:H1153" si="51">IF(G1090&lt;40," High Risk",
 IF(G1090&lt;70," Medium Risk",
 " Low Risk"))</f>
        <v xml:space="preserve"> Medium Risk</v>
      </c>
      <c r="I1090">
        <f>VLOOKUP(A1090, 'MACHINE LEARNING OUTPUT '!A:W, 23, FALSE)</f>
        <v>1</v>
      </c>
      <c r="J1090" s="5">
        <f>VLOOKUP(A1090, 'MACHINE LEARNING OUTPUT '!A:X,24, FALSE)</f>
        <v>0.52531684512480858</v>
      </c>
      <c r="K1090" t="str">
        <f>VLOOKUP(A1090, 'MACHINE LEARNING OUTPUT '!A:C,3, FALSE)</f>
        <v>mixed</v>
      </c>
    </row>
    <row r="1091" spans="1:11" x14ac:dyDescent="0.25">
      <c r="A1091" s="2" t="s">
        <v>1125</v>
      </c>
      <c r="B1091" s="50">
        <v>0.79800000000000004</v>
      </c>
      <c r="C1091" s="50">
        <v>0.3535656843302723</v>
      </c>
      <c r="D1091" s="50">
        <v>9.7194445233548338E-2</v>
      </c>
      <c r="E1091" s="50">
        <v>0.50928325025554477</v>
      </c>
      <c r="F1091" s="51">
        <f t="shared" ref="F1091:F1154" si="52">(B1091*0.35) + ((1-C1091)*0.3) + (D1091*0.2) + (E1091*0.15)</f>
        <v>0.56906167128595964</v>
      </c>
      <c r="G1091" s="47">
        <f t="shared" ref="G1091:G1154" si="53">F1091*100</f>
        <v>56.90616712859596</v>
      </c>
      <c r="H1091" s="21" t="str">
        <f t="shared" si="51"/>
        <v xml:space="preserve"> Medium Risk</v>
      </c>
      <c r="I1091">
        <f>VLOOKUP(A1091, 'MACHINE LEARNING OUTPUT '!A:W, 23, FALSE)</f>
        <v>1</v>
      </c>
      <c r="J1091" s="5">
        <f>VLOOKUP(A1091, 'MACHINE LEARNING OUTPUT '!A:X,24, FALSE)</f>
        <v>0.54488703671821326</v>
      </c>
      <c r="K1091" t="str">
        <f>VLOOKUP(A1091, 'MACHINE LEARNING OUTPUT '!A:C,3, FALSE)</f>
        <v>salary</v>
      </c>
    </row>
    <row r="1092" spans="1:11" x14ac:dyDescent="0.25">
      <c r="A1092" s="1" t="s">
        <v>1126</v>
      </c>
      <c r="B1092" s="49">
        <v>0.58199999999999996</v>
      </c>
      <c r="C1092" s="49">
        <v>4.722443662807313E-2</v>
      </c>
      <c r="D1092" s="49">
        <v>0.53548287504321701</v>
      </c>
      <c r="E1092" s="49">
        <v>0.4872063019736389</v>
      </c>
      <c r="F1092" s="51">
        <f t="shared" si="52"/>
        <v>0.66971018931626725</v>
      </c>
      <c r="G1092" s="47">
        <f t="shared" si="53"/>
        <v>66.97101893162673</v>
      </c>
      <c r="H1092" s="21" t="str">
        <f t="shared" si="51"/>
        <v xml:space="preserve"> Medium Risk</v>
      </c>
      <c r="I1092">
        <f>VLOOKUP(A1092, 'MACHINE LEARNING OUTPUT '!A:W, 23, FALSE)</f>
        <v>1</v>
      </c>
      <c r="J1092" s="5">
        <f>VLOOKUP(A1092, 'MACHINE LEARNING OUTPUT '!A:X,24, FALSE)</f>
        <v>0.51764783139599857</v>
      </c>
      <c r="K1092" t="str">
        <f>VLOOKUP(A1092, 'MACHINE LEARNING OUTPUT '!A:C,3, FALSE)</f>
        <v>mixed</v>
      </c>
    </row>
    <row r="1093" spans="1:11" x14ac:dyDescent="0.25">
      <c r="A1093" s="2" t="s">
        <v>1127</v>
      </c>
      <c r="B1093" s="50">
        <v>0.499</v>
      </c>
      <c r="C1093" s="50">
        <v>0.18004607205802736</v>
      </c>
      <c r="D1093" s="50">
        <v>0.38051432327936352</v>
      </c>
      <c r="E1093" s="50">
        <v>0.45135310900425279</v>
      </c>
      <c r="F1093" s="51">
        <f t="shared" si="52"/>
        <v>0.56444200938910238</v>
      </c>
      <c r="G1093" s="47">
        <f t="shared" si="53"/>
        <v>56.444200938910235</v>
      </c>
      <c r="H1093" s="21" t="str">
        <f t="shared" si="51"/>
        <v xml:space="preserve"> Medium Risk</v>
      </c>
      <c r="I1093">
        <f>VLOOKUP(A1093, 'MACHINE LEARNING OUTPUT '!A:W, 23, FALSE)</f>
        <v>1</v>
      </c>
      <c r="J1093" s="5">
        <f>VLOOKUP(A1093, 'MACHINE LEARNING OUTPUT '!A:X,24, FALSE)</f>
        <v>0.62302952385166654</v>
      </c>
      <c r="K1093" t="str">
        <f>VLOOKUP(A1093, 'MACHINE LEARNING OUTPUT '!A:C,3, FALSE)</f>
        <v>business</v>
      </c>
    </row>
    <row r="1094" spans="1:11" x14ac:dyDescent="0.25">
      <c r="A1094" s="1" t="s">
        <v>1128</v>
      </c>
      <c r="B1094" s="49">
        <v>0.22600000000000001</v>
      </c>
      <c r="C1094" s="49">
        <v>0.26326695252724536</v>
      </c>
      <c r="D1094" s="49">
        <v>0.71356319595526396</v>
      </c>
      <c r="E1094" s="49">
        <v>0.54826186832068624</v>
      </c>
      <c r="F1094" s="51">
        <f t="shared" si="52"/>
        <v>0.52507183368098209</v>
      </c>
      <c r="G1094" s="47">
        <f t="shared" si="53"/>
        <v>52.507183368098211</v>
      </c>
      <c r="H1094" s="21" t="str">
        <f t="shared" si="51"/>
        <v xml:space="preserve"> Medium Risk</v>
      </c>
      <c r="I1094">
        <f>VLOOKUP(A1094, 'MACHINE LEARNING OUTPUT '!A:W, 23, FALSE)</f>
        <v>1</v>
      </c>
      <c r="J1094" s="5">
        <f>VLOOKUP(A1094, 'MACHINE LEARNING OUTPUT '!A:X,24, FALSE)</f>
        <v>0.64599410702491555</v>
      </c>
      <c r="K1094" t="str">
        <f>VLOOKUP(A1094, 'MACHINE LEARNING OUTPUT '!A:C,3, FALSE)</f>
        <v>business</v>
      </c>
    </row>
    <row r="1095" spans="1:11" x14ac:dyDescent="0.25">
      <c r="A1095" s="2" t="s">
        <v>1129</v>
      </c>
      <c r="B1095" s="50">
        <v>0.33700000000000002</v>
      </c>
      <c r="C1095" s="50">
        <v>0.32196398610283855</v>
      </c>
      <c r="D1095" s="50">
        <v>0.66430864197008599</v>
      </c>
      <c r="E1095" s="50">
        <v>0.67928768836080089</v>
      </c>
      <c r="F1095" s="51">
        <f t="shared" si="52"/>
        <v>0.55611568581728577</v>
      </c>
      <c r="G1095" s="47">
        <f t="shared" si="53"/>
        <v>55.611568581728577</v>
      </c>
      <c r="H1095" s="21" t="str">
        <f t="shared" si="51"/>
        <v xml:space="preserve"> Medium Risk</v>
      </c>
      <c r="I1095">
        <f>VLOOKUP(A1095, 'MACHINE LEARNING OUTPUT '!A:W, 23, FALSE)</f>
        <v>1</v>
      </c>
      <c r="J1095" s="5">
        <f>VLOOKUP(A1095, 'MACHINE LEARNING OUTPUT '!A:X,24, FALSE)</f>
        <v>0.60753232727672579</v>
      </c>
      <c r="K1095" t="str">
        <f>VLOOKUP(A1095, 'MACHINE LEARNING OUTPUT '!A:C,3, FALSE)</f>
        <v>business</v>
      </c>
    </row>
    <row r="1096" spans="1:11" x14ac:dyDescent="0.25">
      <c r="A1096" s="1" t="s">
        <v>1130</v>
      </c>
      <c r="B1096" s="49">
        <v>0.94</v>
      </c>
      <c r="C1096" s="49">
        <v>6.2654425553747228E-2</v>
      </c>
      <c r="D1096" s="49">
        <v>0.74582795540498414</v>
      </c>
      <c r="E1096" s="49">
        <v>0.78754460789862823</v>
      </c>
      <c r="F1096" s="51">
        <f t="shared" si="52"/>
        <v>0.87750095459966682</v>
      </c>
      <c r="G1096" s="47">
        <f t="shared" si="53"/>
        <v>87.750095459966687</v>
      </c>
      <c r="H1096" s="21" t="str">
        <f t="shared" si="51"/>
        <v xml:space="preserve"> Low Risk</v>
      </c>
      <c r="I1096">
        <f>VLOOKUP(A1096, 'MACHINE LEARNING OUTPUT '!A:W, 23, FALSE)</f>
        <v>0</v>
      </c>
      <c r="J1096" s="5">
        <f>VLOOKUP(A1096, 'MACHINE LEARNING OUTPUT '!A:X,24, FALSE)</f>
        <v>0.31464060426781465</v>
      </c>
      <c r="K1096" t="str">
        <f>VLOOKUP(A1096, 'MACHINE LEARNING OUTPUT '!A:C,3, FALSE)</f>
        <v>salary</v>
      </c>
    </row>
    <row r="1097" spans="1:11" x14ac:dyDescent="0.25">
      <c r="A1097" s="2" t="s">
        <v>1131</v>
      </c>
      <c r="B1097" s="50">
        <v>0.754</v>
      </c>
      <c r="C1097" s="50">
        <v>4.9756353953258281E-2</v>
      </c>
      <c r="D1097" s="50">
        <v>0.42819060536554532</v>
      </c>
      <c r="E1097" s="50">
        <v>0.86628975362743399</v>
      </c>
      <c r="F1097" s="51">
        <f t="shared" si="52"/>
        <v>0.76455467793124665</v>
      </c>
      <c r="G1097" s="47">
        <f t="shared" si="53"/>
        <v>76.455467793124669</v>
      </c>
      <c r="H1097" s="21" t="str">
        <f t="shared" si="51"/>
        <v xml:space="preserve"> Low Risk</v>
      </c>
      <c r="I1097">
        <f>VLOOKUP(A1097, 'MACHINE LEARNING OUTPUT '!A:W, 23, FALSE)</f>
        <v>0</v>
      </c>
      <c r="J1097" s="5">
        <f>VLOOKUP(A1097, 'MACHINE LEARNING OUTPUT '!A:X,24, FALSE)</f>
        <v>0.41482805323317362</v>
      </c>
      <c r="K1097" t="str">
        <f>VLOOKUP(A1097, 'MACHINE LEARNING OUTPUT '!A:C,3, FALSE)</f>
        <v>salary</v>
      </c>
    </row>
    <row r="1098" spans="1:11" x14ac:dyDescent="0.25">
      <c r="A1098" s="1" t="s">
        <v>1132</v>
      </c>
      <c r="B1098" s="49">
        <v>0.877</v>
      </c>
      <c r="C1098" s="49">
        <v>0.41182303588190522</v>
      </c>
      <c r="D1098" s="49">
        <v>0.74430212882849101</v>
      </c>
      <c r="E1098" s="49">
        <v>0.66249827751228896</v>
      </c>
      <c r="F1098" s="51">
        <f t="shared" si="52"/>
        <v>0.73163825662797</v>
      </c>
      <c r="G1098" s="47">
        <f t="shared" si="53"/>
        <v>73.163825662796995</v>
      </c>
      <c r="H1098" s="21" t="str">
        <f t="shared" si="51"/>
        <v xml:space="preserve"> Low Risk</v>
      </c>
      <c r="I1098">
        <f>VLOOKUP(A1098, 'MACHINE LEARNING OUTPUT '!A:W, 23, FALSE)</f>
        <v>0</v>
      </c>
      <c r="J1098" s="5">
        <f>VLOOKUP(A1098, 'MACHINE LEARNING OUTPUT '!A:X,24, FALSE)</f>
        <v>0.38506349794515893</v>
      </c>
      <c r="K1098" t="str">
        <f>VLOOKUP(A1098, 'MACHINE LEARNING OUTPUT '!A:C,3, FALSE)</f>
        <v>salary</v>
      </c>
    </row>
    <row r="1099" spans="1:11" x14ac:dyDescent="0.25">
      <c r="A1099" s="2" t="s">
        <v>1133</v>
      </c>
      <c r="B1099" s="50">
        <v>0.89100000000000001</v>
      </c>
      <c r="C1099" s="50">
        <v>0.3540217083557809</v>
      </c>
      <c r="D1099" s="50">
        <v>0.32399922963758765</v>
      </c>
      <c r="E1099" s="50">
        <v>0.65410601571860816</v>
      </c>
      <c r="F1099" s="51">
        <f t="shared" si="52"/>
        <v>0.66855923577857446</v>
      </c>
      <c r="G1099" s="47">
        <f t="shared" si="53"/>
        <v>66.855923577857439</v>
      </c>
      <c r="H1099" s="21" t="str">
        <f t="shared" si="51"/>
        <v xml:space="preserve"> Medium Risk</v>
      </c>
      <c r="I1099">
        <f>VLOOKUP(A1099, 'MACHINE LEARNING OUTPUT '!A:W, 23, FALSE)</f>
        <v>0</v>
      </c>
      <c r="J1099" s="5">
        <f>VLOOKUP(A1099, 'MACHINE LEARNING OUTPUT '!A:X,24, FALSE)</f>
        <v>0.43575351441304672</v>
      </c>
      <c r="K1099" t="str">
        <f>VLOOKUP(A1099, 'MACHINE LEARNING OUTPUT '!A:C,3, FALSE)</f>
        <v>salary</v>
      </c>
    </row>
    <row r="1100" spans="1:11" x14ac:dyDescent="0.25">
      <c r="A1100" s="1" t="s">
        <v>1134</v>
      </c>
      <c r="B1100" s="49">
        <v>0.53</v>
      </c>
      <c r="C1100" s="49">
        <v>0.2799323607732998</v>
      </c>
      <c r="D1100" s="49">
        <v>0.58653249972036214</v>
      </c>
      <c r="E1100" s="49">
        <v>0.60675784846580183</v>
      </c>
      <c r="F1100" s="51">
        <f t="shared" si="52"/>
        <v>0.60984046898195288</v>
      </c>
      <c r="G1100" s="47">
        <f t="shared" si="53"/>
        <v>60.984046898195288</v>
      </c>
      <c r="H1100" s="21" t="str">
        <f t="shared" si="51"/>
        <v xml:space="preserve"> Medium Risk</v>
      </c>
      <c r="I1100">
        <f>VLOOKUP(A1100, 'MACHINE LEARNING OUTPUT '!A:W, 23, FALSE)</f>
        <v>1</v>
      </c>
      <c r="J1100" s="5">
        <f>VLOOKUP(A1100, 'MACHINE LEARNING OUTPUT '!A:X,24, FALSE)</f>
        <v>0.52598422121291599</v>
      </c>
      <c r="K1100" t="str">
        <f>VLOOKUP(A1100, 'MACHINE LEARNING OUTPUT '!A:C,3, FALSE)</f>
        <v>business</v>
      </c>
    </row>
    <row r="1101" spans="1:11" x14ac:dyDescent="0.25">
      <c r="A1101" s="2" t="s">
        <v>1135</v>
      </c>
      <c r="B1101" s="50">
        <v>0.96799999999999997</v>
      </c>
      <c r="C1101" s="50">
        <v>0.29575115128182577</v>
      </c>
      <c r="D1101" s="50">
        <v>0.76203960592068964</v>
      </c>
      <c r="E1101" s="50">
        <v>0.78575012755258389</v>
      </c>
      <c r="F1101" s="51">
        <f t="shared" si="52"/>
        <v>0.82034509493247776</v>
      </c>
      <c r="G1101" s="47">
        <f t="shared" si="53"/>
        <v>82.034509493247782</v>
      </c>
      <c r="H1101" s="21" t="str">
        <f t="shared" si="51"/>
        <v xml:space="preserve"> Low Risk</v>
      </c>
      <c r="I1101">
        <f>VLOOKUP(A1101, 'MACHINE LEARNING OUTPUT '!A:W, 23, FALSE)</f>
        <v>0</v>
      </c>
      <c r="J1101" s="5">
        <f>VLOOKUP(A1101, 'MACHINE LEARNING OUTPUT '!A:X,24, FALSE)</f>
        <v>0.30458765556710293</v>
      </c>
      <c r="K1101" t="str">
        <f>VLOOKUP(A1101, 'MACHINE LEARNING OUTPUT '!A:C,3, FALSE)</f>
        <v>salary</v>
      </c>
    </row>
    <row r="1102" spans="1:11" x14ac:dyDescent="0.25">
      <c r="A1102" s="1" t="s">
        <v>1136</v>
      </c>
      <c r="B1102" s="49">
        <v>0.88800000000000001</v>
      </c>
      <c r="C1102" s="49">
        <v>0.17405589583365616</v>
      </c>
      <c r="D1102" s="49">
        <v>0.33422440324767277</v>
      </c>
      <c r="E1102" s="49">
        <v>0.78255109444678506</v>
      </c>
      <c r="F1102" s="51">
        <f t="shared" si="52"/>
        <v>0.74281077606645529</v>
      </c>
      <c r="G1102" s="47">
        <f t="shared" si="53"/>
        <v>74.281077606645525</v>
      </c>
      <c r="H1102" s="21" t="str">
        <f t="shared" si="51"/>
        <v xml:space="preserve"> Low Risk</v>
      </c>
      <c r="I1102">
        <f>VLOOKUP(A1102, 'MACHINE LEARNING OUTPUT '!A:W, 23, FALSE)</f>
        <v>0</v>
      </c>
      <c r="J1102" s="5">
        <f>VLOOKUP(A1102, 'MACHINE LEARNING OUTPUT '!A:X,24, FALSE)</f>
        <v>0.38985961126496782</v>
      </c>
      <c r="K1102" t="str">
        <f>VLOOKUP(A1102, 'MACHINE LEARNING OUTPUT '!A:C,3, FALSE)</f>
        <v>salary</v>
      </c>
    </row>
    <row r="1103" spans="1:11" x14ac:dyDescent="0.25">
      <c r="A1103" s="2" t="s">
        <v>1137</v>
      </c>
      <c r="B1103" s="50">
        <v>0.57599999999999996</v>
      </c>
      <c r="C1103" s="50">
        <v>0.31614425828381737</v>
      </c>
      <c r="D1103" s="50">
        <v>0.69027660381999245</v>
      </c>
      <c r="E1103" s="50">
        <v>0.70863473856007009</v>
      </c>
      <c r="F1103" s="51">
        <f t="shared" si="52"/>
        <v>0.65110725406286374</v>
      </c>
      <c r="G1103" s="47">
        <f t="shared" si="53"/>
        <v>65.110725406286377</v>
      </c>
      <c r="H1103" s="21" t="str">
        <f t="shared" si="51"/>
        <v xml:space="preserve"> Medium Risk</v>
      </c>
      <c r="I1103">
        <f>VLOOKUP(A1103, 'MACHINE LEARNING OUTPUT '!A:W, 23, FALSE)</f>
        <v>0</v>
      </c>
      <c r="J1103" s="5">
        <f>VLOOKUP(A1103, 'MACHINE LEARNING OUTPUT '!A:X,24, FALSE)</f>
        <v>0.48229155845629912</v>
      </c>
      <c r="K1103" t="str">
        <f>VLOOKUP(A1103, 'MACHINE LEARNING OUTPUT '!A:C,3, FALSE)</f>
        <v>mixed</v>
      </c>
    </row>
    <row r="1104" spans="1:11" x14ac:dyDescent="0.25">
      <c r="A1104" s="1" t="s">
        <v>1138</v>
      </c>
      <c r="B1104" s="49">
        <v>0.63400000000000001</v>
      </c>
      <c r="C1104" s="49">
        <v>0.26927466759147761</v>
      </c>
      <c r="D1104" s="49">
        <v>0.48205357929128123</v>
      </c>
      <c r="E1104" s="49">
        <v>0.32070119835618932</v>
      </c>
      <c r="F1104" s="51">
        <f t="shared" si="52"/>
        <v>0.58563349533424136</v>
      </c>
      <c r="G1104" s="47">
        <f t="shared" si="53"/>
        <v>58.563349533424137</v>
      </c>
      <c r="H1104" s="21" t="str">
        <f t="shared" si="51"/>
        <v xml:space="preserve"> Medium Risk</v>
      </c>
      <c r="I1104">
        <f>VLOOKUP(A1104, 'MACHINE LEARNING OUTPUT '!A:W, 23, FALSE)</f>
        <v>1</v>
      </c>
      <c r="J1104" s="5">
        <f>VLOOKUP(A1104, 'MACHINE LEARNING OUTPUT '!A:X,24, FALSE)</f>
        <v>0.54169695886185187</v>
      </c>
      <c r="K1104" t="str">
        <f>VLOOKUP(A1104, 'MACHINE LEARNING OUTPUT '!A:C,3, FALSE)</f>
        <v>mixed</v>
      </c>
    </row>
    <row r="1105" spans="1:11" x14ac:dyDescent="0.25">
      <c r="A1105" s="2" t="s">
        <v>1139</v>
      </c>
      <c r="B1105" s="50">
        <v>0.52100000000000002</v>
      </c>
      <c r="C1105" s="50">
        <v>0.15678134810563421</v>
      </c>
      <c r="D1105" s="50">
        <v>0.84626627864371851</v>
      </c>
      <c r="E1105" s="50">
        <v>0.58790656510051309</v>
      </c>
      <c r="F1105" s="51">
        <f t="shared" si="52"/>
        <v>0.6927548360621304</v>
      </c>
      <c r="G1105" s="47">
        <f t="shared" si="53"/>
        <v>69.275483606213044</v>
      </c>
      <c r="H1105" s="21" t="str">
        <f t="shared" si="51"/>
        <v xml:space="preserve"> Medium Risk</v>
      </c>
      <c r="I1105">
        <f>VLOOKUP(A1105, 'MACHINE LEARNING OUTPUT '!A:W, 23, FALSE)</f>
        <v>0</v>
      </c>
      <c r="J1105" s="5">
        <f>VLOOKUP(A1105, 'MACHINE LEARNING OUTPUT '!A:X,24, FALSE)</f>
        <v>0.46471455864229383</v>
      </c>
      <c r="K1105" t="str">
        <f>VLOOKUP(A1105, 'MACHINE LEARNING OUTPUT '!A:C,3, FALSE)</f>
        <v>mixed</v>
      </c>
    </row>
    <row r="1106" spans="1:11" x14ac:dyDescent="0.25">
      <c r="A1106" s="1" t="s">
        <v>1140</v>
      </c>
      <c r="B1106" s="49">
        <v>0.65700000000000003</v>
      </c>
      <c r="C1106" s="49">
        <v>0.38057225225533803</v>
      </c>
      <c r="D1106" s="49">
        <v>0.4071702568795823</v>
      </c>
      <c r="E1106" s="49">
        <v>0.50950842556964171</v>
      </c>
      <c r="F1106" s="51">
        <f t="shared" si="52"/>
        <v>0.57363863953476124</v>
      </c>
      <c r="G1106" s="47">
        <f t="shared" si="53"/>
        <v>57.363863953476127</v>
      </c>
      <c r="H1106" s="21" t="str">
        <f t="shared" si="51"/>
        <v xml:space="preserve"> Medium Risk</v>
      </c>
      <c r="I1106">
        <f>VLOOKUP(A1106, 'MACHINE LEARNING OUTPUT '!A:W, 23, FALSE)</f>
        <v>1</v>
      </c>
      <c r="J1106" s="5">
        <f>VLOOKUP(A1106, 'MACHINE LEARNING OUTPUT '!A:X,24, FALSE)</f>
        <v>0.52708431258796151</v>
      </c>
      <c r="K1106" t="str">
        <f>VLOOKUP(A1106, 'MACHINE LEARNING OUTPUT '!A:C,3, FALSE)</f>
        <v>mixed</v>
      </c>
    </row>
    <row r="1107" spans="1:11" x14ac:dyDescent="0.25">
      <c r="A1107" s="2" t="s">
        <v>1141</v>
      </c>
      <c r="B1107" s="50">
        <v>0.77400000000000002</v>
      </c>
      <c r="C1107" s="50">
        <v>0.20290886544535208</v>
      </c>
      <c r="D1107" s="50">
        <v>0.25599490983215656</v>
      </c>
      <c r="E1107" s="50">
        <v>0.72812580693099482</v>
      </c>
      <c r="F1107" s="51">
        <f t="shared" si="52"/>
        <v>0.67044519337247488</v>
      </c>
      <c r="G1107" s="47">
        <f t="shared" si="53"/>
        <v>67.044519337247493</v>
      </c>
      <c r="H1107" s="21" t="str">
        <f t="shared" si="51"/>
        <v xml:space="preserve"> Medium Risk</v>
      </c>
      <c r="I1107">
        <f>VLOOKUP(A1107, 'MACHINE LEARNING OUTPUT '!A:W, 23, FALSE)</f>
        <v>0</v>
      </c>
      <c r="J1107" s="5">
        <f>VLOOKUP(A1107, 'MACHINE LEARNING OUTPUT '!A:X,24, FALSE)</f>
        <v>0.47662681836281051</v>
      </c>
      <c r="K1107" t="str">
        <f>VLOOKUP(A1107, 'MACHINE LEARNING OUTPUT '!A:C,3, FALSE)</f>
        <v>salary</v>
      </c>
    </row>
    <row r="1108" spans="1:11" x14ac:dyDescent="0.25">
      <c r="A1108" s="1" t="s">
        <v>1142</v>
      </c>
      <c r="B1108" s="49">
        <v>0.94799999999999995</v>
      </c>
      <c r="C1108" s="49">
        <v>0.48369062645837574</v>
      </c>
      <c r="D1108" s="49">
        <v>0.43815012283195132</v>
      </c>
      <c r="E1108" s="49">
        <v>0.58132602618604379</v>
      </c>
      <c r="F1108" s="51">
        <f t="shared" si="52"/>
        <v>0.66152174055678403</v>
      </c>
      <c r="G1108" s="47">
        <f t="shared" si="53"/>
        <v>66.152174055678401</v>
      </c>
      <c r="H1108" s="21" t="str">
        <f t="shared" si="51"/>
        <v xml:space="preserve"> Medium Risk</v>
      </c>
      <c r="I1108">
        <f>VLOOKUP(A1108, 'MACHINE LEARNING OUTPUT '!A:W, 23, FALSE)</f>
        <v>0</v>
      </c>
      <c r="J1108" s="5">
        <f>VLOOKUP(A1108, 'MACHINE LEARNING OUTPUT '!A:X,24, FALSE)</f>
        <v>0.41594440413671135</v>
      </c>
      <c r="K1108" t="str">
        <f>VLOOKUP(A1108, 'MACHINE LEARNING OUTPUT '!A:C,3, FALSE)</f>
        <v>salary</v>
      </c>
    </row>
    <row r="1109" spans="1:11" x14ac:dyDescent="0.25">
      <c r="A1109" s="2" t="s">
        <v>1143</v>
      </c>
      <c r="B1109" s="50">
        <v>0.48299999999999998</v>
      </c>
      <c r="C1109" s="50">
        <v>0.184125711276377</v>
      </c>
      <c r="D1109" s="50">
        <v>0.42295507137806576</v>
      </c>
      <c r="E1109" s="50">
        <v>0.60664575518605335</v>
      </c>
      <c r="F1109" s="51">
        <f t="shared" si="52"/>
        <v>0.58940016417060803</v>
      </c>
      <c r="G1109" s="47">
        <f t="shared" si="53"/>
        <v>58.940016417060804</v>
      </c>
      <c r="H1109" s="21" t="str">
        <f t="shared" si="51"/>
        <v xml:space="preserve"> Medium Risk</v>
      </c>
      <c r="I1109">
        <f>VLOOKUP(A1109, 'MACHINE LEARNING OUTPUT '!A:W, 23, FALSE)</f>
        <v>1</v>
      </c>
      <c r="J1109" s="5">
        <f>VLOOKUP(A1109, 'MACHINE LEARNING OUTPUT '!A:X,24, FALSE)</f>
        <v>0.58368742178209698</v>
      </c>
      <c r="K1109" t="str">
        <f>VLOOKUP(A1109, 'MACHINE LEARNING OUTPUT '!A:C,3, FALSE)</f>
        <v>business</v>
      </c>
    </row>
    <row r="1110" spans="1:11" x14ac:dyDescent="0.25">
      <c r="A1110" s="1" t="s">
        <v>1144</v>
      </c>
      <c r="B1110" s="49">
        <v>0.505</v>
      </c>
      <c r="C1110" s="49">
        <v>0.45448189154705015</v>
      </c>
      <c r="D1110" s="49">
        <v>0.44236827695123138</v>
      </c>
      <c r="E1110" s="49">
        <v>0.52540365713827941</v>
      </c>
      <c r="F1110" s="51">
        <f t="shared" si="52"/>
        <v>0.50768963649687315</v>
      </c>
      <c r="G1110" s="47">
        <f t="shared" si="53"/>
        <v>50.768963649687315</v>
      </c>
      <c r="H1110" s="21" t="str">
        <f t="shared" si="51"/>
        <v xml:space="preserve"> Medium Risk</v>
      </c>
      <c r="I1110">
        <f>VLOOKUP(A1110, 'MACHINE LEARNING OUTPUT '!A:W, 23, FALSE)</f>
        <v>1</v>
      </c>
      <c r="J1110" s="5">
        <f>VLOOKUP(A1110, 'MACHINE LEARNING OUTPUT '!A:X,24, FALSE)</f>
        <v>0.62423297248550147</v>
      </c>
      <c r="K1110" t="str">
        <f>VLOOKUP(A1110, 'MACHINE LEARNING OUTPUT '!A:C,3, FALSE)</f>
        <v>business</v>
      </c>
    </row>
    <row r="1111" spans="1:11" x14ac:dyDescent="0.25">
      <c r="A1111" s="2" t="s">
        <v>1145</v>
      </c>
      <c r="B1111" s="50">
        <v>0.75600000000000001</v>
      </c>
      <c r="C1111" s="50">
        <v>0.38221477563874368</v>
      </c>
      <c r="D1111" s="50">
        <v>0.45891017560303404</v>
      </c>
      <c r="E1111" s="50">
        <v>0.75005246677361437</v>
      </c>
      <c r="F1111" s="51">
        <f t="shared" si="52"/>
        <v>0.65422547244502582</v>
      </c>
      <c r="G1111" s="47">
        <f t="shared" si="53"/>
        <v>65.422547244502582</v>
      </c>
      <c r="H1111" s="21" t="str">
        <f t="shared" si="51"/>
        <v xml:space="preserve"> Medium Risk</v>
      </c>
      <c r="I1111">
        <f>VLOOKUP(A1111, 'MACHINE LEARNING OUTPUT '!A:W, 23, FALSE)</f>
        <v>0</v>
      </c>
      <c r="J1111" s="5">
        <f>VLOOKUP(A1111, 'MACHINE LEARNING OUTPUT '!A:X,24, FALSE)</f>
        <v>0.44781109287532772</v>
      </c>
      <c r="K1111" t="str">
        <f>VLOOKUP(A1111, 'MACHINE LEARNING OUTPUT '!A:C,3, FALSE)</f>
        <v>salary</v>
      </c>
    </row>
    <row r="1112" spans="1:11" x14ac:dyDescent="0.25">
      <c r="A1112" s="1" t="s">
        <v>1146</v>
      </c>
      <c r="B1112" s="49">
        <v>0.68400000000000005</v>
      </c>
      <c r="C1112" s="49">
        <v>0.44658457762871079</v>
      </c>
      <c r="D1112" s="49">
        <v>0.4129777084468067</v>
      </c>
      <c r="E1112" s="49">
        <v>0.38757030549917493</v>
      </c>
      <c r="F1112" s="51">
        <f t="shared" si="52"/>
        <v>0.54615571422562437</v>
      </c>
      <c r="G1112" s="47">
        <f t="shared" si="53"/>
        <v>54.615571422562439</v>
      </c>
      <c r="H1112" s="21" t="str">
        <f t="shared" si="51"/>
        <v xml:space="preserve"> Medium Risk</v>
      </c>
      <c r="I1112">
        <f>VLOOKUP(A1112, 'MACHINE LEARNING OUTPUT '!A:W, 23, FALSE)</f>
        <v>1</v>
      </c>
      <c r="J1112" s="5">
        <f>VLOOKUP(A1112, 'MACHINE LEARNING OUTPUT '!A:X,24, FALSE)</f>
        <v>0.52503919113966135</v>
      </c>
      <c r="K1112" t="str">
        <f>VLOOKUP(A1112, 'MACHINE LEARNING OUTPUT '!A:C,3, FALSE)</f>
        <v>mixed</v>
      </c>
    </row>
    <row r="1113" spans="1:11" x14ac:dyDescent="0.25">
      <c r="A1113" s="2" t="s">
        <v>1147</v>
      </c>
      <c r="B1113" s="50">
        <v>0.80400000000000005</v>
      </c>
      <c r="C1113" s="50">
        <v>0.35092237444628777</v>
      </c>
      <c r="D1113" s="50">
        <v>0.65881636760050866</v>
      </c>
      <c r="E1113" s="50">
        <v>0.72046040715449011</v>
      </c>
      <c r="F1113" s="51">
        <f t="shared" si="52"/>
        <v>0.71595562225938891</v>
      </c>
      <c r="G1113" s="47">
        <f t="shared" si="53"/>
        <v>71.595562225938892</v>
      </c>
      <c r="H1113" s="21" t="str">
        <f t="shared" si="51"/>
        <v xml:space="preserve"> Low Risk</v>
      </c>
      <c r="I1113">
        <f>VLOOKUP(A1113, 'MACHINE LEARNING OUTPUT '!A:W, 23, FALSE)</f>
        <v>0</v>
      </c>
      <c r="J1113" s="5">
        <f>VLOOKUP(A1113, 'MACHINE LEARNING OUTPUT '!A:X,24, FALSE)</f>
        <v>0.41138124301587847</v>
      </c>
      <c r="K1113" t="str">
        <f>VLOOKUP(A1113, 'MACHINE LEARNING OUTPUT '!A:C,3, FALSE)</f>
        <v>salary</v>
      </c>
    </row>
    <row r="1114" spans="1:11" x14ac:dyDescent="0.25">
      <c r="A1114" s="1" t="s">
        <v>1148</v>
      </c>
      <c r="B1114" s="49">
        <v>0.94899999999999995</v>
      </c>
      <c r="C1114" s="49">
        <v>0.22696714231143073</v>
      </c>
      <c r="D1114" s="49">
        <v>0.6015103096841542</v>
      </c>
      <c r="E1114" s="49">
        <v>0.58056164029555124</v>
      </c>
      <c r="F1114" s="51">
        <f t="shared" si="52"/>
        <v>0.77144616528773424</v>
      </c>
      <c r="G1114" s="47">
        <f t="shared" si="53"/>
        <v>77.144616528773426</v>
      </c>
      <c r="H1114" s="21" t="str">
        <f t="shared" si="51"/>
        <v xml:space="preserve"> Low Risk</v>
      </c>
      <c r="I1114">
        <f>VLOOKUP(A1114, 'MACHINE LEARNING OUTPUT '!A:W, 23, FALSE)</f>
        <v>0</v>
      </c>
      <c r="J1114" s="5">
        <f>VLOOKUP(A1114, 'MACHINE LEARNING OUTPUT '!A:X,24, FALSE)</f>
        <v>0.35959809674185889</v>
      </c>
      <c r="K1114" t="str">
        <f>VLOOKUP(A1114, 'MACHINE LEARNING OUTPUT '!A:C,3, FALSE)</f>
        <v>salary</v>
      </c>
    </row>
    <row r="1115" spans="1:11" x14ac:dyDescent="0.25">
      <c r="A1115" s="2" t="s">
        <v>1149</v>
      </c>
      <c r="B1115" s="50">
        <v>0.61499999999999999</v>
      </c>
      <c r="C1115" s="50">
        <v>0.6206917837681023</v>
      </c>
      <c r="D1115" s="50">
        <v>0.4235078193507974</v>
      </c>
      <c r="E1115" s="50">
        <v>0.13804622265628122</v>
      </c>
      <c r="F1115" s="51">
        <f t="shared" si="52"/>
        <v>0.43445096213817097</v>
      </c>
      <c r="G1115" s="47">
        <f t="shared" si="53"/>
        <v>43.445096213817095</v>
      </c>
      <c r="H1115" s="21" t="str">
        <f t="shared" si="51"/>
        <v xml:space="preserve"> Medium Risk</v>
      </c>
      <c r="I1115">
        <f>VLOOKUP(A1115, 'MACHINE LEARNING OUTPUT '!A:W, 23, FALSE)</f>
        <v>1</v>
      </c>
      <c r="J1115" s="5">
        <f>VLOOKUP(A1115, 'MACHINE LEARNING OUTPUT '!A:X,24, FALSE)</f>
        <v>0.64815194335204851</v>
      </c>
      <c r="K1115" t="str">
        <f>VLOOKUP(A1115, 'MACHINE LEARNING OUTPUT '!A:C,3, FALSE)</f>
        <v>business</v>
      </c>
    </row>
    <row r="1116" spans="1:11" x14ac:dyDescent="0.25">
      <c r="A1116" s="1" t="s">
        <v>1150</v>
      </c>
      <c r="B1116" s="49">
        <v>0.58699999999999997</v>
      </c>
      <c r="C1116" s="49">
        <v>0.3757453144180592</v>
      </c>
      <c r="D1116" s="49">
        <v>0.22425065913403711</v>
      </c>
      <c r="E1116" s="49">
        <v>0.37957923822618644</v>
      </c>
      <c r="F1116" s="51">
        <f t="shared" si="52"/>
        <v>0.49451342323531761</v>
      </c>
      <c r="G1116" s="47">
        <f t="shared" si="53"/>
        <v>49.451342323531762</v>
      </c>
      <c r="H1116" s="21" t="str">
        <f t="shared" si="51"/>
        <v xml:space="preserve"> Medium Risk</v>
      </c>
      <c r="I1116">
        <f>VLOOKUP(A1116, 'MACHINE LEARNING OUTPUT '!A:W, 23, FALSE)</f>
        <v>1</v>
      </c>
      <c r="J1116" s="5">
        <f>VLOOKUP(A1116, 'MACHINE LEARNING OUTPUT '!A:X,24, FALSE)</f>
        <v>0.63754537840746472</v>
      </c>
      <c r="K1116" t="str">
        <f>VLOOKUP(A1116, 'MACHINE LEARNING OUTPUT '!A:C,3, FALSE)</f>
        <v>business</v>
      </c>
    </row>
    <row r="1117" spans="1:11" x14ac:dyDescent="0.25">
      <c r="A1117" s="2" t="s">
        <v>1151</v>
      </c>
      <c r="B1117" s="50">
        <v>0.313</v>
      </c>
      <c r="C1117" s="50">
        <v>0.42761034251816971</v>
      </c>
      <c r="D1117" s="50">
        <v>0.37152299535216327</v>
      </c>
      <c r="E1117" s="50">
        <v>0.40199713226436884</v>
      </c>
      <c r="F1117" s="51">
        <f t="shared" si="52"/>
        <v>0.41587106615463709</v>
      </c>
      <c r="G1117" s="47">
        <f t="shared" si="53"/>
        <v>41.587106615463711</v>
      </c>
      <c r="H1117" s="21" t="str">
        <f t="shared" si="51"/>
        <v xml:space="preserve"> Medium Risk</v>
      </c>
      <c r="I1117">
        <f>VLOOKUP(A1117, 'MACHINE LEARNING OUTPUT '!A:W, 23, FALSE)</f>
        <v>1</v>
      </c>
      <c r="J1117" s="5">
        <f>VLOOKUP(A1117, 'MACHINE LEARNING OUTPUT '!A:X,24, FALSE)</f>
        <v>0.68815839692826386</v>
      </c>
      <c r="K1117" t="str">
        <f>VLOOKUP(A1117, 'MACHINE LEARNING OUTPUT '!A:C,3, FALSE)</f>
        <v>business</v>
      </c>
    </row>
    <row r="1118" spans="1:11" x14ac:dyDescent="0.25">
      <c r="A1118" s="1" t="s">
        <v>1152</v>
      </c>
      <c r="B1118" s="49">
        <v>0.94799999999999995</v>
      </c>
      <c r="C1118" s="49">
        <v>0.19602358367847555</v>
      </c>
      <c r="D1118" s="49">
        <v>0.83832296350886293</v>
      </c>
      <c r="E1118" s="49">
        <v>0.78673598846690584</v>
      </c>
      <c r="F1118" s="51">
        <f t="shared" si="52"/>
        <v>0.85866791586826574</v>
      </c>
      <c r="G1118" s="47">
        <f t="shared" si="53"/>
        <v>85.866791586826579</v>
      </c>
      <c r="H1118" s="21" t="str">
        <f t="shared" si="51"/>
        <v xml:space="preserve"> Low Risk</v>
      </c>
      <c r="I1118">
        <f>VLOOKUP(A1118, 'MACHINE LEARNING OUTPUT '!A:W, 23, FALSE)</f>
        <v>0</v>
      </c>
      <c r="J1118" s="5">
        <f>VLOOKUP(A1118, 'MACHINE LEARNING OUTPUT '!A:X,24, FALSE)</f>
        <v>0.31786190453261559</v>
      </c>
      <c r="K1118" t="str">
        <f>VLOOKUP(A1118, 'MACHINE LEARNING OUTPUT '!A:C,3, FALSE)</f>
        <v>salary</v>
      </c>
    </row>
    <row r="1119" spans="1:11" x14ac:dyDescent="0.25">
      <c r="A1119" s="2" t="s">
        <v>1153</v>
      </c>
      <c r="B1119" s="50">
        <v>0.48</v>
      </c>
      <c r="C1119" s="50">
        <v>9.4759030343577577E-2</v>
      </c>
      <c r="D1119" s="50">
        <v>0.88845929334354112</v>
      </c>
      <c r="E1119" s="50">
        <v>0.71985589405607875</v>
      </c>
      <c r="F1119" s="51">
        <f t="shared" si="52"/>
        <v>0.72524253367404667</v>
      </c>
      <c r="G1119" s="47">
        <f t="shared" si="53"/>
        <v>72.524253367404668</v>
      </c>
      <c r="H1119" s="21" t="str">
        <f t="shared" si="51"/>
        <v xml:space="preserve"> Low Risk</v>
      </c>
      <c r="I1119">
        <f>VLOOKUP(A1119, 'MACHINE LEARNING OUTPUT '!A:W, 23, FALSE)</f>
        <v>0</v>
      </c>
      <c r="J1119" s="5">
        <f>VLOOKUP(A1119, 'MACHINE LEARNING OUTPUT '!A:X,24, FALSE)</f>
        <v>0.46994699357227243</v>
      </c>
      <c r="K1119" t="str">
        <f>VLOOKUP(A1119, 'MACHINE LEARNING OUTPUT '!A:C,3, FALSE)</f>
        <v>mixed</v>
      </c>
    </row>
    <row r="1120" spans="1:11" x14ac:dyDescent="0.25">
      <c r="A1120" s="1" t="s">
        <v>1154</v>
      </c>
      <c r="B1120" s="49">
        <v>0.755</v>
      </c>
      <c r="C1120" s="49">
        <v>0.15492017938563046</v>
      </c>
      <c r="D1120" s="49">
        <v>0.27150994859303434</v>
      </c>
      <c r="E1120" s="49">
        <v>0.4729814390442067</v>
      </c>
      <c r="F1120" s="51">
        <f t="shared" si="52"/>
        <v>0.64302315175954872</v>
      </c>
      <c r="G1120" s="47">
        <f t="shared" si="53"/>
        <v>64.302315175954874</v>
      </c>
      <c r="H1120" s="21" t="str">
        <f t="shared" si="51"/>
        <v xml:space="preserve"> Medium Risk</v>
      </c>
      <c r="I1120">
        <f>VLOOKUP(A1120, 'MACHINE LEARNING OUTPUT '!A:W, 23, FALSE)</f>
        <v>1</v>
      </c>
      <c r="J1120" s="5">
        <f>VLOOKUP(A1120, 'MACHINE LEARNING OUTPUT '!A:X,24, FALSE)</f>
        <v>0.50820058902795506</v>
      </c>
      <c r="K1120" t="str">
        <f>VLOOKUP(A1120, 'MACHINE LEARNING OUTPUT '!A:C,3, FALSE)</f>
        <v>salary</v>
      </c>
    </row>
    <row r="1121" spans="1:11" x14ac:dyDescent="0.25">
      <c r="A1121" s="2" t="s">
        <v>1155</v>
      </c>
      <c r="B1121" s="50">
        <v>0.95399999999999996</v>
      </c>
      <c r="C1121" s="50">
        <v>0.15906590207708465</v>
      </c>
      <c r="D1121" s="50">
        <v>0.88098224714580486</v>
      </c>
      <c r="E1121" s="50">
        <v>0.80624578512529765</v>
      </c>
      <c r="F1121" s="51">
        <f t="shared" si="52"/>
        <v>0.88331354657483019</v>
      </c>
      <c r="G1121" s="47">
        <f t="shared" si="53"/>
        <v>88.331354657483018</v>
      </c>
      <c r="H1121" s="21" t="str">
        <f t="shared" si="51"/>
        <v xml:space="preserve"> Low Risk</v>
      </c>
      <c r="I1121">
        <f>VLOOKUP(A1121, 'MACHINE LEARNING OUTPUT '!A:W, 23, FALSE)</f>
        <v>0</v>
      </c>
      <c r="J1121" s="5">
        <f>VLOOKUP(A1121, 'MACHINE LEARNING OUTPUT '!A:X,24, FALSE)</f>
        <v>0.28180981190362187</v>
      </c>
      <c r="K1121" t="str">
        <f>VLOOKUP(A1121, 'MACHINE LEARNING OUTPUT '!A:C,3, FALSE)</f>
        <v>salary</v>
      </c>
    </row>
    <row r="1122" spans="1:11" x14ac:dyDescent="0.25">
      <c r="A1122" s="1" t="s">
        <v>1156</v>
      </c>
      <c r="B1122" s="49">
        <v>0.69399999999999995</v>
      </c>
      <c r="C1122" s="49">
        <v>0.34968486213271749</v>
      </c>
      <c r="D1122" s="49">
        <v>0.44704064865329518</v>
      </c>
      <c r="E1122" s="49">
        <v>0.60924180950571916</v>
      </c>
      <c r="F1122" s="51">
        <f t="shared" si="52"/>
        <v>0.61878894251670158</v>
      </c>
      <c r="G1122" s="47">
        <f t="shared" si="53"/>
        <v>61.878894251670161</v>
      </c>
      <c r="H1122" s="21" t="str">
        <f t="shared" si="51"/>
        <v xml:space="preserve"> Medium Risk</v>
      </c>
      <c r="I1122">
        <f>VLOOKUP(A1122, 'MACHINE LEARNING OUTPUT '!A:W, 23, FALSE)</f>
        <v>0</v>
      </c>
      <c r="J1122" s="5">
        <f>VLOOKUP(A1122, 'MACHINE LEARNING OUTPUT '!A:X,24, FALSE)</f>
        <v>0.48182630958354528</v>
      </c>
      <c r="K1122" t="str">
        <f>VLOOKUP(A1122, 'MACHINE LEARNING OUTPUT '!A:C,3, FALSE)</f>
        <v>mixed</v>
      </c>
    </row>
    <row r="1123" spans="1:11" x14ac:dyDescent="0.25">
      <c r="A1123" s="2" t="s">
        <v>1157</v>
      </c>
      <c r="B1123" s="50">
        <v>0.56999999999999995</v>
      </c>
      <c r="C1123" s="50">
        <v>0.27763229138278739</v>
      </c>
      <c r="D1123" s="50">
        <v>0.60317683088595431</v>
      </c>
      <c r="E1123" s="50">
        <v>0.68677699530010128</v>
      </c>
      <c r="F1123" s="51">
        <f t="shared" si="52"/>
        <v>0.63986222805736981</v>
      </c>
      <c r="G1123" s="47">
        <f t="shared" si="53"/>
        <v>63.986222805736979</v>
      </c>
      <c r="H1123" s="21" t="str">
        <f t="shared" si="51"/>
        <v xml:space="preserve"> Medium Risk</v>
      </c>
      <c r="I1123">
        <f>VLOOKUP(A1123, 'MACHINE LEARNING OUTPUT '!A:W, 23, FALSE)</f>
        <v>0</v>
      </c>
      <c r="J1123" s="5">
        <f>VLOOKUP(A1123, 'MACHINE LEARNING OUTPUT '!A:X,24, FALSE)</f>
        <v>0.49008812146132524</v>
      </c>
      <c r="K1123" t="str">
        <f>VLOOKUP(A1123, 'MACHINE LEARNING OUTPUT '!A:C,3, FALSE)</f>
        <v>mixed</v>
      </c>
    </row>
    <row r="1124" spans="1:11" x14ac:dyDescent="0.25">
      <c r="A1124" s="1" t="s">
        <v>1158</v>
      </c>
      <c r="B1124" s="49">
        <v>0.71</v>
      </c>
      <c r="C1124" s="49">
        <v>0.32444008516241746</v>
      </c>
      <c r="D1124" s="49">
        <v>0.76669627772971061</v>
      </c>
      <c r="E1124" s="49">
        <v>0.56298621439498309</v>
      </c>
      <c r="F1124" s="51">
        <f t="shared" si="52"/>
        <v>0.68895516215646446</v>
      </c>
      <c r="G1124" s="47">
        <f t="shared" si="53"/>
        <v>68.895516215646452</v>
      </c>
      <c r="H1124" s="21" t="str">
        <f t="shared" si="51"/>
        <v xml:space="preserve"> Medium Risk</v>
      </c>
      <c r="I1124">
        <f>VLOOKUP(A1124, 'MACHINE LEARNING OUTPUT '!A:W, 23, FALSE)</f>
        <v>0</v>
      </c>
      <c r="J1124" s="5">
        <f>VLOOKUP(A1124, 'MACHINE LEARNING OUTPUT '!A:X,24, FALSE)</f>
        <v>0.41125748806857615</v>
      </c>
      <c r="K1124" t="str">
        <f>VLOOKUP(A1124, 'MACHINE LEARNING OUTPUT '!A:C,3, FALSE)</f>
        <v>mixed</v>
      </c>
    </row>
    <row r="1125" spans="1:11" x14ac:dyDescent="0.25">
      <c r="A1125" s="2" t="s">
        <v>1159</v>
      </c>
      <c r="B1125" s="50">
        <v>0.628</v>
      </c>
      <c r="C1125" s="50">
        <v>0.11218831802436813</v>
      </c>
      <c r="D1125" s="50">
        <v>0.49189073358183855</v>
      </c>
      <c r="E1125" s="50">
        <v>0.72218436325646174</v>
      </c>
      <c r="F1125" s="51">
        <f t="shared" si="52"/>
        <v>0.69284930579752657</v>
      </c>
      <c r="G1125" s="47">
        <f t="shared" si="53"/>
        <v>69.284930579752654</v>
      </c>
      <c r="H1125" s="21" t="str">
        <f t="shared" si="51"/>
        <v xml:space="preserve"> Medium Risk</v>
      </c>
      <c r="I1125">
        <f>VLOOKUP(A1125, 'MACHINE LEARNING OUTPUT '!A:W, 23, FALSE)</f>
        <v>0</v>
      </c>
      <c r="J1125" s="5">
        <f>VLOOKUP(A1125, 'MACHINE LEARNING OUTPUT '!A:X,24, FALSE)</f>
        <v>0.45578230977125789</v>
      </c>
      <c r="K1125" t="str">
        <f>VLOOKUP(A1125, 'MACHINE LEARNING OUTPUT '!A:C,3, FALSE)</f>
        <v>mixed</v>
      </c>
    </row>
    <row r="1126" spans="1:11" x14ac:dyDescent="0.25">
      <c r="A1126" s="1" t="s">
        <v>1160</v>
      </c>
      <c r="B1126" s="49">
        <v>0.21199999999999999</v>
      </c>
      <c r="C1126" s="49">
        <v>0.7659957397711028</v>
      </c>
      <c r="D1126" s="49">
        <v>0.91965530675110707</v>
      </c>
      <c r="E1126" s="49">
        <v>0.56572972253846365</v>
      </c>
      <c r="F1126" s="51">
        <f t="shared" si="52"/>
        <v>0.41319179779966009</v>
      </c>
      <c r="G1126" s="47">
        <f t="shared" si="53"/>
        <v>41.319179779966007</v>
      </c>
      <c r="H1126" s="21" t="str">
        <f t="shared" si="51"/>
        <v xml:space="preserve"> Medium Risk</v>
      </c>
      <c r="I1126">
        <f>VLOOKUP(A1126, 'MACHINE LEARNING OUTPUT '!A:W, 23, FALSE)</f>
        <v>1</v>
      </c>
      <c r="J1126" s="5">
        <f>VLOOKUP(A1126, 'MACHINE LEARNING OUTPUT '!A:X,24, FALSE)</f>
        <v>0.6635576649497219</v>
      </c>
      <c r="K1126" t="str">
        <f>VLOOKUP(A1126, 'MACHINE LEARNING OUTPUT '!A:C,3, FALSE)</f>
        <v>business</v>
      </c>
    </row>
    <row r="1127" spans="1:11" x14ac:dyDescent="0.25">
      <c r="A1127" s="2" t="s">
        <v>1161</v>
      </c>
      <c r="B1127" s="50">
        <v>0.35099999999999998</v>
      </c>
      <c r="C1127" s="50">
        <v>0.42223414319763913</v>
      </c>
      <c r="D1127" s="50">
        <v>0.30416784638340355</v>
      </c>
      <c r="E1127" s="50">
        <v>0.50179786220363432</v>
      </c>
      <c r="F1127" s="51">
        <f t="shared" si="52"/>
        <v>0.43228300564793409</v>
      </c>
      <c r="G1127" s="47">
        <f t="shared" si="53"/>
        <v>43.228300564793408</v>
      </c>
      <c r="H1127" s="21" t="str">
        <f t="shared" si="51"/>
        <v xml:space="preserve"> Medium Risk</v>
      </c>
      <c r="I1127">
        <f>VLOOKUP(A1127, 'MACHINE LEARNING OUTPUT '!A:W, 23, FALSE)</f>
        <v>1</v>
      </c>
      <c r="J1127" s="5">
        <f>VLOOKUP(A1127, 'MACHINE LEARNING OUTPUT '!A:X,24, FALSE)</f>
        <v>0.67869404284035872</v>
      </c>
      <c r="K1127" t="str">
        <f>VLOOKUP(A1127, 'MACHINE LEARNING OUTPUT '!A:C,3, FALSE)</f>
        <v>business</v>
      </c>
    </row>
    <row r="1128" spans="1:11" x14ac:dyDescent="0.25">
      <c r="A1128" s="1" t="s">
        <v>1162</v>
      </c>
      <c r="B1128" s="49">
        <v>0.96199999999999997</v>
      </c>
      <c r="C1128" s="49">
        <v>0.37146500613881689</v>
      </c>
      <c r="D1128" s="49">
        <v>0.40714482486177872</v>
      </c>
      <c r="E1128" s="49">
        <v>0.68943009538550726</v>
      </c>
      <c r="F1128" s="51">
        <f t="shared" si="52"/>
        <v>0.7101039774385367</v>
      </c>
      <c r="G1128" s="47">
        <f t="shared" si="53"/>
        <v>71.010397743853673</v>
      </c>
      <c r="H1128" s="21" t="str">
        <f t="shared" si="51"/>
        <v xml:space="preserve"> Low Risk</v>
      </c>
      <c r="I1128">
        <f>VLOOKUP(A1128, 'MACHINE LEARNING OUTPUT '!A:W, 23, FALSE)</f>
        <v>0</v>
      </c>
      <c r="J1128" s="5">
        <f>VLOOKUP(A1128, 'MACHINE LEARNING OUTPUT '!A:X,24, FALSE)</f>
        <v>0.39106509101860681</v>
      </c>
      <c r="K1128" t="str">
        <f>VLOOKUP(A1128, 'MACHINE LEARNING OUTPUT '!A:C,3, FALSE)</f>
        <v>salary</v>
      </c>
    </row>
    <row r="1129" spans="1:11" x14ac:dyDescent="0.25">
      <c r="A1129" s="2" t="s">
        <v>1163</v>
      </c>
      <c r="B1129" s="50">
        <v>0.86</v>
      </c>
      <c r="C1129" s="50">
        <v>0.37935840778472912</v>
      </c>
      <c r="D1129" s="50">
        <v>0.64612128289099824</v>
      </c>
      <c r="E1129" s="50">
        <v>0.79349101296493507</v>
      </c>
      <c r="F1129" s="51">
        <f t="shared" si="52"/>
        <v>0.73544038618752117</v>
      </c>
      <c r="G1129" s="47">
        <f t="shared" si="53"/>
        <v>73.544038618752111</v>
      </c>
      <c r="H1129" s="21" t="str">
        <f t="shared" si="51"/>
        <v xml:space="preserve"> Low Risk</v>
      </c>
      <c r="I1129">
        <f>VLOOKUP(A1129, 'MACHINE LEARNING OUTPUT '!A:W, 23, FALSE)</f>
        <v>0</v>
      </c>
      <c r="J1129" s="5">
        <f>VLOOKUP(A1129, 'MACHINE LEARNING OUTPUT '!A:X,24, FALSE)</f>
        <v>0.37127482837968401</v>
      </c>
      <c r="K1129" t="str">
        <f>VLOOKUP(A1129, 'MACHINE LEARNING OUTPUT '!A:C,3, FALSE)</f>
        <v>salary</v>
      </c>
    </row>
    <row r="1130" spans="1:11" x14ac:dyDescent="0.25">
      <c r="A1130" s="1" t="s">
        <v>1164</v>
      </c>
      <c r="B1130" s="49">
        <v>0.92300000000000004</v>
      </c>
      <c r="C1130" s="49">
        <v>0.12747608227799317</v>
      </c>
      <c r="D1130" s="49">
        <v>0.42074835846498893</v>
      </c>
      <c r="E1130" s="49">
        <v>0.90230694667489397</v>
      </c>
      <c r="F1130" s="51">
        <f t="shared" si="52"/>
        <v>0.80430288901083391</v>
      </c>
      <c r="G1130" s="47">
        <f t="shared" si="53"/>
        <v>80.430288901083387</v>
      </c>
      <c r="H1130" s="21" t="str">
        <f t="shared" si="51"/>
        <v xml:space="preserve"> Low Risk</v>
      </c>
      <c r="I1130">
        <f>VLOOKUP(A1130, 'MACHINE LEARNING OUTPUT '!A:W, 23, FALSE)</f>
        <v>0</v>
      </c>
      <c r="J1130" s="5">
        <f>VLOOKUP(A1130, 'MACHINE LEARNING OUTPUT '!A:X,24, FALSE)</f>
        <v>0.34646818112133398</v>
      </c>
      <c r="K1130" t="str">
        <f>VLOOKUP(A1130, 'MACHINE LEARNING OUTPUT '!A:C,3, FALSE)</f>
        <v>salary</v>
      </c>
    </row>
    <row r="1131" spans="1:11" x14ac:dyDescent="0.25">
      <c r="A1131" s="2" t="s">
        <v>1165</v>
      </c>
      <c r="B1131" s="50">
        <v>0.76800000000000002</v>
      </c>
      <c r="C1131" s="50">
        <v>4.8361530946502973E-2</v>
      </c>
      <c r="D1131" s="50">
        <v>0.65112662690877188</v>
      </c>
      <c r="E1131" s="50">
        <v>0.69589245817946299</v>
      </c>
      <c r="F1131" s="51">
        <f t="shared" si="52"/>
        <v>0.78890073482472289</v>
      </c>
      <c r="G1131" s="47">
        <f t="shared" si="53"/>
        <v>78.890073482472289</v>
      </c>
      <c r="H1131" s="21" t="str">
        <f t="shared" si="51"/>
        <v xml:space="preserve"> Low Risk</v>
      </c>
      <c r="I1131">
        <f>VLOOKUP(A1131, 'MACHINE LEARNING OUTPUT '!A:W, 23, FALSE)</f>
        <v>0</v>
      </c>
      <c r="J1131" s="5">
        <f>VLOOKUP(A1131, 'MACHINE LEARNING OUTPUT '!A:X,24, FALSE)</f>
        <v>0.39369108030686101</v>
      </c>
      <c r="K1131" t="str">
        <f>VLOOKUP(A1131, 'MACHINE LEARNING OUTPUT '!A:C,3, FALSE)</f>
        <v>salary</v>
      </c>
    </row>
    <row r="1132" spans="1:11" x14ac:dyDescent="0.25">
      <c r="A1132" s="1" t="s">
        <v>1166</v>
      </c>
      <c r="B1132" s="49">
        <v>0.57899999999999996</v>
      </c>
      <c r="C1132" s="49">
        <v>0.1458287283668448</v>
      </c>
      <c r="D1132" s="49">
        <v>0.39124531001375296</v>
      </c>
      <c r="E1132" s="49">
        <v>0.42295799724822064</v>
      </c>
      <c r="F1132" s="51">
        <f t="shared" si="52"/>
        <v>0.6005941430799302</v>
      </c>
      <c r="G1132" s="47">
        <f t="shared" si="53"/>
        <v>60.059414307993023</v>
      </c>
      <c r="H1132" s="21" t="str">
        <f t="shared" si="51"/>
        <v xml:space="preserve"> Medium Risk</v>
      </c>
      <c r="I1132">
        <f>VLOOKUP(A1132, 'MACHINE LEARNING OUTPUT '!A:W, 23, FALSE)</f>
        <v>1</v>
      </c>
      <c r="J1132" s="5">
        <f>VLOOKUP(A1132, 'MACHINE LEARNING OUTPUT '!A:X,24, FALSE)</f>
        <v>0.57573195527775589</v>
      </c>
      <c r="K1132" t="str">
        <f>VLOOKUP(A1132, 'MACHINE LEARNING OUTPUT '!A:C,3, FALSE)</f>
        <v>business</v>
      </c>
    </row>
    <row r="1133" spans="1:11" x14ac:dyDescent="0.25">
      <c r="A1133" s="2" t="s">
        <v>1167</v>
      </c>
      <c r="B1133" s="50">
        <v>0.90400000000000003</v>
      </c>
      <c r="C1133" s="50">
        <v>0.24086894228828709</v>
      </c>
      <c r="D1133" s="50">
        <v>0.72572101913674836</v>
      </c>
      <c r="E1133" s="50">
        <v>0.81994928337541162</v>
      </c>
      <c r="F1133" s="51">
        <f t="shared" si="52"/>
        <v>0.81227591364717533</v>
      </c>
      <c r="G1133" s="47">
        <f t="shared" si="53"/>
        <v>81.22759136471754</v>
      </c>
      <c r="H1133" s="21" t="str">
        <f t="shared" si="51"/>
        <v xml:space="preserve"> Low Risk</v>
      </c>
      <c r="I1133">
        <f>VLOOKUP(A1133, 'MACHINE LEARNING OUTPUT '!A:W, 23, FALSE)</f>
        <v>0</v>
      </c>
      <c r="J1133" s="5">
        <f>VLOOKUP(A1133, 'MACHINE LEARNING OUTPUT '!A:X,24, FALSE)</f>
        <v>0.3173247860586747</v>
      </c>
      <c r="K1133" t="str">
        <f>VLOOKUP(A1133, 'MACHINE LEARNING OUTPUT '!A:C,3, FALSE)</f>
        <v>salary</v>
      </c>
    </row>
    <row r="1134" spans="1:11" x14ac:dyDescent="0.25">
      <c r="A1134" s="1" t="s">
        <v>1168</v>
      </c>
      <c r="B1134" s="49">
        <v>0.95699999999999996</v>
      </c>
      <c r="C1134" s="49">
        <v>0.22175227029720951</v>
      </c>
      <c r="D1134" s="49">
        <v>0.43889607230654692</v>
      </c>
      <c r="E1134" s="49">
        <v>0.87010760517000374</v>
      </c>
      <c r="F1134" s="51">
        <f t="shared" si="52"/>
        <v>0.7867196741476471</v>
      </c>
      <c r="G1134" s="47">
        <f t="shared" si="53"/>
        <v>78.671967414764708</v>
      </c>
      <c r="H1134" s="21" t="str">
        <f t="shared" si="51"/>
        <v xml:space="preserve"> Low Risk</v>
      </c>
      <c r="I1134">
        <f>VLOOKUP(A1134, 'MACHINE LEARNING OUTPUT '!A:W, 23, FALSE)</f>
        <v>0</v>
      </c>
      <c r="J1134" s="5">
        <f>VLOOKUP(A1134, 'MACHINE LEARNING OUTPUT '!A:X,24, FALSE)</f>
        <v>0.33981667059164039</v>
      </c>
      <c r="K1134" t="str">
        <f>VLOOKUP(A1134, 'MACHINE LEARNING OUTPUT '!A:C,3, FALSE)</f>
        <v>salary</v>
      </c>
    </row>
    <row r="1135" spans="1:11" x14ac:dyDescent="0.25">
      <c r="A1135" s="2" t="s">
        <v>1169</v>
      </c>
      <c r="B1135" s="50">
        <v>0.94699999999999995</v>
      </c>
      <c r="C1135" s="50">
        <v>0.34317127741974279</v>
      </c>
      <c r="D1135" s="50">
        <v>0.6784550042005606</v>
      </c>
      <c r="E1135" s="50">
        <v>0.67663167057165163</v>
      </c>
      <c r="F1135" s="51">
        <f t="shared" si="52"/>
        <v>0.7656843681999369</v>
      </c>
      <c r="G1135" s="47">
        <f t="shared" si="53"/>
        <v>76.568436819993693</v>
      </c>
      <c r="H1135" s="21" t="str">
        <f t="shared" si="51"/>
        <v xml:space="preserve"> Low Risk</v>
      </c>
      <c r="I1135">
        <f>VLOOKUP(A1135, 'MACHINE LEARNING OUTPUT '!A:W, 23, FALSE)</f>
        <v>0</v>
      </c>
      <c r="J1135" s="5">
        <f>VLOOKUP(A1135, 'MACHINE LEARNING OUTPUT '!A:X,24, FALSE)</f>
        <v>0.34101995764945903</v>
      </c>
      <c r="K1135" t="str">
        <f>VLOOKUP(A1135, 'MACHINE LEARNING OUTPUT '!A:C,3, FALSE)</f>
        <v>salary</v>
      </c>
    </row>
    <row r="1136" spans="1:11" x14ac:dyDescent="0.25">
      <c r="A1136" s="1" t="s">
        <v>1170</v>
      </c>
      <c r="B1136" s="49">
        <v>0.29699999999999999</v>
      </c>
      <c r="C1136" s="49">
        <v>0.15214792794569781</v>
      </c>
      <c r="D1136" s="49">
        <v>0.56198995710213484</v>
      </c>
      <c r="E1136" s="49">
        <v>0.46168947305799213</v>
      </c>
      <c r="F1136" s="51">
        <f t="shared" si="52"/>
        <v>0.53995703399541639</v>
      </c>
      <c r="G1136" s="47">
        <f t="shared" si="53"/>
        <v>53.99570339954164</v>
      </c>
      <c r="H1136" s="21" t="str">
        <f t="shared" si="51"/>
        <v xml:space="preserve"> Medium Risk</v>
      </c>
      <c r="I1136">
        <f>VLOOKUP(A1136, 'MACHINE LEARNING OUTPUT '!A:W, 23, FALSE)</f>
        <v>1</v>
      </c>
      <c r="J1136" s="5">
        <f>VLOOKUP(A1136, 'MACHINE LEARNING OUTPUT '!A:X,24, FALSE)</f>
        <v>0.63402454041220169</v>
      </c>
      <c r="K1136" t="str">
        <f>VLOOKUP(A1136, 'MACHINE LEARNING OUTPUT '!A:C,3, FALSE)</f>
        <v>business</v>
      </c>
    </row>
    <row r="1137" spans="1:11" x14ac:dyDescent="0.25">
      <c r="A1137" s="2" t="s">
        <v>1171</v>
      </c>
      <c r="B1137" s="50">
        <v>0.76</v>
      </c>
      <c r="C1137" s="50">
        <v>0.31925590989250591</v>
      </c>
      <c r="D1137" s="50">
        <v>0.44625197061971689</v>
      </c>
      <c r="E1137" s="50">
        <v>0.69123521622649342</v>
      </c>
      <c r="F1137" s="51">
        <f t="shared" si="52"/>
        <v>0.6631589035901656</v>
      </c>
      <c r="G1137" s="47">
        <f t="shared" si="53"/>
        <v>66.315890359016564</v>
      </c>
      <c r="H1137" s="21" t="str">
        <f t="shared" si="51"/>
        <v xml:space="preserve"> Medium Risk</v>
      </c>
      <c r="I1137">
        <f>VLOOKUP(A1137, 'MACHINE LEARNING OUTPUT '!A:W, 23, FALSE)</f>
        <v>0</v>
      </c>
      <c r="J1137" s="5">
        <f>VLOOKUP(A1137, 'MACHINE LEARNING OUTPUT '!A:X,24, FALSE)</f>
        <v>0.4286352291678609</v>
      </c>
      <c r="K1137" t="str">
        <f>VLOOKUP(A1137, 'MACHINE LEARNING OUTPUT '!A:C,3, FALSE)</f>
        <v>salary</v>
      </c>
    </row>
    <row r="1138" spans="1:11" x14ac:dyDescent="0.25">
      <c r="A1138" s="1" t="s">
        <v>1172</v>
      </c>
      <c r="B1138" s="49">
        <v>0.56799999999999995</v>
      </c>
      <c r="C1138" s="49">
        <v>0.32574503888780698</v>
      </c>
      <c r="D1138" s="49">
        <v>0.6649016656100788</v>
      </c>
      <c r="E1138" s="49">
        <v>0.58487941885618433</v>
      </c>
      <c r="F1138" s="51">
        <f t="shared" si="52"/>
        <v>0.62178873428410131</v>
      </c>
      <c r="G1138" s="47">
        <f t="shared" si="53"/>
        <v>62.178873428410128</v>
      </c>
      <c r="H1138" s="21" t="str">
        <f t="shared" si="51"/>
        <v xml:space="preserve"> Medium Risk</v>
      </c>
      <c r="I1138">
        <f>VLOOKUP(A1138, 'MACHINE LEARNING OUTPUT '!A:W, 23, FALSE)</f>
        <v>1</v>
      </c>
      <c r="J1138" s="5">
        <f>VLOOKUP(A1138, 'MACHINE LEARNING OUTPUT '!A:X,24, FALSE)</f>
        <v>0.50789603475644307</v>
      </c>
      <c r="K1138" t="str">
        <f>VLOOKUP(A1138, 'MACHINE LEARNING OUTPUT '!A:C,3, FALSE)</f>
        <v>mixed</v>
      </c>
    </row>
    <row r="1139" spans="1:11" x14ac:dyDescent="0.25">
      <c r="A1139" s="2" t="s">
        <v>1173</v>
      </c>
      <c r="B1139" s="50">
        <v>0.85499999999999998</v>
      </c>
      <c r="C1139" s="50">
        <v>0.14026912000514558</v>
      </c>
      <c r="D1139" s="50">
        <v>0.64702406434835402</v>
      </c>
      <c r="E1139" s="50">
        <v>0.78442397956934085</v>
      </c>
      <c r="F1139" s="51">
        <f t="shared" si="52"/>
        <v>0.80423767380352817</v>
      </c>
      <c r="G1139" s="47">
        <f t="shared" si="53"/>
        <v>80.423767380352814</v>
      </c>
      <c r="H1139" s="21" t="str">
        <f t="shared" si="51"/>
        <v xml:space="preserve"> Low Risk</v>
      </c>
      <c r="I1139">
        <f>VLOOKUP(A1139, 'MACHINE LEARNING OUTPUT '!A:W, 23, FALSE)</f>
        <v>0</v>
      </c>
      <c r="J1139" s="5">
        <f>VLOOKUP(A1139, 'MACHINE LEARNING OUTPUT '!A:X,24, FALSE)</f>
        <v>0.37324801928774892</v>
      </c>
      <c r="K1139" t="str">
        <f>VLOOKUP(A1139, 'MACHINE LEARNING OUTPUT '!A:C,3, FALSE)</f>
        <v>salary</v>
      </c>
    </row>
    <row r="1140" spans="1:11" x14ac:dyDescent="0.25">
      <c r="A1140" s="1" t="s">
        <v>1174</v>
      </c>
      <c r="B1140" s="49">
        <v>0.81799999999999995</v>
      </c>
      <c r="C1140" s="49">
        <v>0.81782508831756195</v>
      </c>
      <c r="D1140" s="49">
        <v>0.48207174843028144</v>
      </c>
      <c r="E1140" s="49">
        <v>0.63467850784626545</v>
      </c>
      <c r="F1140" s="51">
        <f t="shared" si="52"/>
        <v>0.53256859936772738</v>
      </c>
      <c r="G1140" s="47">
        <f t="shared" si="53"/>
        <v>53.256859936772742</v>
      </c>
      <c r="H1140" s="21" t="str">
        <f t="shared" si="51"/>
        <v xml:space="preserve"> Medium Risk</v>
      </c>
      <c r="I1140">
        <f>VLOOKUP(A1140, 'MACHINE LEARNING OUTPUT '!A:W, 23, FALSE)</f>
        <v>0</v>
      </c>
      <c r="J1140" s="5">
        <f>VLOOKUP(A1140, 'MACHINE LEARNING OUTPUT '!A:X,24, FALSE)</f>
        <v>0.49391562336654338</v>
      </c>
      <c r="K1140" t="str">
        <f>VLOOKUP(A1140, 'MACHINE LEARNING OUTPUT '!A:C,3, FALSE)</f>
        <v>salary</v>
      </c>
    </row>
    <row r="1141" spans="1:11" x14ac:dyDescent="0.25">
      <c r="A1141" s="2" t="s">
        <v>1175</v>
      </c>
      <c r="B1141" s="50">
        <v>0.21299999999999999</v>
      </c>
      <c r="C1141" s="50">
        <v>0.15824693326597922</v>
      </c>
      <c r="D1141" s="50">
        <v>0.62422898783073733</v>
      </c>
      <c r="E1141" s="50">
        <v>0.26979146110322422</v>
      </c>
      <c r="F1141" s="51">
        <f t="shared" si="52"/>
        <v>0.4923904367518373</v>
      </c>
      <c r="G1141" s="47">
        <f t="shared" si="53"/>
        <v>49.23904367518373</v>
      </c>
      <c r="H1141" s="21" t="str">
        <f t="shared" si="51"/>
        <v xml:space="preserve"> Medium Risk</v>
      </c>
      <c r="I1141">
        <f>VLOOKUP(A1141, 'MACHINE LEARNING OUTPUT '!A:W, 23, FALSE)</f>
        <v>1</v>
      </c>
      <c r="J1141" s="5">
        <f>VLOOKUP(A1141, 'MACHINE LEARNING OUTPUT '!A:X,24, FALSE)</f>
        <v>0.67191873314031092</v>
      </c>
      <c r="K1141" t="str">
        <f>VLOOKUP(A1141, 'MACHINE LEARNING OUTPUT '!A:C,3, FALSE)</f>
        <v>business</v>
      </c>
    </row>
    <row r="1142" spans="1:11" x14ac:dyDescent="0.25">
      <c r="A1142" s="1" t="s">
        <v>1176</v>
      </c>
      <c r="B1142" s="49">
        <v>0.55500000000000005</v>
      </c>
      <c r="C1142" s="49">
        <v>0.30175061872579984</v>
      </c>
      <c r="D1142" s="49">
        <v>0.85597968430779159</v>
      </c>
      <c r="E1142" s="49">
        <v>0.62310185265663387</v>
      </c>
      <c r="F1142" s="51">
        <f t="shared" si="52"/>
        <v>0.66838602914231349</v>
      </c>
      <c r="G1142" s="47">
        <f t="shared" si="53"/>
        <v>66.838602914231345</v>
      </c>
      <c r="H1142" s="21" t="str">
        <f t="shared" si="51"/>
        <v xml:space="preserve"> Medium Risk</v>
      </c>
      <c r="I1142">
        <f>VLOOKUP(A1142, 'MACHINE LEARNING OUTPUT '!A:W, 23, FALSE)</f>
        <v>0</v>
      </c>
      <c r="J1142" s="5">
        <f>VLOOKUP(A1142, 'MACHINE LEARNING OUTPUT '!A:X,24, FALSE)</f>
        <v>0.47031241735745333</v>
      </c>
      <c r="K1142" t="str">
        <f>VLOOKUP(A1142, 'MACHINE LEARNING OUTPUT '!A:C,3, FALSE)</f>
        <v>mixed</v>
      </c>
    </row>
    <row r="1143" spans="1:11" x14ac:dyDescent="0.25">
      <c r="A1143" s="2" t="s">
        <v>1177</v>
      </c>
      <c r="B1143" s="50">
        <v>0.96699999999999997</v>
      </c>
      <c r="C1143" s="50">
        <v>0.35291288603474519</v>
      </c>
      <c r="D1143" s="50">
        <v>0.4556267496284212</v>
      </c>
      <c r="E1143" s="50">
        <v>0.74795914548149867</v>
      </c>
      <c r="F1143" s="51">
        <f t="shared" si="52"/>
        <v>0.73589535593748545</v>
      </c>
      <c r="G1143" s="47">
        <f t="shared" si="53"/>
        <v>73.58953559374855</v>
      </c>
      <c r="H1143" s="21" t="str">
        <f t="shared" si="51"/>
        <v xml:space="preserve"> Low Risk</v>
      </c>
      <c r="I1143">
        <f>VLOOKUP(A1143, 'MACHINE LEARNING OUTPUT '!A:W, 23, FALSE)</f>
        <v>0</v>
      </c>
      <c r="J1143" s="5">
        <f>VLOOKUP(A1143, 'MACHINE LEARNING OUTPUT '!A:X,24, FALSE)</f>
        <v>0.36121307213027193</v>
      </c>
      <c r="K1143" t="str">
        <f>VLOOKUP(A1143, 'MACHINE LEARNING OUTPUT '!A:C,3, FALSE)</f>
        <v>salary</v>
      </c>
    </row>
    <row r="1144" spans="1:11" x14ac:dyDescent="0.25">
      <c r="A1144" s="1" t="s">
        <v>1178</v>
      </c>
      <c r="B1144" s="49">
        <v>0.42299999999999999</v>
      </c>
      <c r="C1144" s="49">
        <v>0.18393288854900808</v>
      </c>
      <c r="D1144" s="49">
        <v>0.55603328708041377</v>
      </c>
      <c r="E1144" s="49">
        <v>0.65048427431704225</v>
      </c>
      <c r="F1144" s="51">
        <f t="shared" si="52"/>
        <v>0.60164943199893672</v>
      </c>
      <c r="G1144" s="47">
        <f t="shared" si="53"/>
        <v>60.164943199893671</v>
      </c>
      <c r="H1144" s="21" t="str">
        <f t="shared" si="51"/>
        <v xml:space="preserve"> Medium Risk</v>
      </c>
      <c r="I1144">
        <f>VLOOKUP(A1144, 'MACHINE LEARNING OUTPUT '!A:W, 23, FALSE)</f>
        <v>1</v>
      </c>
      <c r="J1144" s="5">
        <f>VLOOKUP(A1144, 'MACHINE LEARNING OUTPUT '!A:X,24, FALSE)</f>
        <v>0.58383139384184835</v>
      </c>
      <c r="K1144" t="str">
        <f>VLOOKUP(A1144, 'MACHINE LEARNING OUTPUT '!A:C,3, FALSE)</f>
        <v>business</v>
      </c>
    </row>
    <row r="1145" spans="1:11" x14ac:dyDescent="0.25">
      <c r="A1145" s="2" t="s">
        <v>1179</v>
      </c>
      <c r="B1145" s="50">
        <v>0.25900000000000001</v>
      </c>
      <c r="C1145" s="50">
        <v>0.39091843011400823</v>
      </c>
      <c r="D1145" s="50">
        <v>0.5994781241876852</v>
      </c>
      <c r="E1145" s="50">
        <v>0.58385632468682847</v>
      </c>
      <c r="F1145" s="51">
        <f t="shared" si="52"/>
        <v>0.48084854450635878</v>
      </c>
      <c r="G1145" s="47">
        <f t="shared" si="53"/>
        <v>48.084854450635881</v>
      </c>
      <c r="H1145" s="21" t="str">
        <f t="shared" si="51"/>
        <v xml:space="preserve"> Medium Risk</v>
      </c>
      <c r="I1145">
        <f>VLOOKUP(A1145, 'MACHINE LEARNING OUTPUT '!A:W, 23, FALSE)</f>
        <v>1</v>
      </c>
      <c r="J1145" s="5">
        <f>VLOOKUP(A1145, 'MACHINE LEARNING OUTPUT '!A:X,24, FALSE)</f>
        <v>0.65899199133004627</v>
      </c>
      <c r="K1145" t="str">
        <f>VLOOKUP(A1145, 'MACHINE LEARNING OUTPUT '!A:C,3, FALSE)</f>
        <v>business</v>
      </c>
    </row>
    <row r="1146" spans="1:11" x14ac:dyDescent="0.25">
      <c r="A1146" s="1" t="s">
        <v>1180</v>
      </c>
      <c r="B1146" s="49">
        <v>0.86</v>
      </c>
      <c r="C1146" s="49">
        <v>0.22564287618870521</v>
      </c>
      <c r="D1146" s="49">
        <v>0.82202383264132362</v>
      </c>
      <c r="E1146" s="49">
        <v>0.84842652171771082</v>
      </c>
      <c r="F1146" s="51">
        <f t="shared" si="52"/>
        <v>0.82497588192930982</v>
      </c>
      <c r="G1146" s="47">
        <f t="shared" si="53"/>
        <v>82.497588192930976</v>
      </c>
      <c r="H1146" s="21" t="str">
        <f t="shared" si="51"/>
        <v xml:space="preserve"> Low Risk</v>
      </c>
      <c r="I1146">
        <f>VLOOKUP(A1146, 'MACHINE LEARNING OUTPUT '!A:W, 23, FALSE)</f>
        <v>0</v>
      </c>
      <c r="J1146" s="5">
        <f>VLOOKUP(A1146, 'MACHINE LEARNING OUTPUT '!A:X,24, FALSE)</f>
        <v>0.33643550645338682</v>
      </c>
      <c r="K1146" t="str">
        <f>VLOOKUP(A1146, 'MACHINE LEARNING OUTPUT '!A:C,3, FALSE)</f>
        <v>salary</v>
      </c>
    </row>
    <row r="1147" spans="1:11" x14ac:dyDescent="0.25">
      <c r="A1147" s="2" t="s">
        <v>1181</v>
      </c>
      <c r="B1147" s="50">
        <v>0.47299999999999998</v>
      </c>
      <c r="C1147" s="50">
        <v>9.2310679166083098E-2</v>
      </c>
      <c r="D1147" s="50">
        <v>0.54158526710531352</v>
      </c>
      <c r="E1147" s="50">
        <v>0.64953095210367584</v>
      </c>
      <c r="F1147" s="51">
        <f t="shared" si="52"/>
        <v>0.64360349248678905</v>
      </c>
      <c r="G1147" s="47">
        <f t="shared" si="53"/>
        <v>64.360349248678901</v>
      </c>
      <c r="H1147" s="21" t="str">
        <f t="shared" si="51"/>
        <v xml:space="preserve"> Medium Risk</v>
      </c>
      <c r="I1147">
        <f>VLOOKUP(A1147, 'MACHINE LEARNING OUTPUT '!A:W, 23, FALSE)</f>
        <v>1</v>
      </c>
      <c r="J1147" s="5">
        <f>VLOOKUP(A1147, 'MACHINE LEARNING OUTPUT '!A:X,24, FALSE)</f>
        <v>0.5282379116961935</v>
      </c>
      <c r="K1147" t="str">
        <f>VLOOKUP(A1147, 'MACHINE LEARNING OUTPUT '!A:C,3, FALSE)</f>
        <v>mixed</v>
      </c>
    </row>
    <row r="1148" spans="1:11" x14ac:dyDescent="0.25">
      <c r="A1148" s="1" t="s">
        <v>1182</v>
      </c>
      <c r="B1148" s="49">
        <v>0.60599999999999998</v>
      </c>
      <c r="C1148" s="49">
        <v>0.22632866169087024</v>
      </c>
      <c r="D1148" s="49">
        <v>0.75076805067026464</v>
      </c>
      <c r="E1148" s="49">
        <v>0.70702704004781358</v>
      </c>
      <c r="F1148" s="51">
        <f t="shared" si="52"/>
        <v>0.70040906763396382</v>
      </c>
      <c r="G1148" s="47">
        <f t="shared" si="53"/>
        <v>70.040906763396379</v>
      </c>
      <c r="H1148" s="21" t="str">
        <f t="shared" si="51"/>
        <v xml:space="preserve"> Low Risk</v>
      </c>
      <c r="I1148">
        <f>VLOOKUP(A1148, 'MACHINE LEARNING OUTPUT '!A:W, 23, FALSE)</f>
        <v>0</v>
      </c>
      <c r="J1148" s="5">
        <f>VLOOKUP(A1148, 'MACHINE LEARNING OUTPUT '!A:X,24, FALSE)</f>
        <v>0.48581166073750887</v>
      </c>
      <c r="K1148" t="str">
        <f>VLOOKUP(A1148, 'MACHINE LEARNING OUTPUT '!A:C,3, FALSE)</f>
        <v>business</v>
      </c>
    </row>
    <row r="1149" spans="1:11" x14ac:dyDescent="0.25">
      <c r="A1149" s="2" t="s">
        <v>1183</v>
      </c>
      <c r="B1149" s="50">
        <v>0.58899999999999997</v>
      </c>
      <c r="C1149" s="50">
        <v>0.28180710858200259</v>
      </c>
      <c r="D1149" s="50">
        <v>0.23925871226397119</v>
      </c>
      <c r="E1149" s="50">
        <v>0.59773522302125204</v>
      </c>
      <c r="F1149" s="51">
        <f t="shared" si="52"/>
        <v>0.55911989333138123</v>
      </c>
      <c r="G1149" s="47">
        <f t="shared" si="53"/>
        <v>55.911989333138123</v>
      </c>
      <c r="H1149" s="21" t="str">
        <f t="shared" si="51"/>
        <v xml:space="preserve"> Medium Risk</v>
      </c>
      <c r="I1149">
        <f>VLOOKUP(A1149, 'MACHINE LEARNING OUTPUT '!A:W, 23, FALSE)</f>
        <v>1</v>
      </c>
      <c r="J1149" s="5">
        <f>VLOOKUP(A1149, 'MACHINE LEARNING OUTPUT '!A:X,24, FALSE)</f>
        <v>0.60237611676775848</v>
      </c>
      <c r="K1149" t="str">
        <f>VLOOKUP(A1149, 'MACHINE LEARNING OUTPUT '!A:C,3, FALSE)</f>
        <v>business</v>
      </c>
    </row>
    <row r="1150" spans="1:11" x14ac:dyDescent="0.25">
      <c r="A1150" s="1" t="s">
        <v>1184</v>
      </c>
      <c r="B1150" s="49">
        <v>0.66700000000000004</v>
      </c>
      <c r="C1150" s="49">
        <v>0.2432209060574953</v>
      </c>
      <c r="D1150" s="49">
        <v>0.24336397058882261</v>
      </c>
      <c r="E1150" s="49">
        <v>0.50094242570995029</v>
      </c>
      <c r="F1150" s="51">
        <f t="shared" si="52"/>
        <v>0.58429788615700839</v>
      </c>
      <c r="G1150" s="47">
        <f t="shared" si="53"/>
        <v>58.429788615700836</v>
      </c>
      <c r="H1150" s="21" t="str">
        <f t="shared" si="51"/>
        <v xml:space="preserve"> Medium Risk</v>
      </c>
      <c r="I1150">
        <f>VLOOKUP(A1150, 'MACHINE LEARNING OUTPUT '!A:W, 23, FALSE)</f>
        <v>1</v>
      </c>
      <c r="J1150" s="5">
        <f>VLOOKUP(A1150, 'MACHINE LEARNING OUTPUT '!A:X,24, FALSE)</f>
        <v>0.54017002845292605</v>
      </c>
      <c r="K1150" t="str">
        <f>VLOOKUP(A1150, 'MACHINE LEARNING OUTPUT '!A:C,3, FALSE)</f>
        <v>mixed</v>
      </c>
    </row>
    <row r="1151" spans="1:11" x14ac:dyDescent="0.25">
      <c r="A1151" s="2" t="s">
        <v>1185</v>
      </c>
      <c r="B1151" s="50">
        <v>0.73099999999999998</v>
      </c>
      <c r="C1151" s="50">
        <v>0.13702811051893166</v>
      </c>
      <c r="D1151" s="50">
        <v>0.23814011914062358</v>
      </c>
      <c r="E1151" s="50">
        <v>0.21807357601941468</v>
      </c>
      <c r="F1151" s="51">
        <f t="shared" si="52"/>
        <v>0.59508062707535736</v>
      </c>
      <c r="G1151" s="47">
        <f t="shared" si="53"/>
        <v>59.508062707535736</v>
      </c>
      <c r="H1151" s="21" t="str">
        <f t="shared" si="51"/>
        <v xml:space="preserve"> Medium Risk</v>
      </c>
      <c r="I1151">
        <f>VLOOKUP(A1151, 'MACHINE LEARNING OUTPUT '!A:W, 23, FALSE)</f>
        <v>1</v>
      </c>
      <c r="J1151" s="5">
        <f>VLOOKUP(A1151, 'MACHINE LEARNING OUTPUT '!A:X,24, FALSE)</f>
        <v>0.5197593180415826</v>
      </c>
      <c r="K1151" t="str">
        <f>VLOOKUP(A1151, 'MACHINE LEARNING OUTPUT '!A:C,3, FALSE)</f>
        <v>mixed</v>
      </c>
    </row>
    <row r="1152" spans="1:11" x14ac:dyDescent="0.25">
      <c r="A1152" s="1" t="s">
        <v>1186</v>
      </c>
      <c r="B1152" s="49">
        <v>0.40799999999999997</v>
      </c>
      <c r="C1152" s="49">
        <v>0.25533512792576046</v>
      </c>
      <c r="D1152" s="49">
        <v>0.24516797087022238</v>
      </c>
      <c r="E1152" s="49">
        <v>0.3897575494737156</v>
      </c>
      <c r="F1152" s="51">
        <f t="shared" si="52"/>
        <v>0.4736966882173736</v>
      </c>
      <c r="G1152" s="47">
        <f t="shared" si="53"/>
        <v>47.369668821737356</v>
      </c>
      <c r="H1152" s="21" t="str">
        <f t="shared" si="51"/>
        <v xml:space="preserve"> Medium Risk</v>
      </c>
      <c r="I1152">
        <f>VLOOKUP(A1152, 'MACHINE LEARNING OUTPUT '!A:W, 23, FALSE)</f>
        <v>1</v>
      </c>
      <c r="J1152" s="5">
        <f>VLOOKUP(A1152, 'MACHINE LEARNING OUTPUT '!A:X,24, FALSE)</f>
        <v>0.67673312933500174</v>
      </c>
      <c r="K1152" t="str">
        <f>VLOOKUP(A1152, 'MACHINE LEARNING OUTPUT '!A:C,3, FALSE)</f>
        <v>business</v>
      </c>
    </row>
    <row r="1153" spans="1:11" x14ac:dyDescent="0.25">
      <c r="A1153" s="2" t="s">
        <v>1187</v>
      </c>
      <c r="B1153" s="50">
        <v>0.77900000000000003</v>
      </c>
      <c r="C1153" s="50">
        <v>5.2707792727588632E-2</v>
      </c>
      <c r="D1153" s="50">
        <v>0.6076801115126198</v>
      </c>
      <c r="E1153" s="50">
        <v>0.65704248504519647</v>
      </c>
      <c r="F1153" s="51">
        <f t="shared" si="52"/>
        <v>0.77693005724102682</v>
      </c>
      <c r="G1153" s="47">
        <f t="shared" si="53"/>
        <v>77.693005724102676</v>
      </c>
      <c r="H1153" s="21" t="str">
        <f t="shared" si="51"/>
        <v xml:space="preserve"> Low Risk</v>
      </c>
      <c r="I1153">
        <f>VLOOKUP(A1153, 'MACHINE LEARNING OUTPUT '!A:W, 23, FALSE)</f>
        <v>0</v>
      </c>
      <c r="J1153" s="5">
        <f>VLOOKUP(A1153, 'MACHINE LEARNING OUTPUT '!A:X,24, FALSE)</f>
        <v>0.40242802507520631</v>
      </c>
      <c r="K1153" t="str">
        <f>VLOOKUP(A1153, 'MACHINE LEARNING OUTPUT '!A:C,3, FALSE)</f>
        <v>mixed</v>
      </c>
    </row>
    <row r="1154" spans="1:11" x14ac:dyDescent="0.25">
      <c r="A1154" s="1" t="s">
        <v>1188</v>
      </c>
      <c r="B1154" s="49">
        <v>0.55300000000000005</v>
      </c>
      <c r="C1154" s="49">
        <v>0.69652273134517206</v>
      </c>
      <c r="D1154" s="49">
        <v>0.92084927843717845</v>
      </c>
      <c r="E1154" s="49">
        <v>0.69211622544890383</v>
      </c>
      <c r="F1154" s="51">
        <f t="shared" si="52"/>
        <v>0.57258047010121971</v>
      </c>
      <c r="G1154" s="47">
        <f t="shared" si="53"/>
        <v>57.25804701012197</v>
      </c>
      <c r="H1154" s="21" t="str">
        <f t="shared" ref="H1154:H1217" si="54">IF(G1154&lt;40," High Risk",
 IF(G1154&lt;70," Medium Risk",
 " Low Risk"))</f>
        <v xml:space="preserve"> Medium Risk</v>
      </c>
      <c r="I1154">
        <f>VLOOKUP(A1154, 'MACHINE LEARNING OUTPUT '!A:W, 23, FALSE)</f>
        <v>1</v>
      </c>
      <c r="J1154" s="5">
        <f>VLOOKUP(A1154, 'MACHINE LEARNING OUTPUT '!A:X,24, FALSE)</f>
        <v>0.51870310893475036</v>
      </c>
      <c r="K1154" t="str">
        <f>VLOOKUP(A1154, 'MACHINE LEARNING OUTPUT '!A:C,3, FALSE)</f>
        <v>business</v>
      </c>
    </row>
    <row r="1155" spans="1:11" x14ac:dyDescent="0.25">
      <c r="A1155" s="2" t="s">
        <v>1189</v>
      </c>
      <c r="B1155" s="50">
        <v>0.56999999999999995</v>
      </c>
      <c r="C1155" s="50">
        <v>0.23220973380085702</v>
      </c>
      <c r="D1155" s="50">
        <v>0.71230520415923682</v>
      </c>
      <c r="E1155" s="50">
        <v>0.56292056158868675</v>
      </c>
      <c r="F1155" s="51">
        <f t="shared" ref="F1155:F1218" si="55">(B1155*0.35) + ((1-C1155)*0.3) + (D1155*0.2) + (E1155*0.15)</f>
        <v>0.65673620492989326</v>
      </c>
      <c r="G1155" s="47">
        <f t="shared" ref="G1155:G1218" si="56">F1155*100</f>
        <v>65.673620492989329</v>
      </c>
      <c r="H1155" s="21" t="str">
        <f t="shared" si="54"/>
        <v xml:space="preserve"> Medium Risk</v>
      </c>
      <c r="I1155">
        <f>VLOOKUP(A1155, 'MACHINE LEARNING OUTPUT '!A:W, 23, FALSE)</f>
        <v>1</v>
      </c>
      <c r="J1155" s="5">
        <f>VLOOKUP(A1155, 'MACHINE LEARNING OUTPUT '!A:X,24, FALSE)</f>
        <v>0.51908657947218872</v>
      </c>
      <c r="K1155" t="str">
        <f>VLOOKUP(A1155, 'MACHINE LEARNING OUTPUT '!A:C,3, FALSE)</f>
        <v>business</v>
      </c>
    </row>
    <row r="1156" spans="1:11" x14ac:dyDescent="0.25">
      <c r="A1156" s="1" t="s">
        <v>1190</v>
      </c>
      <c r="B1156" s="49">
        <v>0.41</v>
      </c>
      <c r="C1156" s="49">
        <v>0.29319474392492334</v>
      </c>
      <c r="D1156" s="49">
        <v>0.86664808480870748</v>
      </c>
      <c r="E1156" s="49">
        <v>0.69012110548918248</v>
      </c>
      <c r="F1156" s="51">
        <f t="shared" si="55"/>
        <v>0.63238935960764187</v>
      </c>
      <c r="G1156" s="47">
        <f t="shared" si="56"/>
        <v>63.238935960764188</v>
      </c>
      <c r="H1156" s="21" t="str">
        <f t="shared" si="54"/>
        <v xml:space="preserve"> Medium Risk</v>
      </c>
      <c r="I1156">
        <f>VLOOKUP(A1156, 'MACHINE LEARNING OUTPUT '!A:W, 23, FALSE)</f>
        <v>1</v>
      </c>
      <c r="J1156" s="5">
        <f>VLOOKUP(A1156, 'MACHINE LEARNING OUTPUT '!A:X,24, FALSE)</f>
        <v>0.54153376676913334</v>
      </c>
      <c r="K1156" t="str">
        <f>VLOOKUP(A1156, 'MACHINE LEARNING OUTPUT '!A:C,3, FALSE)</f>
        <v>business</v>
      </c>
    </row>
    <row r="1157" spans="1:11" x14ac:dyDescent="0.25">
      <c r="A1157" s="2" t="s">
        <v>1191</v>
      </c>
      <c r="B1157" s="50">
        <v>0.63600000000000001</v>
      </c>
      <c r="C1157" s="50">
        <v>0.49017425461662573</v>
      </c>
      <c r="D1157" s="50">
        <v>0.54198471914292579</v>
      </c>
      <c r="E1157" s="50">
        <v>0.47740645278711091</v>
      </c>
      <c r="F1157" s="51">
        <f t="shared" si="55"/>
        <v>0.55555563536166408</v>
      </c>
      <c r="G1157" s="47">
        <f t="shared" si="56"/>
        <v>55.55556353616641</v>
      </c>
      <c r="H1157" s="21" t="str">
        <f t="shared" si="54"/>
        <v xml:space="preserve"> Medium Risk</v>
      </c>
      <c r="I1157">
        <f>VLOOKUP(A1157, 'MACHINE LEARNING OUTPUT '!A:W, 23, FALSE)</f>
        <v>1</v>
      </c>
      <c r="J1157" s="5">
        <f>VLOOKUP(A1157, 'MACHINE LEARNING OUTPUT '!A:X,24, FALSE)</f>
        <v>0.56302721664538646</v>
      </c>
      <c r="K1157" t="str">
        <f>VLOOKUP(A1157, 'MACHINE LEARNING OUTPUT '!A:C,3, FALSE)</f>
        <v>business</v>
      </c>
    </row>
    <row r="1158" spans="1:11" x14ac:dyDescent="0.25">
      <c r="A1158" s="1" t="s">
        <v>1192</v>
      </c>
      <c r="B1158" s="49">
        <v>0.75800000000000001</v>
      </c>
      <c r="C1158" s="49">
        <v>0.16570764902637353</v>
      </c>
      <c r="D1158" s="49">
        <v>0.69515789342192025</v>
      </c>
      <c r="E1158" s="49">
        <v>0.71924847308464057</v>
      </c>
      <c r="F1158" s="51">
        <f t="shared" si="55"/>
        <v>0.76250655493916808</v>
      </c>
      <c r="G1158" s="47">
        <f t="shared" si="56"/>
        <v>76.25065549391681</v>
      </c>
      <c r="H1158" s="21" t="str">
        <f t="shared" si="54"/>
        <v xml:space="preserve"> Low Risk</v>
      </c>
      <c r="I1158">
        <f>VLOOKUP(A1158, 'MACHINE LEARNING OUTPUT '!A:W, 23, FALSE)</f>
        <v>0</v>
      </c>
      <c r="J1158" s="5">
        <f>VLOOKUP(A1158, 'MACHINE LEARNING OUTPUT '!A:X,24, FALSE)</f>
        <v>0.39326059558364784</v>
      </c>
      <c r="K1158" t="str">
        <f>VLOOKUP(A1158, 'MACHINE LEARNING OUTPUT '!A:C,3, FALSE)</f>
        <v>salary</v>
      </c>
    </row>
    <row r="1159" spans="1:11" x14ac:dyDescent="0.25">
      <c r="A1159" s="2" t="s">
        <v>1193</v>
      </c>
      <c r="B1159" s="50">
        <v>0.61399999999999999</v>
      </c>
      <c r="C1159" s="50">
        <v>0.36083702291952341</v>
      </c>
      <c r="D1159" s="50">
        <v>0.50574231572399175</v>
      </c>
      <c r="E1159" s="50">
        <v>0.56471857369366696</v>
      </c>
      <c r="F1159" s="51">
        <f t="shared" si="55"/>
        <v>0.59250514232299134</v>
      </c>
      <c r="G1159" s="47">
        <f t="shared" si="56"/>
        <v>59.250514232299132</v>
      </c>
      <c r="H1159" s="21" t="str">
        <f t="shared" si="54"/>
        <v xml:space="preserve"> Medium Risk</v>
      </c>
      <c r="I1159">
        <f>VLOOKUP(A1159, 'MACHINE LEARNING OUTPUT '!A:W, 23, FALSE)</f>
        <v>1</v>
      </c>
      <c r="J1159" s="5">
        <f>VLOOKUP(A1159, 'MACHINE LEARNING OUTPUT '!A:X,24, FALSE)</f>
        <v>0.51328344250020141</v>
      </c>
      <c r="K1159" t="str">
        <f>VLOOKUP(A1159, 'MACHINE LEARNING OUTPUT '!A:C,3, FALSE)</f>
        <v>mixed</v>
      </c>
    </row>
    <row r="1160" spans="1:11" x14ac:dyDescent="0.25">
      <c r="A1160" s="1" t="s">
        <v>1194</v>
      </c>
      <c r="B1160" s="49">
        <v>0.46700000000000003</v>
      </c>
      <c r="C1160" s="49">
        <v>0.29441942820317729</v>
      </c>
      <c r="D1160" s="49">
        <v>0.2703534787558548</v>
      </c>
      <c r="E1160" s="49">
        <v>0.47299241512453788</v>
      </c>
      <c r="F1160" s="51">
        <f t="shared" si="55"/>
        <v>0.50014372955889841</v>
      </c>
      <c r="G1160" s="47">
        <f t="shared" si="56"/>
        <v>50.01437295588984</v>
      </c>
      <c r="H1160" s="21" t="str">
        <f t="shared" si="54"/>
        <v xml:space="preserve"> Medium Risk</v>
      </c>
      <c r="I1160">
        <f>VLOOKUP(A1160, 'MACHINE LEARNING OUTPUT '!A:W, 23, FALSE)</f>
        <v>1</v>
      </c>
      <c r="J1160" s="5">
        <f>VLOOKUP(A1160, 'MACHINE LEARNING OUTPUT '!A:X,24, FALSE)</f>
        <v>0.61908605235995284</v>
      </c>
      <c r="K1160" t="str">
        <f>VLOOKUP(A1160, 'MACHINE LEARNING OUTPUT '!A:C,3, FALSE)</f>
        <v>mixed</v>
      </c>
    </row>
    <row r="1161" spans="1:11" x14ac:dyDescent="0.25">
      <c r="A1161" s="2" t="s">
        <v>1195</v>
      </c>
      <c r="B1161" s="50">
        <v>0.96299999999999997</v>
      </c>
      <c r="C1161" s="50">
        <v>0.31473831503935962</v>
      </c>
      <c r="D1161" s="50">
        <v>0.62599243404044447</v>
      </c>
      <c r="E1161" s="50">
        <v>0.77677445104063902</v>
      </c>
      <c r="F1161" s="51">
        <f t="shared" si="55"/>
        <v>0.7843431599523768</v>
      </c>
      <c r="G1161" s="47">
        <f t="shared" si="56"/>
        <v>78.434315995237682</v>
      </c>
      <c r="H1161" s="21" t="str">
        <f t="shared" si="54"/>
        <v xml:space="preserve"> Low Risk</v>
      </c>
      <c r="I1161">
        <f>VLOOKUP(A1161, 'MACHINE LEARNING OUTPUT '!A:W, 23, FALSE)</f>
        <v>0</v>
      </c>
      <c r="J1161" s="5">
        <f>VLOOKUP(A1161, 'MACHINE LEARNING OUTPUT '!A:X,24, FALSE)</f>
        <v>0.35863090137150866</v>
      </c>
      <c r="K1161" t="str">
        <f>VLOOKUP(A1161, 'MACHINE LEARNING OUTPUT '!A:C,3, FALSE)</f>
        <v>salary</v>
      </c>
    </row>
    <row r="1162" spans="1:11" x14ac:dyDescent="0.25">
      <c r="A1162" s="1" t="s">
        <v>1196</v>
      </c>
      <c r="B1162" s="49">
        <v>0.56100000000000005</v>
      </c>
      <c r="C1162" s="49">
        <v>0.25022584480727778</v>
      </c>
      <c r="D1162" s="49">
        <v>0.49209332473201772</v>
      </c>
      <c r="E1162" s="49">
        <v>0.59773502453065475</v>
      </c>
      <c r="F1162" s="51">
        <f t="shared" si="55"/>
        <v>0.60936116518381833</v>
      </c>
      <c r="G1162" s="47">
        <f t="shared" si="56"/>
        <v>60.93611651838183</v>
      </c>
      <c r="H1162" s="21" t="str">
        <f t="shared" si="54"/>
        <v xml:space="preserve"> Medium Risk</v>
      </c>
      <c r="I1162">
        <f>VLOOKUP(A1162, 'MACHINE LEARNING OUTPUT '!A:W, 23, FALSE)</f>
        <v>1</v>
      </c>
      <c r="J1162" s="5">
        <f>VLOOKUP(A1162, 'MACHINE LEARNING OUTPUT '!A:X,24, FALSE)</f>
        <v>0.51824114647677788</v>
      </c>
      <c r="K1162" t="str">
        <f>VLOOKUP(A1162, 'MACHINE LEARNING OUTPUT '!A:C,3, FALSE)</f>
        <v>mixed</v>
      </c>
    </row>
    <row r="1163" spans="1:11" x14ac:dyDescent="0.25">
      <c r="A1163" s="2" t="s">
        <v>1197</v>
      </c>
      <c r="B1163" s="50">
        <v>0.82</v>
      </c>
      <c r="C1163" s="50">
        <v>0.41407631746320001</v>
      </c>
      <c r="D1163" s="50">
        <v>0.4308743571790894</v>
      </c>
      <c r="E1163" s="50">
        <v>0.72177159991697593</v>
      </c>
      <c r="F1163" s="51">
        <f t="shared" si="55"/>
        <v>0.65721771618440428</v>
      </c>
      <c r="G1163" s="47">
        <f t="shared" si="56"/>
        <v>65.721771618440428</v>
      </c>
      <c r="H1163" s="21" t="str">
        <f t="shared" si="54"/>
        <v xml:space="preserve"> Medium Risk</v>
      </c>
      <c r="I1163">
        <f>VLOOKUP(A1163, 'MACHINE LEARNING OUTPUT '!A:W, 23, FALSE)</f>
        <v>0</v>
      </c>
      <c r="J1163" s="5">
        <f>VLOOKUP(A1163, 'MACHINE LEARNING OUTPUT '!A:X,24, FALSE)</f>
        <v>0.43727001058650244</v>
      </c>
      <c r="K1163" t="str">
        <f>VLOOKUP(A1163, 'MACHINE LEARNING OUTPUT '!A:C,3, FALSE)</f>
        <v>salary</v>
      </c>
    </row>
    <row r="1164" spans="1:11" x14ac:dyDescent="0.25">
      <c r="A1164" s="1" t="s">
        <v>1198</v>
      </c>
      <c r="B1164" s="49">
        <v>0.79</v>
      </c>
      <c r="C1164" s="49">
        <v>0.19945618794651315</v>
      </c>
      <c r="D1164" s="49">
        <v>0.42863252793251627</v>
      </c>
      <c r="E1164" s="49">
        <v>0.80154462092102319</v>
      </c>
      <c r="F1164" s="51">
        <f t="shared" si="55"/>
        <v>0.72262134234070285</v>
      </c>
      <c r="G1164" s="47">
        <f t="shared" si="56"/>
        <v>72.262134234070288</v>
      </c>
      <c r="H1164" s="21" t="str">
        <f t="shared" si="54"/>
        <v xml:space="preserve"> Low Risk</v>
      </c>
      <c r="I1164">
        <f>VLOOKUP(A1164, 'MACHINE LEARNING OUTPUT '!A:W, 23, FALSE)</f>
        <v>0</v>
      </c>
      <c r="J1164" s="5">
        <f>VLOOKUP(A1164, 'MACHINE LEARNING OUTPUT '!A:X,24, FALSE)</f>
        <v>0.41640679573901324</v>
      </c>
      <c r="K1164" t="str">
        <f>VLOOKUP(A1164, 'MACHINE LEARNING OUTPUT '!A:C,3, FALSE)</f>
        <v>salary</v>
      </c>
    </row>
    <row r="1165" spans="1:11" x14ac:dyDescent="0.25">
      <c r="A1165" s="2" t="s">
        <v>1199</v>
      </c>
      <c r="B1165" s="50">
        <v>0.56599999999999995</v>
      </c>
      <c r="C1165" s="50">
        <v>0.46475419373157806</v>
      </c>
      <c r="D1165" s="50">
        <v>0.3656510816321219</v>
      </c>
      <c r="E1165" s="50">
        <v>0.46101515183199304</v>
      </c>
      <c r="F1165" s="51">
        <f t="shared" si="55"/>
        <v>0.50095623098174991</v>
      </c>
      <c r="G1165" s="47">
        <f t="shared" si="56"/>
        <v>50.09562309817499</v>
      </c>
      <c r="H1165" s="21" t="str">
        <f t="shared" si="54"/>
        <v xml:space="preserve"> Medium Risk</v>
      </c>
      <c r="I1165">
        <f>VLOOKUP(A1165, 'MACHINE LEARNING OUTPUT '!A:W, 23, FALSE)</f>
        <v>1</v>
      </c>
      <c r="J1165" s="5">
        <f>VLOOKUP(A1165, 'MACHINE LEARNING OUTPUT '!A:X,24, FALSE)</f>
        <v>0.61793741904512134</v>
      </c>
      <c r="K1165" t="str">
        <f>VLOOKUP(A1165, 'MACHINE LEARNING OUTPUT '!A:C,3, FALSE)</f>
        <v>business</v>
      </c>
    </row>
    <row r="1166" spans="1:11" x14ac:dyDescent="0.25">
      <c r="A1166" s="1" t="s">
        <v>1200</v>
      </c>
      <c r="B1166" s="49">
        <v>0.86299999999999999</v>
      </c>
      <c r="C1166" s="49">
        <v>0.16816193330959539</v>
      </c>
      <c r="D1166" s="49">
        <v>0.6051824096753784</v>
      </c>
      <c r="E1166" s="49">
        <v>0.72661371798730123</v>
      </c>
      <c r="F1166" s="51">
        <f t="shared" si="55"/>
        <v>0.78162995964029214</v>
      </c>
      <c r="G1166" s="47">
        <f t="shared" si="56"/>
        <v>78.162995964029207</v>
      </c>
      <c r="H1166" s="21" t="str">
        <f t="shared" si="54"/>
        <v xml:space="preserve"> Low Risk</v>
      </c>
      <c r="I1166">
        <f>VLOOKUP(A1166, 'MACHINE LEARNING OUTPUT '!A:W, 23, FALSE)</f>
        <v>0</v>
      </c>
      <c r="J1166" s="5">
        <f>VLOOKUP(A1166, 'MACHINE LEARNING OUTPUT '!A:X,24, FALSE)</f>
        <v>0.37634722782271252</v>
      </c>
      <c r="K1166" t="str">
        <f>VLOOKUP(A1166, 'MACHINE LEARNING OUTPUT '!A:C,3, FALSE)</f>
        <v>salary</v>
      </c>
    </row>
    <row r="1167" spans="1:11" x14ac:dyDescent="0.25">
      <c r="A1167" s="2" t="s">
        <v>1201</v>
      </c>
      <c r="B1167" s="50">
        <v>0.63100000000000001</v>
      </c>
      <c r="C1167" s="50">
        <v>9.0426939646085169E-2</v>
      </c>
      <c r="D1167" s="50">
        <v>0.52744276993875827</v>
      </c>
      <c r="E1167" s="50">
        <v>0.56179169282033026</v>
      </c>
      <c r="F1167" s="51">
        <f t="shared" si="55"/>
        <v>0.68347922601697564</v>
      </c>
      <c r="G1167" s="47">
        <f t="shared" si="56"/>
        <v>68.347922601697562</v>
      </c>
      <c r="H1167" s="21" t="str">
        <f t="shared" si="54"/>
        <v xml:space="preserve"> Medium Risk</v>
      </c>
      <c r="I1167">
        <f>VLOOKUP(A1167, 'MACHINE LEARNING OUTPUT '!A:W, 23, FALSE)</f>
        <v>0</v>
      </c>
      <c r="J1167" s="5">
        <f>VLOOKUP(A1167, 'MACHINE LEARNING OUTPUT '!A:X,24, FALSE)</f>
        <v>0.47586157167636667</v>
      </c>
      <c r="K1167" t="str">
        <f>VLOOKUP(A1167, 'MACHINE LEARNING OUTPUT '!A:C,3, FALSE)</f>
        <v>mixed</v>
      </c>
    </row>
    <row r="1168" spans="1:11" x14ac:dyDescent="0.25">
      <c r="A1168" s="1" t="s">
        <v>1202</v>
      </c>
      <c r="B1168" s="49">
        <v>0.72599999999999998</v>
      </c>
      <c r="C1168" s="49">
        <v>0.35251582732434333</v>
      </c>
      <c r="D1168" s="49">
        <v>0.48695475073885641</v>
      </c>
      <c r="E1168" s="49">
        <v>0.49950372760169381</v>
      </c>
      <c r="F1168" s="51">
        <f t="shared" si="55"/>
        <v>0.62066176109072235</v>
      </c>
      <c r="G1168" s="47">
        <f t="shared" si="56"/>
        <v>62.066176109072238</v>
      </c>
      <c r="H1168" s="21" t="str">
        <f t="shared" si="54"/>
        <v xml:space="preserve"> Medium Risk</v>
      </c>
      <c r="I1168">
        <f>VLOOKUP(A1168, 'MACHINE LEARNING OUTPUT '!A:W, 23, FALSE)</f>
        <v>0</v>
      </c>
      <c r="J1168" s="5">
        <f>VLOOKUP(A1168, 'MACHINE LEARNING OUTPUT '!A:X,24, FALSE)</f>
        <v>0.47756512076673768</v>
      </c>
      <c r="K1168" t="str">
        <f>VLOOKUP(A1168, 'MACHINE LEARNING OUTPUT '!A:C,3, FALSE)</f>
        <v>mixed</v>
      </c>
    </row>
    <row r="1169" spans="1:11" x14ac:dyDescent="0.25">
      <c r="A1169" s="2" t="s">
        <v>1203</v>
      </c>
      <c r="B1169" s="50">
        <v>0.47799999999999998</v>
      </c>
      <c r="C1169" s="50">
        <v>2.0856434302447879E-2</v>
      </c>
      <c r="D1169" s="50">
        <v>0.76952245130633423</v>
      </c>
      <c r="E1169" s="50">
        <v>0.60344188616468442</v>
      </c>
      <c r="F1169" s="51">
        <f t="shared" si="55"/>
        <v>0.70546384289523512</v>
      </c>
      <c r="G1169" s="47">
        <f t="shared" si="56"/>
        <v>70.546384289523516</v>
      </c>
      <c r="H1169" s="21" t="str">
        <f t="shared" si="54"/>
        <v xml:space="preserve"> Low Risk</v>
      </c>
      <c r="I1169">
        <f>VLOOKUP(A1169, 'MACHINE LEARNING OUTPUT '!A:W, 23, FALSE)</f>
        <v>1</v>
      </c>
      <c r="J1169" s="5">
        <f>VLOOKUP(A1169, 'MACHINE LEARNING OUTPUT '!A:X,24, FALSE)</f>
        <v>0.52602388501247221</v>
      </c>
      <c r="K1169" t="str">
        <f>VLOOKUP(A1169, 'MACHINE LEARNING OUTPUT '!A:C,3, FALSE)</f>
        <v>business</v>
      </c>
    </row>
    <row r="1170" spans="1:11" x14ac:dyDescent="0.25">
      <c r="A1170" s="1" t="s">
        <v>1204</v>
      </c>
      <c r="B1170" s="49">
        <v>0.93600000000000005</v>
      </c>
      <c r="C1170" s="49">
        <v>0.28241354539138269</v>
      </c>
      <c r="D1170" s="49">
        <v>0.43021741916386391</v>
      </c>
      <c r="E1170" s="49">
        <v>0.85326454236797766</v>
      </c>
      <c r="F1170" s="51">
        <f t="shared" si="55"/>
        <v>0.75690910157055458</v>
      </c>
      <c r="G1170" s="47">
        <f t="shared" si="56"/>
        <v>75.690910157055455</v>
      </c>
      <c r="H1170" s="21" t="str">
        <f t="shared" si="54"/>
        <v xml:space="preserve"> Low Risk</v>
      </c>
      <c r="I1170">
        <f>VLOOKUP(A1170, 'MACHINE LEARNING OUTPUT '!A:W, 23, FALSE)</f>
        <v>0</v>
      </c>
      <c r="J1170" s="5">
        <f>VLOOKUP(A1170, 'MACHINE LEARNING OUTPUT '!A:X,24, FALSE)</f>
        <v>0.35736544712381435</v>
      </c>
      <c r="K1170" t="str">
        <f>VLOOKUP(A1170, 'MACHINE LEARNING OUTPUT '!A:C,3, FALSE)</f>
        <v>salary</v>
      </c>
    </row>
    <row r="1171" spans="1:11" x14ac:dyDescent="0.25">
      <c r="A1171" s="2" t="s">
        <v>1205</v>
      </c>
      <c r="B1171" s="50">
        <v>0.89500000000000002</v>
      </c>
      <c r="C1171" s="50">
        <v>0.17263491227120104</v>
      </c>
      <c r="D1171" s="50">
        <v>0.59457422005562899</v>
      </c>
      <c r="E1171" s="50">
        <v>0.7135193617013007</v>
      </c>
      <c r="F1171" s="51">
        <f t="shared" si="55"/>
        <v>0.7874022745849607</v>
      </c>
      <c r="G1171" s="47">
        <f t="shared" si="56"/>
        <v>78.740227458496065</v>
      </c>
      <c r="H1171" s="21" t="str">
        <f t="shared" si="54"/>
        <v xml:space="preserve"> Low Risk</v>
      </c>
      <c r="I1171">
        <f>VLOOKUP(A1171, 'MACHINE LEARNING OUTPUT '!A:W, 23, FALSE)</f>
        <v>0</v>
      </c>
      <c r="J1171" s="5">
        <f>VLOOKUP(A1171, 'MACHINE LEARNING OUTPUT '!A:X,24, FALSE)</f>
        <v>0.35302205076266868</v>
      </c>
      <c r="K1171" t="str">
        <f>VLOOKUP(A1171, 'MACHINE LEARNING OUTPUT '!A:C,3, FALSE)</f>
        <v>salary</v>
      </c>
    </row>
    <row r="1172" spans="1:11" x14ac:dyDescent="0.25">
      <c r="A1172" s="1" t="s">
        <v>1206</v>
      </c>
      <c r="B1172" s="49">
        <v>0.30199999999999999</v>
      </c>
      <c r="C1172" s="49">
        <v>0.24794747767303865</v>
      </c>
      <c r="D1172" s="49">
        <v>0.53321897294597764</v>
      </c>
      <c r="E1172" s="49">
        <v>0.71245694842266061</v>
      </c>
      <c r="F1172" s="51">
        <f t="shared" si="55"/>
        <v>0.54482809355068307</v>
      </c>
      <c r="G1172" s="47">
        <f t="shared" si="56"/>
        <v>54.482809355068305</v>
      </c>
      <c r="H1172" s="21" t="str">
        <f t="shared" si="54"/>
        <v xml:space="preserve"> Medium Risk</v>
      </c>
      <c r="I1172">
        <f>VLOOKUP(A1172, 'MACHINE LEARNING OUTPUT '!A:W, 23, FALSE)</f>
        <v>1</v>
      </c>
      <c r="J1172" s="5">
        <f>VLOOKUP(A1172, 'MACHINE LEARNING OUTPUT '!A:X,24, FALSE)</f>
        <v>0.62475493433311058</v>
      </c>
      <c r="K1172" t="str">
        <f>VLOOKUP(A1172, 'MACHINE LEARNING OUTPUT '!A:C,3, FALSE)</f>
        <v>business</v>
      </c>
    </row>
    <row r="1173" spans="1:11" x14ac:dyDescent="0.25">
      <c r="A1173" s="2" t="s">
        <v>1207</v>
      </c>
      <c r="B1173" s="50">
        <v>0.65100000000000002</v>
      </c>
      <c r="C1173" s="50">
        <v>0.45310391238868925</v>
      </c>
      <c r="D1173" s="50">
        <v>0.53605351070699847</v>
      </c>
      <c r="E1173" s="50">
        <v>0.63879408768580392</v>
      </c>
      <c r="F1173" s="51">
        <f t="shared" si="55"/>
        <v>0.59494864157766347</v>
      </c>
      <c r="G1173" s="47">
        <f t="shared" si="56"/>
        <v>59.494864157766344</v>
      </c>
      <c r="H1173" s="21" t="str">
        <f t="shared" si="54"/>
        <v xml:space="preserve"> Medium Risk</v>
      </c>
      <c r="I1173">
        <f>VLOOKUP(A1173, 'MACHINE LEARNING OUTPUT '!A:W, 23, FALSE)</f>
        <v>1</v>
      </c>
      <c r="J1173" s="5">
        <f>VLOOKUP(A1173, 'MACHINE LEARNING OUTPUT '!A:X,24, FALSE)</f>
        <v>0.50737687349135552</v>
      </c>
      <c r="K1173" t="str">
        <f>VLOOKUP(A1173, 'MACHINE LEARNING OUTPUT '!A:C,3, FALSE)</f>
        <v>mixed</v>
      </c>
    </row>
    <row r="1174" spans="1:11" x14ac:dyDescent="0.25">
      <c r="A1174" s="1" t="s">
        <v>1208</v>
      </c>
      <c r="B1174" s="49">
        <v>0.27700000000000002</v>
      </c>
      <c r="C1174" s="49">
        <v>0.22056692547565354</v>
      </c>
      <c r="D1174" s="49">
        <v>0.82010027630950177</v>
      </c>
      <c r="E1174" s="49">
        <v>0.58119904666672251</v>
      </c>
      <c r="F1174" s="51">
        <f t="shared" si="55"/>
        <v>0.58197983461921265</v>
      </c>
      <c r="G1174" s="47">
        <f t="shared" si="56"/>
        <v>58.197983461921268</v>
      </c>
      <c r="H1174" s="21" t="str">
        <f t="shared" si="54"/>
        <v xml:space="preserve"> Medium Risk</v>
      </c>
      <c r="I1174">
        <f>VLOOKUP(A1174, 'MACHINE LEARNING OUTPUT '!A:W, 23, FALSE)</f>
        <v>1</v>
      </c>
      <c r="J1174" s="5">
        <f>VLOOKUP(A1174, 'MACHINE LEARNING OUTPUT '!A:X,24, FALSE)</f>
        <v>0.60408238372892631</v>
      </c>
      <c r="K1174" t="str">
        <f>VLOOKUP(A1174, 'MACHINE LEARNING OUTPUT '!A:C,3, FALSE)</f>
        <v>business</v>
      </c>
    </row>
    <row r="1175" spans="1:11" x14ac:dyDescent="0.25">
      <c r="A1175" s="2" t="s">
        <v>1209</v>
      </c>
      <c r="B1175" s="50">
        <v>0.91600000000000004</v>
      </c>
      <c r="C1175" s="50">
        <v>0.56850056035579599</v>
      </c>
      <c r="D1175" s="50">
        <v>0.72876505128804514</v>
      </c>
      <c r="E1175" s="50">
        <v>0.74481081876947708</v>
      </c>
      <c r="F1175" s="51">
        <f t="shared" si="55"/>
        <v>0.70752446496629173</v>
      </c>
      <c r="G1175" s="47">
        <f t="shared" si="56"/>
        <v>70.752446496629176</v>
      </c>
      <c r="H1175" s="21" t="str">
        <f t="shared" si="54"/>
        <v xml:space="preserve"> Low Risk</v>
      </c>
      <c r="I1175">
        <f>VLOOKUP(A1175, 'MACHINE LEARNING OUTPUT '!A:W, 23, FALSE)</f>
        <v>0</v>
      </c>
      <c r="J1175" s="5">
        <f>VLOOKUP(A1175, 'MACHINE LEARNING OUTPUT '!A:X,24, FALSE)</f>
        <v>0.38631468706451516</v>
      </c>
      <c r="K1175" t="str">
        <f>VLOOKUP(A1175, 'MACHINE LEARNING OUTPUT '!A:C,3, FALSE)</f>
        <v>salary</v>
      </c>
    </row>
    <row r="1176" spans="1:11" x14ac:dyDescent="0.25">
      <c r="A1176" s="1" t="s">
        <v>1210</v>
      </c>
      <c r="B1176" s="49">
        <v>0.42099999999999999</v>
      </c>
      <c r="C1176" s="49">
        <v>0.338843875443749</v>
      </c>
      <c r="D1176" s="49">
        <v>0.14861240342493168</v>
      </c>
      <c r="E1176" s="49">
        <v>0.24097583567879521</v>
      </c>
      <c r="F1176" s="51">
        <f t="shared" si="55"/>
        <v>0.41156569340368093</v>
      </c>
      <c r="G1176" s="47">
        <f t="shared" si="56"/>
        <v>41.156569340368094</v>
      </c>
      <c r="H1176" s="21" t="str">
        <f t="shared" si="54"/>
        <v xml:space="preserve"> Medium Risk</v>
      </c>
      <c r="I1176">
        <f>VLOOKUP(A1176, 'MACHINE LEARNING OUTPUT '!A:W, 23, FALSE)</f>
        <v>1</v>
      </c>
      <c r="J1176" s="5">
        <f>VLOOKUP(A1176, 'MACHINE LEARNING OUTPUT '!A:X,24, FALSE)</f>
        <v>0.68251221193309253</v>
      </c>
      <c r="K1176" t="str">
        <f>VLOOKUP(A1176, 'MACHINE LEARNING OUTPUT '!A:C,3, FALSE)</f>
        <v>business</v>
      </c>
    </row>
    <row r="1177" spans="1:11" x14ac:dyDescent="0.25">
      <c r="A1177" s="2" t="s">
        <v>1211</v>
      </c>
      <c r="B1177" s="50">
        <v>0.63900000000000001</v>
      </c>
      <c r="C1177" s="50">
        <v>0.26640186179961151</v>
      </c>
      <c r="D1177" s="50">
        <v>0.44268191320055728</v>
      </c>
      <c r="E1177" s="50">
        <v>0.51353918717344826</v>
      </c>
      <c r="F1177" s="51">
        <f t="shared" si="55"/>
        <v>0.60929670217624521</v>
      </c>
      <c r="G1177" s="47">
        <f t="shared" si="56"/>
        <v>60.929670217624519</v>
      </c>
      <c r="H1177" s="21" t="str">
        <f t="shared" si="54"/>
        <v xml:space="preserve"> Medium Risk</v>
      </c>
      <c r="I1177">
        <f>VLOOKUP(A1177, 'MACHINE LEARNING OUTPUT '!A:W, 23, FALSE)</f>
        <v>1</v>
      </c>
      <c r="J1177" s="5">
        <f>VLOOKUP(A1177, 'MACHINE LEARNING OUTPUT '!A:X,24, FALSE)</f>
        <v>0.54303962822759066</v>
      </c>
      <c r="K1177" t="str">
        <f>VLOOKUP(A1177, 'MACHINE LEARNING OUTPUT '!A:C,3, FALSE)</f>
        <v>business</v>
      </c>
    </row>
    <row r="1178" spans="1:11" x14ac:dyDescent="0.25">
      <c r="A1178" s="1" t="s">
        <v>1212</v>
      </c>
      <c r="B1178" s="49">
        <v>0.24099999999999999</v>
      </c>
      <c r="C1178" s="49">
        <v>0.43096535711087741</v>
      </c>
      <c r="D1178" s="49">
        <v>0.49417340347355376</v>
      </c>
      <c r="E1178" s="49">
        <v>0.55004366039974983</v>
      </c>
      <c r="F1178" s="51">
        <f t="shared" si="55"/>
        <v>0.43640162262140997</v>
      </c>
      <c r="G1178" s="47">
        <f t="shared" si="56"/>
        <v>43.640162262140997</v>
      </c>
      <c r="H1178" s="21" t="str">
        <f t="shared" si="54"/>
        <v xml:space="preserve"> Medium Risk</v>
      </c>
      <c r="I1178">
        <f>VLOOKUP(A1178, 'MACHINE LEARNING OUTPUT '!A:W, 23, FALSE)</f>
        <v>1</v>
      </c>
      <c r="J1178" s="5">
        <f>VLOOKUP(A1178, 'MACHINE LEARNING OUTPUT '!A:X,24, FALSE)</f>
        <v>0.68105322322559703</v>
      </c>
      <c r="K1178" t="str">
        <f>VLOOKUP(A1178, 'MACHINE LEARNING OUTPUT '!A:C,3, FALSE)</f>
        <v>business</v>
      </c>
    </row>
    <row r="1179" spans="1:11" x14ac:dyDescent="0.25">
      <c r="A1179" s="2" t="s">
        <v>1213</v>
      </c>
      <c r="B1179" s="50">
        <v>0.90200000000000002</v>
      </c>
      <c r="C1179" s="50">
        <v>0.38457783831199904</v>
      </c>
      <c r="D1179" s="50">
        <v>0.66697560333121186</v>
      </c>
      <c r="E1179" s="50">
        <v>0.77142096470396426</v>
      </c>
      <c r="F1179" s="51">
        <f t="shared" si="55"/>
        <v>0.74943491387823724</v>
      </c>
      <c r="G1179" s="47">
        <f t="shared" si="56"/>
        <v>74.943491387823727</v>
      </c>
      <c r="H1179" s="21" t="str">
        <f t="shared" si="54"/>
        <v xml:space="preserve"> Low Risk</v>
      </c>
      <c r="I1179">
        <f>VLOOKUP(A1179, 'MACHINE LEARNING OUTPUT '!A:W, 23, FALSE)</f>
        <v>0</v>
      </c>
      <c r="J1179" s="5">
        <f>VLOOKUP(A1179, 'MACHINE LEARNING OUTPUT '!A:X,24, FALSE)</f>
        <v>0.3774528298997627</v>
      </c>
      <c r="K1179" t="str">
        <f>VLOOKUP(A1179, 'MACHINE LEARNING OUTPUT '!A:C,3, FALSE)</f>
        <v>salary</v>
      </c>
    </row>
    <row r="1180" spans="1:11" x14ac:dyDescent="0.25">
      <c r="A1180" s="1" t="s">
        <v>1214</v>
      </c>
      <c r="B1180" s="49">
        <v>0.51700000000000002</v>
      </c>
      <c r="C1180" s="49">
        <v>0.36073832587868221</v>
      </c>
      <c r="D1180" s="49">
        <v>0.38670707422131367</v>
      </c>
      <c r="E1180" s="49">
        <v>0.56065635636220446</v>
      </c>
      <c r="F1180" s="51">
        <f t="shared" si="55"/>
        <v>0.53416837053498867</v>
      </c>
      <c r="G1180" s="47">
        <f t="shared" si="56"/>
        <v>53.416837053498867</v>
      </c>
      <c r="H1180" s="21" t="str">
        <f t="shared" si="54"/>
        <v xml:space="preserve"> Medium Risk</v>
      </c>
      <c r="I1180">
        <f>VLOOKUP(A1180, 'MACHINE LEARNING OUTPUT '!A:W, 23, FALSE)</f>
        <v>1</v>
      </c>
      <c r="J1180" s="5">
        <f>VLOOKUP(A1180, 'MACHINE LEARNING OUTPUT '!A:X,24, FALSE)</f>
        <v>0.58372667269487943</v>
      </c>
      <c r="K1180" t="str">
        <f>VLOOKUP(A1180, 'MACHINE LEARNING OUTPUT '!A:C,3, FALSE)</f>
        <v>business</v>
      </c>
    </row>
    <row r="1181" spans="1:11" x14ac:dyDescent="0.25">
      <c r="A1181" s="2" t="s">
        <v>1215</v>
      </c>
      <c r="B1181" s="50">
        <v>0.46500000000000002</v>
      </c>
      <c r="C1181" s="50">
        <v>0.19976830295024334</v>
      </c>
      <c r="D1181" s="50">
        <v>0.21854082411716216</v>
      </c>
      <c r="E1181" s="50">
        <v>0.43925167245874841</v>
      </c>
      <c r="F1181" s="51">
        <f t="shared" si="55"/>
        <v>0.51241542480717173</v>
      </c>
      <c r="G1181" s="47">
        <f t="shared" si="56"/>
        <v>51.241542480717172</v>
      </c>
      <c r="H1181" s="21" t="str">
        <f t="shared" si="54"/>
        <v xml:space="preserve"> Medium Risk</v>
      </c>
      <c r="I1181">
        <f>VLOOKUP(A1181, 'MACHINE LEARNING OUTPUT '!A:W, 23, FALSE)</f>
        <v>1</v>
      </c>
      <c r="J1181" s="5">
        <f>VLOOKUP(A1181, 'MACHINE LEARNING OUTPUT '!A:X,24, FALSE)</f>
        <v>0.6328032375868835</v>
      </c>
      <c r="K1181" t="str">
        <f>VLOOKUP(A1181, 'MACHINE LEARNING OUTPUT '!A:C,3, FALSE)</f>
        <v>business</v>
      </c>
    </row>
    <row r="1182" spans="1:11" x14ac:dyDescent="0.25">
      <c r="A1182" s="1" t="s">
        <v>1216</v>
      </c>
      <c r="B1182" s="49">
        <v>0.78500000000000003</v>
      </c>
      <c r="C1182" s="49">
        <v>0.27955447510785542</v>
      </c>
      <c r="D1182" s="49">
        <v>0.76328225073132638</v>
      </c>
      <c r="E1182" s="49">
        <v>0.54174337263687344</v>
      </c>
      <c r="F1182" s="51">
        <f t="shared" si="55"/>
        <v>0.72480161350943972</v>
      </c>
      <c r="G1182" s="47">
        <f t="shared" si="56"/>
        <v>72.480161350943973</v>
      </c>
      <c r="H1182" s="21" t="str">
        <f t="shared" si="54"/>
        <v xml:space="preserve"> Low Risk</v>
      </c>
      <c r="I1182">
        <f>VLOOKUP(A1182, 'MACHINE LEARNING OUTPUT '!A:W, 23, FALSE)</f>
        <v>0</v>
      </c>
      <c r="J1182" s="5">
        <f>VLOOKUP(A1182, 'MACHINE LEARNING OUTPUT '!A:X,24, FALSE)</f>
        <v>0.40776216653897657</v>
      </c>
      <c r="K1182" t="str">
        <f>VLOOKUP(A1182, 'MACHINE LEARNING OUTPUT '!A:C,3, FALSE)</f>
        <v>mixed</v>
      </c>
    </row>
    <row r="1183" spans="1:11" x14ac:dyDescent="0.25">
      <c r="A1183" s="2" t="s">
        <v>1217</v>
      </c>
      <c r="B1183" s="50">
        <v>0.875</v>
      </c>
      <c r="C1183" s="50">
        <v>0.13483284728763339</v>
      </c>
      <c r="D1183" s="50">
        <v>0.45183037152646877</v>
      </c>
      <c r="E1183" s="50">
        <v>0.58960118437581488</v>
      </c>
      <c r="F1183" s="51">
        <f t="shared" si="55"/>
        <v>0.74460639777537585</v>
      </c>
      <c r="G1183" s="47">
        <f t="shared" si="56"/>
        <v>74.46063977753758</v>
      </c>
      <c r="H1183" s="21" t="str">
        <f t="shared" si="54"/>
        <v xml:space="preserve"> Low Risk</v>
      </c>
      <c r="I1183">
        <f>VLOOKUP(A1183, 'MACHINE LEARNING OUTPUT '!A:W, 23, FALSE)</f>
        <v>0</v>
      </c>
      <c r="J1183" s="5">
        <f>VLOOKUP(A1183, 'MACHINE LEARNING OUTPUT '!A:X,24, FALSE)</f>
        <v>0.40412462712110542</v>
      </c>
      <c r="K1183" t="str">
        <f>VLOOKUP(A1183, 'MACHINE LEARNING OUTPUT '!A:C,3, FALSE)</f>
        <v>salary</v>
      </c>
    </row>
    <row r="1184" spans="1:11" x14ac:dyDescent="0.25">
      <c r="A1184" s="1" t="s">
        <v>1218</v>
      </c>
      <c r="B1184" s="49">
        <v>0.442</v>
      </c>
      <c r="C1184" s="49">
        <v>0.29016828033540482</v>
      </c>
      <c r="D1184" s="49">
        <v>0.29015828199947591</v>
      </c>
      <c r="E1184" s="49">
        <v>0.27127005407572868</v>
      </c>
      <c r="F1184" s="51">
        <f t="shared" si="55"/>
        <v>0.46637168041063304</v>
      </c>
      <c r="G1184" s="47">
        <f t="shared" si="56"/>
        <v>46.637168041063305</v>
      </c>
      <c r="H1184" s="21" t="str">
        <f t="shared" si="54"/>
        <v xml:space="preserve"> Medium Risk</v>
      </c>
      <c r="I1184">
        <f>VLOOKUP(A1184, 'MACHINE LEARNING OUTPUT '!A:W, 23, FALSE)</f>
        <v>1</v>
      </c>
      <c r="J1184" s="5">
        <f>VLOOKUP(A1184, 'MACHINE LEARNING OUTPUT '!A:X,24, FALSE)</f>
        <v>0.64769201107904262</v>
      </c>
      <c r="K1184" t="str">
        <f>VLOOKUP(A1184, 'MACHINE LEARNING OUTPUT '!A:C,3, FALSE)</f>
        <v>business</v>
      </c>
    </row>
    <row r="1185" spans="1:11" x14ac:dyDescent="0.25">
      <c r="A1185" s="2" t="s">
        <v>1219</v>
      </c>
      <c r="B1185" s="50">
        <v>0.60899999999999999</v>
      </c>
      <c r="C1185" s="50">
        <v>0.30379541507566615</v>
      </c>
      <c r="D1185" s="50">
        <v>0.21578739487482793</v>
      </c>
      <c r="E1185" s="50">
        <v>0.39962873849407005</v>
      </c>
      <c r="F1185" s="51">
        <f t="shared" si="55"/>
        <v>0.5251131652263763</v>
      </c>
      <c r="G1185" s="47">
        <f t="shared" si="56"/>
        <v>52.511316522637628</v>
      </c>
      <c r="H1185" s="21" t="str">
        <f t="shared" si="54"/>
        <v xml:space="preserve"> Medium Risk</v>
      </c>
      <c r="I1185">
        <f>VLOOKUP(A1185, 'MACHINE LEARNING OUTPUT '!A:W, 23, FALSE)</f>
        <v>1</v>
      </c>
      <c r="J1185" s="5">
        <f>VLOOKUP(A1185, 'MACHINE LEARNING OUTPUT '!A:X,24, FALSE)</f>
        <v>0.58261783302336534</v>
      </c>
      <c r="K1185" t="str">
        <f>VLOOKUP(A1185, 'MACHINE LEARNING OUTPUT '!A:C,3, FALSE)</f>
        <v>mixed</v>
      </c>
    </row>
    <row r="1186" spans="1:11" x14ac:dyDescent="0.25">
      <c r="A1186" s="1" t="s">
        <v>1220</v>
      </c>
      <c r="B1186" s="49">
        <v>0.84499999999999997</v>
      </c>
      <c r="C1186" s="49">
        <v>0.40841550065934601</v>
      </c>
      <c r="D1186" s="49">
        <v>0.49487354633366631</v>
      </c>
      <c r="E1186" s="49">
        <v>0.61597886084326692</v>
      </c>
      <c r="F1186" s="51">
        <f t="shared" si="55"/>
        <v>0.66459688819541951</v>
      </c>
      <c r="G1186" s="47">
        <f t="shared" si="56"/>
        <v>66.459688819541952</v>
      </c>
      <c r="H1186" s="21" t="str">
        <f t="shared" si="54"/>
        <v xml:space="preserve"> Medium Risk</v>
      </c>
      <c r="I1186">
        <f>VLOOKUP(A1186, 'MACHINE LEARNING OUTPUT '!A:W, 23, FALSE)</f>
        <v>0</v>
      </c>
      <c r="J1186" s="5">
        <f>VLOOKUP(A1186, 'MACHINE LEARNING OUTPUT '!A:X,24, FALSE)</f>
        <v>0.43526705614817968</v>
      </c>
      <c r="K1186" t="str">
        <f>VLOOKUP(A1186, 'MACHINE LEARNING OUTPUT '!A:C,3, FALSE)</f>
        <v>salary</v>
      </c>
    </row>
    <row r="1187" spans="1:11" x14ac:dyDescent="0.25">
      <c r="A1187" s="2" t="s">
        <v>1221</v>
      </c>
      <c r="B1187" s="50">
        <v>0.60699999999999998</v>
      </c>
      <c r="C1187" s="50">
        <v>0.3937330727243637</v>
      </c>
      <c r="D1187" s="50">
        <v>0.68569851713390384</v>
      </c>
      <c r="E1187" s="50">
        <v>0.68567733594326918</v>
      </c>
      <c r="F1187" s="51">
        <f t="shared" si="55"/>
        <v>0.63432138200096189</v>
      </c>
      <c r="G1187" s="47">
        <f t="shared" si="56"/>
        <v>63.43213820009619</v>
      </c>
      <c r="H1187" s="21" t="str">
        <f t="shared" si="54"/>
        <v xml:space="preserve"> Medium Risk</v>
      </c>
      <c r="I1187">
        <f>VLOOKUP(A1187, 'MACHINE LEARNING OUTPUT '!A:W, 23, FALSE)</f>
        <v>0</v>
      </c>
      <c r="J1187" s="5">
        <f>VLOOKUP(A1187, 'MACHINE LEARNING OUTPUT '!A:X,24, FALSE)</f>
        <v>0.48007525978149257</v>
      </c>
      <c r="K1187" t="str">
        <f>VLOOKUP(A1187, 'MACHINE LEARNING OUTPUT '!A:C,3, FALSE)</f>
        <v>mixed</v>
      </c>
    </row>
    <row r="1188" spans="1:11" x14ac:dyDescent="0.25">
      <c r="A1188" s="1" t="s">
        <v>1222</v>
      </c>
      <c r="B1188" s="49">
        <v>0.222</v>
      </c>
      <c r="C1188" s="49">
        <v>0.2300985768001706</v>
      </c>
      <c r="D1188" s="49">
        <v>0.65530833885637596</v>
      </c>
      <c r="E1188" s="49">
        <v>0.57769793871473485</v>
      </c>
      <c r="F1188" s="51">
        <f t="shared" si="55"/>
        <v>0.52638678553843421</v>
      </c>
      <c r="G1188" s="47">
        <f t="shared" si="56"/>
        <v>52.63867855384342</v>
      </c>
      <c r="H1188" s="21" t="str">
        <f t="shared" si="54"/>
        <v xml:space="preserve"> Medium Risk</v>
      </c>
      <c r="I1188">
        <f>VLOOKUP(A1188, 'MACHINE LEARNING OUTPUT '!A:W, 23, FALSE)</f>
        <v>1</v>
      </c>
      <c r="J1188" s="5">
        <f>VLOOKUP(A1188, 'MACHINE LEARNING OUTPUT '!A:X,24, FALSE)</f>
        <v>0.64381022210067484</v>
      </c>
      <c r="K1188" t="str">
        <f>VLOOKUP(A1188, 'MACHINE LEARNING OUTPUT '!A:C,3, FALSE)</f>
        <v>business</v>
      </c>
    </row>
    <row r="1189" spans="1:11" x14ac:dyDescent="0.25">
      <c r="A1189" s="2" t="s">
        <v>1223</v>
      </c>
      <c r="B1189" s="50">
        <v>0.94399999999999995</v>
      </c>
      <c r="C1189" s="50">
        <v>5.4961163777305921E-2</v>
      </c>
      <c r="D1189" s="50">
        <v>0.50425670054645466</v>
      </c>
      <c r="E1189" s="50">
        <v>0.73279304944100754</v>
      </c>
      <c r="F1189" s="51">
        <f t="shared" si="55"/>
        <v>0.82468194839225017</v>
      </c>
      <c r="G1189" s="47">
        <f t="shared" si="56"/>
        <v>82.468194839225021</v>
      </c>
      <c r="H1189" s="21" t="str">
        <f t="shared" si="54"/>
        <v xml:space="preserve"> Low Risk</v>
      </c>
      <c r="I1189">
        <f>VLOOKUP(A1189, 'MACHINE LEARNING OUTPUT '!A:W, 23, FALSE)</f>
        <v>0</v>
      </c>
      <c r="J1189" s="5">
        <f>VLOOKUP(A1189, 'MACHINE LEARNING OUTPUT '!A:X,24, FALSE)</f>
        <v>0.3484994666205008</v>
      </c>
      <c r="K1189" t="str">
        <f>VLOOKUP(A1189, 'MACHINE LEARNING OUTPUT '!A:C,3, FALSE)</f>
        <v>salary</v>
      </c>
    </row>
    <row r="1190" spans="1:11" x14ac:dyDescent="0.25">
      <c r="A1190" s="1" t="s">
        <v>1224</v>
      </c>
      <c r="B1190" s="49">
        <v>0.78700000000000003</v>
      </c>
      <c r="C1190" s="49">
        <v>0.3606880389152059</v>
      </c>
      <c r="D1190" s="49">
        <v>0.65244768850214585</v>
      </c>
      <c r="E1190" s="49">
        <v>0.74297064681105662</v>
      </c>
      <c r="F1190" s="51">
        <f t="shared" si="55"/>
        <v>0.70917872304752583</v>
      </c>
      <c r="G1190" s="47">
        <f t="shared" si="56"/>
        <v>70.917872304752578</v>
      </c>
      <c r="H1190" s="21" t="str">
        <f t="shared" si="54"/>
        <v xml:space="preserve"> Low Risk</v>
      </c>
      <c r="I1190">
        <f>VLOOKUP(A1190, 'MACHINE LEARNING OUTPUT '!A:W, 23, FALSE)</f>
        <v>0</v>
      </c>
      <c r="J1190" s="5">
        <f>VLOOKUP(A1190, 'MACHINE LEARNING OUTPUT '!A:X,24, FALSE)</f>
        <v>0.40116197638218859</v>
      </c>
      <c r="K1190" t="str">
        <f>VLOOKUP(A1190, 'MACHINE LEARNING OUTPUT '!A:C,3, FALSE)</f>
        <v>salary</v>
      </c>
    </row>
    <row r="1191" spans="1:11" x14ac:dyDescent="0.25">
      <c r="A1191" s="2" t="s">
        <v>1225</v>
      </c>
      <c r="B1191" s="50">
        <v>0.45700000000000002</v>
      </c>
      <c r="C1191" s="50">
        <v>0.12697290225193725</v>
      </c>
      <c r="D1191" s="50">
        <v>0.45633720753964335</v>
      </c>
      <c r="E1191" s="50">
        <v>0.36926102505244807</v>
      </c>
      <c r="F1191" s="51">
        <f t="shared" si="55"/>
        <v>0.56851472459021468</v>
      </c>
      <c r="G1191" s="47">
        <f t="shared" si="56"/>
        <v>56.851472459021466</v>
      </c>
      <c r="H1191" s="21" t="str">
        <f t="shared" si="54"/>
        <v xml:space="preserve"> Medium Risk</v>
      </c>
      <c r="I1191">
        <f>VLOOKUP(A1191, 'MACHINE LEARNING OUTPUT '!A:W, 23, FALSE)</f>
        <v>1</v>
      </c>
      <c r="J1191" s="5">
        <f>VLOOKUP(A1191, 'MACHINE LEARNING OUTPUT '!A:X,24, FALSE)</f>
        <v>0.60878520068952213</v>
      </c>
      <c r="K1191" t="str">
        <f>VLOOKUP(A1191, 'MACHINE LEARNING OUTPUT '!A:C,3, FALSE)</f>
        <v>business</v>
      </c>
    </row>
    <row r="1192" spans="1:11" x14ac:dyDescent="0.25">
      <c r="A1192" s="1" t="s">
        <v>1226</v>
      </c>
      <c r="B1192" s="49">
        <v>0.753</v>
      </c>
      <c r="C1192" s="49">
        <v>0.25519682931074777</v>
      </c>
      <c r="D1192" s="49">
        <v>0.3229319712641292</v>
      </c>
      <c r="E1192" s="49">
        <v>0.78341304653926047</v>
      </c>
      <c r="F1192" s="51">
        <f t="shared" si="55"/>
        <v>0.66908930244049047</v>
      </c>
      <c r="G1192" s="47">
        <f t="shared" si="56"/>
        <v>66.908930244049046</v>
      </c>
      <c r="H1192" s="21" t="str">
        <f t="shared" si="54"/>
        <v xml:space="preserve"> Medium Risk</v>
      </c>
      <c r="I1192">
        <f>VLOOKUP(A1192, 'MACHINE LEARNING OUTPUT '!A:W, 23, FALSE)</f>
        <v>0</v>
      </c>
      <c r="J1192" s="5">
        <f>VLOOKUP(A1192, 'MACHINE LEARNING OUTPUT '!A:X,24, FALSE)</f>
        <v>0.46085808940053996</v>
      </c>
      <c r="K1192" t="str">
        <f>VLOOKUP(A1192, 'MACHINE LEARNING OUTPUT '!A:C,3, FALSE)</f>
        <v>salary</v>
      </c>
    </row>
    <row r="1193" spans="1:11" x14ac:dyDescent="0.25">
      <c r="A1193" s="2" t="s">
        <v>1227</v>
      </c>
      <c r="B1193" s="50">
        <v>0.25900000000000001</v>
      </c>
      <c r="C1193" s="50">
        <v>0.14944403585301502</v>
      </c>
      <c r="D1193" s="50">
        <v>0.26294983386794935</v>
      </c>
      <c r="E1193" s="50">
        <v>0.41643802034185756</v>
      </c>
      <c r="F1193" s="51">
        <f t="shared" si="55"/>
        <v>0.46087245906896401</v>
      </c>
      <c r="G1193" s="47">
        <f t="shared" si="56"/>
        <v>46.087245906896399</v>
      </c>
      <c r="H1193" s="21" t="str">
        <f t="shared" si="54"/>
        <v xml:space="preserve"> Medium Risk</v>
      </c>
      <c r="I1193">
        <f>VLOOKUP(A1193, 'MACHINE LEARNING OUTPUT '!A:W, 23, FALSE)</f>
        <v>1</v>
      </c>
      <c r="J1193" s="5">
        <f>VLOOKUP(A1193, 'MACHINE LEARNING OUTPUT '!A:X,24, FALSE)</f>
        <v>0.69367830838439626</v>
      </c>
      <c r="K1193" t="str">
        <f>VLOOKUP(A1193, 'MACHINE LEARNING OUTPUT '!A:C,3, FALSE)</f>
        <v>business</v>
      </c>
    </row>
    <row r="1194" spans="1:11" x14ac:dyDescent="0.25">
      <c r="A1194" s="1" t="s">
        <v>1228</v>
      </c>
      <c r="B1194" s="49">
        <v>0.996</v>
      </c>
      <c r="C1194" s="49">
        <v>0.18840875260899242</v>
      </c>
      <c r="D1194" s="49">
        <v>0.53247831968208681</v>
      </c>
      <c r="E1194" s="49">
        <v>0.74636544240957936</v>
      </c>
      <c r="F1194" s="51">
        <f t="shared" si="55"/>
        <v>0.81052785451515652</v>
      </c>
      <c r="G1194" s="47">
        <f t="shared" si="56"/>
        <v>81.052785451515646</v>
      </c>
      <c r="H1194" s="21" t="str">
        <f t="shared" si="54"/>
        <v xml:space="preserve"> Low Risk</v>
      </c>
      <c r="I1194">
        <f>VLOOKUP(A1194, 'MACHINE LEARNING OUTPUT '!A:W, 23, FALSE)</f>
        <v>0</v>
      </c>
      <c r="J1194" s="5">
        <f>VLOOKUP(A1194, 'MACHINE LEARNING OUTPUT '!A:X,24, FALSE)</f>
        <v>0.35269463914924493</v>
      </c>
      <c r="K1194" t="str">
        <f>VLOOKUP(A1194, 'MACHINE LEARNING OUTPUT '!A:C,3, FALSE)</f>
        <v>salary</v>
      </c>
    </row>
    <row r="1195" spans="1:11" x14ac:dyDescent="0.25">
      <c r="A1195" s="2" t="s">
        <v>1229</v>
      </c>
      <c r="B1195" s="50">
        <v>0.33900000000000002</v>
      </c>
      <c r="C1195" s="50">
        <v>0.4702307248231396</v>
      </c>
      <c r="D1195" s="50">
        <v>0.6837893147510905</v>
      </c>
      <c r="E1195" s="50">
        <v>0.61165009751178245</v>
      </c>
      <c r="F1195" s="51">
        <f t="shared" si="55"/>
        <v>0.50608616013004348</v>
      </c>
      <c r="G1195" s="47">
        <f t="shared" si="56"/>
        <v>50.608616013004351</v>
      </c>
      <c r="H1195" s="21" t="str">
        <f t="shared" si="54"/>
        <v xml:space="preserve"> Medium Risk</v>
      </c>
      <c r="I1195">
        <f>VLOOKUP(A1195, 'MACHINE LEARNING OUTPUT '!A:W, 23, FALSE)</f>
        <v>1</v>
      </c>
      <c r="J1195" s="5">
        <f>VLOOKUP(A1195, 'MACHINE LEARNING OUTPUT '!A:X,24, FALSE)</f>
        <v>0.60862345727705491</v>
      </c>
      <c r="K1195" t="str">
        <f>VLOOKUP(A1195, 'MACHINE LEARNING OUTPUT '!A:C,3, FALSE)</f>
        <v>business</v>
      </c>
    </row>
    <row r="1196" spans="1:11" x14ac:dyDescent="0.25">
      <c r="A1196" s="1" t="s">
        <v>1230</v>
      </c>
      <c r="B1196" s="49">
        <v>0.89700000000000002</v>
      </c>
      <c r="C1196" s="49">
        <v>4.649766432525293E-2</v>
      </c>
      <c r="D1196" s="49">
        <v>0.50258612372771672</v>
      </c>
      <c r="E1196" s="49">
        <v>0.79589137204760707</v>
      </c>
      <c r="F1196" s="51">
        <f t="shared" si="55"/>
        <v>0.81990163125510862</v>
      </c>
      <c r="G1196" s="47">
        <f t="shared" si="56"/>
        <v>81.990163125510861</v>
      </c>
      <c r="H1196" s="21" t="str">
        <f t="shared" si="54"/>
        <v xml:space="preserve"> Low Risk</v>
      </c>
      <c r="I1196">
        <f>VLOOKUP(A1196, 'MACHINE LEARNING OUTPUT '!A:W, 23, FALSE)</f>
        <v>0</v>
      </c>
      <c r="J1196" s="5">
        <f>VLOOKUP(A1196, 'MACHINE LEARNING OUTPUT '!A:X,24, FALSE)</f>
        <v>0.33514525292539882</v>
      </c>
      <c r="K1196" t="str">
        <f>VLOOKUP(A1196, 'MACHINE LEARNING OUTPUT '!A:C,3, FALSE)</f>
        <v>salary</v>
      </c>
    </row>
    <row r="1197" spans="1:11" x14ac:dyDescent="0.25">
      <c r="A1197" s="2" t="s">
        <v>1231</v>
      </c>
      <c r="B1197" s="50">
        <v>0.47199999999999998</v>
      </c>
      <c r="C1197" s="50">
        <v>0.19773013346757157</v>
      </c>
      <c r="D1197" s="50">
        <v>0.34643857107981602</v>
      </c>
      <c r="E1197" s="50">
        <v>0.60882012677493791</v>
      </c>
      <c r="F1197" s="51">
        <f t="shared" si="55"/>
        <v>0.56649169319193238</v>
      </c>
      <c r="G1197" s="47">
        <f t="shared" si="56"/>
        <v>56.649169319193234</v>
      </c>
      <c r="H1197" s="21" t="str">
        <f t="shared" si="54"/>
        <v xml:space="preserve"> Medium Risk</v>
      </c>
      <c r="I1197">
        <f>VLOOKUP(A1197, 'MACHINE LEARNING OUTPUT '!A:W, 23, FALSE)</f>
        <v>1</v>
      </c>
      <c r="J1197" s="5">
        <f>VLOOKUP(A1197, 'MACHINE LEARNING OUTPUT '!A:X,24, FALSE)</f>
        <v>0.57010349757018597</v>
      </c>
      <c r="K1197" t="str">
        <f>VLOOKUP(A1197, 'MACHINE LEARNING OUTPUT '!A:C,3, FALSE)</f>
        <v>mixed</v>
      </c>
    </row>
    <row r="1198" spans="1:11" x14ac:dyDescent="0.25">
      <c r="A1198" s="1" t="s">
        <v>1232</v>
      </c>
      <c r="B1198" s="49">
        <v>0.45800000000000002</v>
      </c>
      <c r="C1198" s="49">
        <v>0.13364139513825107</v>
      </c>
      <c r="D1198" s="49">
        <v>0.7039818667359754</v>
      </c>
      <c r="E1198" s="49">
        <v>0.69183646593188353</v>
      </c>
      <c r="F1198" s="51">
        <f t="shared" si="55"/>
        <v>0.66477942469550222</v>
      </c>
      <c r="G1198" s="47">
        <f t="shared" si="56"/>
        <v>66.477942469550229</v>
      </c>
      <c r="H1198" s="21" t="str">
        <f t="shared" si="54"/>
        <v xml:space="preserve"> Medium Risk</v>
      </c>
      <c r="I1198">
        <f>VLOOKUP(A1198, 'MACHINE LEARNING OUTPUT '!A:W, 23, FALSE)</f>
        <v>1</v>
      </c>
      <c r="J1198" s="5">
        <f>VLOOKUP(A1198, 'MACHINE LEARNING OUTPUT '!A:X,24, FALSE)</f>
        <v>0.50569863987919084</v>
      </c>
      <c r="K1198" t="str">
        <f>VLOOKUP(A1198, 'MACHINE LEARNING OUTPUT '!A:C,3, FALSE)</f>
        <v>mixed</v>
      </c>
    </row>
    <row r="1199" spans="1:11" x14ac:dyDescent="0.25">
      <c r="A1199" s="2" t="s">
        <v>1233</v>
      </c>
      <c r="B1199" s="50">
        <v>0.67400000000000004</v>
      </c>
      <c r="C1199" s="50">
        <v>0.47263647536104963</v>
      </c>
      <c r="D1199" s="50">
        <v>0.70849095867206036</v>
      </c>
      <c r="E1199" s="50">
        <v>0.53160901274659034</v>
      </c>
      <c r="F1199" s="51">
        <f t="shared" si="55"/>
        <v>0.61554860103808573</v>
      </c>
      <c r="G1199" s="47">
        <f t="shared" si="56"/>
        <v>61.554860103808572</v>
      </c>
      <c r="H1199" s="21" t="str">
        <f t="shared" si="54"/>
        <v xml:space="preserve"> Medium Risk</v>
      </c>
      <c r="I1199">
        <f>VLOOKUP(A1199, 'MACHINE LEARNING OUTPUT '!A:W, 23, FALSE)</f>
        <v>0</v>
      </c>
      <c r="J1199" s="5">
        <f>VLOOKUP(A1199, 'MACHINE LEARNING OUTPUT '!A:X,24, FALSE)</f>
        <v>0.48795613936725613</v>
      </c>
      <c r="K1199" t="str">
        <f>VLOOKUP(A1199, 'MACHINE LEARNING OUTPUT '!A:C,3, FALSE)</f>
        <v>mixed</v>
      </c>
    </row>
    <row r="1200" spans="1:11" x14ac:dyDescent="0.25">
      <c r="A1200" s="1" t="s">
        <v>1234</v>
      </c>
      <c r="B1200" s="49">
        <v>0.29299999999999998</v>
      </c>
      <c r="C1200" s="49">
        <v>0.66052860034920058</v>
      </c>
      <c r="D1200" s="49">
        <v>0.6169505690043805</v>
      </c>
      <c r="E1200" s="49">
        <v>0.35869496387366911</v>
      </c>
      <c r="F1200" s="51">
        <f t="shared" si="55"/>
        <v>0.38158577827716633</v>
      </c>
      <c r="G1200" s="47">
        <f t="shared" si="56"/>
        <v>38.158577827716634</v>
      </c>
      <c r="H1200" s="21" t="str">
        <f t="shared" si="54"/>
        <v xml:space="preserve"> High Risk</v>
      </c>
      <c r="I1200">
        <f>VLOOKUP(A1200, 'MACHINE LEARNING OUTPUT '!A:W, 23, FALSE)</f>
        <v>1</v>
      </c>
      <c r="J1200" s="5">
        <f>VLOOKUP(A1200, 'MACHINE LEARNING OUTPUT '!A:X,24, FALSE)</f>
        <v>0.69217187502662947</v>
      </c>
      <c r="K1200" t="str">
        <f>VLOOKUP(A1200, 'MACHINE LEARNING OUTPUT '!A:C,3, FALSE)</f>
        <v>business</v>
      </c>
    </row>
    <row r="1201" spans="1:11" x14ac:dyDescent="0.25">
      <c r="A1201" s="2" t="s">
        <v>1235</v>
      </c>
      <c r="B1201" s="50">
        <v>0.91400000000000003</v>
      </c>
      <c r="C1201" s="50">
        <v>0.11036271398059405</v>
      </c>
      <c r="D1201" s="50">
        <v>0.60403396113684593</v>
      </c>
      <c r="E1201" s="50">
        <v>0.68180088485993062</v>
      </c>
      <c r="F1201" s="51">
        <f t="shared" si="55"/>
        <v>0.80986811076218057</v>
      </c>
      <c r="G1201" s="47">
        <f t="shared" si="56"/>
        <v>80.986811076218061</v>
      </c>
      <c r="H1201" s="21" t="str">
        <f t="shared" si="54"/>
        <v xml:space="preserve"> Low Risk</v>
      </c>
      <c r="I1201">
        <f>VLOOKUP(A1201, 'MACHINE LEARNING OUTPUT '!A:W, 23, FALSE)</f>
        <v>0</v>
      </c>
      <c r="J1201" s="5">
        <f>VLOOKUP(A1201, 'MACHINE LEARNING OUTPUT '!A:X,24, FALSE)</f>
        <v>0.34163953904148686</v>
      </c>
      <c r="K1201" t="str">
        <f>VLOOKUP(A1201, 'MACHINE LEARNING OUTPUT '!A:C,3, FALSE)</f>
        <v>salary</v>
      </c>
    </row>
    <row r="1202" spans="1:11" x14ac:dyDescent="0.25">
      <c r="A1202" s="1" t="s">
        <v>1236</v>
      </c>
      <c r="B1202" s="49">
        <v>0.51</v>
      </c>
      <c r="C1202" s="49">
        <v>0.29702608978882644</v>
      </c>
      <c r="D1202" s="49">
        <v>0.48406992960110828</v>
      </c>
      <c r="E1202" s="49">
        <v>0.64978564444647424</v>
      </c>
      <c r="F1202" s="51">
        <f t="shared" si="55"/>
        <v>0.58367400565054484</v>
      </c>
      <c r="G1202" s="47">
        <f t="shared" si="56"/>
        <v>58.367400565054481</v>
      </c>
      <c r="H1202" s="21" t="str">
        <f t="shared" si="54"/>
        <v xml:space="preserve"> Medium Risk</v>
      </c>
      <c r="I1202">
        <f>VLOOKUP(A1202, 'MACHINE LEARNING OUTPUT '!A:W, 23, FALSE)</f>
        <v>1</v>
      </c>
      <c r="J1202" s="5">
        <f>VLOOKUP(A1202, 'MACHINE LEARNING OUTPUT '!A:X,24, FALSE)</f>
        <v>0.58288572325709742</v>
      </c>
      <c r="K1202" t="str">
        <f>VLOOKUP(A1202, 'MACHINE LEARNING OUTPUT '!A:C,3, FALSE)</f>
        <v>business</v>
      </c>
    </row>
    <row r="1203" spans="1:11" x14ac:dyDescent="0.25">
      <c r="A1203" s="2" t="s">
        <v>1237</v>
      </c>
      <c r="B1203" s="50">
        <v>0.89100000000000001</v>
      </c>
      <c r="C1203" s="50">
        <v>0.20538981700528475</v>
      </c>
      <c r="D1203" s="50">
        <v>0.79209998124577474</v>
      </c>
      <c r="E1203" s="50">
        <v>0.89869849445222871</v>
      </c>
      <c r="F1203" s="51">
        <f t="shared" si="55"/>
        <v>0.8434578253154037</v>
      </c>
      <c r="G1203" s="47">
        <f t="shared" si="56"/>
        <v>84.345782531540365</v>
      </c>
      <c r="H1203" s="21" t="str">
        <f t="shared" si="54"/>
        <v xml:space="preserve"> Low Risk</v>
      </c>
      <c r="I1203">
        <f>VLOOKUP(A1203, 'MACHINE LEARNING OUTPUT '!A:W, 23, FALSE)</f>
        <v>0</v>
      </c>
      <c r="J1203" s="5">
        <f>VLOOKUP(A1203, 'MACHINE LEARNING OUTPUT '!A:X,24, FALSE)</f>
        <v>0.3049464679377778</v>
      </c>
      <c r="K1203" t="str">
        <f>VLOOKUP(A1203, 'MACHINE LEARNING OUTPUT '!A:C,3, FALSE)</f>
        <v>salary</v>
      </c>
    </row>
    <row r="1204" spans="1:11" x14ac:dyDescent="0.25">
      <c r="A1204" s="1" t="s">
        <v>1238</v>
      </c>
      <c r="B1204" s="49">
        <v>0.77900000000000003</v>
      </c>
      <c r="C1204" s="49">
        <v>0.17115169188355328</v>
      </c>
      <c r="D1204" s="49">
        <v>0.65971809122345371</v>
      </c>
      <c r="E1204" s="49">
        <v>0.61279278278441329</v>
      </c>
      <c r="F1204" s="51">
        <f t="shared" si="55"/>
        <v>0.74516702809728685</v>
      </c>
      <c r="G1204" s="47">
        <f t="shared" si="56"/>
        <v>74.516702809728685</v>
      </c>
      <c r="H1204" s="21" t="str">
        <f t="shared" si="54"/>
        <v xml:space="preserve"> Low Risk</v>
      </c>
      <c r="I1204">
        <f>VLOOKUP(A1204, 'MACHINE LEARNING OUTPUT '!A:W, 23, FALSE)</f>
        <v>0</v>
      </c>
      <c r="J1204" s="5">
        <f>VLOOKUP(A1204, 'MACHINE LEARNING OUTPUT '!A:X,24, FALSE)</f>
        <v>0.39983026064897498</v>
      </c>
      <c r="K1204" t="str">
        <f>VLOOKUP(A1204, 'MACHINE LEARNING OUTPUT '!A:C,3, FALSE)</f>
        <v>salary</v>
      </c>
    </row>
    <row r="1205" spans="1:11" x14ac:dyDescent="0.25">
      <c r="A1205" s="2" t="s">
        <v>1239</v>
      </c>
      <c r="B1205" s="50">
        <v>0.92400000000000004</v>
      </c>
      <c r="C1205" s="50">
        <v>0.35082058796277676</v>
      </c>
      <c r="D1205" s="50">
        <v>0.41039000897032185</v>
      </c>
      <c r="E1205" s="50">
        <v>0.55650449305851724</v>
      </c>
      <c r="F1205" s="51">
        <f t="shared" si="55"/>
        <v>0.68370749936400887</v>
      </c>
      <c r="G1205" s="47">
        <f t="shared" si="56"/>
        <v>68.370749936400884</v>
      </c>
      <c r="H1205" s="21" t="str">
        <f t="shared" si="54"/>
        <v xml:space="preserve"> Medium Risk</v>
      </c>
      <c r="I1205">
        <f>VLOOKUP(A1205, 'MACHINE LEARNING OUTPUT '!A:W, 23, FALSE)</f>
        <v>0</v>
      </c>
      <c r="J1205" s="5">
        <f>VLOOKUP(A1205, 'MACHINE LEARNING OUTPUT '!A:X,24, FALSE)</f>
        <v>0.41627869107588084</v>
      </c>
      <c r="K1205" t="str">
        <f>VLOOKUP(A1205, 'MACHINE LEARNING OUTPUT '!A:C,3, FALSE)</f>
        <v>salary</v>
      </c>
    </row>
    <row r="1206" spans="1:11" x14ac:dyDescent="0.25">
      <c r="A1206" s="1" t="s">
        <v>1240</v>
      </c>
      <c r="B1206" s="49">
        <v>0.78500000000000003</v>
      </c>
      <c r="C1206" s="49">
        <v>4.0308904856309336E-2</v>
      </c>
      <c r="D1206" s="49">
        <v>0.60951824730450199</v>
      </c>
      <c r="E1206" s="49">
        <v>0.62876177672232625</v>
      </c>
      <c r="F1206" s="51">
        <f t="shared" si="55"/>
        <v>0.77887524451235646</v>
      </c>
      <c r="G1206" s="47">
        <f t="shared" si="56"/>
        <v>77.887524451235649</v>
      </c>
      <c r="H1206" s="21" t="str">
        <f t="shared" si="54"/>
        <v xml:space="preserve"> Low Risk</v>
      </c>
      <c r="I1206">
        <f>VLOOKUP(A1206, 'MACHINE LEARNING OUTPUT '!A:W, 23, FALSE)</f>
        <v>0</v>
      </c>
      <c r="J1206" s="5">
        <f>VLOOKUP(A1206, 'MACHINE LEARNING OUTPUT '!A:X,24, FALSE)</f>
        <v>0.41064314851208333</v>
      </c>
      <c r="K1206" t="str">
        <f>VLOOKUP(A1206, 'MACHINE LEARNING OUTPUT '!A:C,3, FALSE)</f>
        <v>salary</v>
      </c>
    </row>
    <row r="1207" spans="1:11" x14ac:dyDescent="0.25">
      <c r="A1207" s="2" t="s">
        <v>1241</v>
      </c>
      <c r="B1207" s="50">
        <v>0.48899999999999999</v>
      </c>
      <c r="C1207" s="50">
        <v>9.9807950274879653E-2</v>
      </c>
      <c r="D1207" s="50">
        <v>0.74955064605021149</v>
      </c>
      <c r="E1207" s="50">
        <v>0.54271361696495146</v>
      </c>
      <c r="F1207" s="51">
        <f t="shared" si="55"/>
        <v>0.67252478667232118</v>
      </c>
      <c r="G1207" s="47">
        <f t="shared" si="56"/>
        <v>67.252478667232111</v>
      </c>
      <c r="H1207" s="21" t="str">
        <f t="shared" si="54"/>
        <v xml:space="preserve"> Medium Risk</v>
      </c>
      <c r="I1207">
        <f>VLOOKUP(A1207, 'MACHINE LEARNING OUTPUT '!A:W, 23, FALSE)</f>
        <v>1</v>
      </c>
      <c r="J1207" s="5">
        <f>VLOOKUP(A1207, 'MACHINE LEARNING OUTPUT '!A:X,24, FALSE)</f>
        <v>0.55005110308510008</v>
      </c>
      <c r="K1207" t="str">
        <f>VLOOKUP(A1207, 'MACHINE LEARNING OUTPUT '!A:C,3, FALSE)</f>
        <v>business</v>
      </c>
    </row>
    <row r="1208" spans="1:11" x14ac:dyDescent="0.25">
      <c r="A1208" s="1" t="s">
        <v>1242</v>
      </c>
      <c r="B1208" s="49">
        <v>0.34799999999999998</v>
      </c>
      <c r="C1208" s="49">
        <v>0.39215322200919372</v>
      </c>
      <c r="D1208" s="49">
        <v>0.27522793441530202</v>
      </c>
      <c r="E1208" s="49">
        <v>0.33599366560368615</v>
      </c>
      <c r="F1208" s="51">
        <f t="shared" si="55"/>
        <v>0.40959867012085521</v>
      </c>
      <c r="G1208" s="47">
        <f t="shared" si="56"/>
        <v>40.959867012085525</v>
      </c>
      <c r="H1208" s="21" t="str">
        <f t="shared" si="54"/>
        <v xml:space="preserve"> Medium Risk</v>
      </c>
      <c r="I1208">
        <f>VLOOKUP(A1208, 'MACHINE LEARNING OUTPUT '!A:W, 23, FALSE)</f>
        <v>1</v>
      </c>
      <c r="J1208" s="5">
        <f>VLOOKUP(A1208, 'MACHINE LEARNING OUTPUT '!A:X,24, FALSE)</f>
        <v>0.70195515739310854</v>
      </c>
      <c r="K1208" t="str">
        <f>VLOOKUP(A1208, 'MACHINE LEARNING OUTPUT '!A:C,3, FALSE)</f>
        <v>business</v>
      </c>
    </row>
    <row r="1209" spans="1:11" x14ac:dyDescent="0.25">
      <c r="A1209" s="2" t="s">
        <v>1243</v>
      </c>
      <c r="B1209" s="50">
        <v>0.99099999999999999</v>
      </c>
      <c r="C1209" s="50">
        <v>0.12977242565731484</v>
      </c>
      <c r="D1209" s="50">
        <v>0.63022560415945861</v>
      </c>
      <c r="E1209" s="50">
        <v>0.56987412428651185</v>
      </c>
      <c r="F1209" s="51">
        <f t="shared" si="55"/>
        <v>0.81944451177767419</v>
      </c>
      <c r="G1209" s="47">
        <f t="shared" si="56"/>
        <v>81.944451177767419</v>
      </c>
      <c r="H1209" s="21" t="str">
        <f t="shared" si="54"/>
        <v xml:space="preserve"> Low Risk</v>
      </c>
      <c r="I1209">
        <f>VLOOKUP(A1209, 'MACHINE LEARNING OUTPUT '!A:W, 23, FALSE)</f>
        <v>0</v>
      </c>
      <c r="J1209" s="5">
        <f>VLOOKUP(A1209, 'MACHINE LEARNING OUTPUT '!A:X,24, FALSE)</f>
        <v>0.33830496438298907</v>
      </c>
      <c r="K1209" t="str">
        <f>VLOOKUP(A1209, 'MACHINE LEARNING OUTPUT '!A:C,3, FALSE)</f>
        <v>salary</v>
      </c>
    </row>
    <row r="1210" spans="1:11" x14ac:dyDescent="0.25">
      <c r="A1210" s="1" t="s">
        <v>1244</v>
      </c>
      <c r="B1210" s="49">
        <v>0.95099999999999996</v>
      </c>
      <c r="C1210" s="49">
        <v>0.34790454134241316</v>
      </c>
      <c r="D1210" s="49">
        <v>0.47228971344631077</v>
      </c>
      <c r="E1210" s="49">
        <v>0.74000153698439741</v>
      </c>
      <c r="F1210" s="51">
        <f t="shared" si="55"/>
        <v>0.73393681083419793</v>
      </c>
      <c r="G1210" s="47">
        <f t="shared" si="56"/>
        <v>73.393681083419793</v>
      </c>
      <c r="H1210" s="21" t="str">
        <f t="shared" si="54"/>
        <v xml:space="preserve"> Low Risk</v>
      </c>
      <c r="I1210">
        <f>VLOOKUP(A1210, 'MACHINE LEARNING OUTPUT '!A:W, 23, FALSE)</f>
        <v>0</v>
      </c>
      <c r="J1210" s="5">
        <f>VLOOKUP(A1210, 'MACHINE LEARNING OUTPUT '!A:X,24, FALSE)</f>
        <v>0.36196772621211493</v>
      </c>
      <c r="K1210" t="str">
        <f>VLOOKUP(A1210, 'MACHINE LEARNING OUTPUT '!A:C,3, FALSE)</f>
        <v>salary</v>
      </c>
    </row>
    <row r="1211" spans="1:11" x14ac:dyDescent="0.25">
      <c r="A1211" s="2" t="s">
        <v>1245</v>
      </c>
      <c r="B1211" s="50">
        <v>0.79800000000000004</v>
      </c>
      <c r="C1211" s="50">
        <v>4.1275851304430233E-2</v>
      </c>
      <c r="D1211" s="50">
        <v>0.58921059895493477</v>
      </c>
      <c r="E1211" s="50">
        <v>0.60983072770151292</v>
      </c>
      <c r="F1211" s="51">
        <f t="shared" si="55"/>
        <v>0.77623397355488488</v>
      </c>
      <c r="G1211" s="47">
        <f t="shared" si="56"/>
        <v>77.623397355488493</v>
      </c>
      <c r="H1211" s="21" t="str">
        <f t="shared" si="54"/>
        <v xml:space="preserve"> Low Risk</v>
      </c>
      <c r="I1211">
        <f>VLOOKUP(A1211, 'MACHINE LEARNING OUTPUT '!A:W, 23, FALSE)</f>
        <v>0</v>
      </c>
      <c r="J1211" s="5">
        <f>VLOOKUP(A1211, 'MACHINE LEARNING OUTPUT '!A:X,24, FALSE)</f>
        <v>0.39463974945569547</v>
      </c>
      <c r="K1211" t="str">
        <f>VLOOKUP(A1211, 'MACHINE LEARNING OUTPUT '!A:C,3, FALSE)</f>
        <v>mixed</v>
      </c>
    </row>
    <row r="1212" spans="1:11" x14ac:dyDescent="0.25">
      <c r="A1212" s="1" t="s">
        <v>1246</v>
      </c>
      <c r="B1212" s="49">
        <v>0.88</v>
      </c>
      <c r="C1212" s="49">
        <v>6.5525242679582485E-2</v>
      </c>
      <c r="D1212" s="49">
        <v>0.59340374778620808</v>
      </c>
      <c r="E1212" s="49">
        <v>0.88112470732854964</v>
      </c>
      <c r="F1212" s="51">
        <f t="shared" si="55"/>
        <v>0.83919188285264934</v>
      </c>
      <c r="G1212" s="47">
        <f t="shared" si="56"/>
        <v>83.919188285264937</v>
      </c>
      <c r="H1212" s="21" t="str">
        <f t="shared" si="54"/>
        <v xml:space="preserve"> Low Risk</v>
      </c>
      <c r="I1212">
        <f>VLOOKUP(A1212, 'MACHINE LEARNING OUTPUT '!A:W, 23, FALSE)</f>
        <v>0</v>
      </c>
      <c r="J1212" s="5">
        <f>VLOOKUP(A1212, 'MACHINE LEARNING OUTPUT '!A:X,24, FALSE)</f>
        <v>0.32626875522379323</v>
      </c>
      <c r="K1212" t="str">
        <f>VLOOKUP(A1212, 'MACHINE LEARNING OUTPUT '!A:C,3, FALSE)</f>
        <v>salary</v>
      </c>
    </row>
    <row r="1213" spans="1:11" x14ac:dyDescent="0.25">
      <c r="A1213" s="2" t="s">
        <v>1247</v>
      </c>
      <c r="B1213" s="50">
        <v>0.82399999999999995</v>
      </c>
      <c r="C1213" s="50">
        <v>0.3635981421764522</v>
      </c>
      <c r="D1213" s="50">
        <v>0.76734832481953608</v>
      </c>
      <c r="E1213" s="50">
        <v>0.87751543098803209</v>
      </c>
      <c r="F1213" s="51">
        <f t="shared" si="55"/>
        <v>0.76441753695917636</v>
      </c>
      <c r="G1213" s="47">
        <f t="shared" si="56"/>
        <v>76.44175369591764</v>
      </c>
      <c r="H1213" s="21" t="str">
        <f t="shared" si="54"/>
        <v xml:space="preserve"> Low Risk</v>
      </c>
      <c r="I1213">
        <f>VLOOKUP(A1213, 'MACHINE LEARNING OUTPUT '!A:W, 23, FALSE)</f>
        <v>0</v>
      </c>
      <c r="J1213" s="5">
        <f>VLOOKUP(A1213, 'MACHINE LEARNING OUTPUT '!A:X,24, FALSE)</f>
        <v>0.35229357269266359</v>
      </c>
      <c r="K1213" t="str">
        <f>VLOOKUP(A1213, 'MACHINE LEARNING OUTPUT '!A:C,3, FALSE)</f>
        <v>salary</v>
      </c>
    </row>
    <row r="1214" spans="1:11" x14ac:dyDescent="0.25">
      <c r="A1214" s="1" t="s">
        <v>1248</v>
      </c>
      <c r="B1214" s="49">
        <v>0.79300000000000004</v>
      </c>
      <c r="C1214" s="49">
        <v>0.18863502659107501</v>
      </c>
      <c r="D1214" s="49">
        <v>0.71789098429469944</v>
      </c>
      <c r="E1214" s="49">
        <v>0.82382081502100302</v>
      </c>
      <c r="F1214" s="51">
        <f t="shared" si="55"/>
        <v>0.78811081113476777</v>
      </c>
      <c r="G1214" s="47">
        <f t="shared" si="56"/>
        <v>78.811081113476774</v>
      </c>
      <c r="H1214" s="21" t="str">
        <f t="shared" si="54"/>
        <v xml:space="preserve"> Low Risk</v>
      </c>
      <c r="I1214">
        <f>VLOOKUP(A1214, 'MACHINE LEARNING OUTPUT '!A:W, 23, FALSE)</f>
        <v>0</v>
      </c>
      <c r="J1214" s="5">
        <f>VLOOKUP(A1214, 'MACHINE LEARNING OUTPUT '!A:X,24, FALSE)</f>
        <v>0.39659168884605256</v>
      </c>
      <c r="K1214" t="str">
        <f>VLOOKUP(A1214, 'MACHINE LEARNING OUTPUT '!A:C,3, FALSE)</f>
        <v>salary</v>
      </c>
    </row>
    <row r="1215" spans="1:11" x14ac:dyDescent="0.25">
      <c r="A1215" s="2" t="s">
        <v>1249</v>
      </c>
      <c r="B1215" s="50">
        <v>0.59299999999999997</v>
      </c>
      <c r="C1215" s="50">
        <v>0.82256352166005176</v>
      </c>
      <c r="D1215" s="50">
        <v>0.57583625791713799</v>
      </c>
      <c r="E1215" s="50">
        <v>0.36977955837894871</v>
      </c>
      <c r="F1215" s="51">
        <f t="shared" si="55"/>
        <v>0.43141512884225436</v>
      </c>
      <c r="G1215" s="47">
        <f t="shared" si="56"/>
        <v>43.141512884225435</v>
      </c>
      <c r="H1215" s="21" t="str">
        <f t="shared" si="54"/>
        <v xml:space="preserve"> Medium Risk</v>
      </c>
      <c r="I1215">
        <f>VLOOKUP(A1215, 'MACHINE LEARNING OUTPUT '!A:W, 23, FALSE)</f>
        <v>1</v>
      </c>
      <c r="J1215" s="5">
        <f>VLOOKUP(A1215, 'MACHINE LEARNING OUTPUT '!A:X,24, FALSE)</f>
        <v>0.62285631043587575</v>
      </c>
      <c r="K1215" t="str">
        <f>VLOOKUP(A1215, 'MACHINE LEARNING OUTPUT '!A:C,3, FALSE)</f>
        <v>business</v>
      </c>
    </row>
    <row r="1216" spans="1:11" x14ac:dyDescent="0.25">
      <c r="A1216" s="1" t="s">
        <v>1250</v>
      </c>
      <c r="B1216" s="49">
        <v>0.49299999999999999</v>
      </c>
      <c r="C1216" s="49">
        <v>0.1645054286433516</v>
      </c>
      <c r="D1216" s="49">
        <v>0.35187132800580967</v>
      </c>
      <c r="E1216" s="49">
        <v>0.29589205934574675</v>
      </c>
      <c r="F1216" s="51">
        <f t="shared" si="55"/>
        <v>0.53795644591001845</v>
      </c>
      <c r="G1216" s="47">
        <f t="shared" si="56"/>
        <v>53.795644591001846</v>
      </c>
      <c r="H1216" s="21" t="str">
        <f t="shared" si="54"/>
        <v xml:space="preserve"> Medium Risk</v>
      </c>
      <c r="I1216">
        <f>VLOOKUP(A1216, 'MACHINE LEARNING OUTPUT '!A:W, 23, FALSE)</f>
        <v>1</v>
      </c>
      <c r="J1216" s="5">
        <f>VLOOKUP(A1216, 'MACHINE LEARNING OUTPUT '!A:X,24, FALSE)</f>
        <v>0.64235578491611822</v>
      </c>
      <c r="K1216" t="str">
        <f>VLOOKUP(A1216, 'MACHINE LEARNING OUTPUT '!A:C,3, FALSE)</f>
        <v>business</v>
      </c>
    </row>
    <row r="1217" spans="1:11" x14ac:dyDescent="0.25">
      <c r="A1217" s="2" t="s">
        <v>1251</v>
      </c>
      <c r="B1217" s="50">
        <v>0.91300000000000003</v>
      </c>
      <c r="C1217" s="50">
        <v>0.32811877004771267</v>
      </c>
      <c r="D1217" s="50">
        <v>0.28230157079544016</v>
      </c>
      <c r="E1217" s="50">
        <v>0.57730682319932158</v>
      </c>
      <c r="F1217" s="51">
        <f t="shared" si="55"/>
        <v>0.66417070662467248</v>
      </c>
      <c r="G1217" s="47">
        <f t="shared" si="56"/>
        <v>66.417070662467253</v>
      </c>
      <c r="H1217" s="21" t="str">
        <f t="shared" si="54"/>
        <v xml:space="preserve"> Medium Risk</v>
      </c>
      <c r="I1217">
        <f>VLOOKUP(A1217, 'MACHINE LEARNING OUTPUT '!A:W, 23, FALSE)</f>
        <v>0</v>
      </c>
      <c r="J1217" s="5">
        <f>VLOOKUP(A1217, 'MACHINE LEARNING OUTPUT '!A:X,24, FALSE)</f>
        <v>0.44547786122218958</v>
      </c>
      <c r="K1217" t="str">
        <f>VLOOKUP(A1217, 'MACHINE LEARNING OUTPUT '!A:C,3, FALSE)</f>
        <v>salary</v>
      </c>
    </row>
    <row r="1218" spans="1:11" x14ac:dyDescent="0.25">
      <c r="A1218" s="1" t="s">
        <v>1252</v>
      </c>
      <c r="B1218" s="49">
        <v>0.98299999999999998</v>
      </c>
      <c r="C1218" s="49">
        <v>0.39507142960545899</v>
      </c>
      <c r="D1218" s="49">
        <v>0.48441789752243924</v>
      </c>
      <c r="E1218" s="49">
        <v>0.52066620610506198</v>
      </c>
      <c r="F1218" s="51">
        <f t="shared" si="55"/>
        <v>0.70051208153860944</v>
      </c>
      <c r="G1218" s="47">
        <f t="shared" si="56"/>
        <v>70.051208153860941</v>
      </c>
      <c r="H1218" s="21" t="str">
        <f t="shared" ref="H1218:H1281" si="57">IF(G1218&lt;40," High Risk",
 IF(G1218&lt;70," Medium Risk",
 " Low Risk"))</f>
        <v xml:space="preserve"> Low Risk</v>
      </c>
      <c r="I1218">
        <f>VLOOKUP(A1218, 'MACHINE LEARNING OUTPUT '!A:W, 23, FALSE)</f>
        <v>0</v>
      </c>
      <c r="J1218" s="5">
        <f>VLOOKUP(A1218, 'MACHINE LEARNING OUTPUT '!A:X,24, FALSE)</f>
        <v>0.41183186177322773</v>
      </c>
      <c r="K1218" t="str">
        <f>VLOOKUP(A1218, 'MACHINE LEARNING OUTPUT '!A:C,3, FALSE)</f>
        <v>salary</v>
      </c>
    </row>
    <row r="1219" spans="1:11" x14ac:dyDescent="0.25">
      <c r="A1219" s="2" t="s">
        <v>1253</v>
      </c>
      <c r="B1219" s="50">
        <v>0.52400000000000002</v>
      </c>
      <c r="C1219" s="50">
        <v>0.16381308074461265</v>
      </c>
      <c r="D1219" s="50">
        <v>0.25409733896157427</v>
      </c>
      <c r="E1219" s="50">
        <v>0.55437755811249578</v>
      </c>
      <c r="F1219" s="51">
        <f t="shared" ref="F1219:F1282" si="58">(B1219*0.35) + ((1-C1219)*0.3) + (D1219*0.2) + (E1219*0.15)</f>
        <v>0.56823217728580533</v>
      </c>
      <c r="G1219" s="47">
        <f t="shared" ref="G1219:G1282" si="59">F1219*100</f>
        <v>56.823217728580531</v>
      </c>
      <c r="H1219" s="21" t="str">
        <f t="shared" si="57"/>
        <v xml:space="preserve"> Medium Risk</v>
      </c>
      <c r="I1219">
        <f>VLOOKUP(A1219, 'MACHINE LEARNING OUTPUT '!A:W, 23, FALSE)</f>
        <v>1</v>
      </c>
      <c r="J1219" s="5">
        <f>VLOOKUP(A1219, 'MACHINE LEARNING OUTPUT '!A:X,24, FALSE)</f>
        <v>0.59483380640964678</v>
      </c>
      <c r="K1219" t="str">
        <f>VLOOKUP(A1219, 'MACHINE LEARNING OUTPUT '!A:C,3, FALSE)</f>
        <v>business</v>
      </c>
    </row>
    <row r="1220" spans="1:11" x14ac:dyDescent="0.25">
      <c r="A1220" s="1" t="s">
        <v>1254</v>
      </c>
      <c r="B1220" s="49">
        <v>0.43099999999999999</v>
      </c>
      <c r="C1220" s="49">
        <v>0.36777515513682196</v>
      </c>
      <c r="D1220" s="49">
        <v>0.42282575868144223</v>
      </c>
      <c r="E1220" s="49">
        <v>0.68223159420883606</v>
      </c>
      <c r="F1220" s="51">
        <f t="shared" si="58"/>
        <v>0.52741734432656717</v>
      </c>
      <c r="G1220" s="47">
        <f t="shared" si="59"/>
        <v>52.74173443265672</v>
      </c>
      <c r="H1220" s="21" t="str">
        <f t="shared" si="57"/>
        <v xml:space="preserve"> Medium Risk</v>
      </c>
      <c r="I1220">
        <f>VLOOKUP(A1220, 'MACHINE LEARNING OUTPUT '!A:W, 23, FALSE)</f>
        <v>1</v>
      </c>
      <c r="J1220" s="5">
        <f>VLOOKUP(A1220, 'MACHINE LEARNING OUTPUT '!A:X,24, FALSE)</f>
        <v>0.61251188154756397</v>
      </c>
      <c r="K1220" t="str">
        <f>VLOOKUP(A1220, 'MACHINE LEARNING OUTPUT '!A:C,3, FALSE)</f>
        <v>business</v>
      </c>
    </row>
    <row r="1221" spans="1:11" x14ac:dyDescent="0.25">
      <c r="A1221" s="2" t="s">
        <v>1255</v>
      </c>
      <c r="B1221" s="50">
        <v>0.80800000000000005</v>
      </c>
      <c r="C1221" s="50">
        <v>0.24194855883973893</v>
      </c>
      <c r="D1221" s="50">
        <v>0.65344425667157746</v>
      </c>
      <c r="E1221" s="50">
        <v>0.80845689561602163</v>
      </c>
      <c r="F1221" s="51">
        <f t="shared" si="58"/>
        <v>0.76217281802479708</v>
      </c>
      <c r="G1221" s="47">
        <f t="shared" si="59"/>
        <v>76.217281802479704</v>
      </c>
      <c r="H1221" s="21" t="str">
        <f t="shared" si="57"/>
        <v xml:space="preserve"> Low Risk</v>
      </c>
      <c r="I1221">
        <f>VLOOKUP(A1221, 'MACHINE LEARNING OUTPUT '!A:W, 23, FALSE)</f>
        <v>0</v>
      </c>
      <c r="J1221" s="5">
        <f>VLOOKUP(A1221, 'MACHINE LEARNING OUTPUT '!A:X,24, FALSE)</f>
        <v>0.38621334176340499</v>
      </c>
      <c r="K1221" t="str">
        <f>VLOOKUP(A1221, 'MACHINE LEARNING OUTPUT '!A:C,3, FALSE)</f>
        <v>salary</v>
      </c>
    </row>
    <row r="1222" spans="1:11" x14ac:dyDescent="0.25">
      <c r="A1222" s="1" t="s">
        <v>1256</v>
      </c>
      <c r="B1222" s="49">
        <v>0.497</v>
      </c>
      <c r="C1222" s="49">
        <v>0.21690980378025732</v>
      </c>
      <c r="D1222" s="49">
        <v>0.25676981818545763</v>
      </c>
      <c r="E1222" s="49">
        <v>0.49938097817430294</v>
      </c>
      <c r="F1222" s="51">
        <f t="shared" si="58"/>
        <v>0.5351381692291598</v>
      </c>
      <c r="G1222" s="47">
        <f t="shared" si="59"/>
        <v>53.513816922915979</v>
      </c>
      <c r="H1222" s="21" t="str">
        <f t="shared" si="57"/>
        <v xml:space="preserve"> Medium Risk</v>
      </c>
      <c r="I1222">
        <f>VLOOKUP(A1222, 'MACHINE LEARNING OUTPUT '!A:W, 23, FALSE)</f>
        <v>1</v>
      </c>
      <c r="J1222" s="5">
        <f>VLOOKUP(A1222, 'MACHINE LEARNING OUTPUT '!A:X,24, FALSE)</f>
        <v>0.58907088700282639</v>
      </c>
      <c r="K1222" t="str">
        <f>VLOOKUP(A1222, 'MACHINE LEARNING OUTPUT '!A:C,3, FALSE)</f>
        <v>mixed</v>
      </c>
    </row>
    <row r="1223" spans="1:11" x14ac:dyDescent="0.25">
      <c r="A1223" s="2" t="s">
        <v>1257</v>
      </c>
      <c r="B1223" s="50">
        <v>0.86699999999999999</v>
      </c>
      <c r="C1223" s="50">
        <v>0.21671215433062047</v>
      </c>
      <c r="D1223" s="50">
        <v>0.54478917960749051</v>
      </c>
      <c r="E1223" s="50">
        <v>0.81691186716123176</v>
      </c>
      <c r="F1223" s="51">
        <f t="shared" si="58"/>
        <v>0.76993096969649677</v>
      </c>
      <c r="G1223" s="47">
        <f t="shared" si="59"/>
        <v>76.99309696964967</v>
      </c>
      <c r="H1223" s="21" t="str">
        <f t="shared" si="57"/>
        <v xml:space="preserve"> Low Risk</v>
      </c>
      <c r="I1223">
        <f>VLOOKUP(A1223, 'MACHINE LEARNING OUTPUT '!A:W, 23, FALSE)</f>
        <v>0</v>
      </c>
      <c r="J1223" s="5">
        <f>VLOOKUP(A1223, 'MACHINE LEARNING OUTPUT '!A:X,24, FALSE)</f>
        <v>0.37763266511761734</v>
      </c>
      <c r="K1223" t="str">
        <f>VLOOKUP(A1223, 'MACHINE LEARNING OUTPUT '!A:C,3, FALSE)</f>
        <v>salary</v>
      </c>
    </row>
    <row r="1224" spans="1:11" x14ac:dyDescent="0.25">
      <c r="A1224" s="1" t="s">
        <v>1258</v>
      </c>
      <c r="B1224" s="49">
        <v>0.82899999999999996</v>
      </c>
      <c r="C1224" s="49">
        <v>0.24714512605809896</v>
      </c>
      <c r="D1224" s="49">
        <v>0.49442711481817159</v>
      </c>
      <c r="E1224" s="49">
        <v>0.70203368325516313</v>
      </c>
      <c r="F1224" s="51">
        <f t="shared" si="58"/>
        <v>0.72019693763447901</v>
      </c>
      <c r="G1224" s="47">
        <f t="shared" si="59"/>
        <v>72.019693763447904</v>
      </c>
      <c r="H1224" s="21" t="str">
        <f t="shared" si="57"/>
        <v xml:space="preserve"> Low Risk</v>
      </c>
      <c r="I1224">
        <f>VLOOKUP(A1224, 'MACHINE LEARNING OUTPUT '!A:W, 23, FALSE)</f>
        <v>0</v>
      </c>
      <c r="J1224" s="5">
        <f>VLOOKUP(A1224, 'MACHINE LEARNING OUTPUT '!A:X,24, FALSE)</f>
        <v>0.40805557348387905</v>
      </c>
      <c r="K1224" t="str">
        <f>VLOOKUP(A1224, 'MACHINE LEARNING OUTPUT '!A:C,3, FALSE)</f>
        <v>salary</v>
      </c>
    </row>
    <row r="1225" spans="1:11" x14ac:dyDescent="0.25">
      <c r="A1225" s="2" t="s">
        <v>1259</v>
      </c>
      <c r="B1225" s="50">
        <v>0.59899999999999998</v>
      </c>
      <c r="C1225" s="50">
        <v>0.143767966724208</v>
      </c>
      <c r="D1225" s="50">
        <v>0.52659912210992132</v>
      </c>
      <c r="E1225" s="50">
        <v>0.44193274508151936</v>
      </c>
      <c r="F1225" s="51">
        <f t="shared" si="58"/>
        <v>0.63812934616694972</v>
      </c>
      <c r="G1225" s="47">
        <f t="shared" si="59"/>
        <v>63.812934616694974</v>
      </c>
      <c r="H1225" s="21" t="str">
        <f t="shared" si="57"/>
        <v xml:space="preserve"> Medium Risk</v>
      </c>
      <c r="I1225">
        <f>VLOOKUP(A1225, 'MACHINE LEARNING OUTPUT '!A:W, 23, FALSE)</f>
        <v>1</v>
      </c>
      <c r="J1225" s="5">
        <f>VLOOKUP(A1225, 'MACHINE LEARNING OUTPUT '!A:X,24, FALSE)</f>
        <v>0.52460514159657468</v>
      </c>
      <c r="K1225" t="str">
        <f>VLOOKUP(A1225, 'MACHINE LEARNING OUTPUT '!A:C,3, FALSE)</f>
        <v>mixed</v>
      </c>
    </row>
    <row r="1226" spans="1:11" x14ac:dyDescent="0.25">
      <c r="A1226" s="1" t="s">
        <v>1260</v>
      </c>
      <c r="B1226" s="49">
        <v>0.99299999999999999</v>
      </c>
      <c r="C1226" s="49">
        <v>0.21007313959538304</v>
      </c>
      <c r="D1226" s="49">
        <v>0.67335714701162397</v>
      </c>
      <c r="E1226" s="49">
        <v>0.59443357613675329</v>
      </c>
      <c r="F1226" s="51">
        <f t="shared" si="58"/>
        <v>0.80836452394422287</v>
      </c>
      <c r="G1226" s="47">
        <f t="shared" si="59"/>
        <v>80.836452394422281</v>
      </c>
      <c r="H1226" s="21" t="str">
        <f t="shared" si="57"/>
        <v xml:space="preserve"> Low Risk</v>
      </c>
      <c r="I1226">
        <f>VLOOKUP(A1226, 'MACHINE LEARNING OUTPUT '!A:W, 23, FALSE)</f>
        <v>0</v>
      </c>
      <c r="J1226" s="5">
        <f>VLOOKUP(A1226, 'MACHINE LEARNING OUTPUT '!A:X,24, FALSE)</f>
        <v>0.33886402281151573</v>
      </c>
      <c r="K1226" t="str">
        <f>VLOOKUP(A1226, 'MACHINE LEARNING OUTPUT '!A:C,3, FALSE)</f>
        <v>salary</v>
      </c>
    </row>
    <row r="1227" spans="1:11" x14ac:dyDescent="0.25">
      <c r="A1227" s="2" t="s">
        <v>1261</v>
      </c>
      <c r="B1227" s="50">
        <v>0.26900000000000002</v>
      </c>
      <c r="C1227" s="50">
        <v>0.1686187584263702</v>
      </c>
      <c r="D1227" s="50">
        <v>0.36927890549505271</v>
      </c>
      <c r="E1227" s="50">
        <v>0.61926156887522477</v>
      </c>
      <c r="F1227" s="51">
        <f t="shared" si="58"/>
        <v>0.5103093889023832</v>
      </c>
      <c r="G1227" s="47">
        <f t="shared" si="59"/>
        <v>51.030938890238318</v>
      </c>
      <c r="H1227" s="21" t="str">
        <f t="shared" si="57"/>
        <v xml:space="preserve"> Medium Risk</v>
      </c>
      <c r="I1227">
        <f>VLOOKUP(A1227, 'MACHINE LEARNING OUTPUT '!A:W, 23, FALSE)</f>
        <v>1</v>
      </c>
      <c r="J1227" s="5">
        <f>VLOOKUP(A1227, 'MACHINE LEARNING OUTPUT '!A:X,24, FALSE)</f>
        <v>0.65955023579043537</v>
      </c>
      <c r="K1227" t="str">
        <f>VLOOKUP(A1227, 'MACHINE LEARNING OUTPUT '!A:C,3, FALSE)</f>
        <v>business</v>
      </c>
    </row>
    <row r="1228" spans="1:11" x14ac:dyDescent="0.25">
      <c r="A1228" s="1" t="s">
        <v>1262</v>
      </c>
      <c r="B1228" s="49">
        <v>0.82199999999999995</v>
      </c>
      <c r="C1228" s="49">
        <v>0.16207911204093017</v>
      </c>
      <c r="D1228" s="49">
        <v>0.59370601418535385</v>
      </c>
      <c r="E1228" s="49">
        <v>0.79782322163078834</v>
      </c>
      <c r="F1228" s="51">
        <f t="shared" si="58"/>
        <v>0.77749095246940991</v>
      </c>
      <c r="G1228" s="47">
        <f t="shared" si="59"/>
        <v>77.749095246940996</v>
      </c>
      <c r="H1228" s="21" t="str">
        <f t="shared" si="57"/>
        <v xml:space="preserve"> Low Risk</v>
      </c>
      <c r="I1228">
        <f>VLOOKUP(A1228, 'MACHINE LEARNING OUTPUT '!A:W, 23, FALSE)</f>
        <v>0</v>
      </c>
      <c r="J1228" s="5">
        <f>VLOOKUP(A1228, 'MACHINE LEARNING OUTPUT '!A:X,24, FALSE)</f>
        <v>0.38134431385103429</v>
      </c>
      <c r="K1228" t="str">
        <f>VLOOKUP(A1228, 'MACHINE LEARNING OUTPUT '!A:C,3, FALSE)</f>
        <v>salary</v>
      </c>
    </row>
    <row r="1229" spans="1:11" x14ac:dyDescent="0.25">
      <c r="A1229" s="2" t="s">
        <v>1263</v>
      </c>
      <c r="B1229" s="50">
        <v>0.79600000000000004</v>
      </c>
      <c r="C1229" s="50">
        <v>0.32714025684837639</v>
      </c>
      <c r="D1229" s="50">
        <v>0.84261869302572601</v>
      </c>
      <c r="E1229" s="50">
        <v>0.75946801042864798</v>
      </c>
      <c r="F1229" s="51">
        <f t="shared" si="58"/>
        <v>0.76290186311492947</v>
      </c>
      <c r="G1229" s="47">
        <f t="shared" si="59"/>
        <v>76.290186311492945</v>
      </c>
      <c r="H1229" s="21" t="str">
        <f t="shared" si="57"/>
        <v xml:space="preserve"> Low Risk</v>
      </c>
      <c r="I1229">
        <f>VLOOKUP(A1229, 'MACHINE LEARNING OUTPUT '!A:W, 23, FALSE)</f>
        <v>0</v>
      </c>
      <c r="J1229" s="5">
        <f>VLOOKUP(A1229, 'MACHINE LEARNING OUTPUT '!A:X,24, FALSE)</f>
        <v>0.38030948018611738</v>
      </c>
      <c r="K1229" t="str">
        <f>VLOOKUP(A1229, 'MACHINE LEARNING OUTPUT '!A:C,3, FALSE)</f>
        <v>salary</v>
      </c>
    </row>
    <row r="1230" spans="1:11" x14ac:dyDescent="0.25">
      <c r="A1230" s="1" t="s">
        <v>1264</v>
      </c>
      <c r="B1230" s="49">
        <v>0.69099999999999995</v>
      </c>
      <c r="C1230" s="49">
        <v>0.25730223375635869</v>
      </c>
      <c r="D1230" s="49">
        <v>0.58706994977046034</v>
      </c>
      <c r="E1230" s="49">
        <v>0.56385182654147348</v>
      </c>
      <c r="F1230" s="51">
        <f t="shared" si="58"/>
        <v>0.66665109380840537</v>
      </c>
      <c r="G1230" s="47">
        <f t="shared" si="59"/>
        <v>66.665109380840534</v>
      </c>
      <c r="H1230" s="21" t="str">
        <f t="shared" si="57"/>
        <v xml:space="preserve"> Medium Risk</v>
      </c>
      <c r="I1230">
        <f>VLOOKUP(A1230, 'MACHINE LEARNING OUTPUT '!A:W, 23, FALSE)</f>
        <v>0</v>
      </c>
      <c r="J1230" s="5">
        <f>VLOOKUP(A1230, 'MACHINE LEARNING OUTPUT '!A:X,24, FALSE)</f>
        <v>0.46644901387526722</v>
      </c>
      <c r="K1230" t="str">
        <f>VLOOKUP(A1230, 'MACHINE LEARNING OUTPUT '!A:C,3, FALSE)</f>
        <v>mixed</v>
      </c>
    </row>
    <row r="1231" spans="1:11" x14ac:dyDescent="0.25">
      <c r="A1231" s="2" t="s">
        <v>1265</v>
      </c>
      <c r="B1231" s="50">
        <v>0.83</v>
      </c>
      <c r="C1231" s="50">
        <v>0.40826231062010004</v>
      </c>
      <c r="D1231" s="50">
        <v>0.49011054097684958</v>
      </c>
      <c r="E1231" s="50">
        <v>0.68421869239269917</v>
      </c>
      <c r="F1231" s="51">
        <f t="shared" si="58"/>
        <v>0.66867621886824469</v>
      </c>
      <c r="G1231" s="47">
        <f t="shared" si="59"/>
        <v>66.867621886824466</v>
      </c>
      <c r="H1231" s="21" t="str">
        <f t="shared" si="57"/>
        <v xml:space="preserve"> Medium Risk</v>
      </c>
      <c r="I1231">
        <f>VLOOKUP(A1231, 'MACHINE LEARNING OUTPUT '!A:W, 23, FALSE)</f>
        <v>0</v>
      </c>
      <c r="J1231" s="5">
        <f>VLOOKUP(A1231, 'MACHINE LEARNING OUTPUT '!A:X,24, FALSE)</f>
        <v>0.41384576026978098</v>
      </c>
      <c r="K1231" t="str">
        <f>VLOOKUP(A1231, 'MACHINE LEARNING OUTPUT '!A:C,3, FALSE)</f>
        <v>salary</v>
      </c>
    </row>
    <row r="1232" spans="1:11" x14ac:dyDescent="0.25">
      <c r="A1232" s="1" t="s">
        <v>1266</v>
      </c>
      <c r="B1232" s="49">
        <v>0.746</v>
      </c>
      <c r="C1232" s="49">
        <v>0.15402193556282856</v>
      </c>
      <c r="D1232" s="49">
        <v>0.72225055993525411</v>
      </c>
      <c r="E1232" s="49">
        <v>0.58708778257533978</v>
      </c>
      <c r="F1232" s="51">
        <f t="shared" si="58"/>
        <v>0.74740669870450316</v>
      </c>
      <c r="G1232" s="47">
        <f t="shared" si="59"/>
        <v>74.740669870450319</v>
      </c>
      <c r="H1232" s="21" t="str">
        <f t="shared" si="57"/>
        <v xml:space="preserve"> Low Risk</v>
      </c>
      <c r="I1232">
        <f>VLOOKUP(A1232, 'MACHINE LEARNING OUTPUT '!A:W, 23, FALSE)</f>
        <v>0</v>
      </c>
      <c r="J1232" s="5">
        <f>VLOOKUP(A1232, 'MACHINE LEARNING OUTPUT '!A:X,24, FALSE)</f>
        <v>0.40897065538978594</v>
      </c>
      <c r="K1232" t="str">
        <f>VLOOKUP(A1232, 'MACHINE LEARNING OUTPUT '!A:C,3, FALSE)</f>
        <v>mixed</v>
      </c>
    </row>
    <row r="1233" spans="1:11" x14ac:dyDescent="0.25">
      <c r="A1233" s="2" t="s">
        <v>1267</v>
      </c>
      <c r="B1233" s="50">
        <v>0.86299999999999999</v>
      </c>
      <c r="C1233" s="50">
        <v>0.21736677682719624</v>
      </c>
      <c r="D1233" s="50">
        <v>0.47589674849553532</v>
      </c>
      <c r="E1233" s="50">
        <v>0.69292760337559167</v>
      </c>
      <c r="F1233" s="51">
        <f t="shared" si="58"/>
        <v>0.73595845715728703</v>
      </c>
      <c r="G1233" s="47">
        <f t="shared" si="59"/>
        <v>73.5958457157287</v>
      </c>
      <c r="H1233" s="21" t="str">
        <f t="shared" si="57"/>
        <v xml:space="preserve"> Low Risk</v>
      </c>
      <c r="I1233">
        <f>VLOOKUP(A1233, 'MACHINE LEARNING OUTPUT '!A:W, 23, FALSE)</f>
        <v>0</v>
      </c>
      <c r="J1233" s="5">
        <f>VLOOKUP(A1233, 'MACHINE LEARNING OUTPUT '!A:X,24, FALSE)</f>
        <v>0.4226417849291445</v>
      </c>
      <c r="K1233" t="str">
        <f>VLOOKUP(A1233, 'MACHINE LEARNING OUTPUT '!A:C,3, FALSE)</f>
        <v>salary</v>
      </c>
    </row>
    <row r="1234" spans="1:11" x14ac:dyDescent="0.25">
      <c r="A1234" s="1" t="s">
        <v>1268</v>
      </c>
      <c r="B1234" s="49">
        <v>0.85699999999999998</v>
      </c>
      <c r="C1234" s="49">
        <v>0.28687502863986708</v>
      </c>
      <c r="D1234" s="49">
        <v>0.68467678936994858</v>
      </c>
      <c r="E1234" s="49">
        <v>0.83355136319951062</v>
      </c>
      <c r="F1234" s="51">
        <f t="shared" si="58"/>
        <v>0.77585555376195603</v>
      </c>
      <c r="G1234" s="47">
        <f t="shared" si="59"/>
        <v>77.5855553761956</v>
      </c>
      <c r="H1234" s="21" t="str">
        <f t="shared" si="57"/>
        <v xml:space="preserve"> Low Risk</v>
      </c>
      <c r="I1234">
        <f>VLOOKUP(A1234, 'MACHINE LEARNING OUTPUT '!A:W, 23, FALSE)</f>
        <v>0</v>
      </c>
      <c r="J1234" s="5">
        <f>VLOOKUP(A1234, 'MACHINE LEARNING OUTPUT '!A:X,24, FALSE)</f>
        <v>0.34438749320482392</v>
      </c>
      <c r="K1234" t="str">
        <f>VLOOKUP(A1234, 'MACHINE LEARNING OUTPUT '!A:C,3, FALSE)</f>
        <v>salary</v>
      </c>
    </row>
    <row r="1235" spans="1:11" x14ac:dyDescent="0.25">
      <c r="A1235" s="2" t="s">
        <v>1269</v>
      </c>
      <c r="B1235" s="50">
        <v>0.88400000000000001</v>
      </c>
      <c r="C1235" s="50">
        <v>0.19455775262626779</v>
      </c>
      <c r="D1235" s="50">
        <v>0.6650721938199784</v>
      </c>
      <c r="E1235" s="50">
        <v>0.83963031426549406</v>
      </c>
      <c r="F1235" s="51">
        <f t="shared" si="58"/>
        <v>0.80999166011593937</v>
      </c>
      <c r="G1235" s="47">
        <f t="shared" si="59"/>
        <v>80.999166011593942</v>
      </c>
      <c r="H1235" s="21" t="str">
        <f t="shared" si="57"/>
        <v xml:space="preserve"> Low Risk</v>
      </c>
      <c r="I1235">
        <f>VLOOKUP(A1235, 'MACHINE LEARNING OUTPUT '!A:W, 23, FALSE)</f>
        <v>0</v>
      </c>
      <c r="J1235" s="5">
        <f>VLOOKUP(A1235, 'MACHINE LEARNING OUTPUT '!A:X,24, FALSE)</f>
        <v>0.33078370897523168</v>
      </c>
      <c r="K1235" t="str">
        <f>VLOOKUP(A1235, 'MACHINE LEARNING OUTPUT '!A:C,3, FALSE)</f>
        <v>salary</v>
      </c>
    </row>
    <row r="1236" spans="1:11" x14ac:dyDescent="0.25">
      <c r="A1236" s="1" t="s">
        <v>1270</v>
      </c>
      <c r="B1236" s="49">
        <v>0.55200000000000005</v>
      </c>
      <c r="C1236" s="49">
        <v>0.3591719294150561</v>
      </c>
      <c r="D1236" s="49">
        <v>0.51733359795286005</v>
      </c>
      <c r="E1236" s="49">
        <v>0.31655548646776333</v>
      </c>
      <c r="F1236" s="51">
        <f t="shared" si="58"/>
        <v>0.53639846373621969</v>
      </c>
      <c r="G1236" s="47">
        <f t="shared" si="59"/>
        <v>53.639846373621971</v>
      </c>
      <c r="H1236" s="21" t="str">
        <f t="shared" si="57"/>
        <v xml:space="preserve"> Medium Risk</v>
      </c>
      <c r="I1236">
        <f>VLOOKUP(A1236, 'MACHINE LEARNING OUTPUT '!A:W, 23, FALSE)</f>
        <v>1</v>
      </c>
      <c r="J1236" s="5">
        <f>VLOOKUP(A1236, 'MACHINE LEARNING OUTPUT '!A:X,24, FALSE)</f>
        <v>0.60017405570815341</v>
      </c>
      <c r="K1236" t="str">
        <f>VLOOKUP(A1236, 'MACHINE LEARNING OUTPUT '!A:C,3, FALSE)</f>
        <v>business</v>
      </c>
    </row>
    <row r="1237" spans="1:11" x14ac:dyDescent="0.25">
      <c r="A1237" s="2" t="s">
        <v>1271</v>
      </c>
      <c r="B1237" s="50">
        <v>0.92</v>
      </c>
      <c r="C1237" s="50">
        <v>8.4461441989583219E-2</v>
      </c>
      <c r="D1237" s="50">
        <v>0.32183232575744192</v>
      </c>
      <c r="E1237" s="50">
        <v>0.70868611264685799</v>
      </c>
      <c r="F1237" s="51">
        <f t="shared" si="58"/>
        <v>0.76733094945164204</v>
      </c>
      <c r="G1237" s="47">
        <f t="shared" si="59"/>
        <v>76.733094945164197</v>
      </c>
      <c r="H1237" s="21" t="str">
        <f t="shared" si="57"/>
        <v xml:space="preserve"> Low Risk</v>
      </c>
      <c r="I1237">
        <f>VLOOKUP(A1237, 'MACHINE LEARNING OUTPUT '!A:W, 23, FALSE)</f>
        <v>0</v>
      </c>
      <c r="J1237" s="5">
        <f>VLOOKUP(A1237, 'MACHINE LEARNING OUTPUT '!A:X,24, FALSE)</f>
        <v>0.39508764471517821</v>
      </c>
      <c r="K1237" t="str">
        <f>VLOOKUP(A1237, 'MACHINE LEARNING OUTPUT '!A:C,3, FALSE)</f>
        <v>salary</v>
      </c>
    </row>
    <row r="1238" spans="1:11" x14ac:dyDescent="0.25">
      <c r="A1238" s="1" t="s">
        <v>1272</v>
      </c>
      <c r="B1238" s="49">
        <v>0.45600000000000002</v>
      </c>
      <c r="C1238" s="49">
        <v>0.205055024587188</v>
      </c>
      <c r="D1238" s="49">
        <v>0.33440106828406357</v>
      </c>
      <c r="E1238" s="49">
        <v>0.58178867842662962</v>
      </c>
      <c r="F1238" s="51">
        <f t="shared" si="58"/>
        <v>0.55223200804465078</v>
      </c>
      <c r="G1238" s="47">
        <f t="shared" si="59"/>
        <v>55.22320080446508</v>
      </c>
      <c r="H1238" s="21" t="str">
        <f t="shared" si="57"/>
        <v xml:space="preserve"> Medium Risk</v>
      </c>
      <c r="I1238">
        <f>VLOOKUP(A1238, 'MACHINE LEARNING OUTPUT '!A:W, 23, FALSE)</f>
        <v>1</v>
      </c>
      <c r="J1238" s="5">
        <f>VLOOKUP(A1238, 'MACHINE LEARNING OUTPUT '!A:X,24, FALSE)</f>
        <v>0.59813421731198024</v>
      </c>
      <c r="K1238" t="str">
        <f>VLOOKUP(A1238, 'MACHINE LEARNING OUTPUT '!A:C,3, FALSE)</f>
        <v>mixed</v>
      </c>
    </row>
    <row r="1239" spans="1:11" x14ac:dyDescent="0.25">
      <c r="A1239" s="2" t="s">
        <v>1273</v>
      </c>
      <c r="B1239" s="50">
        <v>0.88900000000000001</v>
      </c>
      <c r="C1239" s="50">
        <v>0.12472151904596845</v>
      </c>
      <c r="D1239" s="50">
        <v>0.34771110696523588</v>
      </c>
      <c r="E1239" s="50">
        <v>0.71439685481725956</v>
      </c>
      <c r="F1239" s="51">
        <f t="shared" si="58"/>
        <v>0.7504352939018456</v>
      </c>
      <c r="G1239" s="47">
        <f t="shared" si="59"/>
        <v>75.04352939018456</v>
      </c>
      <c r="H1239" s="21" t="str">
        <f t="shared" si="57"/>
        <v xml:space="preserve"> Low Risk</v>
      </c>
      <c r="I1239">
        <f>VLOOKUP(A1239, 'MACHINE LEARNING OUTPUT '!A:W, 23, FALSE)</f>
        <v>0</v>
      </c>
      <c r="J1239" s="5">
        <f>VLOOKUP(A1239, 'MACHINE LEARNING OUTPUT '!A:X,24, FALSE)</f>
        <v>0.38953253637354418</v>
      </c>
      <c r="K1239" t="str">
        <f>VLOOKUP(A1239, 'MACHINE LEARNING OUTPUT '!A:C,3, FALSE)</f>
        <v>salary</v>
      </c>
    </row>
    <row r="1240" spans="1:11" x14ac:dyDescent="0.25">
      <c r="A1240" s="1" t="s">
        <v>1274</v>
      </c>
      <c r="B1240" s="49">
        <v>0.56299999999999994</v>
      </c>
      <c r="C1240" s="49">
        <v>0.43680307885001696</v>
      </c>
      <c r="D1240" s="49">
        <v>0.79478750320685698</v>
      </c>
      <c r="E1240" s="49">
        <v>0.63403374816186719</v>
      </c>
      <c r="F1240" s="51">
        <f t="shared" si="58"/>
        <v>0.62007163921064634</v>
      </c>
      <c r="G1240" s="47">
        <f t="shared" si="59"/>
        <v>62.007163921064631</v>
      </c>
      <c r="H1240" s="21" t="str">
        <f t="shared" si="57"/>
        <v xml:space="preserve"> Medium Risk</v>
      </c>
      <c r="I1240">
        <f>VLOOKUP(A1240, 'MACHINE LEARNING OUTPUT '!A:W, 23, FALSE)</f>
        <v>0</v>
      </c>
      <c r="J1240" s="5">
        <f>VLOOKUP(A1240, 'MACHINE LEARNING OUTPUT '!A:X,24, FALSE)</f>
        <v>0.48830148270526763</v>
      </c>
      <c r="K1240" t="str">
        <f>VLOOKUP(A1240, 'MACHINE LEARNING OUTPUT '!A:C,3, FALSE)</f>
        <v>mixed</v>
      </c>
    </row>
    <row r="1241" spans="1:11" x14ac:dyDescent="0.25">
      <c r="A1241" s="2" t="s">
        <v>1275</v>
      </c>
      <c r="B1241" s="50">
        <v>0.78400000000000003</v>
      </c>
      <c r="C1241" s="50">
        <v>0.19932295237179071</v>
      </c>
      <c r="D1241" s="50">
        <v>0.20726407462980281</v>
      </c>
      <c r="E1241" s="50">
        <v>0.45972381951375257</v>
      </c>
      <c r="F1241" s="51">
        <f t="shared" si="58"/>
        <v>0.62501450214148613</v>
      </c>
      <c r="G1241" s="47">
        <f t="shared" si="59"/>
        <v>62.501450214148612</v>
      </c>
      <c r="H1241" s="21" t="str">
        <f t="shared" si="57"/>
        <v xml:space="preserve"> Medium Risk</v>
      </c>
      <c r="I1241">
        <f>VLOOKUP(A1241, 'MACHINE LEARNING OUTPUT '!A:W, 23, FALSE)</f>
        <v>0</v>
      </c>
      <c r="J1241" s="5">
        <f>VLOOKUP(A1241, 'MACHINE LEARNING OUTPUT '!A:X,24, FALSE)</f>
        <v>0.49897775401080796</v>
      </c>
      <c r="K1241" t="str">
        <f>VLOOKUP(A1241, 'MACHINE LEARNING OUTPUT '!A:C,3, FALSE)</f>
        <v>salary</v>
      </c>
    </row>
    <row r="1242" spans="1:11" x14ac:dyDescent="0.25">
      <c r="A1242" s="1" t="s">
        <v>1276</v>
      </c>
      <c r="B1242" s="49">
        <v>0.75700000000000001</v>
      </c>
      <c r="C1242" s="49">
        <v>0.47960710205523399</v>
      </c>
      <c r="D1242" s="49">
        <v>0.55837465714314916</v>
      </c>
      <c r="E1242" s="49">
        <v>0.46109306662251065</v>
      </c>
      <c r="F1242" s="51">
        <f t="shared" si="58"/>
        <v>0.60190676080543626</v>
      </c>
      <c r="G1242" s="47">
        <f t="shared" si="59"/>
        <v>60.190676080543625</v>
      </c>
      <c r="H1242" s="21" t="str">
        <f t="shared" si="57"/>
        <v xml:space="preserve"> Medium Risk</v>
      </c>
      <c r="I1242">
        <f>VLOOKUP(A1242, 'MACHINE LEARNING OUTPUT '!A:W, 23, FALSE)</f>
        <v>0</v>
      </c>
      <c r="J1242" s="5">
        <f>VLOOKUP(A1242, 'MACHINE LEARNING OUTPUT '!A:X,24, FALSE)</f>
        <v>0.48343549493446863</v>
      </c>
      <c r="K1242" t="str">
        <f>VLOOKUP(A1242, 'MACHINE LEARNING OUTPUT '!A:C,3, FALSE)</f>
        <v>mixed</v>
      </c>
    </row>
    <row r="1243" spans="1:11" x14ac:dyDescent="0.25">
      <c r="A1243" s="2" t="s">
        <v>1277</v>
      </c>
      <c r="B1243" s="50">
        <v>0.46400000000000002</v>
      </c>
      <c r="C1243" s="50">
        <v>0.34981278777170427</v>
      </c>
      <c r="D1243" s="50">
        <v>0.53843029952282739</v>
      </c>
      <c r="E1243" s="50">
        <v>0.46872641470235793</v>
      </c>
      <c r="F1243" s="51">
        <f t="shared" si="58"/>
        <v>0.53545118577840778</v>
      </c>
      <c r="G1243" s="47">
        <f t="shared" si="59"/>
        <v>53.545118577840775</v>
      </c>
      <c r="H1243" s="21" t="str">
        <f t="shared" si="57"/>
        <v xml:space="preserve"> Medium Risk</v>
      </c>
      <c r="I1243">
        <f>VLOOKUP(A1243, 'MACHINE LEARNING OUTPUT '!A:W, 23, FALSE)</f>
        <v>1</v>
      </c>
      <c r="J1243" s="5">
        <f>VLOOKUP(A1243, 'MACHINE LEARNING OUTPUT '!A:X,24, FALSE)</f>
        <v>0.59870965934948062</v>
      </c>
      <c r="K1243" t="str">
        <f>VLOOKUP(A1243, 'MACHINE LEARNING OUTPUT '!A:C,3, FALSE)</f>
        <v>business</v>
      </c>
    </row>
    <row r="1244" spans="1:11" x14ac:dyDescent="0.25">
      <c r="A1244" s="1" t="s">
        <v>1278</v>
      </c>
      <c r="B1244" s="49">
        <v>0.497</v>
      </c>
      <c r="C1244" s="49">
        <v>0.20155350681066436</v>
      </c>
      <c r="D1244" s="49">
        <v>0.59506740176098882</v>
      </c>
      <c r="E1244" s="49">
        <v>0.35167219708868536</v>
      </c>
      <c r="F1244" s="51">
        <f t="shared" si="58"/>
        <v>0.58524825787230128</v>
      </c>
      <c r="G1244" s="47">
        <f t="shared" si="59"/>
        <v>58.524825787230128</v>
      </c>
      <c r="H1244" s="21" t="str">
        <f t="shared" si="57"/>
        <v xml:space="preserve"> Medium Risk</v>
      </c>
      <c r="I1244">
        <f>VLOOKUP(A1244, 'MACHINE LEARNING OUTPUT '!A:W, 23, FALSE)</f>
        <v>1</v>
      </c>
      <c r="J1244" s="5">
        <f>VLOOKUP(A1244, 'MACHINE LEARNING OUTPUT '!A:X,24, FALSE)</f>
        <v>0.57389917363187848</v>
      </c>
      <c r="K1244" t="str">
        <f>VLOOKUP(A1244, 'MACHINE LEARNING OUTPUT '!A:C,3, FALSE)</f>
        <v>business</v>
      </c>
    </row>
    <row r="1245" spans="1:11" x14ac:dyDescent="0.25">
      <c r="A1245" s="2" t="s">
        <v>1279</v>
      </c>
      <c r="B1245" s="50">
        <v>0.58899999999999997</v>
      </c>
      <c r="C1245" s="50">
        <v>0.25021132185968714</v>
      </c>
      <c r="D1245" s="50">
        <v>0.60527644210300635</v>
      </c>
      <c r="E1245" s="50">
        <v>0.59199209018514287</v>
      </c>
      <c r="F1245" s="51">
        <f t="shared" si="58"/>
        <v>0.64094070539046655</v>
      </c>
      <c r="G1245" s="47">
        <f t="shared" si="59"/>
        <v>64.094070539046655</v>
      </c>
      <c r="H1245" s="21" t="str">
        <f t="shared" si="57"/>
        <v xml:space="preserve"> Medium Risk</v>
      </c>
      <c r="I1245">
        <f>VLOOKUP(A1245, 'MACHINE LEARNING OUTPUT '!A:W, 23, FALSE)</f>
        <v>0</v>
      </c>
      <c r="J1245" s="5">
        <f>VLOOKUP(A1245, 'MACHINE LEARNING OUTPUT '!A:X,24, FALSE)</f>
        <v>0.48458249636901579</v>
      </c>
      <c r="K1245" t="str">
        <f>VLOOKUP(A1245, 'MACHINE LEARNING OUTPUT '!A:C,3, FALSE)</f>
        <v>mixed</v>
      </c>
    </row>
    <row r="1246" spans="1:11" x14ac:dyDescent="0.25">
      <c r="A1246" s="1" t="s">
        <v>1280</v>
      </c>
      <c r="B1246" s="49">
        <v>0.36799999999999999</v>
      </c>
      <c r="C1246" s="49">
        <v>0.45148060245375338</v>
      </c>
      <c r="D1246" s="49">
        <v>0.63631064696986483</v>
      </c>
      <c r="E1246" s="49">
        <v>0.57749707393286065</v>
      </c>
      <c r="F1246" s="51">
        <f t="shared" si="58"/>
        <v>0.50724250974777607</v>
      </c>
      <c r="G1246" s="47">
        <f t="shared" si="59"/>
        <v>50.724250974777604</v>
      </c>
      <c r="H1246" s="21" t="str">
        <f t="shared" si="57"/>
        <v xml:space="preserve"> Medium Risk</v>
      </c>
      <c r="I1246">
        <f>VLOOKUP(A1246, 'MACHINE LEARNING OUTPUT '!A:W, 23, FALSE)</f>
        <v>1</v>
      </c>
      <c r="J1246" s="5">
        <f>VLOOKUP(A1246, 'MACHINE LEARNING OUTPUT '!A:X,24, FALSE)</f>
        <v>0.64034921307074477</v>
      </c>
      <c r="K1246" t="str">
        <f>VLOOKUP(A1246, 'MACHINE LEARNING OUTPUT '!A:C,3, FALSE)</f>
        <v>business</v>
      </c>
    </row>
    <row r="1247" spans="1:11" x14ac:dyDescent="0.25">
      <c r="A1247" s="2" t="s">
        <v>1281</v>
      </c>
      <c r="B1247" s="50">
        <v>0.375</v>
      </c>
      <c r="C1247" s="50">
        <v>0.39491531844812827</v>
      </c>
      <c r="D1247" s="50">
        <v>0.42153636357218405</v>
      </c>
      <c r="E1247" s="50">
        <v>0.62833922268752063</v>
      </c>
      <c r="F1247" s="51">
        <f t="shared" si="58"/>
        <v>0.49133356058312644</v>
      </c>
      <c r="G1247" s="47">
        <f t="shared" si="59"/>
        <v>49.133356058312643</v>
      </c>
      <c r="H1247" s="21" t="str">
        <f t="shared" si="57"/>
        <v xml:space="preserve"> Medium Risk</v>
      </c>
      <c r="I1247">
        <f>VLOOKUP(A1247, 'MACHINE LEARNING OUTPUT '!A:W, 23, FALSE)</f>
        <v>1</v>
      </c>
      <c r="J1247" s="5">
        <f>VLOOKUP(A1247, 'MACHINE LEARNING OUTPUT '!A:X,24, FALSE)</f>
        <v>0.64379935390725818</v>
      </c>
      <c r="K1247" t="str">
        <f>VLOOKUP(A1247, 'MACHINE LEARNING OUTPUT '!A:C,3, FALSE)</f>
        <v>business</v>
      </c>
    </row>
    <row r="1248" spans="1:11" x14ac:dyDescent="0.25">
      <c r="A1248" s="1" t="s">
        <v>1282</v>
      </c>
      <c r="B1248" s="49">
        <v>0.85299999999999998</v>
      </c>
      <c r="C1248" s="49">
        <v>0.10428794318983214</v>
      </c>
      <c r="D1248" s="49">
        <v>0.48736106137948321</v>
      </c>
      <c r="E1248" s="49">
        <v>0.52958254129078464</v>
      </c>
      <c r="F1248" s="51">
        <f t="shared" si="58"/>
        <v>0.74417321051256458</v>
      </c>
      <c r="G1248" s="47">
        <f t="shared" si="59"/>
        <v>74.417321051256451</v>
      </c>
      <c r="H1248" s="21" t="str">
        <f t="shared" si="57"/>
        <v xml:space="preserve"> Low Risk</v>
      </c>
      <c r="I1248">
        <f>VLOOKUP(A1248, 'MACHINE LEARNING OUTPUT '!A:W, 23, FALSE)</f>
        <v>0</v>
      </c>
      <c r="J1248" s="5">
        <f>VLOOKUP(A1248, 'MACHINE LEARNING OUTPUT '!A:X,24, FALSE)</f>
        <v>0.38203012568904687</v>
      </c>
      <c r="K1248" t="str">
        <f>VLOOKUP(A1248, 'MACHINE LEARNING OUTPUT '!A:C,3, FALSE)</f>
        <v>salary</v>
      </c>
    </row>
    <row r="1249" spans="1:11" x14ac:dyDescent="0.25">
      <c r="A1249" s="2" t="s">
        <v>1283</v>
      </c>
      <c r="B1249" s="50">
        <v>0.85099999999999998</v>
      </c>
      <c r="C1249" s="50">
        <v>0.15527442944519504</v>
      </c>
      <c r="D1249" s="50">
        <v>0.57074069175843944</v>
      </c>
      <c r="E1249" s="50">
        <v>0.74159087953002611</v>
      </c>
      <c r="F1249" s="51">
        <f t="shared" si="58"/>
        <v>0.77665444144763329</v>
      </c>
      <c r="G1249" s="47">
        <f t="shared" si="59"/>
        <v>77.665444144763327</v>
      </c>
      <c r="H1249" s="21" t="str">
        <f t="shared" si="57"/>
        <v xml:space="preserve"> Low Risk</v>
      </c>
      <c r="I1249">
        <f>VLOOKUP(A1249, 'MACHINE LEARNING OUTPUT '!A:W, 23, FALSE)</f>
        <v>0</v>
      </c>
      <c r="J1249" s="5">
        <f>VLOOKUP(A1249, 'MACHINE LEARNING OUTPUT '!A:X,24, FALSE)</f>
        <v>0.3901187258878111</v>
      </c>
      <c r="K1249" t="str">
        <f>VLOOKUP(A1249, 'MACHINE LEARNING OUTPUT '!A:C,3, FALSE)</f>
        <v>salary</v>
      </c>
    </row>
    <row r="1250" spans="1:11" x14ac:dyDescent="0.25">
      <c r="A1250" s="1" t="s">
        <v>1284</v>
      </c>
      <c r="B1250" s="49">
        <v>0.65800000000000003</v>
      </c>
      <c r="C1250" s="49">
        <v>0.14572835341343832</v>
      </c>
      <c r="D1250" s="49">
        <v>0.83252426492842524</v>
      </c>
      <c r="E1250" s="49">
        <v>0.65576719086426249</v>
      </c>
      <c r="F1250" s="51">
        <f t="shared" si="58"/>
        <v>0.75145142559129297</v>
      </c>
      <c r="G1250" s="47">
        <f t="shared" si="59"/>
        <v>75.145142559129297</v>
      </c>
      <c r="H1250" s="21" t="str">
        <f t="shared" si="57"/>
        <v xml:space="preserve"> Low Risk</v>
      </c>
      <c r="I1250">
        <f>VLOOKUP(A1250, 'MACHINE LEARNING OUTPUT '!A:W, 23, FALSE)</f>
        <v>0</v>
      </c>
      <c r="J1250" s="5">
        <f>VLOOKUP(A1250, 'MACHINE LEARNING OUTPUT '!A:X,24, FALSE)</f>
        <v>0.41412177583400311</v>
      </c>
      <c r="K1250" t="str">
        <f>VLOOKUP(A1250, 'MACHINE LEARNING OUTPUT '!A:C,3, FALSE)</f>
        <v>mixed</v>
      </c>
    </row>
    <row r="1251" spans="1:11" x14ac:dyDescent="0.25">
      <c r="A1251" s="2" t="s">
        <v>1285</v>
      </c>
      <c r="B1251" s="50">
        <v>0.54700000000000004</v>
      </c>
      <c r="C1251" s="50">
        <v>2.2976513211698246E-2</v>
      </c>
      <c r="D1251" s="50">
        <v>0.32540359697378185</v>
      </c>
      <c r="E1251" s="50">
        <v>0.77786916487146396</v>
      </c>
      <c r="F1251" s="51">
        <f t="shared" si="58"/>
        <v>0.66631814016196644</v>
      </c>
      <c r="G1251" s="47">
        <f t="shared" si="59"/>
        <v>66.631814016196643</v>
      </c>
      <c r="H1251" s="21" t="str">
        <f t="shared" si="57"/>
        <v xml:space="preserve"> Medium Risk</v>
      </c>
      <c r="I1251">
        <f>VLOOKUP(A1251, 'MACHINE LEARNING OUTPUT '!A:W, 23, FALSE)</f>
        <v>1</v>
      </c>
      <c r="J1251" s="5">
        <f>VLOOKUP(A1251, 'MACHINE LEARNING OUTPUT '!A:X,24, FALSE)</f>
        <v>0.54444833045068519</v>
      </c>
      <c r="K1251" t="str">
        <f>VLOOKUP(A1251, 'MACHINE LEARNING OUTPUT '!A:C,3, FALSE)</f>
        <v>business</v>
      </c>
    </row>
    <row r="1252" spans="1:11" x14ac:dyDescent="0.25">
      <c r="A1252" s="1" t="s">
        <v>1286</v>
      </c>
      <c r="B1252" s="49">
        <v>0.60399999999999998</v>
      </c>
      <c r="C1252" s="49">
        <v>0.27420025616273563</v>
      </c>
      <c r="D1252" s="49">
        <v>0.38281271660945049</v>
      </c>
      <c r="E1252" s="49">
        <v>0.56422064879658618</v>
      </c>
      <c r="F1252" s="51">
        <f t="shared" si="58"/>
        <v>0.59033556379255736</v>
      </c>
      <c r="G1252" s="47">
        <f t="shared" si="59"/>
        <v>59.033556379255735</v>
      </c>
      <c r="H1252" s="21" t="str">
        <f t="shared" si="57"/>
        <v xml:space="preserve"> Medium Risk</v>
      </c>
      <c r="I1252">
        <f>VLOOKUP(A1252, 'MACHINE LEARNING OUTPUT '!A:W, 23, FALSE)</f>
        <v>1</v>
      </c>
      <c r="J1252" s="5">
        <f>VLOOKUP(A1252, 'MACHINE LEARNING OUTPUT '!A:X,24, FALSE)</f>
        <v>0.5636667322845802</v>
      </c>
      <c r="K1252" t="str">
        <f>VLOOKUP(A1252, 'MACHINE LEARNING OUTPUT '!A:C,3, FALSE)</f>
        <v>business</v>
      </c>
    </row>
    <row r="1253" spans="1:11" x14ac:dyDescent="0.25">
      <c r="A1253" s="2" t="s">
        <v>1287</v>
      </c>
      <c r="B1253" s="50">
        <v>0.91400000000000003</v>
      </c>
      <c r="C1253" s="50">
        <v>0.40573064784406637</v>
      </c>
      <c r="D1253" s="50">
        <v>0.55551781261490396</v>
      </c>
      <c r="E1253" s="50">
        <v>0.65137620291425491</v>
      </c>
      <c r="F1253" s="51">
        <f t="shared" si="58"/>
        <v>0.70699079860689917</v>
      </c>
      <c r="G1253" s="47">
        <f t="shared" si="59"/>
        <v>70.69907986068992</v>
      </c>
      <c r="H1253" s="21" t="str">
        <f t="shared" si="57"/>
        <v xml:space="preserve"> Low Risk</v>
      </c>
      <c r="I1253">
        <f>VLOOKUP(A1253, 'MACHINE LEARNING OUTPUT '!A:W, 23, FALSE)</f>
        <v>0</v>
      </c>
      <c r="J1253" s="5">
        <f>VLOOKUP(A1253, 'MACHINE LEARNING OUTPUT '!A:X,24, FALSE)</f>
        <v>0.39178442407961794</v>
      </c>
      <c r="K1253" t="str">
        <f>VLOOKUP(A1253, 'MACHINE LEARNING OUTPUT '!A:C,3, FALSE)</f>
        <v>salary</v>
      </c>
    </row>
    <row r="1254" spans="1:11" x14ac:dyDescent="0.25">
      <c r="A1254" s="1" t="s">
        <v>1288</v>
      </c>
      <c r="B1254" s="49">
        <v>0.88600000000000001</v>
      </c>
      <c r="C1254" s="49">
        <v>0.1906757041832946</v>
      </c>
      <c r="D1254" s="49">
        <v>0.6118884600768375</v>
      </c>
      <c r="E1254" s="49">
        <v>0.60896264749882623</v>
      </c>
      <c r="F1254" s="51">
        <f t="shared" si="58"/>
        <v>0.76661937788520307</v>
      </c>
      <c r="G1254" s="47">
        <f t="shared" si="59"/>
        <v>76.661937788520305</v>
      </c>
      <c r="H1254" s="21" t="str">
        <f t="shared" si="57"/>
        <v xml:space="preserve"> Low Risk</v>
      </c>
      <c r="I1254">
        <f>VLOOKUP(A1254, 'MACHINE LEARNING OUTPUT '!A:W, 23, FALSE)</f>
        <v>0</v>
      </c>
      <c r="J1254" s="5">
        <f>VLOOKUP(A1254, 'MACHINE LEARNING OUTPUT '!A:X,24, FALSE)</f>
        <v>0.3806557741046474</v>
      </c>
      <c r="K1254" t="str">
        <f>VLOOKUP(A1254, 'MACHINE LEARNING OUTPUT '!A:C,3, FALSE)</f>
        <v>salary</v>
      </c>
    </row>
    <row r="1255" spans="1:11" x14ac:dyDescent="0.25">
      <c r="A1255" s="2" t="s">
        <v>1289</v>
      </c>
      <c r="B1255" s="50">
        <v>0.98</v>
      </c>
      <c r="C1255" s="50">
        <v>0.34148752510604324</v>
      </c>
      <c r="D1255" s="50">
        <v>0.58540882295562124</v>
      </c>
      <c r="E1255" s="50">
        <v>0.65952824071175131</v>
      </c>
      <c r="F1255" s="51">
        <f t="shared" si="58"/>
        <v>0.75656474316607403</v>
      </c>
      <c r="G1255" s="47">
        <f t="shared" si="59"/>
        <v>75.656474316607401</v>
      </c>
      <c r="H1255" s="21" t="str">
        <f t="shared" si="57"/>
        <v xml:space="preserve"> Low Risk</v>
      </c>
      <c r="I1255">
        <f>VLOOKUP(A1255, 'MACHINE LEARNING OUTPUT '!A:W, 23, FALSE)</f>
        <v>0</v>
      </c>
      <c r="J1255" s="5">
        <f>VLOOKUP(A1255, 'MACHINE LEARNING OUTPUT '!A:X,24, FALSE)</f>
        <v>0.34990997542862812</v>
      </c>
      <c r="K1255" t="str">
        <f>VLOOKUP(A1255, 'MACHINE LEARNING OUTPUT '!A:C,3, FALSE)</f>
        <v>salary</v>
      </c>
    </row>
    <row r="1256" spans="1:11" x14ac:dyDescent="0.25">
      <c r="A1256" s="1" t="s">
        <v>1290</v>
      </c>
      <c r="B1256" s="49">
        <v>0.32300000000000001</v>
      </c>
      <c r="C1256" s="49">
        <v>0.3362662880291411</v>
      </c>
      <c r="D1256" s="49">
        <v>0.5882773350750975</v>
      </c>
      <c r="E1256" s="49">
        <v>0.46479124109918507</v>
      </c>
      <c r="F1256" s="51">
        <f t="shared" si="58"/>
        <v>0.49954426677115488</v>
      </c>
      <c r="G1256" s="47">
        <f t="shared" si="59"/>
        <v>49.954426677115485</v>
      </c>
      <c r="H1256" s="21" t="str">
        <f t="shared" si="57"/>
        <v xml:space="preserve"> Medium Risk</v>
      </c>
      <c r="I1256">
        <f>VLOOKUP(A1256, 'MACHINE LEARNING OUTPUT '!A:W, 23, FALSE)</f>
        <v>1</v>
      </c>
      <c r="J1256" s="5">
        <f>VLOOKUP(A1256, 'MACHINE LEARNING OUTPUT '!A:X,24, FALSE)</f>
        <v>0.63691647676334717</v>
      </c>
      <c r="K1256" t="str">
        <f>VLOOKUP(A1256, 'MACHINE LEARNING OUTPUT '!A:C,3, FALSE)</f>
        <v>business</v>
      </c>
    </row>
    <row r="1257" spans="1:11" x14ac:dyDescent="0.25">
      <c r="A1257" s="2" t="s">
        <v>1291</v>
      </c>
      <c r="B1257" s="50">
        <v>0.84799999999999998</v>
      </c>
      <c r="C1257" s="50">
        <v>0.13952984654928713</v>
      </c>
      <c r="D1257" s="50">
        <v>0.69291678066345885</v>
      </c>
      <c r="E1257" s="50">
        <v>0.83448381369053848</v>
      </c>
      <c r="F1257" s="51">
        <f t="shared" si="58"/>
        <v>0.81869697422148635</v>
      </c>
      <c r="G1257" s="47">
        <f t="shared" si="59"/>
        <v>81.869697422148633</v>
      </c>
      <c r="H1257" s="21" t="str">
        <f t="shared" si="57"/>
        <v xml:space="preserve"> Low Risk</v>
      </c>
      <c r="I1257">
        <f>VLOOKUP(A1257, 'MACHINE LEARNING OUTPUT '!A:W, 23, FALSE)</f>
        <v>0</v>
      </c>
      <c r="J1257" s="5">
        <f>VLOOKUP(A1257, 'MACHINE LEARNING OUTPUT '!A:X,24, FALSE)</f>
        <v>0.34706753010493191</v>
      </c>
      <c r="K1257" t="str">
        <f>VLOOKUP(A1257, 'MACHINE LEARNING OUTPUT '!A:C,3, FALSE)</f>
        <v>salary</v>
      </c>
    </row>
    <row r="1258" spans="1:11" x14ac:dyDescent="0.25">
      <c r="A1258" s="1" t="s">
        <v>1292</v>
      </c>
      <c r="B1258" s="49">
        <v>0.81699999999999995</v>
      </c>
      <c r="C1258" s="49">
        <v>0.27539609998300268</v>
      </c>
      <c r="D1258" s="49">
        <v>0.60716940534257524</v>
      </c>
      <c r="E1258" s="49">
        <v>0.53289121332517453</v>
      </c>
      <c r="F1258" s="51">
        <f t="shared" si="58"/>
        <v>0.70469873307239039</v>
      </c>
      <c r="G1258" s="47">
        <f t="shared" si="59"/>
        <v>70.469873307239041</v>
      </c>
      <c r="H1258" s="21" t="str">
        <f t="shared" si="57"/>
        <v xml:space="preserve"> Low Risk</v>
      </c>
      <c r="I1258">
        <f>VLOOKUP(A1258, 'MACHINE LEARNING OUTPUT '!A:W, 23, FALSE)</f>
        <v>0</v>
      </c>
      <c r="J1258" s="5">
        <f>VLOOKUP(A1258, 'MACHINE LEARNING OUTPUT '!A:X,24, FALSE)</f>
        <v>0.41915532630642127</v>
      </c>
      <c r="K1258" t="str">
        <f>VLOOKUP(A1258, 'MACHINE LEARNING OUTPUT '!A:C,3, FALSE)</f>
        <v>salary</v>
      </c>
    </row>
    <row r="1259" spans="1:11" x14ac:dyDescent="0.25">
      <c r="A1259" s="2" t="s">
        <v>1293</v>
      </c>
      <c r="B1259" s="50">
        <v>0.96499999999999997</v>
      </c>
      <c r="C1259" s="50">
        <v>0.38320138998641734</v>
      </c>
      <c r="D1259" s="50">
        <v>0.57651147922765389</v>
      </c>
      <c r="E1259" s="50">
        <v>0.49198486694543508</v>
      </c>
      <c r="F1259" s="51">
        <f t="shared" si="58"/>
        <v>0.71188960889142072</v>
      </c>
      <c r="G1259" s="47">
        <f t="shared" si="59"/>
        <v>71.188960889142066</v>
      </c>
      <c r="H1259" s="21" t="str">
        <f t="shared" si="57"/>
        <v xml:space="preserve"> Low Risk</v>
      </c>
      <c r="I1259">
        <f>VLOOKUP(A1259, 'MACHINE LEARNING OUTPUT '!A:W, 23, FALSE)</f>
        <v>0</v>
      </c>
      <c r="J1259" s="5">
        <f>VLOOKUP(A1259, 'MACHINE LEARNING OUTPUT '!A:X,24, FALSE)</f>
        <v>0.39124478490408504</v>
      </c>
      <c r="K1259" t="str">
        <f>VLOOKUP(A1259, 'MACHINE LEARNING OUTPUT '!A:C,3, FALSE)</f>
        <v>salary</v>
      </c>
    </row>
    <row r="1260" spans="1:11" x14ac:dyDescent="0.25">
      <c r="A1260" s="1" t="s">
        <v>1294</v>
      </c>
      <c r="B1260" s="49">
        <v>0.79300000000000004</v>
      </c>
      <c r="C1260" s="49">
        <v>0.39143039471946522</v>
      </c>
      <c r="D1260" s="49">
        <v>0.78752539034970126</v>
      </c>
      <c r="E1260" s="49">
        <v>0.62707702537794807</v>
      </c>
      <c r="F1260" s="51">
        <f t="shared" si="58"/>
        <v>0.71168751346079295</v>
      </c>
      <c r="G1260" s="47">
        <f t="shared" si="59"/>
        <v>71.16875134607929</v>
      </c>
      <c r="H1260" s="21" t="str">
        <f t="shared" si="57"/>
        <v xml:space="preserve"> Low Risk</v>
      </c>
      <c r="I1260">
        <f>VLOOKUP(A1260, 'MACHINE LEARNING OUTPUT '!A:W, 23, FALSE)</f>
        <v>0</v>
      </c>
      <c r="J1260" s="5">
        <f>VLOOKUP(A1260, 'MACHINE LEARNING OUTPUT '!A:X,24, FALSE)</f>
        <v>0.40836082432258031</v>
      </c>
      <c r="K1260" t="str">
        <f>VLOOKUP(A1260, 'MACHINE LEARNING OUTPUT '!A:C,3, FALSE)</f>
        <v>salary</v>
      </c>
    </row>
    <row r="1261" spans="1:11" x14ac:dyDescent="0.25">
      <c r="A1261" s="2" t="s">
        <v>1295</v>
      </c>
      <c r="B1261" s="50">
        <v>0.35499999999999998</v>
      </c>
      <c r="C1261" s="50">
        <v>0.27576749844814635</v>
      </c>
      <c r="D1261" s="50">
        <v>0.56582171843432139</v>
      </c>
      <c r="E1261" s="50">
        <v>0.6190576123459729</v>
      </c>
      <c r="F1261" s="51">
        <f t="shared" si="58"/>
        <v>0.54754273600431624</v>
      </c>
      <c r="G1261" s="47">
        <f t="shared" si="59"/>
        <v>54.754273600431624</v>
      </c>
      <c r="H1261" s="21" t="str">
        <f t="shared" si="57"/>
        <v xml:space="preserve"> Medium Risk</v>
      </c>
      <c r="I1261">
        <f>VLOOKUP(A1261, 'MACHINE LEARNING OUTPUT '!A:W, 23, FALSE)</f>
        <v>1</v>
      </c>
      <c r="J1261" s="5">
        <f>VLOOKUP(A1261, 'MACHINE LEARNING OUTPUT '!A:X,24, FALSE)</f>
        <v>0.6269815875133925</v>
      </c>
      <c r="K1261" t="str">
        <f>VLOOKUP(A1261, 'MACHINE LEARNING OUTPUT '!A:C,3, FALSE)</f>
        <v>business</v>
      </c>
    </row>
    <row r="1262" spans="1:11" x14ac:dyDescent="0.25">
      <c r="A1262" s="1" t="s">
        <v>1296</v>
      </c>
      <c r="B1262" s="49">
        <v>0.94199999999999995</v>
      </c>
      <c r="C1262" s="49">
        <v>8.6556248217746268E-2</v>
      </c>
      <c r="D1262" s="49">
        <v>0.26221297144709943</v>
      </c>
      <c r="E1262" s="49">
        <v>0.50891987080218049</v>
      </c>
      <c r="F1262" s="51">
        <f t="shared" si="58"/>
        <v>0.73251370044442299</v>
      </c>
      <c r="G1262" s="47">
        <f t="shared" si="59"/>
        <v>73.251370044442297</v>
      </c>
      <c r="H1262" s="21" t="str">
        <f t="shared" si="57"/>
        <v xml:space="preserve"> Low Risk</v>
      </c>
      <c r="I1262">
        <f>VLOOKUP(A1262, 'MACHINE LEARNING OUTPUT '!A:W, 23, FALSE)</f>
        <v>0</v>
      </c>
      <c r="J1262" s="5">
        <f>VLOOKUP(A1262, 'MACHINE LEARNING OUTPUT '!A:X,24, FALSE)</f>
        <v>0.4072404219175631</v>
      </c>
      <c r="K1262" t="str">
        <f>VLOOKUP(A1262, 'MACHINE LEARNING OUTPUT '!A:C,3, FALSE)</f>
        <v>salary</v>
      </c>
    </row>
    <row r="1263" spans="1:11" x14ac:dyDescent="0.25">
      <c r="A1263" s="2" t="s">
        <v>1297</v>
      </c>
      <c r="B1263" s="50">
        <v>0.59799999999999998</v>
      </c>
      <c r="C1263" s="50">
        <v>8.2235038856797338E-2</v>
      </c>
      <c r="D1263" s="50">
        <v>0.62318868433253516</v>
      </c>
      <c r="E1263" s="50">
        <v>0.6857127493254852</v>
      </c>
      <c r="F1263" s="51">
        <f t="shared" si="58"/>
        <v>0.71212413760829052</v>
      </c>
      <c r="G1263" s="47">
        <f t="shared" si="59"/>
        <v>71.212413760829051</v>
      </c>
      <c r="H1263" s="21" t="str">
        <f t="shared" si="57"/>
        <v xml:space="preserve"> Low Risk</v>
      </c>
      <c r="I1263">
        <f>VLOOKUP(A1263, 'MACHINE LEARNING OUTPUT '!A:W, 23, FALSE)</f>
        <v>0</v>
      </c>
      <c r="J1263" s="5">
        <f>VLOOKUP(A1263, 'MACHINE LEARNING OUTPUT '!A:X,24, FALSE)</f>
        <v>0.49149779003196992</v>
      </c>
      <c r="K1263" t="str">
        <f>VLOOKUP(A1263, 'MACHINE LEARNING OUTPUT '!A:C,3, FALSE)</f>
        <v>business</v>
      </c>
    </row>
    <row r="1264" spans="1:11" x14ac:dyDescent="0.25">
      <c r="A1264" s="1" t="s">
        <v>1298</v>
      </c>
      <c r="B1264" s="49">
        <v>0.86799999999999999</v>
      </c>
      <c r="C1264" s="49">
        <v>6.3018580746630748E-2</v>
      </c>
      <c r="D1264" s="49">
        <v>0.5917736390829792</v>
      </c>
      <c r="E1264" s="49">
        <v>0.72865309533522138</v>
      </c>
      <c r="F1264" s="51">
        <f t="shared" si="58"/>
        <v>0.81254711789288969</v>
      </c>
      <c r="G1264" s="47">
        <f t="shared" si="59"/>
        <v>81.254711789288976</v>
      </c>
      <c r="H1264" s="21" t="str">
        <f t="shared" si="57"/>
        <v xml:space="preserve"> Low Risk</v>
      </c>
      <c r="I1264">
        <f>VLOOKUP(A1264, 'MACHINE LEARNING OUTPUT '!A:W, 23, FALSE)</f>
        <v>0</v>
      </c>
      <c r="J1264" s="5">
        <f>VLOOKUP(A1264, 'MACHINE LEARNING OUTPUT '!A:X,24, FALSE)</f>
        <v>0.37167487531545113</v>
      </c>
      <c r="K1264" t="str">
        <f>VLOOKUP(A1264, 'MACHINE LEARNING OUTPUT '!A:C,3, FALSE)</f>
        <v>salary</v>
      </c>
    </row>
    <row r="1265" spans="1:11" x14ac:dyDescent="0.25">
      <c r="A1265" s="2" t="s">
        <v>1299</v>
      </c>
      <c r="B1265" s="50">
        <v>0.96799999999999997</v>
      </c>
      <c r="C1265" s="50">
        <v>0.26290793396431705</v>
      </c>
      <c r="D1265" s="50">
        <v>0.800997489738697</v>
      </c>
      <c r="E1265" s="50">
        <v>0.65528054750150988</v>
      </c>
      <c r="F1265" s="51">
        <f t="shared" si="58"/>
        <v>0.81841919988367073</v>
      </c>
      <c r="G1265" s="47">
        <f t="shared" si="59"/>
        <v>81.841919988367067</v>
      </c>
      <c r="H1265" s="21" t="str">
        <f t="shared" si="57"/>
        <v xml:space="preserve"> Low Risk</v>
      </c>
      <c r="I1265">
        <f>VLOOKUP(A1265, 'MACHINE LEARNING OUTPUT '!A:W, 23, FALSE)</f>
        <v>0</v>
      </c>
      <c r="J1265" s="5">
        <f>VLOOKUP(A1265, 'MACHINE LEARNING OUTPUT '!A:X,24, FALSE)</f>
        <v>0.3052025477218796</v>
      </c>
      <c r="K1265" t="str">
        <f>VLOOKUP(A1265, 'MACHINE LEARNING OUTPUT '!A:C,3, FALSE)</f>
        <v>salary</v>
      </c>
    </row>
    <row r="1266" spans="1:11" x14ac:dyDescent="0.25">
      <c r="A1266" s="1" t="s">
        <v>1300</v>
      </c>
      <c r="B1266" s="49">
        <v>0.91800000000000004</v>
      </c>
      <c r="C1266" s="49">
        <v>0.32061599504192845</v>
      </c>
      <c r="D1266" s="49">
        <v>0.48979142023514821</v>
      </c>
      <c r="E1266" s="49">
        <v>0.78086530926860775</v>
      </c>
      <c r="F1266" s="51">
        <f t="shared" si="58"/>
        <v>0.74020328192474227</v>
      </c>
      <c r="G1266" s="47">
        <f t="shared" si="59"/>
        <v>74.020328192474224</v>
      </c>
      <c r="H1266" s="21" t="str">
        <f t="shared" si="57"/>
        <v xml:space="preserve"> Low Risk</v>
      </c>
      <c r="I1266">
        <f>VLOOKUP(A1266, 'MACHINE LEARNING OUTPUT '!A:W, 23, FALSE)</f>
        <v>0</v>
      </c>
      <c r="J1266" s="5">
        <f>VLOOKUP(A1266, 'MACHINE LEARNING OUTPUT '!A:X,24, FALSE)</f>
        <v>0.38844540449504616</v>
      </c>
      <c r="K1266" t="str">
        <f>VLOOKUP(A1266, 'MACHINE LEARNING OUTPUT '!A:C,3, FALSE)</f>
        <v>salary</v>
      </c>
    </row>
    <row r="1267" spans="1:11" x14ac:dyDescent="0.25">
      <c r="A1267" s="2" t="s">
        <v>1301</v>
      </c>
      <c r="B1267" s="50">
        <v>0.96199999999999997</v>
      </c>
      <c r="C1267" s="50">
        <v>5.7841004879172708E-2</v>
      </c>
      <c r="D1267" s="50">
        <v>0.59912186950970536</v>
      </c>
      <c r="E1267" s="50">
        <v>0.71019415463570557</v>
      </c>
      <c r="F1267" s="51">
        <f t="shared" si="58"/>
        <v>0.84570119563354507</v>
      </c>
      <c r="G1267" s="47">
        <f t="shared" si="59"/>
        <v>84.57011956335451</v>
      </c>
      <c r="H1267" s="21" t="str">
        <f t="shared" si="57"/>
        <v xml:space="preserve"> Low Risk</v>
      </c>
      <c r="I1267">
        <f>VLOOKUP(A1267, 'MACHINE LEARNING OUTPUT '!A:W, 23, FALSE)</f>
        <v>0</v>
      </c>
      <c r="J1267" s="5">
        <f>VLOOKUP(A1267, 'MACHINE LEARNING OUTPUT '!A:X,24, FALSE)</f>
        <v>0.32810597426515525</v>
      </c>
      <c r="K1267" t="str">
        <f>VLOOKUP(A1267, 'MACHINE LEARNING OUTPUT '!A:C,3, FALSE)</f>
        <v>salary</v>
      </c>
    </row>
    <row r="1268" spans="1:11" x14ac:dyDescent="0.25">
      <c r="A1268" s="1" t="s">
        <v>1302</v>
      </c>
      <c r="B1268" s="49">
        <v>0.97699999999999998</v>
      </c>
      <c r="C1268" s="49">
        <v>0.31774723502545971</v>
      </c>
      <c r="D1268" s="49">
        <v>0.8027212314873432</v>
      </c>
      <c r="E1268" s="49">
        <v>0.87080951201820822</v>
      </c>
      <c r="F1268" s="51">
        <f t="shared" si="58"/>
        <v>0.83779150259256197</v>
      </c>
      <c r="G1268" s="47">
        <f t="shared" si="59"/>
        <v>83.779150259256198</v>
      </c>
      <c r="H1268" s="21" t="str">
        <f t="shared" si="57"/>
        <v xml:space="preserve"> Low Risk</v>
      </c>
      <c r="I1268">
        <f>VLOOKUP(A1268, 'MACHINE LEARNING OUTPUT '!A:W, 23, FALSE)</f>
        <v>0</v>
      </c>
      <c r="J1268" s="5">
        <f>VLOOKUP(A1268, 'MACHINE LEARNING OUTPUT '!A:X,24, FALSE)</f>
        <v>0.30906439100097022</v>
      </c>
      <c r="K1268" t="str">
        <f>VLOOKUP(A1268, 'MACHINE LEARNING OUTPUT '!A:C,3, FALSE)</f>
        <v>salary</v>
      </c>
    </row>
    <row r="1269" spans="1:11" x14ac:dyDescent="0.25">
      <c r="A1269" s="2" t="s">
        <v>1303</v>
      </c>
      <c r="B1269" s="50">
        <v>0.93500000000000005</v>
      </c>
      <c r="C1269" s="50">
        <v>0.2244327536021043</v>
      </c>
      <c r="D1269" s="50">
        <v>0.69959870547453473</v>
      </c>
      <c r="E1269" s="50">
        <v>0.755091400803513</v>
      </c>
      <c r="F1269" s="51">
        <f t="shared" si="58"/>
        <v>0.8131036251348025</v>
      </c>
      <c r="G1269" s="47">
        <f t="shared" si="59"/>
        <v>81.310362513480243</v>
      </c>
      <c r="H1269" s="21" t="str">
        <f t="shared" si="57"/>
        <v xml:space="preserve"> Low Risk</v>
      </c>
      <c r="I1269">
        <f>VLOOKUP(A1269, 'MACHINE LEARNING OUTPUT '!A:W, 23, FALSE)</f>
        <v>0</v>
      </c>
      <c r="J1269" s="5">
        <f>VLOOKUP(A1269, 'MACHINE LEARNING OUTPUT '!A:X,24, FALSE)</f>
        <v>0.32415819842854243</v>
      </c>
      <c r="K1269" t="str">
        <f>VLOOKUP(A1269, 'MACHINE LEARNING OUTPUT '!A:C,3, FALSE)</f>
        <v>salary</v>
      </c>
    </row>
    <row r="1270" spans="1:11" x14ac:dyDescent="0.25">
      <c r="A1270" s="1" t="s">
        <v>1304</v>
      </c>
      <c r="B1270" s="49">
        <v>0.35599999999999998</v>
      </c>
      <c r="C1270" s="49">
        <v>0.34114278424157823</v>
      </c>
      <c r="D1270" s="49">
        <v>0.45527112760618382</v>
      </c>
      <c r="E1270" s="49">
        <v>0.45553080279685199</v>
      </c>
      <c r="F1270" s="51">
        <f t="shared" si="58"/>
        <v>0.48164101066829107</v>
      </c>
      <c r="G1270" s="47">
        <f t="shared" si="59"/>
        <v>48.164101066829105</v>
      </c>
      <c r="H1270" s="21" t="str">
        <f t="shared" si="57"/>
        <v xml:space="preserve"> Medium Risk</v>
      </c>
      <c r="I1270">
        <f>VLOOKUP(A1270, 'MACHINE LEARNING OUTPUT '!A:W, 23, FALSE)</f>
        <v>1</v>
      </c>
      <c r="J1270" s="5">
        <f>VLOOKUP(A1270, 'MACHINE LEARNING OUTPUT '!A:X,24, FALSE)</f>
        <v>0.65548174626479128</v>
      </c>
      <c r="K1270" t="str">
        <f>VLOOKUP(A1270, 'MACHINE LEARNING OUTPUT '!A:C,3, FALSE)</f>
        <v>business</v>
      </c>
    </row>
    <row r="1271" spans="1:11" x14ac:dyDescent="0.25">
      <c r="A1271" s="2" t="s">
        <v>1305</v>
      </c>
      <c r="B1271" s="50">
        <v>0.88</v>
      </c>
      <c r="C1271" s="50">
        <v>0.50300756528847623</v>
      </c>
      <c r="D1271" s="50">
        <v>0.57910917687997931</v>
      </c>
      <c r="E1271" s="50">
        <v>0.50736570982172557</v>
      </c>
      <c r="F1271" s="51">
        <f t="shared" si="58"/>
        <v>0.64902442226271184</v>
      </c>
      <c r="G1271" s="47">
        <f t="shared" si="59"/>
        <v>64.902442226271191</v>
      </c>
      <c r="H1271" s="21" t="str">
        <f t="shared" si="57"/>
        <v xml:space="preserve"> Medium Risk</v>
      </c>
      <c r="I1271">
        <f>VLOOKUP(A1271, 'MACHINE LEARNING OUTPUT '!A:W, 23, FALSE)</f>
        <v>0</v>
      </c>
      <c r="J1271" s="5">
        <f>VLOOKUP(A1271, 'MACHINE LEARNING OUTPUT '!A:X,24, FALSE)</f>
        <v>0.43480557426090743</v>
      </c>
      <c r="K1271" t="str">
        <f>VLOOKUP(A1271, 'MACHINE LEARNING OUTPUT '!A:C,3, FALSE)</f>
        <v>salary</v>
      </c>
    </row>
    <row r="1272" spans="1:11" x14ac:dyDescent="0.25">
      <c r="A1272" s="1" t="s">
        <v>1306</v>
      </c>
      <c r="B1272" s="49">
        <v>0.52100000000000002</v>
      </c>
      <c r="C1272" s="49">
        <v>0.17435019866109125</v>
      </c>
      <c r="D1272" s="49">
        <v>0.64067431376791462</v>
      </c>
      <c r="E1272" s="49">
        <v>0.55993390942577681</v>
      </c>
      <c r="F1272" s="51">
        <f t="shared" si="58"/>
        <v>0.64216988956912213</v>
      </c>
      <c r="G1272" s="47">
        <f t="shared" si="59"/>
        <v>64.216988956912218</v>
      </c>
      <c r="H1272" s="21" t="str">
        <f t="shared" si="57"/>
        <v xml:space="preserve"> Medium Risk</v>
      </c>
      <c r="I1272">
        <f>VLOOKUP(A1272, 'MACHINE LEARNING OUTPUT '!A:W, 23, FALSE)</f>
        <v>1</v>
      </c>
      <c r="J1272" s="5">
        <f>VLOOKUP(A1272, 'MACHINE LEARNING OUTPUT '!A:X,24, FALSE)</f>
        <v>0.53532866099514986</v>
      </c>
      <c r="K1272" t="str">
        <f>VLOOKUP(A1272, 'MACHINE LEARNING OUTPUT '!A:C,3, FALSE)</f>
        <v>business</v>
      </c>
    </row>
    <row r="1273" spans="1:11" x14ac:dyDescent="0.25">
      <c r="A1273" s="2" t="s">
        <v>1307</v>
      </c>
      <c r="B1273" s="50">
        <v>0.751</v>
      </c>
      <c r="C1273" s="50">
        <v>0.39309065995603115</v>
      </c>
      <c r="D1273" s="50">
        <v>0.34699228878437538</v>
      </c>
      <c r="E1273" s="50">
        <v>0.71599597491203248</v>
      </c>
      <c r="F1273" s="51">
        <f t="shared" si="58"/>
        <v>0.62172065600687054</v>
      </c>
      <c r="G1273" s="47">
        <f t="shared" si="59"/>
        <v>62.172065600687056</v>
      </c>
      <c r="H1273" s="21" t="str">
        <f t="shared" si="57"/>
        <v xml:space="preserve"> Medium Risk</v>
      </c>
      <c r="I1273">
        <f>VLOOKUP(A1273, 'MACHINE LEARNING OUTPUT '!A:W, 23, FALSE)</f>
        <v>0</v>
      </c>
      <c r="J1273" s="5">
        <f>VLOOKUP(A1273, 'MACHINE LEARNING OUTPUT '!A:X,24, FALSE)</f>
        <v>0.4757106372690692</v>
      </c>
      <c r="K1273" t="str">
        <f>VLOOKUP(A1273, 'MACHINE LEARNING OUTPUT '!A:C,3, FALSE)</f>
        <v>mixed</v>
      </c>
    </row>
    <row r="1274" spans="1:11" x14ac:dyDescent="0.25">
      <c r="A1274" s="1" t="s">
        <v>1308</v>
      </c>
      <c r="B1274" s="49">
        <v>0.38400000000000001</v>
      </c>
      <c r="C1274" s="49">
        <v>0.13322488306835928</v>
      </c>
      <c r="D1274" s="49">
        <v>0.38260696238713743</v>
      </c>
      <c r="E1274" s="49">
        <v>0.32797432810085553</v>
      </c>
      <c r="F1274" s="51">
        <f t="shared" si="58"/>
        <v>0.52015007677204794</v>
      </c>
      <c r="G1274" s="47">
        <f t="shared" si="59"/>
        <v>52.015007677204792</v>
      </c>
      <c r="H1274" s="21" t="str">
        <f t="shared" si="57"/>
        <v xml:space="preserve"> Medium Risk</v>
      </c>
      <c r="I1274">
        <f>VLOOKUP(A1274, 'MACHINE LEARNING OUTPUT '!A:W, 23, FALSE)</f>
        <v>1</v>
      </c>
      <c r="J1274" s="5">
        <f>VLOOKUP(A1274, 'MACHINE LEARNING OUTPUT '!A:X,24, FALSE)</f>
        <v>0.65549617237463109</v>
      </c>
      <c r="K1274" t="str">
        <f>VLOOKUP(A1274, 'MACHINE LEARNING OUTPUT '!A:C,3, FALSE)</f>
        <v>business</v>
      </c>
    </row>
    <row r="1275" spans="1:11" x14ac:dyDescent="0.25">
      <c r="A1275" s="2" t="s">
        <v>1309</v>
      </c>
      <c r="B1275" s="50">
        <v>0.92200000000000004</v>
      </c>
      <c r="C1275" s="50">
        <v>0.16138556747373584</v>
      </c>
      <c r="D1275" s="50">
        <v>0.40766290761270174</v>
      </c>
      <c r="E1275" s="50">
        <v>0.75633626092389361</v>
      </c>
      <c r="F1275" s="51">
        <f t="shared" si="58"/>
        <v>0.76926735041900363</v>
      </c>
      <c r="G1275" s="47">
        <f t="shared" si="59"/>
        <v>76.926735041900358</v>
      </c>
      <c r="H1275" s="21" t="str">
        <f t="shared" si="57"/>
        <v xml:space="preserve"> Low Risk</v>
      </c>
      <c r="I1275">
        <f>VLOOKUP(A1275, 'MACHINE LEARNING OUTPUT '!A:W, 23, FALSE)</f>
        <v>0</v>
      </c>
      <c r="J1275" s="5">
        <f>VLOOKUP(A1275, 'MACHINE LEARNING OUTPUT '!A:X,24, FALSE)</f>
        <v>0.36897922802602345</v>
      </c>
      <c r="K1275" t="str">
        <f>VLOOKUP(A1275, 'MACHINE LEARNING OUTPUT '!A:C,3, FALSE)</f>
        <v>salary</v>
      </c>
    </row>
    <row r="1276" spans="1:11" x14ac:dyDescent="0.25">
      <c r="A1276" s="1" t="s">
        <v>1310</v>
      </c>
      <c r="B1276" s="49">
        <v>0.96899999999999997</v>
      </c>
      <c r="C1276" s="49">
        <v>0.34002246939125819</v>
      </c>
      <c r="D1276" s="49">
        <v>0.82848896619548751</v>
      </c>
      <c r="E1276" s="49">
        <v>0.77459052476545409</v>
      </c>
      <c r="F1276" s="51">
        <f t="shared" si="58"/>
        <v>0.81902963113653815</v>
      </c>
      <c r="G1276" s="47">
        <f t="shared" si="59"/>
        <v>81.902963113653811</v>
      </c>
      <c r="H1276" s="21" t="str">
        <f t="shared" si="57"/>
        <v xml:space="preserve"> Low Risk</v>
      </c>
      <c r="I1276">
        <f>VLOOKUP(A1276, 'MACHINE LEARNING OUTPUT '!A:W, 23, FALSE)</f>
        <v>0</v>
      </c>
      <c r="J1276" s="5">
        <f>VLOOKUP(A1276, 'MACHINE LEARNING OUTPUT '!A:X,24, FALSE)</f>
        <v>0.30407657582707687</v>
      </c>
      <c r="K1276" t="str">
        <f>VLOOKUP(A1276, 'MACHINE LEARNING OUTPUT '!A:C,3, FALSE)</f>
        <v>salary</v>
      </c>
    </row>
    <row r="1277" spans="1:11" x14ac:dyDescent="0.25">
      <c r="A1277" s="2" t="s">
        <v>1311</v>
      </c>
      <c r="B1277" s="50">
        <v>0.85499999999999998</v>
      </c>
      <c r="C1277" s="50">
        <v>0.35141686911151643</v>
      </c>
      <c r="D1277" s="50">
        <v>0.52344507915784033</v>
      </c>
      <c r="E1277" s="50">
        <v>0.81036700917091353</v>
      </c>
      <c r="F1277" s="51">
        <f t="shared" si="58"/>
        <v>0.72006900647375016</v>
      </c>
      <c r="G1277" s="47">
        <f t="shared" si="59"/>
        <v>72.006900647375019</v>
      </c>
      <c r="H1277" s="21" t="str">
        <f t="shared" si="57"/>
        <v xml:space="preserve"> Low Risk</v>
      </c>
      <c r="I1277">
        <f>VLOOKUP(A1277, 'MACHINE LEARNING OUTPUT '!A:W, 23, FALSE)</f>
        <v>0</v>
      </c>
      <c r="J1277" s="5">
        <f>VLOOKUP(A1277, 'MACHINE LEARNING OUTPUT '!A:X,24, FALSE)</f>
        <v>0.39052878545300262</v>
      </c>
      <c r="K1277" t="str">
        <f>VLOOKUP(A1277, 'MACHINE LEARNING OUTPUT '!A:C,3, FALSE)</f>
        <v>salary</v>
      </c>
    </row>
    <row r="1278" spans="1:11" x14ac:dyDescent="0.25">
      <c r="A1278" s="1" t="s">
        <v>1312</v>
      </c>
      <c r="B1278" s="49">
        <v>0.98799999999999999</v>
      </c>
      <c r="C1278" s="49">
        <v>0.22455230791702357</v>
      </c>
      <c r="D1278" s="49">
        <v>0.30974930011196211</v>
      </c>
      <c r="E1278" s="49">
        <v>0.74170164789666693</v>
      </c>
      <c r="F1278" s="51">
        <f t="shared" si="58"/>
        <v>0.75163941483178542</v>
      </c>
      <c r="G1278" s="47">
        <f t="shared" si="59"/>
        <v>75.163941483178547</v>
      </c>
      <c r="H1278" s="21" t="str">
        <f t="shared" si="57"/>
        <v xml:space="preserve"> Low Risk</v>
      </c>
      <c r="I1278">
        <f>VLOOKUP(A1278, 'MACHINE LEARNING OUTPUT '!A:W, 23, FALSE)</f>
        <v>0</v>
      </c>
      <c r="J1278" s="5">
        <f>VLOOKUP(A1278, 'MACHINE LEARNING OUTPUT '!A:X,24, FALSE)</f>
        <v>0.38187999760887692</v>
      </c>
      <c r="K1278" t="str">
        <f>VLOOKUP(A1278, 'MACHINE LEARNING OUTPUT '!A:C,3, FALSE)</f>
        <v>salary</v>
      </c>
    </row>
    <row r="1279" spans="1:11" x14ac:dyDescent="0.25">
      <c r="A1279" s="2" t="s">
        <v>1313</v>
      </c>
      <c r="B1279" s="50">
        <v>0.78500000000000003</v>
      </c>
      <c r="C1279" s="50">
        <v>0.25523894456432311</v>
      </c>
      <c r="D1279" s="50">
        <v>0.8277412652596714</v>
      </c>
      <c r="E1279" s="50">
        <v>0.67211356054588345</v>
      </c>
      <c r="F1279" s="51">
        <f t="shared" si="58"/>
        <v>0.76454360376451991</v>
      </c>
      <c r="G1279" s="47">
        <f t="shared" si="59"/>
        <v>76.454360376451987</v>
      </c>
      <c r="H1279" s="21" t="str">
        <f t="shared" si="57"/>
        <v xml:space="preserve"> Low Risk</v>
      </c>
      <c r="I1279">
        <f>VLOOKUP(A1279, 'MACHINE LEARNING OUTPUT '!A:W, 23, FALSE)</f>
        <v>0</v>
      </c>
      <c r="J1279" s="5">
        <f>VLOOKUP(A1279, 'MACHINE LEARNING OUTPUT '!A:X,24, FALSE)</f>
        <v>0.36572171332216813</v>
      </c>
      <c r="K1279" t="str">
        <f>VLOOKUP(A1279, 'MACHINE LEARNING OUTPUT '!A:C,3, FALSE)</f>
        <v>mixed</v>
      </c>
    </row>
    <row r="1280" spans="1:11" x14ac:dyDescent="0.25">
      <c r="A1280" s="1" t="s">
        <v>1314</v>
      </c>
      <c r="B1280" s="49">
        <v>0.96199999999999997</v>
      </c>
      <c r="C1280" s="49">
        <v>0.31306847375086494</v>
      </c>
      <c r="D1280" s="49">
        <v>0.42645070655905237</v>
      </c>
      <c r="E1280" s="49">
        <v>0.68542496092611604</v>
      </c>
      <c r="F1280" s="51">
        <f t="shared" si="58"/>
        <v>0.73088334332546834</v>
      </c>
      <c r="G1280" s="47">
        <f t="shared" si="59"/>
        <v>73.088334332546836</v>
      </c>
      <c r="H1280" s="21" t="str">
        <f t="shared" si="57"/>
        <v xml:space="preserve"> Low Risk</v>
      </c>
      <c r="I1280">
        <f>VLOOKUP(A1280, 'MACHINE LEARNING OUTPUT '!A:W, 23, FALSE)</f>
        <v>0</v>
      </c>
      <c r="J1280" s="5">
        <f>VLOOKUP(A1280, 'MACHINE LEARNING OUTPUT '!A:X,24, FALSE)</f>
        <v>0.36469850169877976</v>
      </c>
      <c r="K1280" t="str">
        <f>VLOOKUP(A1280, 'MACHINE LEARNING OUTPUT '!A:C,3, FALSE)</f>
        <v>salary</v>
      </c>
    </row>
    <row r="1281" spans="1:11" x14ac:dyDescent="0.25">
      <c r="A1281" s="2" t="s">
        <v>1315</v>
      </c>
      <c r="B1281" s="50">
        <v>0.755</v>
      </c>
      <c r="C1281" s="50">
        <v>0.3855003043956054</v>
      </c>
      <c r="D1281" s="50">
        <v>0.41354231059672297</v>
      </c>
      <c r="E1281" s="50">
        <v>0.62076805425848625</v>
      </c>
      <c r="F1281" s="51">
        <f t="shared" si="58"/>
        <v>0.6244235789394359</v>
      </c>
      <c r="G1281" s="47">
        <f t="shared" si="59"/>
        <v>62.442357893943587</v>
      </c>
      <c r="H1281" s="21" t="str">
        <f t="shared" si="57"/>
        <v xml:space="preserve"> Medium Risk</v>
      </c>
      <c r="I1281">
        <f>VLOOKUP(A1281, 'MACHINE LEARNING OUTPUT '!A:W, 23, FALSE)</f>
        <v>0</v>
      </c>
      <c r="J1281" s="5">
        <f>VLOOKUP(A1281, 'MACHINE LEARNING OUTPUT '!A:X,24, FALSE)</f>
        <v>0.46334767671117166</v>
      </c>
      <c r="K1281" t="str">
        <f>VLOOKUP(A1281, 'MACHINE LEARNING OUTPUT '!A:C,3, FALSE)</f>
        <v>salary</v>
      </c>
    </row>
    <row r="1282" spans="1:11" x14ac:dyDescent="0.25">
      <c r="A1282" s="1" t="s">
        <v>1316</v>
      </c>
      <c r="B1282" s="49">
        <v>0.58799999999999997</v>
      </c>
      <c r="C1282" s="49">
        <v>0.43648181724116281</v>
      </c>
      <c r="D1282" s="49">
        <v>0.57285106834318622</v>
      </c>
      <c r="E1282" s="49">
        <v>0.71394137556875203</v>
      </c>
      <c r="F1282" s="51">
        <f t="shared" si="58"/>
        <v>0.59651687483160121</v>
      </c>
      <c r="G1282" s="47">
        <f t="shared" si="59"/>
        <v>59.651687483160117</v>
      </c>
      <c r="H1282" s="21" t="str">
        <f t="shared" ref="H1282:H1345" si="60">IF(G1282&lt;40," High Risk",
 IF(G1282&lt;70," Medium Risk",
 " Low Risk"))</f>
        <v xml:space="preserve"> Medium Risk</v>
      </c>
      <c r="I1282">
        <f>VLOOKUP(A1282, 'MACHINE LEARNING OUTPUT '!A:W, 23, FALSE)</f>
        <v>1</v>
      </c>
      <c r="J1282" s="5">
        <f>VLOOKUP(A1282, 'MACHINE LEARNING OUTPUT '!A:X,24, FALSE)</f>
        <v>0.54140706303585251</v>
      </c>
      <c r="K1282" t="str">
        <f>VLOOKUP(A1282, 'MACHINE LEARNING OUTPUT '!A:C,3, FALSE)</f>
        <v>business</v>
      </c>
    </row>
    <row r="1283" spans="1:11" x14ac:dyDescent="0.25">
      <c r="A1283" s="2" t="s">
        <v>1317</v>
      </c>
      <c r="B1283" s="50">
        <v>0.32800000000000001</v>
      </c>
      <c r="C1283" s="50">
        <v>0.38039422870935297</v>
      </c>
      <c r="D1283" s="50">
        <v>0.6711458175192706</v>
      </c>
      <c r="E1283" s="50">
        <v>0.61534202521499126</v>
      </c>
      <c r="F1283" s="51">
        <f t="shared" ref="F1283:F1346" si="61">(B1283*0.35) + ((1-C1283)*0.3) + (D1283*0.2) + (E1283*0.15)</f>
        <v>0.52721219867329694</v>
      </c>
      <c r="G1283" s="47">
        <f t="shared" ref="G1283:G1346" si="62">F1283*100</f>
        <v>52.721219867329694</v>
      </c>
      <c r="H1283" s="21" t="str">
        <f t="shared" si="60"/>
        <v xml:space="preserve"> Medium Risk</v>
      </c>
      <c r="I1283">
        <f>VLOOKUP(A1283, 'MACHINE LEARNING OUTPUT '!A:W, 23, FALSE)</f>
        <v>1</v>
      </c>
      <c r="J1283" s="5">
        <f>VLOOKUP(A1283, 'MACHINE LEARNING OUTPUT '!A:X,24, FALSE)</f>
        <v>0.61403515472599668</v>
      </c>
      <c r="K1283" t="str">
        <f>VLOOKUP(A1283, 'MACHINE LEARNING OUTPUT '!A:C,3, FALSE)</f>
        <v>business</v>
      </c>
    </row>
    <row r="1284" spans="1:11" x14ac:dyDescent="0.25">
      <c r="A1284" s="1" t="s">
        <v>1318</v>
      </c>
      <c r="B1284" s="49">
        <v>0.3</v>
      </c>
      <c r="C1284" s="49">
        <v>0.1999461188241824</v>
      </c>
      <c r="D1284" s="49">
        <v>0.46659629678825532</v>
      </c>
      <c r="E1284" s="49">
        <v>0.75388375505894334</v>
      </c>
      <c r="F1284" s="51">
        <f t="shared" si="61"/>
        <v>0.55141798696923783</v>
      </c>
      <c r="G1284" s="47">
        <f t="shared" si="62"/>
        <v>55.141798696923786</v>
      </c>
      <c r="H1284" s="21" t="str">
        <f t="shared" si="60"/>
        <v xml:space="preserve"> Medium Risk</v>
      </c>
      <c r="I1284">
        <f>VLOOKUP(A1284, 'MACHINE LEARNING OUTPUT '!A:W, 23, FALSE)</f>
        <v>1</v>
      </c>
      <c r="J1284" s="5">
        <f>VLOOKUP(A1284, 'MACHINE LEARNING OUTPUT '!A:X,24, FALSE)</f>
        <v>0.63373384801155674</v>
      </c>
      <c r="K1284" t="str">
        <f>VLOOKUP(A1284, 'MACHINE LEARNING OUTPUT '!A:C,3, FALSE)</f>
        <v>business</v>
      </c>
    </row>
    <row r="1285" spans="1:11" x14ac:dyDescent="0.25">
      <c r="A1285" s="2" t="s">
        <v>1319</v>
      </c>
      <c r="B1285" s="50">
        <v>0.75900000000000001</v>
      </c>
      <c r="C1285" s="50">
        <v>0.19672226484383654</v>
      </c>
      <c r="D1285" s="50">
        <v>0.62632338093911766</v>
      </c>
      <c r="E1285" s="50">
        <v>0.79041513756044268</v>
      </c>
      <c r="F1285" s="51">
        <f t="shared" si="61"/>
        <v>0.75046026736873905</v>
      </c>
      <c r="G1285" s="47">
        <f t="shared" si="62"/>
        <v>75.046026736873898</v>
      </c>
      <c r="H1285" s="21" t="str">
        <f t="shared" si="60"/>
        <v xml:space="preserve"> Low Risk</v>
      </c>
      <c r="I1285">
        <f>VLOOKUP(A1285, 'MACHINE LEARNING OUTPUT '!A:W, 23, FALSE)</f>
        <v>0</v>
      </c>
      <c r="J1285" s="5">
        <f>VLOOKUP(A1285, 'MACHINE LEARNING OUTPUT '!A:X,24, FALSE)</f>
        <v>0.41678571775316919</v>
      </c>
      <c r="K1285" t="str">
        <f>VLOOKUP(A1285, 'MACHINE LEARNING OUTPUT '!A:C,3, FALSE)</f>
        <v>salary</v>
      </c>
    </row>
    <row r="1286" spans="1:11" x14ac:dyDescent="0.25">
      <c r="A1286" s="1" t="s">
        <v>1320</v>
      </c>
      <c r="B1286" s="49">
        <v>0.95199999999999996</v>
      </c>
      <c r="C1286" s="49">
        <v>0.25674695077383253</v>
      </c>
      <c r="D1286" s="49">
        <v>0.45392129906806</v>
      </c>
      <c r="E1286" s="49">
        <v>0.6197633255898638</v>
      </c>
      <c r="F1286" s="51">
        <f t="shared" si="61"/>
        <v>0.73992467341994184</v>
      </c>
      <c r="G1286" s="47">
        <f t="shared" si="62"/>
        <v>73.992467341994185</v>
      </c>
      <c r="H1286" s="21" t="str">
        <f t="shared" si="60"/>
        <v xml:space="preserve"> Low Risk</v>
      </c>
      <c r="I1286">
        <f>VLOOKUP(A1286, 'MACHINE LEARNING OUTPUT '!A:W, 23, FALSE)</f>
        <v>0</v>
      </c>
      <c r="J1286" s="5">
        <f>VLOOKUP(A1286, 'MACHINE LEARNING OUTPUT '!A:X,24, FALSE)</f>
        <v>0.36362815238226054</v>
      </c>
      <c r="K1286" t="str">
        <f>VLOOKUP(A1286, 'MACHINE LEARNING OUTPUT '!A:C,3, FALSE)</f>
        <v>salary</v>
      </c>
    </row>
    <row r="1287" spans="1:11" x14ac:dyDescent="0.25">
      <c r="A1287" s="2" t="s">
        <v>1321</v>
      </c>
      <c r="B1287" s="50">
        <v>0.56000000000000005</v>
      </c>
      <c r="C1287" s="50">
        <v>0.32801580810797432</v>
      </c>
      <c r="D1287" s="50">
        <v>0.35499407597448751</v>
      </c>
      <c r="E1287" s="50">
        <v>0.2623866131866906</v>
      </c>
      <c r="F1287" s="51">
        <f t="shared" si="61"/>
        <v>0.5079520647405088</v>
      </c>
      <c r="G1287" s="47">
        <f t="shared" si="62"/>
        <v>50.795206474050879</v>
      </c>
      <c r="H1287" s="21" t="str">
        <f t="shared" si="60"/>
        <v xml:space="preserve"> Medium Risk</v>
      </c>
      <c r="I1287">
        <f>VLOOKUP(A1287, 'MACHINE LEARNING OUTPUT '!A:W, 23, FALSE)</f>
        <v>1</v>
      </c>
      <c r="J1287" s="5">
        <f>VLOOKUP(A1287, 'MACHINE LEARNING OUTPUT '!A:X,24, FALSE)</f>
        <v>0.60613359393556343</v>
      </c>
      <c r="K1287" t="str">
        <f>VLOOKUP(A1287, 'MACHINE LEARNING OUTPUT '!A:C,3, FALSE)</f>
        <v>business</v>
      </c>
    </row>
    <row r="1288" spans="1:11" x14ac:dyDescent="0.25">
      <c r="A1288" s="1" t="s">
        <v>1322</v>
      </c>
      <c r="B1288" s="49">
        <v>0.90100000000000002</v>
      </c>
      <c r="C1288" s="49">
        <v>0.44194608693157605</v>
      </c>
      <c r="D1288" s="49">
        <v>0.73542639652814501</v>
      </c>
      <c r="E1288" s="49">
        <v>0.61713042046250388</v>
      </c>
      <c r="F1288" s="51">
        <f t="shared" si="61"/>
        <v>0.72242101629553168</v>
      </c>
      <c r="G1288" s="47">
        <f t="shared" si="62"/>
        <v>72.242101629553162</v>
      </c>
      <c r="H1288" s="21" t="str">
        <f t="shared" si="60"/>
        <v xml:space="preserve"> Low Risk</v>
      </c>
      <c r="I1288">
        <f>VLOOKUP(A1288, 'MACHINE LEARNING OUTPUT '!A:W, 23, FALSE)</f>
        <v>0</v>
      </c>
      <c r="J1288" s="5">
        <f>VLOOKUP(A1288, 'MACHINE LEARNING OUTPUT '!A:X,24, FALSE)</f>
        <v>0.37803146503728768</v>
      </c>
      <c r="K1288" t="str">
        <f>VLOOKUP(A1288, 'MACHINE LEARNING OUTPUT '!A:C,3, FALSE)</f>
        <v>salary</v>
      </c>
    </row>
    <row r="1289" spans="1:11" x14ac:dyDescent="0.25">
      <c r="A1289" s="2" t="s">
        <v>1323</v>
      </c>
      <c r="B1289" s="50">
        <v>0.95699999999999996</v>
      </c>
      <c r="C1289" s="50">
        <v>0.27739595668492417</v>
      </c>
      <c r="D1289" s="50">
        <v>0.65725599155152714</v>
      </c>
      <c r="E1289" s="50">
        <v>0.59125688171268764</v>
      </c>
      <c r="F1289" s="51">
        <f t="shared" si="61"/>
        <v>0.77187094356173125</v>
      </c>
      <c r="G1289" s="47">
        <f t="shared" si="62"/>
        <v>77.18709435617312</v>
      </c>
      <c r="H1289" s="21" t="str">
        <f t="shared" si="60"/>
        <v xml:space="preserve"> Low Risk</v>
      </c>
      <c r="I1289">
        <f>VLOOKUP(A1289, 'MACHINE LEARNING OUTPUT '!A:W, 23, FALSE)</f>
        <v>0</v>
      </c>
      <c r="J1289" s="5">
        <f>VLOOKUP(A1289, 'MACHINE LEARNING OUTPUT '!A:X,24, FALSE)</f>
        <v>0.36043821797875542</v>
      </c>
      <c r="K1289" t="str">
        <f>VLOOKUP(A1289, 'MACHINE LEARNING OUTPUT '!A:C,3, FALSE)</f>
        <v>salary</v>
      </c>
    </row>
    <row r="1290" spans="1:11" x14ac:dyDescent="0.25">
      <c r="A1290" s="1" t="s">
        <v>1324</v>
      </c>
      <c r="B1290" s="49">
        <v>0.81599999999999995</v>
      </c>
      <c r="C1290" s="49">
        <v>0.44419662656585718</v>
      </c>
      <c r="D1290" s="49">
        <v>0.43165590102835838</v>
      </c>
      <c r="E1290" s="49">
        <v>0.66206929450098273</v>
      </c>
      <c r="F1290" s="51">
        <f t="shared" si="61"/>
        <v>0.63798258641106187</v>
      </c>
      <c r="G1290" s="47">
        <f t="shared" si="62"/>
        <v>63.798258641106187</v>
      </c>
      <c r="H1290" s="21" t="str">
        <f t="shared" si="60"/>
        <v xml:space="preserve"> Medium Risk</v>
      </c>
      <c r="I1290">
        <f>VLOOKUP(A1290, 'MACHINE LEARNING OUTPUT '!A:W, 23, FALSE)</f>
        <v>0</v>
      </c>
      <c r="J1290" s="5">
        <f>VLOOKUP(A1290, 'MACHINE LEARNING OUTPUT '!A:X,24, FALSE)</f>
        <v>0.45855293226355687</v>
      </c>
      <c r="K1290" t="str">
        <f>VLOOKUP(A1290, 'MACHINE LEARNING OUTPUT '!A:C,3, FALSE)</f>
        <v>salary</v>
      </c>
    </row>
    <row r="1291" spans="1:11" x14ac:dyDescent="0.25">
      <c r="A1291" s="2" t="s">
        <v>1325</v>
      </c>
      <c r="B1291" s="50">
        <v>0.88400000000000001</v>
      </c>
      <c r="C1291" s="50">
        <v>0.11085792953466189</v>
      </c>
      <c r="D1291" s="50">
        <v>0.28070658382072022</v>
      </c>
      <c r="E1291" s="50">
        <v>0.60404182972873555</v>
      </c>
      <c r="F1291" s="51">
        <f t="shared" si="61"/>
        <v>0.72289021236305584</v>
      </c>
      <c r="G1291" s="47">
        <f t="shared" si="62"/>
        <v>72.289021236305587</v>
      </c>
      <c r="H1291" s="21" t="str">
        <f t="shared" si="60"/>
        <v xml:space="preserve"> Low Risk</v>
      </c>
      <c r="I1291">
        <f>VLOOKUP(A1291, 'MACHINE LEARNING OUTPUT '!A:W, 23, FALSE)</f>
        <v>0</v>
      </c>
      <c r="J1291" s="5">
        <f>VLOOKUP(A1291, 'MACHINE LEARNING OUTPUT '!A:X,24, FALSE)</f>
        <v>0.40863082869668521</v>
      </c>
      <c r="K1291" t="str">
        <f>VLOOKUP(A1291, 'MACHINE LEARNING OUTPUT '!A:C,3, FALSE)</f>
        <v>salary</v>
      </c>
    </row>
    <row r="1292" spans="1:11" x14ac:dyDescent="0.25">
      <c r="A1292" s="1" t="s">
        <v>1326</v>
      </c>
      <c r="B1292" s="49">
        <v>0.77300000000000002</v>
      </c>
      <c r="C1292" s="49">
        <v>0.28924831719666882</v>
      </c>
      <c r="D1292" s="49">
        <v>0.69645091089739597</v>
      </c>
      <c r="E1292" s="49">
        <v>0.86510193656663903</v>
      </c>
      <c r="F1292" s="51">
        <f t="shared" si="61"/>
        <v>0.75283097750547434</v>
      </c>
      <c r="G1292" s="47">
        <f t="shared" si="62"/>
        <v>75.283097750547441</v>
      </c>
      <c r="H1292" s="21" t="str">
        <f t="shared" si="60"/>
        <v xml:space="preserve"> Low Risk</v>
      </c>
      <c r="I1292">
        <f>VLOOKUP(A1292, 'MACHINE LEARNING OUTPUT '!A:W, 23, FALSE)</f>
        <v>0</v>
      </c>
      <c r="J1292" s="5">
        <f>VLOOKUP(A1292, 'MACHINE LEARNING OUTPUT '!A:X,24, FALSE)</f>
        <v>0.37795872270374026</v>
      </c>
      <c r="K1292" t="str">
        <f>VLOOKUP(A1292, 'MACHINE LEARNING OUTPUT '!A:C,3, FALSE)</f>
        <v>salary</v>
      </c>
    </row>
    <row r="1293" spans="1:11" x14ac:dyDescent="0.25">
      <c r="A1293" s="2" t="s">
        <v>1327</v>
      </c>
      <c r="B1293" s="50">
        <v>0.93</v>
      </c>
      <c r="C1293" s="50">
        <v>0.27984126774992929</v>
      </c>
      <c r="D1293" s="50">
        <v>0.81154784251862466</v>
      </c>
      <c r="E1293" s="50">
        <v>0.89809772571409852</v>
      </c>
      <c r="F1293" s="51">
        <f t="shared" si="61"/>
        <v>0.83857184703586085</v>
      </c>
      <c r="G1293" s="47">
        <f t="shared" si="62"/>
        <v>83.857184703586086</v>
      </c>
      <c r="H1293" s="21" t="str">
        <f t="shared" si="60"/>
        <v xml:space="preserve"> Low Risk</v>
      </c>
      <c r="I1293">
        <f>VLOOKUP(A1293, 'MACHINE LEARNING OUTPUT '!A:W, 23, FALSE)</f>
        <v>0</v>
      </c>
      <c r="J1293" s="5">
        <f>VLOOKUP(A1293, 'MACHINE LEARNING OUTPUT '!A:X,24, FALSE)</f>
        <v>0.30285178373956484</v>
      </c>
      <c r="K1293" t="str">
        <f>VLOOKUP(A1293, 'MACHINE LEARNING OUTPUT '!A:C,3, FALSE)</f>
        <v>salary</v>
      </c>
    </row>
    <row r="1294" spans="1:11" x14ac:dyDescent="0.25">
      <c r="A1294" s="1" t="s">
        <v>1328</v>
      </c>
      <c r="B1294" s="49">
        <v>0.38600000000000001</v>
      </c>
      <c r="C1294" s="49">
        <v>0.29523485306760205</v>
      </c>
      <c r="D1294" s="49">
        <v>0.56139668403451504</v>
      </c>
      <c r="E1294" s="49">
        <v>0.72166460240410557</v>
      </c>
      <c r="F1294" s="51">
        <f t="shared" si="61"/>
        <v>0.56705857124723824</v>
      </c>
      <c r="G1294" s="47">
        <f t="shared" si="62"/>
        <v>56.705857124723821</v>
      </c>
      <c r="H1294" s="21" t="str">
        <f t="shared" si="60"/>
        <v xml:space="preserve"> Medium Risk</v>
      </c>
      <c r="I1294">
        <f>VLOOKUP(A1294, 'MACHINE LEARNING OUTPUT '!A:W, 23, FALSE)</f>
        <v>1</v>
      </c>
      <c r="J1294" s="5">
        <f>VLOOKUP(A1294, 'MACHINE LEARNING OUTPUT '!A:X,24, FALSE)</f>
        <v>0.58726823190989674</v>
      </c>
      <c r="K1294" t="str">
        <f>VLOOKUP(A1294, 'MACHINE LEARNING OUTPUT '!A:C,3, FALSE)</f>
        <v>business</v>
      </c>
    </row>
    <row r="1295" spans="1:11" x14ac:dyDescent="0.25">
      <c r="A1295" s="2" t="s">
        <v>1329</v>
      </c>
      <c r="B1295" s="50">
        <v>0.30299999999999999</v>
      </c>
      <c r="C1295" s="50">
        <v>0.37076882290871011</v>
      </c>
      <c r="D1295" s="50">
        <v>0.53975587834691019</v>
      </c>
      <c r="E1295" s="50">
        <v>0.22099703050365699</v>
      </c>
      <c r="F1295" s="51">
        <f t="shared" si="61"/>
        <v>0.43592008337231758</v>
      </c>
      <c r="G1295" s="47">
        <f t="shared" si="62"/>
        <v>43.592008337231761</v>
      </c>
      <c r="H1295" s="21" t="str">
        <f t="shared" si="60"/>
        <v xml:space="preserve"> Medium Risk</v>
      </c>
      <c r="I1295">
        <f>VLOOKUP(A1295, 'MACHINE LEARNING OUTPUT '!A:W, 23, FALSE)</f>
        <v>1</v>
      </c>
      <c r="J1295" s="5">
        <f>VLOOKUP(A1295, 'MACHINE LEARNING OUTPUT '!A:X,24, FALSE)</f>
        <v>0.68433313726531508</v>
      </c>
      <c r="K1295" t="str">
        <f>VLOOKUP(A1295, 'MACHINE LEARNING OUTPUT '!A:C,3, FALSE)</f>
        <v>business</v>
      </c>
    </row>
    <row r="1296" spans="1:11" x14ac:dyDescent="0.25">
      <c r="A1296" s="1" t="s">
        <v>1330</v>
      </c>
      <c r="B1296" s="49">
        <v>0.60699999999999998</v>
      </c>
      <c r="C1296" s="49">
        <v>0.44187003574901856</v>
      </c>
      <c r="D1296" s="49">
        <v>0.6105925383156352</v>
      </c>
      <c r="E1296" s="49">
        <v>0.52399977105396645</v>
      </c>
      <c r="F1296" s="51">
        <f t="shared" si="61"/>
        <v>0.5806074625965163</v>
      </c>
      <c r="G1296" s="47">
        <f t="shared" si="62"/>
        <v>58.06074625965163</v>
      </c>
      <c r="H1296" s="21" t="str">
        <f t="shared" si="60"/>
        <v xml:space="preserve"> Medium Risk</v>
      </c>
      <c r="I1296">
        <f>VLOOKUP(A1296, 'MACHINE LEARNING OUTPUT '!A:W, 23, FALSE)</f>
        <v>1</v>
      </c>
      <c r="J1296" s="5">
        <f>VLOOKUP(A1296, 'MACHINE LEARNING OUTPUT '!A:X,24, FALSE)</f>
        <v>0.51666758565405324</v>
      </c>
      <c r="K1296" t="str">
        <f>VLOOKUP(A1296, 'MACHINE LEARNING OUTPUT '!A:C,3, FALSE)</f>
        <v>mixed</v>
      </c>
    </row>
    <row r="1297" spans="1:11" x14ac:dyDescent="0.25">
      <c r="A1297" s="2" t="s">
        <v>1331</v>
      </c>
      <c r="B1297" s="50">
        <v>0.88400000000000001</v>
      </c>
      <c r="C1297" s="50">
        <v>0.3734049818847362</v>
      </c>
      <c r="D1297" s="50">
        <v>0.87669024926599581</v>
      </c>
      <c r="E1297" s="50">
        <v>0.66549372136087004</v>
      </c>
      <c r="F1297" s="51">
        <f t="shared" si="61"/>
        <v>0.77254061349190883</v>
      </c>
      <c r="G1297" s="47">
        <f t="shared" si="62"/>
        <v>77.254061349190877</v>
      </c>
      <c r="H1297" s="21" t="str">
        <f t="shared" si="60"/>
        <v xml:space="preserve"> Low Risk</v>
      </c>
      <c r="I1297">
        <f>VLOOKUP(A1297, 'MACHINE LEARNING OUTPUT '!A:W, 23, FALSE)</f>
        <v>0</v>
      </c>
      <c r="J1297" s="5">
        <f>VLOOKUP(A1297, 'MACHINE LEARNING OUTPUT '!A:X,24, FALSE)</f>
        <v>0.33955837175701603</v>
      </c>
      <c r="K1297" t="str">
        <f>VLOOKUP(A1297, 'MACHINE LEARNING OUTPUT '!A:C,3, FALSE)</f>
        <v>salary</v>
      </c>
    </row>
    <row r="1298" spans="1:11" x14ac:dyDescent="0.25">
      <c r="A1298" s="1" t="s">
        <v>1332</v>
      </c>
      <c r="B1298" s="49">
        <v>0.97</v>
      </c>
      <c r="C1298" s="49">
        <v>0.32204174984133166</v>
      </c>
      <c r="D1298" s="49">
        <v>0.35937465062181684</v>
      </c>
      <c r="E1298" s="49">
        <v>0.79598809765788991</v>
      </c>
      <c r="F1298" s="51">
        <f t="shared" si="61"/>
        <v>0.7341606198206474</v>
      </c>
      <c r="G1298" s="47">
        <f t="shared" si="62"/>
        <v>73.416061982064747</v>
      </c>
      <c r="H1298" s="21" t="str">
        <f t="shared" si="60"/>
        <v xml:space="preserve"> Low Risk</v>
      </c>
      <c r="I1298">
        <f>VLOOKUP(A1298, 'MACHINE LEARNING OUTPUT '!A:W, 23, FALSE)</f>
        <v>0</v>
      </c>
      <c r="J1298" s="5">
        <f>VLOOKUP(A1298, 'MACHINE LEARNING OUTPUT '!A:X,24, FALSE)</f>
        <v>0.35464261731692792</v>
      </c>
      <c r="K1298" t="str">
        <f>VLOOKUP(A1298, 'MACHINE LEARNING OUTPUT '!A:C,3, FALSE)</f>
        <v>salary</v>
      </c>
    </row>
    <row r="1299" spans="1:11" x14ac:dyDescent="0.25">
      <c r="A1299" s="2" t="s">
        <v>1333</v>
      </c>
      <c r="B1299" s="50">
        <v>0.85799999999999998</v>
      </c>
      <c r="C1299" s="50">
        <v>0.12113639538638227</v>
      </c>
      <c r="D1299" s="50">
        <v>0.72016209448146629</v>
      </c>
      <c r="E1299" s="50">
        <v>0.52756951897929605</v>
      </c>
      <c r="F1299" s="51">
        <f t="shared" si="61"/>
        <v>0.78712692812727303</v>
      </c>
      <c r="G1299" s="47">
        <f t="shared" si="62"/>
        <v>78.712692812727298</v>
      </c>
      <c r="H1299" s="21" t="str">
        <f t="shared" si="60"/>
        <v xml:space="preserve"> Low Risk</v>
      </c>
      <c r="I1299">
        <f>VLOOKUP(A1299, 'MACHINE LEARNING OUTPUT '!A:W, 23, FALSE)</f>
        <v>0</v>
      </c>
      <c r="J1299" s="5">
        <f>VLOOKUP(A1299, 'MACHINE LEARNING OUTPUT '!A:X,24, FALSE)</f>
        <v>0.3828836235458119</v>
      </c>
      <c r="K1299" t="str">
        <f>VLOOKUP(A1299, 'MACHINE LEARNING OUTPUT '!A:C,3, FALSE)</f>
        <v>salary</v>
      </c>
    </row>
    <row r="1300" spans="1:11" x14ac:dyDescent="0.25">
      <c r="A1300" s="1" t="s">
        <v>1334</v>
      </c>
      <c r="B1300" s="49">
        <v>0.42399999999999999</v>
      </c>
      <c r="C1300" s="49">
        <v>0.37586184008976592</v>
      </c>
      <c r="D1300" s="49">
        <v>0.34027885478243403</v>
      </c>
      <c r="E1300" s="49">
        <v>0.52946797387933786</v>
      </c>
      <c r="F1300" s="51">
        <f t="shared" si="61"/>
        <v>0.48311741501145766</v>
      </c>
      <c r="G1300" s="47">
        <f t="shared" si="62"/>
        <v>48.311741501145768</v>
      </c>
      <c r="H1300" s="21" t="str">
        <f t="shared" si="60"/>
        <v xml:space="preserve"> Medium Risk</v>
      </c>
      <c r="I1300">
        <f>VLOOKUP(A1300, 'MACHINE LEARNING OUTPUT '!A:W, 23, FALSE)</f>
        <v>1</v>
      </c>
      <c r="J1300" s="5">
        <f>VLOOKUP(A1300, 'MACHINE LEARNING OUTPUT '!A:X,24, FALSE)</f>
        <v>0.65239389047136231</v>
      </c>
      <c r="K1300" t="str">
        <f>VLOOKUP(A1300, 'MACHINE LEARNING OUTPUT '!A:C,3, FALSE)</f>
        <v>business</v>
      </c>
    </row>
    <row r="1301" spans="1:11" x14ac:dyDescent="0.25">
      <c r="A1301" s="2" t="s">
        <v>1335</v>
      </c>
      <c r="B1301" s="50">
        <v>0.44900000000000001</v>
      </c>
      <c r="C1301" s="50">
        <v>0.21102798215902069</v>
      </c>
      <c r="D1301" s="50">
        <v>0.73860474930693498</v>
      </c>
      <c r="E1301" s="50">
        <v>0.50238715837351899</v>
      </c>
      <c r="F1301" s="51">
        <f t="shared" si="61"/>
        <v>0.61692062896970867</v>
      </c>
      <c r="G1301" s="47">
        <f t="shared" si="62"/>
        <v>61.692062896970867</v>
      </c>
      <c r="H1301" s="21" t="str">
        <f t="shared" si="60"/>
        <v xml:space="preserve"> Medium Risk</v>
      </c>
      <c r="I1301">
        <f>VLOOKUP(A1301, 'MACHINE LEARNING OUTPUT '!A:W, 23, FALSE)</f>
        <v>1</v>
      </c>
      <c r="J1301" s="5">
        <f>VLOOKUP(A1301, 'MACHINE LEARNING OUTPUT '!A:X,24, FALSE)</f>
        <v>0.56464544053571775</v>
      </c>
      <c r="K1301" t="str">
        <f>VLOOKUP(A1301, 'MACHINE LEARNING OUTPUT '!A:C,3, FALSE)</f>
        <v>business</v>
      </c>
    </row>
    <row r="1302" spans="1:11" x14ac:dyDescent="0.25">
      <c r="A1302" s="1" t="s">
        <v>1336</v>
      </c>
      <c r="B1302" s="49">
        <v>0.79400000000000004</v>
      </c>
      <c r="C1302" s="49">
        <v>0.11847408681061899</v>
      </c>
      <c r="D1302" s="49">
        <v>0.2983625511512582</v>
      </c>
      <c r="E1302" s="49">
        <v>0.62769297864820273</v>
      </c>
      <c r="F1302" s="51">
        <f t="shared" si="61"/>
        <v>0.69618423098429638</v>
      </c>
      <c r="G1302" s="47">
        <f t="shared" si="62"/>
        <v>69.618423098429645</v>
      </c>
      <c r="H1302" s="21" t="str">
        <f t="shared" si="60"/>
        <v xml:space="preserve"> Medium Risk</v>
      </c>
      <c r="I1302">
        <f>VLOOKUP(A1302, 'MACHINE LEARNING OUTPUT '!A:W, 23, FALSE)</f>
        <v>0</v>
      </c>
      <c r="J1302" s="5">
        <f>VLOOKUP(A1302, 'MACHINE LEARNING OUTPUT '!A:X,24, FALSE)</f>
        <v>0.42588535547937134</v>
      </c>
      <c r="K1302" t="str">
        <f>VLOOKUP(A1302, 'MACHINE LEARNING OUTPUT '!A:C,3, FALSE)</f>
        <v>salary</v>
      </c>
    </row>
    <row r="1303" spans="1:11" x14ac:dyDescent="0.25">
      <c r="A1303" s="2" t="s">
        <v>1337</v>
      </c>
      <c r="B1303" s="50">
        <v>0.53800000000000003</v>
      </c>
      <c r="C1303" s="50">
        <v>0.37528045681620897</v>
      </c>
      <c r="D1303" s="50">
        <v>0.83853977207819885</v>
      </c>
      <c r="E1303" s="50">
        <v>0.66322468209404317</v>
      </c>
      <c r="F1303" s="51">
        <f t="shared" si="61"/>
        <v>0.64290751968488347</v>
      </c>
      <c r="G1303" s="47">
        <f t="shared" si="62"/>
        <v>64.290751968488351</v>
      </c>
      <c r="H1303" s="21" t="str">
        <f t="shared" si="60"/>
        <v xml:space="preserve"> Medium Risk</v>
      </c>
      <c r="I1303">
        <f>VLOOKUP(A1303, 'MACHINE LEARNING OUTPUT '!A:W, 23, FALSE)</f>
        <v>0</v>
      </c>
      <c r="J1303" s="5">
        <f>VLOOKUP(A1303, 'MACHINE LEARNING OUTPUT '!A:X,24, FALSE)</f>
        <v>0.47411537383948765</v>
      </c>
      <c r="K1303" t="str">
        <f>VLOOKUP(A1303, 'MACHINE LEARNING OUTPUT '!A:C,3, FALSE)</f>
        <v>mixed</v>
      </c>
    </row>
    <row r="1304" spans="1:11" x14ac:dyDescent="0.25">
      <c r="A1304" s="1" t="s">
        <v>1338</v>
      </c>
      <c r="B1304" s="49">
        <v>0.80400000000000005</v>
      </c>
      <c r="C1304" s="49">
        <v>0.15776578025103805</v>
      </c>
      <c r="D1304" s="49">
        <v>0.79390465700807389</v>
      </c>
      <c r="E1304" s="49">
        <v>0.78390068581584182</v>
      </c>
      <c r="F1304" s="51">
        <f t="shared" si="61"/>
        <v>0.81043630019867952</v>
      </c>
      <c r="G1304" s="47">
        <f t="shared" si="62"/>
        <v>81.043630019867948</v>
      </c>
      <c r="H1304" s="21" t="str">
        <f t="shared" si="60"/>
        <v xml:space="preserve"> Low Risk</v>
      </c>
      <c r="I1304">
        <f>VLOOKUP(A1304, 'MACHINE LEARNING OUTPUT '!A:W, 23, FALSE)</f>
        <v>0</v>
      </c>
      <c r="J1304" s="5">
        <f>VLOOKUP(A1304, 'MACHINE LEARNING OUTPUT '!A:X,24, FALSE)</f>
        <v>0.34251972045400209</v>
      </c>
      <c r="K1304" t="str">
        <f>VLOOKUP(A1304, 'MACHINE LEARNING OUTPUT '!A:C,3, FALSE)</f>
        <v>salary</v>
      </c>
    </row>
    <row r="1305" spans="1:11" x14ac:dyDescent="0.25">
      <c r="A1305" s="2" t="s">
        <v>1339</v>
      </c>
      <c r="B1305" s="50">
        <v>0.22700000000000001</v>
      </c>
      <c r="C1305" s="50">
        <v>0.39264631331890759</v>
      </c>
      <c r="D1305" s="50">
        <v>0.19745011741699039</v>
      </c>
      <c r="E1305" s="50">
        <v>0.50239512905170924</v>
      </c>
      <c r="F1305" s="51">
        <f t="shared" si="61"/>
        <v>0.37650539884548223</v>
      </c>
      <c r="G1305" s="47">
        <f t="shared" si="62"/>
        <v>37.650539884548223</v>
      </c>
      <c r="H1305" s="21" t="str">
        <f t="shared" si="60"/>
        <v xml:space="preserve"> High Risk</v>
      </c>
      <c r="I1305">
        <f>VLOOKUP(A1305, 'MACHINE LEARNING OUTPUT '!A:W, 23, FALSE)</f>
        <v>1</v>
      </c>
      <c r="J1305" s="5">
        <f>VLOOKUP(A1305, 'MACHINE LEARNING OUTPUT '!A:X,24, FALSE)</f>
        <v>0.7192079893429334</v>
      </c>
      <c r="K1305" t="str">
        <f>VLOOKUP(A1305, 'MACHINE LEARNING OUTPUT '!A:C,3, FALSE)</f>
        <v>business</v>
      </c>
    </row>
    <row r="1306" spans="1:11" x14ac:dyDescent="0.25">
      <c r="A1306" s="1" t="s">
        <v>1340</v>
      </c>
      <c r="B1306" s="49">
        <v>0.51900000000000002</v>
      </c>
      <c r="C1306" s="49">
        <v>0.1553293560835729</v>
      </c>
      <c r="D1306" s="49">
        <v>0.74339111022220361</v>
      </c>
      <c r="E1306" s="49">
        <v>0.53515660841272006</v>
      </c>
      <c r="F1306" s="51">
        <f t="shared" si="61"/>
        <v>0.6640029064812768</v>
      </c>
      <c r="G1306" s="47">
        <f t="shared" si="62"/>
        <v>66.40029064812768</v>
      </c>
      <c r="H1306" s="21" t="str">
        <f t="shared" si="60"/>
        <v xml:space="preserve"> Medium Risk</v>
      </c>
      <c r="I1306">
        <f>VLOOKUP(A1306, 'MACHINE LEARNING OUTPUT '!A:W, 23, FALSE)</f>
        <v>1</v>
      </c>
      <c r="J1306" s="5">
        <f>VLOOKUP(A1306, 'MACHINE LEARNING OUTPUT '!A:X,24, FALSE)</f>
        <v>0.53016389729989755</v>
      </c>
      <c r="K1306" t="str">
        <f>VLOOKUP(A1306, 'MACHINE LEARNING OUTPUT '!A:C,3, FALSE)</f>
        <v>business</v>
      </c>
    </row>
    <row r="1307" spans="1:11" x14ac:dyDescent="0.25">
      <c r="A1307" s="2" t="s">
        <v>1341</v>
      </c>
      <c r="B1307" s="50">
        <v>0.63700000000000001</v>
      </c>
      <c r="C1307" s="50">
        <v>4.1720367946585846E-2</v>
      </c>
      <c r="D1307" s="50">
        <v>0.51744323168731532</v>
      </c>
      <c r="E1307" s="50">
        <v>0.76822376982523644</v>
      </c>
      <c r="F1307" s="51">
        <f t="shared" si="61"/>
        <v>0.72915610142727272</v>
      </c>
      <c r="G1307" s="47">
        <f t="shared" si="62"/>
        <v>72.915610142727274</v>
      </c>
      <c r="H1307" s="21" t="str">
        <f t="shared" si="60"/>
        <v xml:space="preserve"> Low Risk</v>
      </c>
      <c r="I1307">
        <f>VLOOKUP(A1307, 'MACHINE LEARNING OUTPUT '!A:W, 23, FALSE)</f>
        <v>0</v>
      </c>
      <c r="J1307" s="5">
        <f>VLOOKUP(A1307, 'MACHINE LEARNING OUTPUT '!A:X,24, FALSE)</f>
        <v>0.44717069120808761</v>
      </c>
      <c r="K1307" t="str">
        <f>VLOOKUP(A1307, 'MACHINE LEARNING OUTPUT '!A:C,3, FALSE)</f>
        <v>mixed</v>
      </c>
    </row>
    <row r="1308" spans="1:11" x14ac:dyDescent="0.25">
      <c r="A1308" s="1" t="s">
        <v>1342</v>
      </c>
      <c r="B1308" s="49">
        <v>0.47299999999999998</v>
      </c>
      <c r="C1308" s="49">
        <v>0.30187367625382427</v>
      </c>
      <c r="D1308" s="49">
        <v>0.29143511001377398</v>
      </c>
      <c r="E1308" s="49">
        <v>0.41416886284382276</v>
      </c>
      <c r="F1308" s="51">
        <f t="shared" si="61"/>
        <v>0.49540024855318088</v>
      </c>
      <c r="G1308" s="47">
        <f t="shared" si="62"/>
        <v>49.540024855318087</v>
      </c>
      <c r="H1308" s="21" t="str">
        <f t="shared" si="60"/>
        <v xml:space="preserve"> Medium Risk</v>
      </c>
      <c r="I1308">
        <f>VLOOKUP(A1308, 'MACHINE LEARNING OUTPUT '!A:W, 23, FALSE)</f>
        <v>1</v>
      </c>
      <c r="J1308" s="5">
        <f>VLOOKUP(A1308, 'MACHINE LEARNING OUTPUT '!A:X,24, FALSE)</f>
        <v>0.65210396485042377</v>
      </c>
      <c r="K1308" t="str">
        <f>VLOOKUP(A1308, 'MACHINE LEARNING OUTPUT '!A:C,3, FALSE)</f>
        <v>business</v>
      </c>
    </row>
    <row r="1309" spans="1:11" x14ac:dyDescent="0.25">
      <c r="A1309" s="2" t="s">
        <v>1343</v>
      </c>
      <c r="B1309" s="50">
        <v>0.56799999999999995</v>
      </c>
      <c r="C1309" s="50">
        <v>8.0341233000625734E-2</v>
      </c>
      <c r="D1309" s="50">
        <v>0.70435833741414522</v>
      </c>
      <c r="E1309" s="50">
        <v>0.53969504058111106</v>
      </c>
      <c r="F1309" s="51">
        <f t="shared" si="61"/>
        <v>0.696523553669808</v>
      </c>
      <c r="G1309" s="47">
        <f t="shared" si="62"/>
        <v>69.6523553669808</v>
      </c>
      <c r="H1309" s="21" t="str">
        <f t="shared" si="60"/>
        <v xml:space="preserve"> Medium Risk</v>
      </c>
      <c r="I1309">
        <f>VLOOKUP(A1309, 'MACHINE LEARNING OUTPUT '!A:W, 23, FALSE)</f>
        <v>0</v>
      </c>
      <c r="J1309" s="5">
        <f>VLOOKUP(A1309, 'MACHINE LEARNING OUTPUT '!A:X,24, FALSE)</f>
        <v>0.48757467013762051</v>
      </c>
      <c r="K1309" t="str">
        <f>VLOOKUP(A1309, 'MACHINE LEARNING OUTPUT '!A:C,3, FALSE)</f>
        <v>mixed</v>
      </c>
    </row>
    <row r="1310" spans="1:11" x14ac:dyDescent="0.25">
      <c r="A1310" s="1" t="s">
        <v>1344</v>
      </c>
      <c r="B1310" s="49">
        <v>0.77200000000000002</v>
      </c>
      <c r="C1310" s="49">
        <v>0.30121320829181714</v>
      </c>
      <c r="D1310" s="49">
        <v>0.36467819165321247</v>
      </c>
      <c r="E1310" s="49">
        <v>0.7486012926763238</v>
      </c>
      <c r="F1310" s="51">
        <f t="shared" si="61"/>
        <v>0.66506186974454595</v>
      </c>
      <c r="G1310" s="47">
        <f t="shared" si="62"/>
        <v>66.506186974454593</v>
      </c>
      <c r="H1310" s="21" t="str">
        <f t="shared" si="60"/>
        <v xml:space="preserve"> Medium Risk</v>
      </c>
      <c r="I1310">
        <f>VLOOKUP(A1310, 'MACHINE LEARNING OUTPUT '!A:W, 23, FALSE)</f>
        <v>0</v>
      </c>
      <c r="J1310" s="5">
        <f>VLOOKUP(A1310, 'MACHINE LEARNING OUTPUT '!A:X,24, FALSE)</f>
        <v>0.44279233667008971</v>
      </c>
      <c r="K1310" t="str">
        <f>VLOOKUP(A1310, 'MACHINE LEARNING OUTPUT '!A:C,3, FALSE)</f>
        <v>salary</v>
      </c>
    </row>
    <row r="1311" spans="1:11" x14ac:dyDescent="0.25">
      <c r="A1311" s="2" t="s">
        <v>1345</v>
      </c>
      <c r="B1311" s="50">
        <v>0.52800000000000002</v>
      </c>
      <c r="C1311" s="50">
        <v>0.1386588331052187</v>
      </c>
      <c r="D1311" s="50">
        <v>0.3576050297203005</v>
      </c>
      <c r="E1311" s="50">
        <v>0.59879752706704326</v>
      </c>
      <c r="F1311" s="51">
        <f t="shared" si="61"/>
        <v>0.60454298507255089</v>
      </c>
      <c r="G1311" s="47">
        <f t="shared" si="62"/>
        <v>60.454298507255089</v>
      </c>
      <c r="H1311" s="21" t="str">
        <f t="shared" si="60"/>
        <v xml:space="preserve"> Medium Risk</v>
      </c>
      <c r="I1311">
        <f>VLOOKUP(A1311, 'MACHINE LEARNING OUTPUT '!A:W, 23, FALSE)</f>
        <v>1</v>
      </c>
      <c r="J1311" s="5">
        <f>VLOOKUP(A1311, 'MACHINE LEARNING OUTPUT '!A:X,24, FALSE)</f>
        <v>0.53523420220185192</v>
      </c>
      <c r="K1311" t="str">
        <f>VLOOKUP(A1311, 'MACHINE LEARNING OUTPUT '!A:C,3, FALSE)</f>
        <v>mixed</v>
      </c>
    </row>
    <row r="1312" spans="1:11" x14ac:dyDescent="0.25">
      <c r="A1312" s="1" t="s">
        <v>1346</v>
      </c>
      <c r="B1312" s="49">
        <v>0.91500000000000004</v>
      </c>
      <c r="C1312" s="49">
        <v>0.19067857585799491</v>
      </c>
      <c r="D1312" s="49">
        <v>0.64089391604693258</v>
      </c>
      <c r="E1312" s="49">
        <v>0.74052942494148821</v>
      </c>
      <c r="F1312" s="51">
        <f t="shared" si="61"/>
        <v>0.80230462419321125</v>
      </c>
      <c r="G1312" s="47">
        <f t="shared" si="62"/>
        <v>80.230462419321128</v>
      </c>
      <c r="H1312" s="21" t="str">
        <f t="shared" si="60"/>
        <v xml:space="preserve"> Low Risk</v>
      </c>
      <c r="I1312">
        <f>VLOOKUP(A1312, 'MACHINE LEARNING OUTPUT '!A:W, 23, FALSE)</f>
        <v>0</v>
      </c>
      <c r="J1312" s="5">
        <f>VLOOKUP(A1312, 'MACHINE LEARNING OUTPUT '!A:X,24, FALSE)</f>
        <v>0.35210952093429548</v>
      </c>
      <c r="K1312" t="str">
        <f>VLOOKUP(A1312, 'MACHINE LEARNING OUTPUT '!A:C,3, FALSE)</f>
        <v>salary</v>
      </c>
    </row>
    <row r="1313" spans="1:11" x14ac:dyDescent="0.25">
      <c r="A1313" s="2" t="s">
        <v>1347</v>
      </c>
      <c r="B1313" s="50">
        <v>0.54200000000000004</v>
      </c>
      <c r="C1313" s="50">
        <v>0.28780705453016148</v>
      </c>
      <c r="D1313" s="50">
        <v>0.6130616464822487</v>
      </c>
      <c r="E1313" s="50">
        <v>0.37317350914206637</v>
      </c>
      <c r="F1313" s="51">
        <f t="shared" si="61"/>
        <v>0.58194623930871126</v>
      </c>
      <c r="G1313" s="47">
        <f t="shared" si="62"/>
        <v>58.194623930871124</v>
      </c>
      <c r="H1313" s="21" t="str">
        <f t="shared" si="60"/>
        <v xml:space="preserve"> Medium Risk</v>
      </c>
      <c r="I1313">
        <f>VLOOKUP(A1313, 'MACHINE LEARNING OUTPUT '!A:W, 23, FALSE)</f>
        <v>1</v>
      </c>
      <c r="J1313" s="5">
        <f>VLOOKUP(A1313, 'MACHINE LEARNING OUTPUT '!A:X,24, FALSE)</f>
        <v>0.53473626078947445</v>
      </c>
      <c r="K1313" t="str">
        <f>VLOOKUP(A1313, 'MACHINE LEARNING OUTPUT '!A:C,3, FALSE)</f>
        <v>mixed</v>
      </c>
    </row>
    <row r="1314" spans="1:11" x14ac:dyDescent="0.25">
      <c r="A1314" s="1" t="s">
        <v>1348</v>
      </c>
      <c r="B1314" s="49">
        <v>0.47299999999999998</v>
      </c>
      <c r="C1314" s="49">
        <v>0.17011581699672518</v>
      </c>
      <c r="D1314" s="49">
        <v>0.41172273566140538</v>
      </c>
      <c r="E1314" s="49">
        <v>0.48538769440258905</v>
      </c>
      <c r="F1314" s="51">
        <f t="shared" si="61"/>
        <v>0.56966795619365185</v>
      </c>
      <c r="G1314" s="47">
        <f t="shared" si="62"/>
        <v>56.966795619365186</v>
      </c>
      <c r="H1314" s="21" t="str">
        <f t="shared" si="60"/>
        <v xml:space="preserve"> Medium Risk</v>
      </c>
      <c r="I1314">
        <f>VLOOKUP(A1314, 'MACHINE LEARNING OUTPUT '!A:W, 23, FALSE)</f>
        <v>1</v>
      </c>
      <c r="J1314" s="5">
        <f>VLOOKUP(A1314, 'MACHINE LEARNING OUTPUT '!A:X,24, FALSE)</f>
        <v>0.60150992398068837</v>
      </c>
      <c r="K1314" t="str">
        <f>VLOOKUP(A1314, 'MACHINE LEARNING OUTPUT '!A:C,3, FALSE)</f>
        <v>business</v>
      </c>
    </row>
    <row r="1315" spans="1:11" x14ac:dyDescent="0.25">
      <c r="A1315" s="2" t="s">
        <v>1349</v>
      </c>
      <c r="B1315" s="50">
        <v>0.78700000000000003</v>
      </c>
      <c r="C1315" s="50">
        <v>0.40035856579915935</v>
      </c>
      <c r="D1315" s="50">
        <v>0.68463254786007077</v>
      </c>
      <c r="E1315" s="50">
        <v>0.56263055437423637</v>
      </c>
      <c r="F1315" s="51">
        <f t="shared" si="61"/>
        <v>0.67666352298840182</v>
      </c>
      <c r="G1315" s="47">
        <f t="shared" si="62"/>
        <v>67.666352298840181</v>
      </c>
      <c r="H1315" s="21" t="str">
        <f t="shared" si="60"/>
        <v xml:space="preserve"> Medium Risk</v>
      </c>
      <c r="I1315">
        <f>VLOOKUP(A1315, 'MACHINE LEARNING OUTPUT '!A:W, 23, FALSE)</f>
        <v>0</v>
      </c>
      <c r="J1315" s="5">
        <f>VLOOKUP(A1315, 'MACHINE LEARNING OUTPUT '!A:X,24, FALSE)</f>
        <v>0.44636603859594326</v>
      </c>
      <c r="K1315" t="str">
        <f>VLOOKUP(A1315, 'MACHINE LEARNING OUTPUT '!A:C,3, FALSE)</f>
        <v>mixed</v>
      </c>
    </row>
    <row r="1316" spans="1:11" x14ac:dyDescent="0.25">
      <c r="A1316" s="1" t="s">
        <v>1350</v>
      </c>
      <c r="B1316" s="49">
        <v>0.89300000000000002</v>
      </c>
      <c r="C1316" s="49">
        <v>0.18952766702262863</v>
      </c>
      <c r="D1316" s="49">
        <v>0.4949043964242742</v>
      </c>
      <c r="E1316" s="49">
        <v>0.47593116816892511</v>
      </c>
      <c r="F1316" s="51">
        <f t="shared" si="61"/>
        <v>0.72606225440340499</v>
      </c>
      <c r="G1316" s="47">
        <f t="shared" si="62"/>
        <v>72.606225440340495</v>
      </c>
      <c r="H1316" s="21" t="str">
        <f t="shared" si="60"/>
        <v xml:space="preserve"> Low Risk</v>
      </c>
      <c r="I1316">
        <f>VLOOKUP(A1316, 'MACHINE LEARNING OUTPUT '!A:W, 23, FALSE)</f>
        <v>0</v>
      </c>
      <c r="J1316" s="5">
        <f>VLOOKUP(A1316, 'MACHINE LEARNING OUTPUT '!A:X,24, FALSE)</f>
        <v>0.4231694864936032</v>
      </c>
      <c r="K1316" t="str">
        <f>VLOOKUP(A1316, 'MACHINE LEARNING OUTPUT '!A:C,3, FALSE)</f>
        <v>salary</v>
      </c>
    </row>
    <row r="1317" spans="1:11" x14ac:dyDescent="0.25">
      <c r="A1317" s="2" t="s">
        <v>1351</v>
      </c>
      <c r="B1317" s="50">
        <v>0.61799999999999999</v>
      </c>
      <c r="C1317" s="50">
        <v>0.32668549903973371</v>
      </c>
      <c r="D1317" s="50">
        <v>0.2056550112646133</v>
      </c>
      <c r="E1317" s="50">
        <v>0.40584524717727666</v>
      </c>
      <c r="F1317" s="51">
        <f t="shared" si="61"/>
        <v>0.52030213961759408</v>
      </c>
      <c r="G1317" s="47">
        <f t="shared" si="62"/>
        <v>52.030213961759408</v>
      </c>
      <c r="H1317" s="21" t="str">
        <f t="shared" si="60"/>
        <v xml:space="preserve"> Medium Risk</v>
      </c>
      <c r="I1317">
        <f>VLOOKUP(A1317, 'MACHINE LEARNING OUTPUT '!A:W, 23, FALSE)</f>
        <v>1</v>
      </c>
      <c r="J1317" s="5">
        <f>VLOOKUP(A1317, 'MACHINE LEARNING OUTPUT '!A:X,24, FALSE)</f>
        <v>0.60125244394220434</v>
      </c>
      <c r="K1317" t="str">
        <f>VLOOKUP(A1317, 'MACHINE LEARNING OUTPUT '!A:C,3, FALSE)</f>
        <v>business</v>
      </c>
    </row>
    <row r="1318" spans="1:11" x14ac:dyDescent="0.25">
      <c r="A1318" s="1" t="s">
        <v>1352</v>
      </c>
      <c r="B1318" s="49">
        <v>0.307</v>
      </c>
      <c r="C1318" s="49">
        <v>0.41697114530728036</v>
      </c>
      <c r="D1318" s="49">
        <v>0.70055858533892057</v>
      </c>
      <c r="E1318" s="49">
        <v>0.61402329108057596</v>
      </c>
      <c r="F1318" s="51">
        <f t="shared" si="61"/>
        <v>0.51457386713768638</v>
      </c>
      <c r="G1318" s="47">
        <f t="shared" si="62"/>
        <v>51.457386713768635</v>
      </c>
      <c r="H1318" s="21" t="str">
        <f t="shared" si="60"/>
        <v xml:space="preserve"> Medium Risk</v>
      </c>
      <c r="I1318">
        <f>VLOOKUP(A1318, 'MACHINE LEARNING OUTPUT '!A:W, 23, FALSE)</f>
        <v>1</v>
      </c>
      <c r="J1318" s="5">
        <f>VLOOKUP(A1318, 'MACHINE LEARNING OUTPUT '!A:X,24, FALSE)</f>
        <v>0.63362406814732131</v>
      </c>
      <c r="K1318" t="str">
        <f>VLOOKUP(A1318, 'MACHINE LEARNING OUTPUT '!A:C,3, FALSE)</f>
        <v>business</v>
      </c>
    </row>
    <row r="1319" spans="1:11" x14ac:dyDescent="0.25">
      <c r="A1319" s="2" t="s">
        <v>1353</v>
      </c>
      <c r="B1319" s="50">
        <v>0.318</v>
      </c>
      <c r="C1319" s="50">
        <v>0.3182655061888508</v>
      </c>
      <c r="D1319" s="50">
        <v>0.54927939218637933</v>
      </c>
      <c r="E1319" s="50">
        <v>0.5967665075029509</v>
      </c>
      <c r="F1319" s="51">
        <f t="shared" si="61"/>
        <v>0.51519120270606333</v>
      </c>
      <c r="G1319" s="47">
        <f t="shared" si="62"/>
        <v>51.519120270606336</v>
      </c>
      <c r="H1319" s="21" t="str">
        <f t="shared" si="60"/>
        <v xml:space="preserve"> Medium Risk</v>
      </c>
      <c r="I1319">
        <f>VLOOKUP(A1319, 'MACHINE LEARNING OUTPUT '!A:W, 23, FALSE)</f>
        <v>1</v>
      </c>
      <c r="J1319" s="5">
        <f>VLOOKUP(A1319, 'MACHINE LEARNING OUTPUT '!A:X,24, FALSE)</f>
        <v>0.63964072070428712</v>
      </c>
      <c r="K1319" t="str">
        <f>VLOOKUP(A1319, 'MACHINE LEARNING OUTPUT '!A:C,3, FALSE)</f>
        <v>business</v>
      </c>
    </row>
    <row r="1320" spans="1:11" x14ac:dyDescent="0.25">
      <c r="A1320" s="1" t="s">
        <v>1354</v>
      </c>
      <c r="B1320" s="49">
        <v>0.876</v>
      </c>
      <c r="C1320" s="49">
        <v>0.35638943893680336</v>
      </c>
      <c r="D1320" s="49">
        <v>0.43397261532618903</v>
      </c>
      <c r="E1320" s="49">
        <v>0.69882237670231151</v>
      </c>
      <c r="F1320" s="51">
        <f t="shared" si="61"/>
        <v>0.6913010478895435</v>
      </c>
      <c r="G1320" s="47">
        <f t="shared" si="62"/>
        <v>69.130104788954355</v>
      </c>
      <c r="H1320" s="21" t="str">
        <f t="shared" si="60"/>
        <v xml:space="preserve"> Medium Risk</v>
      </c>
      <c r="I1320">
        <f>VLOOKUP(A1320, 'MACHINE LEARNING OUTPUT '!A:W, 23, FALSE)</f>
        <v>0</v>
      </c>
      <c r="J1320" s="5">
        <f>VLOOKUP(A1320, 'MACHINE LEARNING OUTPUT '!A:X,24, FALSE)</f>
        <v>0.40981175819868959</v>
      </c>
      <c r="K1320" t="str">
        <f>VLOOKUP(A1320, 'MACHINE LEARNING OUTPUT '!A:C,3, FALSE)</f>
        <v>salary</v>
      </c>
    </row>
    <row r="1321" spans="1:11" x14ac:dyDescent="0.25">
      <c r="A1321" s="2" t="s">
        <v>1355</v>
      </c>
      <c r="B1321" s="50">
        <v>0.76700000000000002</v>
      </c>
      <c r="C1321" s="50">
        <v>6.582704318706678E-2</v>
      </c>
      <c r="D1321" s="50">
        <v>0.72080390324975196</v>
      </c>
      <c r="E1321" s="50">
        <v>0.71312303883428441</v>
      </c>
      <c r="F1321" s="51">
        <f t="shared" si="61"/>
        <v>0.79983112351897301</v>
      </c>
      <c r="G1321" s="47">
        <f t="shared" si="62"/>
        <v>79.983112351897304</v>
      </c>
      <c r="H1321" s="21" t="str">
        <f t="shared" si="60"/>
        <v xml:space="preserve"> Low Risk</v>
      </c>
      <c r="I1321">
        <f>VLOOKUP(A1321, 'MACHINE LEARNING OUTPUT '!A:W, 23, FALSE)</f>
        <v>0</v>
      </c>
      <c r="J1321" s="5">
        <f>VLOOKUP(A1321, 'MACHINE LEARNING OUTPUT '!A:X,24, FALSE)</f>
        <v>0.39713524313552362</v>
      </c>
      <c r="K1321" t="str">
        <f>VLOOKUP(A1321, 'MACHINE LEARNING OUTPUT '!A:C,3, FALSE)</f>
        <v>salary</v>
      </c>
    </row>
    <row r="1322" spans="1:11" x14ac:dyDescent="0.25">
      <c r="A1322" s="1" t="s">
        <v>1356</v>
      </c>
      <c r="B1322" s="49">
        <v>0.82199999999999995</v>
      </c>
      <c r="C1322" s="49">
        <v>0.10555368537719906</v>
      </c>
      <c r="D1322" s="49">
        <v>0.57874777991691795</v>
      </c>
      <c r="E1322" s="49">
        <v>0.7686209433205623</v>
      </c>
      <c r="F1322" s="51">
        <f t="shared" si="61"/>
        <v>0.78707659186830814</v>
      </c>
      <c r="G1322" s="47">
        <f t="shared" si="62"/>
        <v>78.70765918683081</v>
      </c>
      <c r="H1322" s="21" t="str">
        <f t="shared" si="60"/>
        <v xml:space="preserve"> Low Risk</v>
      </c>
      <c r="I1322">
        <f>VLOOKUP(A1322, 'MACHINE LEARNING OUTPUT '!A:W, 23, FALSE)</f>
        <v>0</v>
      </c>
      <c r="J1322" s="5">
        <f>VLOOKUP(A1322, 'MACHINE LEARNING OUTPUT '!A:X,24, FALSE)</f>
        <v>0.37941644764248006</v>
      </c>
      <c r="K1322" t="str">
        <f>VLOOKUP(A1322, 'MACHINE LEARNING OUTPUT '!A:C,3, FALSE)</f>
        <v>salary</v>
      </c>
    </row>
    <row r="1323" spans="1:11" x14ac:dyDescent="0.25">
      <c r="A1323" s="2" t="s">
        <v>1357</v>
      </c>
      <c r="B1323" s="50">
        <v>0.91600000000000004</v>
      </c>
      <c r="C1323" s="50">
        <v>0.46497771696155771</v>
      </c>
      <c r="D1323" s="50">
        <v>0.38422116277021068</v>
      </c>
      <c r="E1323" s="50">
        <v>0.49359047647153043</v>
      </c>
      <c r="F1323" s="51">
        <f t="shared" si="61"/>
        <v>0.63198948893630436</v>
      </c>
      <c r="G1323" s="47">
        <f t="shared" si="62"/>
        <v>63.198948893630437</v>
      </c>
      <c r="H1323" s="21" t="str">
        <f t="shared" si="60"/>
        <v xml:space="preserve"> Medium Risk</v>
      </c>
      <c r="I1323">
        <f>VLOOKUP(A1323, 'MACHINE LEARNING OUTPUT '!A:W, 23, FALSE)</f>
        <v>0</v>
      </c>
      <c r="J1323" s="5">
        <f>VLOOKUP(A1323, 'MACHINE LEARNING OUTPUT '!A:X,24, FALSE)</f>
        <v>0.44168586767901713</v>
      </c>
      <c r="K1323" t="str">
        <f>VLOOKUP(A1323, 'MACHINE LEARNING OUTPUT '!A:C,3, FALSE)</f>
        <v>salary</v>
      </c>
    </row>
    <row r="1324" spans="1:11" x14ac:dyDescent="0.25">
      <c r="A1324" s="1" t="s">
        <v>1358</v>
      </c>
      <c r="B1324" s="49">
        <v>0.746</v>
      </c>
      <c r="C1324" s="49">
        <v>0.29831306367673777</v>
      </c>
      <c r="D1324" s="49">
        <v>0.68699419188173072</v>
      </c>
      <c r="E1324" s="49">
        <v>0.66399761656325929</v>
      </c>
      <c r="F1324" s="51">
        <f t="shared" si="61"/>
        <v>0.70860456175781372</v>
      </c>
      <c r="G1324" s="47">
        <f t="shared" si="62"/>
        <v>70.860456175781366</v>
      </c>
      <c r="H1324" s="21" t="str">
        <f t="shared" si="60"/>
        <v xml:space="preserve"> Low Risk</v>
      </c>
      <c r="I1324">
        <f>VLOOKUP(A1324, 'MACHINE LEARNING OUTPUT '!A:W, 23, FALSE)</f>
        <v>0</v>
      </c>
      <c r="J1324" s="5">
        <f>VLOOKUP(A1324, 'MACHINE LEARNING OUTPUT '!A:X,24, FALSE)</f>
        <v>0.40571795170522207</v>
      </c>
      <c r="K1324" t="str">
        <f>VLOOKUP(A1324, 'MACHINE LEARNING OUTPUT '!A:C,3, FALSE)</f>
        <v>mixed</v>
      </c>
    </row>
    <row r="1325" spans="1:11" x14ac:dyDescent="0.25">
      <c r="A1325" s="2" t="s">
        <v>1359</v>
      </c>
      <c r="B1325" s="50">
        <v>0.88100000000000001</v>
      </c>
      <c r="C1325" s="50">
        <v>0.28234613634831524</v>
      </c>
      <c r="D1325" s="50">
        <v>0.24341302885679592</v>
      </c>
      <c r="E1325" s="50">
        <v>0.68250729588825076</v>
      </c>
      <c r="F1325" s="51">
        <f t="shared" si="61"/>
        <v>0.67470485925010215</v>
      </c>
      <c r="G1325" s="47">
        <f t="shared" si="62"/>
        <v>67.470485925010209</v>
      </c>
      <c r="H1325" s="21" t="str">
        <f t="shared" si="60"/>
        <v xml:space="preserve"> Medium Risk</v>
      </c>
      <c r="I1325">
        <f>VLOOKUP(A1325, 'MACHINE LEARNING OUTPUT '!A:W, 23, FALSE)</f>
        <v>0</v>
      </c>
      <c r="J1325" s="5">
        <f>VLOOKUP(A1325, 'MACHINE LEARNING OUTPUT '!A:X,24, FALSE)</f>
        <v>0.42085441351265851</v>
      </c>
      <c r="K1325" t="str">
        <f>VLOOKUP(A1325, 'MACHINE LEARNING OUTPUT '!A:C,3, FALSE)</f>
        <v>salary</v>
      </c>
    </row>
    <row r="1326" spans="1:11" x14ac:dyDescent="0.25">
      <c r="A1326" s="1" t="s">
        <v>1360</v>
      </c>
      <c r="B1326" s="49">
        <v>0.624</v>
      </c>
      <c r="C1326" s="49">
        <v>0.25009716111671182</v>
      </c>
      <c r="D1326" s="49">
        <v>0.57952221357422062</v>
      </c>
      <c r="E1326" s="49">
        <v>0.7953114173046697</v>
      </c>
      <c r="F1326" s="51">
        <f t="shared" si="61"/>
        <v>0.67857200697553099</v>
      </c>
      <c r="G1326" s="47">
        <f t="shared" si="62"/>
        <v>67.857200697553097</v>
      </c>
      <c r="H1326" s="21" t="str">
        <f t="shared" si="60"/>
        <v xml:space="preserve"> Medium Risk</v>
      </c>
      <c r="I1326">
        <f>VLOOKUP(A1326, 'MACHINE LEARNING OUTPUT '!A:W, 23, FALSE)</f>
        <v>0</v>
      </c>
      <c r="J1326" s="5">
        <f>VLOOKUP(A1326, 'MACHINE LEARNING OUTPUT '!A:X,24, FALSE)</f>
        <v>0.46445396230576869</v>
      </c>
      <c r="K1326" t="str">
        <f>VLOOKUP(A1326, 'MACHINE LEARNING OUTPUT '!A:C,3, FALSE)</f>
        <v>mixed</v>
      </c>
    </row>
    <row r="1327" spans="1:11" x14ac:dyDescent="0.25">
      <c r="A1327" s="2" t="s">
        <v>1361</v>
      </c>
      <c r="B1327" s="50">
        <v>0.82799999999999996</v>
      </c>
      <c r="C1327" s="50">
        <v>0.23019273724913308</v>
      </c>
      <c r="D1327" s="50">
        <v>0.61301643483529433</v>
      </c>
      <c r="E1327" s="50">
        <v>0.52947829804999347</v>
      </c>
      <c r="F1327" s="51">
        <f t="shared" si="61"/>
        <v>0.72276721049981796</v>
      </c>
      <c r="G1327" s="47">
        <f t="shared" si="62"/>
        <v>72.276721049981802</v>
      </c>
      <c r="H1327" s="21" t="str">
        <f t="shared" si="60"/>
        <v xml:space="preserve"> Low Risk</v>
      </c>
      <c r="I1327">
        <f>VLOOKUP(A1327, 'MACHINE LEARNING OUTPUT '!A:W, 23, FALSE)</f>
        <v>0</v>
      </c>
      <c r="J1327" s="5">
        <f>VLOOKUP(A1327, 'MACHINE LEARNING OUTPUT '!A:X,24, FALSE)</f>
        <v>0.4239691627011718</v>
      </c>
      <c r="K1327" t="str">
        <f>VLOOKUP(A1327, 'MACHINE LEARNING OUTPUT '!A:C,3, FALSE)</f>
        <v>salary</v>
      </c>
    </row>
    <row r="1328" spans="1:11" x14ac:dyDescent="0.25">
      <c r="A1328" s="1" t="s">
        <v>1362</v>
      </c>
      <c r="B1328" s="49">
        <v>0.84699999999999998</v>
      </c>
      <c r="C1328" s="49">
        <v>0.17898362146245916</v>
      </c>
      <c r="D1328" s="49">
        <v>0.59637024889531387</v>
      </c>
      <c r="E1328" s="49">
        <v>0.4374558494663916</v>
      </c>
      <c r="F1328" s="51">
        <f t="shared" si="61"/>
        <v>0.7276473407602837</v>
      </c>
      <c r="G1328" s="47">
        <f t="shared" si="62"/>
        <v>72.764734076028375</v>
      </c>
      <c r="H1328" s="21" t="str">
        <f t="shared" si="60"/>
        <v xml:space="preserve"> Low Risk</v>
      </c>
      <c r="I1328">
        <f>VLOOKUP(A1328, 'MACHINE LEARNING OUTPUT '!A:W, 23, FALSE)</f>
        <v>0</v>
      </c>
      <c r="J1328" s="5">
        <f>VLOOKUP(A1328, 'MACHINE LEARNING OUTPUT '!A:X,24, FALSE)</f>
        <v>0.41800378580452613</v>
      </c>
      <c r="K1328" t="str">
        <f>VLOOKUP(A1328, 'MACHINE LEARNING OUTPUT '!A:C,3, FALSE)</f>
        <v>salary</v>
      </c>
    </row>
    <row r="1329" spans="1:11" x14ac:dyDescent="0.25">
      <c r="A1329" s="2" t="s">
        <v>1363</v>
      </c>
      <c r="B1329" s="50">
        <v>0.59</v>
      </c>
      <c r="C1329" s="50">
        <v>0.45395940468848189</v>
      </c>
      <c r="D1329" s="50">
        <v>0.25693771850530256</v>
      </c>
      <c r="E1329" s="50">
        <v>0.36814041575688572</v>
      </c>
      <c r="F1329" s="51">
        <f t="shared" si="61"/>
        <v>0.47692078465804882</v>
      </c>
      <c r="G1329" s="47">
        <f t="shared" si="62"/>
        <v>47.692078465804883</v>
      </c>
      <c r="H1329" s="21" t="str">
        <f t="shared" si="60"/>
        <v xml:space="preserve"> Medium Risk</v>
      </c>
      <c r="I1329">
        <f>VLOOKUP(A1329, 'MACHINE LEARNING OUTPUT '!A:W, 23, FALSE)</f>
        <v>1</v>
      </c>
      <c r="J1329" s="5">
        <f>VLOOKUP(A1329, 'MACHINE LEARNING OUTPUT '!A:X,24, FALSE)</f>
        <v>0.65068109733563717</v>
      </c>
      <c r="K1329" t="str">
        <f>VLOOKUP(A1329, 'MACHINE LEARNING OUTPUT '!A:C,3, FALSE)</f>
        <v>business</v>
      </c>
    </row>
    <row r="1330" spans="1:11" x14ac:dyDescent="0.25">
      <c r="A1330" s="1" t="s">
        <v>1364</v>
      </c>
      <c r="B1330" s="49">
        <v>0.29699999999999999</v>
      </c>
      <c r="C1330" s="49">
        <v>0.32497094962486933</v>
      </c>
      <c r="D1330" s="49">
        <v>0.72935869582549817</v>
      </c>
      <c r="E1330" s="49">
        <v>0.59781866590713517</v>
      </c>
      <c r="F1330" s="51">
        <f t="shared" si="61"/>
        <v>0.54200325416370909</v>
      </c>
      <c r="G1330" s="47">
        <f t="shared" si="62"/>
        <v>54.200325416370909</v>
      </c>
      <c r="H1330" s="21" t="str">
        <f t="shared" si="60"/>
        <v xml:space="preserve"> Medium Risk</v>
      </c>
      <c r="I1330">
        <f>VLOOKUP(A1330, 'MACHINE LEARNING OUTPUT '!A:W, 23, FALSE)</f>
        <v>1</v>
      </c>
      <c r="J1330" s="5">
        <f>VLOOKUP(A1330, 'MACHINE LEARNING OUTPUT '!A:X,24, FALSE)</f>
        <v>0.61045329199788045</v>
      </c>
      <c r="K1330" t="str">
        <f>VLOOKUP(A1330, 'MACHINE LEARNING OUTPUT '!A:C,3, FALSE)</f>
        <v>business</v>
      </c>
    </row>
    <row r="1331" spans="1:11" x14ac:dyDescent="0.25">
      <c r="A1331" s="2" t="s">
        <v>1365</v>
      </c>
      <c r="B1331" s="50">
        <v>0.83899999999999997</v>
      </c>
      <c r="C1331" s="50">
        <v>0.21738324091632916</v>
      </c>
      <c r="D1331" s="50">
        <v>0.60775583744187633</v>
      </c>
      <c r="E1331" s="50">
        <v>0.68640530597699567</v>
      </c>
      <c r="F1331" s="51">
        <f t="shared" si="61"/>
        <v>0.75294699111002583</v>
      </c>
      <c r="G1331" s="47">
        <f t="shared" si="62"/>
        <v>75.294699111002586</v>
      </c>
      <c r="H1331" s="21" t="str">
        <f t="shared" si="60"/>
        <v xml:space="preserve"> Low Risk</v>
      </c>
      <c r="I1331">
        <f>VLOOKUP(A1331, 'MACHINE LEARNING OUTPUT '!A:W, 23, FALSE)</f>
        <v>0</v>
      </c>
      <c r="J1331" s="5">
        <f>VLOOKUP(A1331, 'MACHINE LEARNING OUTPUT '!A:X,24, FALSE)</f>
        <v>0.39612612557965021</v>
      </c>
      <c r="K1331" t="str">
        <f>VLOOKUP(A1331, 'MACHINE LEARNING OUTPUT '!A:C,3, FALSE)</f>
        <v>salary</v>
      </c>
    </row>
    <row r="1332" spans="1:11" x14ac:dyDescent="0.25">
      <c r="A1332" s="1" t="s">
        <v>1366</v>
      </c>
      <c r="B1332" s="49">
        <v>0.53400000000000003</v>
      </c>
      <c r="C1332" s="49">
        <v>0.40181302463878804</v>
      </c>
      <c r="D1332" s="49">
        <v>0.93250747715159465</v>
      </c>
      <c r="E1332" s="49">
        <v>0.61556603916878805</v>
      </c>
      <c r="F1332" s="51">
        <f t="shared" si="61"/>
        <v>0.64519249391400069</v>
      </c>
      <c r="G1332" s="47">
        <f t="shared" si="62"/>
        <v>64.519249391400066</v>
      </c>
      <c r="H1332" s="21" t="str">
        <f t="shared" si="60"/>
        <v xml:space="preserve"> Medium Risk</v>
      </c>
      <c r="I1332">
        <f>VLOOKUP(A1332, 'MACHINE LEARNING OUTPUT '!A:W, 23, FALSE)</f>
        <v>0</v>
      </c>
      <c r="J1332" s="5">
        <f>VLOOKUP(A1332, 'MACHINE LEARNING OUTPUT '!A:X,24, FALSE)</f>
        <v>0.48827589721562065</v>
      </c>
      <c r="K1332" t="str">
        <f>VLOOKUP(A1332, 'MACHINE LEARNING OUTPUT '!A:C,3, FALSE)</f>
        <v>business</v>
      </c>
    </row>
    <row r="1333" spans="1:11" x14ac:dyDescent="0.25">
      <c r="A1333" s="2" t="s">
        <v>1367</v>
      </c>
      <c r="B1333" s="50">
        <v>0.313</v>
      </c>
      <c r="C1333" s="50">
        <v>0.1483671519534222</v>
      </c>
      <c r="D1333" s="50">
        <v>0.73667607980423111</v>
      </c>
      <c r="E1333" s="50">
        <v>0.69744869386462283</v>
      </c>
      <c r="F1333" s="51">
        <f t="shared" si="61"/>
        <v>0.61699237445451294</v>
      </c>
      <c r="G1333" s="47">
        <f t="shared" si="62"/>
        <v>61.699237445451296</v>
      </c>
      <c r="H1333" s="21" t="str">
        <f t="shared" si="60"/>
        <v xml:space="preserve"> Medium Risk</v>
      </c>
      <c r="I1333">
        <f>VLOOKUP(A1333, 'MACHINE LEARNING OUTPUT '!A:W, 23, FALSE)</f>
        <v>1</v>
      </c>
      <c r="J1333" s="5">
        <f>VLOOKUP(A1333, 'MACHINE LEARNING OUTPUT '!A:X,24, FALSE)</f>
        <v>0.58057515042614205</v>
      </c>
      <c r="K1333" t="str">
        <f>VLOOKUP(A1333, 'MACHINE LEARNING OUTPUT '!A:C,3, FALSE)</f>
        <v>business</v>
      </c>
    </row>
    <row r="1334" spans="1:11" x14ac:dyDescent="0.25">
      <c r="A1334" s="1" t="s">
        <v>1368</v>
      </c>
      <c r="B1334" s="49">
        <v>0.996</v>
      </c>
      <c r="C1334" s="49">
        <v>0.4248550823246085</v>
      </c>
      <c r="D1334" s="49">
        <v>0.50893076119764036</v>
      </c>
      <c r="E1334" s="49">
        <v>0.67384710786381363</v>
      </c>
      <c r="F1334" s="51">
        <f t="shared" si="61"/>
        <v>0.72400669372171744</v>
      </c>
      <c r="G1334" s="47">
        <f t="shared" si="62"/>
        <v>72.400669372171748</v>
      </c>
      <c r="H1334" s="21" t="str">
        <f t="shared" si="60"/>
        <v xml:space="preserve"> Low Risk</v>
      </c>
      <c r="I1334">
        <f>VLOOKUP(A1334, 'MACHINE LEARNING OUTPUT '!A:W, 23, FALSE)</f>
        <v>0</v>
      </c>
      <c r="J1334" s="5">
        <f>VLOOKUP(A1334, 'MACHINE LEARNING OUTPUT '!A:X,24, FALSE)</f>
        <v>0.38814091671887962</v>
      </c>
      <c r="K1334" t="str">
        <f>VLOOKUP(A1334, 'MACHINE LEARNING OUTPUT '!A:C,3, FALSE)</f>
        <v>salary</v>
      </c>
    </row>
    <row r="1335" spans="1:11" x14ac:dyDescent="0.25">
      <c r="A1335" s="2" t="s">
        <v>1369</v>
      </c>
      <c r="B1335" s="50">
        <v>0.58699999999999997</v>
      </c>
      <c r="C1335" s="50">
        <v>0.48131851453932212</v>
      </c>
      <c r="D1335" s="50">
        <v>0.15821238314125211</v>
      </c>
      <c r="E1335" s="50">
        <v>0.40119366241908383</v>
      </c>
      <c r="F1335" s="51">
        <f t="shared" si="61"/>
        <v>0.45287597162931631</v>
      </c>
      <c r="G1335" s="47">
        <f t="shared" si="62"/>
        <v>45.287597162931633</v>
      </c>
      <c r="H1335" s="21" t="str">
        <f t="shared" si="60"/>
        <v xml:space="preserve"> Medium Risk</v>
      </c>
      <c r="I1335">
        <f>VLOOKUP(A1335, 'MACHINE LEARNING OUTPUT '!A:W, 23, FALSE)</f>
        <v>1</v>
      </c>
      <c r="J1335" s="5">
        <f>VLOOKUP(A1335, 'MACHINE LEARNING OUTPUT '!A:X,24, FALSE)</f>
        <v>0.61160724342411976</v>
      </c>
      <c r="K1335" t="str">
        <f>VLOOKUP(A1335, 'MACHINE LEARNING OUTPUT '!A:C,3, FALSE)</f>
        <v>mixed</v>
      </c>
    </row>
    <row r="1336" spans="1:11" x14ac:dyDescent="0.25">
      <c r="A1336" s="1" t="s">
        <v>1370</v>
      </c>
      <c r="B1336" s="49">
        <v>0.59699999999999998</v>
      </c>
      <c r="C1336" s="49">
        <v>0.35773560271974553</v>
      </c>
      <c r="D1336" s="49">
        <v>0.33172351252124954</v>
      </c>
      <c r="E1336" s="49">
        <v>0.59285159725903669</v>
      </c>
      <c r="F1336" s="51">
        <f t="shared" si="61"/>
        <v>0.55690176127718172</v>
      </c>
      <c r="G1336" s="47">
        <f t="shared" si="62"/>
        <v>55.690176127718175</v>
      </c>
      <c r="H1336" s="21" t="str">
        <f t="shared" si="60"/>
        <v xml:space="preserve"> Medium Risk</v>
      </c>
      <c r="I1336">
        <f>VLOOKUP(A1336, 'MACHINE LEARNING OUTPUT '!A:W, 23, FALSE)</f>
        <v>1</v>
      </c>
      <c r="J1336" s="5">
        <f>VLOOKUP(A1336, 'MACHINE LEARNING OUTPUT '!A:X,24, FALSE)</f>
        <v>0.51953746689208613</v>
      </c>
      <c r="K1336" t="str">
        <f>VLOOKUP(A1336, 'MACHINE LEARNING OUTPUT '!A:C,3, FALSE)</f>
        <v>mixed</v>
      </c>
    </row>
    <row r="1337" spans="1:11" x14ac:dyDescent="0.25">
      <c r="A1337" s="2" t="s">
        <v>1371</v>
      </c>
      <c r="B1337" s="50">
        <v>0.39400000000000002</v>
      </c>
      <c r="C1337" s="50">
        <v>0.21422505462173819</v>
      </c>
      <c r="D1337" s="50">
        <v>0.61742015468312794</v>
      </c>
      <c r="E1337" s="50">
        <v>0.83736802720139181</v>
      </c>
      <c r="F1337" s="51">
        <f t="shared" si="61"/>
        <v>0.62272171863031289</v>
      </c>
      <c r="G1337" s="47">
        <f t="shared" si="62"/>
        <v>62.272171863031289</v>
      </c>
      <c r="H1337" s="21" t="str">
        <f t="shared" si="60"/>
        <v xml:space="preserve"> Medium Risk</v>
      </c>
      <c r="I1337">
        <f>VLOOKUP(A1337, 'MACHINE LEARNING OUTPUT '!A:W, 23, FALSE)</f>
        <v>1</v>
      </c>
      <c r="J1337" s="5">
        <f>VLOOKUP(A1337, 'MACHINE LEARNING OUTPUT '!A:X,24, FALSE)</f>
        <v>0.57043771829319934</v>
      </c>
      <c r="K1337" t="str">
        <f>VLOOKUP(A1337, 'MACHINE LEARNING OUTPUT '!A:C,3, FALSE)</f>
        <v>business</v>
      </c>
    </row>
    <row r="1338" spans="1:11" x14ac:dyDescent="0.25">
      <c r="A1338" s="1" t="s">
        <v>1372</v>
      </c>
      <c r="B1338" s="49">
        <v>0.876</v>
      </c>
      <c r="C1338" s="49">
        <v>6.6670816753836015E-2</v>
      </c>
      <c r="D1338" s="49">
        <v>0.36871696082204775</v>
      </c>
      <c r="E1338" s="49">
        <v>0.6554541823948703</v>
      </c>
      <c r="F1338" s="51">
        <f t="shared" si="61"/>
        <v>0.75866027449748918</v>
      </c>
      <c r="G1338" s="47">
        <f t="shared" si="62"/>
        <v>75.866027449748913</v>
      </c>
      <c r="H1338" s="21" t="str">
        <f t="shared" si="60"/>
        <v xml:space="preserve"> Low Risk</v>
      </c>
      <c r="I1338">
        <f>VLOOKUP(A1338, 'MACHINE LEARNING OUTPUT '!A:W, 23, FALSE)</f>
        <v>0</v>
      </c>
      <c r="J1338" s="5">
        <f>VLOOKUP(A1338, 'MACHINE LEARNING OUTPUT '!A:X,24, FALSE)</f>
        <v>0.37601286900641234</v>
      </c>
      <c r="K1338" t="str">
        <f>VLOOKUP(A1338, 'MACHINE LEARNING OUTPUT '!A:C,3, FALSE)</f>
        <v>salary</v>
      </c>
    </row>
    <row r="1339" spans="1:11" x14ac:dyDescent="0.25">
      <c r="A1339" s="2" t="s">
        <v>1373</v>
      </c>
      <c r="B1339" s="50">
        <v>0.26700000000000002</v>
      </c>
      <c r="C1339" s="50">
        <v>0.10408052277434271</v>
      </c>
      <c r="D1339" s="50">
        <v>0.49458774676070727</v>
      </c>
      <c r="E1339" s="50">
        <v>0.59585038531182488</v>
      </c>
      <c r="F1339" s="51">
        <f t="shared" si="61"/>
        <v>0.55052095031661241</v>
      </c>
      <c r="G1339" s="47">
        <f t="shared" si="62"/>
        <v>55.052095031661239</v>
      </c>
      <c r="H1339" s="21" t="str">
        <f t="shared" si="60"/>
        <v xml:space="preserve"> Medium Risk</v>
      </c>
      <c r="I1339">
        <f>VLOOKUP(A1339, 'MACHINE LEARNING OUTPUT '!A:W, 23, FALSE)</f>
        <v>1</v>
      </c>
      <c r="J1339" s="5">
        <f>VLOOKUP(A1339, 'MACHINE LEARNING OUTPUT '!A:X,24, FALSE)</f>
        <v>0.62901420626152915</v>
      </c>
      <c r="K1339" t="str">
        <f>VLOOKUP(A1339, 'MACHINE LEARNING OUTPUT '!A:C,3, FALSE)</f>
        <v>business</v>
      </c>
    </row>
    <row r="1340" spans="1:11" x14ac:dyDescent="0.25">
      <c r="A1340" s="1" t="s">
        <v>1374</v>
      </c>
      <c r="B1340" s="49">
        <v>0.79900000000000004</v>
      </c>
      <c r="C1340" s="49">
        <v>0.35033876092151356</v>
      </c>
      <c r="D1340" s="49">
        <v>0.37428264089094643</v>
      </c>
      <c r="E1340" s="49">
        <v>0.69425743073464474</v>
      </c>
      <c r="F1340" s="51">
        <f t="shared" si="61"/>
        <v>0.65354351451193193</v>
      </c>
      <c r="G1340" s="47">
        <f t="shared" si="62"/>
        <v>65.354351451193196</v>
      </c>
      <c r="H1340" s="21" t="str">
        <f t="shared" si="60"/>
        <v xml:space="preserve"> Medium Risk</v>
      </c>
      <c r="I1340">
        <f>VLOOKUP(A1340, 'MACHINE LEARNING OUTPUT '!A:W, 23, FALSE)</f>
        <v>0</v>
      </c>
      <c r="J1340" s="5">
        <f>VLOOKUP(A1340, 'MACHINE LEARNING OUTPUT '!A:X,24, FALSE)</f>
        <v>0.48821434280133696</v>
      </c>
      <c r="K1340" t="str">
        <f>VLOOKUP(A1340, 'MACHINE LEARNING OUTPUT '!A:C,3, FALSE)</f>
        <v>salary</v>
      </c>
    </row>
    <row r="1341" spans="1:11" x14ac:dyDescent="0.25">
      <c r="A1341" s="2" t="s">
        <v>1375</v>
      </c>
      <c r="B1341" s="50">
        <v>0.81299999999999994</v>
      </c>
      <c r="C1341" s="50">
        <v>0.1837981132127729</v>
      </c>
      <c r="D1341" s="50">
        <v>0.49886982002872893</v>
      </c>
      <c r="E1341" s="50">
        <v>0.67639197596362843</v>
      </c>
      <c r="F1341" s="51">
        <f t="shared" si="61"/>
        <v>0.73064332643645813</v>
      </c>
      <c r="G1341" s="47">
        <f t="shared" si="62"/>
        <v>73.064332643645812</v>
      </c>
      <c r="H1341" s="21" t="str">
        <f t="shared" si="60"/>
        <v xml:space="preserve"> Low Risk</v>
      </c>
      <c r="I1341">
        <f>VLOOKUP(A1341, 'MACHINE LEARNING OUTPUT '!A:W, 23, FALSE)</f>
        <v>0</v>
      </c>
      <c r="J1341" s="5">
        <f>VLOOKUP(A1341, 'MACHINE LEARNING OUTPUT '!A:X,24, FALSE)</f>
        <v>0.41630067415740074</v>
      </c>
      <c r="K1341" t="str">
        <f>VLOOKUP(A1341, 'MACHINE LEARNING OUTPUT '!A:C,3, FALSE)</f>
        <v>salary</v>
      </c>
    </row>
    <row r="1342" spans="1:11" x14ac:dyDescent="0.25">
      <c r="A1342" s="1" t="s">
        <v>1376</v>
      </c>
      <c r="B1342" s="49">
        <v>0.83199999999999996</v>
      </c>
      <c r="C1342" s="49">
        <v>0.30743623907527368</v>
      </c>
      <c r="D1342" s="49">
        <v>0.87874262867257436</v>
      </c>
      <c r="E1342" s="49">
        <v>0.84045796104863268</v>
      </c>
      <c r="F1342" s="51">
        <f t="shared" si="61"/>
        <v>0.80078634816922778</v>
      </c>
      <c r="G1342" s="47">
        <f t="shared" si="62"/>
        <v>80.078634816922772</v>
      </c>
      <c r="H1342" s="21" t="str">
        <f t="shared" si="60"/>
        <v xml:space="preserve"> Low Risk</v>
      </c>
      <c r="I1342">
        <f>VLOOKUP(A1342, 'MACHINE LEARNING OUTPUT '!A:W, 23, FALSE)</f>
        <v>0</v>
      </c>
      <c r="J1342" s="5">
        <f>VLOOKUP(A1342, 'MACHINE LEARNING OUTPUT '!A:X,24, FALSE)</f>
        <v>0.33229523052191851</v>
      </c>
      <c r="K1342" t="str">
        <f>VLOOKUP(A1342, 'MACHINE LEARNING OUTPUT '!A:C,3, FALSE)</f>
        <v>salary</v>
      </c>
    </row>
    <row r="1343" spans="1:11" x14ac:dyDescent="0.25">
      <c r="A1343" s="2" t="s">
        <v>1377</v>
      </c>
      <c r="B1343" s="50">
        <v>0.80200000000000005</v>
      </c>
      <c r="C1343" s="50">
        <v>0.39399037479137528</v>
      </c>
      <c r="D1343" s="50">
        <v>0.68529607102561785</v>
      </c>
      <c r="E1343" s="50">
        <v>0.7582749785988947</v>
      </c>
      <c r="F1343" s="51">
        <f t="shared" si="61"/>
        <v>0.71330334855754518</v>
      </c>
      <c r="G1343" s="47">
        <f t="shared" si="62"/>
        <v>71.330334855754515</v>
      </c>
      <c r="H1343" s="21" t="str">
        <f t="shared" si="60"/>
        <v xml:space="preserve"> Low Risk</v>
      </c>
      <c r="I1343">
        <f>VLOOKUP(A1343, 'MACHINE LEARNING OUTPUT '!A:W, 23, FALSE)</f>
        <v>0</v>
      </c>
      <c r="J1343" s="5">
        <f>VLOOKUP(A1343, 'MACHINE LEARNING OUTPUT '!A:X,24, FALSE)</f>
        <v>0.39762597781631509</v>
      </c>
      <c r="K1343" t="str">
        <f>VLOOKUP(A1343, 'MACHINE LEARNING OUTPUT '!A:C,3, FALSE)</f>
        <v>salary</v>
      </c>
    </row>
    <row r="1344" spans="1:11" x14ac:dyDescent="0.25">
      <c r="A1344" s="1" t="s">
        <v>1378</v>
      </c>
      <c r="B1344" s="49">
        <v>0.68500000000000005</v>
      </c>
      <c r="C1344" s="49">
        <v>0.42445718633404966</v>
      </c>
      <c r="D1344" s="49">
        <v>0.3845012004155951</v>
      </c>
      <c r="E1344" s="49">
        <v>0.50443273192711346</v>
      </c>
      <c r="F1344" s="51">
        <f t="shared" si="61"/>
        <v>0.56497799397197113</v>
      </c>
      <c r="G1344" s="47">
        <f t="shared" si="62"/>
        <v>56.497799397197113</v>
      </c>
      <c r="H1344" s="21" t="str">
        <f t="shared" si="60"/>
        <v xml:space="preserve"> Medium Risk</v>
      </c>
      <c r="I1344">
        <f>VLOOKUP(A1344, 'MACHINE LEARNING OUTPUT '!A:W, 23, FALSE)</f>
        <v>1</v>
      </c>
      <c r="J1344" s="5">
        <f>VLOOKUP(A1344, 'MACHINE LEARNING OUTPUT '!A:X,24, FALSE)</f>
        <v>0.52712933393585071</v>
      </c>
      <c r="K1344" t="str">
        <f>VLOOKUP(A1344, 'MACHINE LEARNING OUTPUT '!A:C,3, FALSE)</f>
        <v>mixed</v>
      </c>
    </row>
    <row r="1345" spans="1:11" x14ac:dyDescent="0.25">
      <c r="A1345" s="2" t="s">
        <v>1379</v>
      </c>
      <c r="B1345" s="50">
        <v>0.435</v>
      </c>
      <c r="C1345" s="50">
        <v>0.20037064475306848</v>
      </c>
      <c r="D1345" s="50">
        <v>0.26294365389334451</v>
      </c>
      <c r="E1345" s="50">
        <v>0.53048514828366511</v>
      </c>
      <c r="F1345" s="51">
        <f t="shared" si="61"/>
        <v>0.52430030959529816</v>
      </c>
      <c r="G1345" s="47">
        <f t="shared" si="62"/>
        <v>52.430030959529816</v>
      </c>
      <c r="H1345" s="21" t="str">
        <f t="shared" si="60"/>
        <v xml:space="preserve"> Medium Risk</v>
      </c>
      <c r="I1345">
        <f>VLOOKUP(A1345, 'MACHINE LEARNING OUTPUT '!A:W, 23, FALSE)</f>
        <v>1</v>
      </c>
      <c r="J1345" s="5">
        <f>VLOOKUP(A1345, 'MACHINE LEARNING OUTPUT '!A:X,24, FALSE)</f>
        <v>0.64064032842340324</v>
      </c>
      <c r="K1345" t="str">
        <f>VLOOKUP(A1345, 'MACHINE LEARNING OUTPUT '!A:C,3, FALSE)</f>
        <v>business</v>
      </c>
    </row>
    <row r="1346" spans="1:11" x14ac:dyDescent="0.25">
      <c r="A1346" s="1" t="s">
        <v>1380</v>
      </c>
      <c r="B1346" s="49">
        <v>0.25700000000000001</v>
      </c>
      <c r="C1346" s="49">
        <v>0.38583575615020677</v>
      </c>
      <c r="D1346" s="49">
        <v>0.72778681627273489</v>
      </c>
      <c r="E1346" s="49">
        <v>0.56213572592668326</v>
      </c>
      <c r="F1346" s="51">
        <f t="shared" si="61"/>
        <v>0.50407699529848748</v>
      </c>
      <c r="G1346" s="47">
        <f t="shared" si="62"/>
        <v>50.407699529848749</v>
      </c>
      <c r="H1346" s="21" t="str">
        <f t="shared" ref="H1346:H1409" si="63">IF(G1346&lt;40," High Risk",
 IF(G1346&lt;70," Medium Risk",
 " Low Risk"))</f>
        <v xml:space="preserve"> Medium Risk</v>
      </c>
      <c r="I1346">
        <f>VLOOKUP(A1346, 'MACHINE LEARNING OUTPUT '!A:W, 23, FALSE)</f>
        <v>1</v>
      </c>
      <c r="J1346" s="5">
        <f>VLOOKUP(A1346, 'MACHINE LEARNING OUTPUT '!A:X,24, FALSE)</f>
        <v>0.64862320788502181</v>
      </c>
      <c r="K1346" t="str">
        <f>VLOOKUP(A1346, 'MACHINE LEARNING OUTPUT '!A:C,3, FALSE)</f>
        <v>business</v>
      </c>
    </row>
    <row r="1347" spans="1:11" x14ac:dyDescent="0.25">
      <c r="A1347" s="2" t="s">
        <v>1381</v>
      </c>
      <c r="B1347" s="50">
        <v>0.85</v>
      </c>
      <c r="C1347" s="50">
        <v>0.17062008446233579</v>
      </c>
      <c r="D1347" s="50">
        <v>0.37039565091079485</v>
      </c>
      <c r="E1347" s="50">
        <v>0.69052389816299642</v>
      </c>
      <c r="F1347" s="51">
        <f t="shared" ref="F1347:F1410" si="64">(B1347*0.35) + ((1-C1347)*0.3) + (D1347*0.2) + (E1347*0.15)</f>
        <v>0.72397168956790769</v>
      </c>
      <c r="G1347" s="47">
        <f t="shared" ref="G1347:G1410" si="65">F1347*100</f>
        <v>72.397168956790765</v>
      </c>
      <c r="H1347" s="21" t="str">
        <f t="shared" si="63"/>
        <v xml:space="preserve"> Low Risk</v>
      </c>
      <c r="I1347">
        <f>VLOOKUP(A1347, 'MACHINE LEARNING OUTPUT '!A:W, 23, FALSE)</f>
        <v>0</v>
      </c>
      <c r="J1347" s="5">
        <f>VLOOKUP(A1347, 'MACHINE LEARNING OUTPUT '!A:X,24, FALSE)</f>
        <v>0.4213120822063165</v>
      </c>
      <c r="K1347" t="str">
        <f>VLOOKUP(A1347, 'MACHINE LEARNING OUTPUT '!A:C,3, FALSE)</f>
        <v>salary</v>
      </c>
    </row>
    <row r="1348" spans="1:11" x14ac:dyDescent="0.25">
      <c r="A1348" s="1" t="s">
        <v>1382</v>
      </c>
      <c r="B1348" s="49">
        <v>0.81599999999999995</v>
      </c>
      <c r="C1348" s="49">
        <v>0.10460437430017927</v>
      </c>
      <c r="D1348" s="49">
        <v>0.6018680521902271</v>
      </c>
      <c r="E1348" s="49">
        <v>0.64732515070096597</v>
      </c>
      <c r="F1348" s="51">
        <f t="shared" si="64"/>
        <v>0.77169107075313648</v>
      </c>
      <c r="G1348" s="47">
        <f t="shared" si="65"/>
        <v>77.169107075313647</v>
      </c>
      <c r="H1348" s="21" t="str">
        <f t="shared" si="63"/>
        <v xml:space="preserve"> Low Risk</v>
      </c>
      <c r="I1348">
        <f>VLOOKUP(A1348, 'MACHINE LEARNING OUTPUT '!A:W, 23, FALSE)</f>
        <v>0</v>
      </c>
      <c r="J1348" s="5">
        <f>VLOOKUP(A1348, 'MACHINE LEARNING OUTPUT '!A:X,24, FALSE)</f>
        <v>0.38900454253344602</v>
      </c>
      <c r="K1348" t="str">
        <f>VLOOKUP(A1348, 'MACHINE LEARNING OUTPUT '!A:C,3, FALSE)</f>
        <v>salary</v>
      </c>
    </row>
    <row r="1349" spans="1:11" x14ac:dyDescent="0.25">
      <c r="A1349" s="2" t="s">
        <v>1383</v>
      </c>
      <c r="B1349" s="50">
        <v>0.88900000000000001</v>
      </c>
      <c r="C1349" s="50">
        <v>0.1495649959126345</v>
      </c>
      <c r="D1349" s="50">
        <v>0.40835403557621219</v>
      </c>
      <c r="E1349" s="50">
        <v>0.56258151322685268</v>
      </c>
      <c r="F1349" s="51">
        <f t="shared" si="64"/>
        <v>0.73233853532547988</v>
      </c>
      <c r="G1349" s="47">
        <f t="shared" si="65"/>
        <v>73.233853532547982</v>
      </c>
      <c r="H1349" s="21" t="str">
        <f t="shared" si="63"/>
        <v xml:space="preserve"> Low Risk</v>
      </c>
      <c r="I1349">
        <f>VLOOKUP(A1349, 'MACHINE LEARNING OUTPUT '!A:W, 23, FALSE)</f>
        <v>0</v>
      </c>
      <c r="J1349" s="5">
        <f>VLOOKUP(A1349, 'MACHINE LEARNING OUTPUT '!A:X,24, FALSE)</f>
        <v>0.41188576577811442</v>
      </c>
      <c r="K1349" t="str">
        <f>VLOOKUP(A1349, 'MACHINE LEARNING OUTPUT '!A:C,3, FALSE)</f>
        <v>salary</v>
      </c>
    </row>
    <row r="1350" spans="1:11" x14ac:dyDescent="0.25">
      <c r="A1350" s="1" t="s">
        <v>1384</v>
      </c>
      <c r="B1350" s="49">
        <v>0.49399999999999999</v>
      </c>
      <c r="C1350" s="49">
        <v>0.20893545181629419</v>
      </c>
      <c r="D1350" s="49">
        <v>0.26811026796024073</v>
      </c>
      <c r="E1350" s="49">
        <v>0.60770211151880005</v>
      </c>
      <c r="F1350" s="51">
        <f t="shared" si="64"/>
        <v>0.55499673477497979</v>
      </c>
      <c r="G1350" s="47">
        <f t="shared" si="65"/>
        <v>55.499673477497979</v>
      </c>
      <c r="H1350" s="21" t="str">
        <f t="shared" si="63"/>
        <v xml:space="preserve"> Medium Risk</v>
      </c>
      <c r="I1350">
        <f>VLOOKUP(A1350, 'MACHINE LEARNING OUTPUT '!A:W, 23, FALSE)</f>
        <v>1</v>
      </c>
      <c r="J1350" s="5">
        <f>VLOOKUP(A1350, 'MACHINE LEARNING OUTPUT '!A:X,24, FALSE)</f>
        <v>0.58529452600877996</v>
      </c>
      <c r="K1350" t="str">
        <f>VLOOKUP(A1350, 'MACHINE LEARNING OUTPUT '!A:C,3, FALSE)</f>
        <v>mixed</v>
      </c>
    </row>
    <row r="1351" spans="1:11" x14ac:dyDescent="0.25">
      <c r="A1351" s="2" t="s">
        <v>1385</v>
      </c>
      <c r="B1351" s="50">
        <v>0.99299999999999999</v>
      </c>
      <c r="C1351" s="50">
        <v>0.32870458264775698</v>
      </c>
      <c r="D1351" s="50">
        <v>0.63378635994097998</v>
      </c>
      <c r="E1351" s="50">
        <v>0.84614419872529889</v>
      </c>
      <c r="F1351" s="51">
        <f t="shared" si="64"/>
        <v>0.80261752700266364</v>
      </c>
      <c r="G1351" s="47">
        <f t="shared" si="65"/>
        <v>80.261752700266371</v>
      </c>
      <c r="H1351" s="21" t="str">
        <f t="shared" si="63"/>
        <v xml:space="preserve"> Low Risk</v>
      </c>
      <c r="I1351">
        <f>VLOOKUP(A1351, 'MACHINE LEARNING OUTPUT '!A:W, 23, FALSE)</f>
        <v>0</v>
      </c>
      <c r="J1351" s="5">
        <f>VLOOKUP(A1351, 'MACHINE LEARNING OUTPUT '!A:X,24, FALSE)</f>
        <v>0.31747229510467406</v>
      </c>
      <c r="K1351" t="str">
        <f>VLOOKUP(A1351, 'MACHINE LEARNING OUTPUT '!A:C,3, FALSE)</f>
        <v>salary</v>
      </c>
    </row>
    <row r="1352" spans="1:11" x14ac:dyDescent="0.25">
      <c r="A1352" s="1" t="s">
        <v>1386</v>
      </c>
      <c r="B1352" s="49">
        <v>0.56899999999999995</v>
      </c>
      <c r="C1352" s="49">
        <v>0.11018013014640421</v>
      </c>
      <c r="D1352" s="49">
        <v>0.63688313691566278</v>
      </c>
      <c r="E1352" s="49">
        <v>0.65110457848666836</v>
      </c>
      <c r="F1352" s="51">
        <f t="shared" si="64"/>
        <v>0.69113827511221149</v>
      </c>
      <c r="G1352" s="47">
        <f t="shared" si="65"/>
        <v>69.113827511221146</v>
      </c>
      <c r="H1352" s="21" t="str">
        <f t="shared" si="63"/>
        <v xml:space="preserve"> Medium Risk</v>
      </c>
      <c r="I1352">
        <f>VLOOKUP(A1352, 'MACHINE LEARNING OUTPUT '!A:W, 23, FALSE)</f>
        <v>0</v>
      </c>
      <c r="J1352" s="5">
        <f>VLOOKUP(A1352, 'MACHINE LEARNING OUTPUT '!A:X,24, FALSE)</f>
        <v>0.47202988149865271</v>
      </c>
      <c r="K1352" t="str">
        <f>VLOOKUP(A1352, 'MACHINE LEARNING OUTPUT '!A:C,3, FALSE)</f>
        <v>mixed</v>
      </c>
    </row>
    <row r="1353" spans="1:11" x14ac:dyDescent="0.25">
      <c r="A1353" s="2" t="s">
        <v>1387</v>
      </c>
      <c r="B1353" s="50">
        <v>0.26400000000000001</v>
      </c>
      <c r="C1353" s="50">
        <v>0.13226009328342853</v>
      </c>
      <c r="D1353" s="50">
        <v>0.50801725247511731</v>
      </c>
      <c r="E1353" s="50">
        <v>0.45872558947302189</v>
      </c>
      <c r="F1353" s="51">
        <f t="shared" si="64"/>
        <v>0.52313426093094817</v>
      </c>
      <c r="G1353" s="47">
        <f t="shared" si="65"/>
        <v>52.313426093094819</v>
      </c>
      <c r="H1353" s="21" t="str">
        <f t="shared" si="63"/>
        <v xml:space="preserve"> Medium Risk</v>
      </c>
      <c r="I1353">
        <f>VLOOKUP(A1353, 'MACHINE LEARNING OUTPUT '!A:W, 23, FALSE)</f>
        <v>1</v>
      </c>
      <c r="J1353" s="5">
        <f>VLOOKUP(A1353, 'MACHINE LEARNING OUTPUT '!A:X,24, FALSE)</f>
        <v>0.65585223671105852</v>
      </c>
      <c r="K1353" t="str">
        <f>VLOOKUP(A1353, 'MACHINE LEARNING OUTPUT '!A:C,3, FALSE)</f>
        <v>business</v>
      </c>
    </row>
    <row r="1354" spans="1:11" x14ac:dyDescent="0.25">
      <c r="A1354" s="1" t="s">
        <v>1388</v>
      </c>
      <c r="B1354" s="49">
        <v>0.91500000000000004</v>
      </c>
      <c r="C1354" s="49">
        <v>0.48551405135528608</v>
      </c>
      <c r="D1354" s="49">
        <v>0.44192217354834762</v>
      </c>
      <c r="E1354" s="49">
        <v>0.50720169089550227</v>
      </c>
      <c r="F1354" s="51">
        <f t="shared" si="64"/>
        <v>0.63906047293740909</v>
      </c>
      <c r="G1354" s="47">
        <f t="shared" si="65"/>
        <v>63.906047293740912</v>
      </c>
      <c r="H1354" s="21" t="str">
        <f t="shared" si="63"/>
        <v xml:space="preserve"> Medium Risk</v>
      </c>
      <c r="I1354">
        <f>VLOOKUP(A1354, 'MACHINE LEARNING OUTPUT '!A:W, 23, FALSE)</f>
        <v>0</v>
      </c>
      <c r="J1354" s="5">
        <f>VLOOKUP(A1354, 'MACHINE LEARNING OUTPUT '!A:X,24, FALSE)</f>
        <v>0.41867370534977971</v>
      </c>
      <c r="K1354" t="str">
        <f>VLOOKUP(A1354, 'MACHINE LEARNING OUTPUT '!A:C,3, FALSE)</f>
        <v>salary</v>
      </c>
    </row>
    <row r="1355" spans="1:11" x14ac:dyDescent="0.25">
      <c r="A1355" s="2" t="s">
        <v>1389</v>
      </c>
      <c r="B1355" s="50">
        <v>0.45500000000000002</v>
      </c>
      <c r="C1355" s="50">
        <v>8.0855664460495746E-2</v>
      </c>
      <c r="D1355" s="50">
        <v>0.41703360404195011</v>
      </c>
      <c r="E1355" s="50">
        <v>0.26388176159051396</v>
      </c>
      <c r="F1355" s="51">
        <f t="shared" si="64"/>
        <v>0.55798228570881847</v>
      </c>
      <c r="G1355" s="47">
        <f t="shared" si="65"/>
        <v>55.798228570881847</v>
      </c>
      <c r="H1355" s="21" t="str">
        <f t="shared" si="63"/>
        <v xml:space="preserve"> Medium Risk</v>
      </c>
      <c r="I1355">
        <f>VLOOKUP(A1355, 'MACHINE LEARNING OUTPUT '!A:W, 23, FALSE)</f>
        <v>1</v>
      </c>
      <c r="J1355" s="5">
        <f>VLOOKUP(A1355, 'MACHINE LEARNING OUTPUT '!A:X,24, FALSE)</f>
        <v>0.62596352666003374</v>
      </c>
      <c r="K1355" t="str">
        <f>VLOOKUP(A1355, 'MACHINE LEARNING OUTPUT '!A:C,3, FALSE)</f>
        <v>business</v>
      </c>
    </row>
    <row r="1356" spans="1:11" x14ac:dyDescent="0.25">
      <c r="A1356" s="1" t="s">
        <v>1390</v>
      </c>
      <c r="B1356" s="49">
        <v>0.93300000000000005</v>
      </c>
      <c r="C1356" s="49">
        <v>0.28974042841644693</v>
      </c>
      <c r="D1356" s="49">
        <v>0.55410132559739289</v>
      </c>
      <c r="E1356" s="49">
        <v>0.85119850697257038</v>
      </c>
      <c r="F1356" s="51">
        <f t="shared" si="64"/>
        <v>0.77812791264043013</v>
      </c>
      <c r="G1356" s="47">
        <f t="shared" si="65"/>
        <v>77.812791264043014</v>
      </c>
      <c r="H1356" s="21" t="str">
        <f t="shared" si="63"/>
        <v xml:space="preserve"> Low Risk</v>
      </c>
      <c r="I1356">
        <f>VLOOKUP(A1356, 'MACHINE LEARNING OUTPUT '!A:W, 23, FALSE)</f>
        <v>0</v>
      </c>
      <c r="J1356" s="5">
        <f>VLOOKUP(A1356, 'MACHINE LEARNING OUTPUT '!A:X,24, FALSE)</f>
        <v>0.33910101957827543</v>
      </c>
      <c r="K1356" t="str">
        <f>VLOOKUP(A1356, 'MACHINE LEARNING OUTPUT '!A:C,3, FALSE)</f>
        <v>salary</v>
      </c>
    </row>
    <row r="1357" spans="1:11" x14ac:dyDescent="0.25">
      <c r="A1357" s="2" t="s">
        <v>1391</v>
      </c>
      <c r="B1357" s="50">
        <v>0.48099999999999998</v>
      </c>
      <c r="C1357" s="50">
        <v>0.86523531827206912</v>
      </c>
      <c r="D1357" s="50">
        <v>0.62018081297618899</v>
      </c>
      <c r="E1357" s="50">
        <v>0.46208189614426098</v>
      </c>
      <c r="F1357" s="51">
        <f t="shared" si="64"/>
        <v>0.40212785153525621</v>
      </c>
      <c r="G1357" s="47">
        <f t="shared" si="65"/>
        <v>40.212785153525623</v>
      </c>
      <c r="H1357" s="21" t="str">
        <f t="shared" si="63"/>
        <v xml:space="preserve"> Medium Risk</v>
      </c>
      <c r="I1357">
        <f>VLOOKUP(A1357, 'MACHINE LEARNING OUTPUT '!A:W, 23, FALSE)</f>
        <v>1</v>
      </c>
      <c r="J1357" s="5">
        <f>VLOOKUP(A1357, 'MACHINE LEARNING OUTPUT '!A:X,24, FALSE)</f>
        <v>0.61919423269753993</v>
      </c>
      <c r="K1357" t="str">
        <f>VLOOKUP(A1357, 'MACHINE LEARNING OUTPUT '!A:C,3, FALSE)</f>
        <v>mixed</v>
      </c>
    </row>
    <row r="1358" spans="1:11" x14ac:dyDescent="0.25">
      <c r="A1358" s="1" t="s">
        <v>1392</v>
      </c>
      <c r="B1358" s="49">
        <v>0.47</v>
      </c>
      <c r="C1358" s="49">
        <v>1.9352869134178941E-2</v>
      </c>
      <c r="D1358" s="49">
        <v>0.50409815346319509</v>
      </c>
      <c r="E1358" s="49">
        <v>0.68096604791317894</v>
      </c>
      <c r="F1358" s="51">
        <f t="shared" si="64"/>
        <v>0.66165867713936222</v>
      </c>
      <c r="G1358" s="47">
        <f t="shared" si="65"/>
        <v>66.165867713936223</v>
      </c>
      <c r="H1358" s="21" t="str">
        <f t="shared" si="63"/>
        <v xml:space="preserve"> Medium Risk</v>
      </c>
      <c r="I1358">
        <f>VLOOKUP(A1358, 'MACHINE LEARNING OUTPUT '!A:W, 23, FALSE)</f>
        <v>1</v>
      </c>
      <c r="J1358" s="5">
        <f>VLOOKUP(A1358, 'MACHINE LEARNING OUTPUT '!A:X,24, FALSE)</f>
        <v>0.52222514040536117</v>
      </c>
      <c r="K1358" t="str">
        <f>VLOOKUP(A1358, 'MACHINE LEARNING OUTPUT '!A:C,3, FALSE)</f>
        <v>mixed</v>
      </c>
    </row>
    <row r="1359" spans="1:11" x14ac:dyDescent="0.25">
      <c r="A1359" s="2" t="s">
        <v>1393</v>
      </c>
      <c r="B1359" s="50">
        <v>0.78500000000000003</v>
      </c>
      <c r="C1359" s="50">
        <v>0.45270209923379062</v>
      </c>
      <c r="D1359" s="50">
        <v>0.23478830751431459</v>
      </c>
      <c r="E1359" s="50">
        <v>0.55160846911075456</v>
      </c>
      <c r="F1359" s="51">
        <f t="shared" si="64"/>
        <v>0.56863830209933885</v>
      </c>
      <c r="G1359" s="47">
        <f t="shared" si="65"/>
        <v>56.863830209933887</v>
      </c>
      <c r="H1359" s="21" t="str">
        <f t="shared" si="63"/>
        <v xml:space="preserve"> Medium Risk</v>
      </c>
      <c r="I1359">
        <f>VLOOKUP(A1359, 'MACHINE LEARNING OUTPUT '!A:W, 23, FALSE)</f>
        <v>1</v>
      </c>
      <c r="J1359" s="5">
        <f>VLOOKUP(A1359, 'MACHINE LEARNING OUTPUT '!A:X,24, FALSE)</f>
        <v>0.50310860421596548</v>
      </c>
      <c r="K1359" t="str">
        <f>VLOOKUP(A1359, 'MACHINE LEARNING OUTPUT '!A:C,3, FALSE)</f>
        <v>salary</v>
      </c>
    </row>
    <row r="1360" spans="1:11" x14ac:dyDescent="0.25">
      <c r="A1360" s="1" t="s">
        <v>1394</v>
      </c>
      <c r="B1360" s="49">
        <v>0.85099999999999998</v>
      </c>
      <c r="C1360" s="49">
        <v>0.12739378985985128</v>
      </c>
      <c r="D1360" s="49">
        <v>0.68539196228054411</v>
      </c>
      <c r="E1360" s="49">
        <v>0.58434628281631573</v>
      </c>
      <c r="F1360" s="51">
        <f t="shared" si="64"/>
        <v>0.78436219792060069</v>
      </c>
      <c r="G1360" s="47">
        <f t="shared" si="65"/>
        <v>78.436219792060072</v>
      </c>
      <c r="H1360" s="21" t="str">
        <f t="shared" si="63"/>
        <v xml:space="preserve"> Low Risk</v>
      </c>
      <c r="I1360">
        <f>VLOOKUP(A1360, 'MACHINE LEARNING OUTPUT '!A:W, 23, FALSE)</f>
        <v>0</v>
      </c>
      <c r="J1360" s="5">
        <f>VLOOKUP(A1360, 'MACHINE LEARNING OUTPUT '!A:X,24, FALSE)</f>
        <v>0.38681412449966823</v>
      </c>
      <c r="K1360" t="str">
        <f>VLOOKUP(A1360, 'MACHINE LEARNING OUTPUT '!A:C,3, FALSE)</f>
        <v>salary</v>
      </c>
    </row>
    <row r="1361" spans="1:11" x14ac:dyDescent="0.25">
      <c r="A1361" s="2" t="s">
        <v>1395</v>
      </c>
      <c r="B1361" s="50">
        <v>0.26200000000000001</v>
      </c>
      <c r="C1361" s="50">
        <v>0.25281195867452405</v>
      </c>
      <c r="D1361" s="50">
        <v>0.63650712691695877</v>
      </c>
      <c r="E1361" s="50">
        <v>0.56397273766599343</v>
      </c>
      <c r="F1361" s="51">
        <f t="shared" si="64"/>
        <v>0.52775374843093348</v>
      </c>
      <c r="G1361" s="47">
        <f t="shared" si="65"/>
        <v>52.775374843093346</v>
      </c>
      <c r="H1361" s="21" t="str">
        <f t="shared" si="63"/>
        <v xml:space="preserve"> Medium Risk</v>
      </c>
      <c r="I1361">
        <f>VLOOKUP(A1361, 'MACHINE LEARNING OUTPUT '!A:W, 23, FALSE)</f>
        <v>1</v>
      </c>
      <c r="J1361" s="5">
        <f>VLOOKUP(A1361, 'MACHINE LEARNING OUTPUT '!A:X,24, FALSE)</f>
        <v>0.64243654984147747</v>
      </c>
      <c r="K1361" t="str">
        <f>VLOOKUP(A1361, 'MACHINE LEARNING OUTPUT '!A:C,3, FALSE)</f>
        <v>business</v>
      </c>
    </row>
    <row r="1362" spans="1:11" x14ac:dyDescent="0.25">
      <c r="A1362" s="1" t="s">
        <v>1396</v>
      </c>
      <c r="B1362" s="49">
        <v>0.61699999999999999</v>
      </c>
      <c r="C1362" s="49">
        <v>0.19082107626893463</v>
      </c>
      <c r="D1362" s="49">
        <v>0.34862289412099989</v>
      </c>
      <c r="E1362" s="49">
        <v>0.57996978327291238</v>
      </c>
      <c r="F1362" s="51">
        <f t="shared" si="64"/>
        <v>0.6154237234344565</v>
      </c>
      <c r="G1362" s="47">
        <f t="shared" si="65"/>
        <v>61.542372343445649</v>
      </c>
      <c r="H1362" s="21" t="str">
        <f t="shared" si="63"/>
        <v xml:space="preserve"> Medium Risk</v>
      </c>
      <c r="I1362">
        <f>VLOOKUP(A1362, 'MACHINE LEARNING OUTPUT '!A:W, 23, FALSE)</f>
        <v>1</v>
      </c>
      <c r="J1362" s="5">
        <f>VLOOKUP(A1362, 'MACHINE LEARNING OUTPUT '!A:X,24, FALSE)</f>
        <v>0.52757408300135622</v>
      </c>
      <c r="K1362" t="str">
        <f>VLOOKUP(A1362, 'MACHINE LEARNING OUTPUT '!A:C,3, FALSE)</f>
        <v>mixed</v>
      </c>
    </row>
    <row r="1363" spans="1:11" x14ac:dyDescent="0.25">
      <c r="A1363" s="2" t="s">
        <v>1397</v>
      </c>
      <c r="B1363" s="50">
        <v>0.94099999999999995</v>
      </c>
      <c r="C1363" s="50">
        <v>3.338154431564333E-2</v>
      </c>
      <c r="D1363" s="50">
        <v>0.63990330802787165</v>
      </c>
      <c r="E1363" s="50">
        <v>0.73715321044863924</v>
      </c>
      <c r="F1363" s="51">
        <f t="shared" si="64"/>
        <v>0.85788917987817714</v>
      </c>
      <c r="G1363" s="47">
        <f t="shared" si="65"/>
        <v>85.788917987817712</v>
      </c>
      <c r="H1363" s="21" t="str">
        <f t="shared" si="63"/>
        <v xml:space="preserve"> Low Risk</v>
      </c>
      <c r="I1363">
        <f>VLOOKUP(A1363, 'MACHINE LEARNING OUTPUT '!A:W, 23, FALSE)</f>
        <v>0</v>
      </c>
      <c r="J1363" s="5">
        <f>VLOOKUP(A1363, 'MACHINE LEARNING OUTPUT '!A:X,24, FALSE)</f>
        <v>0.31666176338029517</v>
      </c>
      <c r="K1363" t="str">
        <f>VLOOKUP(A1363, 'MACHINE LEARNING OUTPUT '!A:C,3, FALSE)</f>
        <v>salary</v>
      </c>
    </row>
    <row r="1364" spans="1:11" x14ac:dyDescent="0.25">
      <c r="A1364" s="1" t="s">
        <v>1398</v>
      </c>
      <c r="B1364" s="49">
        <v>0.64600000000000002</v>
      </c>
      <c r="C1364" s="49">
        <v>3.6471303192559312E-2</v>
      </c>
      <c r="D1364" s="49">
        <v>0.60762443589387394</v>
      </c>
      <c r="E1364" s="49">
        <v>0.67501431637886877</v>
      </c>
      <c r="F1364" s="51">
        <f t="shared" si="64"/>
        <v>0.73793564367783737</v>
      </c>
      <c r="G1364" s="47">
        <f t="shared" si="65"/>
        <v>73.793564367783731</v>
      </c>
      <c r="H1364" s="21" t="str">
        <f t="shared" si="63"/>
        <v xml:space="preserve"> Low Risk</v>
      </c>
      <c r="I1364">
        <f>VLOOKUP(A1364, 'MACHINE LEARNING OUTPUT '!A:W, 23, FALSE)</f>
        <v>0</v>
      </c>
      <c r="J1364" s="5">
        <f>VLOOKUP(A1364, 'MACHINE LEARNING OUTPUT '!A:X,24, FALSE)</f>
        <v>0.48976815841167359</v>
      </c>
      <c r="K1364" t="str">
        <f>VLOOKUP(A1364, 'MACHINE LEARNING OUTPUT '!A:C,3, FALSE)</f>
        <v>business</v>
      </c>
    </row>
    <row r="1365" spans="1:11" x14ac:dyDescent="0.25">
      <c r="A1365" s="2" t="s">
        <v>1399</v>
      </c>
      <c r="B1365" s="50">
        <v>0.50900000000000001</v>
      </c>
      <c r="C1365" s="50">
        <v>0.86327849039259297</v>
      </c>
      <c r="D1365" s="50">
        <v>4.2372602495362538E-2</v>
      </c>
      <c r="E1365" s="50">
        <v>0.20018567433309228</v>
      </c>
      <c r="F1365" s="51">
        <f t="shared" si="64"/>
        <v>0.2576688245312585</v>
      </c>
      <c r="G1365" s="47">
        <f t="shared" si="65"/>
        <v>25.766882453125849</v>
      </c>
      <c r="H1365" s="21" t="str">
        <f t="shared" si="63"/>
        <v xml:space="preserve"> High Risk</v>
      </c>
      <c r="I1365">
        <f>VLOOKUP(A1365, 'MACHINE LEARNING OUTPUT '!A:W, 23, FALSE)</f>
        <v>1</v>
      </c>
      <c r="J1365" s="5">
        <f>VLOOKUP(A1365, 'MACHINE LEARNING OUTPUT '!A:X,24, FALSE)</f>
        <v>0.73028833374095259</v>
      </c>
      <c r="K1365" t="str">
        <f>VLOOKUP(A1365, 'MACHINE LEARNING OUTPUT '!A:C,3, FALSE)</f>
        <v>business</v>
      </c>
    </row>
    <row r="1366" spans="1:11" x14ac:dyDescent="0.25">
      <c r="A1366" s="1" t="s">
        <v>1400</v>
      </c>
      <c r="B1366" s="49">
        <v>0.54600000000000004</v>
      </c>
      <c r="C1366" s="49">
        <v>3.0244866193977094E-2</v>
      </c>
      <c r="D1366" s="49">
        <v>0.59065420633005106</v>
      </c>
      <c r="E1366" s="49">
        <v>0.65357835327945446</v>
      </c>
      <c r="F1366" s="51">
        <f t="shared" si="64"/>
        <v>0.69819413439973521</v>
      </c>
      <c r="G1366" s="47">
        <f t="shared" si="65"/>
        <v>69.819413439973516</v>
      </c>
      <c r="H1366" s="21" t="str">
        <f t="shared" si="63"/>
        <v xml:space="preserve"> Medium Risk</v>
      </c>
      <c r="I1366">
        <f>VLOOKUP(A1366, 'MACHINE LEARNING OUTPUT '!A:W, 23, FALSE)</f>
        <v>1</v>
      </c>
      <c r="J1366" s="5">
        <f>VLOOKUP(A1366, 'MACHINE LEARNING OUTPUT '!A:X,24, FALSE)</f>
        <v>0.50836168266734416</v>
      </c>
      <c r="K1366" t="str">
        <f>VLOOKUP(A1366, 'MACHINE LEARNING OUTPUT '!A:C,3, FALSE)</f>
        <v>business</v>
      </c>
    </row>
    <row r="1367" spans="1:11" x14ac:dyDescent="0.25">
      <c r="A1367" s="2" t="s">
        <v>1401</v>
      </c>
      <c r="B1367" s="50">
        <v>0.76</v>
      </c>
      <c r="C1367" s="50">
        <v>0.373718585547622</v>
      </c>
      <c r="D1367" s="50">
        <v>0.50321106253582182</v>
      </c>
      <c r="E1367" s="50">
        <v>0.55162814519999182</v>
      </c>
      <c r="F1367" s="51">
        <f t="shared" si="64"/>
        <v>0.63727085862287658</v>
      </c>
      <c r="G1367" s="47">
        <f t="shared" si="65"/>
        <v>63.727085862287659</v>
      </c>
      <c r="H1367" s="21" t="str">
        <f t="shared" si="63"/>
        <v xml:space="preserve"> Medium Risk</v>
      </c>
      <c r="I1367">
        <f>VLOOKUP(A1367, 'MACHINE LEARNING OUTPUT '!A:W, 23, FALSE)</f>
        <v>0</v>
      </c>
      <c r="J1367" s="5">
        <f>VLOOKUP(A1367, 'MACHINE LEARNING OUTPUT '!A:X,24, FALSE)</f>
        <v>0.45792707593081311</v>
      </c>
      <c r="K1367" t="str">
        <f>VLOOKUP(A1367, 'MACHINE LEARNING OUTPUT '!A:C,3, FALSE)</f>
        <v>salary</v>
      </c>
    </row>
    <row r="1368" spans="1:11" x14ac:dyDescent="0.25">
      <c r="A1368" s="1" t="s">
        <v>1402</v>
      </c>
      <c r="B1368" s="49">
        <v>0.38100000000000001</v>
      </c>
      <c r="C1368" s="49">
        <v>0.23087591767595855</v>
      </c>
      <c r="D1368" s="49">
        <v>0.7617727266228298</v>
      </c>
      <c r="E1368" s="49">
        <v>0.61965782213632659</v>
      </c>
      <c r="F1368" s="51">
        <f t="shared" si="64"/>
        <v>0.60939044334222736</v>
      </c>
      <c r="G1368" s="47">
        <f t="shared" si="65"/>
        <v>60.939044334222736</v>
      </c>
      <c r="H1368" s="21" t="str">
        <f t="shared" si="63"/>
        <v xml:space="preserve"> Medium Risk</v>
      </c>
      <c r="I1368">
        <f>VLOOKUP(A1368, 'MACHINE LEARNING OUTPUT '!A:W, 23, FALSE)</f>
        <v>1</v>
      </c>
      <c r="J1368" s="5">
        <f>VLOOKUP(A1368, 'MACHINE LEARNING OUTPUT '!A:X,24, FALSE)</f>
        <v>0.57979030276730104</v>
      </c>
      <c r="K1368" t="str">
        <f>VLOOKUP(A1368, 'MACHINE LEARNING OUTPUT '!A:C,3, FALSE)</f>
        <v>business</v>
      </c>
    </row>
    <row r="1369" spans="1:11" x14ac:dyDescent="0.25">
      <c r="A1369" s="2" t="s">
        <v>1403</v>
      </c>
      <c r="B1369" s="50">
        <v>0.746</v>
      </c>
      <c r="C1369" s="50">
        <v>0.20180928918033963</v>
      </c>
      <c r="D1369" s="50">
        <v>0.63966312274223636</v>
      </c>
      <c r="E1369" s="50">
        <v>0.48825126018480469</v>
      </c>
      <c r="F1369" s="51">
        <f t="shared" si="64"/>
        <v>0.70172752682206596</v>
      </c>
      <c r="G1369" s="47">
        <f t="shared" si="65"/>
        <v>70.172752682206593</v>
      </c>
      <c r="H1369" s="21" t="str">
        <f t="shared" si="63"/>
        <v xml:space="preserve"> Low Risk</v>
      </c>
      <c r="I1369">
        <f>VLOOKUP(A1369, 'MACHINE LEARNING OUTPUT '!A:W, 23, FALSE)</f>
        <v>0</v>
      </c>
      <c r="J1369" s="5">
        <f>VLOOKUP(A1369, 'MACHINE LEARNING OUTPUT '!A:X,24, FALSE)</f>
        <v>0.43187629132003869</v>
      </c>
      <c r="K1369" t="str">
        <f>VLOOKUP(A1369, 'MACHINE LEARNING OUTPUT '!A:C,3, FALSE)</f>
        <v>mixed</v>
      </c>
    </row>
    <row r="1370" spans="1:11" x14ac:dyDescent="0.25">
      <c r="A1370" s="1" t="s">
        <v>1404</v>
      </c>
      <c r="B1370" s="49">
        <v>0.92700000000000005</v>
      </c>
      <c r="C1370" s="49">
        <v>0.2028862815225207</v>
      </c>
      <c r="D1370" s="49">
        <v>0.28743579150597198</v>
      </c>
      <c r="E1370" s="49">
        <v>0.66919196127071878</v>
      </c>
      <c r="F1370" s="51">
        <f t="shared" si="64"/>
        <v>0.72145006803504597</v>
      </c>
      <c r="G1370" s="47">
        <f t="shared" si="65"/>
        <v>72.1450068035046</v>
      </c>
      <c r="H1370" s="21" t="str">
        <f t="shared" si="63"/>
        <v xml:space="preserve"> Low Risk</v>
      </c>
      <c r="I1370">
        <f>VLOOKUP(A1370, 'MACHINE LEARNING OUTPUT '!A:W, 23, FALSE)</f>
        <v>0</v>
      </c>
      <c r="J1370" s="5">
        <f>VLOOKUP(A1370, 'MACHINE LEARNING OUTPUT '!A:X,24, FALSE)</f>
        <v>0.40858515462761852</v>
      </c>
      <c r="K1370" t="str">
        <f>VLOOKUP(A1370, 'MACHINE LEARNING OUTPUT '!A:C,3, FALSE)</f>
        <v>salary</v>
      </c>
    </row>
    <row r="1371" spans="1:11" x14ac:dyDescent="0.25">
      <c r="A1371" s="2" t="s">
        <v>1405</v>
      </c>
      <c r="B1371" s="50">
        <v>0.89700000000000002</v>
      </c>
      <c r="C1371" s="50">
        <v>0.39730334359682246</v>
      </c>
      <c r="D1371" s="50">
        <v>0.33763980962661133</v>
      </c>
      <c r="E1371" s="50">
        <v>0.728979963880105</v>
      </c>
      <c r="F1371" s="51">
        <f t="shared" si="64"/>
        <v>0.67163395342829135</v>
      </c>
      <c r="G1371" s="47">
        <f t="shared" si="65"/>
        <v>67.163395342829133</v>
      </c>
      <c r="H1371" s="21" t="str">
        <f t="shared" si="63"/>
        <v xml:space="preserve"> Medium Risk</v>
      </c>
      <c r="I1371">
        <f>VLOOKUP(A1371, 'MACHINE LEARNING OUTPUT '!A:W, 23, FALSE)</f>
        <v>0</v>
      </c>
      <c r="J1371" s="5">
        <f>VLOOKUP(A1371, 'MACHINE LEARNING OUTPUT '!A:X,24, FALSE)</f>
        <v>0.41482975339958772</v>
      </c>
      <c r="K1371" t="str">
        <f>VLOOKUP(A1371, 'MACHINE LEARNING OUTPUT '!A:C,3, FALSE)</f>
        <v>salary</v>
      </c>
    </row>
    <row r="1372" spans="1:11" x14ac:dyDescent="0.25">
      <c r="A1372" s="1" t="s">
        <v>1406</v>
      </c>
      <c r="B1372" s="49">
        <v>0.56999999999999995</v>
      </c>
      <c r="C1372" s="49">
        <v>0.42340807830340882</v>
      </c>
      <c r="D1372" s="49">
        <v>0.33346473102072016</v>
      </c>
      <c r="E1372" s="49">
        <v>0.6182900142327804</v>
      </c>
      <c r="F1372" s="51">
        <f t="shared" si="64"/>
        <v>0.53191402484803829</v>
      </c>
      <c r="G1372" s="47">
        <f t="shared" si="65"/>
        <v>53.191402484803831</v>
      </c>
      <c r="H1372" s="21" t="str">
        <f t="shared" si="63"/>
        <v xml:space="preserve"> Medium Risk</v>
      </c>
      <c r="I1372">
        <f>VLOOKUP(A1372, 'MACHINE LEARNING OUTPUT '!A:W, 23, FALSE)</f>
        <v>1</v>
      </c>
      <c r="J1372" s="5">
        <f>VLOOKUP(A1372, 'MACHINE LEARNING OUTPUT '!A:X,24, FALSE)</f>
        <v>0.55947356513395075</v>
      </c>
      <c r="K1372" t="str">
        <f>VLOOKUP(A1372, 'MACHINE LEARNING OUTPUT '!A:C,3, FALSE)</f>
        <v>mixed</v>
      </c>
    </row>
    <row r="1373" spans="1:11" x14ac:dyDescent="0.25">
      <c r="A1373" s="2" t="s">
        <v>1407</v>
      </c>
      <c r="B1373" s="50">
        <v>0.77100000000000002</v>
      </c>
      <c r="C1373" s="50">
        <v>0.31062904143996389</v>
      </c>
      <c r="D1373" s="50">
        <v>0.84270681738210151</v>
      </c>
      <c r="E1373" s="50">
        <v>0.71933038667550642</v>
      </c>
      <c r="F1373" s="51">
        <f t="shared" si="64"/>
        <v>0.75310220904575709</v>
      </c>
      <c r="G1373" s="47">
        <f t="shared" si="65"/>
        <v>75.310220904575715</v>
      </c>
      <c r="H1373" s="21" t="str">
        <f t="shared" si="63"/>
        <v xml:space="preserve"> Low Risk</v>
      </c>
      <c r="I1373">
        <f>VLOOKUP(A1373, 'MACHINE LEARNING OUTPUT '!A:W, 23, FALSE)</f>
        <v>0</v>
      </c>
      <c r="J1373" s="5">
        <f>VLOOKUP(A1373, 'MACHINE LEARNING OUTPUT '!A:X,24, FALSE)</f>
        <v>0.38519971114478302</v>
      </c>
      <c r="K1373" t="str">
        <f>VLOOKUP(A1373, 'MACHINE LEARNING OUTPUT '!A:C,3, FALSE)</f>
        <v>salary</v>
      </c>
    </row>
    <row r="1374" spans="1:11" x14ac:dyDescent="0.25">
      <c r="A1374" s="1" t="s">
        <v>1408</v>
      </c>
      <c r="B1374" s="49">
        <v>0.56499999999999995</v>
      </c>
      <c r="C1374" s="49">
        <v>0.42905897252612196</v>
      </c>
      <c r="D1374" s="49">
        <v>0.53209780261148742</v>
      </c>
      <c r="E1374" s="49">
        <v>0.54701833969298974</v>
      </c>
      <c r="F1374" s="51">
        <f t="shared" si="64"/>
        <v>0.55750461971840937</v>
      </c>
      <c r="G1374" s="47">
        <f t="shared" si="65"/>
        <v>55.750461971840934</v>
      </c>
      <c r="H1374" s="21" t="str">
        <f t="shared" si="63"/>
        <v xml:space="preserve"> Medium Risk</v>
      </c>
      <c r="I1374">
        <f>VLOOKUP(A1374, 'MACHINE LEARNING OUTPUT '!A:W, 23, FALSE)</f>
        <v>1</v>
      </c>
      <c r="J1374" s="5">
        <f>VLOOKUP(A1374, 'MACHINE LEARNING OUTPUT '!A:X,24, FALSE)</f>
        <v>0.53639374321164579</v>
      </c>
      <c r="K1374" t="str">
        <f>VLOOKUP(A1374, 'MACHINE LEARNING OUTPUT '!A:C,3, FALSE)</f>
        <v>mixed</v>
      </c>
    </row>
    <row r="1375" spans="1:11" x14ac:dyDescent="0.25">
      <c r="A1375" s="2" t="s">
        <v>1409</v>
      </c>
      <c r="B1375" s="50">
        <v>0.84799999999999998</v>
      </c>
      <c r="C1375" s="50">
        <v>0.20845278416344032</v>
      </c>
      <c r="D1375" s="50">
        <v>0.70547157622928858</v>
      </c>
      <c r="E1375" s="50">
        <v>0.6487382665051683</v>
      </c>
      <c r="F1375" s="51">
        <f t="shared" si="64"/>
        <v>0.77266921997260074</v>
      </c>
      <c r="G1375" s="47">
        <f t="shared" si="65"/>
        <v>77.26692199726007</v>
      </c>
      <c r="H1375" s="21" t="str">
        <f t="shared" si="63"/>
        <v xml:space="preserve"> Low Risk</v>
      </c>
      <c r="I1375">
        <f>VLOOKUP(A1375, 'MACHINE LEARNING OUTPUT '!A:W, 23, FALSE)</f>
        <v>0</v>
      </c>
      <c r="J1375" s="5">
        <f>VLOOKUP(A1375, 'MACHINE LEARNING OUTPUT '!A:X,24, FALSE)</f>
        <v>0.37028582240935126</v>
      </c>
      <c r="K1375" t="str">
        <f>VLOOKUP(A1375, 'MACHINE LEARNING OUTPUT '!A:C,3, FALSE)</f>
        <v>salary</v>
      </c>
    </row>
    <row r="1376" spans="1:11" x14ac:dyDescent="0.25">
      <c r="A1376" s="1" t="s">
        <v>1410</v>
      </c>
      <c r="B1376" s="49">
        <v>0.85299999999999998</v>
      </c>
      <c r="C1376" s="49">
        <v>0.21699018225316508</v>
      </c>
      <c r="D1376" s="49">
        <v>0.31394565919115147</v>
      </c>
      <c r="E1376" s="49">
        <v>0.57717156522905322</v>
      </c>
      <c r="F1376" s="51">
        <f t="shared" si="64"/>
        <v>0.68281781194663871</v>
      </c>
      <c r="G1376" s="47">
        <f t="shared" si="65"/>
        <v>68.281781194663864</v>
      </c>
      <c r="H1376" s="21" t="str">
        <f t="shared" si="63"/>
        <v xml:space="preserve"> Medium Risk</v>
      </c>
      <c r="I1376">
        <f>VLOOKUP(A1376, 'MACHINE LEARNING OUTPUT '!A:W, 23, FALSE)</f>
        <v>0</v>
      </c>
      <c r="J1376" s="5">
        <f>VLOOKUP(A1376, 'MACHINE LEARNING OUTPUT '!A:X,24, FALSE)</f>
        <v>0.45464263132588212</v>
      </c>
      <c r="K1376" t="str">
        <f>VLOOKUP(A1376, 'MACHINE LEARNING OUTPUT '!A:C,3, FALSE)</f>
        <v>salary</v>
      </c>
    </row>
    <row r="1377" spans="1:11" x14ac:dyDescent="0.25">
      <c r="A1377" s="2" t="s">
        <v>1411</v>
      </c>
      <c r="B1377" s="50">
        <v>0.70199999999999996</v>
      </c>
      <c r="C1377" s="50">
        <v>0.31798580553308359</v>
      </c>
      <c r="D1377" s="50">
        <v>0.62711238681731385</v>
      </c>
      <c r="E1377" s="50">
        <v>0.57290348337826869</v>
      </c>
      <c r="F1377" s="51">
        <f t="shared" si="64"/>
        <v>0.66166225821027802</v>
      </c>
      <c r="G1377" s="47">
        <f t="shared" si="65"/>
        <v>66.166225821027808</v>
      </c>
      <c r="H1377" s="21" t="str">
        <f t="shared" si="63"/>
        <v xml:space="preserve"> Medium Risk</v>
      </c>
      <c r="I1377">
        <f>VLOOKUP(A1377, 'MACHINE LEARNING OUTPUT '!A:W, 23, FALSE)</f>
        <v>0</v>
      </c>
      <c r="J1377" s="5">
        <f>VLOOKUP(A1377, 'MACHINE LEARNING OUTPUT '!A:X,24, FALSE)</f>
        <v>0.46620821426940767</v>
      </c>
      <c r="K1377" t="str">
        <f>VLOOKUP(A1377, 'MACHINE LEARNING OUTPUT '!A:C,3, FALSE)</f>
        <v>mixed</v>
      </c>
    </row>
    <row r="1378" spans="1:11" x14ac:dyDescent="0.25">
      <c r="A1378" s="1" t="s">
        <v>1412</v>
      </c>
      <c r="B1378" s="49">
        <v>0.76</v>
      </c>
      <c r="C1378" s="49">
        <v>0.24071585293646008</v>
      </c>
      <c r="D1378" s="49">
        <v>0.75699183271712922</v>
      </c>
      <c r="E1378" s="49">
        <v>0.79410852555160993</v>
      </c>
      <c r="F1378" s="51">
        <f t="shared" si="64"/>
        <v>0.7642998894952292</v>
      </c>
      <c r="G1378" s="47">
        <f t="shared" si="65"/>
        <v>76.429988949522922</v>
      </c>
      <c r="H1378" s="21" t="str">
        <f t="shared" si="63"/>
        <v xml:space="preserve"> Low Risk</v>
      </c>
      <c r="I1378">
        <f>VLOOKUP(A1378, 'MACHINE LEARNING OUTPUT '!A:W, 23, FALSE)</f>
        <v>0</v>
      </c>
      <c r="J1378" s="5">
        <f>VLOOKUP(A1378, 'MACHINE LEARNING OUTPUT '!A:X,24, FALSE)</f>
        <v>0.37448755117369986</v>
      </c>
      <c r="K1378" t="str">
        <f>VLOOKUP(A1378, 'MACHINE LEARNING OUTPUT '!A:C,3, FALSE)</f>
        <v>salary</v>
      </c>
    </row>
    <row r="1379" spans="1:11" x14ac:dyDescent="0.25">
      <c r="A1379" s="2" t="s">
        <v>1413</v>
      </c>
      <c r="B1379" s="50">
        <v>0.42599999999999999</v>
      </c>
      <c r="C1379" s="50">
        <v>0.24488441475781536</v>
      </c>
      <c r="D1379" s="50">
        <v>0.58449066770698688</v>
      </c>
      <c r="E1379" s="50">
        <v>0.60902591228488501</v>
      </c>
      <c r="F1379" s="51">
        <f t="shared" si="64"/>
        <v>0.58388669595678555</v>
      </c>
      <c r="G1379" s="47">
        <f t="shared" si="65"/>
        <v>58.388669595678557</v>
      </c>
      <c r="H1379" s="21" t="str">
        <f t="shared" si="63"/>
        <v xml:space="preserve"> Medium Risk</v>
      </c>
      <c r="I1379">
        <f>VLOOKUP(A1379, 'MACHINE LEARNING OUTPUT '!A:W, 23, FALSE)</f>
        <v>1</v>
      </c>
      <c r="J1379" s="5">
        <f>VLOOKUP(A1379, 'MACHINE LEARNING OUTPUT '!A:X,24, FALSE)</f>
        <v>0.58820260501173216</v>
      </c>
      <c r="K1379" t="str">
        <f>VLOOKUP(A1379, 'MACHINE LEARNING OUTPUT '!A:C,3, FALSE)</f>
        <v>business</v>
      </c>
    </row>
    <row r="1380" spans="1:11" x14ac:dyDescent="0.25">
      <c r="A1380" s="1" t="s">
        <v>1414</v>
      </c>
      <c r="B1380" s="49">
        <v>0.76200000000000001</v>
      </c>
      <c r="C1380" s="49">
        <v>0.1777416192541052</v>
      </c>
      <c r="D1380" s="49">
        <v>0.30925630885646527</v>
      </c>
      <c r="E1380" s="49">
        <v>0.74772298704268958</v>
      </c>
      <c r="F1380" s="51">
        <f t="shared" si="64"/>
        <v>0.68738722405146491</v>
      </c>
      <c r="G1380" s="47">
        <f t="shared" si="65"/>
        <v>68.73872240514649</v>
      </c>
      <c r="H1380" s="21" t="str">
        <f t="shared" si="63"/>
        <v xml:space="preserve"> Medium Risk</v>
      </c>
      <c r="I1380">
        <f>VLOOKUP(A1380, 'MACHINE LEARNING OUTPUT '!A:W, 23, FALSE)</f>
        <v>0</v>
      </c>
      <c r="J1380" s="5">
        <f>VLOOKUP(A1380, 'MACHINE LEARNING OUTPUT '!A:X,24, FALSE)</f>
        <v>0.45478666704182058</v>
      </c>
      <c r="K1380" t="str">
        <f>VLOOKUP(A1380, 'MACHINE LEARNING OUTPUT '!A:C,3, FALSE)</f>
        <v>salary</v>
      </c>
    </row>
    <row r="1381" spans="1:11" x14ac:dyDescent="0.25">
      <c r="A1381" s="2" t="s">
        <v>1415</v>
      </c>
      <c r="B1381" s="50">
        <v>0.45800000000000002</v>
      </c>
      <c r="C1381" s="50">
        <v>0.42752203130982641</v>
      </c>
      <c r="D1381" s="50">
        <v>0.59666106636282412</v>
      </c>
      <c r="E1381" s="50">
        <v>0.62845753131562476</v>
      </c>
      <c r="F1381" s="51">
        <f t="shared" si="64"/>
        <v>0.54564423357696057</v>
      </c>
      <c r="G1381" s="47">
        <f t="shared" si="65"/>
        <v>54.564423357696057</v>
      </c>
      <c r="H1381" s="21" t="str">
        <f t="shared" si="63"/>
        <v xml:space="preserve"> Medium Risk</v>
      </c>
      <c r="I1381">
        <f>VLOOKUP(A1381, 'MACHINE LEARNING OUTPUT '!A:W, 23, FALSE)</f>
        <v>1</v>
      </c>
      <c r="J1381" s="5">
        <f>VLOOKUP(A1381, 'MACHINE LEARNING OUTPUT '!A:X,24, FALSE)</f>
        <v>0.6004036674129547</v>
      </c>
      <c r="K1381" t="str">
        <f>VLOOKUP(A1381, 'MACHINE LEARNING OUTPUT '!A:C,3, FALSE)</f>
        <v>business</v>
      </c>
    </row>
    <row r="1382" spans="1:11" x14ac:dyDescent="0.25">
      <c r="A1382" s="1" t="s">
        <v>1416</v>
      </c>
      <c r="B1382" s="49">
        <v>0.96899999999999997</v>
      </c>
      <c r="C1382" s="49">
        <v>0.46931361539384658</v>
      </c>
      <c r="D1382" s="49">
        <v>0.25698479170800614</v>
      </c>
      <c r="E1382" s="49">
        <v>0.33632491717100749</v>
      </c>
      <c r="F1382" s="51">
        <f t="shared" si="64"/>
        <v>0.60020161129909833</v>
      </c>
      <c r="G1382" s="47">
        <f t="shared" si="65"/>
        <v>60.02016112990983</v>
      </c>
      <c r="H1382" s="21" t="str">
        <f t="shared" si="63"/>
        <v xml:space="preserve"> Medium Risk</v>
      </c>
      <c r="I1382">
        <f>VLOOKUP(A1382, 'MACHINE LEARNING OUTPUT '!A:W, 23, FALSE)</f>
        <v>0</v>
      </c>
      <c r="J1382" s="5">
        <f>VLOOKUP(A1382, 'MACHINE LEARNING OUTPUT '!A:X,24, FALSE)</f>
        <v>0.45201765766207963</v>
      </c>
      <c r="K1382" t="str">
        <f>VLOOKUP(A1382, 'MACHINE LEARNING OUTPUT '!A:C,3, FALSE)</f>
        <v>salary</v>
      </c>
    </row>
    <row r="1383" spans="1:11" x14ac:dyDescent="0.25">
      <c r="A1383" s="2" t="s">
        <v>1417</v>
      </c>
      <c r="B1383" s="50">
        <v>0.755</v>
      </c>
      <c r="C1383" s="50">
        <v>0.16108711902938344</v>
      </c>
      <c r="D1383" s="50">
        <v>0.6266060638114066</v>
      </c>
      <c r="E1383" s="50">
        <v>0.81221235252614266</v>
      </c>
      <c r="F1383" s="51">
        <f t="shared" si="64"/>
        <v>0.76307692993238774</v>
      </c>
      <c r="G1383" s="47">
        <f t="shared" si="65"/>
        <v>76.307692993238774</v>
      </c>
      <c r="H1383" s="21" t="str">
        <f t="shared" si="63"/>
        <v xml:space="preserve"> Low Risk</v>
      </c>
      <c r="I1383">
        <f>VLOOKUP(A1383, 'MACHINE LEARNING OUTPUT '!A:W, 23, FALSE)</f>
        <v>0</v>
      </c>
      <c r="J1383" s="5">
        <f>VLOOKUP(A1383, 'MACHINE LEARNING OUTPUT '!A:X,24, FALSE)</f>
        <v>0.38948130458460389</v>
      </c>
      <c r="K1383" t="str">
        <f>VLOOKUP(A1383, 'MACHINE LEARNING OUTPUT '!A:C,3, FALSE)</f>
        <v>salary</v>
      </c>
    </row>
    <row r="1384" spans="1:11" x14ac:dyDescent="0.25">
      <c r="A1384" s="1" t="s">
        <v>1418</v>
      </c>
      <c r="B1384" s="49">
        <v>0.68</v>
      </c>
      <c r="C1384" s="49">
        <v>0.29658059985018687</v>
      </c>
      <c r="D1384" s="49">
        <v>0.48378742019157561</v>
      </c>
      <c r="E1384" s="49">
        <v>0.7024388705422967</v>
      </c>
      <c r="F1384" s="51">
        <f t="shared" si="64"/>
        <v>0.65114913466460356</v>
      </c>
      <c r="G1384" s="47">
        <f t="shared" si="65"/>
        <v>65.114913466460351</v>
      </c>
      <c r="H1384" s="21" t="str">
        <f t="shared" si="63"/>
        <v xml:space="preserve"> Medium Risk</v>
      </c>
      <c r="I1384">
        <f>VLOOKUP(A1384, 'MACHINE LEARNING OUTPUT '!A:W, 23, FALSE)</f>
        <v>0</v>
      </c>
      <c r="J1384" s="5">
        <f>VLOOKUP(A1384, 'MACHINE LEARNING OUTPUT '!A:X,24, FALSE)</f>
        <v>0.45935695779238517</v>
      </c>
      <c r="K1384" t="str">
        <f>VLOOKUP(A1384, 'MACHINE LEARNING OUTPUT '!A:C,3, FALSE)</f>
        <v>mixed</v>
      </c>
    </row>
    <row r="1385" spans="1:11" x14ac:dyDescent="0.25">
      <c r="A1385" s="2" t="s">
        <v>1419</v>
      </c>
      <c r="B1385" s="50">
        <v>0.86</v>
      </c>
      <c r="C1385" s="50">
        <v>0.16310412461840712</v>
      </c>
      <c r="D1385" s="50">
        <v>0.74315830428504104</v>
      </c>
      <c r="E1385" s="50">
        <v>0.60986010474835217</v>
      </c>
      <c r="F1385" s="51">
        <f t="shared" si="64"/>
        <v>0.79217943918373879</v>
      </c>
      <c r="G1385" s="47">
        <f t="shared" si="65"/>
        <v>79.217943918373876</v>
      </c>
      <c r="H1385" s="21" t="str">
        <f t="shared" si="63"/>
        <v xml:space="preserve"> Low Risk</v>
      </c>
      <c r="I1385">
        <f>VLOOKUP(A1385, 'MACHINE LEARNING OUTPUT '!A:W, 23, FALSE)</f>
        <v>0</v>
      </c>
      <c r="J1385" s="5">
        <f>VLOOKUP(A1385, 'MACHINE LEARNING OUTPUT '!A:X,24, FALSE)</f>
        <v>0.38311027996956254</v>
      </c>
      <c r="K1385" t="str">
        <f>VLOOKUP(A1385, 'MACHINE LEARNING OUTPUT '!A:C,3, FALSE)</f>
        <v>salary</v>
      </c>
    </row>
    <row r="1386" spans="1:11" x14ac:dyDescent="0.25">
      <c r="A1386" s="1" t="s">
        <v>1420</v>
      </c>
      <c r="B1386" s="49">
        <v>0.51</v>
      </c>
      <c r="C1386" s="49">
        <v>9.0428941554385411E-2</v>
      </c>
      <c r="D1386" s="49">
        <v>0.77094195687544553</v>
      </c>
      <c r="E1386" s="49">
        <v>0.43510617685353081</v>
      </c>
      <c r="F1386" s="51">
        <f t="shared" si="64"/>
        <v>0.67082563543680307</v>
      </c>
      <c r="G1386" s="47">
        <f t="shared" si="65"/>
        <v>67.082563543680308</v>
      </c>
      <c r="H1386" s="21" t="str">
        <f t="shared" si="63"/>
        <v xml:space="preserve"> Medium Risk</v>
      </c>
      <c r="I1386">
        <f>VLOOKUP(A1386, 'MACHINE LEARNING OUTPUT '!A:W, 23, FALSE)</f>
        <v>1</v>
      </c>
      <c r="J1386" s="5">
        <f>VLOOKUP(A1386, 'MACHINE LEARNING OUTPUT '!A:X,24, FALSE)</f>
        <v>0.52028694801986541</v>
      </c>
      <c r="K1386" t="str">
        <f>VLOOKUP(A1386, 'MACHINE LEARNING OUTPUT '!A:C,3, FALSE)</f>
        <v>business</v>
      </c>
    </row>
    <row r="1387" spans="1:11" x14ac:dyDescent="0.25">
      <c r="A1387" s="2" t="s">
        <v>1421</v>
      </c>
      <c r="B1387" s="50">
        <v>0.87</v>
      </c>
      <c r="C1387" s="50">
        <v>0.15106112453928039</v>
      </c>
      <c r="D1387" s="50">
        <v>0.63233942516424757</v>
      </c>
      <c r="E1387" s="50">
        <v>0.68970374027821935</v>
      </c>
      <c r="F1387" s="51">
        <f t="shared" si="64"/>
        <v>0.78910510871279838</v>
      </c>
      <c r="G1387" s="47">
        <f t="shared" si="65"/>
        <v>78.91051087127984</v>
      </c>
      <c r="H1387" s="21" t="str">
        <f t="shared" si="63"/>
        <v xml:space="preserve"> Low Risk</v>
      </c>
      <c r="I1387">
        <f>VLOOKUP(A1387, 'MACHINE LEARNING OUTPUT '!A:W, 23, FALSE)</f>
        <v>0</v>
      </c>
      <c r="J1387" s="5">
        <f>VLOOKUP(A1387, 'MACHINE LEARNING OUTPUT '!A:X,24, FALSE)</f>
        <v>0.35678150475389847</v>
      </c>
      <c r="K1387" t="str">
        <f>VLOOKUP(A1387, 'MACHINE LEARNING OUTPUT '!A:C,3, FALSE)</f>
        <v>salary</v>
      </c>
    </row>
    <row r="1388" spans="1:11" x14ac:dyDescent="0.25">
      <c r="A1388" s="1" t="s">
        <v>1422</v>
      </c>
      <c r="B1388" s="49">
        <v>0.22900000000000001</v>
      </c>
      <c r="C1388" s="49">
        <v>0.24202965143243188</v>
      </c>
      <c r="D1388" s="49">
        <v>0.58850952956198843</v>
      </c>
      <c r="E1388" s="49">
        <v>0.39586548829070101</v>
      </c>
      <c r="F1388" s="51">
        <f t="shared" si="64"/>
        <v>0.48462283372627329</v>
      </c>
      <c r="G1388" s="47">
        <f t="shared" si="65"/>
        <v>48.462283372627333</v>
      </c>
      <c r="H1388" s="21" t="str">
        <f t="shared" si="63"/>
        <v xml:space="preserve"> Medium Risk</v>
      </c>
      <c r="I1388">
        <f>VLOOKUP(A1388, 'MACHINE LEARNING OUTPUT '!A:W, 23, FALSE)</f>
        <v>1</v>
      </c>
      <c r="J1388" s="5">
        <f>VLOOKUP(A1388, 'MACHINE LEARNING OUTPUT '!A:X,24, FALSE)</f>
        <v>0.66659070452034186</v>
      </c>
      <c r="K1388" t="str">
        <f>VLOOKUP(A1388, 'MACHINE LEARNING OUTPUT '!A:C,3, FALSE)</f>
        <v>business</v>
      </c>
    </row>
    <row r="1389" spans="1:11" x14ac:dyDescent="0.25">
      <c r="A1389" s="2" t="s">
        <v>1423</v>
      </c>
      <c r="B1389" s="50">
        <v>0.89400000000000002</v>
      </c>
      <c r="C1389" s="50">
        <v>7.5014445844590438E-2</v>
      </c>
      <c r="D1389" s="50">
        <v>0.29166283969102114</v>
      </c>
      <c r="E1389" s="50">
        <v>0.76899166918859785</v>
      </c>
      <c r="F1389" s="51">
        <f t="shared" si="64"/>
        <v>0.76407698456311679</v>
      </c>
      <c r="G1389" s="47">
        <f t="shared" si="65"/>
        <v>76.407698456311678</v>
      </c>
      <c r="H1389" s="21" t="str">
        <f t="shared" si="63"/>
        <v xml:space="preserve"> Low Risk</v>
      </c>
      <c r="I1389">
        <f>VLOOKUP(A1389, 'MACHINE LEARNING OUTPUT '!A:W, 23, FALSE)</f>
        <v>0</v>
      </c>
      <c r="J1389" s="5">
        <f>VLOOKUP(A1389, 'MACHINE LEARNING OUTPUT '!A:X,24, FALSE)</f>
        <v>0.39798147057111188</v>
      </c>
      <c r="K1389" t="str">
        <f>VLOOKUP(A1389, 'MACHINE LEARNING OUTPUT '!A:C,3, FALSE)</f>
        <v>salary</v>
      </c>
    </row>
    <row r="1390" spans="1:11" x14ac:dyDescent="0.25">
      <c r="A1390" s="1" t="s">
        <v>1424</v>
      </c>
      <c r="B1390" s="49">
        <v>0.73599999999999999</v>
      </c>
      <c r="C1390" s="49">
        <v>0.49467021412636364</v>
      </c>
      <c r="D1390" s="49">
        <v>0.40773145308245295</v>
      </c>
      <c r="E1390" s="49">
        <v>0.29481328657540962</v>
      </c>
      <c r="F1390" s="51">
        <f t="shared" si="64"/>
        <v>0.53496721936489289</v>
      </c>
      <c r="G1390" s="47">
        <f t="shared" si="65"/>
        <v>53.496721936489287</v>
      </c>
      <c r="H1390" s="21" t="str">
        <f t="shared" si="63"/>
        <v xml:space="preserve"> Medium Risk</v>
      </c>
      <c r="I1390">
        <f>VLOOKUP(A1390, 'MACHINE LEARNING OUTPUT '!A:W, 23, FALSE)</f>
        <v>1</v>
      </c>
      <c r="J1390" s="5">
        <f>VLOOKUP(A1390, 'MACHINE LEARNING OUTPUT '!A:X,24, FALSE)</f>
        <v>0.52223040522476183</v>
      </c>
      <c r="K1390" t="str">
        <f>VLOOKUP(A1390, 'MACHINE LEARNING OUTPUT '!A:C,3, FALSE)</f>
        <v>mixed</v>
      </c>
    </row>
    <row r="1391" spans="1:11" x14ac:dyDescent="0.25">
      <c r="A1391" s="2" t="s">
        <v>1425</v>
      </c>
      <c r="B1391" s="50">
        <v>0.96499999999999997</v>
      </c>
      <c r="C1391" s="50">
        <v>0.19489065576971693</v>
      </c>
      <c r="D1391" s="50">
        <v>0.15128527468479894</v>
      </c>
      <c r="E1391" s="50">
        <v>0.60114213562746399</v>
      </c>
      <c r="F1391" s="51">
        <f t="shared" si="64"/>
        <v>0.69971117855016418</v>
      </c>
      <c r="G1391" s="47">
        <f t="shared" si="65"/>
        <v>69.971117855016416</v>
      </c>
      <c r="H1391" s="21" t="str">
        <f t="shared" si="63"/>
        <v xml:space="preserve"> Medium Risk</v>
      </c>
      <c r="I1391">
        <f>VLOOKUP(A1391, 'MACHINE LEARNING OUTPUT '!A:W, 23, FALSE)</f>
        <v>0</v>
      </c>
      <c r="J1391" s="5">
        <f>VLOOKUP(A1391, 'MACHINE LEARNING OUTPUT '!A:X,24, FALSE)</f>
        <v>0.42524799924458495</v>
      </c>
      <c r="K1391" t="str">
        <f>VLOOKUP(A1391, 'MACHINE LEARNING OUTPUT '!A:C,3, FALSE)</f>
        <v>salary</v>
      </c>
    </row>
    <row r="1392" spans="1:11" x14ac:dyDescent="0.25">
      <c r="A1392" s="1" t="s">
        <v>1426</v>
      </c>
      <c r="B1392" s="49">
        <v>0.89100000000000001</v>
      </c>
      <c r="C1392" s="49">
        <v>0.26015381757171135</v>
      </c>
      <c r="D1392" s="49">
        <v>0.3350255366248589</v>
      </c>
      <c r="E1392" s="49">
        <v>0.6595095368538314</v>
      </c>
      <c r="F1392" s="51">
        <f t="shared" si="64"/>
        <v>0.69973539258153306</v>
      </c>
      <c r="G1392" s="47">
        <f t="shared" si="65"/>
        <v>69.973539258153309</v>
      </c>
      <c r="H1392" s="21" t="str">
        <f t="shared" si="63"/>
        <v xml:space="preserve"> Medium Risk</v>
      </c>
      <c r="I1392">
        <f>VLOOKUP(A1392, 'MACHINE LEARNING OUTPUT '!A:W, 23, FALSE)</f>
        <v>0</v>
      </c>
      <c r="J1392" s="5">
        <f>VLOOKUP(A1392, 'MACHINE LEARNING OUTPUT '!A:X,24, FALSE)</f>
        <v>0.40304380611379459</v>
      </c>
      <c r="K1392" t="str">
        <f>VLOOKUP(A1392, 'MACHINE LEARNING OUTPUT '!A:C,3, FALSE)</f>
        <v>salary</v>
      </c>
    </row>
    <row r="1393" spans="1:11" x14ac:dyDescent="0.25">
      <c r="A1393" s="2" t="s">
        <v>1427</v>
      </c>
      <c r="B1393" s="50">
        <v>0.91200000000000003</v>
      </c>
      <c r="C1393" s="50">
        <v>2.4742636029500997E-2</v>
      </c>
      <c r="D1393" s="50">
        <v>0.8493771522091782</v>
      </c>
      <c r="E1393" s="50">
        <v>0.75287303849492659</v>
      </c>
      <c r="F1393" s="51">
        <f t="shared" si="64"/>
        <v>0.89458359540722432</v>
      </c>
      <c r="G1393" s="47">
        <f t="shared" si="65"/>
        <v>89.458359540722427</v>
      </c>
      <c r="H1393" s="21" t="str">
        <f t="shared" si="63"/>
        <v xml:space="preserve"> Low Risk</v>
      </c>
      <c r="I1393">
        <f>VLOOKUP(A1393, 'MACHINE LEARNING OUTPUT '!A:W, 23, FALSE)</f>
        <v>0</v>
      </c>
      <c r="J1393" s="5">
        <f>VLOOKUP(A1393, 'MACHINE LEARNING OUTPUT '!A:X,24, FALSE)</f>
        <v>0.28357799502548181</v>
      </c>
      <c r="K1393" t="str">
        <f>VLOOKUP(A1393, 'MACHINE LEARNING OUTPUT '!A:C,3, FALSE)</f>
        <v>salary</v>
      </c>
    </row>
    <row r="1394" spans="1:11" x14ac:dyDescent="0.25">
      <c r="A1394" s="1" t="s">
        <v>1428</v>
      </c>
      <c r="B1394" s="49">
        <v>0.78300000000000003</v>
      </c>
      <c r="C1394" s="49">
        <v>8.72344060455994E-2</v>
      </c>
      <c r="D1394" s="49">
        <v>0.63744842174554739</v>
      </c>
      <c r="E1394" s="49">
        <v>0.65355552883990142</v>
      </c>
      <c r="F1394" s="51">
        <f t="shared" si="64"/>
        <v>0.77340269186141486</v>
      </c>
      <c r="G1394" s="47">
        <f t="shared" si="65"/>
        <v>77.340269186141484</v>
      </c>
      <c r="H1394" s="21" t="str">
        <f t="shared" si="63"/>
        <v xml:space="preserve"> Low Risk</v>
      </c>
      <c r="I1394">
        <f>VLOOKUP(A1394, 'MACHINE LEARNING OUTPUT '!A:W, 23, FALSE)</f>
        <v>0</v>
      </c>
      <c r="J1394" s="5">
        <f>VLOOKUP(A1394, 'MACHINE LEARNING OUTPUT '!A:X,24, FALSE)</f>
        <v>0.39050189546366271</v>
      </c>
      <c r="K1394" t="str">
        <f>VLOOKUP(A1394, 'MACHINE LEARNING OUTPUT '!A:C,3, FALSE)</f>
        <v>salary</v>
      </c>
    </row>
    <row r="1395" spans="1:11" x14ac:dyDescent="0.25">
      <c r="A1395" s="2" t="s">
        <v>1429</v>
      </c>
      <c r="B1395" s="50">
        <v>0.502</v>
      </c>
      <c r="C1395" s="50">
        <v>0.52492036643105044</v>
      </c>
      <c r="D1395" s="50">
        <v>8.9805734447518853E-2</v>
      </c>
      <c r="E1395" s="50">
        <v>0.32144116588743032</v>
      </c>
      <c r="F1395" s="51">
        <f t="shared" si="64"/>
        <v>0.38440121184330317</v>
      </c>
      <c r="G1395" s="47">
        <f t="shared" si="65"/>
        <v>38.440121184330316</v>
      </c>
      <c r="H1395" s="21" t="str">
        <f t="shared" si="63"/>
        <v xml:space="preserve"> High Risk</v>
      </c>
      <c r="I1395">
        <f>VLOOKUP(A1395, 'MACHINE LEARNING OUTPUT '!A:W, 23, FALSE)</f>
        <v>1</v>
      </c>
      <c r="J1395" s="5">
        <f>VLOOKUP(A1395, 'MACHINE LEARNING OUTPUT '!A:X,24, FALSE)</f>
        <v>0.6919523311297251</v>
      </c>
      <c r="K1395" t="str">
        <f>VLOOKUP(A1395, 'MACHINE LEARNING OUTPUT '!A:C,3, FALSE)</f>
        <v>business</v>
      </c>
    </row>
    <row r="1396" spans="1:11" x14ac:dyDescent="0.25">
      <c r="A1396" s="1" t="s">
        <v>1430</v>
      </c>
      <c r="B1396" s="49">
        <v>0.80400000000000005</v>
      </c>
      <c r="C1396" s="49">
        <v>0.34540082431648961</v>
      </c>
      <c r="D1396" s="49">
        <v>0.6784138795692598</v>
      </c>
      <c r="E1396" s="49">
        <v>0.51131771601382003</v>
      </c>
      <c r="F1396" s="51">
        <f t="shared" si="64"/>
        <v>0.69016018602097806</v>
      </c>
      <c r="G1396" s="47">
        <f t="shared" si="65"/>
        <v>69.016018602097802</v>
      </c>
      <c r="H1396" s="21" t="str">
        <f t="shared" si="63"/>
        <v xml:space="preserve"> Medium Risk</v>
      </c>
      <c r="I1396">
        <f>VLOOKUP(A1396, 'MACHINE LEARNING OUTPUT '!A:W, 23, FALSE)</f>
        <v>0</v>
      </c>
      <c r="J1396" s="5">
        <f>VLOOKUP(A1396, 'MACHINE LEARNING OUTPUT '!A:X,24, FALSE)</f>
        <v>0.43947792104768996</v>
      </c>
      <c r="K1396" t="str">
        <f>VLOOKUP(A1396, 'MACHINE LEARNING OUTPUT '!A:C,3, FALSE)</f>
        <v>salary</v>
      </c>
    </row>
    <row r="1397" spans="1:11" x14ac:dyDescent="0.25">
      <c r="A1397" s="2" t="s">
        <v>1431</v>
      </c>
      <c r="B1397" s="50">
        <v>0.65500000000000003</v>
      </c>
      <c r="C1397" s="50">
        <v>0.44933437699206863</v>
      </c>
      <c r="D1397" s="50">
        <v>0.48783568609303585</v>
      </c>
      <c r="E1397" s="50">
        <v>0.60944393024878185</v>
      </c>
      <c r="F1397" s="51">
        <f t="shared" si="64"/>
        <v>0.58343341365830381</v>
      </c>
      <c r="G1397" s="47">
        <f t="shared" si="65"/>
        <v>58.343341365830383</v>
      </c>
      <c r="H1397" s="21" t="str">
        <f t="shared" si="63"/>
        <v xml:space="preserve"> Medium Risk</v>
      </c>
      <c r="I1397">
        <f>VLOOKUP(A1397, 'MACHINE LEARNING OUTPUT '!A:W, 23, FALSE)</f>
        <v>1</v>
      </c>
      <c r="J1397" s="5">
        <f>VLOOKUP(A1397, 'MACHINE LEARNING OUTPUT '!A:X,24, FALSE)</f>
        <v>0.50445044199973832</v>
      </c>
      <c r="K1397" t="str">
        <f>VLOOKUP(A1397, 'MACHINE LEARNING OUTPUT '!A:C,3, FALSE)</f>
        <v>mixed</v>
      </c>
    </row>
    <row r="1398" spans="1:11" x14ac:dyDescent="0.25">
      <c r="A1398" s="1" t="s">
        <v>1432</v>
      </c>
      <c r="B1398" s="49">
        <v>0.83</v>
      </c>
      <c r="C1398" s="49">
        <v>0.39832314495729187</v>
      </c>
      <c r="D1398" s="49">
        <v>0.40998497829357994</v>
      </c>
      <c r="E1398" s="49">
        <v>0.78593464602698238</v>
      </c>
      <c r="F1398" s="51">
        <f t="shared" si="64"/>
        <v>0.67089024907557571</v>
      </c>
      <c r="G1398" s="47">
        <f t="shared" si="65"/>
        <v>67.089024907557572</v>
      </c>
      <c r="H1398" s="21" t="str">
        <f t="shared" si="63"/>
        <v xml:space="preserve"> Medium Risk</v>
      </c>
      <c r="I1398">
        <f>VLOOKUP(A1398, 'MACHINE LEARNING OUTPUT '!A:W, 23, FALSE)</f>
        <v>0</v>
      </c>
      <c r="J1398" s="5">
        <f>VLOOKUP(A1398, 'MACHINE LEARNING OUTPUT '!A:X,24, FALSE)</f>
        <v>0.42227588244085146</v>
      </c>
      <c r="K1398" t="str">
        <f>VLOOKUP(A1398, 'MACHINE LEARNING OUTPUT '!A:C,3, FALSE)</f>
        <v>salary</v>
      </c>
    </row>
    <row r="1399" spans="1:11" x14ac:dyDescent="0.25">
      <c r="A1399" s="2" t="s">
        <v>1433</v>
      </c>
      <c r="B1399" s="50">
        <v>0.95299999999999996</v>
      </c>
      <c r="C1399" s="50">
        <v>0.15693287168365222</v>
      </c>
      <c r="D1399" s="50">
        <v>0.43307816777976182</v>
      </c>
      <c r="E1399" s="50">
        <v>0.74338693735803529</v>
      </c>
      <c r="F1399" s="51">
        <f t="shared" si="64"/>
        <v>0.78459381265456196</v>
      </c>
      <c r="G1399" s="47">
        <f t="shared" si="65"/>
        <v>78.459381265456202</v>
      </c>
      <c r="H1399" s="21" t="str">
        <f t="shared" si="63"/>
        <v xml:space="preserve"> Low Risk</v>
      </c>
      <c r="I1399">
        <f>VLOOKUP(A1399, 'MACHINE LEARNING OUTPUT '!A:W, 23, FALSE)</f>
        <v>0</v>
      </c>
      <c r="J1399" s="5">
        <f>VLOOKUP(A1399, 'MACHINE LEARNING OUTPUT '!A:X,24, FALSE)</f>
        <v>0.34804917051428497</v>
      </c>
      <c r="K1399" t="str">
        <f>VLOOKUP(A1399, 'MACHINE LEARNING OUTPUT '!A:C,3, FALSE)</f>
        <v>salary</v>
      </c>
    </row>
    <row r="1400" spans="1:11" x14ac:dyDescent="0.25">
      <c r="A1400" s="1" t="s">
        <v>1434</v>
      </c>
      <c r="B1400" s="49">
        <v>0.51400000000000001</v>
      </c>
      <c r="C1400" s="49">
        <v>0.19351843065148838</v>
      </c>
      <c r="D1400" s="49">
        <v>0.19181007205359538</v>
      </c>
      <c r="E1400" s="49">
        <v>0.41341362577775909</v>
      </c>
      <c r="F1400" s="51">
        <f t="shared" si="64"/>
        <v>0.52221852908193644</v>
      </c>
      <c r="G1400" s="47">
        <f t="shared" si="65"/>
        <v>52.221852908193647</v>
      </c>
      <c r="H1400" s="21" t="str">
        <f t="shared" si="63"/>
        <v xml:space="preserve"> Medium Risk</v>
      </c>
      <c r="I1400">
        <f>VLOOKUP(A1400, 'MACHINE LEARNING OUTPUT '!A:W, 23, FALSE)</f>
        <v>1</v>
      </c>
      <c r="J1400" s="5">
        <f>VLOOKUP(A1400, 'MACHINE LEARNING OUTPUT '!A:X,24, FALSE)</f>
        <v>0.63113149917012801</v>
      </c>
      <c r="K1400" t="str">
        <f>VLOOKUP(A1400, 'MACHINE LEARNING OUTPUT '!A:C,3, FALSE)</f>
        <v>business</v>
      </c>
    </row>
    <row r="1401" spans="1:11" x14ac:dyDescent="0.25">
      <c r="A1401" s="2" t="s">
        <v>1435</v>
      </c>
      <c r="B1401" s="50">
        <v>0.34</v>
      </c>
      <c r="C1401" s="50">
        <v>0.44372597130172348</v>
      </c>
      <c r="D1401" s="50">
        <v>0.26448764351379139</v>
      </c>
      <c r="E1401" s="50">
        <v>0.44549125525174876</v>
      </c>
      <c r="F1401" s="51">
        <f t="shared" si="64"/>
        <v>0.40560342560000356</v>
      </c>
      <c r="G1401" s="47">
        <f t="shared" si="65"/>
        <v>40.560342560000358</v>
      </c>
      <c r="H1401" s="21" t="str">
        <f t="shared" si="63"/>
        <v xml:space="preserve"> Medium Risk</v>
      </c>
      <c r="I1401">
        <f>VLOOKUP(A1401, 'MACHINE LEARNING OUTPUT '!A:W, 23, FALSE)</f>
        <v>1</v>
      </c>
      <c r="J1401" s="5">
        <f>VLOOKUP(A1401, 'MACHINE LEARNING OUTPUT '!A:X,24, FALSE)</f>
        <v>0.70278215005540334</v>
      </c>
      <c r="K1401" t="str">
        <f>VLOOKUP(A1401, 'MACHINE LEARNING OUTPUT '!A:C,3, FALSE)</f>
        <v>business</v>
      </c>
    </row>
    <row r="1402" spans="1:11" x14ac:dyDescent="0.25">
      <c r="A1402" s="1" t="s">
        <v>1436</v>
      </c>
      <c r="B1402" s="49">
        <v>0.95799999999999996</v>
      </c>
      <c r="C1402" s="49">
        <v>0.51642780812852251</v>
      </c>
      <c r="D1402" s="49">
        <v>0.37956695846725119</v>
      </c>
      <c r="E1402" s="49">
        <v>0.49700449681659764</v>
      </c>
      <c r="F1402" s="51">
        <f t="shared" si="64"/>
        <v>0.63083572377738306</v>
      </c>
      <c r="G1402" s="47">
        <f t="shared" si="65"/>
        <v>63.083572377738307</v>
      </c>
      <c r="H1402" s="21" t="str">
        <f t="shared" si="63"/>
        <v xml:space="preserve"> Medium Risk</v>
      </c>
      <c r="I1402">
        <f>VLOOKUP(A1402, 'MACHINE LEARNING OUTPUT '!A:W, 23, FALSE)</f>
        <v>0</v>
      </c>
      <c r="J1402" s="5">
        <f>VLOOKUP(A1402, 'MACHINE LEARNING OUTPUT '!A:X,24, FALSE)</f>
        <v>0.43627914815561786</v>
      </c>
      <c r="K1402" t="str">
        <f>VLOOKUP(A1402, 'MACHINE LEARNING OUTPUT '!A:C,3, FALSE)</f>
        <v>salary</v>
      </c>
    </row>
    <row r="1403" spans="1:11" x14ac:dyDescent="0.25">
      <c r="A1403" s="2" t="s">
        <v>1437</v>
      </c>
      <c r="B1403" s="50">
        <v>0.995</v>
      </c>
      <c r="C1403" s="50">
        <v>0.26186656013564075</v>
      </c>
      <c r="D1403" s="50">
        <v>0.78289301681363488</v>
      </c>
      <c r="E1403" s="50">
        <v>0.73695579400757383</v>
      </c>
      <c r="F1403" s="51">
        <f t="shared" si="64"/>
        <v>0.83681200442317083</v>
      </c>
      <c r="G1403" s="47">
        <f t="shared" si="65"/>
        <v>83.681200442317078</v>
      </c>
      <c r="H1403" s="21" t="str">
        <f t="shared" si="63"/>
        <v xml:space="preserve"> Low Risk</v>
      </c>
      <c r="I1403">
        <f>VLOOKUP(A1403, 'MACHINE LEARNING OUTPUT '!A:W, 23, FALSE)</f>
        <v>0</v>
      </c>
      <c r="J1403" s="5">
        <f>VLOOKUP(A1403, 'MACHINE LEARNING OUTPUT '!A:X,24, FALSE)</f>
        <v>0.30441211118534128</v>
      </c>
      <c r="K1403" t="str">
        <f>VLOOKUP(A1403, 'MACHINE LEARNING OUTPUT '!A:C,3, FALSE)</f>
        <v>salary</v>
      </c>
    </row>
    <row r="1404" spans="1:11" x14ac:dyDescent="0.25">
      <c r="A1404" s="1" t="s">
        <v>1438</v>
      </c>
      <c r="B1404" s="49">
        <v>0.78500000000000003</v>
      </c>
      <c r="C1404" s="49">
        <v>0.38449833749815771</v>
      </c>
      <c r="D1404" s="49">
        <v>0.56446881328717269</v>
      </c>
      <c r="E1404" s="49">
        <v>0.61296575100768391</v>
      </c>
      <c r="F1404" s="51">
        <f t="shared" si="64"/>
        <v>0.66423912405913976</v>
      </c>
      <c r="G1404" s="47">
        <f t="shared" si="65"/>
        <v>66.423912405913981</v>
      </c>
      <c r="H1404" s="21" t="str">
        <f t="shared" si="63"/>
        <v xml:space="preserve"> Medium Risk</v>
      </c>
      <c r="I1404">
        <f>VLOOKUP(A1404, 'MACHINE LEARNING OUTPUT '!A:W, 23, FALSE)</f>
        <v>0</v>
      </c>
      <c r="J1404" s="5">
        <f>VLOOKUP(A1404, 'MACHINE LEARNING OUTPUT '!A:X,24, FALSE)</f>
        <v>0.44263106920790696</v>
      </c>
      <c r="K1404" t="str">
        <f>VLOOKUP(A1404, 'MACHINE LEARNING OUTPUT '!A:C,3, FALSE)</f>
        <v>salary</v>
      </c>
    </row>
    <row r="1405" spans="1:11" x14ac:dyDescent="0.25">
      <c r="A1405" s="2" t="s">
        <v>1439</v>
      </c>
      <c r="B1405" s="50">
        <v>0.34499999999999997</v>
      </c>
      <c r="C1405" s="50">
        <v>0.44241379117869067</v>
      </c>
      <c r="D1405" s="50">
        <v>0.68130699067742084</v>
      </c>
      <c r="E1405" s="50">
        <v>0.31263307387384348</v>
      </c>
      <c r="F1405" s="51">
        <f t="shared" si="64"/>
        <v>0.47118222186295344</v>
      </c>
      <c r="G1405" s="47">
        <f t="shared" si="65"/>
        <v>47.118222186295341</v>
      </c>
      <c r="H1405" s="21" t="str">
        <f t="shared" si="63"/>
        <v xml:space="preserve"> Medium Risk</v>
      </c>
      <c r="I1405">
        <f>VLOOKUP(A1405, 'MACHINE LEARNING OUTPUT '!A:W, 23, FALSE)</f>
        <v>1</v>
      </c>
      <c r="J1405" s="5">
        <f>VLOOKUP(A1405, 'MACHINE LEARNING OUTPUT '!A:X,24, FALSE)</f>
        <v>0.64710018164774685</v>
      </c>
      <c r="K1405" t="str">
        <f>VLOOKUP(A1405, 'MACHINE LEARNING OUTPUT '!A:C,3, FALSE)</f>
        <v>business</v>
      </c>
    </row>
    <row r="1406" spans="1:11" x14ac:dyDescent="0.25">
      <c r="A1406" s="1" t="s">
        <v>1440</v>
      </c>
      <c r="B1406" s="49">
        <v>0.625</v>
      </c>
      <c r="C1406" s="49">
        <v>0.19266696252814181</v>
      </c>
      <c r="D1406" s="49">
        <v>0.74397431228504474</v>
      </c>
      <c r="E1406" s="49">
        <v>0.40631615129788734</v>
      </c>
      <c r="F1406" s="51">
        <f t="shared" si="64"/>
        <v>0.67069219639324951</v>
      </c>
      <c r="G1406" s="47">
        <f t="shared" si="65"/>
        <v>67.069219639324956</v>
      </c>
      <c r="H1406" s="21" t="str">
        <f t="shared" si="63"/>
        <v xml:space="preserve"> Medium Risk</v>
      </c>
      <c r="I1406">
        <f>VLOOKUP(A1406, 'MACHINE LEARNING OUTPUT '!A:W, 23, FALSE)</f>
        <v>1</v>
      </c>
      <c r="J1406" s="5">
        <f>VLOOKUP(A1406, 'MACHINE LEARNING OUTPUT '!A:X,24, FALSE)</f>
        <v>0.52738768697088523</v>
      </c>
      <c r="K1406" t="str">
        <f>VLOOKUP(A1406, 'MACHINE LEARNING OUTPUT '!A:C,3, FALSE)</f>
        <v>business</v>
      </c>
    </row>
    <row r="1407" spans="1:11" x14ac:dyDescent="0.25">
      <c r="A1407" s="2" t="s">
        <v>1441</v>
      </c>
      <c r="B1407" s="50">
        <v>0.84099999999999997</v>
      </c>
      <c r="C1407" s="50">
        <v>0.24300882131044915</v>
      </c>
      <c r="D1407" s="50">
        <v>0.50277793760435951</v>
      </c>
      <c r="E1407" s="50">
        <v>0.71681696539854067</v>
      </c>
      <c r="F1407" s="51">
        <f t="shared" si="64"/>
        <v>0.7295254859375182</v>
      </c>
      <c r="G1407" s="47">
        <f t="shared" si="65"/>
        <v>72.952548593751814</v>
      </c>
      <c r="H1407" s="21" t="str">
        <f t="shared" si="63"/>
        <v xml:space="preserve"> Low Risk</v>
      </c>
      <c r="I1407">
        <f>VLOOKUP(A1407, 'MACHINE LEARNING OUTPUT '!A:W, 23, FALSE)</f>
        <v>0</v>
      </c>
      <c r="J1407" s="5">
        <f>VLOOKUP(A1407, 'MACHINE LEARNING OUTPUT '!A:X,24, FALSE)</f>
        <v>0.40001801535702308</v>
      </c>
      <c r="K1407" t="str">
        <f>VLOOKUP(A1407, 'MACHINE LEARNING OUTPUT '!A:C,3, FALSE)</f>
        <v>salary</v>
      </c>
    </row>
    <row r="1408" spans="1:11" x14ac:dyDescent="0.25">
      <c r="A1408" s="1" t="s">
        <v>1442</v>
      </c>
      <c r="B1408" s="49">
        <v>0.71399999999999997</v>
      </c>
      <c r="C1408" s="49">
        <v>0.36843971919109314</v>
      </c>
      <c r="D1408" s="49">
        <v>0.62099800807105099</v>
      </c>
      <c r="E1408" s="49">
        <v>0.63134058445139296</v>
      </c>
      <c r="F1408" s="51">
        <f t="shared" si="64"/>
        <v>0.65826877352459112</v>
      </c>
      <c r="G1408" s="47">
        <f t="shared" si="65"/>
        <v>65.826877352459107</v>
      </c>
      <c r="H1408" s="21" t="str">
        <f t="shared" si="63"/>
        <v xml:space="preserve"> Medium Risk</v>
      </c>
      <c r="I1408">
        <f>VLOOKUP(A1408, 'MACHINE LEARNING OUTPUT '!A:W, 23, FALSE)</f>
        <v>0</v>
      </c>
      <c r="J1408" s="5">
        <f>VLOOKUP(A1408, 'MACHINE LEARNING OUTPUT '!A:X,24, FALSE)</f>
        <v>0.4472734290877084</v>
      </c>
      <c r="K1408" t="str">
        <f>VLOOKUP(A1408, 'MACHINE LEARNING OUTPUT '!A:C,3, FALSE)</f>
        <v>mixed</v>
      </c>
    </row>
    <row r="1409" spans="1:11" x14ac:dyDescent="0.25">
      <c r="A1409" s="2" t="s">
        <v>1443</v>
      </c>
      <c r="B1409" s="50">
        <v>0.66200000000000003</v>
      </c>
      <c r="C1409" s="50">
        <v>0.30347470485637335</v>
      </c>
      <c r="D1409" s="50">
        <v>0.52241109623399862</v>
      </c>
      <c r="E1409" s="50">
        <v>0.6492743237468519</v>
      </c>
      <c r="F1409" s="51">
        <f t="shared" si="64"/>
        <v>0.64253095635191548</v>
      </c>
      <c r="G1409" s="47">
        <f t="shared" si="65"/>
        <v>64.253095635191542</v>
      </c>
      <c r="H1409" s="21" t="str">
        <f t="shared" si="63"/>
        <v xml:space="preserve"> Medium Risk</v>
      </c>
      <c r="I1409">
        <f>VLOOKUP(A1409, 'MACHINE LEARNING OUTPUT '!A:W, 23, FALSE)</f>
        <v>0</v>
      </c>
      <c r="J1409" s="5">
        <f>VLOOKUP(A1409, 'MACHINE LEARNING OUTPUT '!A:X,24, FALSE)</f>
        <v>0.46993179460116175</v>
      </c>
      <c r="K1409" t="str">
        <f>VLOOKUP(A1409, 'MACHINE LEARNING OUTPUT '!A:C,3, FALSE)</f>
        <v>mixed</v>
      </c>
    </row>
    <row r="1410" spans="1:11" x14ac:dyDescent="0.25">
      <c r="A1410" s="1" t="s">
        <v>1444</v>
      </c>
      <c r="B1410" s="49">
        <v>0.48299999999999998</v>
      </c>
      <c r="C1410" s="49">
        <v>1.565667511730523E-2</v>
      </c>
      <c r="D1410" s="49">
        <v>0.70937104667220963</v>
      </c>
      <c r="E1410" s="49">
        <v>0.70952924708996312</v>
      </c>
      <c r="F1410" s="51">
        <f t="shared" si="64"/>
        <v>0.71265659386274482</v>
      </c>
      <c r="G1410" s="47">
        <f t="shared" si="65"/>
        <v>71.265659386274478</v>
      </c>
      <c r="H1410" s="21" t="str">
        <f t="shared" ref="H1410:H1473" si="66">IF(G1410&lt;40," High Risk",
 IF(G1410&lt;70," Medium Risk",
 " Low Risk"))</f>
        <v xml:space="preserve"> Low Risk</v>
      </c>
      <c r="I1410">
        <f>VLOOKUP(A1410, 'MACHINE LEARNING OUTPUT '!A:W, 23, FALSE)</f>
        <v>1</v>
      </c>
      <c r="J1410" s="5">
        <f>VLOOKUP(A1410, 'MACHINE LEARNING OUTPUT '!A:X,24, FALSE)</f>
        <v>0.52073093659838054</v>
      </c>
      <c r="K1410" t="str">
        <f>VLOOKUP(A1410, 'MACHINE LEARNING OUTPUT '!A:C,3, FALSE)</f>
        <v>business</v>
      </c>
    </row>
    <row r="1411" spans="1:11" x14ac:dyDescent="0.25">
      <c r="A1411" s="2" t="s">
        <v>1445</v>
      </c>
      <c r="B1411" s="50">
        <v>0.64400000000000002</v>
      </c>
      <c r="C1411" s="50">
        <v>0.15010610471715657</v>
      </c>
      <c r="D1411" s="50">
        <v>0.87179697768069886</v>
      </c>
      <c r="E1411" s="50">
        <v>0.69031033319520929</v>
      </c>
      <c r="F1411" s="51">
        <f t="shared" ref="F1411:F1474" si="67">(B1411*0.35) + ((1-C1411)*0.3) + (D1411*0.2) + (E1411*0.15)</f>
        <v>0.75827411410027412</v>
      </c>
      <c r="G1411" s="47">
        <f t="shared" ref="G1411:G1474" si="68">F1411*100</f>
        <v>75.827411410027409</v>
      </c>
      <c r="H1411" s="21" t="str">
        <f t="shared" si="66"/>
        <v xml:space="preserve"> Low Risk</v>
      </c>
      <c r="I1411">
        <f>VLOOKUP(A1411, 'MACHINE LEARNING OUTPUT '!A:W, 23, FALSE)</f>
        <v>0</v>
      </c>
      <c r="J1411" s="5">
        <f>VLOOKUP(A1411, 'MACHINE LEARNING OUTPUT '!A:X,24, FALSE)</f>
        <v>0.4092143325841624</v>
      </c>
      <c r="K1411" t="str">
        <f>VLOOKUP(A1411, 'MACHINE LEARNING OUTPUT '!A:C,3, FALSE)</f>
        <v>mixed</v>
      </c>
    </row>
    <row r="1412" spans="1:11" x14ac:dyDescent="0.25">
      <c r="A1412" s="1" t="s">
        <v>1446</v>
      </c>
      <c r="B1412" s="49">
        <v>0.80400000000000005</v>
      </c>
      <c r="C1412" s="49">
        <v>9.2922921794748758E-2</v>
      </c>
      <c r="D1412" s="49">
        <v>0.72928197826777352</v>
      </c>
      <c r="E1412" s="49">
        <v>0.59144383528699074</v>
      </c>
      <c r="F1412" s="51">
        <f t="shared" si="67"/>
        <v>0.78809609440817874</v>
      </c>
      <c r="G1412" s="47">
        <f t="shared" si="68"/>
        <v>78.80960944081788</v>
      </c>
      <c r="H1412" s="21" t="str">
        <f t="shared" si="66"/>
        <v xml:space="preserve"> Low Risk</v>
      </c>
      <c r="I1412">
        <f>VLOOKUP(A1412, 'MACHINE LEARNING OUTPUT '!A:W, 23, FALSE)</f>
        <v>0</v>
      </c>
      <c r="J1412" s="5">
        <f>VLOOKUP(A1412, 'MACHINE LEARNING OUTPUT '!A:X,24, FALSE)</f>
        <v>0.38874702025524122</v>
      </c>
      <c r="K1412" t="str">
        <f>VLOOKUP(A1412, 'MACHINE LEARNING OUTPUT '!A:C,3, FALSE)</f>
        <v>salary</v>
      </c>
    </row>
    <row r="1413" spans="1:11" x14ac:dyDescent="0.25">
      <c r="A1413" s="2" t="s">
        <v>1447</v>
      </c>
      <c r="B1413" s="50">
        <v>0.77100000000000002</v>
      </c>
      <c r="C1413" s="50">
        <v>8.8765117104355584E-2</v>
      </c>
      <c r="D1413" s="50">
        <v>0.53551247895869003</v>
      </c>
      <c r="E1413" s="50">
        <v>0.79317555542316964</v>
      </c>
      <c r="F1413" s="51">
        <f t="shared" si="67"/>
        <v>0.76929929397390684</v>
      </c>
      <c r="G1413" s="47">
        <f t="shared" si="68"/>
        <v>76.92992939739068</v>
      </c>
      <c r="H1413" s="21" t="str">
        <f t="shared" si="66"/>
        <v xml:space="preserve"> Low Risk</v>
      </c>
      <c r="I1413">
        <f>VLOOKUP(A1413, 'MACHINE LEARNING OUTPUT '!A:W, 23, FALSE)</f>
        <v>0</v>
      </c>
      <c r="J1413" s="5">
        <f>VLOOKUP(A1413, 'MACHINE LEARNING OUTPUT '!A:X,24, FALSE)</f>
        <v>0.39129028474553101</v>
      </c>
      <c r="K1413" t="str">
        <f>VLOOKUP(A1413, 'MACHINE LEARNING OUTPUT '!A:C,3, FALSE)</f>
        <v>salary</v>
      </c>
    </row>
    <row r="1414" spans="1:11" x14ac:dyDescent="0.25">
      <c r="A1414" s="1" t="s">
        <v>1448</v>
      </c>
      <c r="B1414" s="49">
        <v>0.95699999999999996</v>
      </c>
      <c r="C1414" s="49">
        <v>0.42419642417821452</v>
      </c>
      <c r="D1414" s="49">
        <v>0.53767149526506464</v>
      </c>
      <c r="E1414" s="49">
        <v>0.66061816114474703</v>
      </c>
      <c r="F1414" s="51">
        <f t="shared" si="67"/>
        <v>0.7143180959712605</v>
      </c>
      <c r="G1414" s="47">
        <f t="shared" si="68"/>
        <v>71.431809597126048</v>
      </c>
      <c r="H1414" s="21" t="str">
        <f t="shared" si="66"/>
        <v xml:space="preserve"> Low Risk</v>
      </c>
      <c r="I1414">
        <f>VLOOKUP(A1414, 'MACHINE LEARNING OUTPUT '!A:W, 23, FALSE)</f>
        <v>0</v>
      </c>
      <c r="J1414" s="5">
        <f>VLOOKUP(A1414, 'MACHINE LEARNING OUTPUT '!A:X,24, FALSE)</f>
        <v>0.39093690006556536</v>
      </c>
      <c r="K1414" t="str">
        <f>VLOOKUP(A1414, 'MACHINE LEARNING OUTPUT '!A:C,3, FALSE)</f>
        <v>salary</v>
      </c>
    </row>
    <row r="1415" spans="1:11" x14ac:dyDescent="0.25">
      <c r="A1415" s="2" t="s">
        <v>1449</v>
      </c>
      <c r="B1415" s="50">
        <v>0.86099999999999999</v>
      </c>
      <c r="C1415" s="50">
        <v>0.68929462190871438</v>
      </c>
      <c r="D1415" s="50">
        <v>0.22929469443886472</v>
      </c>
      <c r="E1415" s="50">
        <v>0.5908906176647325</v>
      </c>
      <c r="F1415" s="51">
        <f t="shared" si="67"/>
        <v>0.52905414496486836</v>
      </c>
      <c r="G1415" s="47">
        <f t="shared" si="68"/>
        <v>52.905414496486834</v>
      </c>
      <c r="H1415" s="21" t="str">
        <f t="shared" si="66"/>
        <v xml:space="preserve"> Medium Risk</v>
      </c>
      <c r="I1415">
        <f>VLOOKUP(A1415, 'MACHINE LEARNING OUTPUT '!A:W, 23, FALSE)</f>
        <v>1</v>
      </c>
      <c r="J1415" s="5">
        <f>VLOOKUP(A1415, 'MACHINE LEARNING OUTPUT '!A:X,24, FALSE)</f>
        <v>0.5160279607764825</v>
      </c>
      <c r="K1415" t="str">
        <f>VLOOKUP(A1415, 'MACHINE LEARNING OUTPUT '!A:C,3, FALSE)</f>
        <v>salary</v>
      </c>
    </row>
    <row r="1416" spans="1:11" x14ac:dyDescent="0.25">
      <c r="A1416" s="1" t="s">
        <v>1450</v>
      </c>
      <c r="B1416" s="49">
        <v>0.217</v>
      </c>
      <c r="C1416" s="49">
        <v>0.1650399962519023</v>
      </c>
      <c r="D1416" s="49">
        <v>0.46418965901810949</v>
      </c>
      <c r="E1416" s="49">
        <v>0.52185178961191581</v>
      </c>
      <c r="F1416" s="51">
        <f t="shared" si="67"/>
        <v>0.49755370136983856</v>
      </c>
      <c r="G1416" s="47">
        <f t="shared" si="68"/>
        <v>49.755370136983856</v>
      </c>
      <c r="H1416" s="21" t="str">
        <f t="shared" si="66"/>
        <v xml:space="preserve"> Medium Risk</v>
      </c>
      <c r="I1416">
        <f>VLOOKUP(A1416, 'MACHINE LEARNING OUTPUT '!A:W, 23, FALSE)</f>
        <v>1</v>
      </c>
      <c r="J1416" s="5">
        <f>VLOOKUP(A1416, 'MACHINE LEARNING OUTPUT '!A:X,24, FALSE)</f>
        <v>0.67887058659793054</v>
      </c>
      <c r="K1416" t="str">
        <f>VLOOKUP(A1416, 'MACHINE LEARNING OUTPUT '!A:C,3, FALSE)</f>
        <v>business</v>
      </c>
    </row>
    <row r="1417" spans="1:11" x14ac:dyDescent="0.25">
      <c r="A1417" s="2" t="s">
        <v>1451</v>
      </c>
      <c r="B1417" s="50">
        <v>0.66500000000000004</v>
      </c>
      <c r="C1417" s="50">
        <v>0.16390394821112098</v>
      </c>
      <c r="D1417" s="50">
        <v>0.5732606912132242</v>
      </c>
      <c r="E1417" s="50">
        <v>0.59567101525181387</v>
      </c>
      <c r="F1417" s="51">
        <f t="shared" si="67"/>
        <v>0.68758160606708063</v>
      </c>
      <c r="G1417" s="47">
        <f t="shared" si="68"/>
        <v>68.75816060670806</v>
      </c>
      <c r="H1417" s="21" t="str">
        <f t="shared" si="66"/>
        <v xml:space="preserve"> Medium Risk</v>
      </c>
      <c r="I1417">
        <f>VLOOKUP(A1417, 'MACHINE LEARNING OUTPUT '!A:W, 23, FALSE)</f>
        <v>0</v>
      </c>
      <c r="J1417" s="5">
        <f>VLOOKUP(A1417, 'MACHINE LEARNING OUTPUT '!A:X,24, FALSE)</f>
        <v>0.46599159672594609</v>
      </c>
      <c r="K1417" t="str">
        <f>VLOOKUP(A1417, 'MACHINE LEARNING OUTPUT '!A:C,3, FALSE)</f>
        <v>mixed</v>
      </c>
    </row>
    <row r="1418" spans="1:11" x14ac:dyDescent="0.25">
      <c r="A1418" s="1" t="s">
        <v>1452</v>
      </c>
      <c r="B1418" s="49">
        <v>0.89900000000000002</v>
      </c>
      <c r="C1418" s="49">
        <v>0.25193118998701286</v>
      </c>
      <c r="D1418" s="49">
        <v>0.8285189247734599</v>
      </c>
      <c r="E1418" s="49">
        <v>0.75664248699023151</v>
      </c>
      <c r="F1418" s="51">
        <f t="shared" si="67"/>
        <v>0.81827080100712268</v>
      </c>
      <c r="G1418" s="47">
        <f t="shared" si="68"/>
        <v>81.827080100712266</v>
      </c>
      <c r="H1418" s="21" t="str">
        <f t="shared" si="66"/>
        <v xml:space="preserve"> Low Risk</v>
      </c>
      <c r="I1418">
        <f>VLOOKUP(A1418, 'MACHINE LEARNING OUTPUT '!A:W, 23, FALSE)</f>
        <v>0</v>
      </c>
      <c r="J1418" s="5">
        <f>VLOOKUP(A1418, 'MACHINE LEARNING OUTPUT '!A:X,24, FALSE)</f>
        <v>0.32745414827800884</v>
      </c>
      <c r="K1418" t="str">
        <f>VLOOKUP(A1418, 'MACHINE LEARNING OUTPUT '!A:C,3, FALSE)</f>
        <v>salary</v>
      </c>
    </row>
    <row r="1419" spans="1:11" x14ac:dyDescent="0.25">
      <c r="A1419" s="2" t="s">
        <v>1453</v>
      </c>
      <c r="B1419" s="50">
        <v>0.89800000000000002</v>
      </c>
      <c r="C1419" s="50">
        <v>0.21870295129647283</v>
      </c>
      <c r="D1419" s="50">
        <v>0.80447639185563824</v>
      </c>
      <c r="E1419" s="50">
        <v>0.71118082252281467</v>
      </c>
      <c r="F1419" s="51">
        <f t="shared" si="67"/>
        <v>0.81626151636060784</v>
      </c>
      <c r="G1419" s="47">
        <f t="shared" si="68"/>
        <v>81.626151636060783</v>
      </c>
      <c r="H1419" s="21" t="str">
        <f t="shared" si="66"/>
        <v xml:space="preserve"> Low Risk</v>
      </c>
      <c r="I1419">
        <f>VLOOKUP(A1419, 'MACHINE LEARNING OUTPUT '!A:W, 23, FALSE)</f>
        <v>0</v>
      </c>
      <c r="J1419" s="5">
        <f>VLOOKUP(A1419, 'MACHINE LEARNING OUTPUT '!A:X,24, FALSE)</f>
        <v>0.3218131531941375</v>
      </c>
      <c r="K1419" t="str">
        <f>VLOOKUP(A1419, 'MACHINE LEARNING OUTPUT '!A:C,3, FALSE)</f>
        <v>salary</v>
      </c>
    </row>
    <row r="1420" spans="1:11" x14ac:dyDescent="0.25">
      <c r="A1420" s="1" t="s">
        <v>1454</v>
      </c>
      <c r="B1420" s="49">
        <v>0.80700000000000005</v>
      </c>
      <c r="C1420" s="49">
        <v>0.1472968383564533</v>
      </c>
      <c r="D1420" s="49">
        <v>0.63662048065271037</v>
      </c>
      <c r="E1420" s="49">
        <v>0.48343346751444394</v>
      </c>
      <c r="F1420" s="51">
        <f t="shared" si="67"/>
        <v>0.73810006475077272</v>
      </c>
      <c r="G1420" s="47">
        <f t="shared" si="68"/>
        <v>73.810006475077273</v>
      </c>
      <c r="H1420" s="21" t="str">
        <f t="shared" si="66"/>
        <v xml:space="preserve"> Low Risk</v>
      </c>
      <c r="I1420">
        <f>VLOOKUP(A1420, 'MACHINE LEARNING OUTPUT '!A:W, 23, FALSE)</f>
        <v>0</v>
      </c>
      <c r="J1420" s="5">
        <f>VLOOKUP(A1420, 'MACHINE LEARNING OUTPUT '!A:X,24, FALSE)</f>
        <v>0.42095855060990972</v>
      </c>
      <c r="K1420" t="str">
        <f>VLOOKUP(A1420, 'MACHINE LEARNING OUTPUT '!A:C,3, FALSE)</f>
        <v>salary</v>
      </c>
    </row>
    <row r="1421" spans="1:11" x14ac:dyDescent="0.25">
      <c r="A1421" s="2" t="s">
        <v>1455</v>
      </c>
      <c r="B1421" s="50">
        <v>0.51</v>
      </c>
      <c r="C1421" s="50">
        <v>8.1454059823950598E-2</v>
      </c>
      <c r="D1421" s="50">
        <v>0.66473138413436517</v>
      </c>
      <c r="E1421" s="50">
        <v>0.67088133108085213</v>
      </c>
      <c r="F1421" s="51">
        <f t="shared" si="67"/>
        <v>0.6876422585418156</v>
      </c>
      <c r="G1421" s="47">
        <f t="shared" si="68"/>
        <v>68.764225854181561</v>
      </c>
      <c r="H1421" s="21" t="str">
        <f t="shared" si="66"/>
        <v xml:space="preserve"> Medium Risk</v>
      </c>
      <c r="I1421">
        <f>VLOOKUP(A1421, 'MACHINE LEARNING OUTPUT '!A:W, 23, FALSE)</f>
        <v>1</v>
      </c>
      <c r="J1421" s="5">
        <f>VLOOKUP(A1421, 'MACHINE LEARNING OUTPUT '!A:X,24, FALSE)</f>
        <v>0.50044051657082522</v>
      </c>
      <c r="K1421" t="str">
        <f>VLOOKUP(A1421, 'MACHINE LEARNING OUTPUT '!A:C,3, FALSE)</f>
        <v>mixed</v>
      </c>
    </row>
    <row r="1422" spans="1:11" x14ac:dyDescent="0.25">
      <c r="A1422" s="1" t="s">
        <v>1456</v>
      </c>
      <c r="B1422" s="49">
        <v>0.91100000000000003</v>
      </c>
      <c r="C1422" s="49">
        <v>9.7695816887316433E-2</v>
      </c>
      <c r="D1422" s="49">
        <v>0.34842064875702539</v>
      </c>
      <c r="E1422" s="49">
        <v>0.75214457366421172</v>
      </c>
      <c r="F1422" s="51">
        <f t="shared" si="67"/>
        <v>0.7720470707348418</v>
      </c>
      <c r="G1422" s="47">
        <f t="shared" si="68"/>
        <v>77.204707073484187</v>
      </c>
      <c r="H1422" s="21" t="str">
        <f t="shared" si="66"/>
        <v xml:space="preserve"> Low Risk</v>
      </c>
      <c r="I1422">
        <f>VLOOKUP(A1422, 'MACHINE LEARNING OUTPUT '!A:W, 23, FALSE)</f>
        <v>0</v>
      </c>
      <c r="J1422" s="5">
        <f>VLOOKUP(A1422, 'MACHINE LEARNING OUTPUT '!A:X,24, FALSE)</f>
        <v>0.36403103020108601</v>
      </c>
      <c r="K1422" t="str">
        <f>VLOOKUP(A1422, 'MACHINE LEARNING OUTPUT '!A:C,3, FALSE)</f>
        <v>salary</v>
      </c>
    </row>
    <row r="1423" spans="1:11" x14ac:dyDescent="0.25">
      <c r="A1423" s="2" t="s">
        <v>1457</v>
      </c>
      <c r="B1423" s="50">
        <v>0.24</v>
      </c>
      <c r="C1423" s="50">
        <v>0.30416604194675551</v>
      </c>
      <c r="D1423" s="50">
        <v>0.61463922292808348</v>
      </c>
      <c r="E1423" s="50">
        <v>0.32600336566621635</v>
      </c>
      <c r="F1423" s="51">
        <f t="shared" si="67"/>
        <v>0.46457853685152251</v>
      </c>
      <c r="G1423" s="47">
        <f t="shared" si="68"/>
        <v>46.457853685152251</v>
      </c>
      <c r="H1423" s="21" t="str">
        <f t="shared" si="66"/>
        <v xml:space="preserve"> Medium Risk</v>
      </c>
      <c r="I1423">
        <f>VLOOKUP(A1423, 'MACHINE LEARNING OUTPUT '!A:W, 23, FALSE)</f>
        <v>1</v>
      </c>
      <c r="J1423" s="5">
        <f>VLOOKUP(A1423, 'MACHINE LEARNING OUTPUT '!A:X,24, FALSE)</f>
        <v>0.68408833136869795</v>
      </c>
      <c r="K1423" t="str">
        <f>VLOOKUP(A1423, 'MACHINE LEARNING OUTPUT '!A:C,3, FALSE)</f>
        <v>business</v>
      </c>
    </row>
    <row r="1424" spans="1:11" x14ac:dyDescent="0.25">
      <c r="A1424" s="1" t="s">
        <v>1458</v>
      </c>
      <c r="B1424" s="49">
        <v>0.82799999999999996</v>
      </c>
      <c r="C1424" s="49">
        <v>0.10598446804454398</v>
      </c>
      <c r="D1424" s="49">
        <v>0.62714578816107802</v>
      </c>
      <c r="E1424" s="49">
        <v>0.79779829778650768</v>
      </c>
      <c r="F1424" s="51">
        <f t="shared" si="67"/>
        <v>0.80310356188682852</v>
      </c>
      <c r="G1424" s="47">
        <f t="shared" si="68"/>
        <v>80.310356188682846</v>
      </c>
      <c r="H1424" s="21" t="str">
        <f t="shared" si="66"/>
        <v xml:space="preserve"> Low Risk</v>
      </c>
      <c r="I1424">
        <f>VLOOKUP(A1424, 'MACHINE LEARNING OUTPUT '!A:W, 23, FALSE)</f>
        <v>0</v>
      </c>
      <c r="J1424" s="5">
        <f>VLOOKUP(A1424, 'MACHINE LEARNING OUTPUT '!A:X,24, FALSE)</f>
        <v>0.36471108807066255</v>
      </c>
      <c r="K1424" t="str">
        <f>VLOOKUP(A1424, 'MACHINE LEARNING OUTPUT '!A:C,3, FALSE)</f>
        <v>salary</v>
      </c>
    </row>
    <row r="1425" spans="1:11" x14ac:dyDescent="0.25">
      <c r="A1425" s="2" t="s">
        <v>1459</v>
      </c>
      <c r="B1425" s="50">
        <v>0.86599999999999999</v>
      </c>
      <c r="C1425" s="50">
        <v>0.41013090556347104</v>
      </c>
      <c r="D1425" s="50">
        <v>0.60098277992817306</v>
      </c>
      <c r="E1425" s="50">
        <v>0.70508301931260575</v>
      </c>
      <c r="F1425" s="51">
        <f t="shared" si="67"/>
        <v>0.70601973721348421</v>
      </c>
      <c r="G1425" s="47">
        <f t="shared" si="68"/>
        <v>70.601973721348415</v>
      </c>
      <c r="H1425" s="21" t="str">
        <f t="shared" si="66"/>
        <v xml:space="preserve"> Low Risk</v>
      </c>
      <c r="I1425">
        <f>VLOOKUP(A1425, 'MACHINE LEARNING OUTPUT '!A:W, 23, FALSE)</f>
        <v>0</v>
      </c>
      <c r="J1425" s="5">
        <f>VLOOKUP(A1425, 'MACHINE LEARNING OUTPUT '!A:X,24, FALSE)</f>
        <v>0.39322973457398402</v>
      </c>
      <c r="K1425" t="str">
        <f>VLOOKUP(A1425, 'MACHINE LEARNING OUTPUT '!A:C,3, FALSE)</f>
        <v>salary</v>
      </c>
    </row>
    <row r="1426" spans="1:11" x14ac:dyDescent="0.25">
      <c r="A1426" s="1" t="s">
        <v>1460</v>
      </c>
      <c r="B1426" s="49">
        <v>0.77500000000000002</v>
      </c>
      <c r="C1426" s="49">
        <v>0.21418981415311283</v>
      </c>
      <c r="D1426" s="49">
        <v>0.70030258338013074</v>
      </c>
      <c r="E1426" s="49">
        <v>0.64835918099409295</v>
      </c>
      <c r="F1426" s="51">
        <f t="shared" si="67"/>
        <v>0.74430744957920614</v>
      </c>
      <c r="G1426" s="47">
        <f t="shared" si="68"/>
        <v>74.430744957920609</v>
      </c>
      <c r="H1426" s="21" t="str">
        <f t="shared" si="66"/>
        <v xml:space="preserve"> Low Risk</v>
      </c>
      <c r="I1426">
        <f>VLOOKUP(A1426, 'MACHINE LEARNING OUTPUT '!A:W, 23, FALSE)</f>
        <v>0</v>
      </c>
      <c r="J1426" s="5">
        <f>VLOOKUP(A1426, 'MACHINE LEARNING OUTPUT '!A:X,24, FALSE)</f>
        <v>0.40019026194873664</v>
      </c>
      <c r="K1426" t="str">
        <f>VLOOKUP(A1426, 'MACHINE LEARNING OUTPUT '!A:C,3, FALSE)</f>
        <v>mixed</v>
      </c>
    </row>
    <row r="1427" spans="1:11" x14ac:dyDescent="0.25">
      <c r="A1427" s="2" t="s">
        <v>1461</v>
      </c>
      <c r="B1427" s="50">
        <v>0.55600000000000005</v>
      </c>
      <c r="C1427" s="50">
        <v>9.4490095401887519E-2</v>
      </c>
      <c r="D1427" s="50">
        <v>0.40227353686799461</v>
      </c>
      <c r="E1427" s="50">
        <v>0.40563282395610628</v>
      </c>
      <c r="F1427" s="51">
        <f t="shared" si="67"/>
        <v>0.60755260234644859</v>
      </c>
      <c r="G1427" s="47">
        <f t="shared" si="68"/>
        <v>60.755260234644858</v>
      </c>
      <c r="H1427" s="21" t="str">
        <f t="shared" si="66"/>
        <v xml:space="preserve"> Medium Risk</v>
      </c>
      <c r="I1427">
        <f>VLOOKUP(A1427, 'MACHINE LEARNING OUTPUT '!A:W, 23, FALSE)</f>
        <v>1</v>
      </c>
      <c r="J1427" s="5">
        <f>VLOOKUP(A1427, 'MACHINE LEARNING OUTPUT '!A:X,24, FALSE)</f>
        <v>0.54912442778987047</v>
      </c>
      <c r="K1427" t="str">
        <f>VLOOKUP(A1427, 'MACHINE LEARNING OUTPUT '!A:C,3, FALSE)</f>
        <v>mixed</v>
      </c>
    </row>
    <row r="1428" spans="1:11" x14ac:dyDescent="0.25">
      <c r="A1428" s="1" t="s">
        <v>1462</v>
      </c>
      <c r="B1428" s="49">
        <v>0.98299999999999998</v>
      </c>
      <c r="C1428" s="49">
        <v>0.31979495648691386</v>
      </c>
      <c r="D1428" s="49">
        <v>0.80020769100248723</v>
      </c>
      <c r="E1428" s="49">
        <v>0.7024061482802102</v>
      </c>
      <c r="F1428" s="51">
        <f t="shared" si="67"/>
        <v>0.81351397349645482</v>
      </c>
      <c r="G1428" s="47">
        <f t="shared" si="68"/>
        <v>81.351397349645481</v>
      </c>
      <c r="H1428" s="21" t="str">
        <f t="shared" si="66"/>
        <v xml:space="preserve"> Low Risk</v>
      </c>
      <c r="I1428">
        <f>VLOOKUP(A1428, 'MACHINE LEARNING OUTPUT '!A:W, 23, FALSE)</f>
        <v>0</v>
      </c>
      <c r="J1428" s="5">
        <f>VLOOKUP(A1428, 'MACHINE LEARNING OUTPUT '!A:X,24, FALSE)</f>
        <v>0.31393220662910964</v>
      </c>
      <c r="K1428" t="str">
        <f>VLOOKUP(A1428, 'MACHINE LEARNING OUTPUT '!A:C,3, FALSE)</f>
        <v>salary</v>
      </c>
    </row>
    <row r="1429" spans="1:11" x14ac:dyDescent="0.25">
      <c r="A1429" s="2" t="s">
        <v>1463</v>
      </c>
      <c r="B1429" s="50">
        <v>0.53600000000000003</v>
      </c>
      <c r="C1429" s="50">
        <v>0.17143657857308897</v>
      </c>
      <c r="D1429" s="50">
        <v>0.45174691819137269</v>
      </c>
      <c r="E1429" s="50">
        <v>0.5870996905670256</v>
      </c>
      <c r="F1429" s="51">
        <f t="shared" si="67"/>
        <v>0.61458336365140165</v>
      </c>
      <c r="G1429" s="47">
        <f t="shared" si="68"/>
        <v>61.458336365140163</v>
      </c>
      <c r="H1429" s="21" t="str">
        <f t="shared" si="66"/>
        <v xml:space="preserve"> Medium Risk</v>
      </c>
      <c r="I1429">
        <f>VLOOKUP(A1429, 'MACHINE LEARNING OUTPUT '!A:W, 23, FALSE)</f>
        <v>1</v>
      </c>
      <c r="J1429" s="5">
        <f>VLOOKUP(A1429, 'MACHINE LEARNING OUTPUT '!A:X,24, FALSE)</f>
        <v>0.53632650580349706</v>
      </c>
      <c r="K1429" t="str">
        <f>VLOOKUP(A1429, 'MACHINE LEARNING OUTPUT '!A:C,3, FALSE)</f>
        <v>mixed</v>
      </c>
    </row>
    <row r="1430" spans="1:11" x14ac:dyDescent="0.25">
      <c r="A1430" s="1" t="s">
        <v>1464</v>
      </c>
      <c r="B1430" s="49">
        <v>0.57099999999999995</v>
      </c>
      <c r="C1430" s="49">
        <v>0.63409460328940437</v>
      </c>
      <c r="D1430" s="49">
        <v>0.81214473343980709</v>
      </c>
      <c r="E1430" s="49">
        <v>0.47042992853279164</v>
      </c>
      <c r="F1430" s="51">
        <f t="shared" si="67"/>
        <v>0.54261505498105878</v>
      </c>
      <c r="G1430" s="47">
        <f t="shared" si="68"/>
        <v>54.261505498105876</v>
      </c>
      <c r="H1430" s="21" t="str">
        <f t="shared" si="66"/>
        <v xml:space="preserve"> Medium Risk</v>
      </c>
      <c r="I1430">
        <f>VLOOKUP(A1430, 'MACHINE LEARNING OUTPUT '!A:W, 23, FALSE)</f>
        <v>1</v>
      </c>
      <c r="J1430" s="5">
        <f>VLOOKUP(A1430, 'MACHINE LEARNING OUTPUT '!A:X,24, FALSE)</f>
        <v>0.5495900873807098</v>
      </c>
      <c r="K1430" t="str">
        <f>VLOOKUP(A1430, 'MACHINE LEARNING OUTPUT '!A:C,3, FALSE)</f>
        <v>business</v>
      </c>
    </row>
    <row r="1431" spans="1:11" x14ac:dyDescent="0.25">
      <c r="A1431" s="2" t="s">
        <v>1465</v>
      </c>
      <c r="B1431" s="50">
        <v>0.45200000000000001</v>
      </c>
      <c r="C1431" s="50">
        <v>0.1839484190241818</v>
      </c>
      <c r="D1431" s="50">
        <v>0.55837059126543465</v>
      </c>
      <c r="E1431" s="50">
        <v>0.46283633750207742</v>
      </c>
      <c r="F1431" s="51">
        <f t="shared" si="67"/>
        <v>0.58411504317114393</v>
      </c>
      <c r="G1431" s="47">
        <f t="shared" si="68"/>
        <v>58.411504317114392</v>
      </c>
      <c r="H1431" s="21" t="str">
        <f t="shared" si="66"/>
        <v xml:space="preserve"> Medium Risk</v>
      </c>
      <c r="I1431">
        <f>VLOOKUP(A1431, 'MACHINE LEARNING OUTPUT '!A:W, 23, FALSE)</f>
        <v>1</v>
      </c>
      <c r="J1431" s="5">
        <f>VLOOKUP(A1431, 'MACHINE LEARNING OUTPUT '!A:X,24, FALSE)</f>
        <v>0.57397411472421633</v>
      </c>
      <c r="K1431" t="str">
        <f>VLOOKUP(A1431, 'MACHINE LEARNING OUTPUT '!A:C,3, FALSE)</f>
        <v>mixed</v>
      </c>
    </row>
    <row r="1432" spans="1:11" x14ac:dyDescent="0.25">
      <c r="A1432" s="1" t="s">
        <v>1466</v>
      </c>
      <c r="B1432" s="49">
        <v>0.83099999999999996</v>
      </c>
      <c r="C1432" s="49">
        <v>0.31168431167102334</v>
      </c>
      <c r="D1432" s="49">
        <v>0.49893374061121487</v>
      </c>
      <c r="E1432" s="49">
        <v>0.71010527013319136</v>
      </c>
      <c r="F1432" s="51">
        <f t="shared" si="67"/>
        <v>0.70364724514091459</v>
      </c>
      <c r="G1432" s="47">
        <f t="shared" si="68"/>
        <v>70.364724514091463</v>
      </c>
      <c r="H1432" s="21" t="str">
        <f t="shared" si="66"/>
        <v xml:space="preserve"> Low Risk</v>
      </c>
      <c r="I1432">
        <f>VLOOKUP(A1432, 'MACHINE LEARNING OUTPUT '!A:W, 23, FALSE)</f>
        <v>0</v>
      </c>
      <c r="J1432" s="5">
        <f>VLOOKUP(A1432, 'MACHINE LEARNING OUTPUT '!A:X,24, FALSE)</f>
        <v>0.42121754812865431</v>
      </c>
      <c r="K1432" t="str">
        <f>VLOOKUP(A1432, 'MACHINE LEARNING OUTPUT '!A:C,3, FALSE)</f>
        <v>salary</v>
      </c>
    </row>
    <row r="1433" spans="1:11" x14ac:dyDescent="0.25">
      <c r="A1433" s="2" t="s">
        <v>1467</v>
      </c>
      <c r="B1433" s="50">
        <v>0.49</v>
      </c>
      <c r="C1433" s="50">
        <v>0.36793500374349725</v>
      </c>
      <c r="D1433" s="50">
        <v>0.76759263958952917</v>
      </c>
      <c r="E1433" s="50">
        <v>0.58511475680092484</v>
      </c>
      <c r="F1433" s="51">
        <f t="shared" si="67"/>
        <v>0.60240524031499543</v>
      </c>
      <c r="G1433" s="47">
        <f t="shared" si="68"/>
        <v>60.24052403149954</v>
      </c>
      <c r="H1433" s="21" t="str">
        <f t="shared" si="66"/>
        <v xml:space="preserve"> Medium Risk</v>
      </c>
      <c r="I1433">
        <f>VLOOKUP(A1433, 'MACHINE LEARNING OUTPUT '!A:W, 23, FALSE)</f>
        <v>1</v>
      </c>
      <c r="J1433" s="5">
        <f>VLOOKUP(A1433, 'MACHINE LEARNING OUTPUT '!A:X,24, FALSE)</f>
        <v>0.55523634504939912</v>
      </c>
      <c r="K1433" t="str">
        <f>VLOOKUP(A1433, 'MACHINE LEARNING OUTPUT '!A:C,3, FALSE)</f>
        <v>business</v>
      </c>
    </row>
    <row r="1434" spans="1:11" x14ac:dyDescent="0.25">
      <c r="A1434" s="1" t="s">
        <v>1468</v>
      </c>
      <c r="B1434" s="49">
        <v>0.96299999999999997</v>
      </c>
      <c r="C1434" s="49">
        <v>0.3934249387185465</v>
      </c>
      <c r="D1434" s="49">
        <v>0.38957978122164527</v>
      </c>
      <c r="E1434" s="49">
        <v>0.71008427994037593</v>
      </c>
      <c r="F1434" s="51">
        <f t="shared" si="67"/>
        <v>0.70345111661982151</v>
      </c>
      <c r="G1434" s="47">
        <f t="shared" si="68"/>
        <v>70.345111661982145</v>
      </c>
      <c r="H1434" s="21" t="str">
        <f t="shared" si="66"/>
        <v xml:space="preserve"> Low Risk</v>
      </c>
      <c r="I1434">
        <f>VLOOKUP(A1434, 'MACHINE LEARNING OUTPUT '!A:W, 23, FALSE)</f>
        <v>0</v>
      </c>
      <c r="J1434" s="5">
        <f>VLOOKUP(A1434, 'MACHINE LEARNING OUTPUT '!A:X,24, FALSE)</f>
        <v>0.36893796588169947</v>
      </c>
      <c r="K1434" t="str">
        <f>VLOOKUP(A1434, 'MACHINE LEARNING OUTPUT '!A:C,3, FALSE)</f>
        <v>salary</v>
      </c>
    </row>
    <row r="1435" spans="1:11" x14ac:dyDescent="0.25">
      <c r="A1435" s="2" t="s">
        <v>1469</v>
      </c>
      <c r="B1435" s="50">
        <v>0.31900000000000001</v>
      </c>
      <c r="C1435" s="50">
        <v>0.15356225275276947</v>
      </c>
      <c r="D1435" s="50">
        <v>0.62114427702635799</v>
      </c>
      <c r="E1435" s="50">
        <v>0.46329643099098422</v>
      </c>
      <c r="F1435" s="51">
        <f t="shared" si="67"/>
        <v>0.55930464422808834</v>
      </c>
      <c r="G1435" s="47">
        <f t="shared" si="68"/>
        <v>55.930464422808832</v>
      </c>
      <c r="H1435" s="21" t="str">
        <f t="shared" si="66"/>
        <v xml:space="preserve"> Medium Risk</v>
      </c>
      <c r="I1435">
        <f>VLOOKUP(A1435, 'MACHINE LEARNING OUTPUT '!A:W, 23, FALSE)</f>
        <v>1</v>
      </c>
      <c r="J1435" s="5">
        <f>VLOOKUP(A1435, 'MACHINE LEARNING OUTPUT '!A:X,24, FALSE)</f>
        <v>0.61910448115435002</v>
      </c>
      <c r="K1435" t="str">
        <f>VLOOKUP(A1435, 'MACHINE LEARNING OUTPUT '!A:C,3, FALSE)</f>
        <v>business</v>
      </c>
    </row>
    <row r="1436" spans="1:11" x14ac:dyDescent="0.25">
      <c r="A1436" s="1" t="s">
        <v>1470</v>
      </c>
      <c r="B1436" s="49">
        <v>0.753</v>
      </c>
      <c r="C1436" s="49">
        <v>0.65717832941561904</v>
      </c>
      <c r="D1436" s="49">
        <v>0.61150419809760748</v>
      </c>
      <c r="E1436" s="49">
        <v>0.61261545798496775</v>
      </c>
      <c r="F1436" s="51">
        <f t="shared" si="67"/>
        <v>0.5805896594925809</v>
      </c>
      <c r="G1436" s="47">
        <f t="shared" si="68"/>
        <v>58.058965949258088</v>
      </c>
      <c r="H1436" s="21" t="str">
        <f t="shared" si="66"/>
        <v xml:space="preserve"> Medium Risk</v>
      </c>
      <c r="I1436">
        <f>VLOOKUP(A1436, 'MACHINE LEARNING OUTPUT '!A:W, 23, FALSE)</f>
        <v>0</v>
      </c>
      <c r="J1436" s="5">
        <f>VLOOKUP(A1436, 'MACHINE LEARNING OUTPUT '!A:X,24, FALSE)</f>
        <v>0.47633693887715545</v>
      </c>
      <c r="K1436" t="str">
        <f>VLOOKUP(A1436, 'MACHINE LEARNING OUTPUT '!A:C,3, FALSE)</f>
        <v>salary</v>
      </c>
    </row>
    <row r="1437" spans="1:11" x14ac:dyDescent="0.25">
      <c r="A1437" s="2" t="s">
        <v>1471</v>
      </c>
      <c r="B1437" s="50">
        <v>0.88900000000000001</v>
      </c>
      <c r="C1437" s="50">
        <v>0.15344323200384241</v>
      </c>
      <c r="D1437" s="50">
        <v>0.72565111470437282</v>
      </c>
      <c r="E1437" s="50">
        <v>0.92384671778437444</v>
      </c>
      <c r="F1437" s="51">
        <f t="shared" si="67"/>
        <v>0.84882426100737807</v>
      </c>
      <c r="G1437" s="47">
        <f t="shared" si="68"/>
        <v>84.882426100737803</v>
      </c>
      <c r="H1437" s="21" t="str">
        <f t="shared" si="66"/>
        <v xml:space="preserve"> Low Risk</v>
      </c>
      <c r="I1437">
        <f>VLOOKUP(A1437, 'MACHINE LEARNING OUTPUT '!A:W, 23, FALSE)</f>
        <v>0</v>
      </c>
      <c r="J1437" s="5">
        <f>VLOOKUP(A1437, 'MACHINE LEARNING OUTPUT '!A:X,24, FALSE)</f>
        <v>0.32483592169818126</v>
      </c>
      <c r="K1437" t="str">
        <f>VLOOKUP(A1437, 'MACHINE LEARNING OUTPUT '!A:C,3, FALSE)</f>
        <v>salary</v>
      </c>
    </row>
    <row r="1438" spans="1:11" x14ac:dyDescent="0.25">
      <c r="A1438" s="1" t="s">
        <v>1472</v>
      </c>
      <c r="B1438" s="49">
        <v>0.93400000000000005</v>
      </c>
      <c r="C1438" s="49">
        <v>0.43400856120350578</v>
      </c>
      <c r="D1438" s="49">
        <v>0.52166075625531216</v>
      </c>
      <c r="E1438" s="49">
        <v>0.66825772447663023</v>
      </c>
      <c r="F1438" s="51">
        <f t="shared" si="67"/>
        <v>0.70126824156150525</v>
      </c>
      <c r="G1438" s="47">
        <f t="shared" si="68"/>
        <v>70.126824156150519</v>
      </c>
      <c r="H1438" s="21" t="str">
        <f t="shared" si="66"/>
        <v xml:space="preserve"> Low Risk</v>
      </c>
      <c r="I1438">
        <f>VLOOKUP(A1438, 'MACHINE LEARNING OUTPUT '!A:W, 23, FALSE)</f>
        <v>0</v>
      </c>
      <c r="J1438" s="5">
        <f>VLOOKUP(A1438, 'MACHINE LEARNING OUTPUT '!A:X,24, FALSE)</f>
        <v>0.40102935089678937</v>
      </c>
      <c r="K1438" t="str">
        <f>VLOOKUP(A1438, 'MACHINE LEARNING OUTPUT '!A:C,3, FALSE)</f>
        <v>salary</v>
      </c>
    </row>
    <row r="1439" spans="1:11" x14ac:dyDescent="0.25">
      <c r="A1439" s="2" t="s">
        <v>1473</v>
      </c>
      <c r="B1439" s="50">
        <v>0.45700000000000002</v>
      </c>
      <c r="C1439" s="50">
        <v>0.61307850666773156</v>
      </c>
      <c r="D1439" s="50">
        <v>0.52231720514590385</v>
      </c>
      <c r="E1439" s="50">
        <v>0.11055044316508089</v>
      </c>
      <c r="F1439" s="51">
        <f t="shared" si="67"/>
        <v>0.39707245550362347</v>
      </c>
      <c r="G1439" s="47">
        <f t="shared" si="68"/>
        <v>39.707245550362344</v>
      </c>
      <c r="H1439" s="21" t="str">
        <f t="shared" si="66"/>
        <v xml:space="preserve"> High Risk</v>
      </c>
      <c r="I1439">
        <f>VLOOKUP(A1439, 'MACHINE LEARNING OUTPUT '!A:W, 23, FALSE)</f>
        <v>1</v>
      </c>
      <c r="J1439" s="5">
        <f>VLOOKUP(A1439, 'MACHINE LEARNING OUTPUT '!A:X,24, FALSE)</f>
        <v>0.68350660669377461</v>
      </c>
      <c r="K1439" t="str">
        <f>VLOOKUP(A1439, 'MACHINE LEARNING OUTPUT '!A:C,3, FALSE)</f>
        <v>business</v>
      </c>
    </row>
    <row r="1440" spans="1:11" x14ac:dyDescent="0.25">
      <c r="A1440" s="1" t="s">
        <v>1474</v>
      </c>
      <c r="B1440" s="49">
        <v>0.77</v>
      </c>
      <c r="C1440" s="49">
        <v>0.30305667280399468</v>
      </c>
      <c r="D1440" s="49">
        <v>0.62105571781277469</v>
      </c>
      <c r="E1440" s="49">
        <v>0.48002214390713921</v>
      </c>
      <c r="F1440" s="51">
        <f t="shared" si="67"/>
        <v>0.6747974633074274</v>
      </c>
      <c r="G1440" s="47">
        <f t="shared" si="68"/>
        <v>67.479746330742742</v>
      </c>
      <c r="H1440" s="21" t="str">
        <f t="shared" si="66"/>
        <v xml:space="preserve"> Medium Risk</v>
      </c>
      <c r="I1440">
        <f>VLOOKUP(A1440, 'MACHINE LEARNING OUTPUT '!A:W, 23, FALSE)</f>
        <v>0</v>
      </c>
      <c r="J1440" s="5">
        <f>VLOOKUP(A1440, 'MACHINE LEARNING OUTPUT '!A:X,24, FALSE)</f>
        <v>0.46050952780461374</v>
      </c>
      <c r="K1440" t="str">
        <f>VLOOKUP(A1440, 'MACHINE LEARNING OUTPUT '!A:C,3, FALSE)</f>
        <v>salary</v>
      </c>
    </row>
    <row r="1441" spans="1:11" x14ac:dyDescent="0.25">
      <c r="A1441" s="2" t="s">
        <v>1475</v>
      </c>
      <c r="B1441" s="50">
        <v>0.39300000000000002</v>
      </c>
      <c r="C1441" s="50">
        <v>2.9783576445671589E-2</v>
      </c>
      <c r="D1441" s="50">
        <v>0.75846505303591316</v>
      </c>
      <c r="E1441" s="50">
        <v>0.89099719858859849</v>
      </c>
      <c r="F1441" s="51">
        <f t="shared" si="67"/>
        <v>0.71395751746177094</v>
      </c>
      <c r="G1441" s="47">
        <f t="shared" si="68"/>
        <v>71.395751746177098</v>
      </c>
      <c r="H1441" s="21" t="str">
        <f t="shared" si="66"/>
        <v xml:space="preserve"> Low Risk</v>
      </c>
      <c r="I1441">
        <f>VLOOKUP(A1441, 'MACHINE LEARNING OUTPUT '!A:W, 23, FALSE)</f>
        <v>1</v>
      </c>
      <c r="J1441" s="5">
        <f>VLOOKUP(A1441, 'MACHINE LEARNING OUTPUT '!A:X,24, FALSE)</f>
        <v>0.53463516267798328</v>
      </c>
      <c r="K1441" t="str">
        <f>VLOOKUP(A1441, 'MACHINE LEARNING OUTPUT '!A:C,3, FALSE)</f>
        <v>business</v>
      </c>
    </row>
    <row r="1442" spans="1:11" x14ac:dyDescent="0.25">
      <c r="A1442" s="1" t="s">
        <v>1476</v>
      </c>
      <c r="B1442" s="49">
        <v>0.70199999999999996</v>
      </c>
      <c r="C1442" s="49">
        <v>0.58103241190932908</v>
      </c>
      <c r="D1442" s="49">
        <v>0.41968456497548856</v>
      </c>
      <c r="E1442" s="49">
        <v>0.4038382288507511</v>
      </c>
      <c r="F1442" s="51">
        <f t="shared" si="67"/>
        <v>0.51590292374991165</v>
      </c>
      <c r="G1442" s="47">
        <f t="shared" si="68"/>
        <v>51.590292374991165</v>
      </c>
      <c r="H1442" s="21" t="str">
        <f t="shared" si="66"/>
        <v xml:space="preserve"> Medium Risk</v>
      </c>
      <c r="I1442">
        <f>VLOOKUP(A1442, 'MACHINE LEARNING OUTPUT '!A:W, 23, FALSE)</f>
        <v>1</v>
      </c>
      <c r="J1442" s="5">
        <f>VLOOKUP(A1442, 'MACHINE LEARNING OUTPUT '!A:X,24, FALSE)</f>
        <v>0.55923328830552632</v>
      </c>
      <c r="K1442" t="str">
        <f>VLOOKUP(A1442, 'MACHINE LEARNING OUTPUT '!A:C,3, FALSE)</f>
        <v>mixed</v>
      </c>
    </row>
    <row r="1443" spans="1:11" x14ac:dyDescent="0.25">
      <c r="A1443" s="2" t="s">
        <v>1477</v>
      </c>
      <c r="B1443" s="50">
        <v>0.91100000000000003</v>
      </c>
      <c r="C1443" s="50">
        <v>3.2834425927628919E-2</v>
      </c>
      <c r="D1443" s="50">
        <v>0.4794241535591951</v>
      </c>
      <c r="E1443" s="50">
        <v>0.82362693011432919</v>
      </c>
      <c r="F1443" s="51">
        <f t="shared" si="67"/>
        <v>0.82842854245069963</v>
      </c>
      <c r="G1443" s="47">
        <f t="shared" si="68"/>
        <v>82.842854245069958</v>
      </c>
      <c r="H1443" s="21" t="str">
        <f t="shared" si="66"/>
        <v xml:space="preserve"> Low Risk</v>
      </c>
      <c r="I1443">
        <f>VLOOKUP(A1443, 'MACHINE LEARNING OUTPUT '!A:W, 23, FALSE)</f>
        <v>0</v>
      </c>
      <c r="J1443" s="5">
        <f>VLOOKUP(A1443, 'MACHINE LEARNING OUTPUT '!A:X,24, FALSE)</f>
        <v>0.3457875704221906</v>
      </c>
      <c r="K1443" t="str">
        <f>VLOOKUP(A1443, 'MACHINE LEARNING OUTPUT '!A:C,3, FALSE)</f>
        <v>salary</v>
      </c>
    </row>
    <row r="1444" spans="1:11" x14ac:dyDescent="0.25">
      <c r="A1444" s="1" t="s">
        <v>1478</v>
      </c>
      <c r="B1444" s="49">
        <v>0.49199999999999999</v>
      </c>
      <c r="C1444" s="49">
        <v>0.16551365691868652</v>
      </c>
      <c r="D1444" s="49">
        <v>0.69228864251013267</v>
      </c>
      <c r="E1444" s="49">
        <v>0.61509807397738292</v>
      </c>
      <c r="F1444" s="51">
        <f t="shared" si="67"/>
        <v>0.6532683425230279</v>
      </c>
      <c r="G1444" s="47">
        <f t="shared" si="68"/>
        <v>65.326834252302788</v>
      </c>
      <c r="H1444" s="21" t="str">
        <f t="shared" si="66"/>
        <v xml:space="preserve"> Medium Risk</v>
      </c>
      <c r="I1444">
        <f>VLOOKUP(A1444, 'MACHINE LEARNING OUTPUT '!A:W, 23, FALSE)</f>
        <v>1</v>
      </c>
      <c r="J1444" s="5">
        <f>VLOOKUP(A1444, 'MACHINE LEARNING OUTPUT '!A:X,24, FALSE)</f>
        <v>0.52674311744390334</v>
      </c>
      <c r="K1444" t="str">
        <f>VLOOKUP(A1444, 'MACHINE LEARNING OUTPUT '!A:C,3, FALSE)</f>
        <v>business</v>
      </c>
    </row>
    <row r="1445" spans="1:11" x14ac:dyDescent="0.25">
      <c r="A1445" s="2" t="s">
        <v>1479</v>
      </c>
      <c r="B1445" s="50">
        <v>0.90900000000000003</v>
      </c>
      <c r="C1445" s="50">
        <v>8.7698610192068871E-2</v>
      </c>
      <c r="D1445" s="50">
        <v>0.47172136882928573</v>
      </c>
      <c r="E1445" s="50">
        <v>0.84759319168540814</v>
      </c>
      <c r="F1445" s="51">
        <f t="shared" si="67"/>
        <v>0.81332366946104773</v>
      </c>
      <c r="G1445" s="47">
        <f t="shared" si="68"/>
        <v>81.33236694610477</v>
      </c>
      <c r="H1445" s="21" t="str">
        <f t="shared" si="66"/>
        <v xml:space="preserve"> Low Risk</v>
      </c>
      <c r="I1445">
        <f>VLOOKUP(A1445, 'MACHINE LEARNING OUTPUT '!A:W, 23, FALSE)</f>
        <v>0</v>
      </c>
      <c r="J1445" s="5">
        <f>VLOOKUP(A1445, 'MACHINE LEARNING OUTPUT '!A:X,24, FALSE)</f>
        <v>0.3475257721204193</v>
      </c>
      <c r="K1445" t="str">
        <f>VLOOKUP(A1445, 'MACHINE LEARNING OUTPUT '!A:C,3, FALSE)</f>
        <v>salary</v>
      </c>
    </row>
    <row r="1446" spans="1:11" x14ac:dyDescent="0.25">
      <c r="A1446" s="1" t="s">
        <v>1480</v>
      </c>
      <c r="B1446" s="49">
        <v>0.69399999999999995</v>
      </c>
      <c r="C1446" s="49">
        <v>0.26120645611855625</v>
      </c>
      <c r="D1446" s="49">
        <v>0.37702384665290012</v>
      </c>
      <c r="E1446" s="49">
        <v>0.69336504840385038</v>
      </c>
      <c r="F1446" s="51">
        <f t="shared" si="67"/>
        <v>0.64394758975559063</v>
      </c>
      <c r="G1446" s="47">
        <f t="shared" si="68"/>
        <v>64.394758975559057</v>
      </c>
      <c r="H1446" s="21" t="str">
        <f t="shared" si="66"/>
        <v xml:space="preserve"> Medium Risk</v>
      </c>
      <c r="I1446">
        <f>VLOOKUP(A1446, 'MACHINE LEARNING OUTPUT '!A:W, 23, FALSE)</f>
        <v>0</v>
      </c>
      <c r="J1446" s="5">
        <f>VLOOKUP(A1446, 'MACHINE LEARNING OUTPUT '!A:X,24, FALSE)</f>
        <v>0.44890324245089314</v>
      </c>
      <c r="K1446" t="str">
        <f>VLOOKUP(A1446, 'MACHINE LEARNING OUTPUT '!A:C,3, FALSE)</f>
        <v>mixed</v>
      </c>
    </row>
    <row r="1447" spans="1:11" x14ac:dyDescent="0.25">
      <c r="A1447" s="2" t="s">
        <v>1481</v>
      </c>
      <c r="B1447" s="50">
        <v>0.84399999999999997</v>
      </c>
      <c r="C1447" s="50">
        <v>0.48911427260899903</v>
      </c>
      <c r="D1447" s="50">
        <v>0.61038688043788147</v>
      </c>
      <c r="E1447" s="50">
        <v>0.52357904313184389</v>
      </c>
      <c r="F1447" s="51">
        <f t="shared" si="67"/>
        <v>0.64927995077465317</v>
      </c>
      <c r="G1447" s="47">
        <f t="shared" si="68"/>
        <v>64.927995077465312</v>
      </c>
      <c r="H1447" s="21" t="str">
        <f t="shared" si="66"/>
        <v xml:space="preserve"> Medium Risk</v>
      </c>
      <c r="I1447">
        <f>VLOOKUP(A1447, 'MACHINE LEARNING OUTPUT '!A:W, 23, FALSE)</f>
        <v>0</v>
      </c>
      <c r="J1447" s="5">
        <f>VLOOKUP(A1447, 'MACHINE LEARNING OUTPUT '!A:X,24, FALSE)</f>
        <v>0.43525861635671192</v>
      </c>
      <c r="K1447" t="str">
        <f>VLOOKUP(A1447, 'MACHINE LEARNING OUTPUT '!A:C,3, FALSE)</f>
        <v>salary</v>
      </c>
    </row>
    <row r="1448" spans="1:11" x14ac:dyDescent="0.25">
      <c r="A1448" s="1" t="s">
        <v>1482</v>
      </c>
      <c r="B1448" s="49">
        <v>0.29199999999999998</v>
      </c>
      <c r="C1448" s="49">
        <v>0.47097841011598601</v>
      </c>
      <c r="D1448" s="49">
        <v>0.46230209121549926</v>
      </c>
      <c r="E1448" s="49">
        <v>0.60981197528336073</v>
      </c>
      <c r="F1448" s="51">
        <f t="shared" si="67"/>
        <v>0.44483869150080818</v>
      </c>
      <c r="G1448" s="47">
        <f t="shared" si="68"/>
        <v>44.483869150080821</v>
      </c>
      <c r="H1448" s="21" t="str">
        <f t="shared" si="66"/>
        <v xml:space="preserve"> Medium Risk</v>
      </c>
      <c r="I1448">
        <f>VLOOKUP(A1448, 'MACHINE LEARNING OUTPUT '!A:W, 23, FALSE)</f>
        <v>1</v>
      </c>
      <c r="J1448" s="5">
        <f>VLOOKUP(A1448, 'MACHINE LEARNING OUTPUT '!A:X,24, FALSE)</f>
        <v>0.6680446466529576</v>
      </c>
      <c r="K1448" t="str">
        <f>VLOOKUP(A1448, 'MACHINE LEARNING OUTPUT '!A:C,3, FALSE)</f>
        <v>business</v>
      </c>
    </row>
    <row r="1449" spans="1:11" x14ac:dyDescent="0.25">
      <c r="A1449" s="2" t="s">
        <v>1483</v>
      </c>
      <c r="B1449" s="50">
        <v>0.56899999999999995</v>
      </c>
      <c r="C1449" s="50">
        <v>0.16297719017963302</v>
      </c>
      <c r="D1449" s="50">
        <v>0.51086413159158217</v>
      </c>
      <c r="E1449" s="50">
        <v>0.6417368622723032</v>
      </c>
      <c r="F1449" s="51">
        <f t="shared" si="67"/>
        <v>0.64869019860527199</v>
      </c>
      <c r="G1449" s="47">
        <f t="shared" si="68"/>
        <v>64.869019860527203</v>
      </c>
      <c r="H1449" s="21" t="str">
        <f t="shared" si="66"/>
        <v xml:space="preserve"> Medium Risk</v>
      </c>
      <c r="I1449">
        <f>VLOOKUP(A1449, 'MACHINE LEARNING OUTPUT '!A:W, 23, FALSE)</f>
        <v>0</v>
      </c>
      <c r="J1449" s="5">
        <f>VLOOKUP(A1449, 'MACHINE LEARNING OUTPUT '!A:X,24, FALSE)</f>
        <v>0.49645514262219653</v>
      </c>
      <c r="K1449" t="str">
        <f>VLOOKUP(A1449, 'MACHINE LEARNING OUTPUT '!A:C,3, FALSE)</f>
        <v>mixed</v>
      </c>
    </row>
    <row r="1450" spans="1:11" x14ac:dyDescent="0.25">
      <c r="A1450" s="1" t="s">
        <v>1484</v>
      </c>
      <c r="B1450" s="49">
        <v>0.63</v>
      </c>
      <c r="C1450" s="49">
        <v>0.46427050685675003</v>
      </c>
      <c r="D1450" s="49">
        <v>0.61360980540160137</v>
      </c>
      <c r="E1450" s="49">
        <v>0.5394036258923578</v>
      </c>
      <c r="F1450" s="51">
        <f t="shared" si="67"/>
        <v>0.58485135290714885</v>
      </c>
      <c r="G1450" s="47">
        <f t="shared" si="68"/>
        <v>58.485135290714886</v>
      </c>
      <c r="H1450" s="21" t="str">
        <f t="shared" si="66"/>
        <v xml:space="preserve"> Medium Risk</v>
      </c>
      <c r="I1450">
        <f>VLOOKUP(A1450, 'MACHINE LEARNING OUTPUT '!A:W, 23, FALSE)</f>
        <v>1</v>
      </c>
      <c r="J1450" s="5">
        <f>VLOOKUP(A1450, 'MACHINE LEARNING OUTPUT '!A:X,24, FALSE)</f>
        <v>0.50738852965693415</v>
      </c>
      <c r="K1450" t="str">
        <f>VLOOKUP(A1450, 'MACHINE LEARNING OUTPUT '!A:C,3, FALSE)</f>
        <v>mixed</v>
      </c>
    </row>
    <row r="1451" spans="1:11" x14ac:dyDescent="0.25">
      <c r="A1451" s="2" t="s">
        <v>1485</v>
      </c>
      <c r="B1451" s="50">
        <v>0.27400000000000002</v>
      </c>
      <c r="C1451" s="50">
        <v>0.47372446415359876</v>
      </c>
      <c r="D1451" s="50">
        <v>0.72698149690518254</v>
      </c>
      <c r="E1451" s="50">
        <v>0.3969360621360204</v>
      </c>
      <c r="F1451" s="51">
        <f t="shared" si="67"/>
        <v>0.45871936945535996</v>
      </c>
      <c r="G1451" s="47">
        <f t="shared" si="68"/>
        <v>45.871936945535992</v>
      </c>
      <c r="H1451" s="21" t="str">
        <f t="shared" si="66"/>
        <v xml:space="preserve"> Medium Risk</v>
      </c>
      <c r="I1451">
        <f>VLOOKUP(A1451, 'MACHINE LEARNING OUTPUT '!A:W, 23, FALSE)</f>
        <v>1</v>
      </c>
      <c r="J1451" s="5">
        <f>VLOOKUP(A1451, 'MACHINE LEARNING OUTPUT '!A:X,24, FALSE)</f>
        <v>0.65690327604223187</v>
      </c>
      <c r="K1451" t="str">
        <f>VLOOKUP(A1451, 'MACHINE LEARNING OUTPUT '!A:C,3, FALSE)</f>
        <v>business</v>
      </c>
    </row>
    <row r="1452" spans="1:11" x14ac:dyDescent="0.25">
      <c r="A1452" s="1" t="s">
        <v>1486</v>
      </c>
      <c r="B1452" s="49">
        <v>0.85899999999999999</v>
      </c>
      <c r="C1452" s="49">
        <v>2.0631435682014365E-2</v>
      </c>
      <c r="D1452" s="49">
        <v>0.62286337015572912</v>
      </c>
      <c r="E1452" s="49">
        <v>0.90833258124457039</v>
      </c>
      <c r="F1452" s="51">
        <f t="shared" si="67"/>
        <v>0.85528313051322702</v>
      </c>
      <c r="G1452" s="47">
        <f t="shared" si="68"/>
        <v>85.528313051322698</v>
      </c>
      <c r="H1452" s="21" t="str">
        <f t="shared" si="66"/>
        <v xml:space="preserve"> Low Risk</v>
      </c>
      <c r="I1452">
        <f>VLOOKUP(A1452, 'MACHINE LEARNING OUTPUT '!A:W, 23, FALSE)</f>
        <v>0</v>
      </c>
      <c r="J1452" s="5">
        <f>VLOOKUP(A1452, 'MACHINE LEARNING OUTPUT '!A:X,24, FALSE)</f>
        <v>0.3208952294083085</v>
      </c>
      <c r="K1452" t="str">
        <f>VLOOKUP(A1452, 'MACHINE LEARNING OUTPUT '!A:C,3, FALSE)</f>
        <v>salary</v>
      </c>
    </row>
    <row r="1453" spans="1:11" x14ac:dyDescent="0.25">
      <c r="A1453" s="2" t="s">
        <v>1487</v>
      </c>
      <c r="B1453" s="50">
        <v>0.48399999999999999</v>
      </c>
      <c r="C1453" s="50">
        <v>0.32793259803084635</v>
      </c>
      <c r="D1453" s="50">
        <v>0.68973901603549925</v>
      </c>
      <c r="E1453" s="50">
        <v>0.56199649819627584</v>
      </c>
      <c r="F1453" s="51">
        <f t="shared" si="67"/>
        <v>0.59326749852728733</v>
      </c>
      <c r="G1453" s="47">
        <f t="shared" si="68"/>
        <v>59.326749852728732</v>
      </c>
      <c r="H1453" s="21" t="str">
        <f t="shared" si="66"/>
        <v xml:space="preserve"> Medium Risk</v>
      </c>
      <c r="I1453">
        <f>VLOOKUP(A1453, 'MACHINE LEARNING OUTPUT '!A:W, 23, FALSE)</f>
        <v>1</v>
      </c>
      <c r="J1453" s="5">
        <f>VLOOKUP(A1453, 'MACHINE LEARNING OUTPUT '!A:X,24, FALSE)</f>
        <v>0.54454772977183685</v>
      </c>
      <c r="K1453" t="str">
        <f>VLOOKUP(A1453, 'MACHINE LEARNING OUTPUT '!A:C,3, FALSE)</f>
        <v>business</v>
      </c>
    </row>
    <row r="1454" spans="1:11" x14ac:dyDescent="0.25">
      <c r="A1454" s="1" t="s">
        <v>1488</v>
      </c>
      <c r="B1454" s="49">
        <v>0.65200000000000002</v>
      </c>
      <c r="C1454" s="49">
        <v>0.21550944251907128</v>
      </c>
      <c r="D1454" s="49">
        <v>0.92103299419563434</v>
      </c>
      <c r="E1454" s="49">
        <v>0.66189472223728241</v>
      </c>
      <c r="F1454" s="51">
        <f t="shared" si="67"/>
        <v>0.74703797441899777</v>
      </c>
      <c r="G1454" s="47">
        <f t="shared" si="68"/>
        <v>74.703797441899781</v>
      </c>
      <c r="H1454" s="21" t="str">
        <f t="shared" si="66"/>
        <v xml:space="preserve"> Low Risk</v>
      </c>
      <c r="I1454">
        <f>VLOOKUP(A1454, 'MACHINE LEARNING OUTPUT '!A:W, 23, FALSE)</f>
        <v>0</v>
      </c>
      <c r="J1454" s="5">
        <f>VLOOKUP(A1454, 'MACHINE LEARNING OUTPUT '!A:X,24, FALSE)</f>
        <v>0.41223449849942723</v>
      </c>
      <c r="K1454" t="str">
        <f>VLOOKUP(A1454, 'MACHINE LEARNING OUTPUT '!A:C,3, FALSE)</f>
        <v>mixed</v>
      </c>
    </row>
    <row r="1455" spans="1:11" x14ac:dyDescent="0.25">
      <c r="A1455" s="2" t="s">
        <v>1489</v>
      </c>
      <c r="B1455" s="50">
        <v>0.42399999999999999</v>
      </c>
      <c r="C1455" s="50">
        <v>0.18488506849927527</v>
      </c>
      <c r="D1455" s="50">
        <v>0.71579305268708993</v>
      </c>
      <c r="E1455" s="50">
        <v>0.73033535663722271</v>
      </c>
      <c r="F1455" s="51">
        <f t="shared" si="67"/>
        <v>0.64564339348321875</v>
      </c>
      <c r="G1455" s="47">
        <f t="shared" si="68"/>
        <v>64.56433934832188</v>
      </c>
      <c r="H1455" s="21" t="str">
        <f t="shared" si="66"/>
        <v xml:space="preserve"> Medium Risk</v>
      </c>
      <c r="I1455">
        <f>VLOOKUP(A1455, 'MACHINE LEARNING OUTPUT '!A:W, 23, FALSE)</f>
        <v>1</v>
      </c>
      <c r="J1455" s="5">
        <f>VLOOKUP(A1455, 'MACHINE LEARNING OUTPUT '!A:X,24, FALSE)</f>
        <v>0.55303629117788133</v>
      </c>
      <c r="K1455" t="str">
        <f>VLOOKUP(A1455, 'MACHINE LEARNING OUTPUT '!A:C,3, FALSE)</f>
        <v>business</v>
      </c>
    </row>
    <row r="1456" spans="1:11" x14ac:dyDescent="0.25">
      <c r="A1456" s="1" t="s">
        <v>1490</v>
      </c>
      <c r="B1456" s="49">
        <v>0.84199999999999997</v>
      </c>
      <c r="C1456" s="49">
        <v>0.22499060315254632</v>
      </c>
      <c r="D1456" s="49">
        <v>0.47023392397788033</v>
      </c>
      <c r="E1456" s="49">
        <v>0.76183062891430497</v>
      </c>
      <c r="F1456" s="51">
        <f t="shared" si="67"/>
        <v>0.7355241981869578</v>
      </c>
      <c r="G1456" s="47">
        <f t="shared" si="68"/>
        <v>73.552419818695782</v>
      </c>
      <c r="H1456" s="21" t="str">
        <f t="shared" si="66"/>
        <v xml:space="preserve"> Low Risk</v>
      </c>
      <c r="I1456">
        <f>VLOOKUP(A1456, 'MACHINE LEARNING OUTPUT '!A:W, 23, FALSE)</f>
        <v>0</v>
      </c>
      <c r="J1456" s="5">
        <f>VLOOKUP(A1456, 'MACHINE LEARNING OUTPUT '!A:X,24, FALSE)</f>
        <v>0.37776914475841944</v>
      </c>
      <c r="K1456" t="str">
        <f>VLOOKUP(A1456, 'MACHINE LEARNING OUTPUT '!A:C,3, FALSE)</f>
        <v>salary</v>
      </c>
    </row>
    <row r="1457" spans="1:11" x14ac:dyDescent="0.25">
      <c r="A1457" s="2" t="s">
        <v>1491</v>
      </c>
      <c r="B1457" s="50">
        <v>0.47899999999999998</v>
      </c>
      <c r="C1457" s="50">
        <v>2.5246917888141096E-2</v>
      </c>
      <c r="D1457" s="50">
        <v>0.5419958849357841</v>
      </c>
      <c r="E1457" s="50">
        <v>0.69411789275766189</v>
      </c>
      <c r="F1457" s="51">
        <f t="shared" si="67"/>
        <v>0.67259278553436375</v>
      </c>
      <c r="G1457" s="47">
        <f t="shared" si="68"/>
        <v>67.259278553436374</v>
      </c>
      <c r="H1457" s="21" t="str">
        <f t="shared" si="66"/>
        <v xml:space="preserve"> Medium Risk</v>
      </c>
      <c r="I1457">
        <f>VLOOKUP(A1457, 'MACHINE LEARNING OUTPUT '!A:W, 23, FALSE)</f>
        <v>1</v>
      </c>
      <c r="J1457" s="5">
        <f>VLOOKUP(A1457, 'MACHINE LEARNING OUTPUT '!A:X,24, FALSE)</f>
        <v>0.51233771522907068</v>
      </c>
      <c r="K1457" t="str">
        <f>VLOOKUP(A1457, 'MACHINE LEARNING OUTPUT '!A:C,3, FALSE)</f>
        <v>mixed</v>
      </c>
    </row>
    <row r="1458" spans="1:11" x14ac:dyDescent="0.25">
      <c r="A1458" s="1" t="s">
        <v>1492</v>
      </c>
      <c r="B1458" s="49">
        <v>0.59199999999999997</v>
      </c>
      <c r="C1458" s="49">
        <v>0.3544039125675788</v>
      </c>
      <c r="D1458" s="49">
        <v>0.40016958429712679</v>
      </c>
      <c r="E1458" s="49">
        <v>0.47065571222716723</v>
      </c>
      <c r="F1458" s="51">
        <f t="shared" si="67"/>
        <v>0.55151109992322678</v>
      </c>
      <c r="G1458" s="47">
        <f t="shared" si="68"/>
        <v>55.151109992322681</v>
      </c>
      <c r="H1458" s="21" t="str">
        <f t="shared" si="66"/>
        <v xml:space="preserve"> Medium Risk</v>
      </c>
      <c r="I1458">
        <f>VLOOKUP(A1458, 'MACHINE LEARNING OUTPUT '!A:W, 23, FALSE)</f>
        <v>1</v>
      </c>
      <c r="J1458" s="5">
        <f>VLOOKUP(A1458, 'MACHINE LEARNING OUTPUT '!A:X,24, FALSE)</f>
        <v>0.57767435907641973</v>
      </c>
      <c r="K1458" t="str">
        <f>VLOOKUP(A1458, 'MACHINE LEARNING OUTPUT '!A:C,3, FALSE)</f>
        <v>business</v>
      </c>
    </row>
    <row r="1459" spans="1:11" x14ac:dyDescent="0.25">
      <c r="A1459" s="2" t="s">
        <v>1493</v>
      </c>
      <c r="B1459" s="50">
        <v>0.41799999999999998</v>
      </c>
      <c r="C1459" s="50">
        <v>0.19425182809584757</v>
      </c>
      <c r="D1459" s="50">
        <v>0.476964829904857</v>
      </c>
      <c r="E1459" s="50">
        <v>0.45931787017626363</v>
      </c>
      <c r="F1459" s="51">
        <f t="shared" si="67"/>
        <v>0.55231509807865664</v>
      </c>
      <c r="G1459" s="47">
        <f t="shared" si="68"/>
        <v>55.231509807865663</v>
      </c>
      <c r="H1459" s="21" t="str">
        <f t="shared" si="66"/>
        <v xml:space="preserve"> Medium Risk</v>
      </c>
      <c r="I1459">
        <f>VLOOKUP(A1459, 'MACHINE LEARNING OUTPUT '!A:W, 23, FALSE)</f>
        <v>1</v>
      </c>
      <c r="J1459" s="5">
        <f>VLOOKUP(A1459, 'MACHINE LEARNING OUTPUT '!A:X,24, FALSE)</f>
        <v>0.62293168046245717</v>
      </c>
      <c r="K1459" t="str">
        <f>VLOOKUP(A1459, 'MACHINE LEARNING OUTPUT '!A:C,3, FALSE)</f>
        <v>business</v>
      </c>
    </row>
    <row r="1460" spans="1:11" x14ac:dyDescent="0.25">
      <c r="A1460" s="1" t="s">
        <v>1494</v>
      </c>
      <c r="B1460" s="49">
        <v>0.84499999999999997</v>
      </c>
      <c r="C1460" s="49">
        <v>0.13053994141757946</v>
      </c>
      <c r="D1460" s="49">
        <v>0.52456709303006999</v>
      </c>
      <c r="E1460" s="49">
        <v>0.74898834714870965</v>
      </c>
      <c r="F1460" s="51">
        <f t="shared" si="67"/>
        <v>0.77384968825304667</v>
      </c>
      <c r="G1460" s="47">
        <f t="shared" si="68"/>
        <v>77.384968825304668</v>
      </c>
      <c r="H1460" s="21" t="str">
        <f t="shared" si="66"/>
        <v xml:space="preserve"> Low Risk</v>
      </c>
      <c r="I1460">
        <f>VLOOKUP(A1460, 'MACHINE LEARNING OUTPUT '!A:W, 23, FALSE)</f>
        <v>0</v>
      </c>
      <c r="J1460" s="5">
        <f>VLOOKUP(A1460, 'MACHINE LEARNING OUTPUT '!A:X,24, FALSE)</f>
        <v>0.37965558471636157</v>
      </c>
      <c r="K1460" t="str">
        <f>VLOOKUP(A1460, 'MACHINE LEARNING OUTPUT '!A:C,3, FALSE)</f>
        <v>salary</v>
      </c>
    </row>
    <row r="1461" spans="1:11" x14ac:dyDescent="0.25">
      <c r="A1461" s="2" t="s">
        <v>1495</v>
      </c>
      <c r="B1461" s="50">
        <v>0.45400000000000001</v>
      </c>
      <c r="C1461" s="50">
        <v>0.91842610171247152</v>
      </c>
      <c r="D1461" s="50">
        <v>0.64641792903057016</v>
      </c>
      <c r="E1461" s="50">
        <v>0.3159373289030199</v>
      </c>
      <c r="F1461" s="51">
        <f t="shared" si="67"/>
        <v>0.36004635462782553</v>
      </c>
      <c r="G1461" s="47">
        <f t="shared" si="68"/>
        <v>36.004635462782552</v>
      </c>
      <c r="H1461" s="21" t="str">
        <f t="shared" si="66"/>
        <v xml:space="preserve"> High Risk</v>
      </c>
      <c r="I1461">
        <f>VLOOKUP(A1461, 'MACHINE LEARNING OUTPUT '!A:W, 23, FALSE)</f>
        <v>1</v>
      </c>
      <c r="J1461" s="5">
        <f>VLOOKUP(A1461, 'MACHINE LEARNING OUTPUT '!A:X,24, FALSE)</f>
        <v>0.65781069841227002</v>
      </c>
      <c r="K1461" t="str">
        <f>VLOOKUP(A1461, 'MACHINE LEARNING OUTPUT '!A:C,3, FALSE)</f>
        <v>business</v>
      </c>
    </row>
    <row r="1462" spans="1:11" x14ac:dyDescent="0.25">
      <c r="A1462" s="1" t="s">
        <v>1496</v>
      </c>
      <c r="B1462" s="49">
        <v>0.92800000000000005</v>
      </c>
      <c r="C1462" s="49">
        <v>0.35030934375999473</v>
      </c>
      <c r="D1462" s="49">
        <v>0.43899411959624268</v>
      </c>
      <c r="E1462" s="49">
        <v>0.73815454042286188</v>
      </c>
      <c r="F1462" s="51">
        <f t="shared" si="67"/>
        <v>0.71822920185467931</v>
      </c>
      <c r="G1462" s="47">
        <f t="shared" si="68"/>
        <v>71.822920185467936</v>
      </c>
      <c r="H1462" s="21" t="str">
        <f t="shared" si="66"/>
        <v xml:space="preserve"> Low Risk</v>
      </c>
      <c r="I1462">
        <f>VLOOKUP(A1462, 'MACHINE LEARNING OUTPUT '!A:W, 23, FALSE)</f>
        <v>0</v>
      </c>
      <c r="J1462" s="5">
        <f>VLOOKUP(A1462, 'MACHINE LEARNING OUTPUT '!A:X,24, FALSE)</f>
        <v>0.36415594107585736</v>
      </c>
      <c r="K1462" t="str">
        <f>VLOOKUP(A1462, 'MACHINE LEARNING OUTPUT '!A:C,3, FALSE)</f>
        <v>salary</v>
      </c>
    </row>
    <row r="1463" spans="1:11" x14ac:dyDescent="0.25">
      <c r="A1463" s="2" t="s">
        <v>1497</v>
      </c>
      <c r="B1463" s="50">
        <v>0.36399999999999999</v>
      </c>
      <c r="C1463" s="50">
        <v>0.26734354447857728</v>
      </c>
      <c r="D1463" s="50">
        <v>0.68434279933629627</v>
      </c>
      <c r="E1463" s="50">
        <v>0.5133480274642418</v>
      </c>
      <c r="F1463" s="51">
        <f t="shared" si="67"/>
        <v>0.56106770064332234</v>
      </c>
      <c r="G1463" s="47">
        <f t="shared" si="68"/>
        <v>56.106770064332231</v>
      </c>
      <c r="H1463" s="21" t="str">
        <f t="shared" si="66"/>
        <v xml:space="preserve"> Medium Risk</v>
      </c>
      <c r="I1463">
        <f>VLOOKUP(A1463, 'MACHINE LEARNING OUTPUT '!A:W, 23, FALSE)</f>
        <v>1</v>
      </c>
      <c r="J1463" s="5">
        <f>VLOOKUP(A1463, 'MACHINE LEARNING OUTPUT '!A:X,24, FALSE)</f>
        <v>0.6055387119225849</v>
      </c>
      <c r="K1463" t="str">
        <f>VLOOKUP(A1463, 'MACHINE LEARNING OUTPUT '!A:C,3, FALSE)</f>
        <v>business</v>
      </c>
    </row>
    <row r="1464" spans="1:11" x14ac:dyDescent="0.25">
      <c r="A1464" s="1" t="s">
        <v>1498</v>
      </c>
      <c r="B1464" s="49">
        <v>0.93</v>
      </c>
      <c r="C1464" s="49">
        <v>0.26549687469392219</v>
      </c>
      <c r="D1464" s="49">
        <v>0.55671479299758653</v>
      </c>
      <c r="E1464" s="49">
        <v>0.72314085588524435</v>
      </c>
      <c r="F1464" s="51">
        <f t="shared" si="67"/>
        <v>0.76566502457412722</v>
      </c>
      <c r="G1464" s="47">
        <f t="shared" si="68"/>
        <v>76.566502457412724</v>
      </c>
      <c r="H1464" s="21" t="str">
        <f t="shared" si="66"/>
        <v xml:space="preserve"> Low Risk</v>
      </c>
      <c r="I1464">
        <f>VLOOKUP(A1464, 'MACHINE LEARNING OUTPUT '!A:W, 23, FALSE)</f>
        <v>0</v>
      </c>
      <c r="J1464" s="5">
        <f>VLOOKUP(A1464, 'MACHINE LEARNING OUTPUT '!A:X,24, FALSE)</f>
        <v>0.37744450562760262</v>
      </c>
      <c r="K1464" t="str">
        <f>VLOOKUP(A1464, 'MACHINE LEARNING OUTPUT '!A:C,3, FALSE)</f>
        <v>salary</v>
      </c>
    </row>
    <row r="1465" spans="1:11" x14ac:dyDescent="0.25">
      <c r="A1465" s="2" t="s">
        <v>1499</v>
      </c>
      <c r="B1465" s="50">
        <v>0.248</v>
      </c>
      <c r="C1465" s="50">
        <v>0.38793402413349071</v>
      </c>
      <c r="D1465" s="50">
        <v>0.19189602371501294</v>
      </c>
      <c r="E1465" s="50">
        <v>0.1874439427061082</v>
      </c>
      <c r="F1465" s="51">
        <f t="shared" si="67"/>
        <v>0.33691558890887158</v>
      </c>
      <c r="G1465" s="47">
        <f t="shared" si="68"/>
        <v>33.691558890887158</v>
      </c>
      <c r="H1465" s="21" t="str">
        <f t="shared" si="66"/>
        <v xml:space="preserve"> High Risk</v>
      </c>
      <c r="I1465">
        <f>VLOOKUP(A1465, 'MACHINE LEARNING OUTPUT '!A:W, 23, FALSE)</f>
        <v>1</v>
      </c>
      <c r="J1465" s="5">
        <f>VLOOKUP(A1465, 'MACHINE LEARNING OUTPUT '!A:X,24, FALSE)</f>
        <v>0.74853840509724867</v>
      </c>
      <c r="K1465" t="str">
        <f>VLOOKUP(A1465, 'MACHINE LEARNING OUTPUT '!A:C,3, FALSE)</f>
        <v>business</v>
      </c>
    </row>
    <row r="1466" spans="1:11" x14ac:dyDescent="0.25">
      <c r="A1466" s="1" t="s">
        <v>1500</v>
      </c>
      <c r="B1466" s="49">
        <v>0.52400000000000002</v>
      </c>
      <c r="C1466" s="49">
        <v>0.20357918685193682</v>
      </c>
      <c r="D1466" s="49">
        <v>0.33076290763075467</v>
      </c>
      <c r="E1466" s="49">
        <v>0.54361701595876244</v>
      </c>
      <c r="F1466" s="51">
        <f t="shared" si="67"/>
        <v>0.57002137786438434</v>
      </c>
      <c r="G1466" s="47">
        <f t="shared" si="68"/>
        <v>57.002137786438432</v>
      </c>
      <c r="H1466" s="21" t="str">
        <f t="shared" si="66"/>
        <v xml:space="preserve"> Medium Risk</v>
      </c>
      <c r="I1466">
        <f>VLOOKUP(A1466, 'MACHINE LEARNING OUTPUT '!A:W, 23, FALSE)</f>
        <v>1</v>
      </c>
      <c r="J1466" s="5">
        <f>VLOOKUP(A1466, 'MACHINE LEARNING OUTPUT '!A:X,24, FALSE)</f>
        <v>0.55149564488335789</v>
      </c>
      <c r="K1466" t="str">
        <f>VLOOKUP(A1466, 'MACHINE LEARNING OUTPUT '!A:C,3, FALSE)</f>
        <v>mixed</v>
      </c>
    </row>
    <row r="1467" spans="1:11" x14ac:dyDescent="0.25">
      <c r="A1467" s="2" t="s">
        <v>1501</v>
      </c>
      <c r="B1467" s="50">
        <v>0.78600000000000003</v>
      </c>
      <c r="C1467" s="50">
        <v>7.9047673355453651E-2</v>
      </c>
      <c r="D1467" s="50">
        <v>0.53280221265836591</v>
      </c>
      <c r="E1467" s="50">
        <v>0.74773292949154491</v>
      </c>
      <c r="F1467" s="51">
        <f t="shared" si="67"/>
        <v>0.77010607994876878</v>
      </c>
      <c r="G1467" s="47">
        <f t="shared" si="68"/>
        <v>77.010607994876878</v>
      </c>
      <c r="H1467" s="21" t="str">
        <f t="shared" si="66"/>
        <v xml:space="preserve"> Low Risk</v>
      </c>
      <c r="I1467">
        <f>VLOOKUP(A1467, 'MACHINE LEARNING OUTPUT '!A:W, 23, FALSE)</f>
        <v>0</v>
      </c>
      <c r="J1467" s="5">
        <f>VLOOKUP(A1467, 'MACHINE LEARNING OUTPUT '!A:X,24, FALSE)</f>
        <v>0.39460895607981505</v>
      </c>
      <c r="K1467" t="str">
        <f>VLOOKUP(A1467, 'MACHINE LEARNING OUTPUT '!A:C,3, FALSE)</f>
        <v>salary</v>
      </c>
    </row>
    <row r="1468" spans="1:11" x14ac:dyDescent="0.25">
      <c r="A1468" s="1" t="s">
        <v>1502</v>
      </c>
      <c r="B1468" s="49">
        <v>0.46100000000000002</v>
      </c>
      <c r="C1468" s="49">
        <v>0.3424201153504805</v>
      </c>
      <c r="D1468" s="49">
        <v>0.56450599953552072</v>
      </c>
      <c r="E1468" s="49">
        <v>0.57743969707423148</v>
      </c>
      <c r="F1468" s="51">
        <f t="shared" si="67"/>
        <v>0.55814111986309467</v>
      </c>
      <c r="G1468" s="47">
        <f t="shared" si="68"/>
        <v>55.81411198630947</v>
      </c>
      <c r="H1468" s="21" t="str">
        <f t="shared" si="66"/>
        <v xml:space="preserve"> Medium Risk</v>
      </c>
      <c r="I1468">
        <f>VLOOKUP(A1468, 'MACHINE LEARNING OUTPUT '!A:W, 23, FALSE)</f>
        <v>1</v>
      </c>
      <c r="J1468" s="5">
        <f>VLOOKUP(A1468, 'MACHINE LEARNING OUTPUT '!A:X,24, FALSE)</f>
        <v>0.56556010660117839</v>
      </c>
      <c r="K1468" t="str">
        <f>VLOOKUP(A1468, 'MACHINE LEARNING OUTPUT '!A:C,3, FALSE)</f>
        <v>mixed</v>
      </c>
    </row>
    <row r="1469" spans="1:11" x14ac:dyDescent="0.25">
      <c r="A1469" s="2" t="s">
        <v>1503</v>
      </c>
      <c r="B1469" s="50">
        <v>0.84899999999999998</v>
      </c>
      <c r="C1469" s="50">
        <v>0.27810159273784801</v>
      </c>
      <c r="D1469" s="50">
        <v>0.59451804578668399</v>
      </c>
      <c r="E1469" s="50">
        <v>0.59502540396117953</v>
      </c>
      <c r="F1469" s="51">
        <f t="shared" si="67"/>
        <v>0.72187694193015928</v>
      </c>
      <c r="G1469" s="47">
        <f t="shared" si="68"/>
        <v>72.187694193015929</v>
      </c>
      <c r="H1469" s="21" t="str">
        <f t="shared" si="66"/>
        <v xml:space="preserve"> Low Risk</v>
      </c>
      <c r="I1469">
        <f>VLOOKUP(A1469, 'MACHINE LEARNING OUTPUT '!A:W, 23, FALSE)</f>
        <v>0</v>
      </c>
      <c r="J1469" s="5">
        <f>VLOOKUP(A1469, 'MACHINE LEARNING OUTPUT '!A:X,24, FALSE)</f>
        <v>0.40350304807168913</v>
      </c>
      <c r="K1469" t="str">
        <f>VLOOKUP(A1469, 'MACHINE LEARNING OUTPUT '!A:C,3, FALSE)</f>
        <v>salary</v>
      </c>
    </row>
    <row r="1470" spans="1:11" x14ac:dyDescent="0.25">
      <c r="A1470" s="1" t="s">
        <v>1504</v>
      </c>
      <c r="B1470" s="49">
        <v>0.63100000000000001</v>
      </c>
      <c r="C1470" s="49">
        <v>9.6645806912442678E-2</v>
      </c>
      <c r="D1470" s="49">
        <v>0.67878817657897039</v>
      </c>
      <c r="E1470" s="49">
        <v>0.4620811870377175</v>
      </c>
      <c r="F1470" s="51">
        <f t="shared" si="67"/>
        <v>0.69692607129771877</v>
      </c>
      <c r="G1470" s="47">
        <f t="shared" si="68"/>
        <v>69.692607129771872</v>
      </c>
      <c r="H1470" s="21" t="str">
        <f t="shared" si="66"/>
        <v xml:space="preserve"> Medium Risk</v>
      </c>
      <c r="I1470">
        <f>VLOOKUP(A1470, 'MACHINE LEARNING OUTPUT '!A:W, 23, FALSE)</f>
        <v>0</v>
      </c>
      <c r="J1470" s="5">
        <f>VLOOKUP(A1470, 'MACHINE LEARNING OUTPUT '!A:X,24, FALSE)</f>
        <v>0.48568280661844404</v>
      </c>
      <c r="K1470" t="str">
        <f>VLOOKUP(A1470, 'MACHINE LEARNING OUTPUT '!A:C,3, FALSE)</f>
        <v>mixed</v>
      </c>
    </row>
    <row r="1471" spans="1:11" x14ac:dyDescent="0.25">
      <c r="A1471" s="2" t="s">
        <v>1505</v>
      </c>
      <c r="B1471" s="50">
        <v>0.56899999999999995</v>
      </c>
      <c r="C1471" s="50">
        <v>0.35422049883525614</v>
      </c>
      <c r="D1471" s="50">
        <v>0.4525225643198808</v>
      </c>
      <c r="E1471" s="50">
        <v>0.52633695606572362</v>
      </c>
      <c r="F1471" s="51">
        <f t="shared" si="67"/>
        <v>0.56233890662325781</v>
      </c>
      <c r="G1471" s="47">
        <f t="shared" si="68"/>
        <v>56.233890662325777</v>
      </c>
      <c r="H1471" s="21" t="str">
        <f t="shared" si="66"/>
        <v xml:space="preserve"> Medium Risk</v>
      </c>
      <c r="I1471">
        <f>VLOOKUP(A1471, 'MACHINE LEARNING OUTPUT '!A:W, 23, FALSE)</f>
        <v>1</v>
      </c>
      <c r="J1471" s="5">
        <f>VLOOKUP(A1471, 'MACHINE LEARNING OUTPUT '!A:X,24, FALSE)</f>
        <v>0.57203159766676326</v>
      </c>
      <c r="K1471" t="str">
        <f>VLOOKUP(A1471, 'MACHINE LEARNING OUTPUT '!A:C,3, FALSE)</f>
        <v>business</v>
      </c>
    </row>
    <row r="1472" spans="1:11" x14ac:dyDescent="0.25">
      <c r="A1472" s="1" t="s">
        <v>1506</v>
      </c>
      <c r="B1472" s="49">
        <v>0.34200000000000003</v>
      </c>
      <c r="C1472" s="49">
        <v>0.11544836002751752</v>
      </c>
      <c r="D1472" s="49">
        <v>0.5263804705672902</v>
      </c>
      <c r="E1472" s="49">
        <v>0.41071883086790378</v>
      </c>
      <c r="F1472" s="51">
        <f t="shared" si="67"/>
        <v>0.55194941073538828</v>
      </c>
      <c r="G1472" s="47">
        <f t="shared" si="68"/>
        <v>55.194941073538828</v>
      </c>
      <c r="H1472" s="21" t="str">
        <f t="shared" si="66"/>
        <v xml:space="preserve"> Medium Risk</v>
      </c>
      <c r="I1472">
        <f>VLOOKUP(A1472, 'MACHINE LEARNING OUTPUT '!A:W, 23, FALSE)</f>
        <v>1</v>
      </c>
      <c r="J1472" s="5">
        <f>VLOOKUP(A1472, 'MACHINE LEARNING OUTPUT '!A:X,24, FALSE)</f>
        <v>0.63480212765413935</v>
      </c>
      <c r="K1472" t="str">
        <f>VLOOKUP(A1472, 'MACHINE LEARNING OUTPUT '!A:C,3, FALSE)</f>
        <v>business</v>
      </c>
    </row>
    <row r="1473" spans="1:11" x14ac:dyDescent="0.25">
      <c r="A1473" s="2" t="s">
        <v>1507</v>
      </c>
      <c r="B1473" s="50">
        <v>0.45900000000000002</v>
      </c>
      <c r="C1473" s="50">
        <v>0.15357057277908492</v>
      </c>
      <c r="D1473" s="50">
        <v>0.71469426222078569</v>
      </c>
      <c r="E1473" s="50">
        <v>0.58088802691974761</v>
      </c>
      <c r="F1473" s="51">
        <f t="shared" si="67"/>
        <v>0.64465088464839371</v>
      </c>
      <c r="G1473" s="47">
        <f t="shared" si="68"/>
        <v>64.465088464839368</v>
      </c>
      <c r="H1473" s="21" t="str">
        <f t="shared" si="66"/>
        <v xml:space="preserve"> Medium Risk</v>
      </c>
      <c r="I1473">
        <f>VLOOKUP(A1473, 'MACHINE LEARNING OUTPUT '!A:W, 23, FALSE)</f>
        <v>1</v>
      </c>
      <c r="J1473" s="5">
        <f>VLOOKUP(A1473, 'MACHINE LEARNING OUTPUT '!A:X,24, FALSE)</f>
        <v>0.55615769303952733</v>
      </c>
      <c r="K1473" t="str">
        <f>VLOOKUP(A1473, 'MACHINE LEARNING OUTPUT '!A:C,3, FALSE)</f>
        <v>business</v>
      </c>
    </row>
    <row r="1474" spans="1:11" x14ac:dyDescent="0.25">
      <c r="A1474" s="1" t="s">
        <v>1508</v>
      </c>
      <c r="B1474" s="49">
        <v>0.52</v>
      </c>
      <c r="C1474" s="49">
        <v>0.2427401880705215</v>
      </c>
      <c r="D1474" s="49">
        <v>0.33395125476009291</v>
      </c>
      <c r="E1474" s="49">
        <v>0.48796469103821627</v>
      </c>
      <c r="F1474" s="51">
        <f t="shared" si="67"/>
        <v>0.54916289818659458</v>
      </c>
      <c r="G1474" s="47">
        <f t="shared" si="68"/>
        <v>54.916289818659457</v>
      </c>
      <c r="H1474" s="21" t="str">
        <f t="shared" ref="H1474:H1537" si="69">IF(G1474&lt;40," High Risk",
 IF(G1474&lt;70," Medium Risk",
 " Low Risk"))</f>
        <v xml:space="preserve"> Medium Risk</v>
      </c>
      <c r="I1474">
        <f>VLOOKUP(A1474, 'MACHINE LEARNING OUTPUT '!A:W, 23, FALSE)</f>
        <v>1</v>
      </c>
      <c r="J1474" s="5">
        <f>VLOOKUP(A1474, 'MACHINE LEARNING OUTPUT '!A:X,24, FALSE)</f>
        <v>0.57216773924017039</v>
      </c>
      <c r="K1474" t="str">
        <f>VLOOKUP(A1474, 'MACHINE LEARNING OUTPUT '!A:C,3, FALSE)</f>
        <v>mixed</v>
      </c>
    </row>
    <row r="1475" spans="1:11" x14ac:dyDescent="0.25">
      <c r="A1475" s="2" t="s">
        <v>1509</v>
      </c>
      <c r="B1475" s="50">
        <v>0.98099999999999998</v>
      </c>
      <c r="C1475" s="50">
        <v>0.20056406628320761</v>
      </c>
      <c r="D1475" s="50">
        <v>0.71648949851549981</v>
      </c>
      <c r="E1475" s="50">
        <v>0.73004272007102655</v>
      </c>
      <c r="F1475" s="51">
        <f t="shared" ref="F1475:F1538" si="70">(B1475*0.35) + ((1-C1475)*0.3) + (D1475*0.2) + (E1475*0.15)</f>
        <v>0.83598508782879177</v>
      </c>
      <c r="G1475" s="47">
        <f t="shared" ref="G1475:G1538" si="71">F1475*100</f>
        <v>83.598508782879179</v>
      </c>
      <c r="H1475" s="21" t="str">
        <f t="shared" si="69"/>
        <v xml:space="preserve"> Low Risk</v>
      </c>
      <c r="I1475">
        <f>VLOOKUP(A1475, 'MACHINE LEARNING OUTPUT '!A:W, 23, FALSE)</f>
        <v>0</v>
      </c>
      <c r="J1475" s="5">
        <f>VLOOKUP(A1475, 'MACHINE LEARNING OUTPUT '!A:X,24, FALSE)</f>
        <v>0.31325127329306834</v>
      </c>
      <c r="K1475" t="str">
        <f>VLOOKUP(A1475, 'MACHINE LEARNING OUTPUT '!A:C,3, FALSE)</f>
        <v>salary</v>
      </c>
    </row>
    <row r="1476" spans="1:11" x14ac:dyDescent="0.25">
      <c r="A1476" s="1" t="s">
        <v>1510</v>
      </c>
      <c r="B1476" s="49">
        <v>0.84799999999999998</v>
      </c>
      <c r="C1476" s="49">
        <v>0.3274479392439677</v>
      </c>
      <c r="D1476" s="49">
        <v>0.63761606509689306</v>
      </c>
      <c r="E1476" s="49">
        <v>0.65144383195832545</v>
      </c>
      <c r="F1476" s="51">
        <f t="shared" si="70"/>
        <v>0.72380540603993704</v>
      </c>
      <c r="G1476" s="47">
        <f t="shared" si="71"/>
        <v>72.380540603993708</v>
      </c>
      <c r="H1476" s="21" t="str">
        <f t="shared" si="69"/>
        <v xml:space="preserve"> Low Risk</v>
      </c>
      <c r="I1476">
        <f>VLOOKUP(A1476, 'MACHINE LEARNING OUTPUT '!A:W, 23, FALSE)</f>
        <v>0</v>
      </c>
      <c r="J1476" s="5">
        <f>VLOOKUP(A1476, 'MACHINE LEARNING OUTPUT '!A:X,24, FALSE)</f>
        <v>0.41062281891175306</v>
      </c>
      <c r="K1476" t="str">
        <f>VLOOKUP(A1476, 'MACHINE LEARNING OUTPUT '!A:C,3, FALSE)</f>
        <v>salary</v>
      </c>
    </row>
    <row r="1477" spans="1:11" x14ac:dyDescent="0.25">
      <c r="A1477" s="2" t="s">
        <v>1511</v>
      </c>
      <c r="B1477" s="50">
        <v>0.42699999999999999</v>
      </c>
      <c r="C1477" s="50">
        <v>0.32879315387098856</v>
      </c>
      <c r="D1477" s="50">
        <v>0.42838242564086404</v>
      </c>
      <c r="E1477" s="50">
        <v>0.50507138657118722</v>
      </c>
      <c r="F1477" s="51">
        <f t="shared" si="70"/>
        <v>0.51224924695255436</v>
      </c>
      <c r="G1477" s="47">
        <f t="shared" si="71"/>
        <v>51.224924695255439</v>
      </c>
      <c r="H1477" s="21" t="str">
        <f t="shared" si="69"/>
        <v xml:space="preserve"> Medium Risk</v>
      </c>
      <c r="I1477">
        <f>VLOOKUP(A1477, 'MACHINE LEARNING OUTPUT '!A:W, 23, FALSE)</f>
        <v>1</v>
      </c>
      <c r="J1477" s="5">
        <f>VLOOKUP(A1477, 'MACHINE LEARNING OUTPUT '!A:X,24, FALSE)</f>
        <v>0.6293269583275688</v>
      </c>
      <c r="K1477" t="str">
        <f>VLOOKUP(A1477, 'MACHINE LEARNING OUTPUT '!A:C,3, FALSE)</f>
        <v>business</v>
      </c>
    </row>
    <row r="1478" spans="1:11" x14ac:dyDescent="0.25">
      <c r="A1478" s="1" t="s">
        <v>1512</v>
      </c>
      <c r="B1478" s="49">
        <v>0.627</v>
      </c>
      <c r="C1478" s="49">
        <v>0.33090054986474066</v>
      </c>
      <c r="D1478" s="49">
        <v>0.77454447940545079</v>
      </c>
      <c r="E1478" s="49">
        <v>0.68990957419347954</v>
      </c>
      <c r="F1478" s="51">
        <f t="shared" si="70"/>
        <v>0.67857516705068988</v>
      </c>
      <c r="G1478" s="47">
        <f t="shared" si="71"/>
        <v>67.857516705068988</v>
      </c>
      <c r="H1478" s="21" t="str">
        <f t="shared" si="69"/>
        <v xml:space="preserve"> Medium Risk</v>
      </c>
      <c r="I1478">
        <f>VLOOKUP(A1478, 'MACHINE LEARNING OUTPUT '!A:W, 23, FALSE)</f>
        <v>0</v>
      </c>
      <c r="J1478" s="5">
        <f>VLOOKUP(A1478, 'MACHINE LEARNING OUTPUT '!A:X,24, FALSE)</f>
        <v>0.45480661418611185</v>
      </c>
      <c r="K1478" t="str">
        <f>VLOOKUP(A1478, 'MACHINE LEARNING OUTPUT '!A:C,3, FALSE)</f>
        <v>mixed</v>
      </c>
    </row>
    <row r="1479" spans="1:11" x14ac:dyDescent="0.25">
      <c r="A1479" s="2" t="s">
        <v>1513</v>
      </c>
      <c r="B1479" s="50">
        <v>0.214</v>
      </c>
      <c r="C1479" s="50">
        <v>0.31576738938616239</v>
      </c>
      <c r="D1479" s="50">
        <v>0.72163685601928773</v>
      </c>
      <c r="E1479" s="50">
        <v>0.57408842369949764</v>
      </c>
      <c r="F1479" s="51">
        <f t="shared" si="70"/>
        <v>0.51061041794293349</v>
      </c>
      <c r="G1479" s="47">
        <f t="shared" si="71"/>
        <v>51.061041794293352</v>
      </c>
      <c r="H1479" s="21" t="str">
        <f t="shared" si="69"/>
        <v xml:space="preserve"> Medium Risk</v>
      </c>
      <c r="I1479">
        <f>VLOOKUP(A1479, 'MACHINE LEARNING OUTPUT '!A:W, 23, FALSE)</f>
        <v>1</v>
      </c>
      <c r="J1479" s="5">
        <f>VLOOKUP(A1479, 'MACHINE LEARNING OUTPUT '!A:X,24, FALSE)</f>
        <v>0.65165602999582095</v>
      </c>
      <c r="K1479" t="str">
        <f>VLOOKUP(A1479, 'MACHINE LEARNING OUTPUT '!A:C,3, FALSE)</f>
        <v>business</v>
      </c>
    </row>
    <row r="1480" spans="1:11" x14ac:dyDescent="0.25">
      <c r="A1480" s="1" t="s">
        <v>1514</v>
      </c>
      <c r="B1480" s="49">
        <v>0.433</v>
      </c>
      <c r="C1480" s="49">
        <v>0.1970500634783669</v>
      </c>
      <c r="D1480" s="49">
        <v>0.57642339529292852</v>
      </c>
      <c r="E1480" s="49">
        <v>0.38946254460013635</v>
      </c>
      <c r="F1480" s="51">
        <f t="shared" si="70"/>
        <v>0.5661390417050961</v>
      </c>
      <c r="G1480" s="47">
        <f t="shared" si="71"/>
        <v>56.613904170509613</v>
      </c>
      <c r="H1480" s="21" t="str">
        <f t="shared" si="69"/>
        <v xml:space="preserve"> Medium Risk</v>
      </c>
      <c r="I1480">
        <f>VLOOKUP(A1480, 'MACHINE LEARNING OUTPUT '!A:W, 23, FALSE)</f>
        <v>1</v>
      </c>
      <c r="J1480" s="5">
        <f>VLOOKUP(A1480, 'MACHINE LEARNING OUTPUT '!A:X,24, FALSE)</f>
        <v>0.59271116351204367</v>
      </c>
      <c r="K1480" t="str">
        <f>VLOOKUP(A1480, 'MACHINE LEARNING OUTPUT '!A:C,3, FALSE)</f>
        <v>business</v>
      </c>
    </row>
    <row r="1481" spans="1:11" x14ac:dyDescent="0.25">
      <c r="A1481" s="2" t="s">
        <v>1515</v>
      </c>
      <c r="B1481" s="50">
        <v>0.84199999999999997</v>
      </c>
      <c r="C1481" s="50">
        <v>0.11035686981787612</v>
      </c>
      <c r="D1481" s="50">
        <v>0.55379480822196314</v>
      </c>
      <c r="E1481" s="50">
        <v>0.84741099678380272</v>
      </c>
      <c r="F1481" s="51">
        <f t="shared" si="70"/>
        <v>0.79946355021660009</v>
      </c>
      <c r="G1481" s="47">
        <f t="shared" si="71"/>
        <v>79.946355021660011</v>
      </c>
      <c r="H1481" s="21" t="str">
        <f t="shared" si="69"/>
        <v xml:space="preserve"> Low Risk</v>
      </c>
      <c r="I1481">
        <f>VLOOKUP(A1481, 'MACHINE LEARNING OUTPUT '!A:W, 23, FALSE)</f>
        <v>0</v>
      </c>
      <c r="J1481" s="5">
        <f>VLOOKUP(A1481, 'MACHINE LEARNING OUTPUT '!A:X,24, FALSE)</f>
        <v>0.35843030987769864</v>
      </c>
      <c r="K1481" t="str">
        <f>VLOOKUP(A1481, 'MACHINE LEARNING OUTPUT '!A:C,3, FALSE)</f>
        <v>salary</v>
      </c>
    </row>
    <row r="1482" spans="1:11" x14ac:dyDescent="0.25">
      <c r="A1482" s="1" t="s">
        <v>1516</v>
      </c>
      <c r="B1482" s="49">
        <v>0.71699999999999997</v>
      </c>
      <c r="C1482" s="49">
        <v>0.21055191241763566</v>
      </c>
      <c r="D1482" s="49">
        <v>0.56801656575196757</v>
      </c>
      <c r="E1482" s="49">
        <v>0.62176880157334635</v>
      </c>
      <c r="F1482" s="51">
        <f t="shared" si="70"/>
        <v>0.6946530596611048</v>
      </c>
      <c r="G1482" s="47">
        <f t="shared" si="71"/>
        <v>69.465305966110478</v>
      </c>
      <c r="H1482" s="21" t="str">
        <f t="shared" si="69"/>
        <v xml:space="preserve"> Medium Risk</v>
      </c>
      <c r="I1482">
        <f>VLOOKUP(A1482, 'MACHINE LEARNING OUTPUT '!A:W, 23, FALSE)</f>
        <v>0</v>
      </c>
      <c r="J1482" s="5">
        <f>VLOOKUP(A1482, 'MACHINE LEARNING OUTPUT '!A:X,24, FALSE)</f>
        <v>0.44430085635343963</v>
      </c>
      <c r="K1482" t="str">
        <f>VLOOKUP(A1482, 'MACHINE LEARNING OUTPUT '!A:C,3, FALSE)</f>
        <v>mixed</v>
      </c>
    </row>
    <row r="1483" spans="1:11" x14ac:dyDescent="0.25">
      <c r="A1483" s="2" t="s">
        <v>1517</v>
      </c>
      <c r="B1483" s="50">
        <v>0.93100000000000005</v>
      </c>
      <c r="C1483" s="50">
        <v>0.11205824603720904</v>
      </c>
      <c r="D1483" s="50">
        <v>0.79641532836384066</v>
      </c>
      <c r="E1483" s="50">
        <v>0.80050551323383068</v>
      </c>
      <c r="F1483" s="51">
        <f t="shared" si="70"/>
        <v>0.87159141884668001</v>
      </c>
      <c r="G1483" s="47">
        <f t="shared" si="71"/>
        <v>87.159141884668003</v>
      </c>
      <c r="H1483" s="21" t="str">
        <f t="shared" si="69"/>
        <v xml:space="preserve"> Low Risk</v>
      </c>
      <c r="I1483">
        <f>VLOOKUP(A1483, 'MACHINE LEARNING OUTPUT '!A:W, 23, FALSE)</f>
        <v>0</v>
      </c>
      <c r="J1483" s="5">
        <f>VLOOKUP(A1483, 'MACHINE LEARNING OUTPUT '!A:X,24, FALSE)</f>
        <v>0.29596285886244744</v>
      </c>
      <c r="K1483" t="str">
        <f>VLOOKUP(A1483, 'MACHINE LEARNING OUTPUT '!A:C,3, FALSE)</f>
        <v>salary</v>
      </c>
    </row>
    <row r="1484" spans="1:11" x14ac:dyDescent="0.25">
      <c r="A1484" s="1" t="s">
        <v>1518</v>
      </c>
      <c r="B1484" s="49">
        <v>0.41099999999999998</v>
      </c>
      <c r="C1484" s="49">
        <v>0.53656232569274653</v>
      </c>
      <c r="D1484" s="49">
        <v>0.35424637493931188</v>
      </c>
      <c r="E1484" s="49">
        <v>0.41951444490023226</v>
      </c>
      <c r="F1484" s="51">
        <f t="shared" si="70"/>
        <v>0.41665774401507322</v>
      </c>
      <c r="G1484" s="47">
        <f t="shared" si="71"/>
        <v>41.665774401507321</v>
      </c>
      <c r="H1484" s="21" t="str">
        <f t="shared" si="69"/>
        <v xml:space="preserve"> Medium Risk</v>
      </c>
      <c r="I1484">
        <f>VLOOKUP(A1484, 'MACHINE LEARNING OUTPUT '!A:W, 23, FALSE)</f>
        <v>1</v>
      </c>
      <c r="J1484" s="5">
        <f>VLOOKUP(A1484, 'MACHINE LEARNING OUTPUT '!A:X,24, FALSE)</f>
        <v>0.67301604359464806</v>
      </c>
      <c r="K1484" t="str">
        <f>VLOOKUP(A1484, 'MACHINE LEARNING OUTPUT '!A:C,3, FALSE)</f>
        <v>business</v>
      </c>
    </row>
    <row r="1485" spans="1:11" x14ac:dyDescent="0.25">
      <c r="A1485" s="2" t="s">
        <v>1519</v>
      </c>
      <c r="B1485" s="50">
        <v>0.83299999999999996</v>
      </c>
      <c r="C1485" s="50">
        <v>0.36700245611519783</v>
      </c>
      <c r="D1485" s="50">
        <v>0.37562320819539419</v>
      </c>
      <c r="E1485" s="50">
        <v>0.72570478483884704</v>
      </c>
      <c r="F1485" s="51">
        <f t="shared" si="70"/>
        <v>0.66542962253034643</v>
      </c>
      <c r="G1485" s="47">
        <f t="shared" si="71"/>
        <v>66.542962253034645</v>
      </c>
      <c r="H1485" s="21" t="str">
        <f t="shared" si="69"/>
        <v xml:space="preserve"> Medium Risk</v>
      </c>
      <c r="I1485">
        <f>VLOOKUP(A1485, 'MACHINE LEARNING OUTPUT '!A:W, 23, FALSE)</f>
        <v>0</v>
      </c>
      <c r="J1485" s="5">
        <f>VLOOKUP(A1485, 'MACHINE LEARNING OUTPUT '!A:X,24, FALSE)</f>
        <v>0.44717032737784485</v>
      </c>
      <c r="K1485" t="str">
        <f>VLOOKUP(A1485, 'MACHINE LEARNING OUTPUT '!A:C,3, FALSE)</f>
        <v>salary</v>
      </c>
    </row>
    <row r="1486" spans="1:11" x14ac:dyDescent="0.25">
      <c r="A1486" s="1" t="s">
        <v>1520</v>
      </c>
      <c r="B1486" s="49">
        <v>0.78500000000000003</v>
      </c>
      <c r="C1486" s="49">
        <v>0.10398190809883007</v>
      </c>
      <c r="D1486" s="49">
        <v>0.53623779561858498</v>
      </c>
      <c r="E1486" s="49">
        <v>0.76871883523517726</v>
      </c>
      <c r="F1486" s="51">
        <f t="shared" si="70"/>
        <v>0.7661108119793445</v>
      </c>
      <c r="G1486" s="47">
        <f t="shared" si="71"/>
        <v>76.611081197934453</v>
      </c>
      <c r="H1486" s="21" t="str">
        <f t="shared" si="69"/>
        <v xml:space="preserve"> Low Risk</v>
      </c>
      <c r="I1486">
        <f>VLOOKUP(A1486, 'MACHINE LEARNING OUTPUT '!A:W, 23, FALSE)</f>
        <v>0</v>
      </c>
      <c r="J1486" s="5">
        <f>VLOOKUP(A1486, 'MACHINE LEARNING OUTPUT '!A:X,24, FALSE)</f>
        <v>0.39746714947439155</v>
      </c>
      <c r="K1486" t="str">
        <f>VLOOKUP(A1486, 'MACHINE LEARNING OUTPUT '!A:C,3, FALSE)</f>
        <v>salary</v>
      </c>
    </row>
    <row r="1487" spans="1:11" x14ac:dyDescent="0.25">
      <c r="A1487" s="2" t="s">
        <v>1521</v>
      </c>
      <c r="B1487" s="50">
        <v>0.85</v>
      </c>
      <c r="C1487" s="50">
        <v>0</v>
      </c>
      <c r="D1487" s="50">
        <v>0.76203936686011875</v>
      </c>
      <c r="E1487" s="50">
        <v>0.82440547108569695</v>
      </c>
      <c r="F1487" s="51">
        <f t="shared" si="70"/>
        <v>0.87356869403487825</v>
      </c>
      <c r="G1487" s="47">
        <f t="shared" si="71"/>
        <v>87.356869403487821</v>
      </c>
      <c r="H1487" s="21" t="str">
        <f t="shared" si="69"/>
        <v xml:space="preserve"> Low Risk</v>
      </c>
      <c r="I1487">
        <f>VLOOKUP(A1487, 'MACHINE LEARNING OUTPUT '!A:W, 23, FALSE)</f>
        <v>0</v>
      </c>
      <c r="J1487" s="5">
        <f>VLOOKUP(A1487, 'MACHINE LEARNING OUTPUT '!A:X,24, FALSE)</f>
        <v>0.33962635301773175</v>
      </c>
      <c r="K1487" t="str">
        <f>VLOOKUP(A1487, 'MACHINE LEARNING OUTPUT '!A:C,3, FALSE)</f>
        <v>salary</v>
      </c>
    </row>
    <row r="1488" spans="1:11" x14ac:dyDescent="0.25">
      <c r="A1488" s="1" t="s">
        <v>1522</v>
      </c>
      <c r="B1488" s="49">
        <v>0.76800000000000002</v>
      </c>
      <c r="C1488" s="49">
        <v>0.16018434966487416</v>
      </c>
      <c r="D1488" s="49">
        <v>0.54399067810042978</v>
      </c>
      <c r="E1488" s="49">
        <v>0.74135212735890621</v>
      </c>
      <c r="F1488" s="51">
        <f t="shared" si="70"/>
        <v>0.74074564982445956</v>
      </c>
      <c r="G1488" s="47">
        <f t="shared" si="71"/>
        <v>74.074564982445963</v>
      </c>
      <c r="H1488" s="21" t="str">
        <f t="shared" si="69"/>
        <v xml:space="preserve"> Low Risk</v>
      </c>
      <c r="I1488">
        <f>VLOOKUP(A1488, 'MACHINE LEARNING OUTPUT '!A:W, 23, FALSE)</f>
        <v>0</v>
      </c>
      <c r="J1488" s="5">
        <f>VLOOKUP(A1488, 'MACHINE LEARNING OUTPUT '!A:X,24, FALSE)</f>
        <v>0.40960552608754547</v>
      </c>
      <c r="K1488" t="str">
        <f>VLOOKUP(A1488, 'MACHINE LEARNING OUTPUT '!A:C,3, FALSE)</f>
        <v>salary</v>
      </c>
    </row>
    <row r="1489" spans="1:11" x14ac:dyDescent="0.25">
      <c r="A1489" s="2" t="s">
        <v>1523</v>
      </c>
      <c r="B1489" s="50">
        <v>0.42</v>
      </c>
      <c r="C1489" s="50">
        <v>8.7319137786958045E-2</v>
      </c>
      <c r="D1489" s="50">
        <v>0.77372716176486867</v>
      </c>
      <c r="E1489" s="50">
        <v>0.78775752528089338</v>
      </c>
      <c r="F1489" s="51">
        <f t="shared" si="70"/>
        <v>0.6937133198090204</v>
      </c>
      <c r="G1489" s="47">
        <f t="shared" si="71"/>
        <v>69.371331980902042</v>
      </c>
      <c r="H1489" s="21" t="str">
        <f t="shared" si="69"/>
        <v xml:space="preserve"> Medium Risk</v>
      </c>
      <c r="I1489">
        <f>VLOOKUP(A1489, 'MACHINE LEARNING OUTPUT '!A:W, 23, FALSE)</f>
        <v>1</v>
      </c>
      <c r="J1489" s="5">
        <f>VLOOKUP(A1489, 'MACHINE LEARNING OUTPUT '!A:X,24, FALSE)</f>
        <v>0.54025221693989389</v>
      </c>
      <c r="K1489" t="str">
        <f>VLOOKUP(A1489, 'MACHINE LEARNING OUTPUT '!A:C,3, FALSE)</f>
        <v>business</v>
      </c>
    </row>
    <row r="1490" spans="1:11" x14ac:dyDescent="0.25">
      <c r="A1490" s="1" t="s">
        <v>1524</v>
      </c>
      <c r="B1490" s="49">
        <v>0.96799999999999997</v>
      </c>
      <c r="C1490" s="49">
        <v>4.2599908586613E-2</v>
      </c>
      <c r="D1490" s="49">
        <v>0.3824014107229482</v>
      </c>
      <c r="E1490" s="49">
        <v>0.76805940732264044</v>
      </c>
      <c r="F1490" s="51">
        <f t="shared" si="70"/>
        <v>0.8177092206670018</v>
      </c>
      <c r="G1490" s="47">
        <f t="shared" si="71"/>
        <v>81.77092206670018</v>
      </c>
      <c r="H1490" s="21" t="str">
        <f t="shared" si="69"/>
        <v xml:space="preserve"> Low Risk</v>
      </c>
      <c r="I1490">
        <f>VLOOKUP(A1490, 'MACHINE LEARNING OUTPUT '!A:W, 23, FALSE)</f>
        <v>0</v>
      </c>
      <c r="J1490" s="5">
        <f>VLOOKUP(A1490, 'MACHINE LEARNING OUTPUT '!A:X,24, FALSE)</f>
        <v>0.32930503693933866</v>
      </c>
      <c r="K1490" t="str">
        <f>VLOOKUP(A1490, 'MACHINE LEARNING OUTPUT '!A:C,3, FALSE)</f>
        <v>salary</v>
      </c>
    </row>
    <row r="1491" spans="1:11" x14ac:dyDescent="0.25">
      <c r="A1491" s="2" t="s">
        <v>1525</v>
      </c>
      <c r="B1491" s="50">
        <v>0.82199999999999995</v>
      </c>
      <c r="C1491" s="50">
        <v>0.24446710316459114</v>
      </c>
      <c r="D1491" s="50">
        <v>0.70489046007745693</v>
      </c>
      <c r="E1491" s="50">
        <v>0.64313475267302356</v>
      </c>
      <c r="F1491" s="51">
        <f t="shared" si="70"/>
        <v>0.75180817396706745</v>
      </c>
      <c r="G1491" s="47">
        <f t="shared" si="71"/>
        <v>75.180817396706743</v>
      </c>
      <c r="H1491" s="21" t="str">
        <f t="shared" si="69"/>
        <v xml:space="preserve"> Low Risk</v>
      </c>
      <c r="I1491">
        <f>VLOOKUP(A1491, 'MACHINE LEARNING OUTPUT '!A:W, 23, FALSE)</f>
        <v>0</v>
      </c>
      <c r="J1491" s="5">
        <f>VLOOKUP(A1491, 'MACHINE LEARNING OUTPUT '!A:X,24, FALSE)</f>
        <v>0.37809311024689329</v>
      </c>
      <c r="K1491" t="str">
        <f>VLOOKUP(A1491, 'MACHINE LEARNING OUTPUT '!A:C,3, FALSE)</f>
        <v>salary</v>
      </c>
    </row>
    <row r="1492" spans="1:11" x14ac:dyDescent="0.25">
      <c r="A1492" s="1" t="s">
        <v>1526</v>
      </c>
      <c r="B1492" s="49">
        <v>0.94799999999999995</v>
      </c>
      <c r="C1492" s="49">
        <v>0.31782765802917351</v>
      </c>
      <c r="D1492" s="49">
        <v>0.48839515204487161</v>
      </c>
      <c r="E1492" s="49">
        <v>0.83836274069109873</v>
      </c>
      <c r="F1492" s="51">
        <f t="shared" si="70"/>
        <v>0.75988514410388708</v>
      </c>
      <c r="G1492" s="47">
        <f t="shared" si="71"/>
        <v>75.988514410388703</v>
      </c>
      <c r="H1492" s="21" t="str">
        <f t="shared" si="69"/>
        <v xml:space="preserve"> Low Risk</v>
      </c>
      <c r="I1492">
        <f>VLOOKUP(A1492, 'MACHINE LEARNING OUTPUT '!A:W, 23, FALSE)</f>
        <v>0</v>
      </c>
      <c r="J1492" s="5">
        <f>VLOOKUP(A1492, 'MACHINE LEARNING OUTPUT '!A:X,24, FALSE)</f>
        <v>0.34700409152701311</v>
      </c>
      <c r="K1492" t="str">
        <f>VLOOKUP(A1492, 'MACHINE LEARNING OUTPUT '!A:C,3, FALSE)</f>
        <v>salary</v>
      </c>
    </row>
    <row r="1493" spans="1:11" x14ac:dyDescent="0.25">
      <c r="A1493" s="2" t="s">
        <v>1527</v>
      </c>
      <c r="B1493" s="50">
        <v>0.83099999999999996</v>
      </c>
      <c r="C1493" s="50">
        <v>0.30543282570259672</v>
      </c>
      <c r="D1493" s="50">
        <v>0.76006742742177069</v>
      </c>
      <c r="E1493" s="50">
        <v>0.75262804134720207</v>
      </c>
      <c r="F1493" s="51">
        <f t="shared" si="70"/>
        <v>0.76412784397565536</v>
      </c>
      <c r="G1493" s="47">
        <f t="shared" si="71"/>
        <v>76.412784397565531</v>
      </c>
      <c r="H1493" s="21" t="str">
        <f t="shared" si="69"/>
        <v xml:space="preserve"> Low Risk</v>
      </c>
      <c r="I1493">
        <f>VLOOKUP(A1493, 'MACHINE LEARNING OUTPUT '!A:W, 23, FALSE)</f>
        <v>0</v>
      </c>
      <c r="J1493" s="5">
        <f>VLOOKUP(A1493, 'MACHINE LEARNING OUTPUT '!A:X,24, FALSE)</f>
        <v>0.36973860234077804</v>
      </c>
      <c r="K1493" t="str">
        <f>VLOOKUP(A1493, 'MACHINE LEARNING OUTPUT '!A:C,3, FALSE)</f>
        <v>salary</v>
      </c>
    </row>
    <row r="1494" spans="1:11" x14ac:dyDescent="0.25">
      <c r="A1494" s="1" t="s">
        <v>1528</v>
      </c>
      <c r="B1494" s="49">
        <v>0.82299999999999995</v>
      </c>
      <c r="C1494" s="49">
        <v>0.14487161263749271</v>
      </c>
      <c r="D1494" s="49">
        <v>0.24623622682911808</v>
      </c>
      <c r="E1494" s="49">
        <v>0.53921768355693356</v>
      </c>
      <c r="F1494" s="51">
        <f t="shared" si="70"/>
        <v>0.67471841410811573</v>
      </c>
      <c r="G1494" s="47">
        <f t="shared" si="71"/>
        <v>67.471841410811578</v>
      </c>
      <c r="H1494" s="21" t="str">
        <f t="shared" si="69"/>
        <v xml:space="preserve"> Medium Risk</v>
      </c>
      <c r="I1494">
        <f>VLOOKUP(A1494, 'MACHINE LEARNING OUTPUT '!A:W, 23, FALSE)</f>
        <v>0</v>
      </c>
      <c r="J1494" s="5">
        <f>VLOOKUP(A1494, 'MACHINE LEARNING OUTPUT '!A:X,24, FALSE)</f>
        <v>0.45115015169970729</v>
      </c>
      <c r="K1494" t="str">
        <f>VLOOKUP(A1494, 'MACHINE LEARNING OUTPUT '!A:C,3, FALSE)</f>
        <v>salary</v>
      </c>
    </row>
    <row r="1495" spans="1:11" x14ac:dyDescent="0.25">
      <c r="A1495" s="2" t="s">
        <v>1529</v>
      </c>
      <c r="B1495" s="50">
        <v>0.78600000000000003</v>
      </c>
      <c r="C1495" s="50">
        <v>0.20053860432521992</v>
      </c>
      <c r="D1495" s="50">
        <v>0.19587550750095475</v>
      </c>
      <c r="E1495" s="50">
        <v>0.71219420453654481</v>
      </c>
      <c r="F1495" s="51">
        <f t="shared" si="70"/>
        <v>0.66094265088310666</v>
      </c>
      <c r="G1495" s="47">
        <f t="shared" si="71"/>
        <v>66.094265088310664</v>
      </c>
      <c r="H1495" s="21" t="str">
        <f t="shared" si="69"/>
        <v xml:space="preserve"> Medium Risk</v>
      </c>
      <c r="I1495">
        <f>VLOOKUP(A1495, 'MACHINE LEARNING OUTPUT '!A:W, 23, FALSE)</f>
        <v>0</v>
      </c>
      <c r="J1495" s="5">
        <f>VLOOKUP(A1495, 'MACHINE LEARNING OUTPUT '!A:X,24, FALSE)</f>
        <v>0.48886739982965405</v>
      </c>
      <c r="K1495" t="str">
        <f>VLOOKUP(A1495, 'MACHINE LEARNING OUTPUT '!A:C,3, FALSE)</f>
        <v>salary</v>
      </c>
    </row>
    <row r="1496" spans="1:11" x14ac:dyDescent="0.25">
      <c r="A1496" s="1" t="s">
        <v>1530</v>
      </c>
      <c r="B1496" s="49">
        <v>0.52300000000000002</v>
      </c>
      <c r="C1496" s="49">
        <v>0.31017085764885516</v>
      </c>
      <c r="D1496" s="49">
        <v>0.33151702353374035</v>
      </c>
      <c r="E1496" s="49">
        <v>0.45297109109103745</v>
      </c>
      <c r="F1496" s="51">
        <f t="shared" si="70"/>
        <v>0.52424781107574714</v>
      </c>
      <c r="G1496" s="47">
        <f t="shared" si="71"/>
        <v>52.424781107574717</v>
      </c>
      <c r="H1496" s="21" t="str">
        <f t="shared" si="69"/>
        <v xml:space="preserve"> Medium Risk</v>
      </c>
      <c r="I1496">
        <f>VLOOKUP(A1496, 'MACHINE LEARNING OUTPUT '!A:W, 23, FALSE)</f>
        <v>1</v>
      </c>
      <c r="J1496" s="5">
        <f>VLOOKUP(A1496, 'MACHINE LEARNING OUTPUT '!A:X,24, FALSE)</f>
        <v>0.61128626482097492</v>
      </c>
      <c r="K1496" t="str">
        <f>VLOOKUP(A1496, 'MACHINE LEARNING OUTPUT '!A:C,3, FALSE)</f>
        <v>business</v>
      </c>
    </row>
    <row r="1497" spans="1:11" x14ac:dyDescent="0.25">
      <c r="A1497" s="2" t="s">
        <v>1531</v>
      </c>
      <c r="B1497" s="50">
        <v>0.624</v>
      </c>
      <c r="C1497" s="50">
        <v>0.47517147384192254</v>
      </c>
      <c r="D1497" s="50">
        <v>0.19711193755168169</v>
      </c>
      <c r="E1497" s="50">
        <v>0.38389956783702522</v>
      </c>
      <c r="F1497" s="51">
        <f t="shared" si="70"/>
        <v>0.47285588053331334</v>
      </c>
      <c r="G1497" s="47">
        <f t="shared" si="71"/>
        <v>47.285588053331331</v>
      </c>
      <c r="H1497" s="21" t="str">
        <f t="shared" si="69"/>
        <v xml:space="preserve"> Medium Risk</v>
      </c>
      <c r="I1497">
        <f>VLOOKUP(A1497, 'MACHINE LEARNING OUTPUT '!A:W, 23, FALSE)</f>
        <v>1</v>
      </c>
      <c r="J1497" s="5">
        <f>VLOOKUP(A1497, 'MACHINE LEARNING OUTPUT '!A:X,24, FALSE)</f>
        <v>0.6263176203501416</v>
      </c>
      <c r="K1497" t="str">
        <f>VLOOKUP(A1497, 'MACHINE LEARNING OUTPUT '!A:C,3, FALSE)</f>
        <v>business</v>
      </c>
    </row>
    <row r="1498" spans="1:11" x14ac:dyDescent="0.25">
      <c r="A1498" s="1" t="s">
        <v>1532</v>
      </c>
      <c r="B1498" s="49">
        <v>0.40699999999999997</v>
      </c>
      <c r="C1498" s="49">
        <v>0.40007185595254485</v>
      </c>
      <c r="D1498" s="49">
        <v>0.30454607660966382</v>
      </c>
      <c r="E1498" s="49">
        <v>0.50503516568931006</v>
      </c>
      <c r="F1498" s="51">
        <f t="shared" si="70"/>
        <v>0.4590929333895658</v>
      </c>
      <c r="G1498" s="47">
        <f t="shared" si="71"/>
        <v>45.90929333895658</v>
      </c>
      <c r="H1498" s="21" t="str">
        <f t="shared" si="69"/>
        <v xml:space="preserve"> Medium Risk</v>
      </c>
      <c r="I1498">
        <f>VLOOKUP(A1498, 'MACHINE LEARNING OUTPUT '!A:W, 23, FALSE)</f>
        <v>1</v>
      </c>
      <c r="J1498" s="5">
        <f>VLOOKUP(A1498, 'MACHINE LEARNING OUTPUT '!A:X,24, FALSE)</f>
        <v>0.64931040608368773</v>
      </c>
      <c r="K1498" t="str">
        <f>VLOOKUP(A1498, 'MACHINE LEARNING OUTPUT '!A:C,3, FALSE)</f>
        <v>business</v>
      </c>
    </row>
    <row r="1499" spans="1:11" x14ac:dyDescent="0.25">
      <c r="A1499" s="2" t="s">
        <v>1533</v>
      </c>
      <c r="B1499" s="50">
        <v>0.83099999999999996</v>
      </c>
      <c r="C1499" s="50">
        <v>0.38973183824994778</v>
      </c>
      <c r="D1499" s="50">
        <v>0.48942904735727255</v>
      </c>
      <c r="E1499" s="50">
        <v>0.72506382548722459</v>
      </c>
      <c r="F1499" s="51">
        <f t="shared" si="70"/>
        <v>0.68057583181955383</v>
      </c>
      <c r="G1499" s="47">
        <f t="shared" si="71"/>
        <v>68.05758318195538</v>
      </c>
      <c r="H1499" s="21" t="str">
        <f t="shared" si="69"/>
        <v xml:space="preserve"> Medium Risk</v>
      </c>
      <c r="I1499">
        <f>VLOOKUP(A1499, 'MACHINE LEARNING OUTPUT '!A:W, 23, FALSE)</f>
        <v>0</v>
      </c>
      <c r="J1499" s="5">
        <f>VLOOKUP(A1499, 'MACHINE LEARNING OUTPUT '!A:X,24, FALSE)</f>
        <v>0.42022107411173015</v>
      </c>
      <c r="K1499" t="str">
        <f>VLOOKUP(A1499, 'MACHINE LEARNING OUTPUT '!A:C,3, FALSE)</f>
        <v>salary</v>
      </c>
    </row>
    <row r="1500" spans="1:11" x14ac:dyDescent="0.25">
      <c r="A1500" s="1" t="s">
        <v>1534</v>
      </c>
      <c r="B1500" s="49">
        <v>0.996</v>
      </c>
      <c r="C1500" s="49">
        <v>0.22004500991884218</v>
      </c>
      <c r="D1500" s="49">
        <v>0.49414391868719643</v>
      </c>
      <c r="E1500" s="49">
        <v>0.76574745539690814</v>
      </c>
      <c r="F1500" s="51">
        <f t="shared" si="70"/>
        <v>0.79627739907132278</v>
      </c>
      <c r="G1500" s="47">
        <f t="shared" si="71"/>
        <v>79.62773990713228</v>
      </c>
      <c r="H1500" s="21" t="str">
        <f t="shared" si="69"/>
        <v xml:space="preserve"> Low Risk</v>
      </c>
      <c r="I1500">
        <f>VLOOKUP(A1500, 'MACHINE LEARNING OUTPUT '!A:W, 23, FALSE)</f>
        <v>0</v>
      </c>
      <c r="J1500" s="5">
        <f>VLOOKUP(A1500, 'MACHINE LEARNING OUTPUT '!A:X,24, FALSE)</f>
        <v>0.33880985729055624</v>
      </c>
      <c r="K1500" t="str">
        <f>VLOOKUP(A1500, 'MACHINE LEARNING OUTPUT '!A:C,3, FALSE)</f>
        <v>salary</v>
      </c>
    </row>
    <row r="1501" spans="1:11" x14ac:dyDescent="0.25">
      <c r="A1501" s="2" t="s">
        <v>1535</v>
      </c>
      <c r="B1501" s="50">
        <v>0.77800000000000002</v>
      </c>
      <c r="C1501" s="50">
        <v>0.32621947540028212</v>
      </c>
      <c r="D1501" s="50">
        <v>0.52132078034104512</v>
      </c>
      <c r="E1501" s="50">
        <v>0.57040697580182964</v>
      </c>
      <c r="F1501" s="51">
        <f t="shared" si="70"/>
        <v>0.66425935981839879</v>
      </c>
      <c r="G1501" s="47">
        <f t="shared" si="71"/>
        <v>66.425935981839885</v>
      </c>
      <c r="H1501" s="21" t="str">
        <f t="shared" si="69"/>
        <v xml:space="preserve"> Medium Risk</v>
      </c>
      <c r="I1501">
        <f>VLOOKUP(A1501, 'MACHINE LEARNING OUTPUT '!A:W, 23, FALSE)</f>
        <v>0</v>
      </c>
      <c r="J1501" s="5">
        <f>VLOOKUP(A1501, 'MACHINE LEARNING OUTPUT '!A:X,24, FALSE)</f>
        <v>0.43090133652140444</v>
      </c>
      <c r="K1501" t="str">
        <f>VLOOKUP(A1501, 'MACHINE LEARNING OUTPUT '!A:C,3, FALSE)</f>
        <v>mixed</v>
      </c>
    </row>
    <row r="1502" spans="1:11" x14ac:dyDescent="0.25">
      <c r="A1502" s="1" t="s">
        <v>1536</v>
      </c>
      <c r="B1502" s="49">
        <v>0.60299999999999998</v>
      </c>
      <c r="C1502" s="49">
        <v>7.7496029387780441E-2</v>
      </c>
      <c r="D1502" s="49">
        <v>0.16694423555494212</v>
      </c>
      <c r="E1502" s="49">
        <v>0.46513273763792662</v>
      </c>
      <c r="F1502" s="51">
        <f t="shared" si="70"/>
        <v>0.5909599489403432</v>
      </c>
      <c r="G1502" s="47">
        <f t="shared" si="71"/>
        <v>59.09599489403432</v>
      </c>
      <c r="H1502" s="21" t="str">
        <f t="shared" si="69"/>
        <v xml:space="preserve"> Medium Risk</v>
      </c>
      <c r="I1502">
        <f>VLOOKUP(A1502, 'MACHINE LEARNING OUTPUT '!A:W, 23, FALSE)</f>
        <v>1</v>
      </c>
      <c r="J1502" s="5">
        <f>VLOOKUP(A1502, 'MACHINE LEARNING OUTPUT '!A:X,24, FALSE)</f>
        <v>0.61425290598786941</v>
      </c>
      <c r="K1502" t="str">
        <f>VLOOKUP(A1502, 'MACHINE LEARNING OUTPUT '!A:C,3, FALSE)</f>
        <v>business</v>
      </c>
    </row>
    <row r="1503" spans="1:11" x14ac:dyDescent="0.25">
      <c r="A1503" s="2" t="s">
        <v>1537</v>
      </c>
      <c r="B1503" s="50">
        <v>0.84799999999999998</v>
      </c>
      <c r="C1503" s="50">
        <v>0.26741785265366397</v>
      </c>
      <c r="D1503" s="50">
        <v>0.73822517482742378</v>
      </c>
      <c r="E1503" s="50">
        <v>0.69643877109226437</v>
      </c>
      <c r="F1503" s="51">
        <f t="shared" si="70"/>
        <v>0.76868549483322512</v>
      </c>
      <c r="G1503" s="47">
        <f t="shared" si="71"/>
        <v>76.868549483322511</v>
      </c>
      <c r="H1503" s="21" t="str">
        <f t="shared" si="69"/>
        <v xml:space="preserve"> Low Risk</v>
      </c>
      <c r="I1503">
        <f>VLOOKUP(A1503, 'MACHINE LEARNING OUTPUT '!A:W, 23, FALSE)</f>
        <v>0</v>
      </c>
      <c r="J1503" s="5">
        <f>VLOOKUP(A1503, 'MACHINE LEARNING OUTPUT '!A:X,24, FALSE)</f>
        <v>0.38438991637397441</v>
      </c>
      <c r="K1503" t="str">
        <f>VLOOKUP(A1503, 'MACHINE LEARNING OUTPUT '!A:C,3, FALSE)</f>
        <v>salary</v>
      </c>
    </row>
    <row r="1504" spans="1:11" x14ac:dyDescent="0.25">
      <c r="A1504" s="1" t="s">
        <v>1538</v>
      </c>
      <c r="B1504" s="49">
        <v>0.9</v>
      </c>
      <c r="C1504" s="49">
        <v>0.10407994421359906</v>
      </c>
      <c r="D1504" s="49">
        <v>0.81575054146998571</v>
      </c>
      <c r="E1504" s="49">
        <v>0.71401665712068985</v>
      </c>
      <c r="F1504" s="51">
        <f t="shared" si="70"/>
        <v>0.8540286235980209</v>
      </c>
      <c r="G1504" s="47">
        <f t="shared" si="71"/>
        <v>85.402862359802086</v>
      </c>
      <c r="H1504" s="21" t="str">
        <f t="shared" si="69"/>
        <v xml:space="preserve"> Low Risk</v>
      </c>
      <c r="I1504">
        <f>VLOOKUP(A1504, 'MACHINE LEARNING OUTPUT '!A:W, 23, FALSE)</f>
        <v>0</v>
      </c>
      <c r="J1504" s="5">
        <f>VLOOKUP(A1504, 'MACHINE LEARNING OUTPUT '!A:X,24, FALSE)</f>
        <v>0.30926363407789231</v>
      </c>
      <c r="K1504" t="str">
        <f>VLOOKUP(A1504, 'MACHINE LEARNING OUTPUT '!A:C,3, FALSE)</f>
        <v>salary</v>
      </c>
    </row>
    <row r="1505" spans="1:11" x14ac:dyDescent="0.25">
      <c r="A1505" s="2" t="s">
        <v>1539</v>
      </c>
      <c r="B1505" s="50">
        <v>0.92700000000000005</v>
      </c>
      <c r="C1505" s="50">
        <v>0.19467267703028329</v>
      </c>
      <c r="D1505" s="50">
        <v>0.54995710971768852</v>
      </c>
      <c r="E1505" s="50">
        <v>0.77594531563315261</v>
      </c>
      <c r="F1505" s="51">
        <f t="shared" si="70"/>
        <v>0.79243141617942559</v>
      </c>
      <c r="G1505" s="47">
        <f t="shared" si="71"/>
        <v>79.243141617942555</v>
      </c>
      <c r="H1505" s="21" t="str">
        <f t="shared" si="69"/>
        <v xml:space="preserve"> Low Risk</v>
      </c>
      <c r="I1505">
        <f>VLOOKUP(A1505, 'MACHINE LEARNING OUTPUT '!A:W, 23, FALSE)</f>
        <v>0</v>
      </c>
      <c r="J1505" s="5">
        <f>VLOOKUP(A1505, 'MACHINE LEARNING OUTPUT '!A:X,24, FALSE)</f>
        <v>0.37049160105854417</v>
      </c>
      <c r="K1505" t="str">
        <f>VLOOKUP(A1505, 'MACHINE LEARNING OUTPUT '!A:C,3, FALSE)</f>
        <v>salary</v>
      </c>
    </row>
    <row r="1506" spans="1:11" x14ac:dyDescent="0.25">
      <c r="A1506" s="1" t="s">
        <v>1540</v>
      </c>
      <c r="B1506" s="49">
        <v>0.81699999999999995</v>
      </c>
      <c r="C1506" s="49">
        <v>0.35347543326273961</v>
      </c>
      <c r="D1506" s="49">
        <v>0.56982213051340258</v>
      </c>
      <c r="E1506" s="49">
        <v>0.53814368301161219</v>
      </c>
      <c r="F1506" s="51">
        <f t="shared" si="70"/>
        <v>0.67459334857560049</v>
      </c>
      <c r="G1506" s="47">
        <f t="shared" si="71"/>
        <v>67.459334857560052</v>
      </c>
      <c r="H1506" s="21" t="str">
        <f t="shared" si="69"/>
        <v xml:space="preserve"> Medium Risk</v>
      </c>
      <c r="I1506">
        <f>VLOOKUP(A1506, 'MACHINE LEARNING OUTPUT '!A:W, 23, FALSE)</f>
        <v>0</v>
      </c>
      <c r="J1506" s="5">
        <f>VLOOKUP(A1506, 'MACHINE LEARNING OUTPUT '!A:X,24, FALSE)</f>
        <v>0.45634188425385741</v>
      </c>
      <c r="K1506" t="str">
        <f>VLOOKUP(A1506, 'MACHINE LEARNING OUTPUT '!A:C,3, FALSE)</f>
        <v>salary</v>
      </c>
    </row>
    <row r="1507" spans="1:11" x14ac:dyDescent="0.25">
      <c r="A1507" s="2" t="s">
        <v>1541</v>
      </c>
      <c r="B1507" s="50">
        <v>0.94399999999999995</v>
      </c>
      <c r="C1507" s="50">
        <v>0.14196687989608897</v>
      </c>
      <c r="D1507" s="50">
        <v>0.55921925480551826</v>
      </c>
      <c r="E1507" s="50">
        <v>0.68322821386418808</v>
      </c>
      <c r="F1507" s="51">
        <f t="shared" si="70"/>
        <v>0.80213801907190518</v>
      </c>
      <c r="G1507" s="47">
        <f t="shared" si="71"/>
        <v>80.213801907190515</v>
      </c>
      <c r="H1507" s="21" t="str">
        <f t="shared" si="69"/>
        <v xml:space="preserve"> Low Risk</v>
      </c>
      <c r="I1507">
        <f>VLOOKUP(A1507, 'MACHINE LEARNING OUTPUT '!A:W, 23, FALSE)</f>
        <v>0</v>
      </c>
      <c r="J1507" s="5">
        <f>VLOOKUP(A1507, 'MACHINE LEARNING OUTPUT '!A:X,24, FALSE)</f>
        <v>0.36936666813406449</v>
      </c>
      <c r="K1507" t="str">
        <f>VLOOKUP(A1507, 'MACHINE LEARNING OUTPUT '!A:C,3, FALSE)</f>
        <v>salary</v>
      </c>
    </row>
    <row r="1508" spans="1:11" x14ac:dyDescent="0.25">
      <c r="A1508" s="1" t="s">
        <v>1542</v>
      </c>
      <c r="B1508" s="49">
        <v>0.34499999999999997</v>
      </c>
      <c r="C1508" s="49">
        <v>5.6085266100197928E-2</v>
      </c>
      <c r="D1508" s="49">
        <v>0.57574984944874219</v>
      </c>
      <c r="E1508" s="49">
        <v>0.53737416593899701</v>
      </c>
      <c r="F1508" s="51">
        <f t="shared" si="70"/>
        <v>0.59968051495053853</v>
      </c>
      <c r="G1508" s="47">
        <f t="shared" si="71"/>
        <v>59.968051495053857</v>
      </c>
      <c r="H1508" s="21" t="str">
        <f t="shared" si="69"/>
        <v xml:space="preserve"> Medium Risk</v>
      </c>
      <c r="I1508">
        <f>VLOOKUP(A1508, 'MACHINE LEARNING OUTPUT '!A:W, 23, FALSE)</f>
        <v>1</v>
      </c>
      <c r="J1508" s="5">
        <f>VLOOKUP(A1508, 'MACHINE LEARNING OUTPUT '!A:X,24, FALSE)</f>
        <v>0.59645324733230154</v>
      </c>
      <c r="K1508" t="str">
        <f>VLOOKUP(A1508, 'MACHINE LEARNING OUTPUT '!A:C,3, FALSE)</f>
        <v>business</v>
      </c>
    </row>
    <row r="1509" spans="1:11" x14ac:dyDescent="0.25">
      <c r="A1509" s="2" t="s">
        <v>1543</v>
      </c>
      <c r="B1509" s="50">
        <v>0.41699999999999998</v>
      </c>
      <c r="C1509" s="50">
        <v>5.256322990546114E-2</v>
      </c>
      <c r="D1509" s="50">
        <v>0.76463633782648899</v>
      </c>
      <c r="E1509" s="50">
        <v>0.39472953501074498</v>
      </c>
      <c r="F1509" s="51">
        <f t="shared" si="70"/>
        <v>0.64231772884527127</v>
      </c>
      <c r="G1509" s="47">
        <f t="shared" si="71"/>
        <v>64.231772884527132</v>
      </c>
      <c r="H1509" s="21" t="str">
        <f t="shared" si="69"/>
        <v xml:space="preserve"> Medium Risk</v>
      </c>
      <c r="I1509">
        <f>VLOOKUP(A1509, 'MACHINE LEARNING OUTPUT '!A:W, 23, FALSE)</f>
        <v>1</v>
      </c>
      <c r="J1509" s="5">
        <f>VLOOKUP(A1509, 'MACHINE LEARNING OUTPUT '!A:X,24, FALSE)</f>
        <v>0.55444644152591538</v>
      </c>
      <c r="K1509" t="str">
        <f>VLOOKUP(A1509, 'MACHINE LEARNING OUTPUT '!A:C,3, FALSE)</f>
        <v>business</v>
      </c>
    </row>
    <row r="1510" spans="1:11" x14ac:dyDescent="0.25">
      <c r="A1510" s="1" t="s">
        <v>1544</v>
      </c>
      <c r="B1510" s="49">
        <v>0.28899999999999998</v>
      </c>
      <c r="C1510" s="49">
        <v>0.4842948837599525</v>
      </c>
      <c r="D1510" s="49">
        <v>0.44649314663829076</v>
      </c>
      <c r="E1510" s="49">
        <v>0.25296489947204415</v>
      </c>
      <c r="F1510" s="51">
        <f t="shared" si="70"/>
        <v>0.38310489912047901</v>
      </c>
      <c r="G1510" s="47">
        <f t="shared" si="71"/>
        <v>38.310489912047899</v>
      </c>
      <c r="H1510" s="21" t="str">
        <f t="shared" si="69"/>
        <v xml:space="preserve"> High Risk</v>
      </c>
      <c r="I1510">
        <f>VLOOKUP(A1510, 'MACHINE LEARNING OUTPUT '!A:W, 23, FALSE)</f>
        <v>1</v>
      </c>
      <c r="J1510" s="5">
        <f>VLOOKUP(A1510, 'MACHINE LEARNING OUTPUT '!A:X,24, FALSE)</f>
        <v>0.70771536609005203</v>
      </c>
      <c r="K1510" t="str">
        <f>VLOOKUP(A1510, 'MACHINE LEARNING OUTPUT '!A:C,3, FALSE)</f>
        <v>business</v>
      </c>
    </row>
    <row r="1511" spans="1:11" x14ac:dyDescent="0.25">
      <c r="A1511" s="2" t="s">
        <v>1545</v>
      </c>
      <c r="B1511" s="50">
        <v>0.63300000000000001</v>
      </c>
      <c r="C1511" s="50">
        <v>4.5824821644358138E-2</v>
      </c>
      <c r="D1511" s="50">
        <v>0.47195168462112869</v>
      </c>
      <c r="E1511" s="50">
        <v>0.43268760201173756</v>
      </c>
      <c r="F1511" s="51">
        <f t="shared" si="70"/>
        <v>0.66709603073267887</v>
      </c>
      <c r="G1511" s="47">
        <f t="shared" si="71"/>
        <v>66.709603073267886</v>
      </c>
      <c r="H1511" s="21" t="str">
        <f t="shared" si="69"/>
        <v xml:space="preserve"> Medium Risk</v>
      </c>
      <c r="I1511">
        <f>VLOOKUP(A1511, 'MACHINE LEARNING OUTPUT '!A:W, 23, FALSE)</f>
        <v>1</v>
      </c>
      <c r="J1511" s="5">
        <f>VLOOKUP(A1511, 'MACHINE LEARNING OUTPUT '!A:X,24, FALSE)</f>
        <v>0.52085132070208484</v>
      </c>
      <c r="K1511" t="str">
        <f>VLOOKUP(A1511, 'MACHINE LEARNING OUTPUT '!A:C,3, FALSE)</f>
        <v>business</v>
      </c>
    </row>
    <row r="1512" spans="1:11" x14ac:dyDescent="0.25">
      <c r="A1512" s="1" t="s">
        <v>1546</v>
      </c>
      <c r="B1512" s="49">
        <v>0.59399999999999997</v>
      </c>
      <c r="C1512" s="49">
        <v>4.1707565546575398E-2</v>
      </c>
      <c r="D1512" s="49">
        <v>0.58068831719140734</v>
      </c>
      <c r="E1512" s="49">
        <v>0.75200924773921718</v>
      </c>
      <c r="F1512" s="51">
        <f t="shared" si="70"/>
        <v>0.72432678093519143</v>
      </c>
      <c r="G1512" s="47">
        <f t="shared" si="71"/>
        <v>72.432678093519144</v>
      </c>
      <c r="H1512" s="21" t="str">
        <f t="shared" si="69"/>
        <v xml:space="preserve"> Low Risk</v>
      </c>
      <c r="I1512">
        <f>VLOOKUP(A1512, 'MACHINE LEARNING OUTPUT '!A:W, 23, FALSE)</f>
        <v>0</v>
      </c>
      <c r="J1512" s="5">
        <f>VLOOKUP(A1512, 'MACHINE LEARNING OUTPUT '!A:X,24, FALSE)</f>
        <v>0.45972716069472147</v>
      </c>
      <c r="K1512" t="str">
        <f>VLOOKUP(A1512, 'MACHINE LEARNING OUTPUT '!A:C,3, FALSE)</f>
        <v>mixed</v>
      </c>
    </row>
    <row r="1513" spans="1:11" x14ac:dyDescent="0.25">
      <c r="A1513" s="2" t="s">
        <v>1547</v>
      </c>
      <c r="B1513" s="50">
        <v>0.36</v>
      </c>
      <c r="C1513" s="50">
        <v>0.22331805496317364</v>
      </c>
      <c r="D1513" s="50">
        <v>0.42098377024335021</v>
      </c>
      <c r="E1513" s="50">
        <v>0.26334241400309411</v>
      </c>
      <c r="F1513" s="51">
        <f t="shared" si="70"/>
        <v>0.48270269966018209</v>
      </c>
      <c r="G1513" s="47">
        <f t="shared" si="71"/>
        <v>48.270269966018212</v>
      </c>
      <c r="H1513" s="21" t="str">
        <f t="shared" si="69"/>
        <v xml:space="preserve"> Medium Risk</v>
      </c>
      <c r="I1513">
        <f>VLOOKUP(A1513, 'MACHINE LEARNING OUTPUT '!A:W, 23, FALSE)</f>
        <v>1</v>
      </c>
      <c r="J1513" s="5">
        <f>VLOOKUP(A1513, 'MACHINE LEARNING OUTPUT '!A:X,24, FALSE)</f>
        <v>0.67279295300092978</v>
      </c>
      <c r="K1513" t="str">
        <f>VLOOKUP(A1513, 'MACHINE LEARNING OUTPUT '!A:C,3, FALSE)</f>
        <v>business</v>
      </c>
    </row>
    <row r="1514" spans="1:11" x14ac:dyDescent="0.25">
      <c r="A1514" s="1" t="s">
        <v>1548</v>
      </c>
      <c r="B1514" s="49">
        <v>0.64</v>
      </c>
      <c r="C1514" s="49">
        <v>0.3628549357379835</v>
      </c>
      <c r="D1514" s="49">
        <v>0.33333696363854781</v>
      </c>
      <c r="E1514" s="49">
        <v>0.53872391281674592</v>
      </c>
      <c r="F1514" s="51">
        <f t="shared" si="70"/>
        <v>0.56261949892882634</v>
      </c>
      <c r="G1514" s="47">
        <f t="shared" si="71"/>
        <v>56.261949892882633</v>
      </c>
      <c r="H1514" s="21" t="str">
        <f t="shared" si="69"/>
        <v xml:space="preserve"> Medium Risk</v>
      </c>
      <c r="I1514">
        <f>VLOOKUP(A1514, 'MACHINE LEARNING OUTPUT '!A:W, 23, FALSE)</f>
        <v>1</v>
      </c>
      <c r="J1514" s="5">
        <f>VLOOKUP(A1514, 'MACHINE LEARNING OUTPUT '!A:X,24, FALSE)</f>
        <v>0.53832773172875492</v>
      </c>
      <c r="K1514" t="str">
        <f>VLOOKUP(A1514, 'MACHINE LEARNING OUTPUT '!A:C,3, FALSE)</f>
        <v>mixed</v>
      </c>
    </row>
    <row r="1515" spans="1:11" x14ac:dyDescent="0.25">
      <c r="A1515" s="2" t="s">
        <v>1549</v>
      </c>
      <c r="B1515" s="50">
        <v>0.88600000000000001</v>
      </c>
      <c r="C1515" s="50">
        <v>0.37831809264091226</v>
      </c>
      <c r="D1515" s="50">
        <v>0.36933611318770743</v>
      </c>
      <c r="E1515" s="50">
        <v>0.77579552649791728</v>
      </c>
      <c r="F1515" s="51">
        <f t="shared" si="70"/>
        <v>0.68684112381995543</v>
      </c>
      <c r="G1515" s="47">
        <f t="shared" si="71"/>
        <v>68.684112381995547</v>
      </c>
      <c r="H1515" s="21" t="str">
        <f t="shared" si="69"/>
        <v xml:space="preserve"> Medium Risk</v>
      </c>
      <c r="I1515">
        <f>VLOOKUP(A1515, 'MACHINE LEARNING OUTPUT '!A:W, 23, FALSE)</f>
        <v>0</v>
      </c>
      <c r="J1515" s="5">
        <f>VLOOKUP(A1515, 'MACHINE LEARNING OUTPUT '!A:X,24, FALSE)</f>
        <v>0.39112399816642218</v>
      </c>
      <c r="K1515" t="str">
        <f>VLOOKUP(A1515, 'MACHINE LEARNING OUTPUT '!A:C,3, FALSE)</f>
        <v>salary</v>
      </c>
    </row>
    <row r="1516" spans="1:11" x14ac:dyDescent="0.25">
      <c r="A1516" s="1" t="s">
        <v>1550</v>
      </c>
      <c r="B1516" s="49">
        <v>0.874</v>
      </c>
      <c r="C1516" s="49">
        <v>0.17791870849983654</v>
      </c>
      <c r="D1516" s="49">
        <v>0.65671943041918479</v>
      </c>
      <c r="E1516" s="49">
        <v>0.67394914438122666</v>
      </c>
      <c r="F1516" s="51">
        <f t="shared" si="70"/>
        <v>0.78496064519106989</v>
      </c>
      <c r="G1516" s="47">
        <f t="shared" si="71"/>
        <v>78.496064519106994</v>
      </c>
      <c r="H1516" s="21" t="str">
        <f t="shared" si="69"/>
        <v xml:space="preserve"> Low Risk</v>
      </c>
      <c r="I1516">
        <f>VLOOKUP(A1516, 'MACHINE LEARNING OUTPUT '!A:W, 23, FALSE)</f>
        <v>0</v>
      </c>
      <c r="J1516" s="5">
        <f>VLOOKUP(A1516, 'MACHINE LEARNING OUTPUT '!A:X,24, FALSE)</f>
        <v>0.37854159042350594</v>
      </c>
      <c r="K1516" t="str">
        <f>VLOOKUP(A1516, 'MACHINE LEARNING OUTPUT '!A:C,3, FALSE)</f>
        <v>salary</v>
      </c>
    </row>
    <row r="1517" spans="1:11" x14ac:dyDescent="0.25">
      <c r="A1517" s="2" t="s">
        <v>1551</v>
      </c>
      <c r="B1517" s="50">
        <v>0.79200000000000004</v>
      </c>
      <c r="C1517" s="50">
        <v>7.5930876451934526E-2</v>
      </c>
      <c r="D1517" s="50">
        <v>0.26919724736800021</v>
      </c>
      <c r="E1517" s="50">
        <v>0.70462962861724809</v>
      </c>
      <c r="F1517" s="51">
        <f t="shared" si="70"/>
        <v>0.71395463083060695</v>
      </c>
      <c r="G1517" s="47">
        <f t="shared" si="71"/>
        <v>71.39546308306069</v>
      </c>
      <c r="H1517" s="21" t="str">
        <f t="shared" si="69"/>
        <v xml:space="preserve"> Low Risk</v>
      </c>
      <c r="I1517">
        <f>VLOOKUP(A1517, 'MACHINE LEARNING OUTPUT '!A:W, 23, FALSE)</f>
        <v>0</v>
      </c>
      <c r="J1517" s="5">
        <f>VLOOKUP(A1517, 'MACHINE LEARNING OUTPUT '!A:X,24, FALSE)</f>
        <v>0.44444864484603908</v>
      </c>
      <c r="K1517" t="str">
        <f>VLOOKUP(A1517, 'MACHINE LEARNING OUTPUT '!A:C,3, FALSE)</f>
        <v>salary</v>
      </c>
    </row>
    <row r="1518" spans="1:11" x14ac:dyDescent="0.25">
      <c r="A1518" s="1" t="s">
        <v>1552</v>
      </c>
      <c r="B1518" s="49">
        <v>0.38100000000000001</v>
      </c>
      <c r="C1518" s="49">
        <v>0.3025107489508479</v>
      </c>
      <c r="D1518" s="49">
        <v>0.61988921212662085</v>
      </c>
      <c r="E1518" s="49">
        <v>0.34006908528679008</v>
      </c>
      <c r="F1518" s="51">
        <f t="shared" si="70"/>
        <v>0.51758498053308832</v>
      </c>
      <c r="G1518" s="47">
        <f t="shared" si="71"/>
        <v>51.758498053308834</v>
      </c>
      <c r="H1518" s="21" t="str">
        <f t="shared" si="69"/>
        <v xml:space="preserve"> Medium Risk</v>
      </c>
      <c r="I1518">
        <f>VLOOKUP(A1518, 'MACHINE LEARNING OUTPUT '!A:W, 23, FALSE)</f>
        <v>1</v>
      </c>
      <c r="J1518" s="5">
        <f>VLOOKUP(A1518, 'MACHINE LEARNING OUTPUT '!A:X,24, FALSE)</f>
        <v>0.6258297683948989</v>
      </c>
      <c r="K1518" t="str">
        <f>VLOOKUP(A1518, 'MACHINE LEARNING OUTPUT '!A:C,3, FALSE)</f>
        <v>business</v>
      </c>
    </row>
    <row r="1519" spans="1:11" x14ac:dyDescent="0.25">
      <c r="A1519" s="2" t="s">
        <v>1553</v>
      </c>
      <c r="B1519" s="50">
        <v>0.76800000000000002</v>
      </c>
      <c r="C1519" s="50">
        <v>0.35404439678634464</v>
      </c>
      <c r="D1519" s="50">
        <v>0.95509317156729723</v>
      </c>
      <c r="E1519" s="50">
        <v>0.69327768360274145</v>
      </c>
      <c r="F1519" s="51">
        <f t="shared" si="70"/>
        <v>0.75759696781796726</v>
      </c>
      <c r="G1519" s="47">
        <f t="shared" si="71"/>
        <v>75.75969678179672</v>
      </c>
      <c r="H1519" s="21" t="str">
        <f t="shared" si="69"/>
        <v xml:space="preserve"> Low Risk</v>
      </c>
      <c r="I1519">
        <f>VLOOKUP(A1519, 'MACHINE LEARNING OUTPUT '!A:W, 23, FALSE)</f>
        <v>0</v>
      </c>
      <c r="J1519" s="5">
        <f>VLOOKUP(A1519, 'MACHINE LEARNING OUTPUT '!A:X,24, FALSE)</f>
        <v>0.36880663401123731</v>
      </c>
      <c r="K1519" t="str">
        <f>VLOOKUP(A1519, 'MACHINE LEARNING OUTPUT '!A:C,3, FALSE)</f>
        <v>mixed</v>
      </c>
    </row>
    <row r="1520" spans="1:11" x14ac:dyDescent="0.25">
      <c r="A1520" s="1" t="s">
        <v>1554</v>
      </c>
      <c r="B1520" s="49">
        <v>0.84199999999999997</v>
      </c>
      <c r="C1520" s="49">
        <v>0.23841056578100067</v>
      </c>
      <c r="D1520" s="49">
        <v>0.71521553098562207</v>
      </c>
      <c r="E1520" s="49">
        <v>0.85356324458358401</v>
      </c>
      <c r="F1520" s="51">
        <f t="shared" si="70"/>
        <v>0.79425442315036177</v>
      </c>
      <c r="G1520" s="47">
        <f t="shared" si="71"/>
        <v>79.425442315036179</v>
      </c>
      <c r="H1520" s="21" t="str">
        <f t="shared" si="69"/>
        <v xml:space="preserve"> Low Risk</v>
      </c>
      <c r="I1520">
        <f>VLOOKUP(A1520, 'MACHINE LEARNING OUTPUT '!A:W, 23, FALSE)</f>
        <v>0</v>
      </c>
      <c r="J1520" s="5">
        <f>VLOOKUP(A1520, 'MACHINE LEARNING OUTPUT '!A:X,24, FALSE)</f>
        <v>0.34278522147820889</v>
      </c>
      <c r="K1520" t="str">
        <f>VLOOKUP(A1520, 'MACHINE LEARNING OUTPUT '!A:C,3, FALSE)</f>
        <v>salary</v>
      </c>
    </row>
    <row r="1521" spans="1:11" x14ac:dyDescent="0.25">
      <c r="A1521" s="2" t="s">
        <v>1555</v>
      </c>
      <c r="B1521" s="50">
        <v>0.78600000000000003</v>
      </c>
      <c r="C1521" s="50">
        <v>0.17949496391278896</v>
      </c>
      <c r="D1521" s="50">
        <v>0.82924717722033781</v>
      </c>
      <c r="E1521" s="50">
        <v>0.50470119133079094</v>
      </c>
      <c r="F1521" s="51">
        <f t="shared" si="70"/>
        <v>0.76280612496984956</v>
      </c>
      <c r="G1521" s="47">
        <f t="shared" si="71"/>
        <v>76.280612496984958</v>
      </c>
      <c r="H1521" s="21" t="str">
        <f t="shared" si="69"/>
        <v xml:space="preserve"> Low Risk</v>
      </c>
      <c r="I1521">
        <f>VLOOKUP(A1521, 'MACHINE LEARNING OUTPUT '!A:W, 23, FALSE)</f>
        <v>0</v>
      </c>
      <c r="J1521" s="5">
        <f>VLOOKUP(A1521, 'MACHINE LEARNING OUTPUT '!A:X,24, FALSE)</f>
        <v>0.38992224362327765</v>
      </c>
      <c r="K1521" t="str">
        <f>VLOOKUP(A1521, 'MACHINE LEARNING OUTPUT '!A:C,3, FALSE)</f>
        <v>mixed</v>
      </c>
    </row>
    <row r="1522" spans="1:11" x14ac:dyDescent="0.25">
      <c r="A1522" s="1" t="s">
        <v>1556</v>
      </c>
      <c r="B1522" s="49">
        <v>0.79300000000000004</v>
      </c>
      <c r="C1522" s="49">
        <v>0.24781293393389953</v>
      </c>
      <c r="D1522" s="49">
        <v>0.80914189951257209</v>
      </c>
      <c r="E1522" s="49">
        <v>0.70715608877088865</v>
      </c>
      <c r="F1522" s="51">
        <f t="shared" si="70"/>
        <v>0.77110791303797777</v>
      </c>
      <c r="G1522" s="47">
        <f t="shared" si="71"/>
        <v>77.110791303797782</v>
      </c>
      <c r="H1522" s="21" t="str">
        <f t="shared" si="69"/>
        <v xml:space="preserve"> Low Risk</v>
      </c>
      <c r="I1522">
        <f>VLOOKUP(A1522, 'MACHINE LEARNING OUTPUT '!A:W, 23, FALSE)</f>
        <v>0</v>
      </c>
      <c r="J1522" s="5">
        <f>VLOOKUP(A1522, 'MACHINE LEARNING OUTPUT '!A:X,24, FALSE)</f>
        <v>0.37476060231847552</v>
      </c>
      <c r="K1522" t="str">
        <f>VLOOKUP(A1522, 'MACHINE LEARNING OUTPUT '!A:C,3, FALSE)</f>
        <v>salary</v>
      </c>
    </row>
    <row r="1523" spans="1:11" x14ac:dyDescent="0.25">
      <c r="A1523" s="2" t="s">
        <v>1557</v>
      </c>
      <c r="B1523" s="50">
        <v>0.54500000000000004</v>
      </c>
      <c r="C1523" s="50">
        <v>0.29528844400106741</v>
      </c>
      <c r="D1523" s="50">
        <v>0.64015654545125744</v>
      </c>
      <c r="E1523" s="50">
        <v>0.7289772819383451</v>
      </c>
      <c r="F1523" s="51">
        <f t="shared" si="70"/>
        <v>0.63954136818068297</v>
      </c>
      <c r="G1523" s="47">
        <f t="shared" si="71"/>
        <v>63.954136818068299</v>
      </c>
      <c r="H1523" s="21" t="str">
        <f t="shared" si="69"/>
        <v xml:space="preserve"> Medium Risk</v>
      </c>
      <c r="I1523">
        <f>VLOOKUP(A1523, 'MACHINE LEARNING OUTPUT '!A:W, 23, FALSE)</f>
        <v>0</v>
      </c>
      <c r="J1523" s="5">
        <f>VLOOKUP(A1523, 'MACHINE LEARNING OUTPUT '!A:X,24, FALSE)</f>
        <v>0.49437958189179071</v>
      </c>
      <c r="K1523" t="str">
        <f>VLOOKUP(A1523, 'MACHINE LEARNING OUTPUT '!A:C,3, FALSE)</f>
        <v>mixed</v>
      </c>
    </row>
    <row r="1524" spans="1:11" x14ac:dyDescent="0.25">
      <c r="A1524" s="1" t="s">
        <v>1558</v>
      </c>
      <c r="B1524" s="49">
        <v>0.96399999999999997</v>
      </c>
      <c r="C1524" s="49">
        <v>0.32228711857918829</v>
      </c>
      <c r="D1524" s="49">
        <v>0.551600957436579</v>
      </c>
      <c r="E1524" s="49">
        <v>0.72317613313287044</v>
      </c>
      <c r="F1524" s="51">
        <f t="shared" si="70"/>
        <v>0.75951047588348974</v>
      </c>
      <c r="G1524" s="47">
        <f t="shared" si="71"/>
        <v>75.95104758834897</v>
      </c>
      <c r="H1524" s="21" t="str">
        <f t="shared" si="69"/>
        <v xml:space="preserve"> Low Risk</v>
      </c>
      <c r="I1524">
        <f>VLOOKUP(A1524, 'MACHINE LEARNING OUTPUT '!A:W, 23, FALSE)</f>
        <v>0</v>
      </c>
      <c r="J1524" s="5">
        <f>VLOOKUP(A1524, 'MACHINE LEARNING OUTPUT '!A:X,24, FALSE)</f>
        <v>0.36642435919651067</v>
      </c>
      <c r="K1524" t="str">
        <f>VLOOKUP(A1524, 'MACHINE LEARNING OUTPUT '!A:C,3, FALSE)</f>
        <v>salary</v>
      </c>
    </row>
    <row r="1525" spans="1:11" x14ac:dyDescent="0.25">
      <c r="A1525" s="2" t="s">
        <v>1559</v>
      </c>
      <c r="B1525" s="50">
        <v>0.75800000000000001</v>
      </c>
      <c r="C1525" s="50">
        <v>0.36298295490037863</v>
      </c>
      <c r="D1525" s="50">
        <v>0.40457260108867432</v>
      </c>
      <c r="E1525" s="50">
        <v>0.46285841004273259</v>
      </c>
      <c r="F1525" s="51">
        <f t="shared" si="70"/>
        <v>0.60674839525403101</v>
      </c>
      <c r="G1525" s="47">
        <f t="shared" si="71"/>
        <v>60.674839525403101</v>
      </c>
      <c r="H1525" s="21" t="str">
        <f t="shared" si="69"/>
        <v xml:space="preserve"> Medium Risk</v>
      </c>
      <c r="I1525">
        <f>VLOOKUP(A1525, 'MACHINE LEARNING OUTPUT '!A:W, 23, FALSE)</f>
        <v>0</v>
      </c>
      <c r="J1525" s="5">
        <f>VLOOKUP(A1525, 'MACHINE LEARNING OUTPUT '!A:X,24, FALSE)</f>
        <v>0.4970476758329998</v>
      </c>
      <c r="K1525" t="str">
        <f>VLOOKUP(A1525, 'MACHINE LEARNING OUTPUT '!A:C,3, FALSE)</f>
        <v>salary</v>
      </c>
    </row>
    <row r="1526" spans="1:11" x14ac:dyDescent="0.25">
      <c r="A1526" s="1" t="s">
        <v>1560</v>
      </c>
      <c r="B1526" s="49">
        <v>0.8</v>
      </c>
      <c r="C1526" s="49">
        <v>0.34845308168058181</v>
      </c>
      <c r="D1526" s="49">
        <v>0.51540646276770474</v>
      </c>
      <c r="E1526" s="49">
        <v>0.7517825123890689</v>
      </c>
      <c r="F1526" s="51">
        <f t="shared" si="70"/>
        <v>0.69131274490772676</v>
      </c>
      <c r="G1526" s="47">
        <f t="shared" si="71"/>
        <v>69.131274490772682</v>
      </c>
      <c r="H1526" s="21" t="str">
        <f t="shared" si="69"/>
        <v xml:space="preserve"> Medium Risk</v>
      </c>
      <c r="I1526">
        <f>VLOOKUP(A1526, 'MACHINE LEARNING OUTPUT '!A:W, 23, FALSE)</f>
        <v>0</v>
      </c>
      <c r="J1526" s="5">
        <f>VLOOKUP(A1526, 'MACHINE LEARNING OUTPUT '!A:X,24, FALSE)</f>
        <v>0.4052956357156588</v>
      </c>
      <c r="K1526" t="str">
        <f>VLOOKUP(A1526, 'MACHINE LEARNING OUTPUT '!A:C,3, FALSE)</f>
        <v>salary</v>
      </c>
    </row>
    <row r="1527" spans="1:11" x14ac:dyDescent="0.25">
      <c r="A1527" s="2" t="s">
        <v>1561</v>
      </c>
      <c r="B1527" s="50">
        <v>0.80800000000000005</v>
      </c>
      <c r="C1527" s="50">
        <v>0.4646873058958339</v>
      </c>
      <c r="D1527" s="50">
        <v>0.3273489445491371</v>
      </c>
      <c r="E1527" s="50">
        <v>0.49270753945283752</v>
      </c>
      <c r="F1527" s="51">
        <f t="shared" si="70"/>
        <v>0.58276972805900296</v>
      </c>
      <c r="G1527" s="47">
        <f t="shared" si="71"/>
        <v>58.276972805900293</v>
      </c>
      <c r="H1527" s="21" t="str">
        <f t="shared" si="69"/>
        <v xml:space="preserve"> Medium Risk</v>
      </c>
      <c r="I1527">
        <f>VLOOKUP(A1527, 'MACHINE LEARNING OUTPUT '!A:W, 23, FALSE)</f>
        <v>1</v>
      </c>
      <c r="J1527" s="5">
        <f>VLOOKUP(A1527, 'MACHINE LEARNING OUTPUT '!A:X,24, FALSE)</f>
        <v>0.50079727345855429</v>
      </c>
      <c r="K1527" t="str">
        <f>VLOOKUP(A1527, 'MACHINE LEARNING OUTPUT '!A:C,3, FALSE)</f>
        <v>salary</v>
      </c>
    </row>
    <row r="1528" spans="1:11" x14ac:dyDescent="0.25">
      <c r="A1528" s="1" t="s">
        <v>1562</v>
      </c>
      <c r="B1528" s="49">
        <v>0.751</v>
      </c>
      <c r="C1528" s="49">
        <v>0.19729414497853809</v>
      </c>
      <c r="D1528" s="49">
        <v>0.71499239790971747</v>
      </c>
      <c r="E1528" s="49">
        <v>0.87704804198415109</v>
      </c>
      <c r="F1528" s="51">
        <f t="shared" si="70"/>
        <v>0.77821744238600465</v>
      </c>
      <c r="G1528" s="47">
        <f t="shared" si="71"/>
        <v>77.821744238600459</v>
      </c>
      <c r="H1528" s="21" t="str">
        <f t="shared" si="69"/>
        <v xml:space="preserve"> Low Risk</v>
      </c>
      <c r="I1528">
        <f>VLOOKUP(A1528, 'MACHINE LEARNING OUTPUT '!A:W, 23, FALSE)</f>
        <v>0</v>
      </c>
      <c r="J1528" s="5">
        <f>VLOOKUP(A1528, 'MACHINE LEARNING OUTPUT '!A:X,24, FALSE)</f>
        <v>0.37345430642179417</v>
      </c>
      <c r="K1528" t="str">
        <f>VLOOKUP(A1528, 'MACHINE LEARNING OUTPUT '!A:C,3, FALSE)</f>
        <v>salary</v>
      </c>
    </row>
    <row r="1529" spans="1:11" x14ac:dyDescent="0.25">
      <c r="A1529" s="2" t="s">
        <v>1563</v>
      </c>
      <c r="B1529" s="50">
        <v>0.85699999999999998</v>
      </c>
      <c r="C1529" s="50">
        <v>0.20242853673011002</v>
      </c>
      <c r="D1529" s="50">
        <v>0.52206591475753483</v>
      </c>
      <c r="E1529" s="50">
        <v>0.61781126355279126</v>
      </c>
      <c r="F1529" s="51">
        <f t="shared" si="70"/>
        <v>0.73630631146539272</v>
      </c>
      <c r="G1529" s="47">
        <f t="shared" si="71"/>
        <v>73.630631146539272</v>
      </c>
      <c r="H1529" s="21" t="str">
        <f t="shared" si="69"/>
        <v xml:space="preserve"> Low Risk</v>
      </c>
      <c r="I1529">
        <f>VLOOKUP(A1529, 'MACHINE LEARNING OUTPUT '!A:W, 23, FALSE)</f>
        <v>0</v>
      </c>
      <c r="J1529" s="5">
        <f>VLOOKUP(A1529, 'MACHINE LEARNING OUTPUT '!A:X,24, FALSE)</f>
        <v>0.39236851393870542</v>
      </c>
      <c r="K1529" t="str">
        <f>VLOOKUP(A1529, 'MACHINE LEARNING OUTPUT '!A:C,3, FALSE)</f>
        <v>salary</v>
      </c>
    </row>
    <row r="1530" spans="1:11" x14ac:dyDescent="0.25">
      <c r="A1530" s="1" t="s">
        <v>1564</v>
      </c>
      <c r="B1530" s="49">
        <v>0.68700000000000006</v>
      </c>
      <c r="C1530" s="49">
        <v>0.31557438706421032</v>
      </c>
      <c r="D1530" s="49">
        <v>0.69571418767666415</v>
      </c>
      <c r="E1530" s="49">
        <v>0.56133849837274041</v>
      </c>
      <c r="F1530" s="51">
        <f t="shared" si="70"/>
        <v>0.6691212961719808</v>
      </c>
      <c r="G1530" s="47">
        <f t="shared" si="71"/>
        <v>66.912129617198076</v>
      </c>
      <c r="H1530" s="21" t="str">
        <f t="shared" si="69"/>
        <v xml:space="preserve"> Medium Risk</v>
      </c>
      <c r="I1530">
        <f>VLOOKUP(A1530, 'MACHINE LEARNING OUTPUT '!A:W, 23, FALSE)</f>
        <v>0</v>
      </c>
      <c r="J1530" s="5">
        <f>VLOOKUP(A1530, 'MACHINE LEARNING OUTPUT '!A:X,24, FALSE)</f>
        <v>0.44880615885927738</v>
      </c>
      <c r="K1530" t="str">
        <f>VLOOKUP(A1530, 'MACHINE LEARNING OUTPUT '!A:C,3, FALSE)</f>
        <v>mixed</v>
      </c>
    </row>
    <row r="1531" spans="1:11" x14ac:dyDescent="0.25">
      <c r="A1531" s="2" t="s">
        <v>1565</v>
      </c>
      <c r="B1531" s="50">
        <v>0.51600000000000001</v>
      </c>
      <c r="C1531" s="50">
        <v>0.42038240462144999</v>
      </c>
      <c r="D1531" s="50">
        <v>0.35889844042800512</v>
      </c>
      <c r="E1531" s="50">
        <v>0.53847701950400628</v>
      </c>
      <c r="F1531" s="51">
        <f t="shared" si="70"/>
        <v>0.50703651962476692</v>
      </c>
      <c r="G1531" s="47">
        <f t="shared" si="71"/>
        <v>50.703651962476691</v>
      </c>
      <c r="H1531" s="21" t="str">
        <f t="shared" si="69"/>
        <v xml:space="preserve"> Medium Risk</v>
      </c>
      <c r="I1531">
        <f>VLOOKUP(A1531, 'MACHINE LEARNING OUTPUT '!A:W, 23, FALSE)</f>
        <v>1</v>
      </c>
      <c r="J1531" s="5">
        <f>VLOOKUP(A1531, 'MACHINE LEARNING OUTPUT '!A:X,24, FALSE)</f>
        <v>0.62961298815655009</v>
      </c>
      <c r="K1531" t="str">
        <f>VLOOKUP(A1531, 'MACHINE LEARNING OUTPUT '!A:C,3, FALSE)</f>
        <v>business</v>
      </c>
    </row>
    <row r="1532" spans="1:11" x14ac:dyDescent="0.25">
      <c r="A1532" s="1" t="s">
        <v>1566</v>
      </c>
      <c r="B1532" s="49">
        <v>0.75</v>
      </c>
      <c r="C1532" s="49">
        <v>2.651438948440632E-2</v>
      </c>
      <c r="D1532" s="49">
        <v>0.54764579096438903</v>
      </c>
      <c r="E1532" s="49">
        <v>0.61388637155139869</v>
      </c>
      <c r="F1532" s="51">
        <f t="shared" si="70"/>
        <v>0.75615779708026554</v>
      </c>
      <c r="G1532" s="47">
        <f t="shared" si="71"/>
        <v>75.615779708026551</v>
      </c>
      <c r="H1532" s="21" t="str">
        <f t="shared" si="69"/>
        <v xml:space="preserve"> Low Risk</v>
      </c>
      <c r="I1532">
        <f>VLOOKUP(A1532, 'MACHINE LEARNING OUTPUT '!A:W, 23, FALSE)</f>
        <v>0</v>
      </c>
      <c r="J1532" s="5">
        <f>VLOOKUP(A1532, 'MACHINE LEARNING OUTPUT '!A:X,24, FALSE)</f>
        <v>0.41694187377967495</v>
      </c>
      <c r="K1532" t="str">
        <f>VLOOKUP(A1532, 'MACHINE LEARNING OUTPUT '!A:C,3, FALSE)</f>
        <v>salary</v>
      </c>
    </row>
    <row r="1533" spans="1:11" x14ac:dyDescent="0.25">
      <c r="A1533" s="2" t="s">
        <v>1567</v>
      </c>
      <c r="B1533" s="50">
        <v>0.629</v>
      </c>
      <c r="C1533" s="50">
        <v>0.43586326729110331</v>
      </c>
      <c r="D1533" s="50">
        <v>0.48135051942998019</v>
      </c>
      <c r="E1533" s="50">
        <v>0.67319249009926818</v>
      </c>
      <c r="F1533" s="51">
        <f t="shared" si="70"/>
        <v>0.58663999721355531</v>
      </c>
      <c r="G1533" s="47">
        <f t="shared" si="71"/>
        <v>58.66399972135553</v>
      </c>
      <c r="H1533" s="21" t="str">
        <f t="shared" si="69"/>
        <v xml:space="preserve"> Medium Risk</v>
      </c>
      <c r="I1533">
        <f>VLOOKUP(A1533, 'MACHINE LEARNING OUTPUT '!A:W, 23, FALSE)</f>
        <v>1</v>
      </c>
      <c r="J1533" s="5">
        <f>VLOOKUP(A1533, 'MACHINE LEARNING OUTPUT '!A:X,24, FALSE)</f>
        <v>0.52122504223449506</v>
      </c>
      <c r="K1533" t="str">
        <f>VLOOKUP(A1533, 'MACHINE LEARNING OUTPUT '!A:C,3, FALSE)</f>
        <v>business</v>
      </c>
    </row>
    <row r="1534" spans="1:11" x14ac:dyDescent="0.25">
      <c r="A1534" s="1" t="s">
        <v>1568</v>
      </c>
      <c r="B1534" s="49">
        <v>0.24199999999999999</v>
      </c>
      <c r="C1534" s="49">
        <v>0.13658783143560932</v>
      </c>
      <c r="D1534" s="49">
        <v>0.25866691826745591</v>
      </c>
      <c r="E1534" s="49">
        <v>0.30888997843349236</v>
      </c>
      <c r="F1534" s="51">
        <f t="shared" si="70"/>
        <v>0.44179053098783222</v>
      </c>
      <c r="G1534" s="47">
        <f t="shared" si="71"/>
        <v>44.179053098783221</v>
      </c>
      <c r="H1534" s="21" t="str">
        <f t="shared" si="69"/>
        <v xml:space="preserve"> Medium Risk</v>
      </c>
      <c r="I1534">
        <f>VLOOKUP(A1534, 'MACHINE LEARNING OUTPUT '!A:W, 23, FALSE)</f>
        <v>1</v>
      </c>
      <c r="J1534" s="5">
        <f>VLOOKUP(A1534, 'MACHINE LEARNING OUTPUT '!A:X,24, FALSE)</f>
        <v>0.71211929655503337</v>
      </c>
      <c r="K1534" t="str">
        <f>VLOOKUP(A1534, 'MACHINE LEARNING OUTPUT '!A:C,3, FALSE)</f>
        <v>business</v>
      </c>
    </row>
    <row r="1535" spans="1:11" x14ac:dyDescent="0.25">
      <c r="A1535" s="2" t="s">
        <v>1569</v>
      </c>
      <c r="B1535" s="50">
        <v>0.93500000000000005</v>
      </c>
      <c r="C1535" s="50">
        <v>0.20229444873687924</v>
      </c>
      <c r="D1535" s="50">
        <v>0.52666898915904281</v>
      </c>
      <c r="E1535" s="50">
        <v>0.70964177857315336</v>
      </c>
      <c r="F1535" s="51">
        <f t="shared" si="70"/>
        <v>0.7783417299967178</v>
      </c>
      <c r="G1535" s="47">
        <f t="shared" si="71"/>
        <v>77.834172999671779</v>
      </c>
      <c r="H1535" s="21" t="str">
        <f t="shared" si="69"/>
        <v xml:space="preserve"> Low Risk</v>
      </c>
      <c r="I1535">
        <f>VLOOKUP(A1535, 'MACHINE LEARNING OUTPUT '!A:W, 23, FALSE)</f>
        <v>0</v>
      </c>
      <c r="J1535" s="5">
        <f>VLOOKUP(A1535, 'MACHINE LEARNING OUTPUT '!A:X,24, FALSE)</f>
        <v>0.34322057965443664</v>
      </c>
      <c r="K1535" t="str">
        <f>VLOOKUP(A1535, 'MACHINE LEARNING OUTPUT '!A:C,3, FALSE)</f>
        <v>salary</v>
      </c>
    </row>
    <row r="1536" spans="1:11" x14ac:dyDescent="0.25">
      <c r="A1536" s="1" t="s">
        <v>1570</v>
      </c>
      <c r="B1536" s="49">
        <v>0.89300000000000002</v>
      </c>
      <c r="C1536" s="49">
        <v>0.31888066336423343</v>
      </c>
      <c r="D1536" s="49">
        <v>0.52571320290110202</v>
      </c>
      <c r="E1536" s="49">
        <v>0.84246814203114129</v>
      </c>
      <c r="F1536" s="51">
        <f t="shared" si="70"/>
        <v>0.74839866287562162</v>
      </c>
      <c r="G1536" s="47">
        <f t="shared" si="71"/>
        <v>74.83986628756216</v>
      </c>
      <c r="H1536" s="21" t="str">
        <f t="shared" si="69"/>
        <v xml:space="preserve"> Low Risk</v>
      </c>
      <c r="I1536">
        <f>VLOOKUP(A1536, 'MACHINE LEARNING OUTPUT '!A:W, 23, FALSE)</f>
        <v>0</v>
      </c>
      <c r="J1536" s="5">
        <f>VLOOKUP(A1536, 'MACHINE LEARNING OUTPUT '!A:X,24, FALSE)</f>
        <v>0.35802056019004619</v>
      </c>
      <c r="K1536" t="str">
        <f>VLOOKUP(A1536, 'MACHINE LEARNING OUTPUT '!A:C,3, FALSE)</f>
        <v>salary</v>
      </c>
    </row>
    <row r="1537" spans="1:11" x14ac:dyDescent="0.25">
      <c r="A1537" s="2" t="s">
        <v>1571</v>
      </c>
      <c r="B1537" s="50">
        <v>0.98599999999999999</v>
      </c>
      <c r="C1537" s="50">
        <v>0.11109060653551539</v>
      </c>
      <c r="D1537" s="50">
        <v>0.81187526087405071</v>
      </c>
      <c r="E1537" s="50">
        <v>0.64194571396348643</v>
      </c>
      <c r="F1537" s="51">
        <f t="shared" si="70"/>
        <v>0.87043972730867847</v>
      </c>
      <c r="G1537" s="47">
        <f t="shared" si="71"/>
        <v>87.04397273086785</v>
      </c>
      <c r="H1537" s="21" t="str">
        <f t="shared" si="69"/>
        <v xml:space="preserve"> Low Risk</v>
      </c>
      <c r="I1537">
        <f>VLOOKUP(A1537, 'MACHINE LEARNING OUTPUT '!A:W, 23, FALSE)</f>
        <v>0</v>
      </c>
      <c r="J1537" s="5">
        <f>VLOOKUP(A1537, 'MACHINE LEARNING OUTPUT '!A:X,24, FALSE)</f>
        <v>0.29167805641657052</v>
      </c>
      <c r="K1537" t="str">
        <f>VLOOKUP(A1537, 'MACHINE LEARNING OUTPUT '!A:C,3, FALSE)</f>
        <v>salary</v>
      </c>
    </row>
    <row r="1538" spans="1:11" x14ac:dyDescent="0.25">
      <c r="A1538" s="1" t="s">
        <v>1572</v>
      </c>
      <c r="B1538" s="49">
        <v>0.86899999999999999</v>
      </c>
      <c r="C1538" s="49">
        <v>0.24558313695746209</v>
      </c>
      <c r="D1538" s="49">
        <v>0.36690349414362211</v>
      </c>
      <c r="E1538" s="49">
        <v>0.61059517203520719</v>
      </c>
      <c r="F1538" s="51">
        <f t="shared" si="70"/>
        <v>0.6954450335467669</v>
      </c>
      <c r="G1538" s="47">
        <f t="shared" si="71"/>
        <v>69.544503354676692</v>
      </c>
      <c r="H1538" s="21" t="str">
        <f t="shared" ref="H1538:H1601" si="72">IF(G1538&lt;40," High Risk",
 IF(G1538&lt;70," Medium Risk",
 " Low Risk"))</f>
        <v xml:space="preserve"> Medium Risk</v>
      </c>
      <c r="I1538">
        <f>VLOOKUP(A1538, 'MACHINE LEARNING OUTPUT '!A:W, 23, FALSE)</f>
        <v>0</v>
      </c>
      <c r="J1538" s="5">
        <f>VLOOKUP(A1538, 'MACHINE LEARNING OUTPUT '!A:X,24, FALSE)</f>
        <v>0.42662442342466605</v>
      </c>
      <c r="K1538" t="str">
        <f>VLOOKUP(A1538, 'MACHINE LEARNING OUTPUT '!A:C,3, FALSE)</f>
        <v>salary</v>
      </c>
    </row>
    <row r="1539" spans="1:11" x14ac:dyDescent="0.25">
      <c r="A1539" s="2" t="s">
        <v>1573</v>
      </c>
      <c r="B1539" s="50">
        <v>0.62</v>
      </c>
      <c r="C1539" s="50">
        <v>0.25986902607861345</v>
      </c>
      <c r="D1539" s="50">
        <v>0.82541559625518701</v>
      </c>
      <c r="E1539" s="50">
        <v>0.69724975922051169</v>
      </c>
      <c r="F1539" s="51">
        <f t="shared" ref="F1539:F1602" si="73">(B1539*0.35) + ((1-C1539)*0.3) + (D1539*0.2) + (E1539*0.15)</f>
        <v>0.70870987531053009</v>
      </c>
      <c r="G1539" s="47">
        <f t="shared" ref="G1539:G1602" si="74">F1539*100</f>
        <v>70.870987531053004</v>
      </c>
      <c r="H1539" s="21" t="str">
        <f t="shared" si="72"/>
        <v xml:space="preserve"> Low Risk</v>
      </c>
      <c r="I1539">
        <f>VLOOKUP(A1539, 'MACHINE LEARNING OUTPUT '!A:W, 23, FALSE)</f>
        <v>0</v>
      </c>
      <c r="J1539" s="5">
        <f>VLOOKUP(A1539, 'MACHINE LEARNING OUTPUT '!A:X,24, FALSE)</f>
        <v>0.46551834747989596</v>
      </c>
      <c r="K1539" t="str">
        <f>VLOOKUP(A1539, 'MACHINE LEARNING OUTPUT '!A:C,3, FALSE)</f>
        <v>business</v>
      </c>
    </row>
    <row r="1540" spans="1:11" x14ac:dyDescent="0.25">
      <c r="A1540" s="1" t="s">
        <v>1574</v>
      </c>
      <c r="B1540" s="49">
        <v>0.92200000000000004</v>
      </c>
      <c r="C1540" s="49">
        <v>0.16269496427611729</v>
      </c>
      <c r="D1540" s="49">
        <v>0.7132612565192088</v>
      </c>
      <c r="E1540" s="49">
        <v>0.79931750520175471</v>
      </c>
      <c r="F1540" s="51">
        <f t="shared" si="73"/>
        <v>0.83644138780126964</v>
      </c>
      <c r="G1540" s="47">
        <f t="shared" si="74"/>
        <v>83.644138780126966</v>
      </c>
      <c r="H1540" s="21" t="str">
        <f t="shared" si="72"/>
        <v xml:space="preserve"> Low Risk</v>
      </c>
      <c r="I1540">
        <f>VLOOKUP(A1540, 'MACHINE LEARNING OUTPUT '!A:W, 23, FALSE)</f>
        <v>0</v>
      </c>
      <c r="J1540" s="5">
        <f>VLOOKUP(A1540, 'MACHINE LEARNING OUTPUT '!A:X,24, FALSE)</f>
        <v>0.33709876887199169</v>
      </c>
      <c r="K1540" t="str">
        <f>VLOOKUP(A1540, 'MACHINE LEARNING OUTPUT '!A:C,3, FALSE)</f>
        <v>salary</v>
      </c>
    </row>
    <row r="1541" spans="1:11" x14ac:dyDescent="0.25">
      <c r="A1541" s="2" t="s">
        <v>1575</v>
      </c>
      <c r="B1541" s="50">
        <v>0.55600000000000005</v>
      </c>
      <c r="C1541" s="50">
        <v>0.15499201383692968</v>
      </c>
      <c r="D1541" s="50">
        <v>0.33989839605718408</v>
      </c>
      <c r="E1541" s="50">
        <v>0.514937105755507</v>
      </c>
      <c r="F1541" s="51">
        <f t="shared" si="73"/>
        <v>0.59332264092368392</v>
      </c>
      <c r="G1541" s="47">
        <f t="shared" si="74"/>
        <v>59.332264092368391</v>
      </c>
      <c r="H1541" s="21" t="str">
        <f t="shared" si="72"/>
        <v xml:space="preserve"> Medium Risk</v>
      </c>
      <c r="I1541">
        <f>VLOOKUP(A1541, 'MACHINE LEARNING OUTPUT '!A:W, 23, FALSE)</f>
        <v>1</v>
      </c>
      <c r="J1541" s="5">
        <f>VLOOKUP(A1541, 'MACHINE LEARNING OUTPUT '!A:X,24, FALSE)</f>
        <v>0.59245369494012401</v>
      </c>
      <c r="K1541" t="str">
        <f>VLOOKUP(A1541, 'MACHINE LEARNING OUTPUT '!A:C,3, FALSE)</f>
        <v>business</v>
      </c>
    </row>
    <row r="1542" spans="1:11" x14ac:dyDescent="0.25">
      <c r="A1542" s="1" t="s">
        <v>1576</v>
      </c>
      <c r="B1542" s="49">
        <v>0.624</v>
      </c>
      <c r="C1542" s="49">
        <v>0.19526346713981851</v>
      </c>
      <c r="D1542" s="49">
        <v>0.48121187006505683</v>
      </c>
      <c r="E1542" s="49">
        <v>0.37792382911001737</v>
      </c>
      <c r="F1542" s="51">
        <f t="shared" si="73"/>
        <v>0.61275190823756842</v>
      </c>
      <c r="G1542" s="47">
        <f t="shared" si="74"/>
        <v>61.275190823756844</v>
      </c>
      <c r="H1542" s="21" t="str">
        <f t="shared" si="72"/>
        <v xml:space="preserve"> Medium Risk</v>
      </c>
      <c r="I1542">
        <f>VLOOKUP(A1542, 'MACHINE LEARNING OUTPUT '!A:W, 23, FALSE)</f>
        <v>1</v>
      </c>
      <c r="J1542" s="5">
        <f>VLOOKUP(A1542, 'MACHINE LEARNING OUTPUT '!A:X,24, FALSE)</f>
        <v>0.56552953572952902</v>
      </c>
      <c r="K1542" t="str">
        <f>VLOOKUP(A1542, 'MACHINE LEARNING OUTPUT '!A:C,3, FALSE)</f>
        <v>business</v>
      </c>
    </row>
    <row r="1543" spans="1:11" x14ac:dyDescent="0.25">
      <c r="A1543" s="2" t="s">
        <v>1577</v>
      </c>
      <c r="B1543" s="50">
        <v>0.76600000000000001</v>
      </c>
      <c r="C1543" s="50">
        <v>0.17476035819754238</v>
      </c>
      <c r="D1543" s="50">
        <v>0.73912060952644332</v>
      </c>
      <c r="E1543" s="50">
        <v>0.64606243655876983</v>
      </c>
      <c r="F1543" s="51">
        <f t="shared" si="73"/>
        <v>0.76040537992984147</v>
      </c>
      <c r="G1543" s="47">
        <f t="shared" si="74"/>
        <v>76.040537992984142</v>
      </c>
      <c r="H1543" s="21" t="str">
        <f t="shared" si="72"/>
        <v xml:space="preserve"> Low Risk</v>
      </c>
      <c r="I1543">
        <f>VLOOKUP(A1543, 'MACHINE LEARNING OUTPUT '!A:W, 23, FALSE)</f>
        <v>0</v>
      </c>
      <c r="J1543" s="5">
        <f>VLOOKUP(A1543, 'MACHINE LEARNING OUTPUT '!A:X,24, FALSE)</f>
        <v>0.3876353472594587</v>
      </c>
      <c r="K1543" t="str">
        <f>VLOOKUP(A1543, 'MACHINE LEARNING OUTPUT '!A:C,3, FALSE)</f>
        <v>salary</v>
      </c>
    </row>
    <row r="1544" spans="1:11" x14ac:dyDescent="0.25">
      <c r="A1544" s="1" t="s">
        <v>1578</v>
      </c>
      <c r="B1544" s="49">
        <v>0.34799999999999998</v>
      </c>
      <c r="C1544" s="49">
        <v>0.56233268522940727</v>
      </c>
      <c r="D1544" s="49">
        <v>0.35804053262651214</v>
      </c>
      <c r="E1544" s="49">
        <v>0.30670194290752184</v>
      </c>
      <c r="F1544" s="51">
        <f t="shared" si="73"/>
        <v>0.37071359239260848</v>
      </c>
      <c r="G1544" s="47">
        <f t="shared" si="74"/>
        <v>37.07135923926085</v>
      </c>
      <c r="H1544" s="21" t="str">
        <f t="shared" si="72"/>
        <v xml:space="preserve"> High Risk</v>
      </c>
      <c r="I1544">
        <f>VLOOKUP(A1544, 'MACHINE LEARNING OUTPUT '!A:W, 23, FALSE)</f>
        <v>1</v>
      </c>
      <c r="J1544" s="5">
        <f>VLOOKUP(A1544, 'MACHINE LEARNING OUTPUT '!A:X,24, FALSE)</f>
        <v>0.7079556720967205</v>
      </c>
      <c r="K1544" t="str">
        <f>VLOOKUP(A1544, 'MACHINE LEARNING OUTPUT '!A:C,3, FALSE)</f>
        <v>business</v>
      </c>
    </row>
    <row r="1545" spans="1:11" x14ac:dyDescent="0.25">
      <c r="A1545" s="2" t="s">
        <v>1579</v>
      </c>
      <c r="B1545" s="50">
        <v>0.88400000000000001</v>
      </c>
      <c r="C1545" s="50">
        <v>0.38102381490471088</v>
      </c>
      <c r="D1545" s="50">
        <v>0.83017187763800782</v>
      </c>
      <c r="E1545" s="50">
        <v>0.80415023887006032</v>
      </c>
      <c r="F1545" s="51">
        <f t="shared" si="73"/>
        <v>0.78174976688669739</v>
      </c>
      <c r="G1545" s="47">
        <f t="shared" si="74"/>
        <v>78.174976688669744</v>
      </c>
      <c r="H1545" s="21" t="str">
        <f t="shared" si="72"/>
        <v xml:space="preserve"> Low Risk</v>
      </c>
      <c r="I1545">
        <f>VLOOKUP(A1545, 'MACHINE LEARNING OUTPUT '!A:W, 23, FALSE)</f>
        <v>0</v>
      </c>
      <c r="J1545" s="5">
        <f>VLOOKUP(A1545, 'MACHINE LEARNING OUTPUT '!A:X,24, FALSE)</f>
        <v>0.32080367846728153</v>
      </c>
      <c r="K1545" t="str">
        <f>VLOOKUP(A1545, 'MACHINE LEARNING OUTPUT '!A:C,3, FALSE)</f>
        <v>salary</v>
      </c>
    </row>
    <row r="1546" spans="1:11" x14ac:dyDescent="0.25">
      <c r="A1546" s="1" t="s">
        <v>1580</v>
      </c>
      <c r="B1546" s="49">
        <v>0.54300000000000004</v>
      </c>
      <c r="C1546" s="49">
        <v>6.6528678578467393E-2</v>
      </c>
      <c r="D1546" s="49">
        <v>0.44157058222820977</v>
      </c>
      <c r="E1546" s="49">
        <v>0.64264567236127224</v>
      </c>
      <c r="F1546" s="51">
        <f t="shared" si="73"/>
        <v>0.65480236372629252</v>
      </c>
      <c r="G1546" s="47">
        <f t="shared" si="74"/>
        <v>65.48023637262925</v>
      </c>
      <c r="H1546" s="21" t="str">
        <f t="shared" si="72"/>
        <v xml:space="preserve"> Medium Risk</v>
      </c>
      <c r="I1546">
        <f>VLOOKUP(A1546, 'MACHINE LEARNING OUTPUT '!A:W, 23, FALSE)</f>
        <v>1</v>
      </c>
      <c r="J1546" s="5">
        <f>VLOOKUP(A1546, 'MACHINE LEARNING OUTPUT '!A:X,24, FALSE)</f>
        <v>0.50786352067617013</v>
      </c>
      <c r="K1546" t="str">
        <f>VLOOKUP(A1546, 'MACHINE LEARNING OUTPUT '!A:C,3, FALSE)</f>
        <v>mixed</v>
      </c>
    </row>
    <row r="1547" spans="1:11" x14ac:dyDescent="0.25">
      <c r="A1547" s="2" t="s">
        <v>1581</v>
      </c>
      <c r="B1547" s="50">
        <v>0.97499999999999998</v>
      </c>
      <c r="C1547" s="50">
        <v>0.31260004642348543</v>
      </c>
      <c r="D1547" s="50">
        <v>0.72780779674368079</v>
      </c>
      <c r="E1547" s="50">
        <v>0.74167821858719696</v>
      </c>
      <c r="F1547" s="51">
        <f t="shared" si="73"/>
        <v>0.80428327820977008</v>
      </c>
      <c r="G1547" s="47">
        <f t="shared" si="74"/>
        <v>80.428327820977003</v>
      </c>
      <c r="H1547" s="21" t="str">
        <f t="shared" si="72"/>
        <v xml:space="preserve"> Low Risk</v>
      </c>
      <c r="I1547">
        <f>VLOOKUP(A1547, 'MACHINE LEARNING OUTPUT '!A:W, 23, FALSE)</f>
        <v>0</v>
      </c>
      <c r="J1547" s="5">
        <f>VLOOKUP(A1547, 'MACHINE LEARNING OUTPUT '!A:X,24, FALSE)</f>
        <v>0.33060279977636142</v>
      </c>
      <c r="K1547" t="str">
        <f>VLOOKUP(A1547, 'MACHINE LEARNING OUTPUT '!A:C,3, FALSE)</f>
        <v>salary</v>
      </c>
    </row>
    <row r="1548" spans="1:11" x14ac:dyDescent="0.25">
      <c r="A1548" s="1" t="s">
        <v>1582</v>
      </c>
      <c r="B1548" s="49">
        <v>0.76200000000000001</v>
      </c>
      <c r="C1548" s="49">
        <v>4.4582393291356104E-2</v>
      </c>
      <c r="D1548" s="49">
        <v>0.57701966059948273</v>
      </c>
      <c r="E1548" s="49">
        <v>0.62905016225149346</v>
      </c>
      <c r="F1548" s="51">
        <f t="shared" si="73"/>
        <v>0.76308673847021369</v>
      </c>
      <c r="G1548" s="47">
        <f t="shared" si="74"/>
        <v>76.308673847021367</v>
      </c>
      <c r="H1548" s="21" t="str">
        <f t="shared" si="72"/>
        <v xml:space="preserve"> Low Risk</v>
      </c>
      <c r="I1548">
        <f>VLOOKUP(A1548, 'MACHINE LEARNING OUTPUT '!A:W, 23, FALSE)</f>
        <v>0</v>
      </c>
      <c r="J1548" s="5">
        <f>VLOOKUP(A1548, 'MACHINE LEARNING OUTPUT '!A:X,24, FALSE)</f>
        <v>0.39841540535163777</v>
      </c>
      <c r="K1548" t="str">
        <f>VLOOKUP(A1548, 'MACHINE LEARNING OUTPUT '!A:C,3, FALSE)</f>
        <v>mixed</v>
      </c>
    </row>
    <row r="1549" spans="1:11" x14ac:dyDescent="0.25">
      <c r="A1549" s="2" t="s">
        <v>1583</v>
      </c>
      <c r="B1549" s="50">
        <v>0.373</v>
      </c>
      <c r="C1549" s="50">
        <v>5.7338550929807552E-2</v>
      </c>
      <c r="D1549" s="50">
        <v>0.39229040911300839</v>
      </c>
      <c r="E1549" s="50">
        <v>0.42284124971116943</v>
      </c>
      <c r="F1549" s="51">
        <f t="shared" si="73"/>
        <v>0.55523270400033475</v>
      </c>
      <c r="G1549" s="47">
        <f t="shared" si="74"/>
        <v>55.523270400033475</v>
      </c>
      <c r="H1549" s="21" t="str">
        <f t="shared" si="72"/>
        <v xml:space="preserve"> Medium Risk</v>
      </c>
      <c r="I1549">
        <f>VLOOKUP(A1549, 'MACHINE LEARNING OUTPUT '!A:W, 23, FALSE)</f>
        <v>1</v>
      </c>
      <c r="J1549" s="5">
        <f>VLOOKUP(A1549, 'MACHINE LEARNING OUTPUT '!A:X,24, FALSE)</f>
        <v>0.63292914237475684</v>
      </c>
      <c r="K1549" t="str">
        <f>VLOOKUP(A1549, 'MACHINE LEARNING OUTPUT '!A:C,3, FALSE)</f>
        <v>business</v>
      </c>
    </row>
    <row r="1550" spans="1:11" x14ac:dyDescent="0.25">
      <c r="A1550" s="1" t="s">
        <v>1584</v>
      </c>
      <c r="B1550" s="49">
        <v>0.78100000000000003</v>
      </c>
      <c r="C1550" s="49">
        <v>8.8497344095476327E-2</v>
      </c>
      <c r="D1550" s="49">
        <v>0.36626647520328615</v>
      </c>
      <c r="E1550" s="49">
        <v>0.52342327676057987</v>
      </c>
      <c r="F1550" s="51">
        <f t="shared" si="73"/>
        <v>0.69856758332610125</v>
      </c>
      <c r="G1550" s="47">
        <f t="shared" si="74"/>
        <v>69.856758332610127</v>
      </c>
      <c r="H1550" s="21" t="str">
        <f t="shared" si="72"/>
        <v xml:space="preserve"> Medium Risk</v>
      </c>
      <c r="I1550">
        <f>VLOOKUP(A1550, 'MACHINE LEARNING OUTPUT '!A:W, 23, FALSE)</f>
        <v>0</v>
      </c>
      <c r="J1550" s="5">
        <f>VLOOKUP(A1550, 'MACHINE LEARNING OUTPUT '!A:X,24, FALSE)</f>
        <v>0.43489802485633372</v>
      </c>
      <c r="K1550" t="str">
        <f>VLOOKUP(A1550, 'MACHINE LEARNING OUTPUT '!A:C,3, FALSE)</f>
        <v>salary</v>
      </c>
    </row>
    <row r="1551" spans="1:11" x14ac:dyDescent="0.25">
      <c r="A1551" s="2" t="s">
        <v>1585</v>
      </c>
      <c r="B1551" s="50">
        <v>0.61799999999999999</v>
      </c>
      <c r="C1551" s="50">
        <v>0.46787970667823958</v>
      </c>
      <c r="D1551" s="50">
        <v>0.30924877893054814</v>
      </c>
      <c r="E1551" s="50">
        <v>0.58961785774566677</v>
      </c>
      <c r="F1551" s="51">
        <f t="shared" si="73"/>
        <v>0.52622852244448781</v>
      </c>
      <c r="G1551" s="47">
        <f t="shared" si="74"/>
        <v>52.622852244448779</v>
      </c>
      <c r="H1551" s="21" t="str">
        <f t="shared" si="72"/>
        <v xml:space="preserve"> Medium Risk</v>
      </c>
      <c r="I1551">
        <f>VLOOKUP(A1551, 'MACHINE LEARNING OUTPUT '!A:W, 23, FALSE)</f>
        <v>1</v>
      </c>
      <c r="J1551" s="5">
        <f>VLOOKUP(A1551, 'MACHINE LEARNING OUTPUT '!A:X,24, FALSE)</f>
        <v>0.58400001615430475</v>
      </c>
      <c r="K1551" t="str">
        <f>VLOOKUP(A1551, 'MACHINE LEARNING OUTPUT '!A:C,3, FALSE)</f>
        <v>business</v>
      </c>
    </row>
    <row r="1552" spans="1:11" x14ac:dyDescent="0.25">
      <c r="A1552" s="1" t="s">
        <v>1586</v>
      </c>
      <c r="B1552" s="49">
        <v>0.57899999999999996</v>
      </c>
      <c r="C1552" s="49">
        <v>0.39485298081517489</v>
      </c>
      <c r="D1552" s="49">
        <v>0.49913756761073591</v>
      </c>
      <c r="E1552" s="49">
        <v>0.71923684202422999</v>
      </c>
      <c r="F1552" s="51">
        <f t="shared" si="73"/>
        <v>0.59190714558122925</v>
      </c>
      <c r="G1552" s="47">
        <f t="shared" si="74"/>
        <v>59.190714558122927</v>
      </c>
      <c r="H1552" s="21" t="str">
        <f t="shared" si="72"/>
        <v xml:space="preserve"> Medium Risk</v>
      </c>
      <c r="I1552">
        <f>VLOOKUP(A1552, 'MACHINE LEARNING OUTPUT '!A:W, 23, FALSE)</f>
        <v>1</v>
      </c>
      <c r="J1552" s="5">
        <f>VLOOKUP(A1552, 'MACHINE LEARNING OUTPUT '!A:X,24, FALSE)</f>
        <v>0.51655568218236381</v>
      </c>
      <c r="K1552" t="str">
        <f>VLOOKUP(A1552, 'MACHINE LEARNING OUTPUT '!A:C,3, FALSE)</f>
        <v>mixed</v>
      </c>
    </row>
    <row r="1553" spans="1:11" x14ac:dyDescent="0.25">
      <c r="A1553" s="2" t="s">
        <v>1587</v>
      </c>
      <c r="B1553" s="50">
        <v>0.20799999999999999</v>
      </c>
      <c r="C1553" s="50">
        <v>0.1582537710802846</v>
      </c>
      <c r="D1553" s="50">
        <v>0.53273436198890778</v>
      </c>
      <c r="E1553" s="50">
        <v>0.42945743495233762</v>
      </c>
      <c r="F1553" s="51">
        <f t="shared" si="73"/>
        <v>0.49628935631654675</v>
      </c>
      <c r="G1553" s="47">
        <f t="shared" si="74"/>
        <v>49.628935631654677</v>
      </c>
      <c r="H1553" s="21" t="str">
        <f t="shared" si="72"/>
        <v xml:space="preserve"> Medium Risk</v>
      </c>
      <c r="I1553">
        <f>VLOOKUP(A1553, 'MACHINE LEARNING OUTPUT '!A:W, 23, FALSE)</f>
        <v>1</v>
      </c>
      <c r="J1553" s="5">
        <f>VLOOKUP(A1553, 'MACHINE LEARNING OUTPUT '!A:X,24, FALSE)</f>
        <v>0.67678191202014704</v>
      </c>
      <c r="K1553" t="str">
        <f>VLOOKUP(A1553, 'MACHINE LEARNING OUTPUT '!A:C,3, FALSE)</f>
        <v>business</v>
      </c>
    </row>
    <row r="1554" spans="1:11" x14ac:dyDescent="0.25">
      <c r="A1554" s="1" t="s">
        <v>1588</v>
      </c>
      <c r="B1554" s="49">
        <v>0.69099999999999995</v>
      </c>
      <c r="C1554" s="49">
        <v>0.10815079958921908</v>
      </c>
      <c r="D1554" s="49">
        <v>0.63485478686764896</v>
      </c>
      <c r="E1554" s="49">
        <v>0.5274361498115826</v>
      </c>
      <c r="F1554" s="51">
        <f t="shared" si="73"/>
        <v>0.71549113996850144</v>
      </c>
      <c r="G1554" s="47">
        <f t="shared" si="74"/>
        <v>71.549113996850139</v>
      </c>
      <c r="H1554" s="21" t="str">
        <f t="shared" si="72"/>
        <v xml:space="preserve"> Low Risk</v>
      </c>
      <c r="I1554">
        <f>VLOOKUP(A1554, 'MACHINE LEARNING OUTPUT '!A:W, 23, FALSE)</f>
        <v>0</v>
      </c>
      <c r="J1554" s="5">
        <f>VLOOKUP(A1554, 'MACHINE LEARNING OUTPUT '!A:X,24, FALSE)</f>
        <v>0.44953144259135419</v>
      </c>
      <c r="K1554" t="str">
        <f>VLOOKUP(A1554, 'MACHINE LEARNING OUTPUT '!A:C,3, FALSE)</f>
        <v>mixed</v>
      </c>
    </row>
    <row r="1555" spans="1:11" x14ac:dyDescent="0.25">
      <c r="A1555" s="2" t="s">
        <v>1589</v>
      </c>
      <c r="B1555" s="50">
        <v>0.56699999999999995</v>
      </c>
      <c r="C1555" s="50">
        <v>0.17299006531019179</v>
      </c>
      <c r="D1555" s="50">
        <v>0.71861672531830456</v>
      </c>
      <c r="E1555" s="50">
        <v>0.49217400417705681</v>
      </c>
      <c r="F1555" s="51">
        <f t="shared" si="73"/>
        <v>0.66410242609716186</v>
      </c>
      <c r="G1555" s="47">
        <f t="shared" si="74"/>
        <v>66.410242609716192</v>
      </c>
      <c r="H1555" s="21" t="str">
        <f t="shared" si="72"/>
        <v xml:space="preserve"> Medium Risk</v>
      </c>
      <c r="I1555">
        <f>VLOOKUP(A1555, 'MACHINE LEARNING OUTPUT '!A:W, 23, FALSE)</f>
        <v>0</v>
      </c>
      <c r="J1555" s="5">
        <f>VLOOKUP(A1555, 'MACHINE LEARNING OUTPUT '!A:X,24, FALSE)</f>
        <v>0.48435756600348434</v>
      </c>
      <c r="K1555" t="str">
        <f>VLOOKUP(A1555, 'MACHINE LEARNING OUTPUT '!A:C,3, FALSE)</f>
        <v>mixed</v>
      </c>
    </row>
    <row r="1556" spans="1:11" x14ac:dyDescent="0.25">
      <c r="A1556" s="1" t="s">
        <v>1590</v>
      </c>
      <c r="B1556" s="49">
        <v>0.92600000000000005</v>
      </c>
      <c r="C1556" s="49">
        <v>0.2116353852461737</v>
      </c>
      <c r="D1556" s="49">
        <v>0.93768309300102204</v>
      </c>
      <c r="E1556" s="49">
        <v>0.71463150012108778</v>
      </c>
      <c r="F1556" s="51">
        <f t="shared" si="73"/>
        <v>0.85534072804451555</v>
      </c>
      <c r="G1556" s="47">
        <f t="shared" si="74"/>
        <v>85.534072804451554</v>
      </c>
      <c r="H1556" s="21" t="str">
        <f t="shared" si="72"/>
        <v xml:space="preserve"> Low Risk</v>
      </c>
      <c r="I1556">
        <f>VLOOKUP(A1556, 'MACHINE LEARNING OUTPUT '!A:W, 23, FALSE)</f>
        <v>0</v>
      </c>
      <c r="J1556" s="5">
        <f>VLOOKUP(A1556, 'MACHINE LEARNING OUTPUT '!A:X,24, FALSE)</f>
        <v>0.29186174086541505</v>
      </c>
      <c r="K1556" t="str">
        <f>VLOOKUP(A1556, 'MACHINE LEARNING OUTPUT '!A:C,3, FALSE)</f>
        <v>salary</v>
      </c>
    </row>
    <row r="1557" spans="1:11" x14ac:dyDescent="0.25">
      <c r="A1557" s="2" t="s">
        <v>1591</v>
      </c>
      <c r="B1557" s="50">
        <v>0.873</v>
      </c>
      <c r="C1557" s="50">
        <v>0.22785906697250619</v>
      </c>
      <c r="D1557" s="50">
        <v>0.71002020599179083</v>
      </c>
      <c r="E1557" s="50">
        <v>0.83037005680453058</v>
      </c>
      <c r="F1557" s="51">
        <f t="shared" si="73"/>
        <v>0.80375182962728586</v>
      </c>
      <c r="G1557" s="47">
        <f t="shared" si="74"/>
        <v>80.375182962728587</v>
      </c>
      <c r="H1557" s="21" t="str">
        <f t="shared" si="72"/>
        <v xml:space="preserve"> Low Risk</v>
      </c>
      <c r="I1557">
        <f>VLOOKUP(A1557, 'MACHINE LEARNING OUTPUT '!A:W, 23, FALSE)</f>
        <v>0</v>
      </c>
      <c r="J1557" s="5">
        <f>VLOOKUP(A1557, 'MACHINE LEARNING OUTPUT '!A:X,24, FALSE)</f>
        <v>0.35342333687298028</v>
      </c>
      <c r="K1557" t="str">
        <f>VLOOKUP(A1557, 'MACHINE LEARNING OUTPUT '!A:C,3, FALSE)</f>
        <v>salary</v>
      </c>
    </row>
    <row r="1558" spans="1:11" x14ac:dyDescent="0.25">
      <c r="A1558" s="1" t="s">
        <v>1592</v>
      </c>
      <c r="B1558" s="49">
        <v>0.40300000000000002</v>
      </c>
      <c r="C1558" s="49">
        <v>0.11901532753322108</v>
      </c>
      <c r="D1558" s="49">
        <v>0.78184170690099231</v>
      </c>
      <c r="E1558" s="49">
        <v>0.52054050789500694</v>
      </c>
      <c r="F1558" s="51">
        <f t="shared" si="73"/>
        <v>0.63979481930448323</v>
      </c>
      <c r="G1558" s="47">
        <f t="shared" si="74"/>
        <v>63.979481930448323</v>
      </c>
      <c r="H1558" s="21" t="str">
        <f t="shared" si="72"/>
        <v xml:space="preserve"> Medium Risk</v>
      </c>
      <c r="I1558">
        <f>VLOOKUP(A1558, 'MACHINE LEARNING OUTPUT '!A:W, 23, FALSE)</f>
        <v>1</v>
      </c>
      <c r="J1558" s="5">
        <f>VLOOKUP(A1558, 'MACHINE LEARNING OUTPUT '!A:X,24, FALSE)</f>
        <v>0.57108479866694128</v>
      </c>
      <c r="K1558" t="str">
        <f>VLOOKUP(A1558, 'MACHINE LEARNING OUTPUT '!A:C,3, FALSE)</f>
        <v>business</v>
      </c>
    </row>
    <row r="1559" spans="1:11" x14ac:dyDescent="0.25">
      <c r="A1559" s="2" t="s">
        <v>1593</v>
      </c>
      <c r="B1559" s="50">
        <v>0.8</v>
      </c>
      <c r="C1559" s="50">
        <v>0.33338140879544248</v>
      </c>
      <c r="D1559" s="50">
        <v>0.63616704789221679</v>
      </c>
      <c r="E1559" s="50">
        <v>0.73219762046977499</v>
      </c>
      <c r="F1559" s="51">
        <f t="shared" si="73"/>
        <v>0.71704863001027686</v>
      </c>
      <c r="G1559" s="47">
        <f t="shared" si="74"/>
        <v>71.70486300102769</v>
      </c>
      <c r="H1559" s="21" t="str">
        <f t="shared" si="72"/>
        <v xml:space="preserve"> Low Risk</v>
      </c>
      <c r="I1559">
        <f>VLOOKUP(A1559, 'MACHINE LEARNING OUTPUT '!A:W, 23, FALSE)</f>
        <v>0</v>
      </c>
      <c r="J1559" s="5">
        <f>VLOOKUP(A1559, 'MACHINE LEARNING OUTPUT '!A:X,24, FALSE)</f>
        <v>0.41221247930877375</v>
      </c>
      <c r="K1559" t="str">
        <f>VLOOKUP(A1559, 'MACHINE LEARNING OUTPUT '!A:C,3, FALSE)</f>
        <v>salary</v>
      </c>
    </row>
    <row r="1560" spans="1:11" x14ac:dyDescent="0.25">
      <c r="A1560" s="1" t="s">
        <v>1594</v>
      </c>
      <c r="B1560" s="49">
        <v>0.67200000000000004</v>
      </c>
      <c r="C1560" s="49">
        <v>0.14867285116916651</v>
      </c>
      <c r="D1560" s="49">
        <v>0.70891189093870977</v>
      </c>
      <c r="E1560" s="49">
        <v>0.5785143978323648</v>
      </c>
      <c r="F1560" s="51">
        <f t="shared" si="73"/>
        <v>0.71915768251184664</v>
      </c>
      <c r="G1560" s="47">
        <f t="shared" si="74"/>
        <v>71.915768251184659</v>
      </c>
      <c r="H1560" s="21" t="str">
        <f t="shared" si="72"/>
        <v xml:space="preserve"> Low Risk</v>
      </c>
      <c r="I1560">
        <f>VLOOKUP(A1560, 'MACHINE LEARNING OUTPUT '!A:W, 23, FALSE)</f>
        <v>0</v>
      </c>
      <c r="J1560" s="5">
        <f>VLOOKUP(A1560, 'MACHINE LEARNING OUTPUT '!A:X,24, FALSE)</f>
        <v>0.42422938063822335</v>
      </c>
      <c r="K1560" t="str">
        <f>VLOOKUP(A1560, 'MACHINE LEARNING OUTPUT '!A:C,3, FALSE)</f>
        <v>mixed</v>
      </c>
    </row>
    <row r="1561" spans="1:11" x14ac:dyDescent="0.25">
      <c r="A1561" s="2" t="s">
        <v>1595</v>
      </c>
      <c r="B1561" s="50">
        <v>0.53700000000000003</v>
      </c>
      <c r="C1561" s="50">
        <v>0.39943919031458192</v>
      </c>
      <c r="D1561" s="50">
        <v>0.60267408080903362</v>
      </c>
      <c r="E1561" s="50">
        <v>0.65135151585235518</v>
      </c>
      <c r="F1561" s="51">
        <f t="shared" si="73"/>
        <v>0.58635578644528541</v>
      </c>
      <c r="G1561" s="47">
        <f t="shared" si="74"/>
        <v>58.635578644528543</v>
      </c>
      <c r="H1561" s="21" t="str">
        <f t="shared" si="72"/>
        <v xml:space="preserve"> Medium Risk</v>
      </c>
      <c r="I1561">
        <f>VLOOKUP(A1561, 'MACHINE LEARNING OUTPUT '!A:W, 23, FALSE)</f>
        <v>1</v>
      </c>
      <c r="J1561" s="5">
        <f>VLOOKUP(A1561, 'MACHINE LEARNING OUTPUT '!A:X,24, FALSE)</f>
        <v>0.51440280072445954</v>
      </c>
      <c r="K1561" t="str">
        <f>VLOOKUP(A1561, 'MACHINE LEARNING OUTPUT '!A:C,3, FALSE)</f>
        <v>mixed</v>
      </c>
    </row>
    <row r="1562" spans="1:11" x14ac:dyDescent="0.25">
      <c r="A1562" s="1" t="s">
        <v>1596</v>
      </c>
      <c r="B1562" s="49">
        <v>0.83199999999999996</v>
      </c>
      <c r="C1562" s="49">
        <v>0.32917225645820042</v>
      </c>
      <c r="D1562" s="49">
        <v>0.34858775361779226</v>
      </c>
      <c r="E1562" s="49">
        <v>0.61221224116806239</v>
      </c>
      <c r="F1562" s="51">
        <f t="shared" si="73"/>
        <v>0.65399770996130768</v>
      </c>
      <c r="G1562" s="47">
        <f t="shared" si="74"/>
        <v>65.399770996130769</v>
      </c>
      <c r="H1562" s="21" t="str">
        <f t="shared" si="72"/>
        <v xml:space="preserve"> Medium Risk</v>
      </c>
      <c r="I1562">
        <f>VLOOKUP(A1562, 'MACHINE LEARNING OUTPUT '!A:W, 23, FALSE)</f>
        <v>0</v>
      </c>
      <c r="J1562" s="5">
        <f>VLOOKUP(A1562, 'MACHINE LEARNING OUTPUT '!A:X,24, FALSE)</f>
        <v>0.46318572154242005</v>
      </c>
      <c r="K1562" t="str">
        <f>VLOOKUP(A1562, 'MACHINE LEARNING OUTPUT '!A:C,3, FALSE)</f>
        <v>salary</v>
      </c>
    </row>
    <row r="1563" spans="1:11" x14ac:dyDescent="0.25">
      <c r="A1563" s="2" t="s">
        <v>1597</v>
      </c>
      <c r="B1563" s="50">
        <v>0.81100000000000005</v>
      </c>
      <c r="C1563" s="50">
        <v>0.17594772342220122</v>
      </c>
      <c r="D1563" s="50">
        <v>0.40408978702622822</v>
      </c>
      <c r="E1563" s="50">
        <v>0.80874245581941495</v>
      </c>
      <c r="F1563" s="51">
        <f t="shared" si="73"/>
        <v>0.73319500875149746</v>
      </c>
      <c r="G1563" s="47">
        <f t="shared" si="74"/>
        <v>73.319500875149743</v>
      </c>
      <c r="H1563" s="21" t="str">
        <f t="shared" si="72"/>
        <v xml:space="preserve"> Low Risk</v>
      </c>
      <c r="I1563">
        <f>VLOOKUP(A1563, 'MACHINE LEARNING OUTPUT '!A:W, 23, FALSE)</f>
        <v>0</v>
      </c>
      <c r="J1563" s="5">
        <f>VLOOKUP(A1563, 'MACHINE LEARNING OUTPUT '!A:X,24, FALSE)</f>
        <v>0.4167361293131624</v>
      </c>
      <c r="K1563" t="str">
        <f>VLOOKUP(A1563, 'MACHINE LEARNING OUTPUT '!A:C,3, FALSE)</f>
        <v>salary</v>
      </c>
    </row>
    <row r="1564" spans="1:11" x14ac:dyDescent="0.25">
      <c r="A1564" s="1" t="s">
        <v>1598</v>
      </c>
      <c r="B1564" s="49">
        <v>0.25800000000000001</v>
      </c>
      <c r="C1564" s="49">
        <v>0.39642186697155551</v>
      </c>
      <c r="D1564" s="49">
        <v>0.50263929608320579</v>
      </c>
      <c r="E1564" s="49">
        <v>0.33521788309836653</v>
      </c>
      <c r="F1564" s="51">
        <f t="shared" si="73"/>
        <v>0.42218398158992948</v>
      </c>
      <c r="G1564" s="47">
        <f t="shared" si="74"/>
        <v>42.218398158992947</v>
      </c>
      <c r="H1564" s="21" t="str">
        <f t="shared" si="72"/>
        <v xml:space="preserve"> Medium Risk</v>
      </c>
      <c r="I1564">
        <f>VLOOKUP(A1564, 'MACHINE LEARNING OUTPUT '!A:W, 23, FALSE)</f>
        <v>1</v>
      </c>
      <c r="J1564" s="5">
        <f>VLOOKUP(A1564, 'MACHINE LEARNING OUTPUT '!A:X,24, FALSE)</f>
        <v>0.70385219883144545</v>
      </c>
      <c r="K1564" t="str">
        <f>VLOOKUP(A1564, 'MACHINE LEARNING OUTPUT '!A:C,3, FALSE)</f>
        <v>business</v>
      </c>
    </row>
    <row r="1565" spans="1:11" x14ac:dyDescent="0.25">
      <c r="A1565" s="2" t="s">
        <v>1599</v>
      </c>
      <c r="B1565" s="50">
        <v>0.86299999999999999</v>
      </c>
      <c r="C1565" s="50">
        <v>0.35127026661216126</v>
      </c>
      <c r="D1565" s="50">
        <v>0.58594911589502963</v>
      </c>
      <c r="E1565" s="50">
        <v>0.68643303944781886</v>
      </c>
      <c r="F1565" s="51">
        <f t="shared" si="73"/>
        <v>0.71682369911253041</v>
      </c>
      <c r="G1565" s="47">
        <f t="shared" si="74"/>
        <v>71.682369911253048</v>
      </c>
      <c r="H1565" s="21" t="str">
        <f t="shared" si="72"/>
        <v xml:space="preserve"> Low Risk</v>
      </c>
      <c r="I1565">
        <f>VLOOKUP(A1565, 'MACHINE LEARNING OUTPUT '!A:W, 23, FALSE)</f>
        <v>0</v>
      </c>
      <c r="J1565" s="5">
        <f>VLOOKUP(A1565, 'MACHINE LEARNING OUTPUT '!A:X,24, FALSE)</f>
        <v>0.37878988580829803</v>
      </c>
      <c r="K1565" t="str">
        <f>VLOOKUP(A1565, 'MACHINE LEARNING OUTPUT '!A:C,3, FALSE)</f>
        <v>salary</v>
      </c>
    </row>
    <row r="1566" spans="1:11" x14ac:dyDescent="0.25">
      <c r="A1566" s="1" t="s">
        <v>1600</v>
      </c>
      <c r="B1566" s="49">
        <v>0.67200000000000004</v>
      </c>
      <c r="C1566" s="49">
        <v>0.14847216472119118</v>
      </c>
      <c r="D1566" s="49">
        <v>0.64372536944326042</v>
      </c>
      <c r="E1566" s="49">
        <v>0.61847668910227527</v>
      </c>
      <c r="F1566" s="51">
        <f t="shared" si="73"/>
        <v>0.71217492783763592</v>
      </c>
      <c r="G1566" s="47">
        <f t="shared" si="74"/>
        <v>71.217492783763589</v>
      </c>
      <c r="H1566" s="21" t="str">
        <f t="shared" si="72"/>
        <v xml:space="preserve"> Low Risk</v>
      </c>
      <c r="I1566">
        <f>VLOOKUP(A1566, 'MACHINE LEARNING OUTPUT '!A:W, 23, FALSE)</f>
        <v>0</v>
      </c>
      <c r="J1566" s="5">
        <f>VLOOKUP(A1566, 'MACHINE LEARNING OUTPUT '!A:X,24, FALSE)</f>
        <v>0.44639607007491983</v>
      </c>
      <c r="K1566" t="str">
        <f>VLOOKUP(A1566, 'MACHINE LEARNING OUTPUT '!A:C,3, FALSE)</f>
        <v>mixed</v>
      </c>
    </row>
    <row r="1567" spans="1:11" x14ac:dyDescent="0.25">
      <c r="A1567" s="2" t="s">
        <v>1601</v>
      </c>
      <c r="B1567" s="50">
        <v>0.95299999999999996</v>
      </c>
      <c r="C1567" s="50">
        <v>0.17258248380775387</v>
      </c>
      <c r="D1567" s="50">
        <v>0.67322145116909227</v>
      </c>
      <c r="E1567" s="50">
        <v>0.67873153742240744</v>
      </c>
      <c r="F1567" s="51">
        <f t="shared" si="73"/>
        <v>0.81822927570485338</v>
      </c>
      <c r="G1567" s="47">
        <f t="shared" si="74"/>
        <v>81.822927570485334</v>
      </c>
      <c r="H1567" s="21" t="str">
        <f t="shared" si="72"/>
        <v xml:space="preserve"> Low Risk</v>
      </c>
      <c r="I1567">
        <f>VLOOKUP(A1567, 'MACHINE LEARNING OUTPUT '!A:W, 23, FALSE)</f>
        <v>0</v>
      </c>
      <c r="J1567" s="5">
        <f>VLOOKUP(A1567, 'MACHINE LEARNING OUTPUT '!A:X,24, FALSE)</f>
        <v>0.33941429601644868</v>
      </c>
      <c r="K1567" t="str">
        <f>VLOOKUP(A1567, 'MACHINE LEARNING OUTPUT '!A:C,3, FALSE)</f>
        <v>salary</v>
      </c>
    </row>
    <row r="1568" spans="1:11" x14ac:dyDescent="0.25">
      <c r="A1568" s="1" t="s">
        <v>1602</v>
      </c>
      <c r="B1568" s="49">
        <v>0.32600000000000001</v>
      </c>
      <c r="C1568" s="49">
        <v>0.47137842250776035</v>
      </c>
      <c r="D1568" s="49">
        <v>0.41072109906073029</v>
      </c>
      <c r="E1568" s="49">
        <v>0.41846539412475819</v>
      </c>
      <c r="F1568" s="51">
        <f t="shared" si="73"/>
        <v>0.41760050217853167</v>
      </c>
      <c r="G1568" s="47">
        <f t="shared" si="74"/>
        <v>41.76005021785317</v>
      </c>
      <c r="H1568" s="21" t="str">
        <f t="shared" si="72"/>
        <v xml:space="preserve"> Medium Risk</v>
      </c>
      <c r="I1568">
        <f>VLOOKUP(A1568, 'MACHINE LEARNING OUTPUT '!A:W, 23, FALSE)</f>
        <v>1</v>
      </c>
      <c r="J1568" s="5">
        <f>VLOOKUP(A1568, 'MACHINE LEARNING OUTPUT '!A:X,24, FALSE)</f>
        <v>0.67558084567598764</v>
      </c>
      <c r="K1568" t="str">
        <f>VLOOKUP(A1568, 'MACHINE LEARNING OUTPUT '!A:C,3, FALSE)</f>
        <v>business</v>
      </c>
    </row>
    <row r="1569" spans="1:11" x14ac:dyDescent="0.25">
      <c r="A1569" s="2" t="s">
        <v>1603</v>
      </c>
      <c r="B1569" s="50">
        <v>0.78700000000000003</v>
      </c>
      <c r="C1569" s="50">
        <v>6.3295527979493504E-2</v>
      </c>
      <c r="D1569" s="50">
        <v>0.61234488798487763</v>
      </c>
      <c r="E1569" s="50">
        <v>0.7373172794433499</v>
      </c>
      <c r="F1569" s="51">
        <f t="shared" si="73"/>
        <v>0.78952791111962983</v>
      </c>
      <c r="G1569" s="47">
        <f t="shared" si="74"/>
        <v>78.952791111962981</v>
      </c>
      <c r="H1569" s="21" t="str">
        <f t="shared" si="72"/>
        <v xml:space="preserve"> Low Risk</v>
      </c>
      <c r="I1569">
        <f>VLOOKUP(A1569, 'MACHINE LEARNING OUTPUT '!A:W, 23, FALSE)</f>
        <v>0</v>
      </c>
      <c r="J1569" s="5">
        <f>VLOOKUP(A1569, 'MACHINE LEARNING OUTPUT '!A:X,24, FALSE)</f>
        <v>0.3678737609207981</v>
      </c>
      <c r="K1569" t="str">
        <f>VLOOKUP(A1569, 'MACHINE LEARNING OUTPUT '!A:C,3, FALSE)</f>
        <v>salary</v>
      </c>
    </row>
    <row r="1570" spans="1:11" x14ac:dyDescent="0.25">
      <c r="A1570" s="1" t="s">
        <v>1604</v>
      </c>
      <c r="B1570" s="49">
        <v>0.435</v>
      </c>
      <c r="C1570" s="49">
        <v>0.20782726615628572</v>
      </c>
      <c r="D1570" s="49">
        <v>0.65560660167617868</v>
      </c>
      <c r="E1570" s="49">
        <v>0.53940054231692536</v>
      </c>
      <c r="F1570" s="51">
        <f t="shared" si="73"/>
        <v>0.60193322183588882</v>
      </c>
      <c r="G1570" s="47">
        <f t="shared" si="74"/>
        <v>60.193322183588883</v>
      </c>
      <c r="H1570" s="21" t="str">
        <f t="shared" si="72"/>
        <v xml:space="preserve"> Medium Risk</v>
      </c>
      <c r="I1570">
        <f>VLOOKUP(A1570, 'MACHINE LEARNING OUTPUT '!A:W, 23, FALSE)</f>
        <v>1</v>
      </c>
      <c r="J1570" s="5">
        <f>VLOOKUP(A1570, 'MACHINE LEARNING OUTPUT '!A:X,24, FALSE)</f>
        <v>0.56916128820058898</v>
      </c>
      <c r="K1570" t="str">
        <f>VLOOKUP(A1570, 'MACHINE LEARNING OUTPUT '!A:C,3, FALSE)</f>
        <v>business</v>
      </c>
    </row>
    <row r="1571" spans="1:11" x14ac:dyDescent="0.25">
      <c r="A1571" s="2" t="s">
        <v>1605</v>
      </c>
      <c r="B1571" s="50">
        <v>0.91600000000000004</v>
      </c>
      <c r="C1571" s="50">
        <v>0.19580829662406191</v>
      </c>
      <c r="D1571" s="50">
        <v>0.53738669659839444</v>
      </c>
      <c r="E1571" s="50">
        <v>0.72089157135293669</v>
      </c>
      <c r="F1571" s="51">
        <f t="shared" si="73"/>
        <v>0.77746858603540081</v>
      </c>
      <c r="G1571" s="47">
        <f t="shared" si="74"/>
        <v>77.746858603540076</v>
      </c>
      <c r="H1571" s="21" t="str">
        <f t="shared" si="72"/>
        <v xml:space="preserve"> Low Risk</v>
      </c>
      <c r="I1571">
        <f>VLOOKUP(A1571, 'MACHINE LEARNING OUTPUT '!A:W, 23, FALSE)</f>
        <v>0</v>
      </c>
      <c r="J1571" s="5">
        <f>VLOOKUP(A1571, 'MACHINE LEARNING OUTPUT '!A:X,24, FALSE)</f>
        <v>0.34423065091394739</v>
      </c>
      <c r="K1571" t="str">
        <f>VLOOKUP(A1571, 'MACHINE LEARNING OUTPUT '!A:C,3, FALSE)</f>
        <v>salary</v>
      </c>
    </row>
    <row r="1572" spans="1:11" x14ac:dyDescent="0.25">
      <c r="A1572" s="1" t="s">
        <v>1606</v>
      </c>
      <c r="B1572" s="49">
        <v>0.35099999999999998</v>
      </c>
      <c r="C1572" s="49">
        <v>0.34025036831284433</v>
      </c>
      <c r="D1572" s="49">
        <v>0.38986357136966421</v>
      </c>
      <c r="E1572" s="49">
        <v>0.6852962183155813</v>
      </c>
      <c r="F1572" s="51">
        <f t="shared" si="73"/>
        <v>0.50154203652741669</v>
      </c>
      <c r="G1572" s="47">
        <f t="shared" si="74"/>
        <v>50.154203652741671</v>
      </c>
      <c r="H1572" s="21" t="str">
        <f t="shared" si="72"/>
        <v xml:space="preserve"> Medium Risk</v>
      </c>
      <c r="I1572">
        <f>VLOOKUP(A1572, 'MACHINE LEARNING OUTPUT '!A:W, 23, FALSE)</f>
        <v>1</v>
      </c>
      <c r="J1572" s="5">
        <f>VLOOKUP(A1572, 'MACHINE LEARNING OUTPUT '!A:X,24, FALSE)</f>
        <v>0.6371675499718088</v>
      </c>
      <c r="K1572" t="str">
        <f>VLOOKUP(A1572, 'MACHINE LEARNING OUTPUT '!A:C,3, FALSE)</f>
        <v>business</v>
      </c>
    </row>
    <row r="1573" spans="1:11" x14ac:dyDescent="0.25">
      <c r="A1573" s="2" t="s">
        <v>1607</v>
      </c>
      <c r="B1573" s="50">
        <v>0.82299999999999995</v>
      </c>
      <c r="C1573" s="50">
        <v>0.31956884364254251</v>
      </c>
      <c r="D1573" s="50">
        <v>0.76675303793201177</v>
      </c>
      <c r="E1573" s="50">
        <v>0.80556322369311351</v>
      </c>
      <c r="F1573" s="51">
        <f t="shared" si="73"/>
        <v>0.76636443804760657</v>
      </c>
      <c r="G1573" s="47">
        <f t="shared" si="74"/>
        <v>76.63644380476066</v>
      </c>
      <c r="H1573" s="21" t="str">
        <f t="shared" si="72"/>
        <v xml:space="preserve"> Low Risk</v>
      </c>
      <c r="I1573">
        <f>VLOOKUP(A1573, 'MACHINE LEARNING OUTPUT '!A:W, 23, FALSE)</f>
        <v>0</v>
      </c>
      <c r="J1573" s="5">
        <f>VLOOKUP(A1573, 'MACHINE LEARNING OUTPUT '!A:X,24, FALSE)</f>
        <v>0.38267915256568918</v>
      </c>
      <c r="K1573" t="str">
        <f>VLOOKUP(A1573, 'MACHINE LEARNING OUTPUT '!A:C,3, FALSE)</f>
        <v>salary</v>
      </c>
    </row>
    <row r="1574" spans="1:11" x14ac:dyDescent="0.25">
      <c r="A1574" s="1" t="s">
        <v>1608</v>
      </c>
      <c r="B1574" s="49">
        <v>0.23599999999999999</v>
      </c>
      <c r="C1574" s="49">
        <v>0.50277695894747709</v>
      </c>
      <c r="D1574" s="49">
        <v>0.28980524295128618</v>
      </c>
      <c r="E1574" s="49">
        <v>0.47029852668762345</v>
      </c>
      <c r="F1574" s="51">
        <f t="shared" si="73"/>
        <v>0.36027273990915765</v>
      </c>
      <c r="G1574" s="47">
        <f t="shared" si="74"/>
        <v>36.027273990915766</v>
      </c>
      <c r="H1574" s="21" t="str">
        <f t="shared" si="72"/>
        <v xml:space="preserve"> High Risk</v>
      </c>
      <c r="I1574">
        <f>VLOOKUP(A1574, 'MACHINE LEARNING OUTPUT '!A:W, 23, FALSE)</f>
        <v>1</v>
      </c>
      <c r="J1574" s="5">
        <f>VLOOKUP(A1574, 'MACHINE LEARNING OUTPUT '!A:X,24, FALSE)</f>
        <v>0.72393132986646469</v>
      </c>
      <c r="K1574" t="str">
        <f>VLOOKUP(A1574, 'MACHINE LEARNING OUTPUT '!A:C,3, FALSE)</f>
        <v>business</v>
      </c>
    </row>
    <row r="1575" spans="1:11" x14ac:dyDescent="0.25">
      <c r="A1575" s="2" t="s">
        <v>1609</v>
      </c>
      <c r="B1575" s="50">
        <v>0.59599999999999997</v>
      </c>
      <c r="C1575" s="50">
        <v>0.25347495440794082</v>
      </c>
      <c r="D1575" s="50">
        <v>0.79311214898365157</v>
      </c>
      <c r="E1575" s="50">
        <v>0.62731623370789102</v>
      </c>
      <c r="F1575" s="51">
        <f t="shared" si="73"/>
        <v>0.68527737853053172</v>
      </c>
      <c r="G1575" s="47">
        <f t="shared" si="74"/>
        <v>68.527737853053168</v>
      </c>
      <c r="H1575" s="21" t="str">
        <f t="shared" si="72"/>
        <v xml:space="preserve"> Medium Risk</v>
      </c>
      <c r="I1575">
        <f>VLOOKUP(A1575, 'MACHINE LEARNING OUTPUT '!A:W, 23, FALSE)</f>
        <v>0</v>
      </c>
      <c r="J1575" s="5">
        <f>VLOOKUP(A1575, 'MACHINE LEARNING OUTPUT '!A:X,24, FALSE)</f>
        <v>0.46659994230064572</v>
      </c>
      <c r="K1575" t="str">
        <f>VLOOKUP(A1575, 'MACHINE LEARNING OUTPUT '!A:C,3, FALSE)</f>
        <v>mixed</v>
      </c>
    </row>
    <row r="1576" spans="1:11" x14ac:dyDescent="0.25">
      <c r="A1576" s="1" t="s">
        <v>1610</v>
      </c>
      <c r="B1576" s="49">
        <v>0.77200000000000002</v>
      </c>
      <c r="C1576" s="49">
        <v>6.5457957158802538E-2</v>
      </c>
      <c r="D1576" s="49">
        <v>0.52834948068636622</v>
      </c>
      <c r="E1576" s="49">
        <v>0.65377355583207308</v>
      </c>
      <c r="F1576" s="51">
        <f t="shared" si="73"/>
        <v>0.75429854236444349</v>
      </c>
      <c r="G1576" s="47">
        <f t="shared" si="74"/>
        <v>75.429854236444356</v>
      </c>
      <c r="H1576" s="21" t="str">
        <f t="shared" si="72"/>
        <v xml:space="preserve"> Low Risk</v>
      </c>
      <c r="I1576">
        <f>VLOOKUP(A1576, 'MACHINE LEARNING OUTPUT '!A:W, 23, FALSE)</f>
        <v>0</v>
      </c>
      <c r="J1576" s="5">
        <f>VLOOKUP(A1576, 'MACHINE LEARNING OUTPUT '!A:X,24, FALSE)</f>
        <v>0.42760475350194688</v>
      </c>
      <c r="K1576" t="str">
        <f>VLOOKUP(A1576, 'MACHINE LEARNING OUTPUT '!A:C,3, FALSE)</f>
        <v>salary</v>
      </c>
    </row>
    <row r="1577" spans="1:11" x14ac:dyDescent="0.25">
      <c r="A1577" s="2" t="s">
        <v>1611</v>
      </c>
      <c r="B1577" s="50">
        <v>0.96199999999999997</v>
      </c>
      <c r="C1577" s="50">
        <v>0.2206331038310218</v>
      </c>
      <c r="D1577" s="50">
        <v>0.51752027894079666</v>
      </c>
      <c r="E1577" s="50">
        <v>0.8448751230666588</v>
      </c>
      <c r="F1577" s="51">
        <f t="shared" si="73"/>
        <v>0.80074539309885162</v>
      </c>
      <c r="G1577" s="47">
        <f t="shared" si="74"/>
        <v>80.074539309885168</v>
      </c>
      <c r="H1577" s="21" t="str">
        <f t="shared" si="72"/>
        <v xml:space="preserve"> Low Risk</v>
      </c>
      <c r="I1577">
        <f>VLOOKUP(A1577, 'MACHINE LEARNING OUTPUT '!A:W, 23, FALSE)</f>
        <v>0</v>
      </c>
      <c r="J1577" s="5">
        <f>VLOOKUP(A1577, 'MACHINE LEARNING OUTPUT '!A:X,24, FALSE)</f>
        <v>0.33692921710166213</v>
      </c>
      <c r="K1577" t="str">
        <f>VLOOKUP(A1577, 'MACHINE LEARNING OUTPUT '!A:C,3, FALSE)</f>
        <v>salary</v>
      </c>
    </row>
    <row r="1578" spans="1:11" x14ac:dyDescent="0.25">
      <c r="A1578" s="1" t="s">
        <v>1612</v>
      </c>
      <c r="B1578" s="49">
        <v>0.95499999999999996</v>
      </c>
      <c r="C1578" s="49">
        <v>0.34995503416168466</v>
      </c>
      <c r="D1578" s="49">
        <v>0.56614696386257002</v>
      </c>
      <c r="E1578" s="49">
        <v>0.71635188757466861</v>
      </c>
      <c r="F1578" s="51">
        <f t="shared" si="73"/>
        <v>0.74994566566020893</v>
      </c>
      <c r="G1578" s="47">
        <f t="shared" si="74"/>
        <v>74.994566566020893</v>
      </c>
      <c r="H1578" s="21" t="str">
        <f t="shared" si="72"/>
        <v xml:space="preserve"> Low Risk</v>
      </c>
      <c r="I1578">
        <f>VLOOKUP(A1578, 'MACHINE LEARNING OUTPUT '!A:W, 23, FALSE)</f>
        <v>0</v>
      </c>
      <c r="J1578" s="5">
        <f>VLOOKUP(A1578, 'MACHINE LEARNING OUTPUT '!A:X,24, FALSE)</f>
        <v>0.3703703856343325</v>
      </c>
      <c r="K1578" t="str">
        <f>VLOOKUP(A1578, 'MACHINE LEARNING OUTPUT '!A:C,3, FALSE)</f>
        <v>salary</v>
      </c>
    </row>
    <row r="1579" spans="1:11" x14ac:dyDescent="0.25">
      <c r="A1579" s="2" t="s">
        <v>1613</v>
      </c>
      <c r="B1579" s="50">
        <v>0.38200000000000001</v>
      </c>
      <c r="C1579" s="50">
        <v>9.9759716630019368E-2</v>
      </c>
      <c r="D1579" s="50">
        <v>0.57469832042618696</v>
      </c>
      <c r="E1579" s="50">
        <v>0.26435558506483231</v>
      </c>
      <c r="F1579" s="51">
        <f t="shared" si="73"/>
        <v>0.55836508685595632</v>
      </c>
      <c r="G1579" s="47">
        <f t="shared" si="74"/>
        <v>55.836508685595632</v>
      </c>
      <c r="H1579" s="21" t="str">
        <f t="shared" si="72"/>
        <v xml:space="preserve"> Medium Risk</v>
      </c>
      <c r="I1579">
        <f>VLOOKUP(A1579, 'MACHINE LEARNING OUTPUT '!A:W, 23, FALSE)</f>
        <v>1</v>
      </c>
      <c r="J1579" s="5">
        <f>VLOOKUP(A1579, 'MACHINE LEARNING OUTPUT '!A:X,24, FALSE)</f>
        <v>0.61987702842279924</v>
      </c>
      <c r="K1579" t="str">
        <f>VLOOKUP(A1579, 'MACHINE LEARNING OUTPUT '!A:C,3, FALSE)</f>
        <v>business</v>
      </c>
    </row>
    <row r="1580" spans="1:11" x14ac:dyDescent="0.25">
      <c r="A1580" s="1" t="s">
        <v>1614</v>
      </c>
      <c r="B1580" s="49">
        <v>0.44700000000000001</v>
      </c>
      <c r="C1580" s="49">
        <v>0.10068680006454978</v>
      </c>
      <c r="D1580" s="49">
        <v>0.7675257477048737</v>
      </c>
      <c r="E1580" s="49">
        <v>0.529040805584445</v>
      </c>
      <c r="F1580" s="51">
        <f t="shared" si="73"/>
        <v>0.65910523035927648</v>
      </c>
      <c r="G1580" s="47">
        <f t="shared" si="74"/>
        <v>65.910523035927653</v>
      </c>
      <c r="H1580" s="21" t="str">
        <f t="shared" si="72"/>
        <v xml:space="preserve"> Medium Risk</v>
      </c>
      <c r="I1580">
        <f>VLOOKUP(A1580, 'MACHINE LEARNING OUTPUT '!A:W, 23, FALSE)</f>
        <v>1</v>
      </c>
      <c r="J1580" s="5">
        <f>VLOOKUP(A1580, 'MACHINE LEARNING OUTPUT '!A:X,24, FALSE)</f>
        <v>0.5493451719604211</v>
      </c>
      <c r="K1580" t="str">
        <f>VLOOKUP(A1580, 'MACHINE LEARNING OUTPUT '!A:C,3, FALSE)</f>
        <v>business</v>
      </c>
    </row>
    <row r="1581" spans="1:11" x14ac:dyDescent="0.25">
      <c r="A1581" s="2" t="s">
        <v>1615</v>
      </c>
      <c r="B1581" s="50">
        <v>0.442</v>
      </c>
      <c r="C1581" s="50">
        <v>0.52190974599393214</v>
      </c>
      <c r="D1581" s="50">
        <v>0.92453279520047249</v>
      </c>
      <c r="E1581" s="50">
        <v>0.60383112093366687</v>
      </c>
      <c r="F1581" s="51">
        <f t="shared" si="73"/>
        <v>0.57360830338196489</v>
      </c>
      <c r="G1581" s="47">
        <f t="shared" si="74"/>
        <v>57.360830338196486</v>
      </c>
      <c r="H1581" s="21" t="str">
        <f t="shared" si="72"/>
        <v xml:space="preserve"> Medium Risk</v>
      </c>
      <c r="I1581">
        <f>VLOOKUP(A1581, 'MACHINE LEARNING OUTPUT '!A:W, 23, FALSE)</f>
        <v>1</v>
      </c>
      <c r="J1581" s="5">
        <f>VLOOKUP(A1581, 'MACHINE LEARNING OUTPUT '!A:X,24, FALSE)</f>
        <v>0.55846781725668115</v>
      </c>
      <c r="K1581" t="str">
        <f>VLOOKUP(A1581, 'MACHINE LEARNING OUTPUT '!A:C,3, FALSE)</f>
        <v>business</v>
      </c>
    </row>
    <row r="1582" spans="1:11" x14ac:dyDescent="0.25">
      <c r="A1582" s="1" t="s">
        <v>1616</v>
      </c>
      <c r="B1582" s="49">
        <v>0.97599999999999998</v>
      </c>
      <c r="C1582" s="49">
        <v>0.25764453249486258</v>
      </c>
      <c r="D1582" s="49">
        <v>0.64276365725770335</v>
      </c>
      <c r="E1582" s="49">
        <v>0.69678517292210507</v>
      </c>
      <c r="F1582" s="51">
        <f t="shared" si="73"/>
        <v>0.79737714764139767</v>
      </c>
      <c r="G1582" s="47">
        <f t="shared" si="74"/>
        <v>79.737714764139767</v>
      </c>
      <c r="H1582" s="21" t="str">
        <f t="shared" si="72"/>
        <v xml:space="preserve"> Low Risk</v>
      </c>
      <c r="I1582">
        <f>VLOOKUP(A1582, 'MACHINE LEARNING OUTPUT '!A:W, 23, FALSE)</f>
        <v>0</v>
      </c>
      <c r="J1582" s="5">
        <f>VLOOKUP(A1582, 'MACHINE LEARNING OUTPUT '!A:X,24, FALSE)</f>
        <v>0.33053261345107726</v>
      </c>
      <c r="K1582" t="str">
        <f>VLOOKUP(A1582, 'MACHINE LEARNING OUTPUT '!A:C,3, FALSE)</f>
        <v>salary</v>
      </c>
    </row>
    <row r="1583" spans="1:11" x14ac:dyDescent="0.25">
      <c r="A1583" s="2" t="s">
        <v>1617</v>
      </c>
      <c r="B1583" s="50">
        <v>0.96899999999999997</v>
      </c>
      <c r="C1583" s="50">
        <v>0.31576349870828296</v>
      </c>
      <c r="D1583" s="50">
        <v>0.56085547139479053</v>
      </c>
      <c r="E1583" s="50">
        <v>0.86184077824633076</v>
      </c>
      <c r="F1583" s="51">
        <f t="shared" si="73"/>
        <v>0.78586816140342275</v>
      </c>
      <c r="G1583" s="47">
        <f t="shared" si="74"/>
        <v>78.586816140342279</v>
      </c>
      <c r="H1583" s="21" t="str">
        <f t="shared" si="72"/>
        <v xml:space="preserve"> Low Risk</v>
      </c>
      <c r="I1583">
        <f>VLOOKUP(A1583, 'MACHINE LEARNING OUTPUT '!A:W, 23, FALSE)</f>
        <v>0</v>
      </c>
      <c r="J1583" s="5">
        <f>VLOOKUP(A1583, 'MACHINE LEARNING OUTPUT '!A:X,24, FALSE)</f>
        <v>0.32799020127127393</v>
      </c>
      <c r="K1583" t="str">
        <f>VLOOKUP(A1583, 'MACHINE LEARNING OUTPUT '!A:C,3, FALSE)</f>
        <v>salary</v>
      </c>
    </row>
    <row r="1584" spans="1:11" x14ac:dyDescent="0.25">
      <c r="A1584" s="1" t="s">
        <v>1618</v>
      </c>
      <c r="B1584" s="49">
        <v>0.42299999999999999</v>
      </c>
      <c r="C1584" s="49">
        <v>0.31330095986841372</v>
      </c>
      <c r="D1584" s="49">
        <v>0.31860694169450221</v>
      </c>
      <c r="E1584" s="49">
        <v>0.66111076721977169</v>
      </c>
      <c r="F1584" s="51">
        <f t="shared" si="73"/>
        <v>0.51694771546134199</v>
      </c>
      <c r="G1584" s="47">
        <f t="shared" si="74"/>
        <v>51.694771546134199</v>
      </c>
      <c r="H1584" s="21" t="str">
        <f t="shared" si="72"/>
        <v xml:space="preserve"> Medium Risk</v>
      </c>
      <c r="I1584">
        <f>VLOOKUP(A1584, 'MACHINE LEARNING OUTPUT '!A:W, 23, FALSE)</f>
        <v>1</v>
      </c>
      <c r="J1584" s="5">
        <f>VLOOKUP(A1584, 'MACHINE LEARNING OUTPUT '!A:X,24, FALSE)</f>
        <v>0.63205205275488541</v>
      </c>
      <c r="K1584" t="str">
        <f>VLOOKUP(A1584, 'MACHINE LEARNING OUTPUT '!A:C,3, FALSE)</f>
        <v>business</v>
      </c>
    </row>
    <row r="1585" spans="1:11" x14ac:dyDescent="0.25">
      <c r="A1585" s="2" t="s">
        <v>1619</v>
      </c>
      <c r="B1585" s="50">
        <v>0.96199999999999997</v>
      </c>
      <c r="C1585" s="50">
        <v>0.45489160927073052</v>
      </c>
      <c r="D1585" s="50">
        <v>0.64823432138848047</v>
      </c>
      <c r="E1585" s="50">
        <v>0.68936882497259366</v>
      </c>
      <c r="F1585" s="51">
        <f t="shared" si="73"/>
        <v>0.733284705242366</v>
      </c>
      <c r="G1585" s="47">
        <f t="shared" si="74"/>
        <v>73.328470524236593</v>
      </c>
      <c r="H1585" s="21" t="str">
        <f t="shared" si="72"/>
        <v xml:space="preserve"> Low Risk</v>
      </c>
      <c r="I1585">
        <f>VLOOKUP(A1585, 'MACHINE LEARNING OUTPUT '!A:W, 23, FALSE)</f>
        <v>0</v>
      </c>
      <c r="J1585" s="5">
        <f>VLOOKUP(A1585, 'MACHINE LEARNING OUTPUT '!A:X,24, FALSE)</f>
        <v>0.37524959434710392</v>
      </c>
      <c r="K1585" t="str">
        <f>VLOOKUP(A1585, 'MACHINE LEARNING OUTPUT '!A:C,3, FALSE)</f>
        <v>salary</v>
      </c>
    </row>
    <row r="1586" spans="1:11" x14ac:dyDescent="0.25">
      <c r="A1586" s="1" t="s">
        <v>1620</v>
      </c>
      <c r="B1586" s="49">
        <v>0.499</v>
      </c>
      <c r="C1586" s="49">
        <v>7.2588134922940972E-2</v>
      </c>
      <c r="D1586" s="49">
        <v>0.7519529182511</v>
      </c>
      <c r="E1586" s="49">
        <v>0.55038220078506628</v>
      </c>
      <c r="F1586" s="51">
        <f t="shared" si="73"/>
        <v>0.68582147329109755</v>
      </c>
      <c r="G1586" s="47">
        <f t="shared" si="74"/>
        <v>68.582147329109759</v>
      </c>
      <c r="H1586" s="21" t="str">
        <f t="shared" si="72"/>
        <v xml:space="preserve"> Medium Risk</v>
      </c>
      <c r="I1586">
        <f>VLOOKUP(A1586, 'MACHINE LEARNING OUTPUT '!A:W, 23, FALSE)</f>
        <v>1</v>
      </c>
      <c r="J1586" s="5">
        <f>VLOOKUP(A1586, 'MACHINE LEARNING OUTPUT '!A:X,24, FALSE)</f>
        <v>0.50805815946587807</v>
      </c>
      <c r="K1586" t="str">
        <f>VLOOKUP(A1586, 'MACHINE LEARNING OUTPUT '!A:C,3, FALSE)</f>
        <v>mixed</v>
      </c>
    </row>
    <row r="1587" spans="1:11" x14ac:dyDescent="0.25">
      <c r="A1587" s="2" t="s">
        <v>1621</v>
      </c>
      <c r="B1587" s="50">
        <v>0.81299999999999994</v>
      </c>
      <c r="C1587" s="50">
        <v>0.3503783449019135</v>
      </c>
      <c r="D1587" s="50">
        <v>0.4537413447052886</v>
      </c>
      <c r="E1587" s="50">
        <v>0.77105614866485039</v>
      </c>
      <c r="F1587" s="51">
        <f t="shared" si="73"/>
        <v>0.68584318777021114</v>
      </c>
      <c r="G1587" s="47">
        <f t="shared" si="74"/>
        <v>68.58431877702111</v>
      </c>
      <c r="H1587" s="21" t="str">
        <f t="shared" si="72"/>
        <v xml:space="preserve"> Medium Risk</v>
      </c>
      <c r="I1587">
        <f>VLOOKUP(A1587, 'MACHINE LEARNING OUTPUT '!A:W, 23, FALSE)</f>
        <v>0</v>
      </c>
      <c r="J1587" s="5">
        <f>VLOOKUP(A1587, 'MACHINE LEARNING OUTPUT '!A:X,24, FALSE)</f>
        <v>0.39956325740751875</v>
      </c>
      <c r="K1587" t="str">
        <f>VLOOKUP(A1587, 'MACHINE LEARNING OUTPUT '!A:C,3, FALSE)</f>
        <v>salary</v>
      </c>
    </row>
    <row r="1588" spans="1:11" x14ac:dyDescent="0.25">
      <c r="A1588" s="1" t="s">
        <v>1622</v>
      </c>
      <c r="B1588" s="49">
        <v>0.35799999999999998</v>
      </c>
      <c r="C1588" s="49">
        <v>0.45646155041466757</v>
      </c>
      <c r="D1588" s="49">
        <v>0.4563761097937139</v>
      </c>
      <c r="E1588" s="49">
        <v>0.36036706303865274</v>
      </c>
      <c r="F1588" s="51">
        <f t="shared" si="73"/>
        <v>0.43369181629014036</v>
      </c>
      <c r="G1588" s="47">
        <f t="shared" si="74"/>
        <v>43.369181629014037</v>
      </c>
      <c r="H1588" s="21" t="str">
        <f t="shared" si="72"/>
        <v xml:space="preserve"> Medium Risk</v>
      </c>
      <c r="I1588">
        <f>VLOOKUP(A1588, 'MACHINE LEARNING OUTPUT '!A:W, 23, FALSE)</f>
        <v>1</v>
      </c>
      <c r="J1588" s="5">
        <f>VLOOKUP(A1588, 'MACHINE LEARNING OUTPUT '!A:X,24, FALSE)</f>
        <v>0.68072736771316855</v>
      </c>
      <c r="K1588" t="str">
        <f>VLOOKUP(A1588, 'MACHINE LEARNING OUTPUT '!A:C,3, FALSE)</f>
        <v>business</v>
      </c>
    </row>
    <row r="1589" spans="1:11" x14ac:dyDescent="0.25">
      <c r="A1589" s="2" t="s">
        <v>1623</v>
      </c>
      <c r="B1589" s="50">
        <v>0.81599999999999995</v>
      </c>
      <c r="C1589" s="50">
        <v>0.11793137055482356</v>
      </c>
      <c r="D1589" s="50">
        <v>0.56685513429974421</v>
      </c>
      <c r="E1589" s="50">
        <v>0.83129175643279274</v>
      </c>
      <c r="F1589" s="51">
        <f t="shared" si="73"/>
        <v>0.78828537915842067</v>
      </c>
      <c r="G1589" s="47">
        <f t="shared" si="74"/>
        <v>78.828537915842062</v>
      </c>
      <c r="H1589" s="21" t="str">
        <f t="shared" si="72"/>
        <v xml:space="preserve"> Low Risk</v>
      </c>
      <c r="I1589">
        <f>VLOOKUP(A1589, 'MACHINE LEARNING OUTPUT '!A:W, 23, FALSE)</f>
        <v>0</v>
      </c>
      <c r="J1589" s="5">
        <f>VLOOKUP(A1589, 'MACHINE LEARNING OUTPUT '!A:X,24, FALSE)</f>
        <v>0.37786086137326297</v>
      </c>
      <c r="K1589" t="str">
        <f>VLOOKUP(A1589, 'MACHINE LEARNING OUTPUT '!A:C,3, FALSE)</f>
        <v>salary</v>
      </c>
    </row>
    <row r="1590" spans="1:11" x14ac:dyDescent="0.25">
      <c r="A1590" s="1" t="s">
        <v>1624</v>
      </c>
      <c r="B1590" s="49">
        <v>0.84199999999999997</v>
      </c>
      <c r="C1590" s="49">
        <v>0.34371731068918226</v>
      </c>
      <c r="D1590" s="49">
        <v>0.83480848198926205</v>
      </c>
      <c r="E1590" s="49">
        <v>0.88871311468177694</v>
      </c>
      <c r="F1590" s="51">
        <f t="shared" si="73"/>
        <v>0.79185347039336429</v>
      </c>
      <c r="G1590" s="47">
        <f t="shared" si="74"/>
        <v>79.185347039336435</v>
      </c>
      <c r="H1590" s="21" t="str">
        <f t="shared" si="72"/>
        <v xml:space="preserve"> Low Risk</v>
      </c>
      <c r="I1590">
        <f>VLOOKUP(A1590, 'MACHINE LEARNING OUTPUT '!A:W, 23, FALSE)</f>
        <v>0</v>
      </c>
      <c r="J1590" s="5">
        <f>VLOOKUP(A1590, 'MACHINE LEARNING OUTPUT '!A:X,24, FALSE)</f>
        <v>0.33569143326708106</v>
      </c>
      <c r="K1590" t="str">
        <f>VLOOKUP(A1590, 'MACHINE LEARNING OUTPUT '!A:C,3, FALSE)</f>
        <v>salary</v>
      </c>
    </row>
    <row r="1591" spans="1:11" x14ac:dyDescent="0.25">
      <c r="A1591" s="2" t="s">
        <v>1625</v>
      </c>
      <c r="B1591" s="50">
        <v>0.45</v>
      </c>
      <c r="C1591" s="50">
        <v>0.2207444279403255</v>
      </c>
      <c r="D1591" s="50">
        <v>0.60486229493700505</v>
      </c>
      <c r="E1591" s="50">
        <v>0.40629973775446931</v>
      </c>
      <c r="F1591" s="51">
        <f t="shared" si="73"/>
        <v>0.57319409126847376</v>
      </c>
      <c r="G1591" s="47">
        <f t="shared" si="74"/>
        <v>57.319409126847376</v>
      </c>
      <c r="H1591" s="21" t="str">
        <f t="shared" si="72"/>
        <v xml:space="preserve"> Medium Risk</v>
      </c>
      <c r="I1591">
        <f>VLOOKUP(A1591, 'MACHINE LEARNING OUTPUT '!A:W, 23, FALSE)</f>
        <v>1</v>
      </c>
      <c r="J1591" s="5">
        <f>VLOOKUP(A1591, 'MACHINE LEARNING OUTPUT '!A:X,24, FALSE)</f>
        <v>0.58350142984616127</v>
      </c>
      <c r="K1591" t="str">
        <f>VLOOKUP(A1591, 'MACHINE LEARNING OUTPUT '!A:C,3, FALSE)</f>
        <v>business</v>
      </c>
    </row>
    <row r="1592" spans="1:11" x14ac:dyDescent="0.25">
      <c r="A1592" s="1" t="s">
        <v>1626</v>
      </c>
      <c r="B1592" s="49">
        <v>0.52600000000000002</v>
      </c>
      <c r="C1592" s="49">
        <v>0.41898132329678878</v>
      </c>
      <c r="D1592" s="49">
        <v>0.57529733800901361</v>
      </c>
      <c r="E1592" s="49">
        <v>0.43268550905943898</v>
      </c>
      <c r="F1592" s="51">
        <f t="shared" si="73"/>
        <v>0.53836789697168197</v>
      </c>
      <c r="G1592" s="47">
        <f t="shared" si="74"/>
        <v>53.8367896971682</v>
      </c>
      <c r="H1592" s="21" t="str">
        <f t="shared" si="72"/>
        <v xml:space="preserve"> Medium Risk</v>
      </c>
      <c r="I1592">
        <f>VLOOKUP(A1592, 'MACHINE LEARNING OUTPUT '!A:W, 23, FALSE)</f>
        <v>1</v>
      </c>
      <c r="J1592" s="5">
        <f>VLOOKUP(A1592, 'MACHINE LEARNING OUTPUT '!A:X,24, FALSE)</f>
        <v>0.58116723298312578</v>
      </c>
      <c r="K1592" t="str">
        <f>VLOOKUP(A1592, 'MACHINE LEARNING OUTPUT '!A:C,3, FALSE)</f>
        <v>business</v>
      </c>
    </row>
    <row r="1593" spans="1:11" x14ac:dyDescent="0.25">
      <c r="A1593" s="2" t="s">
        <v>1627</v>
      </c>
      <c r="B1593" s="50">
        <v>0.52300000000000002</v>
      </c>
      <c r="C1593" s="50">
        <v>0.42158803964565467</v>
      </c>
      <c r="D1593" s="50">
        <v>0.43697389515686236</v>
      </c>
      <c r="E1593" s="50">
        <v>0.59566547584308682</v>
      </c>
      <c r="F1593" s="51">
        <f t="shared" si="73"/>
        <v>0.53331818851413915</v>
      </c>
      <c r="G1593" s="47">
        <f t="shared" si="74"/>
        <v>53.331818851413914</v>
      </c>
      <c r="H1593" s="21" t="str">
        <f t="shared" si="72"/>
        <v xml:space="preserve"> Medium Risk</v>
      </c>
      <c r="I1593">
        <f>VLOOKUP(A1593, 'MACHINE LEARNING OUTPUT '!A:W, 23, FALSE)</f>
        <v>1</v>
      </c>
      <c r="J1593" s="5">
        <f>VLOOKUP(A1593, 'MACHINE LEARNING OUTPUT '!A:X,24, FALSE)</f>
        <v>0.57715473481323543</v>
      </c>
      <c r="K1593" t="str">
        <f>VLOOKUP(A1593, 'MACHINE LEARNING OUTPUT '!A:C,3, FALSE)</f>
        <v>mixed</v>
      </c>
    </row>
    <row r="1594" spans="1:11" x14ac:dyDescent="0.25">
      <c r="A1594" s="1" t="s">
        <v>1628</v>
      </c>
      <c r="B1594" s="49">
        <v>0.85699999999999998</v>
      </c>
      <c r="C1594" s="49">
        <v>0.35282733881090494</v>
      </c>
      <c r="D1594" s="49">
        <v>0.74241485259099793</v>
      </c>
      <c r="E1594" s="49">
        <v>0.6521990799666606</v>
      </c>
      <c r="F1594" s="51">
        <f t="shared" si="73"/>
        <v>0.7404146308699272</v>
      </c>
      <c r="G1594" s="47">
        <f t="shared" si="74"/>
        <v>74.041463086992721</v>
      </c>
      <c r="H1594" s="21" t="str">
        <f t="shared" si="72"/>
        <v xml:space="preserve"> Low Risk</v>
      </c>
      <c r="I1594">
        <f>VLOOKUP(A1594, 'MACHINE LEARNING OUTPUT '!A:W, 23, FALSE)</f>
        <v>0</v>
      </c>
      <c r="J1594" s="5">
        <f>VLOOKUP(A1594, 'MACHINE LEARNING OUTPUT '!A:X,24, FALSE)</f>
        <v>0.38809074716561642</v>
      </c>
      <c r="K1594" t="str">
        <f>VLOOKUP(A1594, 'MACHINE LEARNING OUTPUT '!A:C,3, FALSE)</f>
        <v>salary</v>
      </c>
    </row>
    <row r="1595" spans="1:11" x14ac:dyDescent="0.25">
      <c r="A1595" s="2" t="s">
        <v>1629</v>
      </c>
      <c r="B1595" s="50">
        <v>0.79600000000000004</v>
      </c>
      <c r="C1595" s="50">
        <v>0.26346327877797243</v>
      </c>
      <c r="D1595" s="50">
        <v>0.45636677216418975</v>
      </c>
      <c r="E1595" s="50">
        <v>0.67175789861473889</v>
      </c>
      <c r="F1595" s="51">
        <f t="shared" si="73"/>
        <v>0.6915980555916571</v>
      </c>
      <c r="G1595" s="47">
        <f t="shared" si="74"/>
        <v>69.159805559165704</v>
      </c>
      <c r="H1595" s="21" t="str">
        <f t="shared" si="72"/>
        <v xml:space="preserve"> Medium Risk</v>
      </c>
      <c r="I1595">
        <f>VLOOKUP(A1595, 'MACHINE LEARNING OUTPUT '!A:W, 23, FALSE)</f>
        <v>0</v>
      </c>
      <c r="J1595" s="5">
        <f>VLOOKUP(A1595, 'MACHINE LEARNING OUTPUT '!A:X,24, FALSE)</f>
        <v>0.43669930120966022</v>
      </c>
      <c r="K1595" t="str">
        <f>VLOOKUP(A1595, 'MACHINE LEARNING OUTPUT '!A:C,3, FALSE)</f>
        <v>salary</v>
      </c>
    </row>
    <row r="1596" spans="1:11" x14ac:dyDescent="0.25">
      <c r="A1596" s="1" t="s">
        <v>1630</v>
      </c>
      <c r="B1596" s="49">
        <v>0.56399999999999995</v>
      </c>
      <c r="C1596" s="49">
        <v>0.1453462565758557</v>
      </c>
      <c r="D1596" s="49">
        <v>0.64328091020193778</v>
      </c>
      <c r="E1596" s="49">
        <v>0.36683666729510001</v>
      </c>
      <c r="F1596" s="51">
        <f t="shared" si="73"/>
        <v>0.63747780516189578</v>
      </c>
      <c r="G1596" s="47">
        <f t="shared" si="74"/>
        <v>63.747780516189579</v>
      </c>
      <c r="H1596" s="21" t="str">
        <f t="shared" si="72"/>
        <v xml:space="preserve"> Medium Risk</v>
      </c>
      <c r="I1596">
        <f>VLOOKUP(A1596, 'MACHINE LEARNING OUTPUT '!A:W, 23, FALSE)</f>
        <v>1</v>
      </c>
      <c r="J1596" s="5">
        <f>VLOOKUP(A1596, 'MACHINE LEARNING OUTPUT '!A:X,24, FALSE)</f>
        <v>0.55268426316841601</v>
      </c>
      <c r="K1596" t="str">
        <f>VLOOKUP(A1596, 'MACHINE LEARNING OUTPUT '!A:C,3, FALSE)</f>
        <v>business</v>
      </c>
    </row>
    <row r="1597" spans="1:11" x14ac:dyDescent="0.25">
      <c r="A1597" s="2" t="s">
        <v>1631</v>
      </c>
      <c r="B1597" s="50">
        <v>0.51300000000000001</v>
      </c>
      <c r="C1597" s="50">
        <v>0.28386508978608321</v>
      </c>
      <c r="D1597" s="50">
        <v>0.48233318663135638</v>
      </c>
      <c r="E1597" s="50">
        <v>0.56785545889329292</v>
      </c>
      <c r="F1597" s="51">
        <f t="shared" si="73"/>
        <v>0.57603542922444018</v>
      </c>
      <c r="G1597" s="47">
        <f t="shared" si="74"/>
        <v>57.603542922444021</v>
      </c>
      <c r="H1597" s="21" t="str">
        <f t="shared" si="72"/>
        <v xml:space="preserve"> Medium Risk</v>
      </c>
      <c r="I1597">
        <f>VLOOKUP(A1597, 'MACHINE LEARNING OUTPUT '!A:W, 23, FALSE)</f>
        <v>1</v>
      </c>
      <c r="J1597" s="5">
        <f>VLOOKUP(A1597, 'MACHINE LEARNING OUTPUT '!A:X,24, FALSE)</f>
        <v>0.59803346382862688</v>
      </c>
      <c r="K1597" t="str">
        <f>VLOOKUP(A1597, 'MACHINE LEARNING OUTPUT '!A:C,3, FALSE)</f>
        <v>business</v>
      </c>
    </row>
    <row r="1598" spans="1:11" x14ac:dyDescent="0.25">
      <c r="A1598" s="1" t="s">
        <v>1632</v>
      </c>
      <c r="B1598" s="49">
        <v>0.92900000000000005</v>
      </c>
      <c r="C1598" s="49">
        <v>0.11580477630243408</v>
      </c>
      <c r="D1598" s="49">
        <v>0.45605256591390586</v>
      </c>
      <c r="E1598" s="49">
        <v>0.91485386938319302</v>
      </c>
      <c r="F1598" s="51">
        <f t="shared" si="73"/>
        <v>0.8188471606995299</v>
      </c>
      <c r="G1598" s="47">
        <f t="shared" si="74"/>
        <v>81.884716069952987</v>
      </c>
      <c r="H1598" s="21" t="str">
        <f t="shared" si="72"/>
        <v xml:space="preserve"> Low Risk</v>
      </c>
      <c r="I1598">
        <f>VLOOKUP(A1598, 'MACHINE LEARNING OUTPUT '!A:W, 23, FALSE)</f>
        <v>0</v>
      </c>
      <c r="J1598" s="5">
        <f>VLOOKUP(A1598, 'MACHINE LEARNING OUTPUT '!A:X,24, FALSE)</f>
        <v>0.34380549735855642</v>
      </c>
      <c r="K1598" t="str">
        <f>VLOOKUP(A1598, 'MACHINE LEARNING OUTPUT '!A:C,3, FALSE)</f>
        <v>salary</v>
      </c>
    </row>
    <row r="1599" spans="1:11" x14ac:dyDescent="0.25">
      <c r="A1599" s="2" t="s">
        <v>1633</v>
      </c>
      <c r="B1599" s="50">
        <v>0.84699999999999998</v>
      </c>
      <c r="C1599" s="50">
        <v>0.35058126267136464</v>
      </c>
      <c r="D1599" s="50">
        <v>0.64284307528171569</v>
      </c>
      <c r="E1599" s="50">
        <v>0.76621256853595665</v>
      </c>
      <c r="F1599" s="51">
        <f t="shared" si="73"/>
        <v>0.73477612153532723</v>
      </c>
      <c r="G1599" s="47">
        <f t="shared" si="74"/>
        <v>73.477612153532718</v>
      </c>
      <c r="H1599" s="21" t="str">
        <f t="shared" si="72"/>
        <v xml:space="preserve"> Low Risk</v>
      </c>
      <c r="I1599">
        <f>VLOOKUP(A1599, 'MACHINE LEARNING OUTPUT '!A:W, 23, FALSE)</f>
        <v>0</v>
      </c>
      <c r="J1599" s="5">
        <f>VLOOKUP(A1599, 'MACHINE LEARNING OUTPUT '!A:X,24, FALSE)</f>
        <v>0.40467364937769867</v>
      </c>
      <c r="K1599" t="str">
        <f>VLOOKUP(A1599, 'MACHINE LEARNING OUTPUT '!A:C,3, FALSE)</f>
        <v>salary</v>
      </c>
    </row>
    <row r="1600" spans="1:11" x14ac:dyDescent="0.25">
      <c r="A1600" s="1" t="s">
        <v>1634</v>
      </c>
      <c r="B1600" s="49">
        <v>0.99399999999999999</v>
      </c>
      <c r="C1600" s="49">
        <v>0.34892901904937895</v>
      </c>
      <c r="D1600" s="49">
        <v>0.65514228549855702</v>
      </c>
      <c r="E1600" s="49">
        <v>0.72905470859923815</v>
      </c>
      <c r="F1600" s="51">
        <f t="shared" si="73"/>
        <v>0.78360795767478342</v>
      </c>
      <c r="G1600" s="47">
        <f t="shared" si="74"/>
        <v>78.360795767478336</v>
      </c>
      <c r="H1600" s="21" t="str">
        <f t="shared" si="72"/>
        <v xml:space="preserve"> Low Risk</v>
      </c>
      <c r="I1600">
        <f>VLOOKUP(A1600, 'MACHINE LEARNING OUTPUT '!A:W, 23, FALSE)</f>
        <v>0</v>
      </c>
      <c r="J1600" s="5">
        <f>VLOOKUP(A1600, 'MACHINE LEARNING OUTPUT '!A:X,24, FALSE)</f>
        <v>0.35443697104965727</v>
      </c>
      <c r="K1600" t="str">
        <f>VLOOKUP(A1600, 'MACHINE LEARNING OUTPUT '!A:C,3, FALSE)</f>
        <v>salary</v>
      </c>
    </row>
    <row r="1601" spans="1:11" x14ac:dyDescent="0.25">
      <c r="A1601" s="2" t="s">
        <v>1635</v>
      </c>
      <c r="B1601" s="50">
        <v>0.55900000000000005</v>
      </c>
      <c r="C1601" s="50">
        <v>0.45949061587028411</v>
      </c>
      <c r="D1601" s="50">
        <v>0.62349088417241871</v>
      </c>
      <c r="E1601" s="50">
        <v>0.51918899120194195</v>
      </c>
      <c r="F1601" s="51">
        <f t="shared" si="73"/>
        <v>0.56037934075368978</v>
      </c>
      <c r="G1601" s="47">
        <f t="shared" si="74"/>
        <v>56.03793407536898</v>
      </c>
      <c r="H1601" s="21" t="str">
        <f t="shared" si="72"/>
        <v xml:space="preserve"> Medium Risk</v>
      </c>
      <c r="I1601">
        <f>VLOOKUP(A1601, 'MACHINE LEARNING OUTPUT '!A:W, 23, FALSE)</f>
        <v>1</v>
      </c>
      <c r="J1601" s="5">
        <f>VLOOKUP(A1601, 'MACHINE LEARNING OUTPUT '!A:X,24, FALSE)</f>
        <v>0.53959391949505686</v>
      </c>
      <c r="K1601" t="str">
        <f>VLOOKUP(A1601, 'MACHINE LEARNING OUTPUT '!A:C,3, FALSE)</f>
        <v>mixed</v>
      </c>
    </row>
    <row r="1602" spans="1:11" x14ac:dyDescent="0.25">
      <c r="A1602" s="1" t="s">
        <v>1636</v>
      </c>
      <c r="B1602" s="49">
        <v>0.88500000000000001</v>
      </c>
      <c r="C1602" s="49">
        <v>3.3343227275961396E-2</v>
      </c>
      <c r="D1602" s="49">
        <v>0.6476193867528548</v>
      </c>
      <c r="E1602" s="49">
        <v>0.62477213926122499</v>
      </c>
      <c r="F1602" s="51">
        <f t="shared" si="73"/>
        <v>0.82298673005696621</v>
      </c>
      <c r="G1602" s="47">
        <f t="shared" si="74"/>
        <v>82.298673005696628</v>
      </c>
      <c r="H1602" s="21" t="str">
        <f t="shared" ref="H1602:H1665" si="75">IF(G1602&lt;40," High Risk",
 IF(G1602&lt;70," Medium Risk",
 " Low Risk"))</f>
        <v xml:space="preserve"> Low Risk</v>
      </c>
      <c r="I1602">
        <f>VLOOKUP(A1602, 'MACHINE LEARNING OUTPUT '!A:W, 23, FALSE)</f>
        <v>0</v>
      </c>
      <c r="J1602" s="5">
        <f>VLOOKUP(A1602, 'MACHINE LEARNING OUTPUT '!A:X,24, FALSE)</f>
        <v>0.35700432160667211</v>
      </c>
      <c r="K1602" t="str">
        <f>VLOOKUP(A1602, 'MACHINE LEARNING OUTPUT '!A:C,3, FALSE)</f>
        <v>salary</v>
      </c>
    </row>
    <row r="1603" spans="1:11" x14ac:dyDescent="0.25">
      <c r="A1603" s="2" t="s">
        <v>1637</v>
      </c>
      <c r="B1603" s="50">
        <v>0.96099999999999997</v>
      </c>
      <c r="C1603" s="50">
        <v>0.37897475028140087</v>
      </c>
      <c r="D1603" s="50">
        <v>0.66740363771682198</v>
      </c>
      <c r="E1603" s="50">
        <v>0.70533009201826746</v>
      </c>
      <c r="F1603" s="51">
        <f t="shared" ref="F1603:F1666" si="76">(B1603*0.35) + ((1-C1603)*0.3) + (D1603*0.2) + (E1603*0.15)</f>
        <v>0.76193781626168422</v>
      </c>
      <c r="G1603" s="47">
        <f t="shared" ref="G1603:G1666" si="77">F1603*100</f>
        <v>76.193781626168416</v>
      </c>
      <c r="H1603" s="21" t="str">
        <f t="shared" si="75"/>
        <v xml:space="preserve"> Low Risk</v>
      </c>
      <c r="I1603">
        <f>VLOOKUP(A1603, 'MACHINE LEARNING OUTPUT '!A:W, 23, FALSE)</f>
        <v>0</v>
      </c>
      <c r="J1603" s="5">
        <f>VLOOKUP(A1603, 'MACHINE LEARNING OUTPUT '!A:X,24, FALSE)</f>
        <v>0.36570223697624366</v>
      </c>
      <c r="K1603" t="str">
        <f>VLOOKUP(A1603, 'MACHINE LEARNING OUTPUT '!A:C,3, FALSE)</f>
        <v>salary</v>
      </c>
    </row>
    <row r="1604" spans="1:11" x14ac:dyDescent="0.25">
      <c r="A1604" s="1" t="s">
        <v>1638</v>
      </c>
      <c r="B1604" s="49">
        <v>0.96399999999999997</v>
      </c>
      <c r="C1604" s="49">
        <v>0.36369955943376991</v>
      </c>
      <c r="D1604" s="49">
        <v>0.76859628019197501</v>
      </c>
      <c r="E1604" s="49">
        <v>0.81492139401779895</v>
      </c>
      <c r="F1604" s="51">
        <f t="shared" si="76"/>
        <v>0.80424759731093376</v>
      </c>
      <c r="G1604" s="47">
        <f t="shared" si="77"/>
        <v>80.424759731093374</v>
      </c>
      <c r="H1604" s="21" t="str">
        <f t="shared" si="75"/>
        <v xml:space="preserve"> Low Risk</v>
      </c>
      <c r="I1604">
        <f>VLOOKUP(A1604, 'MACHINE LEARNING OUTPUT '!A:W, 23, FALSE)</f>
        <v>0</v>
      </c>
      <c r="J1604" s="5">
        <f>VLOOKUP(A1604, 'MACHINE LEARNING OUTPUT '!A:X,24, FALSE)</f>
        <v>0.32098760863893072</v>
      </c>
      <c r="K1604" t="str">
        <f>VLOOKUP(A1604, 'MACHINE LEARNING OUTPUT '!A:C,3, FALSE)</f>
        <v>salary</v>
      </c>
    </row>
    <row r="1605" spans="1:11" x14ac:dyDescent="0.25">
      <c r="A1605" s="2" t="s">
        <v>1639</v>
      </c>
      <c r="B1605" s="50">
        <v>0.77800000000000002</v>
      </c>
      <c r="C1605" s="50">
        <v>0.41952130846626184</v>
      </c>
      <c r="D1605" s="50">
        <v>0.31301266227344104</v>
      </c>
      <c r="E1605" s="50">
        <v>0.60598681588711167</v>
      </c>
      <c r="F1605" s="51">
        <f t="shared" si="76"/>
        <v>0.59994416229787639</v>
      </c>
      <c r="G1605" s="47">
        <f t="shared" si="77"/>
        <v>59.994416229787639</v>
      </c>
      <c r="H1605" s="21" t="str">
        <f t="shared" si="75"/>
        <v xml:space="preserve"> Medium Risk</v>
      </c>
      <c r="I1605">
        <f>VLOOKUP(A1605, 'MACHINE LEARNING OUTPUT '!A:W, 23, FALSE)</f>
        <v>1</v>
      </c>
      <c r="J1605" s="5">
        <f>VLOOKUP(A1605, 'MACHINE LEARNING OUTPUT '!A:X,24, FALSE)</f>
        <v>0.50495960581330124</v>
      </c>
      <c r="K1605" t="str">
        <f>VLOOKUP(A1605, 'MACHINE LEARNING OUTPUT '!A:C,3, FALSE)</f>
        <v>salary</v>
      </c>
    </row>
    <row r="1606" spans="1:11" x14ac:dyDescent="0.25">
      <c r="A1606" s="1" t="s">
        <v>1640</v>
      </c>
      <c r="B1606" s="49">
        <v>0.8</v>
      </c>
      <c r="C1606" s="49">
        <v>0.10884871885551622</v>
      </c>
      <c r="D1606" s="49">
        <v>0.18755594042304349</v>
      </c>
      <c r="E1606" s="49">
        <v>0.47923031714989023</v>
      </c>
      <c r="F1606" s="51">
        <f t="shared" si="76"/>
        <v>0.65674112000043738</v>
      </c>
      <c r="G1606" s="47">
        <f t="shared" si="77"/>
        <v>65.674112000043735</v>
      </c>
      <c r="H1606" s="21" t="str">
        <f t="shared" si="75"/>
        <v xml:space="preserve"> Medium Risk</v>
      </c>
      <c r="I1606">
        <f>VLOOKUP(A1606, 'MACHINE LEARNING OUTPUT '!A:W, 23, FALSE)</f>
        <v>0</v>
      </c>
      <c r="J1606" s="5">
        <f>VLOOKUP(A1606, 'MACHINE LEARNING OUTPUT '!A:X,24, FALSE)</f>
        <v>0.46815224349955681</v>
      </c>
      <c r="K1606" t="str">
        <f>VLOOKUP(A1606, 'MACHINE LEARNING OUTPUT '!A:C,3, FALSE)</f>
        <v>salary</v>
      </c>
    </row>
    <row r="1607" spans="1:11" x14ac:dyDescent="0.25">
      <c r="A1607" s="2" t="s">
        <v>1641</v>
      </c>
      <c r="B1607" s="50">
        <v>0.23499999999999999</v>
      </c>
      <c r="C1607" s="50">
        <v>5.1709488325485331E-2</v>
      </c>
      <c r="D1607" s="50">
        <v>0.39017567236659778</v>
      </c>
      <c r="E1607" s="50">
        <v>0.56906420744391062</v>
      </c>
      <c r="F1607" s="51">
        <f t="shared" si="76"/>
        <v>0.53013191909226054</v>
      </c>
      <c r="G1607" s="47">
        <f t="shared" si="77"/>
        <v>53.013191909226052</v>
      </c>
      <c r="H1607" s="21" t="str">
        <f t="shared" si="75"/>
        <v xml:space="preserve"> Medium Risk</v>
      </c>
      <c r="I1607">
        <f>VLOOKUP(A1607, 'MACHINE LEARNING OUTPUT '!A:W, 23, FALSE)</f>
        <v>1</v>
      </c>
      <c r="J1607" s="5">
        <f>VLOOKUP(A1607, 'MACHINE LEARNING OUTPUT '!A:X,24, FALSE)</f>
        <v>0.66747362521268649</v>
      </c>
      <c r="K1607" t="str">
        <f>VLOOKUP(A1607, 'MACHINE LEARNING OUTPUT '!A:C,3, FALSE)</f>
        <v>business</v>
      </c>
    </row>
    <row r="1608" spans="1:11" x14ac:dyDescent="0.25">
      <c r="A1608" s="1" t="s">
        <v>1642</v>
      </c>
      <c r="B1608" s="49">
        <v>0.79100000000000004</v>
      </c>
      <c r="C1608" s="49">
        <v>5.4108232152595637E-2</v>
      </c>
      <c r="D1608" s="49">
        <v>0.60253849694624984</v>
      </c>
      <c r="E1608" s="49">
        <v>0.50430722335702949</v>
      </c>
      <c r="F1608" s="51">
        <f t="shared" si="76"/>
        <v>0.75677131324702573</v>
      </c>
      <c r="G1608" s="47">
        <f t="shared" si="77"/>
        <v>75.677131324702572</v>
      </c>
      <c r="H1608" s="21" t="str">
        <f t="shared" si="75"/>
        <v xml:space="preserve"> Low Risk</v>
      </c>
      <c r="I1608">
        <f>VLOOKUP(A1608, 'MACHINE LEARNING OUTPUT '!A:W, 23, FALSE)</f>
        <v>0</v>
      </c>
      <c r="J1608" s="5">
        <f>VLOOKUP(A1608, 'MACHINE LEARNING OUTPUT '!A:X,24, FALSE)</f>
        <v>0.4197928270384782</v>
      </c>
      <c r="K1608" t="str">
        <f>VLOOKUP(A1608, 'MACHINE LEARNING OUTPUT '!A:C,3, FALSE)</f>
        <v>salary</v>
      </c>
    </row>
    <row r="1609" spans="1:11" x14ac:dyDescent="0.25">
      <c r="A1609" s="2" t="s">
        <v>1643</v>
      </c>
      <c r="B1609" s="50">
        <v>0.749</v>
      </c>
      <c r="C1609" s="50">
        <v>0.32928218404890036</v>
      </c>
      <c r="D1609" s="50">
        <v>0.29280611060145589</v>
      </c>
      <c r="E1609" s="50">
        <v>0.49435849674952481</v>
      </c>
      <c r="F1609" s="51">
        <f t="shared" si="76"/>
        <v>0.59608034141804978</v>
      </c>
      <c r="G1609" s="47">
        <f t="shared" si="77"/>
        <v>59.608034141804978</v>
      </c>
      <c r="H1609" s="21" t="str">
        <f t="shared" si="75"/>
        <v xml:space="preserve"> Medium Risk</v>
      </c>
      <c r="I1609">
        <f>VLOOKUP(A1609, 'MACHINE LEARNING OUTPUT '!A:W, 23, FALSE)</f>
        <v>1</v>
      </c>
      <c r="J1609" s="5">
        <f>VLOOKUP(A1609, 'MACHINE LEARNING OUTPUT '!A:X,24, FALSE)</f>
        <v>0.5012211413195049</v>
      </c>
      <c r="K1609" t="str">
        <f>VLOOKUP(A1609, 'MACHINE LEARNING OUTPUT '!A:C,3, FALSE)</f>
        <v>mixed</v>
      </c>
    </row>
    <row r="1610" spans="1:11" x14ac:dyDescent="0.25">
      <c r="A1610" s="1" t="s">
        <v>1644</v>
      </c>
      <c r="B1610" s="49">
        <v>0.95799999999999996</v>
      </c>
      <c r="C1610" s="49">
        <v>0.25909858223145704</v>
      </c>
      <c r="D1610" s="49">
        <v>0.62337957705781322</v>
      </c>
      <c r="E1610" s="49">
        <v>0.76234353774614227</v>
      </c>
      <c r="F1610" s="51">
        <f t="shared" si="76"/>
        <v>0.79659787140404692</v>
      </c>
      <c r="G1610" s="47">
        <f t="shared" si="77"/>
        <v>79.659787140404688</v>
      </c>
      <c r="H1610" s="21" t="str">
        <f t="shared" si="75"/>
        <v xml:space="preserve"> Low Risk</v>
      </c>
      <c r="I1610">
        <f>VLOOKUP(A1610, 'MACHINE LEARNING OUTPUT '!A:W, 23, FALSE)</f>
        <v>0</v>
      </c>
      <c r="J1610" s="5">
        <f>VLOOKUP(A1610, 'MACHINE LEARNING OUTPUT '!A:X,24, FALSE)</f>
        <v>0.34380157770624553</v>
      </c>
      <c r="K1610" t="str">
        <f>VLOOKUP(A1610, 'MACHINE LEARNING OUTPUT '!A:C,3, FALSE)</f>
        <v>salary</v>
      </c>
    </row>
    <row r="1611" spans="1:11" x14ac:dyDescent="0.25">
      <c r="A1611" s="2" t="s">
        <v>1645</v>
      </c>
      <c r="B1611" s="50">
        <v>0.38900000000000001</v>
      </c>
      <c r="C1611" s="50">
        <v>0.49018342396325715</v>
      </c>
      <c r="D1611" s="50">
        <v>0.39993322337894721</v>
      </c>
      <c r="E1611" s="50">
        <v>0.46990592215051186</v>
      </c>
      <c r="F1611" s="51">
        <f t="shared" si="76"/>
        <v>0.43956750580938903</v>
      </c>
      <c r="G1611" s="47">
        <f t="shared" si="77"/>
        <v>43.956750580938902</v>
      </c>
      <c r="H1611" s="21" t="str">
        <f t="shared" si="75"/>
        <v xml:space="preserve"> Medium Risk</v>
      </c>
      <c r="I1611">
        <f>VLOOKUP(A1611, 'MACHINE LEARNING OUTPUT '!A:W, 23, FALSE)</f>
        <v>1</v>
      </c>
      <c r="J1611" s="5">
        <f>VLOOKUP(A1611, 'MACHINE LEARNING OUTPUT '!A:X,24, FALSE)</f>
        <v>0.65694323872547034</v>
      </c>
      <c r="K1611" t="str">
        <f>VLOOKUP(A1611, 'MACHINE LEARNING OUTPUT '!A:C,3, FALSE)</f>
        <v>business</v>
      </c>
    </row>
    <row r="1612" spans="1:11" x14ac:dyDescent="0.25">
      <c r="A1612" s="1" t="s">
        <v>1646</v>
      </c>
      <c r="B1612" s="49">
        <v>0.627</v>
      </c>
      <c r="C1612" s="49">
        <v>0.22141724580857264</v>
      </c>
      <c r="D1612" s="49">
        <v>0.56969687257835167</v>
      </c>
      <c r="E1612" s="49">
        <v>0.53152729685275546</v>
      </c>
      <c r="F1612" s="51">
        <f t="shared" si="76"/>
        <v>0.64669329530101183</v>
      </c>
      <c r="G1612" s="47">
        <f t="shared" si="77"/>
        <v>64.66932953010118</v>
      </c>
      <c r="H1612" s="21" t="str">
        <f t="shared" si="75"/>
        <v xml:space="preserve"> Medium Risk</v>
      </c>
      <c r="I1612">
        <f>VLOOKUP(A1612, 'MACHINE LEARNING OUTPUT '!A:W, 23, FALSE)</f>
        <v>0</v>
      </c>
      <c r="J1612" s="5">
        <f>VLOOKUP(A1612, 'MACHINE LEARNING OUTPUT '!A:X,24, FALSE)</f>
        <v>0.49945359561104119</v>
      </c>
      <c r="K1612" t="str">
        <f>VLOOKUP(A1612, 'MACHINE LEARNING OUTPUT '!A:C,3, FALSE)</f>
        <v>mixed</v>
      </c>
    </row>
    <row r="1613" spans="1:11" x14ac:dyDescent="0.25">
      <c r="A1613" s="2" t="s">
        <v>1647</v>
      </c>
      <c r="B1613" s="50">
        <v>0.439</v>
      </c>
      <c r="C1613" s="50">
        <v>0.1529933766485656</v>
      </c>
      <c r="D1613" s="50">
        <v>0.49140869128780962</v>
      </c>
      <c r="E1613" s="50">
        <v>0.61717941650031394</v>
      </c>
      <c r="F1613" s="51">
        <f t="shared" si="76"/>
        <v>0.59861063773803924</v>
      </c>
      <c r="G1613" s="47">
        <f t="shared" si="77"/>
        <v>59.861063773803927</v>
      </c>
      <c r="H1613" s="21" t="str">
        <f t="shared" si="75"/>
        <v xml:space="preserve"> Medium Risk</v>
      </c>
      <c r="I1613">
        <f>VLOOKUP(A1613, 'MACHINE LEARNING OUTPUT '!A:W, 23, FALSE)</f>
        <v>1</v>
      </c>
      <c r="J1613" s="5">
        <f>VLOOKUP(A1613, 'MACHINE LEARNING OUTPUT '!A:X,24, FALSE)</f>
        <v>0.57983224159638336</v>
      </c>
      <c r="K1613" t="str">
        <f>VLOOKUP(A1613, 'MACHINE LEARNING OUTPUT '!A:C,3, FALSE)</f>
        <v>business</v>
      </c>
    </row>
    <row r="1614" spans="1:11" x14ac:dyDescent="0.25">
      <c r="A1614" s="1" t="s">
        <v>1648</v>
      </c>
      <c r="B1614" s="49">
        <v>0.46200000000000002</v>
      </c>
      <c r="C1614" s="49">
        <v>0.3067822827670334</v>
      </c>
      <c r="D1614" s="49">
        <v>0.72218996619333098</v>
      </c>
      <c r="E1614" s="49">
        <v>0.58196520794852258</v>
      </c>
      <c r="F1614" s="51">
        <f t="shared" si="76"/>
        <v>0.60139808960083463</v>
      </c>
      <c r="G1614" s="47">
        <f t="shared" si="77"/>
        <v>60.139808960083464</v>
      </c>
      <c r="H1614" s="21" t="str">
        <f t="shared" si="75"/>
        <v xml:space="preserve"> Medium Risk</v>
      </c>
      <c r="I1614">
        <f>VLOOKUP(A1614, 'MACHINE LEARNING OUTPUT '!A:W, 23, FALSE)</f>
        <v>1</v>
      </c>
      <c r="J1614" s="5">
        <f>VLOOKUP(A1614, 'MACHINE LEARNING OUTPUT '!A:X,24, FALSE)</f>
        <v>0.54561231107890018</v>
      </c>
      <c r="K1614" t="str">
        <f>VLOOKUP(A1614, 'MACHINE LEARNING OUTPUT '!A:C,3, FALSE)</f>
        <v>business</v>
      </c>
    </row>
    <row r="1615" spans="1:11" x14ac:dyDescent="0.25">
      <c r="A1615" s="2" t="s">
        <v>1649</v>
      </c>
      <c r="B1615" s="50">
        <v>0.94499999999999995</v>
      </c>
      <c r="C1615" s="50">
        <v>0.44217182852691578</v>
      </c>
      <c r="D1615" s="50">
        <v>0.35208368742526852</v>
      </c>
      <c r="E1615" s="50">
        <v>0.47564945602578729</v>
      </c>
      <c r="F1615" s="51">
        <f t="shared" si="76"/>
        <v>0.63986260733084699</v>
      </c>
      <c r="G1615" s="47">
        <f t="shared" si="77"/>
        <v>63.986260733084698</v>
      </c>
      <c r="H1615" s="21" t="str">
        <f t="shared" si="75"/>
        <v xml:space="preserve"> Medium Risk</v>
      </c>
      <c r="I1615">
        <f>VLOOKUP(A1615, 'MACHINE LEARNING OUTPUT '!A:W, 23, FALSE)</f>
        <v>0</v>
      </c>
      <c r="J1615" s="5">
        <f>VLOOKUP(A1615, 'MACHINE LEARNING OUTPUT '!A:X,24, FALSE)</f>
        <v>0.44292066091465782</v>
      </c>
      <c r="K1615" t="str">
        <f>VLOOKUP(A1615, 'MACHINE LEARNING OUTPUT '!A:C,3, FALSE)</f>
        <v>salary</v>
      </c>
    </row>
    <row r="1616" spans="1:11" x14ac:dyDescent="0.25">
      <c r="A1616" s="1" t="s">
        <v>1650</v>
      </c>
      <c r="B1616" s="49">
        <v>0.85199999999999998</v>
      </c>
      <c r="C1616" s="49">
        <v>0.45857986474105755</v>
      </c>
      <c r="D1616" s="49">
        <v>0.43739159761118673</v>
      </c>
      <c r="E1616" s="49">
        <v>0.63695294638806277</v>
      </c>
      <c r="F1616" s="51">
        <f t="shared" si="76"/>
        <v>0.64364730205812959</v>
      </c>
      <c r="G1616" s="47">
        <f t="shared" si="77"/>
        <v>64.364730205812961</v>
      </c>
      <c r="H1616" s="21" t="str">
        <f t="shared" si="75"/>
        <v xml:space="preserve"> Medium Risk</v>
      </c>
      <c r="I1616">
        <f>VLOOKUP(A1616, 'MACHINE LEARNING OUTPUT '!A:W, 23, FALSE)</f>
        <v>0</v>
      </c>
      <c r="J1616" s="5">
        <f>VLOOKUP(A1616, 'MACHINE LEARNING OUTPUT '!A:X,24, FALSE)</f>
        <v>0.45553520490400307</v>
      </c>
      <c r="K1616" t="str">
        <f>VLOOKUP(A1616, 'MACHINE LEARNING OUTPUT '!A:C,3, FALSE)</f>
        <v>salary</v>
      </c>
    </row>
    <row r="1617" spans="1:11" x14ac:dyDescent="0.25">
      <c r="A1617" s="2" t="s">
        <v>1651</v>
      </c>
      <c r="B1617" s="50">
        <v>0.59399999999999997</v>
      </c>
      <c r="C1617" s="50">
        <v>0.48343736393554221</v>
      </c>
      <c r="D1617" s="50">
        <v>0.28176881244540941</v>
      </c>
      <c r="E1617" s="50">
        <v>0.3253317864090664</v>
      </c>
      <c r="F1617" s="51">
        <f t="shared" si="76"/>
        <v>0.46802232126977916</v>
      </c>
      <c r="G1617" s="47">
        <f t="shared" si="77"/>
        <v>46.802232126977913</v>
      </c>
      <c r="H1617" s="21" t="str">
        <f t="shared" si="75"/>
        <v xml:space="preserve"> Medium Risk</v>
      </c>
      <c r="I1617">
        <f>VLOOKUP(A1617, 'MACHINE LEARNING OUTPUT '!A:W, 23, FALSE)</f>
        <v>1</v>
      </c>
      <c r="J1617" s="5">
        <f>VLOOKUP(A1617, 'MACHINE LEARNING OUTPUT '!A:X,24, FALSE)</f>
        <v>0.64251626773962556</v>
      </c>
      <c r="K1617" t="str">
        <f>VLOOKUP(A1617, 'MACHINE LEARNING OUTPUT '!A:C,3, FALSE)</f>
        <v>business</v>
      </c>
    </row>
    <row r="1618" spans="1:11" x14ac:dyDescent="0.25">
      <c r="A1618" s="1" t="s">
        <v>1652</v>
      </c>
      <c r="B1618" s="49">
        <v>0.58199999999999996</v>
      </c>
      <c r="C1618" s="49">
        <v>0.19782470771930755</v>
      </c>
      <c r="D1618" s="49">
        <v>0.76718782825597043</v>
      </c>
      <c r="E1618" s="49">
        <v>0.61213336747054603</v>
      </c>
      <c r="F1618" s="51">
        <f t="shared" si="76"/>
        <v>0.68961015845598361</v>
      </c>
      <c r="G1618" s="47">
        <f t="shared" si="77"/>
        <v>68.961015845598368</v>
      </c>
      <c r="H1618" s="21" t="str">
        <f t="shared" si="75"/>
        <v xml:space="preserve"> Medium Risk</v>
      </c>
      <c r="I1618">
        <f>VLOOKUP(A1618, 'MACHINE LEARNING OUTPUT '!A:W, 23, FALSE)</f>
        <v>0</v>
      </c>
      <c r="J1618" s="5">
        <f>VLOOKUP(A1618, 'MACHINE LEARNING OUTPUT '!A:X,24, FALSE)</f>
        <v>0.44868517081186299</v>
      </c>
      <c r="K1618" t="str">
        <f>VLOOKUP(A1618, 'MACHINE LEARNING OUTPUT '!A:C,3, FALSE)</f>
        <v>mixed</v>
      </c>
    </row>
    <row r="1619" spans="1:11" x14ac:dyDescent="0.25">
      <c r="A1619" s="2" t="s">
        <v>1653</v>
      </c>
      <c r="B1619" s="50">
        <v>0.441</v>
      </c>
      <c r="C1619" s="50">
        <v>0.65949204545978501</v>
      </c>
      <c r="D1619" s="50">
        <v>0.70541445215028065</v>
      </c>
      <c r="E1619" s="50">
        <v>0.66380686711469927</v>
      </c>
      <c r="F1619" s="51">
        <f t="shared" si="76"/>
        <v>0.49715630685932555</v>
      </c>
      <c r="G1619" s="47">
        <f t="shared" si="77"/>
        <v>49.715630685932553</v>
      </c>
      <c r="H1619" s="21" t="str">
        <f t="shared" si="75"/>
        <v xml:space="preserve"> Medium Risk</v>
      </c>
      <c r="I1619">
        <f>VLOOKUP(A1619, 'MACHINE LEARNING OUTPUT '!A:W, 23, FALSE)</f>
        <v>1</v>
      </c>
      <c r="J1619" s="5">
        <f>VLOOKUP(A1619, 'MACHINE LEARNING OUTPUT '!A:X,24, FALSE)</f>
        <v>0.59691339734918492</v>
      </c>
      <c r="K1619" t="str">
        <f>VLOOKUP(A1619, 'MACHINE LEARNING OUTPUT '!A:C,3, FALSE)</f>
        <v>business</v>
      </c>
    </row>
    <row r="1620" spans="1:11" x14ac:dyDescent="0.25">
      <c r="A1620" s="1" t="s">
        <v>1654</v>
      </c>
      <c r="B1620" s="49">
        <v>0.44700000000000001</v>
      </c>
      <c r="C1620" s="49">
        <v>0.45328472062802622</v>
      </c>
      <c r="D1620" s="49">
        <v>0.59244041902281297</v>
      </c>
      <c r="E1620" s="49">
        <v>0.47408653796273637</v>
      </c>
      <c r="F1620" s="51">
        <f t="shared" si="76"/>
        <v>0.51006564831056522</v>
      </c>
      <c r="G1620" s="47">
        <f t="shared" si="77"/>
        <v>51.006564831056522</v>
      </c>
      <c r="H1620" s="21" t="str">
        <f t="shared" si="75"/>
        <v xml:space="preserve"> Medium Risk</v>
      </c>
      <c r="I1620">
        <f>VLOOKUP(A1620, 'MACHINE LEARNING OUTPUT '!A:W, 23, FALSE)</f>
        <v>1</v>
      </c>
      <c r="J1620" s="5">
        <f>VLOOKUP(A1620, 'MACHINE LEARNING OUTPUT '!A:X,24, FALSE)</f>
        <v>0.62506300582705421</v>
      </c>
      <c r="K1620" t="str">
        <f>VLOOKUP(A1620, 'MACHINE LEARNING OUTPUT '!A:C,3, FALSE)</f>
        <v>business</v>
      </c>
    </row>
    <row r="1621" spans="1:11" x14ac:dyDescent="0.25">
      <c r="A1621" s="2" t="s">
        <v>1655</v>
      </c>
      <c r="B1621" s="50">
        <v>0.627</v>
      </c>
      <c r="C1621" s="50">
        <v>0.6670388332757955</v>
      </c>
      <c r="D1621" s="50">
        <v>0.4423796370909121</v>
      </c>
      <c r="E1621" s="50">
        <v>0.55548627549294172</v>
      </c>
      <c r="F1621" s="51">
        <f t="shared" si="76"/>
        <v>0.49113721875938499</v>
      </c>
      <c r="G1621" s="47">
        <f t="shared" si="77"/>
        <v>49.113721875938495</v>
      </c>
      <c r="H1621" s="21" t="str">
        <f t="shared" si="75"/>
        <v xml:space="preserve"> Medium Risk</v>
      </c>
      <c r="I1621">
        <f>VLOOKUP(A1621, 'MACHINE LEARNING OUTPUT '!A:W, 23, FALSE)</f>
        <v>1</v>
      </c>
      <c r="J1621" s="5">
        <f>VLOOKUP(A1621, 'MACHINE LEARNING OUTPUT '!A:X,24, FALSE)</f>
        <v>0.57266381242810549</v>
      </c>
      <c r="K1621" t="str">
        <f>VLOOKUP(A1621, 'MACHINE LEARNING OUTPUT '!A:C,3, FALSE)</f>
        <v>business</v>
      </c>
    </row>
    <row r="1622" spans="1:11" x14ac:dyDescent="0.25">
      <c r="A1622" s="1" t="s">
        <v>1656</v>
      </c>
      <c r="B1622" s="49">
        <v>0.752</v>
      </c>
      <c r="C1622" s="49">
        <v>0.15742963767599022</v>
      </c>
      <c r="D1622" s="49">
        <v>0.22604598053563632</v>
      </c>
      <c r="E1622" s="49">
        <v>0.5694997045867688</v>
      </c>
      <c r="F1622" s="51">
        <f t="shared" si="76"/>
        <v>0.64660526049234557</v>
      </c>
      <c r="G1622" s="47">
        <f t="shared" si="77"/>
        <v>64.660526049234562</v>
      </c>
      <c r="H1622" s="21" t="str">
        <f t="shared" si="75"/>
        <v xml:space="preserve"> Medium Risk</v>
      </c>
      <c r="I1622">
        <f>VLOOKUP(A1622, 'MACHINE LEARNING OUTPUT '!A:W, 23, FALSE)</f>
        <v>0</v>
      </c>
      <c r="J1622" s="5">
        <f>VLOOKUP(A1622, 'MACHINE LEARNING OUTPUT '!A:X,24, FALSE)</f>
        <v>0.49392984933074141</v>
      </c>
      <c r="K1622" t="str">
        <f>VLOOKUP(A1622, 'MACHINE LEARNING OUTPUT '!A:C,3, FALSE)</f>
        <v>salary</v>
      </c>
    </row>
    <row r="1623" spans="1:11" x14ac:dyDescent="0.25">
      <c r="A1623" s="2" t="s">
        <v>1657</v>
      </c>
      <c r="B1623" s="50">
        <v>0.752</v>
      </c>
      <c r="C1623" s="50">
        <v>0.11801487165403074</v>
      </c>
      <c r="D1623" s="50">
        <v>0.34445937728996523</v>
      </c>
      <c r="E1623" s="50">
        <v>0.54750575793033829</v>
      </c>
      <c r="F1623" s="51">
        <f t="shared" si="76"/>
        <v>0.67881327765133448</v>
      </c>
      <c r="G1623" s="47">
        <f t="shared" si="77"/>
        <v>67.881327765133449</v>
      </c>
      <c r="H1623" s="21" t="str">
        <f t="shared" si="75"/>
        <v xml:space="preserve"> Medium Risk</v>
      </c>
      <c r="I1623">
        <f>VLOOKUP(A1623, 'MACHINE LEARNING OUTPUT '!A:W, 23, FALSE)</f>
        <v>0</v>
      </c>
      <c r="J1623" s="5">
        <f>VLOOKUP(A1623, 'MACHINE LEARNING OUTPUT '!A:X,24, FALSE)</f>
        <v>0.47091302954304065</v>
      </c>
      <c r="K1623" t="str">
        <f>VLOOKUP(A1623, 'MACHINE LEARNING OUTPUT '!A:C,3, FALSE)</f>
        <v>salary</v>
      </c>
    </row>
    <row r="1624" spans="1:11" x14ac:dyDescent="0.25">
      <c r="A1624" s="1" t="s">
        <v>1658</v>
      </c>
      <c r="B1624" s="49">
        <v>0.21</v>
      </c>
      <c r="C1624" s="49">
        <v>0.14128854639231686</v>
      </c>
      <c r="D1624" s="49">
        <v>0.27037994197475257</v>
      </c>
      <c r="E1624" s="49">
        <v>0.57225615021103271</v>
      </c>
      <c r="F1624" s="51">
        <f t="shared" si="76"/>
        <v>0.47102784700891043</v>
      </c>
      <c r="G1624" s="47">
        <f t="shared" si="77"/>
        <v>47.102784700891043</v>
      </c>
      <c r="H1624" s="21" t="str">
        <f t="shared" si="75"/>
        <v xml:space="preserve"> Medium Risk</v>
      </c>
      <c r="I1624">
        <f>VLOOKUP(A1624, 'MACHINE LEARNING OUTPUT '!A:W, 23, FALSE)</f>
        <v>1</v>
      </c>
      <c r="J1624" s="5">
        <f>VLOOKUP(A1624, 'MACHINE LEARNING OUTPUT '!A:X,24, FALSE)</f>
        <v>0.69696149346326419</v>
      </c>
      <c r="K1624" t="str">
        <f>VLOOKUP(A1624, 'MACHINE LEARNING OUTPUT '!A:C,3, FALSE)</f>
        <v>business</v>
      </c>
    </row>
    <row r="1625" spans="1:11" x14ac:dyDescent="0.25">
      <c r="A1625" s="2" t="s">
        <v>1659</v>
      </c>
      <c r="B1625" s="50">
        <v>0.69</v>
      </c>
      <c r="C1625" s="50">
        <v>0.80566333146328639</v>
      </c>
      <c r="D1625" s="50">
        <v>0.39732705124146883</v>
      </c>
      <c r="E1625" s="50">
        <v>0.5728835681004556</v>
      </c>
      <c r="F1625" s="51">
        <f t="shared" si="76"/>
        <v>0.46519894602437617</v>
      </c>
      <c r="G1625" s="47">
        <f t="shared" si="77"/>
        <v>46.519894602437617</v>
      </c>
      <c r="H1625" s="21" t="str">
        <f t="shared" si="75"/>
        <v xml:space="preserve"> Medium Risk</v>
      </c>
      <c r="I1625">
        <f>VLOOKUP(A1625, 'MACHINE LEARNING OUTPUT '!A:W, 23, FALSE)</f>
        <v>1</v>
      </c>
      <c r="J1625" s="5">
        <f>VLOOKUP(A1625, 'MACHINE LEARNING OUTPUT '!A:X,24, FALSE)</f>
        <v>0.55367120047701401</v>
      </c>
      <c r="K1625" t="str">
        <f>VLOOKUP(A1625, 'MACHINE LEARNING OUTPUT '!A:C,3, FALSE)</f>
        <v>mixed</v>
      </c>
    </row>
    <row r="1626" spans="1:11" x14ac:dyDescent="0.25">
      <c r="A1626" s="1" t="s">
        <v>1660</v>
      </c>
      <c r="B1626" s="49">
        <v>0.82499999999999996</v>
      </c>
      <c r="C1626" s="49">
        <v>5.8567049750838263E-2</v>
      </c>
      <c r="D1626" s="49">
        <v>0.77390277121029827</v>
      </c>
      <c r="E1626" s="49">
        <v>0.71198594575764051</v>
      </c>
      <c r="F1626" s="51">
        <f t="shared" si="76"/>
        <v>0.83275833118045428</v>
      </c>
      <c r="G1626" s="47">
        <f t="shared" si="77"/>
        <v>83.275833118045426</v>
      </c>
      <c r="H1626" s="21" t="str">
        <f t="shared" si="75"/>
        <v xml:space="preserve"> Low Risk</v>
      </c>
      <c r="I1626">
        <f>VLOOKUP(A1626, 'MACHINE LEARNING OUTPUT '!A:W, 23, FALSE)</f>
        <v>0</v>
      </c>
      <c r="J1626" s="5">
        <f>VLOOKUP(A1626, 'MACHINE LEARNING OUTPUT '!A:X,24, FALSE)</f>
        <v>0.35085609198297724</v>
      </c>
      <c r="K1626" t="str">
        <f>VLOOKUP(A1626, 'MACHINE LEARNING OUTPUT '!A:C,3, FALSE)</f>
        <v>salary</v>
      </c>
    </row>
    <row r="1627" spans="1:11" x14ac:dyDescent="0.25">
      <c r="A1627" s="2" t="s">
        <v>1661</v>
      </c>
      <c r="B1627" s="50">
        <v>0.27500000000000002</v>
      </c>
      <c r="C1627" s="50">
        <v>0.90184630146270184</v>
      </c>
      <c r="D1627" s="50">
        <v>0.41908397806736986</v>
      </c>
      <c r="E1627" s="50">
        <v>0.29799605414153735</v>
      </c>
      <c r="F1627" s="51">
        <f t="shared" si="76"/>
        <v>0.254212313295894</v>
      </c>
      <c r="G1627" s="47">
        <f t="shared" si="77"/>
        <v>25.4212313295894</v>
      </c>
      <c r="H1627" s="21" t="str">
        <f t="shared" si="75"/>
        <v xml:space="preserve"> High Risk</v>
      </c>
      <c r="I1627">
        <f>VLOOKUP(A1627, 'MACHINE LEARNING OUTPUT '!A:W, 23, FALSE)</f>
        <v>1</v>
      </c>
      <c r="J1627" s="5">
        <f>VLOOKUP(A1627, 'MACHINE LEARNING OUTPUT '!A:X,24, FALSE)</f>
        <v>0.74793143506882553</v>
      </c>
      <c r="K1627" t="str">
        <f>VLOOKUP(A1627, 'MACHINE LEARNING OUTPUT '!A:C,3, FALSE)</f>
        <v>business</v>
      </c>
    </row>
    <row r="1628" spans="1:11" x14ac:dyDescent="0.25">
      <c r="A1628" s="1" t="s">
        <v>1662</v>
      </c>
      <c r="B1628" s="49">
        <v>0.88400000000000001</v>
      </c>
      <c r="C1628" s="49">
        <v>0.31163056498687219</v>
      </c>
      <c r="D1628" s="49">
        <v>0.4358722354317105</v>
      </c>
      <c r="E1628" s="49">
        <v>0.35753981444672744</v>
      </c>
      <c r="F1628" s="51">
        <f t="shared" si="76"/>
        <v>0.65671624975728959</v>
      </c>
      <c r="G1628" s="47">
        <f t="shared" si="77"/>
        <v>65.67162497572896</v>
      </c>
      <c r="H1628" s="21" t="str">
        <f t="shared" si="75"/>
        <v xml:space="preserve"> Medium Risk</v>
      </c>
      <c r="I1628">
        <f>VLOOKUP(A1628, 'MACHINE LEARNING OUTPUT '!A:W, 23, FALSE)</f>
        <v>0</v>
      </c>
      <c r="J1628" s="5">
        <f>VLOOKUP(A1628, 'MACHINE LEARNING OUTPUT '!A:X,24, FALSE)</f>
        <v>0.45819485513666575</v>
      </c>
      <c r="K1628" t="str">
        <f>VLOOKUP(A1628, 'MACHINE LEARNING OUTPUT '!A:C,3, FALSE)</f>
        <v>salary</v>
      </c>
    </row>
    <row r="1629" spans="1:11" x14ac:dyDescent="0.25">
      <c r="A1629" s="2" t="s">
        <v>1663</v>
      </c>
      <c r="B1629" s="50">
        <v>0.28899999999999998</v>
      </c>
      <c r="C1629" s="50">
        <v>0.32667446234725922</v>
      </c>
      <c r="D1629" s="50">
        <v>0.61614771463405826</v>
      </c>
      <c r="E1629" s="50">
        <v>0.42605681757651759</v>
      </c>
      <c r="F1629" s="51">
        <f t="shared" si="76"/>
        <v>0.49028572685911148</v>
      </c>
      <c r="G1629" s="47">
        <f t="shared" si="77"/>
        <v>49.028572685911151</v>
      </c>
      <c r="H1629" s="21" t="str">
        <f t="shared" si="75"/>
        <v xml:space="preserve"> Medium Risk</v>
      </c>
      <c r="I1629">
        <f>VLOOKUP(A1629, 'MACHINE LEARNING OUTPUT '!A:W, 23, FALSE)</f>
        <v>1</v>
      </c>
      <c r="J1629" s="5">
        <f>VLOOKUP(A1629, 'MACHINE LEARNING OUTPUT '!A:X,24, FALSE)</f>
        <v>0.6560504161462376</v>
      </c>
      <c r="K1629" t="str">
        <f>VLOOKUP(A1629, 'MACHINE LEARNING OUTPUT '!A:C,3, FALSE)</f>
        <v>business</v>
      </c>
    </row>
    <row r="1630" spans="1:11" x14ac:dyDescent="0.25">
      <c r="A1630" s="1" t="s">
        <v>1664</v>
      </c>
      <c r="B1630" s="49">
        <v>0.91800000000000004</v>
      </c>
      <c r="C1630" s="49">
        <v>0.16349102485452638</v>
      </c>
      <c r="D1630" s="49">
        <v>0.44499612389072474</v>
      </c>
      <c r="E1630" s="49">
        <v>0.76675220702268099</v>
      </c>
      <c r="F1630" s="51">
        <f t="shared" si="76"/>
        <v>0.776264748375189</v>
      </c>
      <c r="G1630" s="47">
        <f t="shared" si="77"/>
        <v>77.626474837518899</v>
      </c>
      <c r="H1630" s="21" t="str">
        <f t="shared" si="75"/>
        <v xml:space="preserve"> Low Risk</v>
      </c>
      <c r="I1630">
        <f>VLOOKUP(A1630, 'MACHINE LEARNING OUTPUT '!A:W, 23, FALSE)</f>
        <v>0</v>
      </c>
      <c r="J1630" s="5">
        <f>VLOOKUP(A1630, 'MACHINE LEARNING OUTPUT '!A:X,24, FALSE)</f>
        <v>0.37293291190235428</v>
      </c>
      <c r="K1630" t="str">
        <f>VLOOKUP(A1630, 'MACHINE LEARNING OUTPUT '!A:C,3, FALSE)</f>
        <v>salary</v>
      </c>
    </row>
    <row r="1631" spans="1:11" x14ac:dyDescent="0.25">
      <c r="A1631" s="2" t="s">
        <v>1665</v>
      </c>
      <c r="B1631" s="50">
        <v>0.93799999999999994</v>
      </c>
      <c r="C1631" s="50">
        <v>0.33797074380894471</v>
      </c>
      <c r="D1631" s="50">
        <v>0.27914439972790417</v>
      </c>
      <c r="E1631" s="50">
        <v>0.57630155822032125</v>
      </c>
      <c r="F1631" s="51">
        <f t="shared" si="76"/>
        <v>0.6691828905359456</v>
      </c>
      <c r="G1631" s="47">
        <f t="shared" si="77"/>
        <v>66.918289053594563</v>
      </c>
      <c r="H1631" s="21" t="str">
        <f t="shared" si="75"/>
        <v xml:space="preserve"> Medium Risk</v>
      </c>
      <c r="I1631">
        <f>VLOOKUP(A1631, 'MACHINE LEARNING OUTPUT '!A:W, 23, FALSE)</f>
        <v>0</v>
      </c>
      <c r="J1631" s="5">
        <f>VLOOKUP(A1631, 'MACHINE LEARNING OUTPUT '!A:X,24, FALSE)</f>
        <v>0.4212111194367596</v>
      </c>
      <c r="K1631" t="str">
        <f>VLOOKUP(A1631, 'MACHINE LEARNING OUTPUT '!A:C,3, FALSE)</f>
        <v>salary</v>
      </c>
    </row>
    <row r="1632" spans="1:11" x14ac:dyDescent="0.25">
      <c r="A1632" s="1" t="s">
        <v>1666</v>
      </c>
      <c r="B1632" s="49">
        <v>0.23200000000000001</v>
      </c>
      <c r="C1632" s="49">
        <v>4.4502330038688309E-2</v>
      </c>
      <c r="D1632" s="49">
        <v>0.44936070577318166</v>
      </c>
      <c r="E1632" s="49">
        <v>0.56153988623313122</v>
      </c>
      <c r="F1632" s="51">
        <f t="shared" si="76"/>
        <v>0.54195242507799946</v>
      </c>
      <c r="G1632" s="47">
        <f t="shared" si="77"/>
        <v>54.195242507799946</v>
      </c>
      <c r="H1632" s="21" t="str">
        <f t="shared" si="75"/>
        <v xml:space="preserve"> Medium Risk</v>
      </c>
      <c r="I1632">
        <f>VLOOKUP(A1632, 'MACHINE LEARNING OUTPUT '!A:W, 23, FALSE)</f>
        <v>1</v>
      </c>
      <c r="J1632" s="5">
        <f>VLOOKUP(A1632, 'MACHINE LEARNING OUTPUT '!A:X,24, FALSE)</f>
        <v>0.6514956665394589</v>
      </c>
      <c r="K1632" t="str">
        <f>VLOOKUP(A1632, 'MACHINE LEARNING OUTPUT '!A:C,3, FALSE)</f>
        <v>business</v>
      </c>
    </row>
    <row r="1633" spans="1:11" x14ac:dyDescent="0.25">
      <c r="A1633" s="2" t="s">
        <v>1667</v>
      </c>
      <c r="B1633" s="50">
        <v>0.9</v>
      </c>
      <c r="C1633" s="50">
        <v>0.1097135154381832</v>
      </c>
      <c r="D1633" s="50">
        <v>0.70292339382950897</v>
      </c>
      <c r="E1633" s="50">
        <v>0.83143530852435721</v>
      </c>
      <c r="F1633" s="51">
        <f t="shared" si="76"/>
        <v>0.84738592041310024</v>
      </c>
      <c r="G1633" s="47">
        <f t="shared" si="77"/>
        <v>84.738592041310028</v>
      </c>
      <c r="H1633" s="21" t="str">
        <f t="shared" si="75"/>
        <v xml:space="preserve"> Low Risk</v>
      </c>
      <c r="I1633">
        <f>VLOOKUP(A1633, 'MACHINE LEARNING OUTPUT '!A:W, 23, FALSE)</f>
        <v>0</v>
      </c>
      <c r="J1633" s="5">
        <f>VLOOKUP(A1633, 'MACHINE LEARNING OUTPUT '!A:X,24, FALSE)</f>
        <v>0.3160220484185941</v>
      </c>
      <c r="K1633" t="str">
        <f>VLOOKUP(A1633, 'MACHINE LEARNING OUTPUT '!A:C,3, FALSE)</f>
        <v>salary</v>
      </c>
    </row>
    <row r="1634" spans="1:11" x14ac:dyDescent="0.25">
      <c r="A1634" s="1" t="s">
        <v>1668</v>
      </c>
      <c r="B1634" s="49">
        <v>0.433</v>
      </c>
      <c r="C1634" s="49">
        <v>0.16476718346619962</v>
      </c>
      <c r="D1634" s="49">
        <v>0.7673169766461263</v>
      </c>
      <c r="E1634" s="49">
        <v>0.80778207902903543</v>
      </c>
      <c r="F1634" s="51">
        <f t="shared" si="76"/>
        <v>0.67675055214372071</v>
      </c>
      <c r="G1634" s="47">
        <f t="shared" si="77"/>
        <v>67.675055214372065</v>
      </c>
      <c r="H1634" s="21" t="str">
        <f t="shared" si="75"/>
        <v xml:space="preserve"> Medium Risk</v>
      </c>
      <c r="I1634">
        <f>VLOOKUP(A1634, 'MACHINE LEARNING OUTPUT '!A:W, 23, FALSE)</f>
        <v>1</v>
      </c>
      <c r="J1634" s="5">
        <f>VLOOKUP(A1634, 'MACHINE LEARNING OUTPUT '!A:X,24, FALSE)</f>
        <v>0.528476100099604</v>
      </c>
      <c r="K1634" t="str">
        <f>VLOOKUP(A1634, 'MACHINE LEARNING OUTPUT '!A:C,3, FALSE)</f>
        <v>business</v>
      </c>
    </row>
    <row r="1635" spans="1:11" x14ac:dyDescent="0.25">
      <c r="A1635" s="2" t="s">
        <v>1669</v>
      </c>
      <c r="B1635" s="50">
        <v>0.61599999999999999</v>
      </c>
      <c r="C1635" s="50">
        <v>0.69491920389507045</v>
      </c>
      <c r="D1635" s="50">
        <v>0.72760563962612457</v>
      </c>
      <c r="E1635" s="50">
        <v>0.61651857698279677</v>
      </c>
      <c r="F1635" s="51">
        <f t="shared" si="76"/>
        <v>0.54512315330412331</v>
      </c>
      <c r="G1635" s="47">
        <f t="shared" si="77"/>
        <v>54.512315330412328</v>
      </c>
      <c r="H1635" s="21" t="str">
        <f t="shared" si="75"/>
        <v xml:space="preserve"> Medium Risk</v>
      </c>
      <c r="I1635">
        <f>VLOOKUP(A1635, 'MACHINE LEARNING OUTPUT '!A:W, 23, FALSE)</f>
        <v>1</v>
      </c>
      <c r="J1635" s="5">
        <f>VLOOKUP(A1635, 'MACHINE LEARNING OUTPUT '!A:X,24, FALSE)</f>
        <v>0.52973424818936199</v>
      </c>
      <c r="K1635" t="str">
        <f>VLOOKUP(A1635, 'MACHINE LEARNING OUTPUT '!A:C,3, FALSE)</f>
        <v>business</v>
      </c>
    </row>
    <row r="1636" spans="1:11" x14ac:dyDescent="0.25">
      <c r="A1636" s="1" t="s">
        <v>1670</v>
      </c>
      <c r="B1636" s="49">
        <v>0.59099999999999997</v>
      </c>
      <c r="C1636" s="49">
        <v>0.18353810065214132</v>
      </c>
      <c r="D1636" s="49">
        <v>0.45088422411753748</v>
      </c>
      <c r="E1636" s="49">
        <v>0.47991493969073445</v>
      </c>
      <c r="F1636" s="51">
        <f t="shared" si="76"/>
        <v>0.61395265558147527</v>
      </c>
      <c r="G1636" s="47">
        <f t="shared" si="77"/>
        <v>61.395265558147528</v>
      </c>
      <c r="H1636" s="21" t="str">
        <f t="shared" si="75"/>
        <v xml:space="preserve"> Medium Risk</v>
      </c>
      <c r="I1636">
        <f>VLOOKUP(A1636, 'MACHINE LEARNING OUTPUT '!A:W, 23, FALSE)</f>
        <v>1</v>
      </c>
      <c r="J1636" s="5">
        <f>VLOOKUP(A1636, 'MACHINE LEARNING OUTPUT '!A:X,24, FALSE)</f>
        <v>0.53234051121463322</v>
      </c>
      <c r="K1636" t="str">
        <f>VLOOKUP(A1636, 'MACHINE LEARNING OUTPUT '!A:C,3, FALSE)</f>
        <v>mixed</v>
      </c>
    </row>
    <row r="1637" spans="1:11" x14ac:dyDescent="0.25">
      <c r="A1637" s="2" t="s">
        <v>1671</v>
      </c>
      <c r="B1637" s="50">
        <v>0.98699999999999999</v>
      </c>
      <c r="C1637" s="50">
        <v>1.69376309182383E-2</v>
      </c>
      <c r="D1637" s="50">
        <v>0.64221566756017179</v>
      </c>
      <c r="E1637" s="50">
        <v>0.79645617713980499</v>
      </c>
      <c r="F1637" s="51">
        <f t="shared" si="76"/>
        <v>0.88828027080753369</v>
      </c>
      <c r="G1637" s="47">
        <f t="shared" si="77"/>
        <v>88.828027080753373</v>
      </c>
      <c r="H1637" s="21" t="str">
        <f t="shared" si="75"/>
        <v xml:space="preserve"> Low Risk</v>
      </c>
      <c r="I1637">
        <f>VLOOKUP(A1637, 'MACHINE LEARNING OUTPUT '!A:W, 23, FALSE)</f>
        <v>0</v>
      </c>
      <c r="J1637" s="5">
        <f>VLOOKUP(A1637, 'MACHINE LEARNING OUTPUT '!A:X,24, FALSE)</f>
        <v>0.28115995054557563</v>
      </c>
      <c r="K1637" t="str">
        <f>VLOOKUP(A1637, 'MACHINE LEARNING OUTPUT '!A:C,3, FALSE)</f>
        <v>salary</v>
      </c>
    </row>
    <row r="1638" spans="1:11" x14ac:dyDescent="0.25">
      <c r="A1638" s="1" t="s">
        <v>1672</v>
      </c>
      <c r="B1638" s="49">
        <v>0.96099999999999997</v>
      </c>
      <c r="C1638" s="49">
        <v>0.42738331972241156</v>
      </c>
      <c r="D1638" s="49">
        <v>0.51859065313973918</v>
      </c>
      <c r="E1638" s="49">
        <v>0.68081607988587367</v>
      </c>
      <c r="F1638" s="51">
        <f t="shared" si="76"/>
        <v>0.71397554669410546</v>
      </c>
      <c r="G1638" s="47">
        <f t="shared" si="77"/>
        <v>71.397554669410539</v>
      </c>
      <c r="H1638" s="21" t="str">
        <f t="shared" si="75"/>
        <v xml:space="preserve"> Low Risk</v>
      </c>
      <c r="I1638">
        <f>VLOOKUP(A1638, 'MACHINE LEARNING OUTPUT '!A:W, 23, FALSE)</f>
        <v>0</v>
      </c>
      <c r="J1638" s="5">
        <f>VLOOKUP(A1638, 'MACHINE LEARNING OUTPUT '!A:X,24, FALSE)</f>
        <v>0.3929052723146873</v>
      </c>
      <c r="K1638" t="str">
        <f>VLOOKUP(A1638, 'MACHINE LEARNING OUTPUT '!A:C,3, FALSE)</f>
        <v>salary</v>
      </c>
    </row>
    <row r="1639" spans="1:11" x14ac:dyDescent="0.25">
      <c r="A1639" s="2" t="s">
        <v>1673</v>
      </c>
      <c r="B1639" s="50">
        <v>0.85799999999999998</v>
      </c>
      <c r="C1639" s="50">
        <v>0.28831451223325172</v>
      </c>
      <c r="D1639" s="50">
        <v>0.831011775254485</v>
      </c>
      <c r="E1639" s="50">
        <v>0.7379394410341843</v>
      </c>
      <c r="F1639" s="51">
        <f t="shared" si="76"/>
        <v>0.79069891753604904</v>
      </c>
      <c r="G1639" s="47">
        <f t="shared" si="77"/>
        <v>79.069891753604907</v>
      </c>
      <c r="H1639" s="21" t="str">
        <f t="shared" si="75"/>
        <v xml:space="preserve"> Low Risk</v>
      </c>
      <c r="I1639">
        <f>VLOOKUP(A1639, 'MACHINE LEARNING OUTPUT '!A:W, 23, FALSE)</f>
        <v>0</v>
      </c>
      <c r="J1639" s="5">
        <f>VLOOKUP(A1639, 'MACHINE LEARNING OUTPUT '!A:X,24, FALSE)</f>
        <v>0.33918290858526978</v>
      </c>
      <c r="K1639" t="str">
        <f>VLOOKUP(A1639, 'MACHINE LEARNING OUTPUT '!A:C,3, FALSE)</f>
        <v>salary</v>
      </c>
    </row>
    <row r="1640" spans="1:11" x14ac:dyDescent="0.25">
      <c r="A1640" s="1" t="s">
        <v>1674</v>
      </c>
      <c r="B1640" s="49">
        <v>0.51600000000000001</v>
      </c>
      <c r="C1640" s="49">
        <v>5.5834488461818543E-2</v>
      </c>
      <c r="D1640" s="49">
        <v>0.74574356177016543</v>
      </c>
      <c r="E1640" s="49">
        <v>0.68130057826987045</v>
      </c>
      <c r="F1640" s="51">
        <f t="shared" si="76"/>
        <v>0.71519345255596811</v>
      </c>
      <c r="G1640" s="47">
        <f t="shared" si="77"/>
        <v>71.519345255596818</v>
      </c>
      <c r="H1640" s="21" t="str">
        <f t="shared" si="75"/>
        <v xml:space="preserve"> Low Risk</v>
      </c>
      <c r="I1640">
        <f>VLOOKUP(A1640, 'MACHINE LEARNING OUTPUT '!A:W, 23, FALSE)</f>
        <v>0</v>
      </c>
      <c r="J1640" s="5">
        <f>VLOOKUP(A1640, 'MACHINE LEARNING OUTPUT '!A:X,24, FALSE)</f>
        <v>0.47325465893906232</v>
      </c>
      <c r="K1640" t="str">
        <f>VLOOKUP(A1640, 'MACHINE LEARNING OUTPUT '!A:C,3, FALSE)</f>
        <v>mixed</v>
      </c>
    </row>
    <row r="1641" spans="1:11" x14ac:dyDescent="0.25">
      <c r="A1641" s="2" t="s">
        <v>1675</v>
      </c>
      <c r="B1641" s="50">
        <v>0.69499999999999995</v>
      </c>
      <c r="C1641" s="50">
        <v>7.6796373401822715E-2</v>
      </c>
      <c r="D1641" s="50">
        <v>0.53089177641620722</v>
      </c>
      <c r="E1641" s="50">
        <v>0.4775146276222707</v>
      </c>
      <c r="F1641" s="51">
        <f t="shared" si="76"/>
        <v>0.69801663740603526</v>
      </c>
      <c r="G1641" s="47">
        <f t="shared" si="77"/>
        <v>69.80166374060353</v>
      </c>
      <c r="H1641" s="21" t="str">
        <f t="shared" si="75"/>
        <v xml:space="preserve"> Medium Risk</v>
      </c>
      <c r="I1641">
        <f>VLOOKUP(A1641, 'MACHINE LEARNING OUTPUT '!A:W, 23, FALSE)</f>
        <v>0</v>
      </c>
      <c r="J1641" s="5">
        <f>VLOOKUP(A1641, 'MACHINE LEARNING OUTPUT '!A:X,24, FALSE)</f>
        <v>0.46793286193730932</v>
      </c>
      <c r="K1641" t="str">
        <f>VLOOKUP(A1641, 'MACHINE LEARNING OUTPUT '!A:C,3, FALSE)</f>
        <v>mixed</v>
      </c>
    </row>
    <row r="1642" spans="1:11" x14ac:dyDescent="0.25">
      <c r="A1642" s="1" t="s">
        <v>1676</v>
      </c>
      <c r="B1642" s="49">
        <v>0.33300000000000002</v>
      </c>
      <c r="C1642" s="49">
        <v>0.4535148990819084</v>
      </c>
      <c r="D1642" s="49">
        <v>0.68231530853229982</v>
      </c>
      <c r="E1642" s="49">
        <v>0.63735682024443086</v>
      </c>
      <c r="F1642" s="51">
        <f t="shared" si="76"/>
        <v>0.51256211501855209</v>
      </c>
      <c r="G1642" s="47">
        <f t="shared" si="77"/>
        <v>51.256211501855212</v>
      </c>
      <c r="H1642" s="21" t="str">
        <f t="shared" si="75"/>
        <v xml:space="preserve"> Medium Risk</v>
      </c>
      <c r="I1642">
        <f>VLOOKUP(A1642, 'MACHINE LEARNING OUTPUT '!A:W, 23, FALSE)</f>
        <v>1</v>
      </c>
      <c r="J1642" s="5">
        <f>VLOOKUP(A1642, 'MACHINE LEARNING OUTPUT '!A:X,24, FALSE)</f>
        <v>0.62706590368943793</v>
      </c>
      <c r="K1642" t="str">
        <f>VLOOKUP(A1642, 'MACHINE LEARNING OUTPUT '!A:C,3, FALSE)</f>
        <v>business</v>
      </c>
    </row>
    <row r="1643" spans="1:11" x14ac:dyDescent="0.25">
      <c r="A1643" s="2" t="s">
        <v>1677</v>
      </c>
      <c r="B1643" s="50">
        <v>0.70399999999999996</v>
      </c>
      <c r="C1643" s="50">
        <v>0.41988410023609685</v>
      </c>
      <c r="D1643" s="50">
        <v>0.48882179733561604</v>
      </c>
      <c r="E1643" s="50">
        <v>0.306279702993564</v>
      </c>
      <c r="F1643" s="51">
        <f t="shared" si="76"/>
        <v>0.56414108484532866</v>
      </c>
      <c r="G1643" s="47">
        <f t="shared" si="77"/>
        <v>56.414108484532868</v>
      </c>
      <c r="H1643" s="21" t="str">
        <f t="shared" si="75"/>
        <v xml:space="preserve"> Medium Risk</v>
      </c>
      <c r="I1643">
        <f>VLOOKUP(A1643, 'MACHINE LEARNING OUTPUT '!A:W, 23, FALSE)</f>
        <v>1</v>
      </c>
      <c r="J1643" s="5">
        <f>VLOOKUP(A1643, 'MACHINE LEARNING OUTPUT '!A:X,24, FALSE)</f>
        <v>0.53037500128287085</v>
      </c>
      <c r="K1643" t="str">
        <f>VLOOKUP(A1643, 'MACHINE LEARNING OUTPUT '!A:C,3, FALSE)</f>
        <v>mixed</v>
      </c>
    </row>
    <row r="1644" spans="1:11" x14ac:dyDescent="0.25">
      <c r="A1644" s="1" t="s">
        <v>1678</v>
      </c>
      <c r="B1644" s="49">
        <v>0.247</v>
      </c>
      <c r="C1644" s="49">
        <v>0.22239078808536344</v>
      </c>
      <c r="D1644" s="49">
        <v>0.61874982573623072</v>
      </c>
      <c r="E1644" s="49">
        <v>0.46002411568203311</v>
      </c>
      <c r="F1644" s="51">
        <f t="shared" si="76"/>
        <v>0.51248634607394206</v>
      </c>
      <c r="G1644" s="47">
        <f t="shared" si="77"/>
        <v>51.248634607394209</v>
      </c>
      <c r="H1644" s="21" t="str">
        <f t="shared" si="75"/>
        <v xml:space="preserve"> Medium Risk</v>
      </c>
      <c r="I1644">
        <f>VLOOKUP(A1644, 'MACHINE LEARNING OUTPUT '!A:W, 23, FALSE)</f>
        <v>1</v>
      </c>
      <c r="J1644" s="5">
        <f>VLOOKUP(A1644, 'MACHINE LEARNING OUTPUT '!A:X,24, FALSE)</f>
        <v>0.65691823087203771</v>
      </c>
      <c r="K1644" t="str">
        <f>VLOOKUP(A1644, 'MACHINE LEARNING OUTPUT '!A:C,3, FALSE)</f>
        <v>business</v>
      </c>
    </row>
    <row r="1645" spans="1:11" x14ac:dyDescent="0.25">
      <c r="A1645" s="2" t="s">
        <v>1679</v>
      </c>
      <c r="B1645" s="50">
        <v>0.307</v>
      </c>
      <c r="C1645" s="50">
        <v>0.38937468643904755</v>
      </c>
      <c r="D1645" s="50">
        <v>0.18464852503495191</v>
      </c>
      <c r="E1645" s="50">
        <v>0.30534648549422183</v>
      </c>
      <c r="F1645" s="51">
        <f t="shared" si="76"/>
        <v>0.37336927189940938</v>
      </c>
      <c r="G1645" s="47">
        <f t="shared" si="77"/>
        <v>37.336927189940937</v>
      </c>
      <c r="H1645" s="21" t="str">
        <f t="shared" si="75"/>
        <v xml:space="preserve"> High Risk</v>
      </c>
      <c r="I1645">
        <f>VLOOKUP(A1645, 'MACHINE LEARNING OUTPUT '!A:W, 23, FALSE)</f>
        <v>1</v>
      </c>
      <c r="J1645" s="5">
        <f>VLOOKUP(A1645, 'MACHINE LEARNING OUTPUT '!A:X,24, FALSE)</f>
        <v>0.71619380216906792</v>
      </c>
      <c r="K1645" t="str">
        <f>VLOOKUP(A1645, 'MACHINE LEARNING OUTPUT '!A:C,3, FALSE)</f>
        <v>business</v>
      </c>
    </row>
    <row r="1646" spans="1:11" x14ac:dyDescent="0.25">
      <c r="A1646" s="1" t="s">
        <v>1680</v>
      </c>
      <c r="B1646" s="49">
        <v>0.76100000000000001</v>
      </c>
      <c r="C1646" s="49">
        <v>0.30041149577455023</v>
      </c>
      <c r="D1646" s="49">
        <v>0.38973456694037212</v>
      </c>
      <c r="E1646" s="49">
        <v>0.77779326131319659</v>
      </c>
      <c r="F1646" s="51">
        <f t="shared" si="76"/>
        <v>0.67084245385268892</v>
      </c>
      <c r="G1646" s="47">
        <f t="shared" si="77"/>
        <v>67.084245385268886</v>
      </c>
      <c r="H1646" s="21" t="str">
        <f t="shared" si="75"/>
        <v xml:space="preserve"> Medium Risk</v>
      </c>
      <c r="I1646">
        <f>VLOOKUP(A1646, 'MACHINE LEARNING OUTPUT '!A:W, 23, FALSE)</f>
        <v>0</v>
      </c>
      <c r="J1646" s="5">
        <f>VLOOKUP(A1646, 'MACHINE LEARNING OUTPUT '!A:X,24, FALSE)</f>
        <v>0.43473051790738748</v>
      </c>
      <c r="K1646" t="str">
        <f>VLOOKUP(A1646, 'MACHINE LEARNING OUTPUT '!A:C,3, FALSE)</f>
        <v>salary</v>
      </c>
    </row>
    <row r="1647" spans="1:11" x14ac:dyDescent="0.25">
      <c r="A1647" s="2" t="s">
        <v>1681</v>
      </c>
      <c r="B1647" s="50">
        <v>0.63700000000000001</v>
      </c>
      <c r="C1647" s="50">
        <v>0.8775096411447092</v>
      </c>
      <c r="D1647" s="50">
        <v>0.46341366104042414</v>
      </c>
      <c r="E1647" s="50">
        <v>0.47335108795025721</v>
      </c>
      <c r="F1647" s="51">
        <f t="shared" si="76"/>
        <v>0.42338250305721059</v>
      </c>
      <c r="G1647" s="47">
        <f t="shared" si="77"/>
        <v>42.338250305721061</v>
      </c>
      <c r="H1647" s="21" t="str">
        <f t="shared" si="75"/>
        <v xml:space="preserve"> Medium Risk</v>
      </c>
      <c r="I1647">
        <f>VLOOKUP(A1647, 'MACHINE LEARNING OUTPUT '!A:W, 23, FALSE)</f>
        <v>1</v>
      </c>
      <c r="J1647" s="5">
        <f>VLOOKUP(A1647, 'MACHINE LEARNING OUTPUT '!A:X,24, FALSE)</f>
        <v>0.62947094647675361</v>
      </c>
      <c r="K1647" t="str">
        <f>VLOOKUP(A1647, 'MACHINE LEARNING OUTPUT '!A:C,3, FALSE)</f>
        <v>business</v>
      </c>
    </row>
    <row r="1648" spans="1:11" x14ac:dyDescent="0.25">
      <c r="A1648" s="1" t="s">
        <v>1682</v>
      </c>
      <c r="B1648" s="49">
        <v>0.83</v>
      </c>
      <c r="C1648" s="49">
        <v>0.19088266051694547</v>
      </c>
      <c r="D1648" s="49">
        <v>0.5038826129713726</v>
      </c>
      <c r="E1648" s="49">
        <v>0.79168851653806649</v>
      </c>
      <c r="F1648" s="51">
        <f t="shared" si="76"/>
        <v>0.75276500191990081</v>
      </c>
      <c r="G1648" s="47">
        <f t="shared" si="77"/>
        <v>75.276500191990081</v>
      </c>
      <c r="H1648" s="21" t="str">
        <f t="shared" si="75"/>
        <v xml:space="preserve"> Low Risk</v>
      </c>
      <c r="I1648">
        <f>VLOOKUP(A1648, 'MACHINE LEARNING OUTPUT '!A:W, 23, FALSE)</f>
        <v>0</v>
      </c>
      <c r="J1648" s="5">
        <f>VLOOKUP(A1648, 'MACHINE LEARNING OUTPUT '!A:X,24, FALSE)</f>
        <v>0.38304710958639832</v>
      </c>
      <c r="K1648" t="str">
        <f>VLOOKUP(A1648, 'MACHINE LEARNING OUTPUT '!A:C,3, FALSE)</f>
        <v>salary</v>
      </c>
    </row>
    <row r="1649" spans="1:11" x14ac:dyDescent="0.25">
      <c r="A1649" s="2" t="s">
        <v>1683</v>
      </c>
      <c r="B1649" s="50">
        <v>0.60699999999999998</v>
      </c>
      <c r="C1649" s="50">
        <v>0.16661335825852186</v>
      </c>
      <c r="D1649" s="50">
        <v>0.45377212715534088</v>
      </c>
      <c r="E1649" s="50">
        <v>0.76574705376349428</v>
      </c>
      <c r="F1649" s="51">
        <f t="shared" si="76"/>
        <v>0.66808247601803572</v>
      </c>
      <c r="G1649" s="47">
        <f t="shared" si="77"/>
        <v>66.808247601803572</v>
      </c>
      <c r="H1649" s="21" t="str">
        <f t="shared" si="75"/>
        <v xml:space="preserve"> Medium Risk</v>
      </c>
      <c r="I1649">
        <f>VLOOKUP(A1649, 'MACHINE LEARNING OUTPUT '!A:W, 23, FALSE)</f>
        <v>0</v>
      </c>
      <c r="J1649" s="5">
        <f>VLOOKUP(A1649, 'MACHINE LEARNING OUTPUT '!A:X,24, FALSE)</f>
        <v>0.4775222979205494</v>
      </c>
      <c r="K1649" t="str">
        <f>VLOOKUP(A1649, 'MACHINE LEARNING OUTPUT '!A:C,3, FALSE)</f>
        <v>mixed</v>
      </c>
    </row>
    <row r="1650" spans="1:11" x14ac:dyDescent="0.25">
      <c r="A1650" s="1" t="s">
        <v>1684</v>
      </c>
      <c r="B1650" s="49">
        <v>0.28499999999999998</v>
      </c>
      <c r="C1650" s="49">
        <v>0.24039681190261292</v>
      </c>
      <c r="D1650" s="49">
        <v>0.38937369938510391</v>
      </c>
      <c r="E1650" s="49">
        <v>0.44124655449985067</v>
      </c>
      <c r="F1650" s="51">
        <f t="shared" si="76"/>
        <v>0.47169267948121452</v>
      </c>
      <c r="G1650" s="47">
        <f t="shared" si="77"/>
        <v>47.169267948121451</v>
      </c>
      <c r="H1650" s="21" t="str">
        <f t="shared" si="75"/>
        <v xml:space="preserve"> Medium Risk</v>
      </c>
      <c r="I1650">
        <f>VLOOKUP(A1650, 'MACHINE LEARNING OUTPUT '!A:W, 23, FALSE)</f>
        <v>1</v>
      </c>
      <c r="J1650" s="5">
        <f>VLOOKUP(A1650, 'MACHINE LEARNING OUTPUT '!A:X,24, FALSE)</f>
        <v>0.68674798974297824</v>
      </c>
      <c r="K1650" t="str">
        <f>VLOOKUP(A1650, 'MACHINE LEARNING OUTPUT '!A:C,3, FALSE)</f>
        <v>business</v>
      </c>
    </row>
    <row r="1651" spans="1:11" x14ac:dyDescent="0.25">
      <c r="A1651" s="2" t="s">
        <v>1685</v>
      </c>
      <c r="B1651" s="50">
        <v>0.58699999999999997</v>
      </c>
      <c r="C1651" s="50">
        <v>0.44828867779506759</v>
      </c>
      <c r="D1651" s="50">
        <v>0.53673076982590995</v>
      </c>
      <c r="E1651" s="50">
        <v>0.5603931320143648</v>
      </c>
      <c r="F1651" s="51">
        <f t="shared" si="76"/>
        <v>0.56236852042881647</v>
      </c>
      <c r="G1651" s="47">
        <f t="shared" si="77"/>
        <v>56.236852042881644</v>
      </c>
      <c r="H1651" s="21" t="str">
        <f t="shared" si="75"/>
        <v xml:space="preserve"> Medium Risk</v>
      </c>
      <c r="I1651">
        <f>VLOOKUP(A1651, 'MACHINE LEARNING OUTPUT '!A:W, 23, FALSE)</f>
        <v>1</v>
      </c>
      <c r="J1651" s="5">
        <f>VLOOKUP(A1651, 'MACHINE LEARNING OUTPUT '!A:X,24, FALSE)</f>
        <v>0.55377702938819373</v>
      </c>
      <c r="K1651" t="str">
        <f>VLOOKUP(A1651, 'MACHINE LEARNING OUTPUT '!A:C,3, FALSE)</f>
        <v>business</v>
      </c>
    </row>
    <row r="1652" spans="1:11" x14ac:dyDescent="0.25">
      <c r="A1652" s="1" t="s">
        <v>1686</v>
      </c>
      <c r="B1652" s="49">
        <v>0.96799999999999997</v>
      </c>
      <c r="C1652" s="49">
        <v>0.2114497102609591</v>
      </c>
      <c r="D1652" s="49">
        <v>0.85909510573799919</v>
      </c>
      <c r="E1652" s="49">
        <v>0.90137640116758611</v>
      </c>
      <c r="F1652" s="51">
        <f t="shared" si="76"/>
        <v>0.88239056824444995</v>
      </c>
      <c r="G1652" s="47">
        <f t="shared" si="77"/>
        <v>88.239056824445001</v>
      </c>
      <c r="H1652" s="21" t="str">
        <f t="shared" si="75"/>
        <v xml:space="preserve"> Low Risk</v>
      </c>
      <c r="I1652">
        <f>VLOOKUP(A1652, 'MACHINE LEARNING OUTPUT '!A:W, 23, FALSE)</f>
        <v>0</v>
      </c>
      <c r="J1652" s="5">
        <f>VLOOKUP(A1652, 'MACHINE LEARNING OUTPUT '!A:X,24, FALSE)</f>
        <v>0.28845995077654263</v>
      </c>
      <c r="K1652" t="str">
        <f>VLOOKUP(A1652, 'MACHINE LEARNING OUTPUT '!A:C,3, FALSE)</f>
        <v>salary</v>
      </c>
    </row>
    <row r="1653" spans="1:11" x14ac:dyDescent="0.25">
      <c r="A1653" s="2" t="s">
        <v>1687</v>
      </c>
      <c r="B1653" s="50">
        <v>0.91600000000000004</v>
      </c>
      <c r="C1653" s="50">
        <v>0.17769482396137259</v>
      </c>
      <c r="D1653" s="50">
        <v>0.60170290331947651</v>
      </c>
      <c r="E1653" s="50">
        <v>0.79842906750198961</v>
      </c>
      <c r="F1653" s="51">
        <f t="shared" si="76"/>
        <v>0.80739649360078203</v>
      </c>
      <c r="G1653" s="47">
        <f t="shared" si="77"/>
        <v>80.739649360078204</v>
      </c>
      <c r="H1653" s="21" t="str">
        <f t="shared" si="75"/>
        <v xml:space="preserve"> Low Risk</v>
      </c>
      <c r="I1653">
        <f>VLOOKUP(A1653, 'MACHINE LEARNING OUTPUT '!A:W, 23, FALSE)</f>
        <v>0</v>
      </c>
      <c r="J1653" s="5">
        <f>VLOOKUP(A1653, 'MACHINE LEARNING OUTPUT '!A:X,24, FALSE)</f>
        <v>0.33968880674624924</v>
      </c>
      <c r="K1653" t="str">
        <f>VLOOKUP(A1653, 'MACHINE LEARNING OUTPUT '!A:C,3, FALSE)</f>
        <v>salary</v>
      </c>
    </row>
    <row r="1654" spans="1:11" x14ac:dyDescent="0.25">
      <c r="A1654" s="1" t="s">
        <v>1688</v>
      </c>
      <c r="B1654" s="49">
        <v>0.755</v>
      </c>
      <c r="C1654" s="49">
        <v>0.39450966229289547</v>
      </c>
      <c r="D1654" s="49">
        <v>0.67486115726205176</v>
      </c>
      <c r="E1654" s="49">
        <v>0.6837341863798676</v>
      </c>
      <c r="F1654" s="51">
        <f t="shared" si="76"/>
        <v>0.68342946072152178</v>
      </c>
      <c r="G1654" s="47">
        <f t="shared" si="77"/>
        <v>68.342946072152174</v>
      </c>
      <c r="H1654" s="21" t="str">
        <f t="shared" si="75"/>
        <v xml:space="preserve"> Medium Risk</v>
      </c>
      <c r="I1654">
        <f>VLOOKUP(A1654, 'MACHINE LEARNING OUTPUT '!A:W, 23, FALSE)</f>
        <v>0</v>
      </c>
      <c r="J1654" s="5">
        <f>VLOOKUP(A1654, 'MACHINE LEARNING OUTPUT '!A:X,24, FALSE)</f>
        <v>0.41361490885419383</v>
      </c>
      <c r="K1654" t="str">
        <f>VLOOKUP(A1654, 'MACHINE LEARNING OUTPUT '!A:C,3, FALSE)</f>
        <v>salary</v>
      </c>
    </row>
    <row r="1655" spans="1:11" x14ac:dyDescent="0.25">
      <c r="A1655" s="2" t="s">
        <v>1689</v>
      </c>
      <c r="B1655" s="50">
        <v>0.93400000000000005</v>
      </c>
      <c r="C1655" s="50">
        <v>0.40029391289656996</v>
      </c>
      <c r="D1655" s="50">
        <v>0.35244813290081489</v>
      </c>
      <c r="E1655" s="50">
        <v>0.70094661776560008</v>
      </c>
      <c r="F1655" s="51">
        <f t="shared" si="76"/>
        <v>0.68244344537603208</v>
      </c>
      <c r="G1655" s="47">
        <f t="shared" si="77"/>
        <v>68.244344537603212</v>
      </c>
      <c r="H1655" s="21" t="str">
        <f t="shared" si="75"/>
        <v xml:space="preserve"> Medium Risk</v>
      </c>
      <c r="I1655">
        <f>VLOOKUP(A1655, 'MACHINE LEARNING OUTPUT '!A:W, 23, FALSE)</f>
        <v>0</v>
      </c>
      <c r="J1655" s="5">
        <f>VLOOKUP(A1655, 'MACHINE LEARNING OUTPUT '!A:X,24, FALSE)</f>
        <v>0.40902097275107663</v>
      </c>
      <c r="K1655" t="str">
        <f>VLOOKUP(A1655, 'MACHINE LEARNING OUTPUT '!A:C,3, FALSE)</f>
        <v>salary</v>
      </c>
    </row>
    <row r="1656" spans="1:11" x14ac:dyDescent="0.25">
      <c r="A1656" s="1" t="s">
        <v>1690</v>
      </c>
      <c r="B1656" s="49">
        <v>0.98899999999999999</v>
      </c>
      <c r="C1656" s="49">
        <v>0.40866817012203988</v>
      </c>
      <c r="D1656" s="49">
        <v>0.4767249761513932</v>
      </c>
      <c r="E1656" s="49">
        <v>0.75261694859046113</v>
      </c>
      <c r="F1656" s="51">
        <f t="shared" si="76"/>
        <v>0.73178708648223578</v>
      </c>
      <c r="G1656" s="47">
        <f t="shared" si="77"/>
        <v>73.178708648223576</v>
      </c>
      <c r="H1656" s="21" t="str">
        <f t="shared" si="75"/>
        <v xml:space="preserve"> Low Risk</v>
      </c>
      <c r="I1656">
        <f>VLOOKUP(A1656, 'MACHINE LEARNING OUTPUT '!A:W, 23, FALSE)</f>
        <v>0</v>
      </c>
      <c r="J1656" s="5">
        <f>VLOOKUP(A1656, 'MACHINE LEARNING OUTPUT '!A:X,24, FALSE)</f>
        <v>0.34835361674424886</v>
      </c>
      <c r="K1656" t="str">
        <f>VLOOKUP(A1656, 'MACHINE LEARNING OUTPUT '!A:C,3, FALSE)</f>
        <v>salary</v>
      </c>
    </row>
    <row r="1657" spans="1:11" x14ac:dyDescent="0.25">
      <c r="A1657" s="2" t="s">
        <v>1691</v>
      </c>
      <c r="B1657" s="50">
        <v>0.77400000000000002</v>
      </c>
      <c r="C1657" s="50">
        <v>0.3892403179565212</v>
      </c>
      <c r="D1657" s="50">
        <v>0.3315554240042724</v>
      </c>
      <c r="E1657" s="50">
        <v>0.60483689636892934</v>
      </c>
      <c r="F1657" s="51">
        <f t="shared" si="76"/>
        <v>0.61116452386923747</v>
      </c>
      <c r="G1657" s="47">
        <f t="shared" si="77"/>
        <v>61.116452386923747</v>
      </c>
      <c r="H1657" s="21" t="str">
        <f t="shared" si="75"/>
        <v xml:space="preserve"> Medium Risk</v>
      </c>
      <c r="I1657">
        <f>VLOOKUP(A1657, 'MACHINE LEARNING OUTPUT '!A:W, 23, FALSE)</f>
        <v>0</v>
      </c>
      <c r="J1657" s="5">
        <f>VLOOKUP(A1657, 'MACHINE LEARNING OUTPUT '!A:X,24, FALSE)</f>
        <v>0.46479124176231501</v>
      </c>
      <c r="K1657" t="str">
        <f>VLOOKUP(A1657, 'MACHINE LEARNING OUTPUT '!A:C,3, FALSE)</f>
        <v>mixed</v>
      </c>
    </row>
    <row r="1658" spans="1:11" x14ac:dyDescent="0.25">
      <c r="A1658" s="1" t="s">
        <v>1692</v>
      </c>
      <c r="B1658" s="49">
        <v>0.36199999999999999</v>
      </c>
      <c r="C1658" s="49">
        <v>0.61804940096098737</v>
      </c>
      <c r="D1658" s="49">
        <v>0.16052407850945918</v>
      </c>
      <c r="E1658" s="49">
        <v>0.15888700448447404</v>
      </c>
      <c r="F1658" s="51">
        <f t="shared" si="76"/>
        <v>0.29722304608626671</v>
      </c>
      <c r="G1658" s="47">
        <f t="shared" si="77"/>
        <v>29.722304608626672</v>
      </c>
      <c r="H1658" s="21" t="str">
        <f t="shared" si="75"/>
        <v xml:space="preserve"> High Risk</v>
      </c>
      <c r="I1658">
        <f>VLOOKUP(A1658, 'MACHINE LEARNING OUTPUT '!A:W, 23, FALSE)</f>
        <v>1</v>
      </c>
      <c r="J1658" s="5">
        <f>VLOOKUP(A1658, 'MACHINE LEARNING OUTPUT '!A:X,24, FALSE)</f>
        <v>0.73948785578943288</v>
      </c>
      <c r="K1658" t="str">
        <f>VLOOKUP(A1658, 'MACHINE LEARNING OUTPUT '!A:C,3, FALSE)</f>
        <v>business</v>
      </c>
    </row>
    <row r="1659" spans="1:11" x14ac:dyDescent="0.25">
      <c r="A1659" s="2" t="s">
        <v>1693</v>
      </c>
      <c r="B1659" s="50">
        <v>0.86599999999999999</v>
      </c>
      <c r="C1659" s="50">
        <v>8.6631388596362713E-2</v>
      </c>
      <c r="D1659" s="50">
        <v>0.43637861823493174</v>
      </c>
      <c r="E1659" s="50">
        <v>0.82605239127844055</v>
      </c>
      <c r="F1659" s="51">
        <f t="shared" si="76"/>
        <v>0.78829416575984346</v>
      </c>
      <c r="G1659" s="47">
        <f t="shared" si="77"/>
        <v>78.829416575984339</v>
      </c>
      <c r="H1659" s="21" t="str">
        <f t="shared" si="75"/>
        <v xml:space="preserve"> Low Risk</v>
      </c>
      <c r="I1659">
        <f>VLOOKUP(A1659, 'MACHINE LEARNING OUTPUT '!A:W, 23, FALSE)</f>
        <v>0</v>
      </c>
      <c r="J1659" s="5">
        <f>VLOOKUP(A1659, 'MACHINE LEARNING OUTPUT '!A:X,24, FALSE)</f>
        <v>0.36991553519429993</v>
      </c>
      <c r="K1659" t="str">
        <f>VLOOKUP(A1659, 'MACHINE LEARNING OUTPUT '!A:C,3, FALSE)</f>
        <v>salary</v>
      </c>
    </row>
    <row r="1660" spans="1:11" x14ac:dyDescent="0.25">
      <c r="A1660" s="1" t="s">
        <v>1694</v>
      </c>
      <c r="B1660" s="49">
        <v>0.80200000000000005</v>
      </c>
      <c r="C1660" s="49">
        <v>0.32859451092107267</v>
      </c>
      <c r="D1660" s="49">
        <v>0.64401136919546798</v>
      </c>
      <c r="E1660" s="49">
        <v>0.78494072185902453</v>
      </c>
      <c r="F1660" s="51">
        <f t="shared" si="76"/>
        <v>0.72866502884162543</v>
      </c>
      <c r="G1660" s="47">
        <f t="shared" si="77"/>
        <v>72.866502884162543</v>
      </c>
      <c r="H1660" s="21" t="str">
        <f t="shared" si="75"/>
        <v xml:space="preserve"> Low Risk</v>
      </c>
      <c r="I1660">
        <f>VLOOKUP(A1660, 'MACHINE LEARNING OUTPUT '!A:W, 23, FALSE)</f>
        <v>0</v>
      </c>
      <c r="J1660" s="5">
        <f>VLOOKUP(A1660, 'MACHINE LEARNING OUTPUT '!A:X,24, FALSE)</f>
        <v>0.39386878082887844</v>
      </c>
      <c r="K1660" t="str">
        <f>VLOOKUP(A1660, 'MACHINE LEARNING OUTPUT '!A:C,3, FALSE)</f>
        <v>salary</v>
      </c>
    </row>
    <row r="1661" spans="1:11" x14ac:dyDescent="0.25">
      <c r="A1661" s="2" t="s">
        <v>1695</v>
      </c>
      <c r="B1661" s="50">
        <v>0.98</v>
      </c>
      <c r="C1661" s="50">
        <v>0.35197661961256582</v>
      </c>
      <c r="D1661" s="50">
        <v>0.66379342916194639</v>
      </c>
      <c r="E1661" s="50">
        <v>0.77997566727641987</v>
      </c>
      <c r="F1661" s="51">
        <f t="shared" si="76"/>
        <v>0.78716205004008244</v>
      </c>
      <c r="G1661" s="47">
        <f t="shared" si="77"/>
        <v>78.716205004008245</v>
      </c>
      <c r="H1661" s="21" t="str">
        <f t="shared" si="75"/>
        <v xml:space="preserve"> Low Risk</v>
      </c>
      <c r="I1661">
        <f>VLOOKUP(A1661, 'MACHINE LEARNING OUTPUT '!A:W, 23, FALSE)</f>
        <v>0</v>
      </c>
      <c r="J1661" s="5">
        <f>VLOOKUP(A1661, 'MACHINE LEARNING OUTPUT '!A:X,24, FALSE)</f>
        <v>0.34277977246165459</v>
      </c>
      <c r="K1661" t="str">
        <f>VLOOKUP(A1661, 'MACHINE LEARNING OUTPUT '!A:C,3, FALSE)</f>
        <v>salary</v>
      </c>
    </row>
    <row r="1662" spans="1:11" x14ac:dyDescent="0.25">
      <c r="A1662" s="1" t="s">
        <v>1696</v>
      </c>
      <c r="B1662" s="49">
        <v>0.248</v>
      </c>
      <c r="C1662" s="49">
        <v>0.16117262683520273</v>
      </c>
      <c r="D1662" s="49">
        <v>0.11081928085305923</v>
      </c>
      <c r="E1662" s="49">
        <v>0.37319192643210108</v>
      </c>
      <c r="F1662" s="51">
        <f t="shared" si="76"/>
        <v>0.41659085708486615</v>
      </c>
      <c r="G1662" s="47">
        <f t="shared" si="77"/>
        <v>41.659085708486614</v>
      </c>
      <c r="H1662" s="21" t="str">
        <f t="shared" si="75"/>
        <v xml:space="preserve"> Medium Risk</v>
      </c>
      <c r="I1662">
        <f>VLOOKUP(A1662, 'MACHINE LEARNING OUTPUT '!A:W, 23, FALSE)</f>
        <v>1</v>
      </c>
      <c r="J1662" s="5">
        <f>VLOOKUP(A1662, 'MACHINE LEARNING OUTPUT '!A:X,24, FALSE)</f>
        <v>0.72369305224368863</v>
      </c>
      <c r="K1662" t="str">
        <f>VLOOKUP(A1662, 'MACHINE LEARNING OUTPUT '!A:C,3, FALSE)</f>
        <v>business</v>
      </c>
    </row>
    <row r="1663" spans="1:11" x14ac:dyDescent="0.25">
      <c r="A1663" s="2" t="s">
        <v>1697</v>
      </c>
      <c r="B1663" s="50">
        <v>0.251</v>
      </c>
      <c r="C1663" s="50">
        <v>9.7050271936891863E-2</v>
      </c>
      <c r="D1663" s="50">
        <v>0.58465572067240845</v>
      </c>
      <c r="E1663" s="50">
        <v>0.32672217990812408</v>
      </c>
      <c r="F1663" s="51">
        <f t="shared" si="76"/>
        <v>0.52467438953963275</v>
      </c>
      <c r="G1663" s="47">
        <f t="shared" si="77"/>
        <v>52.467438953963274</v>
      </c>
      <c r="H1663" s="21" t="str">
        <f t="shared" si="75"/>
        <v xml:space="preserve"> Medium Risk</v>
      </c>
      <c r="I1663">
        <f>VLOOKUP(A1663, 'MACHINE LEARNING OUTPUT '!A:W, 23, FALSE)</f>
        <v>1</v>
      </c>
      <c r="J1663" s="5">
        <f>VLOOKUP(A1663, 'MACHINE LEARNING OUTPUT '!A:X,24, FALSE)</f>
        <v>0.65819047544002662</v>
      </c>
      <c r="K1663" t="str">
        <f>VLOOKUP(A1663, 'MACHINE LEARNING OUTPUT '!A:C,3, FALSE)</f>
        <v>business</v>
      </c>
    </row>
    <row r="1664" spans="1:11" x14ac:dyDescent="0.25">
      <c r="A1664" s="1" t="s">
        <v>1698</v>
      </c>
      <c r="B1664" s="49">
        <v>0.73199999999999998</v>
      </c>
      <c r="C1664" s="49">
        <v>0.53769396096844568</v>
      </c>
      <c r="D1664" s="49">
        <v>0.39458212206093191</v>
      </c>
      <c r="E1664" s="49">
        <v>0.36646395081828598</v>
      </c>
      <c r="F1664" s="51">
        <f t="shared" si="76"/>
        <v>0.52877782874439561</v>
      </c>
      <c r="G1664" s="47">
        <f t="shared" si="77"/>
        <v>52.877782874439561</v>
      </c>
      <c r="H1664" s="21" t="str">
        <f t="shared" si="75"/>
        <v xml:space="preserve"> Medium Risk</v>
      </c>
      <c r="I1664">
        <f>VLOOKUP(A1664, 'MACHINE LEARNING OUTPUT '!A:W, 23, FALSE)</f>
        <v>1</v>
      </c>
      <c r="J1664" s="5">
        <f>VLOOKUP(A1664, 'MACHINE LEARNING OUTPUT '!A:X,24, FALSE)</f>
        <v>0.53171733470178828</v>
      </c>
      <c r="K1664" t="str">
        <f>VLOOKUP(A1664, 'MACHINE LEARNING OUTPUT '!A:C,3, FALSE)</f>
        <v>mixed</v>
      </c>
    </row>
    <row r="1665" spans="1:11" x14ac:dyDescent="0.25">
      <c r="A1665" s="2" t="s">
        <v>1699</v>
      </c>
      <c r="B1665" s="50">
        <v>0.97499999999999998</v>
      </c>
      <c r="C1665" s="50">
        <v>0.21517903116220455</v>
      </c>
      <c r="D1665" s="50">
        <v>0.64749879223332163</v>
      </c>
      <c r="E1665" s="50">
        <v>0.72695317148539085</v>
      </c>
      <c r="F1665" s="51">
        <f t="shared" si="76"/>
        <v>0.81523902482081168</v>
      </c>
      <c r="G1665" s="47">
        <f t="shared" si="77"/>
        <v>81.523902482081169</v>
      </c>
      <c r="H1665" s="21" t="str">
        <f t="shared" si="75"/>
        <v xml:space="preserve"> Low Risk</v>
      </c>
      <c r="I1665">
        <f>VLOOKUP(A1665, 'MACHINE LEARNING OUTPUT '!A:W, 23, FALSE)</f>
        <v>0</v>
      </c>
      <c r="J1665" s="5">
        <f>VLOOKUP(A1665, 'MACHINE LEARNING OUTPUT '!A:X,24, FALSE)</f>
        <v>0.3242954530035207</v>
      </c>
      <c r="K1665" t="str">
        <f>VLOOKUP(A1665, 'MACHINE LEARNING OUTPUT '!A:C,3, FALSE)</f>
        <v>salary</v>
      </c>
    </row>
    <row r="1666" spans="1:11" x14ac:dyDescent="0.25">
      <c r="A1666" s="1" t="s">
        <v>1700</v>
      </c>
      <c r="B1666" s="49">
        <v>0.46500000000000002</v>
      </c>
      <c r="C1666" s="49">
        <v>0.34642446116556708</v>
      </c>
      <c r="D1666" s="49">
        <v>0.61428689962792327</v>
      </c>
      <c r="E1666" s="49">
        <v>0.78307323884992042</v>
      </c>
      <c r="F1666" s="51">
        <f t="shared" si="76"/>
        <v>0.59914102740340258</v>
      </c>
      <c r="G1666" s="47">
        <f t="shared" si="77"/>
        <v>59.914102740340255</v>
      </c>
      <c r="H1666" s="21" t="str">
        <f t="shared" ref="H1666:H1729" si="78">IF(G1666&lt;40," High Risk",
 IF(G1666&lt;70," Medium Risk",
 " Low Risk"))</f>
        <v xml:space="preserve"> Medium Risk</v>
      </c>
      <c r="I1666">
        <f>VLOOKUP(A1666, 'MACHINE LEARNING OUTPUT '!A:W, 23, FALSE)</f>
        <v>1</v>
      </c>
      <c r="J1666" s="5">
        <f>VLOOKUP(A1666, 'MACHINE LEARNING OUTPUT '!A:X,24, FALSE)</f>
        <v>0.53461281644941516</v>
      </c>
      <c r="K1666" t="str">
        <f>VLOOKUP(A1666, 'MACHINE LEARNING OUTPUT '!A:C,3, FALSE)</f>
        <v>mixed</v>
      </c>
    </row>
    <row r="1667" spans="1:11" x14ac:dyDescent="0.25">
      <c r="A1667" s="2" t="s">
        <v>1701</v>
      </c>
      <c r="B1667" s="50">
        <v>0.57199999999999995</v>
      </c>
      <c r="C1667" s="50">
        <v>0.76952379779202507</v>
      </c>
      <c r="D1667" s="50">
        <v>0.31931145294904495</v>
      </c>
      <c r="E1667" s="50">
        <v>0.51701798828319123</v>
      </c>
      <c r="F1667" s="51">
        <f t="shared" ref="F1667:F1730" si="79">(B1667*0.35) + ((1-C1667)*0.3) + (D1667*0.2) + (E1667*0.15)</f>
        <v>0.41075784949468008</v>
      </c>
      <c r="G1667" s="47">
        <f t="shared" ref="G1667:G1730" si="80">F1667*100</f>
        <v>41.075784949468009</v>
      </c>
      <c r="H1667" s="21" t="str">
        <f t="shared" si="78"/>
        <v xml:space="preserve"> Medium Risk</v>
      </c>
      <c r="I1667">
        <f>VLOOKUP(A1667, 'MACHINE LEARNING OUTPUT '!A:W, 23, FALSE)</f>
        <v>1</v>
      </c>
      <c r="J1667" s="5">
        <f>VLOOKUP(A1667, 'MACHINE LEARNING OUTPUT '!A:X,24, FALSE)</f>
        <v>0.60202948092211428</v>
      </c>
      <c r="K1667" t="str">
        <f>VLOOKUP(A1667, 'MACHINE LEARNING OUTPUT '!A:C,3, FALSE)</f>
        <v>mixed</v>
      </c>
    </row>
    <row r="1668" spans="1:11" x14ac:dyDescent="0.25">
      <c r="A1668" s="1" t="s">
        <v>1702</v>
      </c>
      <c r="B1668" s="49">
        <v>0.86599999999999999</v>
      </c>
      <c r="C1668" s="49">
        <v>1.1353399973923317E-2</v>
      </c>
      <c r="D1668" s="49">
        <v>0.41607482027976561</v>
      </c>
      <c r="E1668" s="49">
        <v>0.77104989655437206</v>
      </c>
      <c r="F1668" s="51">
        <f t="shared" si="79"/>
        <v>0.79856642854693194</v>
      </c>
      <c r="G1668" s="47">
        <f t="shared" si="80"/>
        <v>79.856642854693192</v>
      </c>
      <c r="H1668" s="21" t="str">
        <f t="shared" si="78"/>
        <v xml:space="preserve"> Low Risk</v>
      </c>
      <c r="I1668">
        <f>VLOOKUP(A1668, 'MACHINE LEARNING OUTPUT '!A:W, 23, FALSE)</f>
        <v>0</v>
      </c>
      <c r="J1668" s="5">
        <f>VLOOKUP(A1668, 'MACHINE LEARNING OUTPUT '!A:X,24, FALSE)</f>
        <v>0.37782588356075142</v>
      </c>
      <c r="K1668" t="str">
        <f>VLOOKUP(A1668, 'MACHINE LEARNING OUTPUT '!A:C,3, FALSE)</f>
        <v>salary</v>
      </c>
    </row>
    <row r="1669" spans="1:11" x14ac:dyDescent="0.25">
      <c r="A1669" s="2" t="s">
        <v>1703</v>
      </c>
      <c r="B1669" s="50">
        <v>0.623</v>
      </c>
      <c r="C1669" s="50">
        <v>0.22949073562753025</v>
      </c>
      <c r="D1669" s="50">
        <v>0.5635293046494565</v>
      </c>
      <c r="E1669" s="50">
        <v>0.63672413806470651</v>
      </c>
      <c r="F1669" s="51">
        <f t="shared" si="79"/>
        <v>0.65741726095133823</v>
      </c>
      <c r="G1669" s="47">
        <f t="shared" si="80"/>
        <v>65.741726095133828</v>
      </c>
      <c r="H1669" s="21" t="str">
        <f t="shared" si="78"/>
        <v xml:space="preserve"> Medium Risk</v>
      </c>
      <c r="I1669">
        <f>VLOOKUP(A1669, 'MACHINE LEARNING OUTPUT '!A:W, 23, FALSE)</f>
        <v>0</v>
      </c>
      <c r="J1669" s="5">
        <f>VLOOKUP(A1669, 'MACHINE LEARNING OUTPUT '!A:X,24, FALSE)</f>
        <v>0.49675696934094032</v>
      </c>
      <c r="K1669" t="str">
        <f>VLOOKUP(A1669, 'MACHINE LEARNING OUTPUT '!A:C,3, FALSE)</f>
        <v>mixed</v>
      </c>
    </row>
    <row r="1670" spans="1:11" x14ac:dyDescent="0.25">
      <c r="A1670" s="1" t="s">
        <v>1704</v>
      </c>
      <c r="B1670" s="49">
        <v>0.80400000000000005</v>
      </c>
      <c r="C1670" s="49">
        <v>0.15095824574946498</v>
      </c>
      <c r="D1670" s="49">
        <v>0.36987537366907608</v>
      </c>
      <c r="E1670" s="49">
        <v>0.58805009998170688</v>
      </c>
      <c r="F1670" s="51">
        <f t="shared" si="79"/>
        <v>0.69829511600623173</v>
      </c>
      <c r="G1670" s="47">
        <f t="shared" si="80"/>
        <v>69.829511600623178</v>
      </c>
      <c r="H1670" s="21" t="str">
        <f t="shared" si="78"/>
        <v xml:space="preserve"> Medium Risk</v>
      </c>
      <c r="I1670">
        <f>VLOOKUP(A1670, 'MACHINE LEARNING OUTPUT '!A:W, 23, FALSE)</f>
        <v>0</v>
      </c>
      <c r="J1670" s="5">
        <f>VLOOKUP(A1670, 'MACHINE LEARNING OUTPUT '!A:X,24, FALSE)</f>
        <v>0.46291837770618666</v>
      </c>
      <c r="K1670" t="str">
        <f>VLOOKUP(A1670, 'MACHINE LEARNING OUTPUT '!A:C,3, FALSE)</f>
        <v>salary</v>
      </c>
    </row>
    <row r="1671" spans="1:11" x14ac:dyDescent="0.25">
      <c r="A1671" s="2" t="s">
        <v>1705</v>
      </c>
      <c r="B1671" s="50">
        <v>0.63100000000000001</v>
      </c>
      <c r="C1671" s="50">
        <v>0.31479130219516643</v>
      </c>
      <c r="D1671" s="50">
        <v>0.38312263477179109</v>
      </c>
      <c r="E1671" s="50">
        <v>0.68854670394678086</v>
      </c>
      <c r="F1671" s="51">
        <f t="shared" si="79"/>
        <v>0.60631914188782543</v>
      </c>
      <c r="G1671" s="47">
        <f t="shared" si="80"/>
        <v>60.631914188782545</v>
      </c>
      <c r="H1671" s="21" t="str">
        <f t="shared" si="78"/>
        <v xml:space="preserve"> Medium Risk</v>
      </c>
      <c r="I1671">
        <f>VLOOKUP(A1671, 'MACHINE LEARNING OUTPUT '!A:W, 23, FALSE)</f>
        <v>1</v>
      </c>
      <c r="J1671" s="5">
        <f>VLOOKUP(A1671, 'MACHINE LEARNING OUTPUT '!A:X,24, FALSE)</f>
        <v>0.51574479287954655</v>
      </c>
      <c r="K1671" t="str">
        <f>VLOOKUP(A1671, 'MACHINE LEARNING OUTPUT '!A:C,3, FALSE)</f>
        <v>mixed</v>
      </c>
    </row>
    <row r="1672" spans="1:11" x14ac:dyDescent="0.25">
      <c r="A1672" s="1" t="s">
        <v>1706</v>
      </c>
      <c r="B1672" s="49">
        <v>0.98199999999999998</v>
      </c>
      <c r="C1672" s="49">
        <v>0.25777878155011907</v>
      </c>
      <c r="D1672" s="49">
        <v>0.70598815366843093</v>
      </c>
      <c r="E1672" s="49">
        <v>0.78827188412508387</v>
      </c>
      <c r="F1672" s="51">
        <f t="shared" si="79"/>
        <v>0.82580477888741299</v>
      </c>
      <c r="G1672" s="47">
        <f t="shared" si="80"/>
        <v>82.580477888741299</v>
      </c>
      <c r="H1672" s="21" t="str">
        <f t="shared" si="78"/>
        <v xml:space="preserve"> Low Risk</v>
      </c>
      <c r="I1672">
        <f>VLOOKUP(A1672, 'MACHINE LEARNING OUTPUT '!A:W, 23, FALSE)</f>
        <v>0</v>
      </c>
      <c r="J1672" s="5">
        <f>VLOOKUP(A1672, 'MACHINE LEARNING OUTPUT '!A:X,24, FALSE)</f>
        <v>0.33738527336711854</v>
      </c>
      <c r="K1672" t="str">
        <f>VLOOKUP(A1672, 'MACHINE LEARNING OUTPUT '!A:C,3, FALSE)</f>
        <v>salary</v>
      </c>
    </row>
    <row r="1673" spans="1:11" x14ac:dyDescent="0.25">
      <c r="A1673" s="2" t="s">
        <v>1707</v>
      </c>
      <c r="B1673" s="50">
        <v>0.58199999999999996</v>
      </c>
      <c r="C1673" s="50">
        <v>8.0461742283329363E-2</v>
      </c>
      <c r="D1673" s="50">
        <v>0.48264798766532757</v>
      </c>
      <c r="E1673" s="50">
        <v>0.47813168432528236</v>
      </c>
      <c r="F1673" s="51">
        <f t="shared" si="79"/>
        <v>0.64781082749685903</v>
      </c>
      <c r="G1673" s="47">
        <f t="shared" si="80"/>
        <v>64.781082749685908</v>
      </c>
      <c r="H1673" s="21" t="str">
        <f t="shared" si="78"/>
        <v xml:space="preserve"> Medium Risk</v>
      </c>
      <c r="I1673">
        <f>VLOOKUP(A1673, 'MACHINE LEARNING OUTPUT '!A:W, 23, FALSE)</f>
        <v>1</v>
      </c>
      <c r="J1673" s="5">
        <f>VLOOKUP(A1673, 'MACHINE LEARNING OUTPUT '!A:X,24, FALSE)</f>
        <v>0.51335090380922022</v>
      </c>
      <c r="K1673" t="str">
        <f>VLOOKUP(A1673, 'MACHINE LEARNING OUTPUT '!A:C,3, FALSE)</f>
        <v>mixed</v>
      </c>
    </row>
    <row r="1674" spans="1:11" x14ac:dyDescent="0.25">
      <c r="A1674" s="1" t="s">
        <v>1708</v>
      </c>
      <c r="B1674" s="49">
        <v>0.66300000000000003</v>
      </c>
      <c r="C1674" s="49">
        <v>0.11188951691921872</v>
      </c>
      <c r="D1674" s="49">
        <v>0.76715578051561184</v>
      </c>
      <c r="E1674" s="49">
        <v>0.68052005605994537</v>
      </c>
      <c r="F1674" s="51">
        <f t="shared" si="79"/>
        <v>0.75399230943634865</v>
      </c>
      <c r="G1674" s="47">
        <f t="shared" si="80"/>
        <v>75.399230943634862</v>
      </c>
      <c r="H1674" s="21" t="str">
        <f t="shared" si="78"/>
        <v xml:space="preserve"> Low Risk</v>
      </c>
      <c r="I1674">
        <f>VLOOKUP(A1674, 'MACHINE LEARNING OUTPUT '!A:W, 23, FALSE)</f>
        <v>0</v>
      </c>
      <c r="J1674" s="5">
        <f>VLOOKUP(A1674, 'MACHINE LEARNING OUTPUT '!A:X,24, FALSE)</f>
        <v>0.40861055780041589</v>
      </c>
      <c r="K1674" t="str">
        <f>VLOOKUP(A1674, 'MACHINE LEARNING OUTPUT '!A:C,3, FALSE)</f>
        <v>mixed</v>
      </c>
    </row>
    <row r="1675" spans="1:11" x14ac:dyDescent="0.25">
      <c r="A1675" s="2" t="s">
        <v>1709</v>
      </c>
      <c r="B1675" s="50">
        <v>0.55100000000000005</v>
      </c>
      <c r="C1675" s="50">
        <v>0.17652358921512562</v>
      </c>
      <c r="D1675" s="50">
        <v>0.6290615730087995</v>
      </c>
      <c r="E1675" s="50">
        <v>0.64393221216233643</v>
      </c>
      <c r="F1675" s="51">
        <f t="shared" si="79"/>
        <v>0.6622950696615727</v>
      </c>
      <c r="G1675" s="47">
        <f t="shared" si="80"/>
        <v>66.229506966157274</v>
      </c>
      <c r="H1675" s="21" t="str">
        <f t="shared" si="78"/>
        <v xml:space="preserve"> Medium Risk</v>
      </c>
      <c r="I1675">
        <f>VLOOKUP(A1675, 'MACHINE LEARNING OUTPUT '!A:W, 23, FALSE)</f>
        <v>0</v>
      </c>
      <c r="J1675" s="5">
        <f>VLOOKUP(A1675, 'MACHINE LEARNING OUTPUT '!A:X,24, FALSE)</f>
        <v>0.48599766849417669</v>
      </c>
      <c r="K1675" t="str">
        <f>VLOOKUP(A1675, 'MACHINE LEARNING OUTPUT '!A:C,3, FALSE)</f>
        <v>mixed</v>
      </c>
    </row>
    <row r="1676" spans="1:11" x14ac:dyDescent="0.25">
      <c r="A1676" s="1" t="s">
        <v>1710</v>
      </c>
      <c r="B1676" s="49">
        <v>0.44</v>
      </c>
      <c r="C1676" s="49">
        <v>0.15137477650384717</v>
      </c>
      <c r="D1676" s="49">
        <v>0.24517893468646154</v>
      </c>
      <c r="E1676" s="49">
        <v>0.32215550984949942</v>
      </c>
      <c r="F1676" s="51">
        <f t="shared" si="79"/>
        <v>0.50594668046356306</v>
      </c>
      <c r="G1676" s="47">
        <f t="shared" si="80"/>
        <v>50.594668046356304</v>
      </c>
      <c r="H1676" s="21" t="str">
        <f t="shared" si="78"/>
        <v xml:space="preserve"> Medium Risk</v>
      </c>
      <c r="I1676">
        <f>VLOOKUP(A1676, 'MACHINE LEARNING OUTPUT '!A:W, 23, FALSE)</f>
        <v>1</v>
      </c>
      <c r="J1676" s="5">
        <f>VLOOKUP(A1676, 'MACHINE LEARNING OUTPUT '!A:X,24, FALSE)</f>
        <v>0.65041891313946321</v>
      </c>
      <c r="K1676" t="str">
        <f>VLOOKUP(A1676, 'MACHINE LEARNING OUTPUT '!A:C,3, FALSE)</f>
        <v>business</v>
      </c>
    </row>
    <row r="1677" spans="1:11" x14ac:dyDescent="0.25">
      <c r="A1677" s="2" t="s">
        <v>1711</v>
      </c>
      <c r="B1677" s="50">
        <v>0.76900000000000002</v>
      </c>
      <c r="C1677" s="50">
        <v>0.35176046658229593</v>
      </c>
      <c r="D1677" s="50">
        <v>0.61790667272806576</v>
      </c>
      <c r="E1677" s="50">
        <v>0.65039635230792625</v>
      </c>
      <c r="F1677" s="51">
        <f t="shared" si="79"/>
        <v>0.68476264741711335</v>
      </c>
      <c r="G1677" s="47">
        <f t="shared" si="80"/>
        <v>68.476264741711333</v>
      </c>
      <c r="H1677" s="21" t="str">
        <f t="shared" si="78"/>
        <v xml:space="preserve"> Medium Risk</v>
      </c>
      <c r="I1677">
        <f>VLOOKUP(A1677, 'MACHINE LEARNING OUTPUT '!A:W, 23, FALSE)</f>
        <v>0</v>
      </c>
      <c r="J1677" s="5">
        <f>VLOOKUP(A1677, 'MACHINE LEARNING OUTPUT '!A:X,24, FALSE)</f>
        <v>0.43242725420776079</v>
      </c>
      <c r="K1677" t="str">
        <f>VLOOKUP(A1677, 'MACHINE LEARNING OUTPUT '!A:C,3, FALSE)</f>
        <v>salary</v>
      </c>
    </row>
    <row r="1678" spans="1:11" x14ac:dyDescent="0.25">
      <c r="A1678" s="1" t="s">
        <v>1712</v>
      </c>
      <c r="B1678" s="49">
        <v>0.79700000000000004</v>
      </c>
      <c r="C1678" s="49">
        <v>0.20480888177299289</v>
      </c>
      <c r="D1678" s="49">
        <v>0.5418961151698175</v>
      </c>
      <c r="E1678" s="49">
        <v>0.68516537158810142</v>
      </c>
      <c r="F1678" s="51">
        <f t="shared" si="79"/>
        <v>0.72866136424028083</v>
      </c>
      <c r="G1678" s="47">
        <f t="shared" si="80"/>
        <v>72.866136424028085</v>
      </c>
      <c r="H1678" s="21" t="str">
        <f t="shared" si="78"/>
        <v xml:space="preserve"> Low Risk</v>
      </c>
      <c r="I1678">
        <f>VLOOKUP(A1678, 'MACHINE LEARNING OUTPUT '!A:W, 23, FALSE)</f>
        <v>0</v>
      </c>
      <c r="J1678" s="5">
        <f>VLOOKUP(A1678, 'MACHINE LEARNING OUTPUT '!A:X,24, FALSE)</f>
        <v>0.41928555410250506</v>
      </c>
      <c r="K1678" t="str">
        <f>VLOOKUP(A1678, 'MACHINE LEARNING OUTPUT '!A:C,3, FALSE)</f>
        <v>salary</v>
      </c>
    </row>
    <row r="1679" spans="1:11" x14ac:dyDescent="0.25">
      <c r="A1679" s="2" t="s">
        <v>1713</v>
      </c>
      <c r="B1679" s="50">
        <v>0.86699999999999999</v>
      </c>
      <c r="C1679" s="50">
        <v>3.5276923002455385E-2</v>
      </c>
      <c r="D1679" s="50">
        <v>0.52328908349333347</v>
      </c>
      <c r="E1679" s="50">
        <v>0.75470338930910175</v>
      </c>
      <c r="F1679" s="51">
        <f t="shared" si="79"/>
        <v>0.81073024819429529</v>
      </c>
      <c r="G1679" s="47">
        <f t="shared" si="80"/>
        <v>81.073024819429534</v>
      </c>
      <c r="H1679" s="21" t="str">
        <f t="shared" si="78"/>
        <v xml:space="preserve"> Low Risk</v>
      </c>
      <c r="I1679">
        <f>VLOOKUP(A1679, 'MACHINE LEARNING OUTPUT '!A:W, 23, FALSE)</f>
        <v>0</v>
      </c>
      <c r="J1679" s="5">
        <f>VLOOKUP(A1679, 'MACHINE LEARNING OUTPUT '!A:X,24, FALSE)</f>
        <v>0.36052433597042899</v>
      </c>
      <c r="K1679" t="str">
        <f>VLOOKUP(A1679, 'MACHINE LEARNING OUTPUT '!A:C,3, FALSE)</f>
        <v>salary</v>
      </c>
    </row>
    <row r="1680" spans="1:11" x14ac:dyDescent="0.25">
      <c r="A1680" s="1" t="s">
        <v>1714</v>
      </c>
      <c r="B1680" s="49">
        <v>0.84899999999999998</v>
      </c>
      <c r="C1680" s="49">
        <v>0.29166744652779492</v>
      </c>
      <c r="D1680" s="49">
        <v>0.49666979968542024</v>
      </c>
      <c r="E1680" s="49">
        <v>0.46412217866633276</v>
      </c>
      <c r="F1680" s="51">
        <f t="shared" si="79"/>
        <v>0.67860205277869545</v>
      </c>
      <c r="G1680" s="47">
        <f t="shared" si="80"/>
        <v>67.860205277869539</v>
      </c>
      <c r="H1680" s="21" t="str">
        <f t="shared" si="78"/>
        <v xml:space="preserve"> Medium Risk</v>
      </c>
      <c r="I1680">
        <f>VLOOKUP(A1680, 'MACHINE LEARNING OUTPUT '!A:W, 23, FALSE)</f>
        <v>0</v>
      </c>
      <c r="J1680" s="5">
        <f>VLOOKUP(A1680, 'MACHINE LEARNING OUTPUT '!A:X,24, FALSE)</f>
        <v>0.45087956768463994</v>
      </c>
      <c r="K1680" t="str">
        <f>VLOOKUP(A1680, 'MACHINE LEARNING OUTPUT '!A:C,3, FALSE)</f>
        <v>salary</v>
      </c>
    </row>
    <row r="1681" spans="1:11" x14ac:dyDescent="0.25">
      <c r="A1681" s="2" t="s">
        <v>1715</v>
      </c>
      <c r="B1681" s="50">
        <v>0.34499999999999997</v>
      </c>
      <c r="C1681" s="50">
        <v>3.6910493085761109E-2</v>
      </c>
      <c r="D1681" s="50">
        <v>0.5964604401279423</v>
      </c>
      <c r="E1681" s="50">
        <v>0.72879365865104306</v>
      </c>
      <c r="F1681" s="51">
        <f t="shared" si="79"/>
        <v>0.63828798889751648</v>
      </c>
      <c r="G1681" s="47">
        <f t="shared" si="80"/>
        <v>63.828798889751646</v>
      </c>
      <c r="H1681" s="21" t="str">
        <f t="shared" si="78"/>
        <v xml:space="preserve"> Medium Risk</v>
      </c>
      <c r="I1681">
        <f>VLOOKUP(A1681, 'MACHINE LEARNING OUTPUT '!A:W, 23, FALSE)</f>
        <v>1</v>
      </c>
      <c r="J1681" s="5">
        <f>VLOOKUP(A1681, 'MACHINE LEARNING OUTPUT '!A:X,24, FALSE)</f>
        <v>0.5843054233364503</v>
      </c>
      <c r="K1681" t="str">
        <f>VLOOKUP(A1681, 'MACHINE LEARNING OUTPUT '!A:C,3, FALSE)</f>
        <v>business</v>
      </c>
    </row>
    <row r="1682" spans="1:11" x14ac:dyDescent="0.25">
      <c r="A1682" s="1" t="s">
        <v>1716</v>
      </c>
      <c r="B1682" s="49">
        <v>0.91800000000000004</v>
      </c>
      <c r="C1682" s="49">
        <v>8.8380640389711607E-2</v>
      </c>
      <c r="D1682" s="49">
        <v>0.61520188170741141</v>
      </c>
      <c r="E1682" s="49">
        <v>0.60677904259982063</v>
      </c>
      <c r="F1682" s="51">
        <f t="shared" si="79"/>
        <v>0.80884304061454193</v>
      </c>
      <c r="G1682" s="47">
        <f t="shared" si="80"/>
        <v>80.884304061454188</v>
      </c>
      <c r="H1682" s="21" t="str">
        <f t="shared" si="78"/>
        <v xml:space="preserve"> Low Risk</v>
      </c>
      <c r="I1682">
        <f>VLOOKUP(A1682, 'MACHINE LEARNING OUTPUT '!A:W, 23, FALSE)</f>
        <v>0</v>
      </c>
      <c r="J1682" s="5">
        <f>VLOOKUP(A1682, 'MACHINE LEARNING OUTPUT '!A:X,24, FALSE)</f>
        <v>0.359240998190407</v>
      </c>
      <c r="K1682" t="str">
        <f>VLOOKUP(A1682, 'MACHINE LEARNING OUTPUT '!A:C,3, FALSE)</f>
        <v>salary</v>
      </c>
    </row>
    <row r="1683" spans="1:11" x14ac:dyDescent="0.25">
      <c r="A1683" s="2" t="s">
        <v>1717</v>
      </c>
      <c r="B1683" s="50">
        <v>0.47599999999999998</v>
      </c>
      <c r="C1683" s="50">
        <v>8.8871950913612607E-2</v>
      </c>
      <c r="D1683" s="50">
        <v>0.70677866675009859</v>
      </c>
      <c r="E1683" s="50">
        <v>0.75628734673438969</v>
      </c>
      <c r="F1683" s="51">
        <f t="shared" si="79"/>
        <v>0.69473725008609444</v>
      </c>
      <c r="G1683" s="47">
        <f t="shared" si="80"/>
        <v>69.473725008609449</v>
      </c>
      <c r="H1683" s="21" t="str">
        <f t="shared" si="78"/>
        <v xml:space="preserve"> Medium Risk</v>
      </c>
      <c r="I1683">
        <f>VLOOKUP(A1683, 'MACHINE LEARNING OUTPUT '!A:W, 23, FALSE)</f>
        <v>0</v>
      </c>
      <c r="J1683" s="5">
        <f>VLOOKUP(A1683, 'MACHINE LEARNING OUTPUT '!A:X,24, FALSE)</f>
        <v>0.48993799242401848</v>
      </c>
      <c r="K1683" t="str">
        <f>VLOOKUP(A1683, 'MACHINE LEARNING OUTPUT '!A:C,3, FALSE)</f>
        <v>mixed</v>
      </c>
    </row>
    <row r="1684" spans="1:11" x14ac:dyDescent="0.25">
      <c r="A1684" s="1" t="s">
        <v>1718</v>
      </c>
      <c r="B1684" s="49">
        <v>0.24299999999999999</v>
      </c>
      <c r="C1684" s="49">
        <v>0.39862693652709619</v>
      </c>
      <c r="D1684" s="49">
        <v>0.7482233454047259</v>
      </c>
      <c r="E1684" s="49">
        <v>0.57573116728723428</v>
      </c>
      <c r="F1684" s="51">
        <f t="shared" si="79"/>
        <v>0.50146626321590149</v>
      </c>
      <c r="G1684" s="47">
        <f t="shared" si="80"/>
        <v>50.146626321590148</v>
      </c>
      <c r="H1684" s="21" t="str">
        <f t="shared" si="78"/>
        <v xml:space="preserve"> Medium Risk</v>
      </c>
      <c r="I1684">
        <f>VLOOKUP(A1684, 'MACHINE LEARNING OUTPUT '!A:W, 23, FALSE)</f>
        <v>1</v>
      </c>
      <c r="J1684" s="5">
        <f>VLOOKUP(A1684, 'MACHINE LEARNING OUTPUT '!A:X,24, FALSE)</f>
        <v>0.64435249260269589</v>
      </c>
      <c r="K1684" t="str">
        <f>VLOOKUP(A1684, 'MACHINE LEARNING OUTPUT '!A:C,3, FALSE)</f>
        <v>business</v>
      </c>
    </row>
    <row r="1685" spans="1:11" x14ac:dyDescent="0.25">
      <c r="A1685" s="2" t="s">
        <v>1719</v>
      </c>
      <c r="B1685" s="50">
        <v>0.79600000000000004</v>
      </c>
      <c r="C1685" s="50">
        <v>0.49893129514356011</v>
      </c>
      <c r="D1685" s="50">
        <v>0.20941120399436694</v>
      </c>
      <c r="E1685" s="50">
        <v>0.38885459247646992</v>
      </c>
      <c r="F1685" s="51">
        <f t="shared" si="79"/>
        <v>0.52913104112727583</v>
      </c>
      <c r="G1685" s="47">
        <f t="shared" si="80"/>
        <v>52.913104112727581</v>
      </c>
      <c r="H1685" s="21" t="str">
        <f t="shared" si="78"/>
        <v xml:space="preserve"> Medium Risk</v>
      </c>
      <c r="I1685">
        <f>VLOOKUP(A1685, 'MACHINE LEARNING OUTPUT '!A:W, 23, FALSE)</f>
        <v>1</v>
      </c>
      <c r="J1685" s="5">
        <f>VLOOKUP(A1685, 'MACHINE LEARNING OUTPUT '!A:X,24, FALSE)</f>
        <v>0.51977255330201155</v>
      </c>
      <c r="K1685" t="str">
        <f>VLOOKUP(A1685, 'MACHINE LEARNING OUTPUT '!A:C,3, FALSE)</f>
        <v>mixed</v>
      </c>
    </row>
    <row r="1686" spans="1:11" x14ac:dyDescent="0.25">
      <c r="A1686" s="1" t="s">
        <v>1720</v>
      </c>
      <c r="B1686" s="49">
        <v>0.96099999999999997</v>
      </c>
      <c r="C1686" s="49">
        <v>0.37087131609617269</v>
      </c>
      <c r="D1686" s="49">
        <v>0.41668256548898741</v>
      </c>
      <c r="E1686" s="49">
        <v>0.67458718372502524</v>
      </c>
      <c r="F1686" s="51">
        <f t="shared" si="79"/>
        <v>0.70961319582769955</v>
      </c>
      <c r="G1686" s="47">
        <f t="shared" si="80"/>
        <v>70.96131958276996</v>
      </c>
      <c r="H1686" s="21" t="str">
        <f t="shared" si="78"/>
        <v xml:space="preserve"> Low Risk</v>
      </c>
      <c r="I1686">
        <f>VLOOKUP(A1686, 'MACHINE LEARNING OUTPUT '!A:W, 23, FALSE)</f>
        <v>0</v>
      </c>
      <c r="J1686" s="5">
        <f>VLOOKUP(A1686, 'MACHINE LEARNING OUTPUT '!A:X,24, FALSE)</f>
        <v>0.39142859988189194</v>
      </c>
      <c r="K1686" t="str">
        <f>VLOOKUP(A1686, 'MACHINE LEARNING OUTPUT '!A:C,3, FALSE)</f>
        <v>salary</v>
      </c>
    </row>
    <row r="1687" spans="1:11" x14ac:dyDescent="0.25">
      <c r="A1687" s="2" t="s">
        <v>1721</v>
      </c>
      <c r="B1687" s="50">
        <v>0.59599999999999997</v>
      </c>
      <c r="C1687" s="50">
        <v>0.15795691795392447</v>
      </c>
      <c r="D1687" s="50">
        <v>0.77957377154525542</v>
      </c>
      <c r="E1687" s="50">
        <v>0.60432809910481289</v>
      </c>
      <c r="F1687" s="51">
        <f t="shared" si="79"/>
        <v>0.70777689378859576</v>
      </c>
      <c r="G1687" s="47">
        <f t="shared" si="80"/>
        <v>70.777689378859577</v>
      </c>
      <c r="H1687" s="21" t="str">
        <f t="shared" si="78"/>
        <v xml:space="preserve"> Low Risk</v>
      </c>
      <c r="I1687">
        <f>VLOOKUP(A1687, 'MACHINE LEARNING OUTPUT '!A:W, 23, FALSE)</f>
        <v>0</v>
      </c>
      <c r="J1687" s="5">
        <f>VLOOKUP(A1687, 'MACHINE LEARNING OUTPUT '!A:X,24, FALSE)</f>
        <v>0.44020319692113119</v>
      </c>
      <c r="K1687" t="str">
        <f>VLOOKUP(A1687, 'MACHINE LEARNING OUTPUT '!A:C,3, FALSE)</f>
        <v>mixed</v>
      </c>
    </row>
    <row r="1688" spans="1:11" x14ac:dyDescent="0.25">
      <c r="A1688" s="1" t="s">
        <v>1722</v>
      </c>
      <c r="B1688" s="49">
        <v>0.72099999999999997</v>
      </c>
      <c r="C1688" s="49">
        <v>0.14749508041115134</v>
      </c>
      <c r="D1688" s="49">
        <v>0.58507797814783802</v>
      </c>
      <c r="E1688" s="49">
        <v>0.58678318352598058</v>
      </c>
      <c r="F1688" s="51">
        <f t="shared" si="79"/>
        <v>0.7131345490351193</v>
      </c>
      <c r="G1688" s="47">
        <f t="shared" si="80"/>
        <v>71.313454903511925</v>
      </c>
      <c r="H1688" s="21" t="str">
        <f t="shared" si="78"/>
        <v xml:space="preserve"> Low Risk</v>
      </c>
      <c r="I1688">
        <f>VLOOKUP(A1688, 'MACHINE LEARNING OUTPUT '!A:W, 23, FALSE)</f>
        <v>0</v>
      </c>
      <c r="J1688" s="5">
        <f>VLOOKUP(A1688, 'MACHINE LEARNING OUTPUT '!A:X,24, FALSE)</f>
        <v>0.44638067950957871</v>
      </c>
      <c r="K1688" t="str">
        <f>VLOOKUP(A1688, 'MACHINE LEARNING OUTPUT '!A:C,3, FALSE)</f>
        <v>mixed</v>
      </c>
    </row>
    <row r="1689" spans="1:11" x14ac:dyDescent="0.25">
      <c r="A1689" s="2" t="s">
        <v>1723</v>
      </c>
      <c r="B1689" s="50">
        <v>0.75800000000000001</v>
      </c>
      <c r="C1689" s="50">
        <v>0.22389574858447253</v>
      </c>
      <c r="D1689" s="50">
        <v>0.57869783102461425</v>
      </c>
      <c r="E1689" s="50">
        <v>0.75260911593906943</v>
      </c>
      <c r="F1689" s="51">
        <f t="shared" si="79"/>
        <v>0.72676220902044142</v>
      </c>
      <c r="G1689" s="47">
        <f t="shared" si="80"/>
        <v>72.676220902044136</v>
      </c>
      <c r="H1689" s="21" t="str">
        <f t="shared" si="78"/>
        <v xml:space="preserve"> Low Risk</v>
      </c>
      <c r="I1689">
        <f>VLOOKUP(A1689, 'MACHINE LEARNING OUTPUT '!A:W, 23, FALSE)</f>
        <v>0</v>
      </c>
      <c r="J1689" s="5">
        <f>VLOOKUP(A1689, 'MACHINE LEARNING OUTPUT '!A:X,24, FALSE)</f>
        <v>0.42692934477750311</v>
      </c>
      <c r="K1689" t="str">
        <f>VLOOKUP(A1689, 'MACHINE LEARNING OUTPUT '!A:C,3, FALSE)</f>
        <v>salary</v>
      </c>
    </row>
    <row r="1690" spans="1:11" x14ac:dyDescent="0.25">
      <c r="A1690" s="1" t="s">
        <v>1724</v>
      </c>
      <c r="B1690" s="49">
        <v>0.35599999999999998</v>
      </c>
      <c r="C1690" s="49">
        <v>0.34796625728888048</v>
      </c>
      <c r="D1690" s="49">
        <v>0.42176599704910867</v>
      </c>
      <c r="E1690" s="49">
        <v>0.58063227109176818</v>
      </c>
      <c r="F1690" s="51">
        <f t="shared" si="79"/>
        <v>0.49165816288692277</v>
      </c>
      <c r="G1690" s="47">
        <f t="shared" si="80"/>
        <v>49.165816288692277</v>
      </c>
      <c r="H1690" s="21" t="str">
        <f t="shared" si="78"/>
        <v xml:space="preserve"> Medium Risk</v>
      </c>
      <c r="I1690">
        <f>VLOOKUP(A1690, 'MACHINE LEARNING OUTPUT '!A:W, 23, FALSE)</f>
        <v>1</v>
      </c>
      <c r="J1690" s="5">
        <f>VLOOKUP(A1690, 'MACHINE LEARNING OUTPUT '!A:X,24, FALSE)</f>
        <v>0.63926028647798694</v>
      </c>
      <c r="K1690" t="str">
        <f>VLOOKUP(A1690, 'MACHINE LEARNING OUTPUT '!A:C,3, FALSE)</f>
        <v>business</v>
      </c>
    </row>
    <row r="1691" spans="1:11" x14ac:dyDescent="0.25">
      <c r="A1691" s="2" t="s">
        <v>1725</v>
      </c>
      <c r="B1691" s="50">
        <v>0.35699999999999998</v>
      </c>
      <c r="C1691" s="50">
        <v>0.55809890707555598</v>
      </c>
      <c r="D1691" s="50">
        <v>0.33018131245729321</v>
      </c>
      <c r="E1691" s="50">
        <v>0.36129745514132278</v>
      </c>
      <c r="F1691" s="51">
        <f t="shared" si="79"/>
        <v>0.37775120863999029</v>
      </c>
      <c r="G1691" s="47">
        <f t="shared" si="80"/>
        <v>37.775120863999028</v>
      </c>
      <c r="H1691" s="21" t="str">
        <f t="shared" si="78"/>
        <v xml:space="preserve"> High Risk</v>
      </c>
      <c r="I1691">
        <f>VLOOKUP(A1691, 'MACHINE LEARNING OUTPUT '!A:W, 23, FALSE)</f>
        <v>1</v>
      </c>
      <c r="J1691" s="5">
        <f>VLOOKUP(A1691, 'MACHINE LEARNING OUTPUT '!A:X,24, FALSE)</f>
        <v>0.70442594578313056</v>
      </c>
      <c r="K1691" t="str">
        <f>VLOOKUP(A1691, 'MACHINE LEARNING OUTPUT '!A:C,3, FALSE)</f>
        <v>business</v>
      </c>
    </row>
    <row r="1692" spans="1:11" x14ac:dyDescent="0.25">
      <c r="A1692" s="1" t="s">
        <v>1726</v>
      </c>
      <c r="B1692" s="49">
        <v>0.77700000000000002</v>
      </c>
      <c r="C1692" s="49">
        <v>0.34325690980170914</v>
      </c>
      <c r="D1692" s="49">
        <v>0.48057423851538095</v>
      </c>
      <c r="E1692" s="49">
        <v>0.69305387944959973</v>
      </c>
      <c r="F1692" s="51">
        <f t="shared" si="79"/>
        <v>0.66904585668000338</v>
      </c>
      <c r="G1692" s="47">
        <f t="shared" si="80"/>
        <v>66.904585668000337</v>
      </c>
      <c r="H1692" s="21" t="str">
        <f t="shared" si="78"/>
        <v xml:space="preserve"> Medium Risk</v>
      </c>
      <c r="I1692">
        <f>VLOOKUP(A1692, 'MACHINE LEARNING OUTPUT '!A:W, 23, FALSE)</f>
        <v>0</v>
      </c>
      <c r="J1692" s="5">
        <f>VLOOKUP(A1692, 'MACHINE LEARNING OUTPUT '!A:X,24, FALSE)</f>
        <v>0.44058330962575082</v>
      </c>
      <c r="K1692" t="str">
        <f>VLOOKUP(A1692, 'MACHINE LEARNING OUTPUT '!A:C,3, FALSE)</f>
        <v>salary</v>
      </c>
    </row>
    <row r="1693" spans="1:11" x14ac:dyDescent="0.25">
      <c r="A1693" s="2" t="s">
        <v>1727</v>
      </c>
      <c r="B1693" s="50">
        <v>0.26600000000000001</v>
      </c>
      <c r="C1693" s="50">
        <v>2.7428438510645137E-2</v>
      </c>
      <c r="D1693" s="50">
        <v>0.2814108175444362</v>
      </c>
      <c r="E1693" s="50">
        <v>0.70599874724580847</v>
      </c>
      <c r="F1693" s="51">
        <f t="shared" si="79"/>
        <v>0.54705344404256495</v>
      </c>
      <c r="G1693" s="47">
        <f t="shared" si="80"/>
        <v>54.705344404256493</v>
      </c>
      <c r="H1693" s="21" t="str">
        <f t="shared" si="78"/>
        <v xml:space="preserve"> Medium Risk</v>
      </c>
      <c r="I1693">
        <f>VLOOKUP(A1693, 'MACHINE LEARNING OUTPUT '!A:W, 23, FALSE)</f>
        <v>1</v>
      </c>
      <c r="J1693" s="5">
        <f>VLOOKUP(A1693, 'MACHINE LEARNING OUTPUT '!A:X,24, FALSE)</f>
        <v>0.65790750669667963</v>
      </c>
      <c r="K1693" t="str">
        <f>VLOOKUP(A1693, 'MACHINE LEARNING OUTPUT '!A:C,3, FALSE)</f>
        <v>business</v>
      </c>
    </row>
    <row r="1694" spans="1:11" x14ac:dyDescent="0.25">
      <c r="A1694" s="1" t="s">
        <v>1728</v>
      </c>
      <c r="B1694" s="49">
        <v>0.98899999999999999</v>
      </c>
      <c r="C1694" s="49">
        <v>0.26779249363956764</v>
      </c>
      <c r="D1694" s="49">
        <v>0.65332877634455133</v>
      </c>
      <c r="E1694" s="49">
        <v>0.83568674096515216</v>
      </c>
      <c r="F1694" s="51">
        <f t="shared" si="79"/>
        <v>0.82183101832181282</v>
      </c>
      <c r="G1694" s="47">
        <f t="shared" si="80"/>
        <v>82.183101832181279</v>
      </c>
      <c r="H1694" s="21" t="str">
        <f t="shared" si="78"/>
        <v xml:space="preserve"> Low Risk</v>
      </c>
      <c r="I1694">
        <f>VLOOKUP(A1694, 'MACHINE LEARNING OUTPUT '!A:W, 23, FALSE)</f>
        <v>0</v>
      </c>
      <c r="J1694" s="5">
        <f>VLOOKUP(A1694, 'MACHINE LEARNING OUTPUT '!A:X,24, FALSE)</f>
        <v>0.30769227855427644</v>
      </c>
      <c r="K1694" t="str">
        <f>VLOOKUP(A1694, 'MACHINE LEARNING OUTPUT '!A:C,3, FALSE)</f>
        <v>salary</v>
      </c>
    </row>
    <row r="1695" spans="1:11" x14ac:dyDescent="0.25">
      <c r="A1695" s="2" t="s">
        <v>1729</v>
      </c>
      <c r="B1695" s="50">
        <v>0.77900000000000003</v>
      </c>
      <c r="C1695" s="50">
        <v>0.32830686241261359</v>
      </c>
      <c r="D1695" s="50">
        <v>0.80567641850159655</v>
      </c>
      <c r="E1695" s="50">
        <v>0.7653563457539071</v>
      </c>
      <c r="F1695" s="51">
        <f t="shared" si="79"/>
        <v>0.75009667683962133</v>
      </c>
      <c r="G1695" s="47">
        <f t="shared" si="80"/>
        <v>75.009667683962135</v>
      </c>
      <c r="H1695" s="21" t="str">
        <f t="shared" si="78"/>
        <v xml:space="preserve"> Low Risk</v>
      </c>
      <c r="I1695">
        <f>VLOOKUP(A1695, 'MACHINE LEARNING OUTPUT '!A:W, 23, FALSE)</f>
        <v>0</v>
      </c>
      <c r="J1695" s="5">
        <f>VLOOKUP(A1695, 'MACHINE LEARNING OUTPUT '!A:X,24, FALSE)</f>
        <v>0.37817176960153237</v>
      </c>
      <c r="K1695" t="str">
        <f>VLOOKUP(A1695, 'MACHINE LEARNING OUTPUT '!A:C,3, FALSE)</f>
        <v>salary</v>
      </c>
    </row>
    <row r="1696" spans="1:11" x14ac:dyDescent="0.25">
      <c r="A1696" s="1" t="s">
        <v>1730</v>
      </c>
      <c r="B1696" s="49">
        <v>0.95699999999999996</v>
      </c>
      <c r="C1696" s="49">
        <v>0.38885680340420975</v>
      </c>
      <c r="D1696" s="49">
        <v>0.4366084957001467</v>
      </c>
      <c r="E1696" s="49">
        <v>0.62150222826714829</v>
      </c>
      <c r="F1696" s="51">
        <f t="shared" si="79"/>
        <v>0.69883999235883876</v>
      </c>
      <c r="G1696" s="47">
        <f t="shared" si="80"/>
        <v>69.883999235883877</v>
      </c>
      <c r="H1696" s="21" t="str">
        <f t="shared" si="78"/>
        <v xml:space="preserve"> Medium Risk</v>
      </c>
      <c r="I1696">
        <f>VLOOKUP(A1696, 'MACHINE LEARNING OUTPUT '!A:W, 23, FALSE)</f>
        <v>0</v>
      </c>
      <c r="J1696" s="5">
        <f>VLOOKUP(A1696, 'MACHINE LEARNING OUTPUT '!A:X,24, FALSE)</f>
        <v>0.38771215759941385</v>
      </c>
      <c r="K1696" t="str">
        <f>VLOOKUP(A1696, 'MACHINE LEARNING OUTPUT '!A:C,3, FALSE)</f>
        <v>salary</v>
      </c>
    </row>
    <row r="1697" spans="1:11" x14ac:dyDescent="0.25">
      <c r="A1697" s="2" t="s">
        <v>1731</v>
      </c>
      <c r="B1697" s="50">
        <v>0.77700000000000002</v>
      </c>
      <c r="C1697" s="50">
        <v>0.28989322262910339</v>
      </c>
      <c r="D1697" s="50">
        <v>0.68970134518762605</v>
      </c>
      <c r="E1697" s="50">
        <v>0.72456427580596994</v>
      </c>
      <c r="F1697" s="51">
        <f t="shared" si="79"/>
        <v>0.7316069436196897</v>
      </c>
      <c r="G1697" s="47">
        <f t="shared" si="80"/>
        <v>73.160694361968964</v>
      </c>
      <c r="H1697" s="21" t="str">
        <f t="shared" si="78"/>
        <v xml:space="preserve"> Low Risk</v>
      </c>
      <c r="I1697">
        <f>VLOOKUP(A1697, 'MACHINE LEARNING OUTPUT '!A:W, 23, FALSE)</f>
        <v>0</v>
      </c>
      <c r="J1697" s="5">
        <f>VLOOKUP(A1697, 'MACHINE LEARNING OUTPUT '!A:X,24, FALSE)</f>
        <v>0.40485840196113476</v>
      </c>
      <c r="K1697" t="str">
        <f>VLOOKUP(A1697, 'MACHINE LEARNING OUTPUT '!A:C,3, FALSE)</f>
        <v>salary</v>
      </c>
    </row>
    <row r="1698" spans="1:11" x14ac:dyDescent="0.25">
      <c r="A1698" s="1" t="s">
        <v>1732</v>
      </c>
      <c r="B1698" s="49">
        <v>0.89700000000000002</v>
      </c>
      <c r="C1698" s="49">
        <v>0.35587525569522421</v>
      </c>
      <c r="D1698" s="49">
        <v>0.69373072269030844</v>
      </c>
      <c r="E1698" s="49">
        <v>0.83100938358680709</v>
      </c>
      <c r="F1698" s="51">
        <f t="shared" si="79"/>
        <v>0.77058497536751547</v>
      </c>
      <c r="G1698" s="47">
        <f t="shared" si="80"/>
        <v>77.058497536751545</v>
      </c>
      <c r="H1698" s="21" t="str">
        <f t="shared" si="78"/>
        <v xml:space="preserve"> Low Risk</v>
      </c>
      <c r="I1698">
        <f>VLOOKUP(A1698, 'MACHINE LEARNING OUTPUT '!A:W, 23, FALSE)</f>
        <v>0</v>
      </c>
      <c r="J1698" s="5">
        <f>VLOOKUP(A1698, 'MACHINE LEARNING OUTPUT '!A:X,24, FALSE)</f>
        <v>0.33974697936328646</v>
      </c>
      <c r="K1698" t="str">
        <f>VLOOKUP(A1698, 'MACHINE LEARNING OUTPUT '!A:C,3, FALSE)</f>
        <v>salary</v>
      </c>
    </row>
    <row r="1699" spans="1:11" x14ac:dyDescent="0.25">
      <c r="A1699" s="2" t="s">
        <v>1733</v>
      </c>
      <c r="B1699" s="50">
        <v>0.95799999999999996</v>
      </c>
      <c r="C1699" s="50">
        <v>0.19400803075230072</v>
      </c>
      <c r="D1699" s="50">
        <v>0.66880878900971552</v>
      </c>
      <c r="E1699" s="50">
        <v>0.7990208392095578</v>
      </c>
      <c r="F1699" s="51">
        <f t="shared" si="79"/>
        <v>0.83071247445768659</v>
      </c>
      <c r="G1699" s="47">
        <f t="shared" si="80"/>
        <v>83.071247445768662</v>
      </c>
      <c r="H1699" s="21" t="str">
        <f t="shared" si="78"/>
        <v xml:space="preserve"> Low Risk</v>
      </c>
      <c r="I1699">
        <f>VLOOKUP(A1699, 'MACHINE LEARNING OUTPUT '!A:W, 23, FALSE)</f>
        <v>0</v>
      </c>
      <c r="J1699" s="5">
        <f>VLOOKUP(A1699, 'MACHINE LEARNING OUTPUT '!A:X,24, FALSE)</f>
        <v>0.31353328582163009</v>
      </c>
      <c r="K1699" t="str">
        <f>VLOOKUP(A1699, 'MACHINE LEARNING OUTPUT '!A:C,3, FALSE)</f>
        <v>salary</v>
      </c>
    </row>
    <row r="1700" spans="1:11" x14ac:dyDescent="0.25">
      <c r="A1700" s="1" t="s">
        <v>1734</v>
      </c>
      <c r="B1700" s="49">
        <v>0.63700000000000001</v>
      </c>
      <c r="C1700" s="49">
        <v>0.39156337466841634</v>
      </c>
      <c r="D1700" s="49">
        <v>0.49728766305670524</v>
      </c>
      <c r="E1700" s="49">
        <v>0.70993312853462731</v>
      </c>
      <c r="F1700" s="51">
        <f t="shared" si="79"/>
        <v>0.61142848949101014</v>
      </c>
      <c r="G1700" s="47">
        <f t="shared" si="80"/>
        <v>61.142848949101015</v>
      </c>
      <c r="H1700" s="21" t="str">
        <f t="shared" si="78"/>
        <v xml:space="preserve"> Medium Risk</v>
      </c>
      <c r="I1700">
        <f>VLOOKUP(A1700, 'MACHINE LEARNING OUTPUT '!A:W, 23, FALSE)</f>
        <v>0</v>
      </c>
      <c r="J1700" s="5">
        <f>VLOOKUP(A1700, 'MACHINE LEARNING OUTPUT '!A:X,24, FALSE)</f>
        <v>0.4904433656676368</v>
      </c>
      <c r="K1700" t="str">
        <f>VLOOKUP(A1700, 'MACHINE LEARNING OUTPUT '!A:C,3, FALSE)</f>
        <v>mixed</v>
      </c>
    </row>
    <row r="1701" spans="1:11" x14ac:dyDescent="0.25">
      <c r="A1701" s="2" t="s">
        <v>1735</v>
      </c>
      <c r="B1701" s="50">
        <v>0.371</v>
      </c>
      <c r="C1701" s="50">
        <v>0.48959152568553771</v>
      </c>
      <c r="D1701" s="50">
        <v>0.28568234678102089</v>
      </c>
      <c r="E1701" s="50">
        <v>0.53361825472587221</v>
      </c>
      <c r="F1701" s="51">
        <f t="shared" si="79"/>
        <v>0.42015174985942372</v>
      </c>
      <c r="G1701" s="47">
        <f t="shared" si="80"/>
        <v>42.015174985942373</v>
      </c>
      <c r="H1701" s="21" t="str">
        <f t="shared" si="78"/>
        <v xml:space="preserve"> Medium Risk</v>
      </c>
      <c r="I1701">
        <f>VLOOKUP(A1701, 'MACHINE LEARNING OUTPUT '!A:W, 23, FALSE)</f>
        <v>1</v>
      </c>
      <c r="J1701" s="5">
        <f>VLOOKUP(A1701, 'MACHINE LEARNING OUTPUT '!A:X,24, FALSE)</f>
        <v>0.6750404138454893</v>
      </c>
      <c r="K1701" t="str">
        <f>VLOOKUP(A1701, 'MACHINE LEARNING OUTPUT '!A:C,3, FALSE)</f>
        <v>business</v>
      </c>
    </row>
    <row r="1702" spans="1:11" x14ac:dyDescent="0.25">
      <c r="A1702" s="1" t="s">
        <v>1736</v>
      </c>
      <c r="B1702" s="49">
        <v>0.76200000000000001</v>
      </c>
      <c r="C1702" s="49">
        <v>0.51008678567964716</v>
      </c>
      <c r="D1702" s="49">
        <v>0.58570830320165057</v>
      </c>
      <c r="E1702" s="49">
        <v>0.35330554687679849</v>
      </c>
      <c r="F1702" s="51">
        <f t="shared" si="79"/>
        <v>0.58381145696795578</v>
      </c>
      <c r="G1702" s="47">
        <f t="shared" si="80"/>
        <v>58.381145696795578</v>
      </c>
      <c r="H1702" s="21" t="str">
        <f t="shared" si="78"/>
        <v xml:space="preserve"> Medium Risk</v>
      </c>
      <c r="I1702">
        <f>VLOOKUP(A1702, 'MACHINE LEARNING OUTPUT '!A:W, 23, FALSE)</f>
        <v>1</v>
      </c>
      <c r="J1702" s="5">
        <f>VLOOKUP(A1702, 'MACHINE LEARNING OUTPUT '!A:X,24, FALSE)</f>
        <v>0.50829483997979008</v>
      </c>
      <c r="K1702" t="str">
        <f>VLOOKUP(A1702, 'MACHINE LEARNING OUTPUT '!A:C,3, FALSE)</f>
        <v>mixed</v>
      </c>
    </row>
    <row r="1703" spans="1:11" x14ac:dyDescent="0.25">
      <c r="A1703" s="2" t="s">
        <v>1737</v>
      </c>
      <c r="B1703" s="50">
        <v>0.874</v>
      </c>
      <c r="C1703" s="50">
        <v>0.28043887264529072</v>
      </c>
      <c r="D1703" s="50">
        <v>0.31652700129771416</v>
      </c>
      <c r="E1703" s="50">
        <v>0.61060798030526675</v>
      </c>
      <c r="F1703" s="51">
        <f t="shared" si="79"/>
        <v>0.67666493551174556</v>
      </c>
      <c r="G1703" s="47">
        <f t="shared" si="80"/>
        <v>67.666493551174554</v>
      </c>
      <c r="H1703" s="21" t="str">
        <f t="shared" si="78"/>
        <v xml:space="preserve"> Medium Risk</v>
      </c>
      <c r="I1703">
        <f>VLOOKUP(A1703, 'MACHINE LEARNING OUTPUT '!A:W, 23, FALSE)</f>
        <v>0</v>
      </c>
      <c r="J1703" s="5">
        <f>VLOOKUP(A1703, 'MACHINE LEARNING OUTPUT '!A:X,24, FALSE)</f>
        <v>0.45734353474001649</v>
      </c>
      <c r="K1703" t="str">
        <f>VLOOKUP(A1703, 'MACHINE LEARNING OUTPUT '!A:C,3, FALSE)</f>
        <v>salary</v>
      </c>
    </row>
    <row r="1704" spans="1:11" x14ac:dyDescent="0.25">
      <c r="A1704" s="1" t="s">
        <v>1738</v>
      </c>
      <c r="B1704" s="49">
        <v>0.77600000000000002</v>
      </c>
      <c r="C1704" s="49">
        <v>6.8439321234278594E-2</v>
      </c>
      <c r="D1704" s="49">
        <v>0.66144975678836948</v>
      </c>
      <c r="E1704" s="49">
        <v>0.86688568779926145</v>
      </c>
      <c r="F1704" s="51">
        <f t="shared" si="79"/>
        <v>0.8133910081572796</v>
      </c>
      <c r="G1704" s="47">
        <f t="shared" si="80"/>
        <v>81.33910081572796</v>
      </c>
      <c r="H1704" s="21" t="str">
        <f t="shared" si="78"/>
        <v xml:space="preserve"> Low Risk</v>
      </c>
      <c r="I1704">
        <f>VLOOKUP(A1704, 'MACHINE LEARNING OUTPUT '!A:W, 23, FALSE)</f>
        <v>0</v>
      </c>
      <c r="J1704" s="5">
        <f>VLOOKUP(A1704, 'MACHINE LEARNING OUTPUT '!A:X,24, FALSE)</f>
        <v>0.38392556489555318</v>
      </c>
      <c r="K1704" t="str">
        <f>VLOOKUP(A1704, 'MACHINE LEARNING OUTPUT '!A:C,3, FALSE)</f>
        <v>salary</v>
      </c>
    </row>
    <row r="1705" spans="1:11" x14ac:dyDescent="0.25">
      <c r="A1705" s="2" t="s">
        <v>1739</v>
      </c>
      <c r="B1705" s="50">
        <v>0.22800000000000001</v>
      </c>
      <c r="C1705" s="50">
        <v>0.31181454258708957</v>
      </c>
      <c r="D1705" s="50">
        <v>0.42188196305905612</v>
      </c>
      <c r="E1705" s="50">
        <v>0.50141330732345735</v>
      </c>
      <c r="F1705" s="51">
        <f t="shared" si="79"/>
        <v>0.44584402593420297</v>
      </c>
      <c r="G1705" s="47">
        <f t="shared" si="80"/>
        <v>44.5844025934203</v>
      </c>
      <c r="H1705" s="21" t="str">
        <f t="shared" si="78"/>
        <v xml:space="preserve"> Medium Risk</v>
      </c>
      <c r="I1705">
        <f>VLOOKUP(A1705, 'MACHINE LEARNING OUTPUT '!A:W, 23, FALSE)</f>
        <v>1</v>
      </c>
      <c r="J1705" s="5">
        <f>VLOOKUP(A1705, 'MACHINE LEARNING OUTPUT '!A:X,24, FALSE)</f>
        <v>0.69454485890785977</v>
      </c>
      <c r="K1705" t="str">
        <f>VLOOKUP(A1705, 'MACHINE LEARNING OUTPUT '!A:C,3, FALSE)</f>
        <v>business</v>
      </c>
    </row>
    <row r="1706" spans="1:11" x14ac:dyDescent="0.25">
      <c r="A1706" s="1" t="s">
        <v>1740</v>
      </c>
      <c r="B1706" s="49">
        <v>0.83399999999999996</v>
      </c>
      <c r="C1706" s="49">
        <v>0.17861121429276261</v>
      </c>
      <c r="D1706" s="49">
        <v>0.5937450674321415</v>
      </c>
      <c r="E1706" s="49">
        <v>0.8276329566940821</v>
      </c>
      <c r="F1706" s="51">
        <f t="shared" si="79"/>
        <v>0.78121059270271176</v>
      </c>
      <c r="G1706" s="47">
        <f t="shared" si="80"/>
        <v>78.121059270271175</v>
      </c>
      <c r="H1706" s="21" t="str">
        <f t="shared" si="78"/>
        <v xml:space="preserve"> Low Risk</v>
      </c>
      <c r="I1706">
        <f>VLOOKUP(A1706, 'MACHINE LEARNING OUTPUT '!A:W, 23, FALSE)</f>
        <v>0</v>
      </c>
      <c r="J1706" s="5">
        <f>VLOOKUP(A1706, 'MACHINE LEARNING OUTPUT '!A:X,24, FALSE)</f>
        <v>0.37535925896519368</v>
      </c>
      <c r="K1706" t="str">
        <f>VLOOKUP(A1706, 'MACHINE LEARNING OUTPUT '!A:C,3, FALSE)</f>
        <v>salary</v>
      </c>
    </row>
    <row r="1707" spans="1:11" x14ac:dyDescent="0.25">
      <c r="A1707" s="2" t="s">
        <v>1741</v>
      </c>
      <c r="B1707" s="50">
        <v>0.92900000000000005</v>
      </c>
      <c r="C1707" s="50">
        <v>0.4001985314733279</v>
      </c>
      <c r="D1707" s="50">
        <v>0.73624923236217055</v>
      </c>
      <c r="E1707" s="50">
        <v>0.6984496886167636</v>
      </c>
      <c r="F1707" s="51">
        <f t="shared" si="79"/>
        <v>0.75710774032295036</v>
      </c>
      <c r="G1707" s="47">
        <f t="shared" si="80"/>
        <v>75.710774032295035</v>
      </c>
      <c r="H1707" s="21" t="str">
        <f t="shared" si="78"/>
        <v xml:space="preserve"> Low Risk</v>
      </c>
      <c r="I1707">
        <f>VLOOKUP(A1707, 'MACHINE LEARNING OUTPUT '!A:W, 23, FALSE)</f>
        <v>0</v>
      </c>
      <c r="J1707" s="5">
        <f>VLOOKUP(A1707, 'MACHINE LEARNING OUTPUT '!A:X,24, FALSE)</f>
        <v>0.36007380806289119</v>
      </c>
      <c r="K1707" t="str">
        <f>VLOOKUP(A1707, 'MACHINE LEARNING OUTPUT '!A:C,3, FALSE)</f>
        <v>salary</v>
      </c>
    </row>
    <row r="1708" spans="1:11" x14ac:dyDescent="0.25">
      <c r="A1708" s="1" t="s">
        <v>1742</v>
      </c>
      <c r="B1708" s="49">
        <v>0.44600000000000001</v>
      </c>
      <c r="C1708" s="49">
        <v>0.11427051893635687</v>
      </c>
      <c r="D1708" s="49">
        <v>0.74619367787721347</v>
      </c>
      <c r="E1708" s="49">
        <v>0.51485483564188561</v>
      </c>
      <c r="F1708" s="51">
        <f t="shared" si="79"/>
        <v>0.64828580524081847</v>
      </c>
      <c r="G1708" s="47">
        <f t="shared" si="80"/>
        <v>64.828580524081843</v>
      </c>
      <c r="H1708" s="21" t="str">
        <f t="shared" si="78"/>
        <v xml:space="preserve"> Medium Risk</v>
      </c>
      <c r="I1708">
        <f>VLOOKUP(A1708, 'MACHINE LEARNING OUTPUT '!A:W, 23, FALSE)</f>
        <v>1</v>
      </c>
      <c r="J1708" s="5">
        <f>VLOOKUP(A1708, 'MACHINE LEARNING OUTPUT '!A:X,24, FALSE)</f>
        <v>0.54547321251013425</v>
      </c>
      <c r="K1708" t="str">
        <f>VLOOKUP(A1708, 'MACHINE LEARNING OUTPUT '!A:C,3, FALSE)</f>
        <v>business</v>
      </c>
    </row>
    <row r="1709" spans="1:11" x14ac:dyDescent="0.25">
      <c r="A1709" s="2" t="s">
        <v>1743</v>
      </c>
      <c r="B1709" s="50">
        <v>0.78600000000000003</v>
      </c>
      <c r="C1709" s="50">
        <v>0.11799188496302698</v>
      </c>
      <c r="D1709" s="50">
        <v>0.47336979031936499</v>
      </c>
      <c r="E1709" s="50">
        <v>0.78469319263437953</v>
      </c>
      <c r="F1709" s="51">
        <f t="shared" si="79"/>
        <v>0.75208037147012186</v>
      </c>
      <c r="G1709" s="47">
        <f t="shared" si="80"/>
        <v>75.208037147012192</v>
      </c>
      <c r="H1709" s="21" t="str">
        <f t="shared" si="78"/>
        <v xml:space="preserve"> Low Risk</v>
      </c>
      <c r="I1709">
        <f>VLOOKUP(A1709, 'MACHINE LEARNING OUTPUT '!A:W, 23, FALSE)</f>
        <v>0</v>
      </c>
      <c r="J1709" s="5">
        <f>VLOOKUP(A1709, 'MACHINE LEARNING OUTPUT '!A:X,24, FALSE)</f>
        <v>0.40933094963076377</v>
      </c>
      <c r="K1709" t="str">
        <f>VLOOKUP(A1709, 'MACHINE LEARNING OUTPUT '!A:C,3, FALSE)</f>
        <v>salary</v>
      </c>
    </row>
    <row r="1710" spans="1:11" x14ac:dyDescent="0.25">
      <c r="A1710" s="1" t="s">
        <v>1744</v>
      </c>
      <c r="B1710" s="49">
        <v>0.38300000000000001</v>
      </c>
      <c r="C1710" s="49">
        <v>0.32755318295550667</v>
      </c>
      <c r="D1710" s="49">
        <v>0.46830359892296947</v>
      </c>
      <c r="E1710" s="49">
        <v>0.62551813891627217</v>
      </c>
      <c r="F1710" s="51">
        <f t="shared" si="79"/>
        <v>0.52327248573538265</v>
      </c>
      <c r="G1710" s="47">
        <f t="shared" si="80"/>
        <v>52.327248573538263</v>
      </c>
      <c r="H1710" s="21" t="str">
        <f t="shared" si="78"/>
        <v xml:space="preserve"> Medium Risk</v>
      </c>
      <c r="I1710">
        <f>VLOOKUP(A1710, 'MACHINE LEARNING OUTPUT '!A:W, 23, FALSE)</f>
        <v>1</v>
      </c>
      <c r="J1710" s="5">
        <f>VLOOKUP(A1710, 'MACHINE LEARNING OUTPUT '!A:X,24, FALSE)</f>
        <v>0.61359993015869396</v>
      </c>
      <c r="K1710" t="str">
        <f>VLOOKUP(A1710, 'MACHINE LEARNING OUTPUT '!A:C,3, FALSE)</f>
        <v>business</v>
      </c>
    </row>
    <row r="1711" spans="1:11" x14ac:dyDescent="0.25">
      <c r="A1711" s="2" t="s">
        <v>1745</v>
      </c>
      <c r="B1711" s="50">
        <v>0.36</v>
      </c>
      <c r="C1711" s="50">
        <v>6.2817603650871801E-2</v>
      </c>
      <c r="D1711" s="50">
        <v>0.38231696902618384</v>
      </c>
      <c r="E1711" s="50">
        <v>0.63144643112461418</v>
      </c>
      <c r="F1711" s="51">
        <f t="shared" si="79"/>
        <v>0.57833507737866729</v>
      </c>
      <c r="G1711" s="47">
        <f t="shared" si="80"/>
        <v>57.833507737866732</v>
      </c>
      <c r="H1711" s="21" t="str">
        <f t="shared" si="78"/>
        <v xml:space="preserve"> Medium Risk</v>
      </c>
      <c r="I1711">
        <f>VLOOKUP(A1711, 'MACHINE LEARNING OUTPUT '!A:W, 23, FALSE)</f>
        <v>1</v>
      </c>
      <c r="J1711" s="5">
        <f>VLOOKUP(A1711, 'MACHINE LEARNING OUTPUT '!A:X,24, FALSE)</f>
        <v>0.62833316617483925</v>
      </c>
      <c r="K1711" t="str">
        <f>VLOOKUP(A1711, 'MACHINE LEARNING OUTPUT '!A:C,3, FALSE)</f>
        <v>business</v>
      </c>
    </row>
    <row r="1712" spans="1:11" x14ac:dyDescent="0.25">
      <c r="A1712" s="1" t="s">
        <v>1746</v>
      </c>
      <c r="B1712" s="49">
        <v>0.78200000000000003</v>
      </c>
      <c r="C1712" s="49">
        <v>0.13766442202784479</v>
      </c>
      <c r="D1712" s="49">
        <v>0.73054023790547129</v>
      </c>
      <c r="E1712" s="49">
        <v>0.73502058220918776</v>
      </c>
      <c r="F1712" s="51">
        <f t="shared" si="79"/>
        <v>0.78876180830411902</v>
      </c>
      <c r="G1712" s="47">
        <f t="shared" si="80"/>
        <v>78.876180830411897</v>
      </c>
      <c r="H1712" s="21" t="str">
        <f t="shared" si="78"/>
        <v xml:space="preserve"> Low Risk</v>
      </c>
      <c r="I1712">
        <f>VLOOKUP(A1712, 'MACHINE LEARNING OUTPUT '!A:W, 23, FALSE)</f>
        <v>0</v>
      </c>
      <c r="J1712" s="5">
        <f>VLOOKUP(A1712, 'MACHINE LEARNING OUTPUT '!A:X,24, FALSE)</f>
        <v>0.37843608927369593</v>
      </c>
      <c r="K1712" t="str">
        <f>VLOOKUP(A1712, 'MACHINE LEARNING OUTPUT '!A:C,3, FALSE)</f>
        <v>salary</v>
      </c>
    </row>
    <row r="1713" spans="1:11" x14ac:dyDescent="0.25">
      <c r="A1713" s="2" t="s">
        <v>1747</v>
      </c>
      <c r="B1713" s="50">
        <v>0.93500000000000005</v>
      </c>
      <c r="C1713" s="50">
        <v>0.15437553084977212</v>
      </c>
      <c r="D1713" s="50">
        <v>0.80618229213765824</v>
      </c>
      <c r="E1713" s="50">
        <v>0.76497237585908662</v>
      </c>
      <c r="F1713" s="51">
        <f t="shared" si="79"/>
        <v>0.8569196555514631</v>
      </c>
      <c r="G1713" s="47">
        <f t="shared" si="80"/>
        <v>85.691965555146311</v>
      </c>
      <c r="H1713" s="21" t="str">
        <f t="shared" si="78"/>
        <v xml:space="preserve"> Low Risk</v>
      </c>
      <c r="I1713">
        <f>VLOOKUP(A1713, 'MACHINE LEARNING OUTPUT '!A:W, 23, FALSE)</f>
        <v>0</v>
      </c>
      <c r="J1713" s="5">
        <f>VLOOKUP(A1713, 'MACHINE LEARNING OUTPUT '!A:X,24, FALSE)</f>
        <v>0.30256816897161931</v>
      </c>
      <c r="K1713" t="str">
        <f>VLOOKUP(A1713, 'MACHINE LEARNING OUTPUT '!A:C,3, FALSE)</f>
        <v>salary</v>
      </c>
    </row>
    <row r="1714" spans="1:11" x14ac:dyDescent="0.25">
      <c r="A1714" s="1" t="s">
        <v>1748</v>
      </c>
      <c r="B1714" s="49">
        <v>0.36899999999999999</v>
      </c>
      <c r="C1714" s="49">
        <v>0.44009145156674673</v>
      </c>
      <c r="D1714" s="49">
        <v>0.79733019177796405</v>
      </c>
      <c r="E1714" s="49">
        <v>0.61497272006915726</v>
      </c>
      <c r="F1714" s="51">
        <f t="shared" si="79"/>
        <v>0.54883451089594237</v>
      </c>
      <c r="G1714" s="47">
        <f t="shared" si="80"/>
        <v>54.883451089594239</v>
      </c>
      <c r="H1714" s="21" t="str">
        <f t="shared" si="78"/>
        <v xml:space="preserve"> Medium Risk</v>
      </c>
      <c r="I1714">
        <f>VLOOKUP(A1714, 'MACHINE LEARNING OUTPUT '!A:W, 23, FALSE)</f>
        <v>1</v>
      </c>
      <c r="J1714" s="5">
        <f>VLOOKUP(A1714, 'MACHINE LEARNING OUTPUT '!A:X,24, FALSE)</f>
        <v>0.59037868748262834</v>
      </c>
      <c r="K1714" t="str">
        <f>VLOOKUP(A1714, 'MACHINE LEARNING OUTPUT '!A:C,3, FALSE)</f>
        <v>business</v>
      </c>
    </row>
    <row r="1715" spans="1:11" x14ac:dyDescent="0.25">
      <c r="A1715" s="2" t="s">
        <v>1749</v>
      </c>
      <c r="B1715" s="50">
        <v>0.874</v>
      </c>
      <c r="C1715" s="50">
        <v>9.3843611468690025E-2</v>
      </c>
      <c r="D1715" s="50">
        <v>0.39927916125901197</v>
      </c>
      <c r="E1715" s="50">
        <v>0.71131426973857304</v>
      </c>
      <c r="F1715" s="51">
        <f t="shared" si="79"/>
        <v>0.76429988927198123</v>
      </c>
      <c r="G1715" s="47">
        <f t="shared" si="80"/>
        <v>76.429988927198124</v>
      </c>
      <c r="H1715" s="21" t="str">
        <f t="shared" si="78"/>
        <v xml:space="preserve"> Low Risk</v>
      </c>
      <c r="I1715">
        <f>VLOOKUP(A1715, 'MACHINE LEARNING OUTPUT '!A:W, 23, FALSE)</f>
        <v>0</v>
      </c>
      <c r="J1715" s="5">
        <f>VLOOKUP(A1715, 'MACHINE LEARNING OUTPUT '!A:X,24, FALSE)</f>
        <v>0.38026293407717027</v>
      </c>
      <c r="K1715" t="str">
        <f>VLOOKUP(A1715, 'MACHINE LEARNING OUTPUT '!A:C,3, FALSE)</f>
        <v>salary</v>
      </c>
    </row>
    <row r="1716" spans="1:11" x14ac:dyDescent="0.25">
      <c r="A1716" s="1" t="s">
        <v>1750</v>
      </c>
      <c r="B1716" s="49">
        <v>0.85</v>
      </c>
      <c r="C1716" s="49">
        <v>0.3868024188666514</v>
      </c>
      <c r="D1716" s="49">
        <v>0.25136551646770267</v>
      </c>
      <c r="E1716" s="49">
        <v>0.69045206831110517</v>
      </c>
      <c r="F1716" s="51">
        <f t="shared" si="79"/>
        <v>0.63530018788021081</v>
      </c>
      <c r="G1716" s="47">
        <f t="shared" si="80"/>
        <v>63.530018788021081</v>
      </c>
      <c r="H1716" s="21" t="str">
        <f t="shared" si="78"/>
        <v xml:space="preserve"> Medium Risk</v>
      </c>
      <c r="I1716">
        <f>VLOOKUP(A1716, 'MACHINE LEARNING OUTPUT '!A:W, 23, FALSE)</f>
        <v>0</v>
      </c>
      <c r="J1716" s="5">
        <f>VLOOKUP(A1716, 'MACHINE LEARNING OUTPUT '!A:X,24, FALSE)</f>
        <v>0.46198127560313557</v>
      </c>
      <c r="K1716" t="str">
        <f>VLOOKUP(A1716, 'MACHINE LEARNING OUTPUT '!A:C,3, FALSE)</f>
        <v>salary</v>
      </c>
    </row>
    <row r="1717" spans="1:11" x14ac:dyDescent="0.25">
      <c r="A1717" s="2" t="s">
        <v>1751</v>
      </c>
      <c r="B1717" s="50">
        <v>0.45700000000000002</v>
      </c>
      <c r="C1717" s="50">
        <v>0.16764447161909402</v>
      </c>
      <c r="D1717" s="50">
        <v>0.55395715462378148</v>
      </c>
      <c r="E1717" s="50">
        <v>0.77333435033377296</v>
      </c>
      <c r="F1717" s="51">
        <f t="shared" si="79"/>
        <v>0.636448241989094</v>
      </c>
      <c r="G1717" s="47">
        <f t="shared" si="80"/>
        <v>63.644824198909397</v>
      </c>
      <c r="H1717" s="21" t="str">
        <f t="shared" si="78"/>
        <v xml:space="preserve"> Medium Risk</v>
      </c>
      <c r="I1717">
        <f>VLOOKUP(A1717, 'MACHINE LEARNING OUTPUT '!A:W, 23, FALSE)</f>
        <v>1</v>
      </c>
      <c r="J1717" s="5">
        <f>VLOOKUP(A1717, 'MACHINE LEARNING OUTPUT '!A:X,24, FALSE)</f>
        <v>0.53417382384288625</v>
      </c>
      <c r="K1717" t="str">
        <f>VLOOKUP(A1717, 'MACHINE LEARNING OUTPUT '!A:C,3, FALSE)</f>
        <v>mixed</v>
      </c>
    </row>
    <row r="1718" spans="1:11" x14ac:dyDescent="0.25">
      <c r="A1718" s="1" t="s">
        <v>1752</v>
      </c>
      <c r="B1718" s="49">
        <v>0.76100000000000001</v>
      </c>
      <c r="C1718" s="49">
        <v>0.41370602392337025</v>
      </c>
      <c r="D1718" s="49">
        <v>0.46219796092336274</v>
      </c>
      <c r="E1718" s="49">
        <v>0.70613028142441125</v>
      </c>
      <c r="F1718" s="51">
        <f t="shared" si="79"/>
        <v>0.64059732722132312</v>
      </c>
      <c r="G1718" s="47">
        <f t="shared" si="80"/>
        <v>64.05973272213231</v>
      </c>
      <c r="H1718" s="21" t="str">
        <f t="shared" si="78"/>
        <v xml:space="preserve"> Medium Risk</v>
      </c>
      <c r="I1718">
        <f>VLOOKUP(A1718, 'MACHINE LEARNING OUTPUT '!A:W, 23, FALSE)</f>
        <v>0</v>
      </c>
      <c r="J1718" s="5">
        <f>VLOOKUP(A1718, 'MACHINE LEARNING OUTPUT '!A:X,24, FALSE)</f>
        <v>0.46250975036462105</v>
      </c>
      <c r="K1718" t="str">
        <f>VLOOKUP(A1718, 'MACHINE LEARNING OUTPUT '!A:C,3, FALSE)</f>
        <v>salary</v>
      </c>
    </row>
    <row r="1719" spans="1:11" x14ac:dyDescent="0.25">
      <c r="A1719" s="2" t="s">
        <v>1753</v>
      </c>
      <c r="B1719" s="50">
        <v>0.49399999999999999</v>
      </c>
      <c r="C1719" s="50">
        <v>0.19533492588658813</v>
      </c>
      <c r="D1719" s="50">
        <v>0.96193569390367961</v>
      </c>
      <c r="E1719" s="50">
        <v>0.63472982802585887</v>
      </c>
      <c r="F1719" s="51">
        <f t="shared" si="79"/>
        <v>0.70189613521863825</v>
      </c>
      <c r="G1719" s="47">
        <f t="shared" si="80"/>
        <v>70.189613521863819</v>
      </c>
      <c r="H1719" s="21" t="str">
        <f t="shared" si="78"/>
        <v xml:space="preserve"> Low Risk</v>
      </c>
      <c r="I1719">
        <f>VLOOKUP(A1719, 'MACHINE LEARNING OUTPUT '!A:W, 23, FALSE)</f>
        <v>0</v>
      </c>
      <c r="J1719" s="5">
        <f>VLOOKUP(A1719, 'MACHINE LEARNING OUTPUT '!A:X,24, FALSE)</f>
        <v>0.48905962386573215</v>
      </c>
      <c r="K1719" t="str">
        <f>VLOOKUP(A1719, 'MACHINE LEARNING OUTPUT '!A:C,3, FALSE)</f>
        <v>business</v>
      </c>
    </row>
    <row r="1720" spans="1:11" x14ac:dyDescent="0.25">
      <c r="A1720" s="1" t="s">
        <v>1754</v>
      </c>
      <c r="B1720" s="49">
        <v>0.623</v>
      </c>
      <c r="C1720" s="49">
        <v>0.11530135489149623</v>
      </c>
      <c r="D1720" s="49">
        <v>0.5534415583044946</v>
      </c>
      <c r="E1720" s="49">
        <v>0.7382888989147568</v>
      </c>
      <c r="F1720" s="51">
        <f t="shared" si="79"/>
        <v>0.7048912400306635</v>
      </c>
      <c r="G1720" s="47">
        <f t="shared" si="80"/>
        <v>70.489124003066351</v>
      </c>
      <c r="H1720" s="21" t="str">
        <f t="shared" si="78"/>
        <v xml:space="preserve"> Low Risk</v>
      </c>
      <c r="I1720">
        <f>VLOOKUP(A1720, 'MACHINE LEARNING OUTPUT '!A:W, 23, FALSE)</f>
        <v>0</v>
      </c>
      <c r="J1720" s="5">
        <f>VLOOKUP(A1720, 'MACHINE LEARNING OUTPUT '!A:X,24, FALSE)</f>
        <v>0.46040124970929325</v>
      </c>
      <c r="K1720" t="str">
        <f>VLOOKUP(A1720, 'MACHINE LEARNING OUTPUT '!A:C,3, FALSE)</f>
        <v>mixed</v>
      </c>
    </row>
    <row r="1721" spans="1:11" x14ac:dyDescent="0.25">
      <c r="A1721" s="2" t="s">
        <v>1755</v>
      </c>
      <c r="B1721" s="50">
        <v>0.80100000000000005</v>
      </c>
      <c r="C1721" s="50">
        <v>7.8255688220670416E-2</v>
      </c>
      <c r="D1721" s="50">
        <v>0.59748357305788269</v>
      </c>
      <c r="E1721" s="50">
        <v>0.62462320427731244</v>
      </c>
      <c r="F1721" s="51">
        <f t="shared" si="79"/>
        <v>0.77006348878697217</v>
      </c>
      <c r="G1721" s="47">
        <f t="shared" si="80"/>
        <v>77.006348878697224</v>
      </c>
      <c r="H1721" s="21" t="str">
        <f t="shared" si="78"/>
        <v xml:space="preserve"> Low Risk</v>
      </c>
      <c r="I1721">
        <f>VLOOKUP(A1721, 'MACHINE LEARNING OUTPUT '!A:W, 23, FALSE)</f>
        <v>0</v>
      </c>
      <c r="J1721" s="5">
        <f>VLOOKUP(A1721, 'MACHINE LEARNING OUTPUT '!A:X,24, FALSE)</f>
        <v>0.39131807627650783</v>
      </c>
      <c r="K1721" t="str">
        <f>VLOOKUP(A1721, 'MACHINE LEARNING OUTPUT '!A:C,3, FALSE)</f>
        <v>salary</v>
      </c>
    </row>
    <row r="1722" spans="1:11" x14ac:dyDescent="0.25">
      <c r="A1722" s="1" t="s">
        <v>1756</v>
      </c>
      <c r="B1722" s="49">
        <v>0.81200000000000006</v>
      </c>
      <c r="C1722" s="49">
        <v>4.3548404457764534E-2</v>
      </c>
      <c r="D1722" s="49">
        <v>0.72058578436442855</v>
      </c>
      <c r="E1722" s="49">
        <v>0.52520359783111947</v>
      </c>
      <c r="F1722" s="51">
        <f t="shared" si="79"/>
        <v>0.79403317521022421</v>
      </c>
      <c r="G1722" s="47">
        <f t="shared" si="80"/>
        <v>79.403317521022416</v>
      </c>
      <c r="H1722" s="21" t="str">
        <f t="shared" si="78"/>
        <v xml:space="preserve"> Low Risk</v>
      </c>
      <c r="I1722">
        <f>VLOOKUP(A1722, 'MACHINE LEARNING OUTPUT '!A:W, 23, FALSE)</f>
        <v>0</v>
      </c>
      <c r="J1722" s="5">
        <f>VLOOKUP(A1722, 'MACHINE LEARNING OUTPUT '!A:X,24, FALSE)</f>
        <v>0.37377621706994518</v>
      </c>
      <c r="K1722" t="str">
        <f>VLOOKUP(A1722, 'MACHINE LEARNING OUTPUT '!A:C,3, FALSE)</f>
        <v>salary</v>
      </c>
    </row>
    <row r="1723" spans="1:11" x14ac:dyDescent="0.25">
      <c r="A1723" s="2" t="s">
        <v>1757</v>
      </c>
      <c r="B1723" s="50">
        <v>0.97599999999999998</v>
      </c>
      <c r="C1723" s="50">
        <v>0.24107305582655209</v>
      </c>
      <c r="D1723" s="50">
        <v>0.27955710722373295</v>
      </c>
      <c r="E1723" s="50">
        <v>0.66758579853834366</v>
      </c>
      <c r="F1723" s="51">
        <f t="shared" si="79"/>
        <v>0.72532737447753248</v>
      </c>
      <c r="G1723" s="47">
        <f t="shared" si="80"/>
        <v>72.532737447753249</v>
      </c>
      <c r="H1723" s="21" t="str">
        <f t="shared" si="78"/>
        <v xml:space="preserve"> Low Risk</v>
      </c>
      <c r="I1723">
        <f>VLOOKUP(A1723, 'MACHINE LEARNING OUTPUT '!A:W, 23, FALSE)</f>
        <v>0</v>
      </c>
      <c r="J1723" s="5">
        <f>VLOOKUP(A1723, 'MACHINE LEARNING OUTPUT '!A:X,24, FALSE)</f>
        <v>0.38596114943391285</v>
      </c>
      <c r="K1723" t="str">
        <f>VLOOKUP(A1723, 'MACHINE LEARNING OUTPUT '!A:C,3, FALSE)</f>
        <v>salary</v>
      </c>
    </row>
    <row r="1724" spans="1:11" x14ac:dyDescent="0.25">
      <c r="A1724" s="1" t="s">
        <v>1758</v>
      </c>
      <c r="B1724" s="49">
        <v>0.98499999999999999</v>
      </c>
      <c r="C1724" s="49">
        <v>5.2273975581778709E-2</v>
      </c>
      <c r="D1724" s="49">
        <v>0.63858814906545813</v>
      </c>
      <c r="E1724" s="49">
        <v>0.75526364429536907</v>
      </c>
      <c r="F1724" s="51">
        <f t="shared" si="79"/>
        <v>0.8700749837828633</v>
      </c>
      <c r="G1724" s="47">
        <f t="shared" si="80"/>
        <v>87.007498378286328</v>
      </c>
      <c r="H1724" s="21" t="str">
        <f t="shared" si="78"/>
        <v xml:space="preserve"> Low Risk</v>
      </c>
      <c r="I1724">
        <f>VLOOKUP(A1724, 'MACHINE LEARNING OUTPUT '!A:W, 23, FALSE)</f>
        <v>0</v>
      </c>
      <c r="J1724" s="5">
        <f>VLOOKUP(A1724, 'MACHINE LEARNING OUTPUT '!A:X,24, FALSE)</f>
        <v>0.30815526134520943</v>
      </c>
      <c r="K1724" t="str">
        <f>VLOOKUP(A1724, 'MACHINE LEARNING OUTPUT '!A:C,3, FALSE)</f>
        <v>salary</v>
      </c>
    </row>
    <row r="1725" spans="1:11" x14ac:dyDescent="0.25">
      <c r="A1725" s="2" t="s">
        <v>1759</v>
      </c>
      <c r="B1725" s="50">
        <v>0.93100000000000005</v>
      </c>
      <c r="C1725" s="50">
        <v>0.13851753545843404</v>
      </c>
      <c r="D1725" s="50">
        <v>0.53921680706827091</v>
      </c>
      <c r="E1725" s="50">
        <v>0.81882274890407114</v>
      </c>
      <c r="F1725" s="51">
        <f t="shared" si="79"/>
        <v>0.8149615131117347</v>
      </c>
      <c r="G1725" s="47">
        <f t="shared" si="80"/>
        <v>81.496151311173463</v>
      </c>
      <c r="H1725" s="21" t="str">
        <f t="shared" si="78"/>
        <v xml:space="preserve"> Low Risk</v>
      </c>
      <c r="I1725">
        <f>VLOOKUP(A1725, 'MACHINE LEARNING OUTPUT '!A:W, 23, FALSE)</f>
        <v>0</v>
      </c>
      <c r="J1725" s="5">
        <f>VLOOKUP(A1725, 'MACHINE LEARNING OUTPUT '!A:X,24, FALSE)</f>
        <v>0.33853768203454765</v>
      </c>
      <c r="K1725" t="str">
        <f>VLOOKUP(A1725, 'MACHINE LEARNING OUTPUT '!A:C,3, FALSE)</f>
        <v>salary</v>
      </c>
    </row>
    <row r="1726" spans="1:11" x14ac:dyDescent="0.25">
      <c r="A1726" s="1" t="s">
        <v>1760</v>
      </c>
      <c r="B1726" s="49">
        <v>0.23200000000000001</v>
      </c>
      <c r="C1726" s="49">
        <v>0.30400296063294846</v>
      </c>
      <c r="D1726" s="49">
        <v>0.2263767034788656</v>
      </c>
      <c r="E1726" s="49">
        <v>0.58888706571903249</v>
      </c>
      <c r="F1726" s="51">
        <f t="shared" si="79"/>
        <v>0.4236075123637435</v>
      </c>
      <c r="G1726" s="47">
        <f t="shared" si="80"/>
        <v>42.360751236374348</v>
      </c>
      <c r="H1726" s="21" t="str">
        <f t="shared" si="78"/>
        <v xml:space="preserve"> Medium Risk</v>
      </c>
      <c r="I1726">
        <f>VLOOKUP(A1726, 'MACHINE LEARNING OUTPUT '!A:W, 23, FALSE)</f>
        <v>1</v>
      </c>
      <c r="J1726" s="5">
        <f>VLOOKUP(A1726, 'MACHINE LEARNING OUTPUT '!A:X,24, FALSE)</f>
        <v>0.7059646101777205</v>
      </c>
      <c r="K1726" t="str">
        <f>VLOOKUP(A1726, 'MACHINE LEARNING OUTPUT '!A:C,3, FALSE)</f>
        <v>business</v>
      </c>
    </row>
    <row r="1727" spans="1:11" x14ac:dyDescent="0.25">
      <c r="A1727" s="2" t="s">
        <v>1761</v>
      </c>
      <c r="B1727" s="50">
        <v>0.84699999999999998</v>
      </c>
      <c r="C1727" s="50">
        <v>0.19816448452804653</v>
      </c>
      <c r="D1727" s="50">
        <v>0.48952693005256187</v>
      </c>
      <c r="E1727" s="50">
        <v>0.71863499957899935</v>
      </c>
      <c r="F1727" s="51">
        <f t="shared" si="79"/>
        <v>0.74270129058894818</v>
      </c>
      <c r="G1727" s="47">
        <f t="shared" si="80"/>
        <v>74.270129058894824</v>
      </c>
      <c r="H1727" s="21" t="str">
        <f t="shared" si="78"/>
        <v xml:space="preserve"> Low Risk</v>
      </c>
      <c r="I1727">
        <f>VLOOKUP(A1727, 'MACHINE LEARNING OUTPUT '!A:W, 23, FALSE)</f>
        <v>0</v>
      </c>
      <c r="J1727" s="5">
        <f>VLOOKUP(A1727, 'MACHINE LEARNING OUTPUT '!A:X,24, FALSE)</f>
        <v>0.40658606034664463</v>
      </c>
      <c r="K1727" t="str">
        <f>VLOOKUP(A1727, 'MACHINE LEARNING OUTPUT '!A:C,3, FALSE)</f>
        <v>salary</v>
      </c>
    </row>
    <row r="1728" spans="1:11" x14ac:dyDescent="0.25">
      <c r="A1728" s="1" t="s">
        <v>1762</v>
      </c>
      <c r="B1728" s="49">
        <v>0.34899999999999998</v>
      </c>
      <c r="C1728" s="49">
        <v>9.7545863341321815E-2</v>
      </c>
      <c r="D1728" s="49">
        <v>0.78527364523841314</v>
      </c>
      <c r="E1728" s="49">
        <v>0.617367301825966</v>
      </c>
      <c r="F1728" s="51">
        <f t="shared" si="79"/>
        <v>0.64254606531918101</v>
      </c>
      <c r="G1728" s="47">
        <f t="shared" si="80"/>
        <v>64.2546065319181</v>
      </c>
      <c r="H1728" s="21" t="str">
        <f t="shared" si="78"/>
        <v xml:space="preserve"> Medium Risk</v>
      </c>
      <c r="I1728">
        <f>VLOOKUP(A1728, 'MACHINE LEARNING OUTPUT '!A:W, 23, FALSE)</f>
        <v>1</v>
      </c>
      <c r="J1728" s="5">
        <f>VLOOKUP(A1728, 'MACHINE LEARNING OUTPUT '!A:X,24, FALSE)</f>
        <v>0.56510897998884602</v>
      </c>
      <c r="K1728" t="str">
        <f>VLOOKUP(A1728, 'MACHINE LEARNING OUTPUT '!A:C,3, FALSE)</f>
        <v>business</v>
      </c>
    </row>
    <row r="1729" spans="1:11" x14ac:dyDescent="0.25">
      <c r="A1729" s="2" t="s">
        <v>1763</v>
      </c>
      <c r="B1729" s="50">
        <v>0.65800000000000003</v>
      </c>
      <c r="C1729" s="50">
        <v>0.4064909384457171</v>
      </c>
      <c r="D1729" s="50">
        <v>0.46776665253218686</v>
      </c>
      <c r="E1729" s="50">
        <v>0.49589185251133727</v>
      </c>
      <c r="F1729" s="51">
        <f t="shared" si="79"/>
        <v>0.57628982684942287</v>
      </c>
      <c r="G1729" s="47">
        <f t="shared" si="80"/>
        <v>57.628982684942287</v>
      </c>
      <c r="H1729" s="21" t="str">
        <f t="shared" si="78"/>
        <v xml:space="preserve"> Medium Risk</v>
      </c>
      <c r="I1729">
        <f>VLOOKUP(A1729, 'MACHINE LEARNING OUTPUT '!A:W, 23, FALSE)</f>
        <v>1</v>
      </c>
      <c r="J1729" s="5">
        <f>VLOOKUP(A1729, 'MACHINE LEARNING OUTPUT '!A:X,24, FALSE)</f>
        <v>0.52625500335088693</v>
      </c>
      <c r="K1729" t="str">
        <f>VLOOKUP(A1729, 'MACHINE LEARNING OUTPUT '!A:C,3, FALSE)</f>
        <v>mixed</v>
      </c>
    </row>
    <row r="1730" spans="1:11" x14ac:dyDescent="0.25">
      <c r="A1730" s="1" t="s">
        <v>1764</v>
      </c>
      <c r="B1730" s="49">
        <v>0.69299999999999995</v>
      </c>
      <c r="C1730" s="49">
        <v>0.47358921712167973</v>
      </c>
      <c r="D1730" s="49">
        <v>0.43951103569224659</v>
      </c>
      <c r="E1730" s="49">
        <v>0.54975224503773024</v>
      </c>
      <c r="F1730" s="51">
        <f t="shared" si="79"/>
        <v>0.57083827875760484</v>
      </c>
      <c r="G1730" s="47">
        <f t="shared" si="80"/>
        <v>57.083827875760484</v>
      </c>
      <c r="H1730" s="21" t="str">
        <f t="shared" ref="H1730:H1793" si="81">IF(G1730&lt;40," High Risk",
 IF(G1730&lt;70," Medium Risk",
 " Low Risk"))</f>
        <v xml:space="preserve"> Medium Risk</v>
      </c>
      <c r="I1730">
        <f>VLOOKUP(A1730, 'MACHINE LEARNING OUTPUT '!A:W, 23, FALSE)</f>
        <v>1</v>
      </c>
      <c r="J1730" s="5">
        <f>VLOOKUP(A1730, 'MACHINE LEARNING OUTPUT '!A:X,24, FALSE)</f>
        <v>0.50777304368038845</v>
      </c>
      <c r="K1730" t="str">
        <f>VLOOKUP(A1730, 'MACHINE LEARNING OUTPUT '!A:C,3, FALSE)</f>
        <v>mixed</v>
      </c>
    </row>
    <row r="1731" spans="1:11" x14ac:dyDescent="0.25">
      <c r="A1731" s="2" t="s">
        <v>1765</v>
      </c>
      <c r="B1731" s="50">
        <v>0.248</v>
      </c>
      <c r="C1731" s="50">
        <v>0.13580598025084245</v>
      </c>
      <c r="D1731" s="50">
        <v>0.55027952448777306</v>
      </c>
      <c r="E1731" s="50">
        <v>0.3047030318474217</v>
      </c>
      <c r="F1731" s="51">
        <f t="shared" ref="F1731:F1794" si="82">(B1731*0.35) + ((1-C1731)*0.3) + (D1731*0.2) + (E1731*0.15)</f>
        <v>0.5018195655994151</v>
      </c>
      <c r="G1731" s="47">
        <f t="shared" ref="G1731:G1794" si="83">F1731*100</f>
        <v>50.181956559941511</v>
      </c>
      <c r="H1731" s="21" t="str">
        <f t="shared" si="81"/>
        <v xml:space="preserve"> Medium Risk</v>
      </c>
      <c r="I1731">
        <f>VLOOKUP(A1731, 'MACHINE LEARNING OUTPUT '!A:W, 23, FALSE)</f>
        <v>1</v>
      </c>
      <c r="J1731" s="5">
        <f>VLOOKUP(A1731, 'MACHINE LEARNING OUTPUT '!A:X,24, FALSE)</f>
        <v>0.67558718931216144</v>
      </c>
      <c r="K1731" t="str">
        <f>VLOOKUP(A1731, 'MACHINE LEARNING OUTPUT '!A:C,3, FALSE)</f>
        <v>business</v>
      </c>
    </row>
    <row r="1732" spans="1:11" x14ac:dyDescent="0.25">
      <c r="A1732" s="1" t="s">
        <v>1766</v>
      </c>
      <c r="B1732" s="49">
        <v>0.8</v>
      </c>
      <c r="C1732" s="49">
        <v>0.18907100150571166</v>
      </c>
      <c r="D1732" s="49">
        <v>0.56705524470891455</v>
      </c>
      <c r="E1732" s="49">
        <v>0.69829769525921925</v>
      </c>
      <c r="F1732" s="51">
        <f t="shared" si="82"/>
        <v>0.74143440277895223</v>
      </c>
      <c r="G1732" s="47">
        <f t="shared" si="83"/>
        <v>74.143440277895223</v>
      </c>
      <c r="H1732" s="21" t="str">
        <f t="shared" si="81"/>
        <v xml:space="preserve"> Low Risk</v>
      </c>
      <c r="I1732">
        <f>VLOOKUP(A1732, 'MACHINE LEARNING OUTPUT '!A:W, 23, FALSE)</f>
        <v>0</v>
      </c>
      <c r="J1732" s="5">
        <f>VLOOKUP(A1732, 'MACHINE LEARNING OUTPUT '!A:X,24, FALSE)</f>
        <v>0.41365880092490426</v>
      </c>
      <c r="K1732" t="str">
        <f>VLOOKUP(A1732, 'MACHINE LEARNING OUTPUT '!A:C,3, FALSE)</f>
        <v>salary</v>
      </c>
    </row>
    <row r="1733" spans="1:11" x14ac:dyDescent="0.25">
      <c r="A1733" s="2" t="s">
        <v>1767</v>
      </c>
      <c r="B1733" s="50">
        <v>0.621</v>
      </c>
      <c r="C1733" s="50">
        <v>0.48126575795597509</v>
      </c>
      <c r="D1733" s="50">
        <v>0.4479730588525288</v>
      </c>
      <c r="E1733" s="50">
        <v>0.44993411970543884</v>
      </c>
      <c r="F1733" s="51">
        <f t="shared" si="82"/>
        <v>0.53005500233952907</v>
      </c>
      <c r="G1733" s="47">
        <f t="shared" si="83"/>
        <v>53.005500233952908</v>
      </c>
      <c r="H1733" s="21" t="str">
        <f t="shared" si="81"/>
        <v xml:space="preserve"> Medium Risk</v>
      </c>
      <c r="I1733">
        <f>VLOOKUP(A1733, 'MACHINE LEARNING OUTPUT '!A:W, 23, FALSE)</f>
        <v>1</v>
      </c>
      <c r="J1733" s="5">
        <f>VLOOKUP(A1733, 'MACHINE LEARNING OUTPUT '!A:X,24, FALSE)</f>
        <v>0.58426904047000217</v>
      </c>
      <c r="K1733" t="str">
        <f>VLOOKUP(A1733, 'MACHINE LEARNING OUTPUT '!A:C,3, FALSE)</f>
        <v>business</v>
      </c>
    </row>
    <row r="1734" spans="1:11" x14ac:dyDescent="0.25">
      <c r="A1734" s="1" t="s">
        <v>1768</v>
      </c>
      <c r="B1734" s="49">
        <v>0.21</v>
      </c>
      <c r="C1734" s="49">
        <v>6.4530271090428359E-2</v>
      </c>
      <c r="D1734" s="49">
        <v>0.73596212838060848</v>
      </c>
      <c r="E1734" s="49">
        <v>0.47594730741800306</v>
      </c>
      <c r="F1734" s="51">
        <f t="shared" si="82"/>
        <v>0.57272544046169371</v>
      </c>
      <c r="G1734" s="47">
        <f t="shared" si="83"/>
        <v>57.272544046169372</v>
      </c>
      <c r="H1734" s="21" t="str">
        <f t="shared" si="81"/>
        <v xml:space="preserve"> Medium Risk</v>
      </c>
      <c r="I1734">
        <f>VLOOKUP(A1734, 'MACHINE LEARNING OUTPUT '!A:W, 23, FALSE)</f>
        <v>1</v>
      </c>
      <c r="J1734" s="5">
        <f>VLOOKUP(A1734, 'MACHINE LEARNING OUTPUT '!A:X,24, FALSE)</f>
        <v>0.63619657818386666</v>
      </c>
      <c r="K1734" t="str">
        <f>VLOOKUP(A1734, 'MACHINE LEARNING OUTPUT '!A:C,3, FALSE)</f>
        <v>business</v>
      </c>
    </row>
    <row r="1735" spans="1:11" x14ac:dyDescent="0.25">
      <c r="A1735" s="2" t="s">
        <v>1769</v>
      </c>
      <c r="B1735" s="50">
        <v>0.871</v>
      </c>
      <c r="C1735" s="50">
        <v>0.47390339738369486</v>
      </c>
      <c r="D1735" s="50">
        <v>0.40363300274190628</v>
      </c>
      <c r="E1735" s="50">
        <v>0.64622372939996464</v>
      </c>
      <c r="F1735" s="51">
        <f t="shared" si="82"/>
        <v>0.64033914074326748</v>
      </c>
      <c r="G1735" s="47">
        <f t="shared" si="83"/>
        <v>64.033914074326745</v>
      </c>
      <c r="H1735" s="21" t="str">
        <f t="shared" si="81"/>
        <v xml:space="preserve"> Medium Risk</v>
      </c>
      <c r="I1735">
        <f>VLOOKUP(A1735, 'MACHINE LEARNING OUTPUT '!A:W, 23, FALSE)</f>
        <v>0</v>
      </c>
      <c r="J1735" s="5">
        <f>VLOOKUP(A1735, 'MACHINE LEARNING OUTPUT '!A:X,24, FALSE)</f>
        <v>0.45894420244010442</v>
      </c>
      <c r="K1735" t="str">
        <f>VLOOKUP(A1735, 'MACHINE LEARNING OUTPUT '!A:C,3, FALSE)</f>
        <v>salary</v>
      </c>
    </row>
    <row r="1736" spans="1:11" x14ac:dyDescent="0.25">
      <c r="A1736" s="1" t="s">
        <v>1770</v>
      </c>
      <c r="B1736" s="49">
        <v>0.78300000000000003</v>
      </c>
      <c r="C1736" s="49">
        <v>0.29480671073104364</v>
      </c>
      <c r="D1736" s="49">
        <v>0.74624300516210307</v>
      </c>
      <c r="E1736" s="49">
        <v>0.83592565729897683</v>
      </c>
      <c r="F1736" s="51">
        <f t="shared" si="82"/>
        <v>0.76024543640795406</v>
      </c>
      <c r="G1736" s="47">
        <f t="shared" si="83"/>
        <v>76.0245436407954</v>
      </c>
      <c r="H1736" s="21" t="str">
        <f t="shared" si="81"/>
        <v xml:space="preserve"> Low Risk</v>
      </c>
      <c r="I1736">
        <f>VLOOKUP(A1736, 'MACHINE LEARNING OUTPUT '!A:W, 23, FALSE)</f>
        <v>0</v>
      </c>
      <c r="J1736" s="5">
        <f>VLOOKUP(A1736, 'MACHINE LEARNING OUTPUT '!A:X,24, FALSE)</f>
        <v>0.38588120096529455</v>
      </c>
      <c r="K1736" t="str">
        <f>VLOOKUP(A1736, 'MACHINE LEARNING OUTPUT '!A:C,3, FALSE)</f>
        <v>salary</v>
      </c>
    </row>
    <row r="1737" spans="1:11" x14ac:dyDescent="0.25">
      <c r="A1737" s="2" t="s">
        <v>1771</v>
      </c>
      <c r="B1737" s="50">
        <v>0.58199999999999996</v>
      </c>
      <c r="C1737" s="50">
        <v>0.37222124760203074</v>
      </c>
      <c r="D1737" s="50">
        <v>0.3894042546159675</v>
      </c>
      <c r="E1737" s="50">
        <v>0.64568989418459577</v>
      </c>
      <c r="F1737" s="51">
        <f t="shared" si="82"/>
        <v>0.56676796077027358</v>
      </c>
      <c r="G1737" s="47">
        <f t="shared" si="83"/>
        <v>56.676796077027362</v>
      </c>
      <c r="H1737" s="21" t="str">
        <f t="shared" si="81"/>
        <v xml:space="preserve"> Medium Risk</v>
      </c>
      <c r="I1737">
        <f>VLOOKUP(A1737, 'MACHINE LEARNING OUTPUT '!A:W, 23, FALSE)</f>
        <v>1</v>
      </c>
      <c r="J1737" s="5">
        <f>VLOOKUP(A1737, 'MACHINE LEARNING OUTPUT '!A:X,24, FALSE)</f>
        <v>0.53187415317632003</v>
      </c>
      <c r="K1737" t="str">
        <f>VLOOKUP(A1737, 'MACHINE LEARNING OUTPUT '!A:C,3, FALSE)</f>
        <v>mixed</v>
      </c>
    </row>
    <row r="1738" spans="1:11" x14ac:dyDescent="0.25">
      <c r="A1738" s="1" t="s">
        <v>1772</v>
      </c>
      <c r="B1738" s="49">
        <v>0.88300000000000001</v>
      </c>
      <c r="C1738" s="49">
        <v>0.11496745444191403</v>
      </c>
      <c r="D1738" s="49">
        <v>0.86753645788006151</v>
      </c>
      <c r="E1738" s="49">
        <v>0.80153627147145523</v>
      </c>
      <c r="F1738" s="51">
        <f t="shared" si="82"/>
        <v>0.8682974959641564</v>
      </c>
      <c r="G1738" s="47">
        <f t="shared" si="83"/>
        <v>86.829749596415638</v>
      </c>
      <c r="H1738" s="21" t="str">
        <f t="shared" si="81"/>
        <v xml:space="preserve"> Low Risk</v>
      </c>
      <c r="I1738">
        <f>VLOOKUP(A1738, 'MACHINE LEARNING OUTPUT '!A:W, 23, FALSE)</f>
        <v>0</v>
      </c>
      <c r="J1738" s="5">
        <f>VLOOKUP(A1738, 'MACHINE LEARNING OUTPUT '!A:X,24, FALSE)</f>
        <v>0.30706416347380144</v>
      </c>
      <c r="K1738" t="str">
        <f>VLOOKUP(A1738, 'MACHINE LEARNING OUTPUT '!A:C,3, FALSE)</f>
        <v>salary</v>
      </c>
    </row>
    <row r="1739" spans="1:11" x14ac:dyDescent="0.25">
      <c r="A1739" s="2" t="s">
        <v>1773</v>
      </c>
      <c r="B1739" s="50">
        <v>0.89700000000000002</v>
      </c>
      <c r="C1739" s="50">
        <v>0.39828836195946488</v>
      </c>
      <c r="D1739" s="50">
        <v>0.76278694251148838</v>
      </c>
      <c r="E1739" s="50">
        <v>0.76326551376272855</v>
      </c>
      <c r="F1739" s="51">
        <f t="shared" si="82"/>
        <v>0.76151070697886747</v>
      </c>
      <c r="G1739" s="47">
        <f t="shared" si="83"/>
        <v>76.151070697886752</v>
      </c>
      <c r="H1739" s="21" t="str">
        <f t="shared" si="81"/>
        <v xml:space="preserve"> Low Risk</v>
      </c>
      <c r="I1739">
        <f>VLOOKUP(A1739, 'MACHINE LEARNING OUTPUT '!A:W, 23, FALSE)</f>
        <v>0</v>
      </c>
      <c r="J1739" s="5">
        <f>VLOOKUP(A1739, 'MACHINE LEARNING OUTPUT '!A:X,24, FALSE)</f>
        <v>0.36408768232421629</v>
      </c>
      <c r="K1739" t="str">
        <f>VLOOKUP(A1739, 'MACHINE LEARNING OUTPUT '!A:C,3, FALSE)</f>
        <v>salary</v>
      </c>
    </row>
    <row r="1740" spans="1:11" x14ac:dyDescent="0.25">
      <c r="A1740" s="1" t="s">
        <v>1774</v>
      </c>
      <c r="B1740" s="49">
        <v>0.79</v>
      </c>
      <c r="C1740" s="49">
        <v>0.12553447579587651</v>
      </c>
      <c r="D1740" s="49">
        <v>0.78195275750594984</v>
      </c>
      <c r="E1740" s="49">
        <v>0.74338277142770826</v>
      </c>
      <c r="F1740" s="51">
        <f t="shared" si="82"/>
        <v>0.80673762447658326</v>
      </c>
      <c r="G1740" s="47">
        <f t="shared" si="83"/>
        <v>80.673762447658319</v>
      </c>
      <c r="H1740" s="21" t="str">
        <f t="shared" si="81"/>
        <v xml:space="preserve"> Low Risk</v>
      </c>
      <c r="I1740">
        <f>VLOOKUP(A1740, 'MACHINE LEARNING OUTPUT '!A:W, 23, FALSE)</f>
        <v>0</v>
      </c>
      <c r="J1740" s="5">
        <f>VLOOKUP(A1740, 'MACHINE LEARNING OUTPUT '!A:X,24, FALSE)</f>
        <v>0.35577670084823637</v>
      </c>
      <c r="K1740" t="str">
        <f>VLOOKUP(A1740, 'MACHINE LEARNING OUTPUT '!A:C,3, FALSE)</f>
        <v>salary</v>
      </c>
    </row>
    <row r="1741" spans="1:11" x14ac:dyDescent="0.25">
      <c r="A1741" s="2" t="s">
        <v>1775</v>
      </c>
      <c r="B1741" s="50">
        <v>0.81200000000000006</v>
      </c>
      <c r="C1741" s="50">
        <v>0.23585064167449238</v>
      </c>
      <c r="D1741" s="50">
        <v>0.77866713360542994</v>
      </c>
      <c r="E1741" s="50">
        <v>0.81209921349811998</v>
      </c>
      <c r="F1741" s="51">
        <f t="shared" si="82"/>
        <v>0.79099311624345636</v>
      </c>
      <c r="G1741" s="47">
        <f t="shared" si="83"/>
        <v>79.099311624345631</v>
      </c>
      <c r="H1741" s="21" t="str">
        <f t="shared" si="81"/>
        <v xml:space="preserve"> Low Risk</v>
      </c>
      <c r="I1741">
        <f>VLOOKUP(A1741, 'MACHINE LEARNING OUTPUT '!A:W, 23, FALSE)</f>
        <v>0</v>
      </c>
      <c r="J1741" s="5">
        <f>VLOOKUP(A1741, 'MACHINE LEARNING OUTPUT '!A:X,24, FALSE)</f>
        <v>0.34760100112942838</v>
      </c>
      <c r="K1741" t="str">
        <f>VLOOKUP(A1741, 'MACHINE LEARNING OUTPUT '!A:C,3, FALSE)</f>
        <v>salary</v>
      </c>
    </row>
    <row r="1742" spans="1:11" x14ac:dyDescent="0.25">
      <c r="A1742" s="1" t="s">
        <v>1776</v>
      </c>
      <c r="B1742" s="49">
        <v>0.64700000000000002</v>
      </c>
      <c r="C1742" s="49">
        <v>4.8375572495764074E-2</v>
      </c>
      <c r="D1742" s="49">
        <v>0.32872658156679102</v>
      </c>
      <c r="E1742" s="49">
        <v>0.62210151378759859</v>
      </c>
      <c r="F1742" s="51">
        <f t="shared" si="82"/>
        <v>0.67099787163276869</v>
      </c>
      <c r="G1742" s="47">
        <f t="shared" si="83"/>
        <v>67.099787163276872</v>
      </c>
      <c r="H1742" s="21" t="str">
        <f t="shared" si="81"/>
        <v xml:space="preserve"> Medium Risk</v>
      </c>
      <c r="I1742">
        <f>VLOOKUP(A1742, 'MACHINE LEARNING OUTPUT '!A:W, 23, FALSE)</f>
        <v>0</v>
      </c>
      <c r="J1742" s="5">
        <f>VLOOKUP(A1742, 'MACHINE LEARNING OUTPUT '!A:X,24, FALSE)</f>
        <v>0.4829676594207456</v>
      </c>
      <c r="K1742" t="str">
        <f>VLOOKUP(A1742, 'MACHINE LEARNING OUTPUT '!A:C,3, FALSE)</f>
        <v>mixed</v>
      </c>
    </row>
    <row r="1743" spans="1:11" x14ac:dyDescent="0.25">
      <c r="A1743" s="2" t="s">
        <v>1777</v>
      </c>
      <c r="B1743" s="50">
        <v>0.625</v>
      </c>
      <c r="C1743" s="50">
        <v>0.49323759476679591</v>
      </c>
      <c r="D1743" s="50">
        <v>0.47931149518263549</v>
      </c>
      <c r="E1743" s="50">
        <v>0.59634391210315929</v>
      </c>
      <c r="F1743" s="51">
        <f t="shared" si="82"/>
        <v>0.5560926074219622</v>
      </c>
      <c r="G1743" s="47">
        <f t="shared" si="83"/>
        <v>55.60926074219622</v>
      </c>
      <c r="H1743" s="21" t="str">
        <f t="shared" si="81"/>
        <v xml:space="preserve"> Medium Risk</v>
      </c>
      <c r="I1743">
        <f>VLOOKUP(A1743, 'MACHINE LEARNING OUTPUT '!A:W, 23, FALSE)</f>
        <v>1</v>
      </c>
      <c r="J1743" s="5">
        <f>VLOOKUP(A1743, 'MACHINE LEARNING OUTPUT '!A:X,24, FALSE)</f>
        <v>0.5795687393251896</v>
      </c>
      <c r="K1743" t="str">
        <f>VLOOKUP(A1743, 'MACHINE LEARNING OUTPUT '!A:C,3, FALSE)</f>
        <v>business</v>
      </c>
    </row>
    <row r="1744" spans="1:11" x14ac:dyDescent="0.25">
      <c r="A1744" s="1" t="s">
        <v>1778</v>
      </c>
      <c r="B1744" s="49">
        <v>0.56799999999999995</v>
      </c>
      <c r="C1744" s="49">
        <v>0.3595186803895048</v>
      </c>
      <c r="D1744" s="49">
        <v>0.48352717424103753</v>
      </c>
      <c r="E1744" s="49">
        <v>0.57092560890344224</v>
      </c>
      <c r="F1744" s="51">
        <f t="shared" si="82"/>
        <v>0.5732886720668724</v>
      </c>
      <c r="G1744" s="47">
        <f t="shared" si="83"/>
        <v>57.328867206687242</v>
      </c>
      <c r="H1744" s="21" t="str">
        <f t="shared" si="81"/>
        <v xml:space="preserve"> Medium Risk</v>
      </c>
      <c r="I1744">
        <f>VLOOKUP(A1744, 'MACHINE LEARNING OUTPUT '!A:W, 23, FALSE)</f>
        <v>1</v>
      </c>
      <c r="J1744" s="5">
        <f>VLOOKUP(A1744, 'MACHINE LEARNING OUTPUT '!A:X,24, FALSE)</f>
        <v>0.5503530929304381</v>
      </c>
      <c r="K1744" t="str">
        <f>VLOOKUP(A1744, 'MACHINE LEARNING OUTPUT '!A:C,3, FALSE)</f>
        <v>business</v>
      </c>
    </row>
    <row r="1745" spans="1:11" x14ac:dyDescent="0.25">
      <c r="A1745" s="2" t="s">
        <v>1779</v>
      </c>
      <c r="B1745" s="50">
        <v>0.89</v>
      </c>
      <c r="C1745" s="50">
        <v>0.18548981152521593</v>
      </c>
      <c r="D1745" s="50">
        <v>0.38157879825513008</v>
      </c>
      <c r="E1745" s="50">
        <v>0.81340075020821734</v>
      </c>
      <c r="F1745" s="51">
        <f t="shared" si="82"/>
        <v>0.75417892872469383</v>
      </c>
      <c r="G1745" s="47">
        <f t="shared" si="83"/>
        <v>75.41789287246938</v>
      </c>
      <c r="H1745" s="21" t="str">
        <f t="shared" si="81"/>
        <v xml:space="preserve"> Low Risk</v>
      </c>
      <c r="I1745">
        <f>VLOOKUP(A1745, 'MACHINE LEARNING OUTPUT '!A:W, 23, FALSE)</f>
        <v>0</v>
      </c>
      <c r="J1745" s="5">
        <f>VLOOKUP(A1745, 'MACHINE LEARNING OUTPUT '!A:X,24, FALSE)</f>
        <v>0.35974855012629675</v>
      </c>
      <c r="K1745" t="str">
        <f>VLOOKUP(A1745, 'MACHINE LEARNING OUTPUT '!A:C,3, FALSE)</f>
        <v>salary</v>
      </c>
    </row>
    <row r="1746" spans="1:11" x14ac:dyDescent="0.25">
      <c r="A1746" s="1" t="s">
        <v>1780</v>
      </c>
      <c r="B1746" s="49">
        <v>0.76</v>
      </c>
      <c r="C1746" s="49">
        <v>0.40816208696169615</v>
      </c>
      <c r="D1746" s="49">
        <v>0.42582318695214694</v>
      </c>
      <c r="E1746" s="49">
        <v>0.73006942309450151</v>
      </c>
      <c r="F1746" s="51">
        <f t="shared" si="82"/>
        <v>0.6382264247660957</v>
      </c>
      <c r="G1746" s="47">
        <f t="shared" si="83"/>
        <v>63.822642476609573</v>
      </c>
      <c r="H1746" s="21" t="str">
        <f t="shared" si="81"/>
        <v xml:space="preserve"> Medium Risk</v>
      </c>
      <c r="I1746">
        <f>VLOOKUP(A1746, 'MACHINE LEARNING OUTPUT '!A:W, 23, FALSE)</f>
        <v>0</v>
      </c>
      <c r="J1746" s="5">
        <f>VLOOKUP(A1746, 'MACHINE LEARNING OUTPUT '!A:X,24, FALSE)</f>
        <v>0.46866684630616312</v>
      </c>
      <c r="K1746" t="str">
        <f>VLOOKUP(A1746, 'MACHINE LEARNING OUTPUT '!A:C,3, FALSE)</f>
        <v>salary</v>
      </c>
    </row>
    <row r="1747" spans="1:11" x14ac:dyDescent="0.25">
      <c r="A1747" s="2" t="s">
        <v>1781</v>
      </c>
      <c r="B1747" s="50">
        <v>0.82599999999999996</v>
      </c>
      <c r="C1747" s="50">
        <v>0.22067314502242869</v>
      </c>
      <c r="D1747" s="50">
        <v>0.49712971830792319</v>
      </c>
      <c r="E1747" s="50">
        <v>0.65725465426961294</v>
      </c>
      <c r="F1747" s="51">
        <f t="shared" si="82"/>
        <v>0.72091219829529796</v>
      </c>
      <c r="G1747" s="47">
        <f t="shared" si="83"/>
        <v>72.091219829529791</v>
      </c>
      <c r="H1747" s="21" t="str">
        <f t="shared" si="81"/>
        <v xml:space="preserve"> Low Risk</v>
      </c>
      <c r="I1747">
        <f>VLOOKUP(A1747, 'MACHINE LEARNING OUTPUT '!A:W, 23, FALSE)</f>
        <v>0</v>
      </c>
      <c r="J1747" s="5">
        <f>VLOOKUP(A1747, 'MACHINE LEARNING OUTPUT '!A:X,24, FALSE)</f>
        <v>0.43271388204396011</v>
      </c>
      <c r="K1747" t="str">
        <f>VLOOKUP(A1747, 'MACHINE LEARNING OUTPUT '!A:C,3, FALSE)</f>
        <v>salary</v>
      </c>
    </row>
    <row r="1748" spans="1:11" x14ac:dyDescent="0.25">
      <c r="A1748" s="1" t="s">
        <v>1782</v>
      </c>
      <c r="B1748" s="49">
        <v>0.94599999999999995</v>
      </c>
      <c r="C1748" s="49">
        <v>0.35491195845444529</v>
      </c>
      <c r="D1748" s="49">
        <v>0.67390673637122045</v>
      </c>
      <c r="E1748" s="49">
        <v>0.81901496124765638</v>
      </c>
      <c r="F1748" s="51">
        <f t="shared" si="82"/>
        <v>0.7822600039250589</v>
      </c>
      <c r="G1748" s="47">
        <f t="shared" si="83"/>
        <v>78.226000392505895</v>
      </c>
      <c r="H1748" s="21" t="str">
        <f t="shared" si="81"/>
        <v xml:space="preserve"> Low Risk</v>
      </c>
      <c r="I1748">
        <f>VLOOKUP(A1748, 'MACHINE LEARNING OUTPUT '!A:W, 23, FALSE)</f>
        <v>0</v>
      </c>
      <c r="J1748" s="5">
        <f>VLOOKUP(A1748, 'MACHINE LEARNING OUTPUT '!A:X,24, FALSE)</f>
        <v>0.35332718326669077</v>
      </c>
      <c r="K1748" t="str">
        <f>VLOOKUP(A1748, 'MACHINE LEARNING OUTPUT '!A:C,3, FALSE)</f>
        <v>salary</v>
      </c>
    </row>
    <row r="1749" spans="1:11" x14ac:dyDescent="0.25">
      <c r="A1749" s="2" t="s">
        <v>1783</v>
      </c>
      <c r="B1749" s="50">
        <v>0.86399999999999999</v>
      </c>
      <c r="C1749" s="50">
        <v>0.19301181457813427</v>
      </c>
      <c r="D1749" s="50">
        <v>0.33280899580777268</v>
      </c>
      <c r="E1749" s="50">
        <v>0.77747937968249015</v>
      </c>
      <c r="F1749" s="51">
        <f t="shared" si="82"/>
        <v>0.72768016174048777</v>
      </c>
      <c r="G1749" s="47">
        <f t="shared" si="83"/>
        <v>72.768016174048782</v>
      </c>
      <c r="H1749" s="21" t="str">
        <f t="shared" si="81"/>
        <v xml:space="preserve"> Low Risk</v>
      </c>
      <c r="I1749">
        <f>VLOOKUP(A1749, 'MACHINE LEARNING OUTPUT '!A:W, 23, FALSE)</f>
        <v>0</v>
      </c>
      <c r="J1749" s="5">
        <f>VLOOKUP(A1749, 'MACHINE LEARNING OUTPUT '!A:X,24, FALSE)</f>
        <v>0.40992869611712468</v>
      </c>
      <c r="K1749" t="str">
        <f>VLOOKUP(A1749, 'MACHINE LEARNING OUTPUT '!A:C,3, FALSE)</f>
        <v>salary</v>
      </c>
    </row>
    <row r="1750" spans="1:11" x14ac:dyDescent="0.25">
      <c r="A1750" s="1" t="s">
        <v>1784</v>
      </c>
      <c r="B1750" s="49">
        <v>0.27200000000000002</v>
      </c>
      <c r="C1750" s="49">
        <v>0.51267147803376778</v>
      </c>
      <c r="D1750" s="49">
        <v>0.68954509652357132</v>
      </c>
      <c r="E1750" s="49">
        <v>0.50655422087263702</v>
      </c>
      <c r="F1750" s="51">
        <f t="shared" si="82"/>
        <v>0.45529070902547952</v>
      </c>
      <c r="G1750" s="47">
        <f t="shared" si="83"/>
        <v>45.52907090254795</v>
      </c>
      <c r="H1750" s="21" t="str">
        <f t="shared" si="81"/>
        <v xml:space="preserve"> Medium Risk</v>
      </c>
      <c r="I1750">
        <f>VLOOKUP(A1750, 'MACHINE LEARNING OUTPUT '!A:W, 23, FALSE)</f>
        <v>1</v>
      </c>
      <c r="J1750" s="5">
        <f>VLOOKUP(A1750, 'MACHINE LEARNING OUTPUT '!A:X,24, FALSE)</f>
        <v>0.65871192264849843</v>
      </c>
      <c r="K1750" t="str">
        <f>VLOOKUP(A1750, 'MACHINE LEARNING OUTPUT '!A:C,3, FALSE)</f>
        <v>business</v>
      </c>
    </row>
    <row r="1751" spans="1:11" x14ac:dyDescent="0.25">
      <c r="A1751" s="2" t="s">
        <v>1785</v>
      </c>
      <c r="B1751" s="50">
        <v>0.85</v>
      </c>
      <c r="C1751" s="50">
        <v>0.38732442343314671</v>
      </c>
      <c r="D1751" s="50">
        <v>0.39842866958815937</v>
      </c>
      <c r="E1751" s="50">
        <v>0.76605943171651392</v>
      </c>
      <c r="F1751" s="51">
        <f t="shared" si="82"/>
        <v>0.67589732164516492</v>
      </c>
      <c r="G1751" s="47">
        <f t="shared" si="83"/>
        <v>67.589732164516491</v>
      </c>
      <c r="H1751" s="21" t="str">
        <f t="shared" si="81"/>
        <v xml:space="preserve"> Medium Risk</v>
      </c>
      <c r="I1751">
        <f>VLOOKUP(A1751, 'MACHINE LEARNING OUTPUT '!A:W, 23, FALSE)</f>
        <v>0</v>
      </c>
      <c r="J1751" s="5">
        <f>VLOOKUP(A1751, 'MACHINE LEARNING OUTPUT '!A:X,24, FALSE)</f>
        <v>0.41332309949093038</v>
      </c>
      <c r="K1751" t="str">
        <f>VLOOKUP(A1751, 'MACHINE LEARNING OUTPUT '!A:C,3, FALSE)</f>
        <v>salary</v>
      </c>
    </row>
    <row r="1752" spans="1:11" x14ac:dyDescent="0.25">
      <c r="A1752" s="1" t="s">
        <v>1786</v>
      </c>
      <c r="B1752" s="49">
        <v>0.23100000000000001</v>
      </c>
      <c r="C1752" s="49">
        <v>0.1943871065893103</v>
      </c>
      <c r="D1752" s="49">
        <v>0.62878122210191323</v>
      </c>
      <c r="E1752" s="49">
        <v>0.46268097824511045</v>
      </c>
      <c r="F1752" s="51">
        <f t="shared" si="82"/>
        <v>0.51769225918035611</v>
      </c>
      <c r="G1752" s="47">
        <f t="shared" si="83"/>
        <v>51.769225918035609</v>
      </c>
      <c r="H1752" s="21" t="str">
        <f t="shared" si="81"/>
        <v xml:space="preserve"> Medium Risk</v>
      </c>
      <c r="I1752">
        <f>VLOOKUP(A1752, 'MACHINE LEARNING OUTPUT '!A:W, 23, FALSE)</f>
        <v>1</v>
      </c>
      <c r="J1752" s="5">
        <f>VLOOKUP(A1752, 'MACHINE LEARNING OUTPUT '!A:X,24, FALSE)</f>
        <v>0.6550933375259741</v>
      </c>
      <c r="K1752" t="str">
        <f>VLOOKUP(A1752, 'MACHINE LEARNING OUTPUT '!A:C,3, FALSE)</f>
        <v>business</v>
      </c>
    </row>
    <row r="1753" spans="1:11" x14ac:dyDescent="0.25">
      <c r="A1753" s="2" t="s">
        <v>1787</v>
      </c>
      <c r="B1753" s="50">
        <v>0.877</v>
      </c>
      <c r="C1753" s="50">
        <v>0.33276158498344138</v>
      </c>
      <c r="D1753" s="50">
        <v>0.85693162126932099</v>
      </c>
      <c r="E1753" s="50">
        <v>0.84686146301752752</v>
      </c>
      <c r="F1753" s="51">
        <f t="shared" si="82"/>
        <v>0.80553706821146098</v>
      </c>
      <c r="G1753" s="47">
        <f t="shared" si="83"/>
        <v>80.553706821146093</v>
      </c>
      <c r="H1753" s="21" t="str">
        <f t="shared" si="81"/>
        <v xml:space="preserve"> Low Risk</v>
      </c>
      <c r="I1753">
        <f>VLOOKUP(A1753, 'MACHINE LEARNING OUTPUT '!A:W, 23, FALSE)</f>
        <v>0</v>
      </c>
      <c r="J1753" s="5">
        <f>VLOOKUP(A1753, 'MACHINE LEARNING OUTPUT '!A:X,24, FALSE)</f>
        <v>0.33138344739566117</v>
      </c>
      <c r="K1753" t="str">
        <f>VLOOKUP(A1753, 'MACHINE LEARNING OUTPUT '!A:C,3, FALSE)</f>
        <v>salary</v>
      </c>
    </row>
    <row r="1754" spans="1:11" x14ac:dyDescent="0.25">
      <c r="A1754" s="1" t="s">
        <v>1788</v>
      </c>
      <c r="B1754" s="49">
        <v>0.75600000000000001</v>
      </c>
      <c r="C1754" s="49">
        <v>0.43454302969481357</v>
      </c>
      <c r="D1754" s="49">
        <v>0.61173457135428444</v>
      </c>
      <c r="E1754" s="49">
        <v>0.58676266730628934</v>
      </c>
      <c r="F1754" s="51">
        <f t="shared" si="82"/>
        <v>0.64459840545835623</v>
      </c>
      <c r="G1754" s="47">
        <f t="shared" si="83"/>
        <v>64.459840545835618</v>
      </c>
      <c r="H1754" s="21" t="str">
        <f t="shared" si="81"/>
        <v xml:space="preserve"> Medium Risk</v>
      </c>
      <c r="I1754">
        <f>VLOOKUP(A1754, 'MACHINE LEARNING OUTPUT '!A:W, 23, FALSE)</f>
        <v>0</v>
      </c>
      <c r="J1754" s="5">
        <f>VLOOKUP(A1754, 'MACHINE LEARNING OUTPUT '!A:X,24, FALSE)</f>
        <v>0.46352729296748862</v>
      </c>
      <c r="K1754" t="str">
        <f>VLOOKUP(A1754, 'MACHINE LEARNING OUTPUT '!A:C,3, FALSE)</f>
        <v>salary</v>
      </c>
    </row>
    <row r="1755" spans="1:11" x14ac:dyDescent="0.25">
      <c r="A1755" s="2" t="s">
        <v>1789</v>
      </c>
      <c r="B1755" s="50">
        <v>0.82799999999999996</v>
      </c>
      <c r="C1755" s="50">
        <v>0.42639100222637055</v>
      </c>
      <c r="D1755" s="50">
        <v>0.47441945457778201</v>
      </c>
      <c r="E1755" s="50">
        <v>0.53644082495424972</v>
      </c>
      <c r="F1755" s="51">
        <f t="shared" si="82"/>
        <v>0.63723271399078263</v>
      </c>
      <c r="G1755" s="47">
        <f t="shared" si="83"/>
        <v>63.723271399078264</v>
      </c>
      <c r="H1755" s="21" t="str">
        <f t="shared" si="81"/>
        <v xml:space="preserve"> Medium Risk</v>
      </c>
      <c r="I1755">
        <f>VLOOKUP(A1755, 'MACHINE LEARNING OUTPUT '!A:W, 23, FALSE)</f>
        <v>0</v>
      </c>
      <c r="J1755" s="5">
        <f>VLOOKUP(A1755, 'MACHINE LEARNING OUTPUT '!A:X,24, FALSE)</f>
        <v>0.47074503447299404</v>
      </c>
      <c r="K1755" t="str">
        <f>VLOOKUP(A1755, 'MACHINE LEARNING OUTPUT '!A:C,3, FALSE)</f>
        <v>salary</v>
      </c>
    </row>
    <row r="1756" spans="1:11" x14ac:dyDescent="0.25">
      <c r="A1756" s="1" t="s">
        <v>1790</v>
      </c>
      <c r="B1756" s="49">
        <v>0.60799999999999998</v>
      </c>
      <c r="C1756" s="49">
        <v>0.35629333392847989</v>
      </c>
      <c r="D1756" s="49">
        <v>0.68764478925904249</v>
      </c>
      <c r="E1756" s="49">
        <v>0.44350200968895004</v>
      </c>
      <c r="F1756" s="51">
        <f t="shared" si="82"/>
        <v>0.60996625912660696</v>
      </c>
      <c r="G1756" s="47">
        <f t="shared" si="83"/>
        <v>60.996625912660697</v>
      </c>
      <c r="H1756" s="21" t="str">
        <f t="shared" si="81"/>
        <v xml:space="preserve"> Medium Risk</v>
      </c>
      <c r="I1756">
        <f>VLOOKUP(A1756, 'MACHINE LEARNING OUTPUT '!A:W, 23, FALSE)</f>
        <v>1</v>
      </c>
      <c r="J1756" s="5">
        <f>VLOOKUP(A1756, 'MACHINE LEARNING OUTPUT '!A:X,24, FALSE)</f>
        <v>0.51478348238656624</v>
      </c>
      <c r="K1756" t="str">
        <f>VLOOKUP(A1756, 'MACHINE LEARNING OUTPUT '!A:C,3, FALSE)</f>
        <v>mixed</v>
      </c>
    </row>
    <row r="1757" spans="1:11" x14ac:dyDescent="0.25">
      <c r="A1757" s="2" t="s">
        <v>1791</v>
      </c>
      <c r="B1757" s="50">
        <v>0.55000000000000004</v>
      </c>
      <c r="C1757" s="50">
        <v>7.6067982967276127E-4</v>
      </c>
      <c r="D1757" s="50">
        <v>0.91569767755657239</v>
      </c>
      <c r="E1757" s="50">
        <v>0.89352964686010394</v>
      </c>
      <c r="F1757" s="51">
        <f t="shared" si="82"/>
        <v>0.80944077859142816</v>
      </c>
      <c r="G1757" s="47">
        <f t="shared" si="83"/>
        <v>80.944077859142823</v>
      </c>
      <c r="H1757" s="21" t="str">
        <f t="shared" si="81"/>
        <v xml:space="preserve"> Low Risk</v>
      </c>
      <c r="I1757">
        <f>VLOOKUP(A1757, 'MACHINE LEARNING OUTPUT '!A:W, 23, FALSE)</f>
        <v>0</v>
      </c>
      <c r="J1757" s="5">
        <f>VLOOKUP(A1757, 'MACHINE LEARNING OUTPUT '!A:X,24, FALSE)</f>
        <v>0.39953802823502804</v>
      </c>
      <c r="K1757" t="str">
        <f>VLOOKUP(A1757, 'MACHINE LEARNING OUTPUT '!A:C,3, FALSE)</f>
        <v>mixed</v>
      </c>
    </row>
    <row r="1758" spans="1:11" x14ac:dyDescent="0.25">
      <c r="A1758" s="1" t="s">
        <v>1792</v>
      </c>
      <c r="B1758" s="49">
        <v>0.74199999999999999</v>
      </c>
      <c r="C1758" s="49">
        <v>0.37103393848491656</v>
      </c>
      <c r="D1758" s="49">
        <v>0.53814314107045602</v>
      </c>
      <c r="E1758" s="49">
        <v>0.61538676844987472</v>
      </c>
      <c r="F1758" s="51">
        <f t="shared" si="82"/>
        <v>0.64832646193609744</v>
      </c>
      <c r="G1758" s="47">
        <f t="shared" si="83"/>
        <v>64.832646193609747</v>
      </c>
      <c r="H1758" s="21" t="str">
        <f t="shared" si="81"/>
        <v xml:space="preserve"> Medium Risk</v>
      </c>
      <c r="I1758">
        <f>VLOOKUP(A1758, 'MACHINE LEARNING OUTPUT '!A:W, 23, FALSE)</f>
        <v>0</v>
      </c>
      <c r="J1758" s="5">
        <f>VLOOKUP(A1758, 'MACHINE LEARNING OUTPUT '!A:X,24, FALSE)</f>
        <v>0.43412653989330735</v>
      </c>
      <c r="K1758" t="str">
        <f>VLOOKUP(A1758, 'MACHINE LEARNING OUTPUT '!A:C,3, FALSE)</f>
        <v>mixed</v>
      </c>
    </row>
    <row r="1759" spans="1:11" x14ac:dyDescent="0.25">
      <c r="A1759" s="2" t="s">
        <v>1793</v>
      </c>
      <c r="B1759" s="50">
        <v>0.99199999999999999</v>
      </c>
      <c r="C1759" s="50">
        <v>0.23404834605281094</v>
      </c>
      <c r="D1759" s="50">
        <v>0.36592496512972017</v>
      </c>
      <c r="E1759" s="50">
        <v>0.67260456586167949</v>
      </c>
      <c r="F1759" s="51">
        <f t="shared" si="82"/>
        <v>0.75106117408935269</v>
      </c>
      <c r="G1759" s="47">
        <f t="shared" si="83"/>
        <v>75.106117408935262</v>
      </c>
      <c r="H1759" s="21" t="str">
        <f t="shared" si="81"/>
        <v xml:space="preserve"> Low Risk</v>
      </c>
      <c r="I1759">
        <f>VLOOKUP(A1759, 'MACHINE LEARNING OUTPUT '!A:W, 23, FALSE)</f>
        <v>0</v>
      </c>
      <c r="J1759" s="5">
        <f>VLOOKUP(A1759, 'MACHINE LEARNING OUTPUT '!A:X,24, FALSE)</f>
        <v>0.36605424672717379</v>
      </c>
      <c r="K1759" t="str">
        <f>VLOOKUP(A1759, 'MACHINE LEARNING OUTPUT '!A:C,3, FALSE)</f>
        <v>salary</v>
      </c>
    </row>
    <row r="1760" spans="1:11" x14ac:dyDescent="0.25">
      <c r="A1760" s="1" t="s">
        <v>1794</v>
      </c>
      <c r="B1760" s="49">
        <v>0.96199999999999997</v>
      </c>
      <c r="C1760" s="49">
        <v>0.37955611187405297</v>
      </c>
      <c r="D1760" s="49">
        <v>0.7015540251473904</v>
      </c>
      <c r="E1760" s="49">
        <v>0.63694988977067679</v>
      </c>
      <c r="F1760" s="51">
        <f t="shared" si="82"/>
        <v>0.7586864549328638</v>
      </c>
      <c r="G1760" s="47">
        <f t="shared" si="83"/>
        <v>75.86864549328638</v>
      </c>
      <c r="H1760" s="21" t="str">
        <f t="shared" si="81"/>
        <v xml:space="preserve"> Low Risk</v>
      </c>
      <c r="I1760">
        <f>VLOOKUP(A1760, 'MACHINE LEARNING OUTPUT '!A:W, 23, FALSE)</f>
        <v>0</v>
      </c>
      <c r="J1760" s="5">
        <f>VLOOKUP(A1760, 'MACHINE LEARNING OUTPUT '!A:X,24, FALSE)</f>
        <v>0.36400708616022542</v>
      </c>
      <c r="K1760" t="str">
        <f>VLOOKUP(A1760, 'MACHINE LEARNING OUTPUT '!A:C,3, FALSE)</f>
        <v>salary</v>
      </c>
    </row>
    <row r="1761" spans="1:11" x14ac:dyDescent="0.25">
      <c r="A1761" s="2" t="s">
        <v>1795</v>
      </c>
      <c r="B1761" s="50">
        <v>0.39200000000000002</v>
      </c>
      <c r="C1761" s="50">
        <v>0.26262211255400386</v>
      </c>
      <c r="D1761" s="50">
        <v>0.63826897022248896</v>
      </c>
      <c r="E1761" s="50">
        <v>0.58971959593226342</v>
      </c>
      <c r="F1761" s="51">
        <f t="shared" si="82"/>
        <v>0.57452509966813614</v>
      </c>
      <c r="G1761" s="47">
        <f t="shared" si="83"/>
        <v>57.452509966813615</v>
      </c>
      <c r="H1761" s="21" t="str">
        <f t="shared" si="81"/>
        <v xml:space="preserve"> Medium Risk</v>
      </c>
      <c r="I1761">
        <f>VLOOKUP(A1761, 'MACHINE LEARNING OUTPUT '!A:W, 23, FALSE)</f>
        <v>1</v>
      </c>
      <c r="J1761" s="5">
        <f>VLOOKUP(A1761, 'MACHINE LEARNING OUTPUT '!A:X,24, FALSE)</f>
        <v>0.57387673680095597</v>
      </c>
      <c r="K1761" t="str">
        <f>VLOOKUP(A1761, 'MACHINE LEARNING OUTPUT '!A:C,3, FALSE)</f>
        <v>business</v>
      </c>
    </row>
    <row r="1762" spans="1:11" x14ac:dyDescent="0.25">
      <c r="A1762" s="1" t="s">
        <v>1796</v>
      </c>
      <c r="B1762" s="49">
        <v>0.93600000000000005</v>
      </c>
      <c r="C1762" s="49">
        <v>0.32393117163431956</v>
      </c>
      <c r="D1762" s="49">
        <v>0.18848485376112481</v>
      </c>
      <c r="E1762" s="49">
        <v>0.5662793995040678</v>
      </c>
      <c r="F1762" s="51">
        <f t="shared" si="82"/>
        <v>0.65305952918753918</v>
      </c>
      <c r="G1762" s="47">
        <f t="shared" si="83"/>
        <v>65.305952918753917</v>
      </c>
      <c r="H1762" s="21" t="str">
        <f t="shared" si="81"/>
        <v xml:space="preserve"> Medium Risk</v>
      </c>
      <c r="I1762">
        <f>VLOOKUP(A1762, 'MACHINE LEARNING OUTPUT '!A:W, 23, FALSE)</f>
        <v>0</v>
      </c>
      <c r="J1762" s="5">
        <f>VLOOKUP(A1762, 'MACHINE LEARNING OUTPUT '!A:X,24, FALSE)</f>
        <v>0.45430782432224165</v>
      </c>
      <c r="K1762" t="str">
        <f>VLOOKUP(A1762, 'MACHINE LEARNING OUTPUT '!A:C,3, FALSE)</f>
        <v>salary</v>
      </c>
    </row>
    <row r="1763" spans="1:11" x14ac:dyDescent="0.25">
      <c r="A1763" s="2" t="s">
        <v>1797</v>
      </c>
      <c r="B1763" s="50">
        <v>0.63600000000000001</v>
      </c>
      <c r="C1763" s="50">
        <v>0.41600118065474517</v>
      </c>
      <c r="D1763" s="50">
        <v>0.26991150565439992</v>
      </c>
      <c r="E1763" s="50">
        <v>0.54063569499107156</v>
      </c>
      <c r="F1763" s="51">
        <f t="shared" si="82"/>
        <v>0.53287730118311716</v>
      </c>
      <c r="G1763" s="47">
        <f t="shared" si="83"/>
        <v>53.287730118311714</v>
      </c>
      <c r="H1763" s="21" t="str">
        <f t="shared" si="81"/>
        <v xml:space="preserve"> Medium Risk</v>
      </c>
      <c r="I1763">
        <f>VLOOKUP(A1763, 'MACHINE LEARNING OUTPUT '!A:W, 23, FALSE)</f>
        <v>1</v>
      </c>
      <c r="J1763" s="5">
        <f>VLOOKUP(A1763, 'MACHINE LEARNING OUTPUT '!A:X,24, FALSE)</f>
        <v>0.54147506425929781</v>
      </c>
      <c r="K1763" t="str">
        <f>VLOOKUP(A1763, 'MACHINE LEARNING OUTPUT '!A:C,3, FALSE)</f>
        <v>mixed</v>
      </c>
    </row>
    <row r="1764" spans="1:11" x14ac:dyDescent="0.25">
      <c r="A1764" s="1" t="s">
        <v>1798</v>
      </c>
      <c r="B1764" s="49">
        <v>0.80400000000000005</v>
      </c>
      <c r="C1764" s="49">
        <v>0.40886367590608891</v>
      </c>
      <c r="D1764" s="49">
        <v>0.597908834014098</v>
      </c>
      <c r="E1764" s="49">
        <v>0.74561330511898616</v>
      </c>
      <c r="F1764" s="51">
        <f t="shared" si="82"/>
        <v>0.6901646597988409</v>
      </c>
      <c r="G1764" s="47">
        <f t="shared" si="83"/>
        <v>69.016465979884089</v>
      </c>
      <c r="H1764" s="21" t="str">
        <f t="shared" si="81"/>
        <v xml:space="preserve"> Medium Risk</v>
      </c>
      <c r="I1764">
        <f>VLOOKUP(A1764, 'MACHINE LEARNING OUTPUT '!A:W, 23, FALSE)</f>
        <v>0</v>
      </c>
      <c r="J1764" s="5">
        <f>VLOOKUP(A1764, 'MACHINE LEARNING OUTPUT '!A:X,24, FALSE)</f>
        <v>0.40976314590569923</v>
      </c>
      <c r="K1764" t="str">
        <f>VLOOKUP(A1764, 'MACHINE LEARNING OUTPUT '!A:C,3, FALSE)</f>
        <v>salary</v>
      </c>
    </row>
    <row r="1765" spans="1:11" x14ac:dyDescent="0.25">
      <c r="A1765" s="2" t="s">
        <v>1799</v>
      </c>
      <c r="B1765" s="50">
        <v>0.92900000000000005</v>
      </c>
      <c r="C1765" s="50">
        <v>0.18789176873458924</v>
      </c>
      <c r="D1765" s="50">
        <v>0.38869678925245355</v>
      </c>
      <c r="E1765" s="50">
        <v>0.73092388352612836</v>
      </c>
      <c r="F1765" s="51">
        <f t="shared" si="82"/>
        <v>0.75616040975903309</v>
      </c>
      <c r="G1765" s="47">
        <f t="shared" si="83"/>
        <v>75.616040975903303</v>
      </c>
      <c r="H1765" s="21" t="str">
        <f t="shared" si="81"/>
        <v xml:space="preserve"> Low Risk</v>
      </c>
      <c r="I1765">
        <f>VLOOKUP(A1765, 'MACHINE LEARNING OUTPUT '!A:W, 23, FALSE)</f>
        <v>0</v>
      </c>
      <c r="J1765" s="5">
        <f>VLOOKUP(A1765, 'MACHINE LEARNING OUTPUT '!A:X,24, FALSE)</f>
        <v>0.37656596590267088</v>
      </c>
      <c r="K1765" t="str">
        <f>VLOOKUP(A1765, 'MACHINE LEARNING OUTPUT '!A:C,3, FALSE)</f>
        <v>salary</v>
      </c>
    </row>
    <row r="1766" spans="1:11" x14ac:dyDescent="0.25">
      <c r="A1766" s="1" t="s">
        <v>1800</v>
      </c>
      <c r="B1766" s="49">
        <v>0.79300000000000004</v>
      </c>
      <c r="C1766" s="49">
        <v>0.10245276080580357</v>
      </c>
      <c r="D1766" s="49">
        <v>0.71698001259276911</v>
      </c>
      <c r="E1766" s="49">
        <v>0.66496342151517307</v>
      </c>
      <c r="F1766" s="51">
        <f t="shared" si="82"/>
        <v>0.7899546875040887</v>
      </c>
      <c r="G1766" s="47">
        <f t="shared" si="83"/>
        <v>78.995468750408875</v>
      </c>
      <c r="H1766" s="21" t="str">
        <f t="shared" si="81"/>
        <v xml:space="preserve"> Low Risk</v>
      </c>
      <c r="I1766">
        <f>VLOOKUP(A1766, 'MACHINE LEARNING OUTPUT '!A:W, 23, FALSE)</f>
        <v>0</v>
      </c>
      <c r="J1766" s="5">
        <f>VLOOKUP(A1766, 'MACHINE LEARNING OUTPUT '!A:X,24, FALSE)</f>
        <v>0.37610895798372679</v>
      </c>
      <c r="K1766" t="str">
        <f>VLOOKUP(A1766, 'MACHINE LEARNING OUTPUT '!A:C,3, FALSE)</f>
        <v>salary</v>
      </c>
    </row>
    <row r="1767" spans="1:11" x14ac:dyDescent="0.25">
      <c r="A1767" s="2" t="s">
        <v>1801</v>
      </c>
      <c r="B1767" s="50">
        <v>0.751</v>
      </c>
      <c r="C1767" s="50">
        <v>0.40145579361977773</v>
      </c>
      <c r="D1767" s="50">
        <v>0.64149508091442908</v>
      </c>
      <c r="E1767" s="50">
        <v>0.54137020060161634</v>
      </c>
      <c r="F1767" s="51">
        <f t="shared" si="82"/>
        <v>0.65191780818719491</v>
      </c>
      <c r="G1767" s="47">
        <f t="shared" si="83"/>
        <v>65.191780818719494</v>
      </c>
      <c r="H1767" s="21" t="str">
        <f t="shared" si="81"/>
        <v xml:space="preserve"> Medium Risk</v>
      </c>
      <c r="I1767">
        <f>VLOOKUP(A1767, 'MACHINE LEARNING OUTPUT '!A:W, 23, FALSE)</f>
        <v>0</v>
      </c>
      <c r="J1767" s="5">
        <f>VLOOKUP(A1767, 'MACHINE LEARNING OUTPUT '!A:X,24, FALSE)</f>
        <v>0.46853669516126717</v>
      </c>
      <c r="K1767" t="str">
        <f>VLOOKUP(A1767, 'MACHINE LEARNING OUTPUT '!A:C,3, FALSE)</f>
        <v>salary</v>
      </c>
    </row>
    <row r="1768" spans="1:11" x14ac:dyDescent="0.25">
      <c r="A1768" s="1" t="s">
        <v>1802</v>
      </c>
      <c r="B1768" s="49">
        <v>0.45</v>
      </c>
      <c r="C1768" s="49">
        <v>0.88114859690848579</v>
      </c>
      <c r="D1768" s="49">
        <v>0.57446615025029824</v>
      </c>
      <c r="E1768" s="49">
        <v>0.49201274380483151</v>
      </c>
      <c r="F1768" s="51">
        <f t="shared" si="82"/>
        <v>0.38185056254823863</v>
      </c>
      <c r="G1768" s="47">
        <f t="shared" si="83"/>
        <v>38.185056254823863</v>
      </c>
      <c r="H1768" s="21" t="str">
        <f t="shared" si="81"/>
        <v xml:space="preserve"> High Risk</v>
      </c>
      <c r="I1768">
        <f>VLOOKUP(A1768, 'MACHINE LEARNING OUTPUT '!A:W, 23, FALSE)</f>
        <v>1</v>
      </c>
      <c r="J1768" s="5">
        <f>VLOOKUP(A1768, 'MACHINE LEARNING OUTPUT '!A:X,24, FALSE)</f>
        <v>0.66112384926922463</v>
      </c>
      <c r="K1768" t="str">
        <f>VLOOKUP(A1768, 'MACHINE LEARNING OUTPUT '!A:C,3, FALSE)</f>
        <v>business</v>
      </c>
    </row>
    <row r="1769" spans="1:11" x14ac:dyDescent="0.25">
      <c r="A1769" s="2" t="s">
        <v>1803</v>
      </c>
      <c r="B1769" s="50">
        <v>0.79700000000000004</v>
      </c>
      <c r="C1769" s="50">
        <v>0.22027205719977544</v>
      </c>
      <c r="D1769" s="50">
        <v>0.74301609598156382</v>
      </c>
      <c r="E1769" s="50">
        <v>0.65083896258260721</v>
      </c>
      <c r="F1769" s="51">
        <f t="shared" si="82"/>
        <v>0.75909744642377119</v>
      </c>
      <c r="G1769" s="47">
        <f t="shared" si="83"/>
        <v>75.90974464237712</v>
      </c>
      <c r="H1769" s="21" t="str">
        <f t="shared" si="81"/>
        <v xml:space="preserve"> Low Risk</v>
      </c>
      <c r="I1769">
        <f>VLOOKUP(A1769, 'MACHINE LEARNING OUTPUT '!A:W, 23, FALSE)</f>
        <v>0</v>
      </c>
      <c r="J1769" s="5">
        <f>VLOOKUP(A1769, 'MACHINE LEARNING OUTPUT '!A:X,24, FALSE)</f>
        <v>0.39607425468529889</v>
      </c>
      <c r="K1769" t="str">
        <f>VLOOKUP(A1769, 'MACHINE LEARNING OUTPUT '!A:C,3, FALSE)</f>
        <v>salary</v>
      </c>
    </row>
    <row r="1770" spans="1:11" x14ac:dyDescent="0.25">
      <c r="A1770" s="1" t="s">
        <v>1804</v>
      </c>
      <c r="B1770" s="49">
        <v>0.80700000000000005</v>
      </c>
      <c r="C1770" s="49">
        <v>0.15388730942679812</v>
      </c>
      <c r="D1770" s="49">
        <v>0.62196641141777198</v>
      </c>
      <c r="E1770" s="49">
        <v>0.66478907961291278</v>
      </c>
      <c r="F1770" s="51">
        <f t="shared" si="82"/>
        <v>0.7603954513974519</v>
      </c>
      <c r="G1770" s="47">
        <f t="shared" si="83"/>
        <v>76.039545139745186</v>
      </c>
      <c r="H1770" s="21" t="str">
        <f t="shared" si="81"/>
        <v xml:space="preserve"> Low Risk</v>
      </c>
      <c r="I1770">
        <f>VLOOKUP(A1770, 'MACHINE LEARNING OUTPUT '!A:W, 23, FALSE)</f>
        <v>0</v>
      </c>
      <c r="J1770" s="5">
        <f>VLOOKUP(A1770, 'MACHINE LEARNING OUTPUT '!A:X,24, FALSE)</f>
        <v>0.38786421486203598</v>
      </c>
      <c r="K1770" t="str">
        <f>VLOOKUP(A1770, 'MACHINE LEARNING OUTPUT '!A:C,3, FALSE)</f>
        <v>salary</v>
      </c>
    </row>
    <row r="1771" spans="1:11" x14ac:dyDescent="0.25">
      <c r="A1771" s="2" t="s">
        <v>1805</v>
      </c>
      <c r="B1771" s="50">
        <v>0.87</v>
      </c>
      <c r="C1771" s="50">
        <v>0.18613525501538869</v>
      </c>
      <c r="D1771" s="50">
        <v>0.66197523861005025</v>
      </c>
      <c r="E1771" s="50">
        <v>0.7921754152558903</v>
      </c>
      <c r="F1771" s="51">
        <f t="shared" si="82"/>
        <v>0.79988078350577696</v>
      </c>
      <c r="G1771" s="47">
        <f t="shared" si="83"/>
        <v>79.988078350577695</v>
      </c>
      <c r="H1771" s="21" t="str">
        <f t="shared" si="81"/>
        <v xml:space="preserve"> Low Risk</v>
      </c>
      <c r="I1771">
        <f>VLOOKUP(A1771, 'MACHINE LEARNING OUTPUT '!A:W, 23, FALSE)</f>
        <v>0</v>
      </c>
      <c r="J1771" s="5">
        <f>VLOOKUP(A1771, 'MACHINE LEARNING OUTPUT '!A:X,24, FALSE)</f>
        <v>0.34239908860246221</v>
      </c>
      <c r="K1771" t="str">
        <f>VLOOKUP(A1771, 'MACHINE LEARNING OUTPUT '!A:C,3, FALSE)</f>
        <v>salary</v>
      </c>
    </row>
    <row r="1772" spans="1:11" x14ac:dyDescent="0.25">
      <c r="A1772" s="1" t="s">
        <v>1806</v>
      </c>
      <c r="B1772" s="49">
        <v>0.81799999999999995</v>
      </c>
      <c r="C1772" s="49">
        <v>0.18356065000753496</v>
      </c>
      <c r="D1772" s="49">
        <v>0.48261220241666969</v>
      </c>
      <c r="E1772" s="49">
        <v>0.83632369893361946</v>
      </c>
      <c r="F1772" s="51">
        <f t="shared" si="82"/>
        <v>0.75320280032111631</v>
      </c>
      <c r="G1772" s="47">
        <f t="shared" si="83"/>
        <v>75.320280032111626</v>
      </c>
      <c r="H1772" s="21" t="str">
        <f t="shared" si="81"/>
        <v xml:space="preserve"> Low Risk</v>
      </c>
      <c r="I1772">
        <f>VLOOKUP(A1772, 'MACHINE LEARNING OUTPUT '!A:W, 23, FALSE)</f>
        <v>0</v>
      </c>
      <c r="J1772" s="5">
        <f>VLOOKUP(A1772, 'MACHINE LEARNING OUTPUT '!A:X,24, FALSE)</f>
        <v>0.38615585785344009</v>
      </c>
      <c r="K1772" t="str">
        <f>VLOOKUP(A1772, 'MACHINE LEARNING OUTPUT '!A:C,3, FALSE)</f>
        <v>salary</v>
      </c>
    </row>
    <row r="1773" spans="1:11" x14ac:dyDescent="0.25">
      <c r="A1773" s="2" t="s">
        <v>1807</v>
      </c>
      <c r="B1773" s="50">
        <v>0.27600000000000002</v>
      </c>
      <c r="C1773" s="50">
        <v>0.38122291059716823</v>
      </c>
      <c r="D1773" s="50">
        <v>0.42847839745161753</v>
      </c>
      <c r="E1773" s="50">
        <v>0.4865334431025834</v>
      </c>
      <c r="F1773" s="51">
        <f t="shared" si="82"/>
        <v>0.44090882277656052</v>
      </c>
      <c r="G1773" s="47">
        <f t="shared" si="83"/>
        <v>44.09088227765605</v>
      </c>
      <c r="H1773" s="21" t="str">
        <f t="shared" si="81"/>
        <v xml:space="preserve"> Medium Risk</v>
      </c>
      <c r="I1773">
        <f>VLOOKUP(A1773, 'MACHINE LEARNING OUTPUT '!A:W, 23, FALSE)</f>
        <v>1</v>
      </c>
      <c r="J1773" s="5">
        <f>VLOOKUP(A1773, 'MACHINE LEARNING OUTPUT '!A:X,24, FALSE)</f>
        <v>0.67994819344820157</v>
      </c>
      <c r="K1773" t="str">
        <f>VLOOKUP(A1773, 'MACHINE LEARNING OUTPUT '!A:C,3, FALSE)</f>
        <v>business</v>
      </c>
    </row>
    <row r="1774" spans="1:11" x14ac:dyDescent="0.25">
      <c r="A1774" s="1" t="s">
        <v>1808</v>
      </c>
      <c r="B1774" s="49">
        <v>0.61199999999999999</v>
      </c>
      <c r="C1774" s="49">
        <v>0.32714059345948393</v>
      </c>
      <c r="D1774" s="49">
        <v>0.37320704015834516</v>
      </c>
      <c r="E1774" s="49">
        <v>0.35622703183210935</v>
      </c>
      <c r="F1774" s="51">
        <f t="shared" si="82"/>
        <v>0.5441332847686402</v>
      </c>
      <c r="G1774" s="47">
        <f t="shared" si="83"/>
        <v>54.413328476864024</v>
      </c>
      <c r="H1774" s="21" t="str">
        <f t="shared" si="81"/>
        <v xml:space="preserve"> Medium Risk</v>
      </c>
      <c r="I1774">
        <f>VLOOKUP(A1774, 'MACHINE LEARNING OUTPUT '!A:W, 23, FALSE)</f>
        <v>1</v>
      </c>
      <c r="J1774" s="5">
        <f>VLOOKUP(A1774, 'MACHINE LEARNING OUTPUT '!A:X,24, FALSE)</f>
        <v>0.57129950455077672</v>
      </c>
      <c r="K1774" t="str">
        <f>VLOOKUP(A1774, 'MACHINE LEARNING OUTPUT '!A:C,3, FALSE)</f>
        <v>mixed</v>
      </c>
    </row>
    <row r="1775" spans="1:11" x14ac:dyDescent="0.25">
      <c r="A1775" s="2" t="s">
        <v>1809</v>
      </c>
      <c r="B1775" s="50">
        <v>0.7</v>
      </c>
      <c r="C1775" s="50">
        <v>0.48246248392666297</v>
      </c>
      <c r="D1775" s="50">
        <v>0.37710808297022547</v>
      </c>
      <c r="E1775" s="50">
        <v>0.41420837027004959</v>
      </c>
      <c r="F1775" s="51">
        <f t="shared" si="82"/>
        <v>0.53781412695655362</v>
      </c>
      <c r="G1775" s="47">
        <f t="shared" si="83"/>
        <v>53.781412695655362</v>
      </c>
      <c r="H1775" s="21" t="str">
        <f t="shared" si="81"/>
        <v xml:space="preserve"> Medium Risk</v>
      </c>
      <c r="I1775">
        <f>VLOOKUP(A1775, 'MACHINE LEARNING OUTPUT '!A:W, 23, FALSE)</f>
        <v>1</v>
      </c>
      <c r="J1775" s="5">
        <f>VLOOKUP(A1775, 'MACHINE LEARNING OUTPUT '!A:X,24, FALSE)</f>
        <v>0.53315427436428131</v>
      </c>
      <c r="K1775" t="str">
        <f>VLOOKUP(A1775, 'MACHINE LEARNING OUTPUT '!A:C,3, FALSE)</f>
        <v>mixed</v>
      </c>
    </row>
    <row r="1776" spans="1:11" x14ac:dyDescent="0.25">
      <c r="A1776" s="1" t="s">
        <v>1810</v>
      </c>
      <c r="B1776" s="49">
        <v>0.63500000000000001</v>
      </c>
      <c r="C1776" s="49">
        <v>0.37530581750898001</v>
      </c>
      <c r="D1776" s="49">
        <v>0.58404269815964616</v>
      </c>
      <c r="E1776" s="49">
        <v>0.18843380674366242</v>
      </c>
      <c r="F1776" s="51">
        <f t="shared" si="82"/>
        <v>0.55473186539078456</v>
      </c>
      <c r="G1776" s="47">
        <f t="shared" si="83"/>
        <v>55.473186539078455</v>
      </c>
      <c r="H1776" s="21" t="str">
        <f t="shared" si="81"/>
        <v xml:space="preserve"> Medium Risk</v>
      </c>
      <c r="I1776">
        <f>VLOOKUP(A1776, 'MACHINE LEARNING OUTPUT '!A:W, 23, FALSE)</f>
        <v>1</v>
      </c>
      <c r="J1776" s="5">
        <f>VLOOKUP(A1776, 'MACHINE LEARNING OUTPUT '!A:X,24, FALSE)</f>
        <v>0.56061763025142697</v>
      </c>
      <c r="K1776" t="str">
        <f>VLOOKUP(A1776, 'MACHINE LEARNING OUTPUT '!A:C,3, FALSE)</f>
        <v>business</v>
      </c>
    </row>
    <row r="1777" spans="1:11" x14ac:dyDescent="0.25">
      <c r="A1777" s="2" t="s">
        <v>1811</v>
      </c>
      <c r="B1777" s="50">
        <v>0.95499999999999996</v>
      </c>
      <c r="C1777" s="50">
        <v>0.11751388180422107</v>
      </c>
      <c r="D1777" s="50">
        <v>0.54332465342767855</v>
      </c>
      <c r="E1777" s="50">
        <v>0.70285766828799556</v>
      </c>
      <c r="F1777" s="51">
        <f t="shared" si="82"/>
        <v>0.81308941638746879</v>
      </c>
      <c r="G1777" s="47">
        <f t="shared" si="83"/>
        <v>81.308941638746873</v>
      </c>
      <c r="H1777" s="21" t="str">
        <f t="shared" si="81"/>
        <v xml:space="preserve"> Low Risk</v>
      </c>
      <c r="I1777">
        <f>VLOOKUP(A1777, 'MACHINE LEARNING OUTPUT '!A:W, 23, FALSE)</f>
        <v>0</v>
      </c>
      <c r="J1777" s="5">
        <f>VLOOKUP(A1777, 'MACHINE LEARNING OUTPUT '!A:X,24, FALSE)</f>
        <v>0.34654133705485934</v>
      </c>
      <c r="K1777" t="str">
        <f>VLOOKUP(A1777, 'MACHINE LEARNING OUTPUT '!A:C,3, FALSE)</f>
        <v>salary</v>
      </c>
    </row>
    <row r="1778" spans="1:11" x14ac:dyDescent="0.25">
      <c r="A1778" s="1" t="s">
        <v>1812</v>
      </c>
      <c r="B1778" s="49">
        <v>0.25700000000000001</v>
      </c>
      <c r="C1778" s="49">
        <v>0.43665437686386516</v>
      </c>
      <c r="D1778" s="49">
        <v>0.46398567794645806</v>
      </c>
      <c r="E1778" s="49">
        <v>0.47170096415464452</v>
      </c>
      <c r="F1778" s="51">
        <f t="shared" si="82"/>
        <v>0.42250596715332878</v>
      </c>
      <c r="G1778" s="47">
        <f t="shared" si="83"/>
        <v>42.250596715332875</v>
      </c>
      <c r="H1778" s="21" t="str">
        <f t="shared" si="81"/>
        <v xml:space="preserve"> Medium Risk</v>
      </c>
      <c r="I1778">
        <f>VLOOKUP(A1778, 'MACHINE LEARNING OUTPUT '!A:W, 23, FALSE)</f>
        <v>1</v>
      </c>
      <c r="J1778" s="5">
        <f>VLOOKUP(A1778, 'MACHINE LEARNING OUTPUT '!A:X,24, FALSE)</f>
        <v>0.68601801156773001</v>
      </c>
      <c r="K1778" t="str">
        <f>VLOOKUP(A1778, 'MACHINE LEARNING OUTPUT '!A:C,3, FALSE)</f>
        <v>business</v>
      </c>
    </row>
    <row r="1779" spans="1:11" x14ac:dyDescent="0.25">
      <c r="A1779" s="2" t="s">
        <v>1813</v>
      </c>
      <c r="B1779" s="50">
        <v>0.78500000000000003</v>
      </c>
      <c r="C1779" s="50">
        <v>0.22588468758666996</v>
      </c>
      <c r="D1779" s="50">
        <v>0.3575597336851426</v>
      </c>
      <c r="E1779" s="50">
        <v>0.78186089626762167</v>
      </c>
      <c r="F1779" s="51">
        <f t="shared" si="82"/>
        <v>0.69577567490117076</v>
      </c>
      <c r="G1779" s="47">
        <f t="shared" si="83"/>
        <v>69.577567490117076</v>
      </c>
      <c r="H1779" s="21" t="str">
        <f t="shared" si="81"/>
        <v xml:space="preserve"> Medium Risk</v>
      </c>
      <c r="I1779">
        <f>VLOOKUP(A1779, 'MACHINE LEARNING OUTPUT '!A:W, 23, FALSE)</f>
        <v>0</v>
      </c>
      <c r="J1779" s="5">
        <f>VLOOKUP(A1779, 'MACHINE LEARNING OUTPUT '!A:X,24, FALSE)</f>
        <v>0.43439161817686056</v>
      </c>
      <c r="K1779" t="str">
        <f>VLOOKUP(A1779, 'MACHINE LEARNING OUTPUT '!A:C,3, FALSE)</f>
        <v>salary</v>
      </c>
    </row>
    <row r="1780" spans="1:11" x14ac:dyDescent="0.25">
      <c r="A1780" s="1" t="s">
        <v>1814</v>
      </c>
      <c r="B1780" s="49">
        <v>0.94599999999999995</v>
      </c>
      <c r="C1780" s="49">
        <v>8.0448282514028746E-2</v>
      </c>
      <c r="D1780" s="49">
        <v>0.5392684782510172</v>
      </c>
      <c r="E1780" s="49">
        <v>0.78844910692808112</v>
      </c>
      <c r="F1780" s="51">
        <f t="shared" si="82"/>
        <v>0.83308657693520693</v>
      </c>
      <c r="G1780" s="47">
        <f t="shared" si="83"/>
        <v>83.308657693520701</v>
      </c>
      <c r="H1780" s="21" t="str">
        <f t="shared" si="81"/>
        <v xml:space="preserve"> Low Risk</v>
      </c>
      <c r="I1780">
        <f>VLOOKUP(A1780, 'MACHINE LEARNING OUTPUT '!A:W, 23, FALSE)</f>
        <v>0</v>
      </c>
      <c r="J1780" s="5">
        <f>VLOOKUP(A1780, 'MACHINE LEARNING OUTPUT '!A:X,24, FALSE)</f>
        <v>0.32426000474132816</v>
      </c>
      <c r="K1780" t="str">
        <f>VLOOKUP(A1780, 'MACHINE LEARNING OUTPUT '!A:C,3, FALSE)</f>
        <v>salary</v>
      </c>
    </row>
    <row r="1781" spans="1:11" x14ac:dyDescent="0.25">
      <c r="A1781" s="2" t="s">
        <v>1815</v>
      </c>
      <c r="B1781" s="50">
        <v>0.71099999999999997</v>
      </c>
      <c r="C1781" s="50">
        <v>0.37899191093200107</v>
      </c>
      <c r="D1781" s="50">
        <v>0.41591943617669946</v>
      </c>
      <c r="E1781" s="50">
        <v>0.30082460894286484</v>
      </c>
      <c r="F1781" s="51">
        <f t="shared" si="82"/>
        <v>0.56346000529716922</v>
      </c>
      <c r="G1781" s="47">
        <f t="shared" si="83"/>
        <v>56.346000529716925</v>
      </c>
      <c r="H1781" s="21" t="str">
        <f t="shared" si="81"/>
        <v xml:space="preserve"> Medium Risk</v>
      </c>
      <c r="I1781">
        <f>VLOOKUP(A1781, 'MACHINE LEARNING OUTPUT '!A:W, 23, FALSE)</f>
        <v>1</v>
      </c>
      <c r="J1781" s="5">
        <f>VLOOKUP(A1781, 'MACHINE LEARNING OUTPUT '!A:X,24, FALSE)</f>
        <v>0.51573600918621809</v>
      </c>
      <c r="K1781" t="str">
        <f>VLOOKUP(A1781, 'MACHINE LEARNING OUTPUT '!A:C,3, FALSE)</f>
        <v>mixed</v>
      </c>
    </row>
    <row r="1782" spans="1:11" x14ac:dyDescent="0.25">
      <c r="A1782" s="1" t="s">
        <v>1816</v>
      </c>
      <c r="B1782" s="49">
        <v>0.755</v>
      </c>
      <c r="C1782" s="49">
        <v>0.20225062335666527</v>
      </c>
      <c r="D1782" s="49">
        <v>0.28995201537440241</v>
      </c>
      <c r="E1782" s="49">
        <v>0.58644000213547254</v>
      </c>
      <c r="F1782" s="51">
        <f t="shared" si="82"/>
        <v>0.64953121638820177</v>
      </c>
      <c r="G1782" s="47">
        <f t="shared" si="83"/>
        <v>64.953121638820178</v>
      </c>
      <c r="H1782" s="21" t="str">
        <f t="shared" si="81"/>
        <v xml:space="preserve"> Medium Risk</v>
      </c>
      <c r="I1782">
        <f>VLOOKUP(A1782, 'MACHINE LEARNING OUTPUT '!A:W, 23, FALSE)</f>
        <v>0</v>
      </c>
      <c r="J1782" s="5">
        <f>VLOOKUP(A1782, 'MACHINE LEARNING OUTPUT '!A:X,24, FALSE)</f>
        <v>0.4895297394200358</v>
      </c>
      <c r="K1782" t="str">
        <f>VLOOKUP(A1782, 'MACHINE LEARNING OUTPUT '!A:C,3, FALSE)</f>
        <v>salary</v>
      </c>
    </row>
    <row r="1783" spans="1:11" x14ac:dyDescent="0.25">
      <c r="A1783" s="2" t="s">
        <v>1817</v>
      </c>
      <c r="B1783" s="50">
        <v>0.55900000000000005</v>
      </c>
      <c r="C1783" s="50">
        <v>0.39502839399445827</v>
      </c>
      <c r="D1783" s="50">
        <v>0.47815243927218831</v>
      </c>
      <c r="E1783" s="50">
        <v>0.622809053342538</v>
      </c>
      <c r="F1783" s="51">
        <f t="shared" si="82"/>
        <v>0.56619332765748087</v>
      </c>
      <c r="G1783" s="47">
        <f t="shared" si="83"/>
        <v>56.619332765748084</v>
      </c>
      <c r="H1783" s="21" t="str">
        <f t="shared" si="81"/>
        <v xml:space="preserve"> Medium Risk</v>
      </c>
      <c r="I1783">
        <f>VLOOKUP(A1783, 'MACHINE LEARNING OUTPUT '!A:W, 23, FALSE)</f>
        <v>1</v>
      </c>
      <c r="J1783" s="5">
        <f>VLOOKUP(A1783, 'MACHINE LEARNING OUTPUT '!A:X,24, FALSE)</f>
        <v>0.54597633877034502</v>
      </c>
      <c r="K1783" t="str">
        <f>VLOOKUP(A1783, 'MACHINE LEARNING OUTPUT '!A:C,3, FALSE)</f>
        <v>mixed</v>
      </c>
    </row>
    <row r="1784" spans="1:11" x14ac:dyDescent="0.25">
      <c r="A1784" s="1" t="s">
        <v>1818</v>
      </c>
      <c r="B1784" s="49">
        <v>0.92200000000000004</v>
      </c>
      <c r="C1784" s="49">
        <v>0.22562813319781122</v>
      </c>
      <c r="D1784" s="49">
        <v>0.41720232549478686</v>
      </c>
      <c r="E1784" s="49">
        <v>0.60894713803968981</v>
      </c>
      <c r="F1784" s="51">
        <f t="shared" si="82"/>
        <v>0.72979409584556754</v>
      </c>
      <c r="G1784" s="47">
        <f t="shared" si="83"/>
        <v>72.979409584556748</v>
      </c>
      <c r="H1784" s="21" t="str">
        <f t="shared" si="81"/>
        <v xml:space="preserve"> Low Risk</v>
      </c>
      <c r="I1784">
        <f>VLOOKUP(A1784, 'MACHINE LEARNING OUTPUT '!A:W, 23, FALSE)</f>
        <v>0</v>
      </c>
      <c r="J1784" s="5">
        <f>VLOOKUP(A1784, 'MACHINE LEARNING OUTPUT '!A:X,24, FALSE)</f>
        <v>0.39947736353659108</v>
      </c>
      <c r="K1784" t="str">
        <f>VLOOKUP(A1784, 'MACHINE LEARNING OUTPUT '!A:C,3, FALSE)</f>
        <v>salary</v>
      </c>
    </row>
    <row r="1785" spans="1:11" x14ac:dyDescent="0.25">
      <c r="A1785" s="2" t="s">
        <v>1819</v>
      </c>
      <c r="B1785" s="50">
        <v>0.55700000000000005</v>
      </c>
      <c r="C1785" s="50">
        <v>0.37032373995268936</v>
      </c>
      <c r="D1785" s="50">
        <v>0.39799516438090476</v>
      </c>
      <c r="E1785" s="50">
        <v>0.45849170730085459</v>
      </c>
      <c r="F1785" s="51">
        <f t="shared" si="82"/>
        <v>0.53222566698550233</v>
      </c>
      <c r="G1785" s="47">
        <f t="shared" si="83"/>
        <v>53.222566698550231</v>
      </c>
      <c r="H1785" s="21" t="str">
        <f t="shared" si="81"/>
        <v xml:space="preserve"> Medium Risk</v>
      </c>
      <c r="I1785">
        <f>VLOOKUP(A1785, 'MACHINE LEARNING OUTPUT '!A:W, 23, FALSE)</f>
        <v>1</v>
      </c>
      <c r="J1785" s="5">
        <f>VLOOKUP(A1785, 'MACHINE LEARNING OUTPUT '!A:X,24, FALSE)</f>
        <v>0.585708427570235</v>
      </c>
      <c r="K1785" t="str">
        <f>VLOOKUP(A1785, 'MACHINE LEARNING OUTPUT '!A:C,3, FALSE)</f>
        <v>business</v>
      </c>
    </row>
    <row r="1786" spans="1:11" x14ac:dyDescent="0.25">
      <c r="A1786" s="1" t="s">
        <v>1820</v>
      </c>
      <c r="B1786" s="49">
        <v>0.248</v>
      </c>
      <c r="C1786" s="49">
        <v>0.11469148484955627</v>
      </c>
      <c r="D1786" s="49">
        <v>0.60240295921898834</v>
      </c>
      <c r="E1786" s="49">
        <v>0.25379319413899126</v>
      </c>
      <c r="F1786" s="51">
        <f t="shared" si="82"/>
        <v>0.51094212550977947</v>
      </c>
      <c r="G1786" s="47">
        <f t="shared" si="83"/>
        <v>51.094212550977943</v>
      </c>
      <c r="H1786" s="21" t="str">
        <f t="shared" si="81"/>
        <v xml:space="preserve"> Medium Risk</v>
      </c>
      <c r="I1786">
        <f>VLOOKUP(A1786, 'MACHINE LEARNING OUTPUT '!A:W, 23, FALSE)</f>
        <v>1</v>
      </c>
      <c r="J1786" s="5">
        <f>VLOOKUP(A1786, 'MACHINE LEARNING OUTPUT '!A:X,24, FALSE)</f>
        <v>0.65951227038115035</v>
      </c>
      <c r="K1786" t="str">
        <f>VLOOKUP(A1786, 'MACHINE LEARNING OUTPUT '!A:C,3, FALSE)</f>
        <v>business</v>
      </c>
    </row>
    <row r="1787" spans="1:11" x14ac:dyDescent="0.25">
      <c r="A1787" s="2" t="s">
        <v>1821</v>
      </c>
      <c r="B1787" s="50">
        <v>0.622</v>
      </c>
      <c r="C1787" s="50">
        <v>0.21272264382204314</v>
      </c>
      <c r="D1787" s="50">
        <v>0.31108962488384317</v>
      </c>
      <c r="E1787" s="50">
        <v>0.50548806570777438</v>
      </c>
      <c r="F1787" s="51">
        <f t="shared" si="82"/>
        <v>0.5919243416863218</v>
      </c>
      <c r="G1787" s="47">
        <f t="shared" si="83"/>
        <v>59.192434168632182</v>
      </c>
      <c r="H1787" s="21" t="str">
        <f t="shared" si="81"/>
        <v xml:space="preserve"> Medium Risk</v>
      </c>
      <c r="I1787">
        <f>VLOOKUP(A1787, 'MACHINE LEARNING OUTPUT '!A:W, 23, FALSE)</f>
        <v>1</v>
      </c>
      <c r="J1787" s="5">
        <f>VLOOKUP(A1787, 'MACHINE LEARNING OUTPUT '!A:X,24, FALSE)</f>
        <v>0.53160546600566294</v>
      </c>
      <c r="K1787" t="str">
        <f>VLOOKUP(A1787, 'MACHINE LEARNING OUTPUT '!A:C,3, FALSE)</f>
        <v>mixed</v>
      </c>
    </row>
    <row r="1788" spans="1:11" x14ac:dyDescent="0.25">
      <c r="A1788" s="1" t="s">
        <v>1822</v>
      </c>
      <c r="B1788" s="49">
        <v>0.32100000000000001</v>
      </c>
      <c r="C1788" s="49">
        <v>0.46830817720089907</v>
      </c>
      <c r="D1788" s="49">
        <v>0.26372221709105814</v>
      </c>
      <c r="E1788" s="49">
        <v>0.56142571331519464</v>
      </c>
      <c r="F1788" s="51">
        <f t="shared" si="82"/>
        <v>0.40881584725522108</v>
      </c>
      <c r="G1788" s="47">
        <f t="shared" si="83"/>
        <v>40.88158472552211</v>
      </c>
      <c r="H1788" s="21" t="str">
        <f t="shared" si="81"/>
        <v xml:space="preserve"> Medium Risk</v>
      </c>
      <c r="I1788">
        <f>VLOOKUP(A1788, 'MACHINE LEARNING OUTPUT '!A:W, 23, FALSE)</f>
        <v>1</v>
      </c>
      <c r="J1788" s="5">
        <f>VLOOKUP(A1788, 'MACHINE LEARNING OUTPUT '!A:X,24, FALSE)</f>
        <v>0.68925927588776337</v>
      </c>
      <c r="K1788" t="str">
        <f>VLOOKUP(A1788, 'MACHINE LEARNING OUTPUT '!A:C,3, FALSE)</f>
        <v>business</v>
      </c>
    </row>
    <row r="1789" spans="1:11" x14ac:dyDescent="0.25">
      <c r="A1789" s="2" t="s">
        <v>1823</v>
      </c>
      <c r="B1789" s="50">
        <v>0.309</v>
      </c>
      <c r="C1789" s="50">
        <v>0.37391353061200755</v>
      </c>
      <c r="D1789" s="50">
        <v>0.85818304216498986</v>
      </c>
      <c r="E1789" s="50">
        <v>0.57597072457777665</v>
      </c>
      <c r="F1789" s="51">
        <f t="shared" si="82"/>
        <v>0.55400815793606217</v>
      </c>
      <c r="G1789" s="47">
        <f t="shared" si="83"/>
        <v>55.40081579360622</v>
      </c>
      <c r="H1789" s="21" t="str">
        <f t="shared" si="81"/>
        <v xml:space="preserve"> Medium Risk</v>
      </c>
      <c r="I1789">
        <f>VLOOKUP(A1789, 'MACHINE LEARNING OUTPUT '!A:W, 23, FALSE)</f>
        <v>1</v>
      </c>
      <c r="J1789" s="5">
        <f>VLOOKUP(A1789, 'MACHINE LEARNING OUTPUT '!A:X,24, FALSE)</f>
        <v>0.59700344152503715</v>
      </c>
      <c r="K1789" t="str">
        <f>VLOOKUP(A1789, 'MACHINE LEARNING OUTPUT '!A:C,3, FALSE)</f>
        <v>business</v>
      </c>
    </row>
    <row r="1790" spans="1:11" x14ac:dyDescent="0.25">
      <c r="A1790" s="1" t="s">
        <v>1824</v>
      </c>
      <c r="B1790" s="49">
        <v>0.78700000000000003</v>
      </c>
      <c r="C1790" s="49">
        <v>5.7034096945576929E-2</v>
      </c>
      <c r="D1790" s="49">
        <v>0.50261209507166249</v>
      </c>
      <c r="E1790" s="49">
        <v>0.80543331751438996</v>
      </c>
      <c r="F1790" s="51">
        <f t="shared" si="82"/>
        <v>0.77967718755781801</v>
      </c>
      <c r="G1790" s="47">
        <f t="shared" si="83"/>
        <v>77.967718755781803</v>
      </c>
      <c r="H1790" s="21" t="str">
        <f t="shared" si="81"/>
        <v xml:space="preserve"> Low Risk</v>
      </c>
      <c r="I1790">
        <f>VLOOKUP(A1790, 'MACHINE LEARNING OUTPUT '!A:W, 23, FALSE)</f>
        <v>0</v>
      </c>
      <c r="J1790" s="5">
        <f>VLOOKUP(A1790, 'MACHINE LEARNING OUTPUT '!A:X,24, FALSE)</f>
        <v>0.39339129319969196</v>
      </c>
      <c r="K1790" t="str">
        <f>VLOOKUP(A1790, 'MACHINE LEARNING OUTPUT '!A:C,3, FALSE)</f>
        <v>salary</v>
      </c>
    </row>
    <row r="1791" spans="1:11" x14ac:dyDescent="0.25">
      <c r="A1791" s="2" t="s">
        <v>1825</v>
      </c>
      <c r="B1791" s="50">
        <v>0.63700000000000001</v>
      </c>
      <c r="C1791" s="50">
        <v>0.16047009785193173</v>
      </c>
      <c r="D1791" s="50">
        <v>0.73598982547806413</v>
      </c>
      <c r="E1791" s="50">
        <v>0.63597567681126221</v>
      </c>
      <c r="F1791" s="51">
        <f t="shared" si="82"/>
        <v>0.71740328726172264</v>
      </c>
      <c r="G1791" s="47">
        <f t="shared" si="83"/>
        <v>71.740328726172265</v>
      </c>
      <c r="H1791" s="21" t="str">
        <f t="shared" si="81"/>
        <v xml:space="preserve"> Low Risk</v>
      </c>
      <c r="I1791">
        <f>VLOOKUP(A1791, 'MACHINE LEARNING OUTPUT '!A:W, 23, FALSE)</f>
        <v>1</v>
      </c>
      <c r="J1791" s="5">
        <f>VLOOKUP(A1791, 'MACHINE LEARNING OUTPUT '!A:X,24, FALSE)</f>
        <v>0.50539469807284687</v>
      </c>
      <c r="K1791" t="str">
        <f>VLOOKUP(A1791, 'MACHINE LEARNING OUTPUT '!A:C,3, FALSE)</f>
        <v>business</v>
      </c>
    </row>
    <row r="1792" spans="1:11" x14ac:dyDescent="0.25">
      <c r="A1792" s="1" t="s">
        <v>1826</v>
      </c>
      <c r="B1792" s="49">
        <v>0.94</v>
      </c>
      <c r="C1792" s="49">
        <v>0.16855260384930026</v>
      </c>
      <c r="D1792" s="49">
        <v>0.4220173458390889</v>
      </c>
      <c r="E1792" s="49">
        <v>0.67787912607425038</v>
      </c>
      <c r="F1792" s="51">
        <f t="shared" si="82"/>
        <v>0.76451955692416518</v>
      </c>
      <c r="G1792" s="47">
        <f t="shared" si="83"/>
        <v>76.451955692416519</v>
      </c>
      <c r="H1792" s="21" t="str">
        <f t="shared" si="81"/>
        <v xml:space="preserve"> Low Risk</v>
      </c>
      <c r="I1792">
        <f>VLOOKUP(A1792, 'MACHINE LEARNING OUTPUT '!A:W, 23, FALSE)</f>
        <v>0</v>
      </c>
      <c r="J1792" s="5">
        <f>VLOOKUP(A1792, 'MACHINE LEARNING OUTPUT '!A:X,24, FALSE)</f>
        <v>0.38690404665071432</v>
      </c>
      <c r="K1792" t="str">
        <f>VLOOKUP(A1792, 'MACHINE LEARNING OUTPUT '!A:C,3, FALSE)</f>
        <v>salary</v>
      </c>
    </row>
    <row r="1793" spans="1:11" x14ac:dyDescent="0.25">
      <c r="A1793" s="2" t="s">
        <v>1827</v>
      </c>
      <c r="B1793" s="50">
        <v>0.64400000000000002</v>
      </c>
      <c r="C1793" s="50">
        <v>0.34874969620572299</v>
      </c>
      <c r="D1793" s="50">
        <v>0.76882454500086361</v>
      </c>
      <c r="E1793" s="50">
        <v>0.53778298030065264</v>
      </c>
      <c r="F1793" s="51">
        <f t="shared" si="82"/>
        <v>0.65520744718355362</v>
      </c>
      <c r="G1793" s="47">
        <f t="shared" si="83"/>
        <v>65.52074471835536</v>
      </c>
      <c r="H1793" s="21" t="str">
        <f t="shared" si="81"/>
        <v xml:space="preserve"> Medium Risk</v>
      </c>
      <c r="I1793">
        <f>VLOOKUP(A1793, 'MACHINE LEARNING OUTPUT '!A:W, 23, FALSE)</f>
        <v>1</v>
      </c>
      <c r="J1793" s="5">
        <f>VLOOKUP(A1793, 'MACHINE LEARNING OUTPUT '!A:X,24, FALSE)</f>
        <v>0.5156838297833567</v>
      </c>
      <c r="K1793" t="str">
        <f>VLOOKUP(A1793, 'MACHINE LEARNING OUTPUT '!A:C,3, FALSE)</f>
        <v>business</v>
      </c>
    </row>
    <row r="1794" spans="1:11" x14ac:dyDescent="0.25">
      <c r="A1794" s="1" t="s">
        <v>1828</v>
      </c>
      <c r="B1794" s="49">
        <v>0.35199999999999998</v>
      </c>
      <c r="C1794" s="49">
        <v>0.38899784173586088</v>
      </c>
      <c r="D1794" s="49">
        <v>0.5028351802887171</v>
      </c>
      <c r="E1794" s="49">
        <v>0.53958631547124258</v>
      </c>
      <c r="F1794" s="51">
        <f t="shared" si="82"/>
        <v>0.48800563085767151</v>
      </c>
      <c r="G1794" s="47">
        <f t="shared" si="83"/>
        <v>48.800563085767152</v>
      </c>
      <c r="H1794" s="21" t="str">
        <f t="shared" ref="H1794:H1857" si="84">IF(G1794&lt;40," High Risk",
 IF(G1794&lt;70," Medium Risk",
 " Low Risk"))</f>
        <v xml:space="preserve"> Medium Risk</v>
      </c>
      <c r="I1794">
        <f>VLOOKUP(A1794, 'MACHINE LEARNING OUTPUT '!A:W, 23, FALSE)</f>
        <v>1</v>
      </c>
      <c r="J1794" s="5">
        <f>VLOOKUP(A1794, 'MACHINE LEARNING OUTPUT '!A:X,24, FALSE)</f>
        <v>0.63690127185606815</v>
      </c>
      <c r="K1794" t="str">
        <f>VLOOKUP(A1794, 'MACHINE LEARNING OUTPUT '!A:C,3, FALSE)</f>
        <v>business</v>
      </c>
    </row>
    <row r="1795" spans="1:11" x14ac:dyDescent="0.25">
      <c r="A1795" s="2" t="s">
        <v>1829</v>
      </c>
      <c r="B1795" s="50">
        <v>0.27900000000000003</v>
      </c>
      <c r="C1795" s="50">
        <v>0.48196982787447556</v>
      </c>
      <c r="D1795" s="50">
        <v>0.54216063017589389</v>
      </c>
      <c r="E1795" s="50">
        <v>0.15224402025326836</v>
      </c>
      <c r="F1795" s="51">
        <f t="shared" ref="F1795:F1858" si="85">(B1795*0.35) + ((1-C1795)*0.3) + (D1795*0.2) + (E1795*0.15)</f>
        <v>0.38432778071082635</v>
      </c>
      <c r="G1795" s="47">
        <f t="shared" ref="G1795:G1858" si="86">F1795*100</f>
        <v>38.432778071082637</v>
      </c>
      <c r="H1795" s="21" t="str">
        <f t="shared" si="84"/>
        <v xml:space="preserve"> High Risk</v>
      </c>
      <c r="I1795">
        <f>VLOOKUP(A1795, 'MACHINE LEARNING OUTPUT '!A:W, 23, FALSE)</f>
        <v>1</v>
      </c>
      <c r="J1795" s="5">
        <f>VLOOKUP(A1795, 'MACHINE LEARNING OUTPUT '!A:X,24, FALSE)</f>
        <v>0.71084179303158246</v>
      </c>
      <c r="K1795" t="str">
        <f>VLOOKUP(A1795, 'MACHINE LEARNING OUTPUT '!A:C,3, FALSE)</f>
        <v>business</v>
      </c>
    </row>
    <row r="1796" spans="1:11" x14ac:dyDescent="0.25">
      <c r="A1796" s="1" t="s">
        <v>1830</v>
      </c>
      <c r="B1796" s="49">
        <v>0.86599999999999999</v>
      </c>
      <c r="C1796" s="49">
        <v>0.18449843975340391</v>
      </c>
      <c r="D1796" s="49">
        <v>0.70283590573381483</v>
      </c>
      <c r="E1796" s="49">
        <v>0.84133007776398305</v>
      </c>
      <c r="F1796" s="51">
        <f t="shared" si="85"/>
        <v>0.8145171608853391</v>
      </c>
      <c r="G1796" s="47">
        <f t="shared" si="86"/>
        <v>81.451716088533914</v>
      </c>
      <c r="H1796" s="21" t="str">
        <f t="shared" si="84"/>
        <v xml:space="preserve"> Low Risk</v>
      </c>
      <c r="I1796">
        <f>VLOOKUP(A1796, 'MACHINE LEARNING OUTPUT '!A:W, 23, FALSE)</f>
        <v>0</v>
      </c>
      <c r="J1796" s="5">
        <f>VLOOKUP(A1796, 'MACHINE LEARNING OUTPUT '!A:X,24, FALSE)</f>
        <v>0.3399755357164424</v>
      </c>
      <c r="K1796" t="str">
        <f>VLOOKUP(A1796, 'MACHINE LEARNING OUTPUT '!A:C,3, FALSE)</f>
        <v>salary</v>
      </c>
    </row>
    <row r="1797" spans="1:11" x14ac:dyDescent="0.25">
      <c r="A1797" s="2" t="s">
        <v>1831</v>
      </c>
      <c r="B1797" s="50">
        <v>0.88400000000000001</v>
      </c>
      <c r="C1797" s="50">
        <v>0.28703889610880623</v>
      </c>
      <c r="D1797" s="50">
        <v>0.72907568284280844</v>
      </c>
      <c r="E1797" s="50">
        <v>0.889348524159154</v>
      </c>
      <c r="F1797" s="51">
        <f t="shared" si="85"/>
        <v>0.80250574635979299</v>
      </c>
      <c r="G1797" s="47">
        <f t="shared" si="86"/>
        <v>80.250574635979305</v>
      </c>
      <c r="H1797" s="21" t="str">
        <f t="shared" si="84"/>
        <v xml:space="preserve"> Low Risk</v>
      </c>
      <c r="I1797">
        <f>VLOOKUP(A1797, 'MACHINE LEARNING OUTPUT '!A:W, 23, FALSE)</f>
        <v>0</v>
      </c>
      <c r="J1797" s="5">
        <f>VLOOKUP(A1797, 'MACHINE LEARNING OUTPUT '!A:X,24, FALSE)</f>
        <v>0.32462587422774009</v>
      </c>
      <c r="K1797" t="str">
        <f>VLOOKUP(A1797, 'MACHINE LEARNING OUTPUT '!A:C,3, FALSE)</f>
        <v>salary</v>
      </c>
    </row>
    <row r="1798" spans="1:11" x14ac:dyDescent="0.25">
      <c r="A1798" s="1" t="s">
        <v>1832</v>
      </c>
      <c r="B1798" s="49">
        <v>0.377</v>
      </c>
      <c r="C1798" s="49">
        <v>0.50816907088582686</v>
      </c>
      <c r="D1798" s="49">
        <v>0.45704623576279546</v>
      </c>
      <c r="E1798" s="49">
        <v>0.70421946569557758</v>
      </c>
      <c r="F1798" s="51">
        <f t="shared" si="85"/>
        <v>0.47654144574114771</v>
      </c>
      <c r="G1798" s="47">
        <f t="shared" si="86"/>
        <v>47.654144574114774</v>
      </c>
      <c r="H1798" s="21" t="str">
        <f t="shared" si="84"/>
        <v xml:space="preserve"> Medium Risk</v>
      </c>
      <c r="I1798">
        <f>VLOOKUP(A1798, 'MACHINE LEARNING OUTPUT '!A:W, 23, FALSE)</f>
        <v>1</v>
      </c>
      <c r="J1798" s="5">
        <f>VLOOKUP(A1798, 'MACHINE LEARNING OUTPUT '!A:X,24, FALSE)</f>
        <v>0.63800775607776172</v>
      </c>
      <c r="K1798" t="str">
        <f>VLOOKUP(A1798, 'MACHINE LEARNING OUTPUT '!A:C,3, FALSE)</f>
        <v>business</v>
      </c>
    </row>
    <row r="1799" spans="1:11" x14ac:dyDescent="0.25">
      <c r="A1799" s="2" t="s">
        <v>1833</v>
      </c>
      <c r="B1799" s="50">
        <v>0.92400000000000004</v>
      </c>
      <c r="C1799" s="50">
        <v>5.8495871239374664E-2</v>
      </c>
      <c r="D1799" s="50">
        <v>0.56347260365022978</v>
      </c>
      <c r="E1799" s="50">
        <v>0.69468157376678286</v>
      </c>
      <c r="F1799" s="51">
        <f t="shared" si="85"/>
        <v>0.82274799542325094</v>
      </c>
      <c r="G1799" s="47">
        <f t="shared" si="86"/>
        <v>82.274799542325098</v>
      </c>
      <c r="H1799" s="21" t="str">
        <f t="shared" si="84"/>
        <v xml:space="preserve"> Low Risk</v>
      </c>
      <c r="I1799">
        <f>VLOOKUP(A1799, 'MACHINE LEARNING OUTPUT '!A:W, 23, FALSE)</f>
        <v>0</v>
      </c>
      <c r="J1799" s="5">
        <f>VLOOKUP(A1799, 'MACHINE LEARNING OUTPUT '!A:X,24, FALSE)</f>
        <v>0.32276780531772703</v>
      </c>
      <c r="K1799" t="str">
        <f>VLOOKUP(A1799, 'MACHINE LEARNING OUTPUT '!A:C,3, FALSE)</f>
        <v>salary</v>
      </c>
    </row>
    <row r="1800" spans="1:11" x14ac:dyDescent="0.25">
      <c r="A1800" s="1" t="s">
        <v>1834</v>
      </c>
      <c r="B1800" s="49">
        <v>0.94199999999999995</v>
      </c>
      <c r="C1800" s="49">
        <v>0.2170160929037323</v>
      </c>
      <c r="D1800" s="49">
        <v>0.53268524491997427</v>
      </c>
      <c r="E1800" s="49">
        <v>0.80338877045510493</v>
      </c>
      <c r="F1800" s="51">
        <f t="shared" si="85"/>
        <v>0.79164053668114076</v>
      </c>
      <c r="G1800" s="47">
        <f t="shared" si="86"/>
        <v>79.164053668114079</v>
      </c>
      <c r="H1800" s="21" t="str">
        <f t="shared" si="84"/>
        <v xml:space="preserve"> Low Risk</v>
      </c>
      <c r="I1800">
        <f>VLOOKUP(A1800, 'MACHINE LEARNING OUTPUT '!A:W, 23, FALSE)</f>
        <v>0</v>
      </c>
      <c r="J1800" s="5">
        <f>VLOOKUP(A1800, 'MACHINE LEARNING OUTPUT '!A:X,24, FALSE)</f>
        <v>0.33612422758098892</v>
      </c>
      <c r="K1800" t="str">
        <f>VLOOKUP(A1800, 'MACHINE LEARNING OUTPUT '!A:C,3, FALSE)</f>
        <v>salary</v>
      </c>
    </row>
    <row r="1801" spans="1:11" x14ac:dyDescent="0.25">
      <c r="A1801" s="2" t="s">
        <v>1835</v>
      </c>
      <c r="B1801" s="50">
        <v>0.77200000000000002</v>
      </c>
      <c r="C1801" s="50">
        <v>0.46766866756759412</v>
      </c>
      <c r="D1801" s="50">
        <v>0.37452825243234222</v>
      </c>
      <c r="E1801" s="50">
        <v>0.57687906163257885</v>
      </c>
      <c r="F1801" s="51">
        <f t="shared" si="85"/>
        <v>0.59133690946107709</v>
      </c>
      <c r="G1801" s="47">
        <f t="shared" si="86"/>
        <v>59.133690946107706</v>
      </c>
      <c r="H1801" s="21" t="str">
        <f t="shared" si="84"/>
        <v xml:space="preserve"> Medium Risk</v>
      </c>
      <c r="I1801">
        <f>VLOOKUP(A1801, 'MACHINE LEARNING OUTPUT '!A:W, 23, FALSE)</f>
        <v>0</v>
      </c>
      <c r="J1801" s="5">
        <f>VLOOKUP(A1801, 'MACHINE LEARNING OUTPUT '!A:X,24, FALSE)</f>
        <v>0.49728628701510119</v>
      </c>
      <c r="K1801" t="str">
        <f>VLOOKUP(A1801, 'MACHINE LEARNING OUTPUT '!A:C,3, FALSE)</f>
        <v>salary</v>
      </c>
    </row>
    <row r="1802" spans="1:11" x14ac:dyDescent="0.25">
      <c r="A1802" s="1" t="s">
        <v>1836</v>
      </c>
      <c r="B1802" s="49">
        <v>0.45700000000000002</v>
      </c>
      <c r="C1802" s="49">
        <v>0.36115059875673833</v>
      </c>
      <c r="D1802" s="49">
        <v>0.79850454859612108</v>
      </c>
      <c r="E1802" s="49">
        <v>0.60367736985055365</v>
      </c>
      <c r="F1802" s="51">
        <f t="shared" si="85"/>
        <v>0.60185733556978582</v>
      </c>
      <c r="G1802" s="47">
        <f t="shared" si="86"/>
        <v>60.185733556978583</v>
      </c>
      <c r="H1802" s="21" t="str">
        <f t="shared" si="84"/>
        <v xml:space="preserve"> Medium Risk</v>
      </c>
      <c r="I1802">
        <f>VLOOKUP(A1802, 'MACHINE LEARNING OUTPUT '!A:W, 23, FALSE)</f>
        <v>1</v>
      </c>
      <c r="J1802" s="5">
        <f>VLOOKUP(A1802, 'MACHINE LEARNING OUTPUT '!A:X,24, FALSE)</f>
        <v>0.52626196086048993</v>
      </c>
      <c r="K1802" t="str">
        <f>VLOOKUP(A1802, 'MACHINE LEARNING OUTPUT '!A:C,3, FALSE)</f>
        <v>mixed</v>
      </c>
    </row>
    <row r="1803" spans="1:11" x14ac:dyDescent="0.25">
      <c r="A1803" s="2" t="s">
        <v>1837</v>
      </c>
      <c r="B1803" s="50">
        <v>0.314</v>
      </c>
      <c r="C1803" s="50">
        <v>0.41380756575582484</v>
      </c>
      <c r="D1803" s="50">
        <v>0.35385090840270172</v>
      </c>
      <c r="E1803" s="50">
        <v>0.66173186910719084</v>
      </c>
      <c r="F1803" s="51">
        <f t="shared" si="85"/>
        <v>0.45578769231987148</v>
      </c>
      <c r="G1803" s="47">
        <f t="shared" si="86"/>
        <v>45.578769231987145</v>
      </c>
      <c r="H1803" s="21" t="str">
        <f t="shared" si="84"/>
        <v xml:space="preserve"> Medium Risk</v>
      </c>
      <c r="I1803">
        <f>VLOOKUP(A1803, 'MACHINE LEARNING OUTPUT '!A:W, 23, FALSE)</f>
        <v>1</v>
      </c>
      <c r="J1803" s="5">
        <f>VLOOKUP(A1803, 'MACHINE LEARNING OUTPUT '!A:X,24, FALSE)</f>
        <v>0.67249552815993208</v>
      </c>
      <c r="K1803" t="str">
        <f>VLOOKUP(A1803, 'MACHINE LEARNING OUTPUT '!A:C,3, FALSE)</f>
        <v>business</v>
      </c>
    </row>
    <row r="1804" spans="1:11" x14ac:dyDescent="0.25">
      <c r="A1804" s="1" t="s">
        <v>1838</v>
      </c>
      <c r="B1804" s="49">
        <v>0.81599999999999995</v>
      </c>
      <c r="C1804" s="49">
        <v>0.23096923352064908</v>
      </c>
      <c r="D1804" s="49">
        <v>0.49223732794721464</v>
      </c>
      <c r="E1804" s="49">
        <v>0.84586894645942701</v>
      </c>
      <c r="F1804" s="51">
        <f t="shared" si="85"/>
        <v>0.74163703750216226</v>
      </c>
      <c r="G1804" s="47">
        <f t="shared" si="86"/>
        <v>74.163703750216229</v>
      </c>
      <c r="H1804" s="21" t="str">
        <f t="shared" si="84"/>
        <v xml:space="preserve"> Low Risk</v>
      </c>
      <c r="I1804">
        <f>VLOOKUP(A1804, 'MACHINE LEARNING OUTPUT '!A:W, 23, FALSE)</f>
        <v>0</v>
      </c>
      <c r="J1804" s="5">
        <f>VLOOKUP(A1804, 'MACHINE LEARNING OUTPUT '!A:X,24, FALSE)</f>
        <v>0.39095966214993516</v>
      </c>
      <c r="K1804" t="str">
        <f>VLOOKUP(A1804, 'MACHINE LEARNING OUTPUT '!A:C,3, FALSE)</f>
        <v>salary</v>
      </c>
    </row>
    <row r="1805" spans="1:11" x14ac:dyDescent="0.25">
      <c r="A1805" s="2" t="s">
        <v>1839</v>
      </c>
      <c r="B1805" s="50">
        <v>0.879</v>
      </c>
      <c r="C1805" s="50">
        <v>0.41496958929351752</v>
      </c>
      <c r="D1805" s="50">
        <v>0.3454913681183146</v>
      </c>
      <c r="E1805" s="50">
        <v>0.69485008908981227</v>
      </c>
      <c r="F1805" s="51">
        <f t="shared" si="85"/>
        <v>0.65648491019907951</v>
      </c>
      <c r="G1805" s="47">
        <f t="shared" si="86"/>
        <v>65.648491019907951</v>
      </c>
      <c r="H1805" s="21" t="str">
        <f t="shared" si="84"/>
        <v xml:space="preserve"> Medium Risk</v>
      </c>
      <c r="I1805">
        <f>VLOOKUP(A1805, 'MACHINE LEARNING OUTPUT '!A:W, 23, FALSE)</f>
        <v>0</v>
      </c>
      <c r="J1805" s="5">
        <f>VLOOKUP(A1805, 'MACHINE LEARNING OUTPUT '!A:X,24, FALSE)</f>
        <v>0.43132644236124412</v>
      </c>
      <c r="K1805" t="str">
        <f>VLOOKUP(A1805, 'MACHINE LEARNING OUTPUT '!A:C,3, FALSE)</f>
        <v>salary</v>
      </c>
    </row>
    <row r="1806" spans="1:11" x14ac:dyDescent="0.25">
      <c r="A1806" s="1" t="s">
        <v>1840</v>
      </c>
      <c r="B1806" s="49">
        <v>0.91100000000000003</v>
      </c>
      <c r="C1806" s="49">
        <v>0.14815938548694918</v>
      </c>
      <c r="D1806" s="49">
        <v>0.91482237349140161</v>
      </c>
      <c r="E1806" s="49">
        <v>0.90054915429617954</v>
      </c>
      <c r="F1806" s="51">
        <f t="shared" si="85"/>
        <v>0.89244903219662253</v>
      </c>
      <c r="G1806" s="47">
        <f t="shared" si="86"/>
        <v>89.244903219662248</v>
      </c>
      <c r="H1806" s="21" t="str">
        <f t="shared" si="84"/>
        <v xml:space="preserve"> Low Risk</v>
      </c>
      <c r="I1806">
        <f>VLOOKUP(A1806, 'MACHINE LEARNING OUTPUT '!A:W, 23, FALSE)</f>
        <v>0</v>
      </c>
      <c r="J1806" s="5">
        <f>VLOOKUP(A1806, 'MACHINE LEARNING OUTPUT '!A:X,24, FALSE)</f>
        <v>0.28847576797257957</v>
      </c>
      <c r="K1806" t="str">
        <f>VLOOKUP(A1806, 'MACHINE LEARNING OUTPUT '!A:C,3, FALSE)</f>
        <v>salary</v>
      </c>
    </row>
    <row r="1807" spans="1:11" x14ac:dyDescent="0.25">
      <c r="A1807" s="2" t="s">
        <v>1841</v>
      </c>
      <c r="B1807" s="50">
        <v>0.38700000000000001</v>
      </c>
      <c r="C1807" s="50">
        <v>0.18057825149887902</v>
      </c>
      <c r="D1807" s="50">
        <v>0.65043410347096764</v>
      </c>
      <c r="E1807" s="50">
        <v>0.42505142588007655</v>
      </c>
      <c r="F1807" s="51">
        <f t="shared" si="85"/>
        <v>0.57512105912654132</v>
      </c>
      <c r="G1807" s="47">
        <f t="shared" si="86"/>
        <v>57.512105912654135</v>
      </c>
      <c r="H1807" s="21" t="str">
        <f t="shared" si="84"/>
        <v xml:space="preserve"> Medium Risk</v>
      </c>
      <c r="I1807">
        <f>VLOOKUP(A1807, 'MACHINE LEARNING OUTPUT '!A:W, 23, FALSE)</f>
        <v>1</v>
      </c>
      <c r="J1807" s="5">
        <f>VLOOKUP(A1807, 'MACHINE LEARNING OUTPUT '!A:X,24, FALSE)</f>
        <v>0.60039019977634378</v>
      </c>
      <c r="K1807" t="str">
        <f>VLOOKUP(A1807, 'MACHINE LEARNING OUTPUT '!A:C,3, FALSE)</f>
        <v>business</v>
      </c>
    </row>
    <row r="1808" spans="1:11" x14ac:dyDescent="0.25">
      <c r="A1808" s="1" t="s">
        <v>1842</v>
      </c>
      <c r="B1808" s="49">
        <v>0.504</v>
      </c>
      <c r="C1808" s="49">
        <v>0.58679216163916714</v>
      </c>
      <c r="D1808" s="49">
        <v>0.13195375970430137</v>
      </c>
      <c r="E1808" s="49">
        <v>0.23990584156435468</v>
      </c>
      <c r="F1808" s="51">
        <f t="shared" si="85"/>
        <v>0.36273897968376334</v>
      </c>
      <c r="G1808" s="47">
        <f t="shared" si="86"/>
        <v>36.273897968376332</v>
      </c>
      <c r="H1808" s="21" t="str">
        <f t="shared" si="84"/>
        <v xml:space="preserve"> High Risk</v>
      </c>
      <c r="I1808">
        <f>VLOOKUP(A1808, 'MACHINE LEARNING OUTPUT '!A:W, 23, FALSE)</f>
        <v>1</v>
      </c>
      <c r="J1808" s="5">
        <f>VLOOKUP(A1808, 'MACHINE LEARNING OUTPUT '!A:X,24, FALSE)</f>
        <v>0.69382670229777044</v>
      </c>
      <c r="K1808" t="str">
        <f>VLOOKUP(A1808, 'MACHINE LEARNING OUTPUT '!A:C,3, FALSE)</f>
        <v>business</v>
      </c>
    </row>
    <row r="1809" spans="1:11" x14ac:dyDescent="0.25">
      <c r="A1809" s="2" t="s">
        <v>1843</v>
      </c>
      <c r="B1809" s="50">
        <v>0.89</v>
      </c>
      <c r="C1809" s="50">
        <v>0.36374330458168685</v>
      </c>
      <c r="D1809" s="50">
        <v>0.36406132118563106</v>
      </c>
      <c r="E1809" s="50">
        <v>0.70526623739561878</v>
      </c>
      <c r="F1809" s="51">
        <f t="shared" si="85"/>
        <v>0.68097920847196292</v>
      </c>
      <c r="G1809" s="47">
        <f t="shared" si="86"/>
        <v>68.097920847196292</v>
      </c>
      <c r="H1809" s="21" t="str">
        <f t="shared" si="84"/>
        <v xml:space="preserve"> Medium Risk</v>
      </c>
      <c r="I1809">
        <f>VLOOKUP(A1809, 'MACHINE LEARNING OUTPUT '!A:W, 23, FALSE)</f>
        <v>0</v>
      </c>
      <c r="J1809" s="5">
        <f>VLOOKUP(A1809, 'MACHINE LEARNING OUTPUT '!A:X,24, FALSE)</f>
        <v>0.41003421925726291</v>
      </c>
      <c r="K1809" t="str">
        <f>VLOOKUP(A1809, 'MACHINE LEARNING OUTPUT '!A:C,3, FALSE)</f>
        <v>salary</v>
      </c>
    </row>
    <row r="1810" spans="1:11" x14ac:dyDescent="0.25">
      <c r="A1810" s="1" t="s">
        <v>1844</v>
      </c>
      <c r="B1810" s="49">
        <v>0.90600000000000003</v>
      </c>
      <c r="C1810" s="49">
        <v>0.13652692241300107</v>
      </c>
      <c r="D1810" s="49">
        <v>0.6731131542744887</v>
      </c>
      <c r="E1810" s="49">
        <v>0.71038123288219035</v>
      </c>
      <c r="F1810" s="51">
        <f t="shared" si="85"/>
        <v>0.81732173906332606</v>
      </c>
      <c r="G1810" s="47">
        <f t="shared" si="86"/>
        <v>81.732173906332605</v>
      </c>
      <c r="H1810" s="21" t="str">
        <f t="shared" si="84"/>
        <v xml:space="preserve"> Low Risk</v>
      </c>
      <c r="I1810">
        <f>VLOOKUP(A1810, 'MACHINE LEARNING OUTPUT '!A:W, 23, FALSE)</f>
        <v>0</v>
      </c>
      <c r="J1810" s="5">
        <f>VLOOKUP(A1810, 'MACHINE LEARNING OUTPUT '!A:X,24, FALSE)</f>
        <v>0.3369111337348214</v>
      </c>
      <c r="K1810" t="str">
        <f>VLOOKUP(A1810, 'MACHINE LEARNING OUTPUT '!A:C,3, FALSE)</f>
        <v>salary</v>
      </c>
    </row>
    <row r="1811" spans="1:11" x14ac:dyDescent="0.25">
      <c r="A1811" s="2" t="s">
        <v>1845</v>
      </c>
      <c r="B1811" s="50">
        <v>0.997</v>
      </c>
      <c r="C1811" s="50">
        <v>0.16562312749983382</v>
      </c>
      <c r="D1811" s="50">
        <v>0.48370482467348264</v>
      </c>
      <c r="E1811" s="50">
        <v>0.85439870400757822</v>
      </c>
      <c r="F1811" s="51">
        <f t="shared" si="85"/>
        <v>0.82416383228588308</v>
      </c>
      <c r="G1811" s="47">
        <f t="shared" si="86"/>
        <v>82.416383228588302</v>
      </c>
      <c r="H1811" s="21" t="str">
        <f t="shared" si="84"/>
        <v xml:space="preserve"> Low Risk</v>
      </c>
      <c r="I1811">
        <f>VLOOKUP(A1811, 'MACHINE LEARNING OUTPUT '!A:W, 23, FALSE)</f>
        <v>0</v>
      </c>
      <c r="J1811" s="5">
        <f>VLOOKUP(A1811, 'MACHINE LEARNING OUTPUT '!A:X,24, FALSE)</f>
        <v>0.32271936297547316</v>
      </c>
      <c r="K1811" t="str">
        <f>VLOOKUP(A1811, 'MACHINE LEARNING OUTPUT '!A:C,3, FALSE)</f>
        <v>salary</v>
      </c>
    </row>
    <row r="1812" spans="1:11" x14ac:dyDescent="0.25">
      <c r="A1812" s="1" t="s">
        <v>1846</v>
      </c>
      <c r="B1812" s="49">
        <v>0.57299999999999995</v>
      </c>
      <c r="C1812" s="49">
        <v>0.22938731009194263</v>
      </c>
      <c r="D1812" s="49">
        <v>0.49819503168301271</v>
      </c>
      <c r="E1812" s="49">
        <v>0.4197516417060928</v>
      </c>
      <c r="F1812" s="51">
        <f t="shared" si="85"/>
        <v>0.59433555956493367</v>
      </c>
      <c r="G1812" s="47">
        <f t="shared" si="86"/>
        <v>59.433555956493365</v>
      </c>
      <c r="H1812" s="21" t="str">
        <f t="shared" si="84"/>
        <v xml:space="preserve"> Medium Risk</v>
      </c>
      <c r="I1812">
        <f>VLOOKUP(A1812, 'MACHINE LEARNING OUTPUT '!A:W, 23, FALSE)</f>
        <v>1</v>
      </c>
      <c r="J1812" s="5">
        <f>VLOOKUP(A1812, 'MACHINE LEARNING OUTPUT '!A:X,24, FALSE)</f>
        <v>0.56705897966135843</v>
      </c>
      <c r="K1812" t="str">
        <f>VLOOKUP(A1812, 'MACHINE LEARNING OUTPUT '!A:C,3, FALSE)</f>
        <v>business</v>
      </c>
    </row>
    <row r="1813" spans="1:11" x14ac:dyDescent="0.25">
      <c r="A1813" s="2" t="s">
        <v>1847</v>
      </c>
      <c r="B1813" s="50">
        <v>0.313</v>
      </c>
      <c r="C1813" s="50">
        <v>1.6338613206330899E-2</v>
      </c>
      <c r="D1813" s="50">
        <v>0.58997002849976643</v>
      </c>
      <c r="E1813" s="50">
        <v>0.93831782987525747</v>
      </c>
      <c r="F1813" s="51">
        <f t="shared" si="85"/>
        <v>0.66339009621934264</v>
      </c>
      <c r="G1813" s="47">
        <f t="shared" si="86"/>
        <v>66.339009621934267</v>
      </c>
      <c r="H1813" s="21" t="str">
        <f t="shared" si="84"/>
        <v xml:space="preserve"> Medium Risk</v>
      </c>
      <c r="I1813">
        <f>VLOOKUP(A1813, 'MACHINE LEARNING OUTPUT '!A:W, 23, FALSE)</f>
        <v>1</v>
      </c>
      <c r="J1813" s="5">
        <f>VLOOKUP(A1813, 'MACHINE LEARNING OUTPUT '!A:X,24, FALSE)</f>
        <v>0.56498741364160598</v>
      </c>
      <c r="K1813" t="str">
        <f>VLOOKUP(A1813, 'MACHINE LEARNING OUTPUT '!A:C,3, FALSE)</f>
        <v>business</v>
      </c>
    </row>
    <row r="1814" spans="1:11" x14ac:dyDescent="0.25">
      <c r="A1814" s="1" t="s">
        <v>1848</v>
      </c>
      <c r="B1814" s="49">
        <v>0.86499999999999999</v>
      </c>
      <c r="C1814" s="49">
        <v>0.36533182343530896</v>
      </c>
      <c r="D1814" s="49">
        <v>0.41132652484711774</v>
      </c>
      <c r="E1814" s="49">
        <v>0.82270298029329714</v>
      </c>
      <c r="F1814" s="51">
        <f t="shared" si="85"/>
        <v>0.69882120498282541</v>
      </c>
      <c r="G1814" s="47">
        <f t="shared" si="86"/>
        <v>69.882120498282546</v>
      </c>
      <c r="H1814" s="21" t="str">
        <f t="shared" si="84"/>
        <v xml:space="preserve"> Medium Risk</v>
      </c>
      <c r="I1814">
        <f>VLOOKUP(A1814, 'MACHINE LEARNING OUTPUT '!A:W, 23, FALSE)</f>
        <v>0</v>
      </c>
      <c r="J1814" s="5">
        <f>VLOOKUP(A1814, 'MACHINE LEARNING OUTPUT '!A:X,24, FALSE)</f>
        <v>0.40319380046699127</v>
      </c>
      <c r="K1814" t="str">
        <f>VLOOKUP(A1814, 'MACHINE LEARNING OUTPUT '!A:C,3, FALSE)</f>
        <v>salary</v>
      </c>
    </row>
    <row r="1815" spans="1:11" x14ac:dyDescent="0.25">
      <c r="A1815" s="2" t="s">
        <v>1849</v>
      </c>
      <c r="B1815" s="50">
        <v>0.84099999999999997</v>
      </c>
      <c r="C1815" s="50">
        <v>0.19827112351415593</v>
      </c>
      <c r="D1815" s="50">
        <v>0.54283981256920977</v>
      </c>
      <c r="E1815" s="50">
        <v>0.60271946828234202</v>
      </c>
      <c r="F1815" s="51">
        <f t="shared" si="85"/>
        <v>0.73384454570194646</v>
      </c>
      <c r="G1815" s="47">
        <f t="shared" si="86"/>
        <v>73.384454570194649</v>
      </c>
      <c r="H1815" s="21" t="str">
        <f t="shared" si="84"/>
        <v xml:space="preserve"> Low Risk</v>
      </c>
      <c r="I1815">
        <f>VLOOKUP(A1815, 'MACHINE LEARNING OUTPUT '!A:W, 23, FALSE)</f>
        <v>0</v>
      </c>
      <c r="J1815" s="5">
        <f>VLOOKUP(A1815, 'MACHINE LEARNING OUTPUT '!A:X,24, FALSE)</f>
        <v>0.38216325143901131</v>
      </c>
      <c r="K1815" t="str">
        <f>VLOOKUP(A1815, 'MACHINE LEARNING OUTPUT '!A:C,3, FALSE)</f>
        <v>salary</v>
      </c>
    </row>
    <row r="1816" spans="1:11" x14ac:dyDescent="0.25">
      <c r="A1816" s="1" t="s">
        <v>1850</v>
      </c>
      <c r="B1816" s="49">
        <v>0.93799999999999994</v>
      </c>
      <c r="C1816" s="49">
        <v>0.33867976451063048</v>
      </c>
      <c r="D1816" s="49">
        <v>0.70126153856546236</v>
      </c>
      <c r="E1816" s="49">
        <v>0.84536226011665472</v>
      </c>
      <c r="F1816" s="51">
        <f t="shared" si="85"/>
        <v>0.7937527173774015</v>
      </c>
      <c r="G1816" s="47">
        <f t="shared" si="86"/>
        <v>79.37527173774015</v>
      </c>
      <c r="H1816" s="21" t="str">
        <f t="shared" si="84"/>
        <v xml:space="preserve"> Low Risk</v>
      </c>
      <c r="I1816">
        <f>VLOOKUP(A1816, 'MACHINE LEARNING OUTPUT '!A:W, 23, FALSE)</f>
        <v>0</v>
      </c>
      <c r="J1816" s="5">
        <f>VLOOKUP(A1816, 'MACHINE LEARNING OUTPUT '!A:X,24, FALSE)</f>
        <v>0.33718942086133852</v>
      </c>
      <c r="K1816" t="str">
        <f>VLOOKUP(A1816, 'MACHINE LEARNING OUTPUT '!A:C,3, FALSE)</f>
        <v>salary</v>
      </c>
    </row>
    <row r="1817" spans="1:11" x14ac:dyDescent="0.25">
      <c r="A1817" s="2" t="s">
        <v>1851</v>
      </c>
      <c r="B1817" s="50">
        <v>0.68700000000000006</v>
      </c>
      <c r="C1817" s="50">
        <v>0.30205816567675531</v>
      </c>
      <c r="D1817" s="50">
        <v>0.56190222949195912</v>
      </c>
      <c r="E1817" s="50">
        <v>0.46984531041501842</v>
      </c>
      <c r="F1817" s="51">
        <f t="shared" si="85"/>
        <v>0.63268979275761805</v>
      </c>
      <c r="G1817" s="47">
        <f t="shared" si="86"/>
        <v>63.268979275761808</v>
      </c>
      <c r="H1817" s="21" t="str">
        <f t="shared" si="84"/>
        <v xml:space="preserve"> Medium Risk</v>
      </c>
      <c r="I1817">
        <f>VLOOKUP(A1817, 'MACHINE LEARNING OUTPUT '!A:W, 23, FALSE)</f>
        <v>0</v>
      </c>
      <c r="J1817" s="5">
        <f>VLOOKUP(A1817, 'MACHINE LEARNING OUTPUT '!A:X,24, FALSE)</f>
        <v>0.48770499591197775</v>
      </c>
      <c r="K1817" t="str">
        <f>VLOOKUP(A1817, 'MACHINE LEARNING OUTPUT '!A:C,3, FALSE)</f>
        <v>mixed</v>
      </c>
    </row>
    <row r="1818" spans="1:11" x14ac:dyDescent="0.25">
      <c r="A1818" s="1" t="s">
        <v>1852</v>
      </c>
      <c r="B1818" s="49">
        <v>0.94799999999999995</v>
      </c>
      <c r="C1818" s="49">
        <v>0.30228667840238116</v>
      </c>
      <c r="D1818" s="49">
        <v>0.16355494164277259</v>
      </c>
      <c r="E1818" s="49">
        <v>0.50982207932696644</v>
      </c>
      <c r="F1818" s="51">
        <f t="shared" si="85"/>
        <v>0.6502982967068851</v>
      </c>
      <c r="G1818" s="47">
        <f t="shared" si="86"/>
        <v>65.029829670688514</v>
      </c>
      <c r="H1818" s="21" t="str">
        <f t="shared" si="84"/>
        <v xml:space="preserve"> Medium Risk</v>
      </c>
      <c r="I1818">
        <f>VLOOKUP(A1818, 'MACHINE LEARNING OUTPUT '!A:W, 23, FALSE)</f>
        <v>0</v>
      </c>
      <c r="J1818" s="5">
        <f>VLOOKUP(A1818, 'MACHINE LEARNING OUTPUT '!A:X,24, FALSE)</f>
        <v>0.45156188756790788</v>
      </c>
      <c r="K1818" t="str">
        <f>VLOOKUP(A1818, 'MACHINE LEARNING OUTPUT '!A:C,3, FALSE)</f>
        <v>salary</v>
      </c>
    </row>
    <row r="1819" spans="1:11" x14ac:dyDescent="0.25">
      <c r="A1819" s="2" t="s">
        <v>1853</v>
      </c>
      <c r="B1819" s="50">
        <v>0.41399999999999998</v>
      </c>
      <c r="C1819" s="50">
        <v>0.481977484977471</v>
      </c>
      <c r="D1819" s="50">
        <v>0.66355569367392631</v>
      </c>
      <c r="E1819" s="50">
        <v>0.36585881258807695</v>
      </c>
      <c r="F1819" s="51">
        <f t="shared" si="85"/>
        <v>0.48789671512975546</v>
      </c>
      <c r="G1819" s="47">
        <f t="shared" si="86"/>
        <v>48.789671512975545</v>
      </c>
      <c r="H1819" s="21" t="str">
        <f t="shared" si="84"/>
        <v xml:space="preserve"> Medium Risk</v>
      </c>
      <c r="I1819">
        <f>VLOOKUP(A1819, 'MACHINE LEARNING OUTPUT '!A:W, 23, FALSE)</f>
        <v>1</v>
      </c>
      <c r="J1819" s="5">
        <f>VLOOKUP(A1819, 'MACHINE LEARNING OUTPUT '!A:X,24, FALSE)</f>
        <v>0.62592852887583139</v>
      </c>
      <c r="K1819" t="str">
        <f>VLOOKUP(A1819, 'MACHINE LEARNING OUTPUT '!A:C,3, FALSE)</f>
        <v>business</v>
      </c>
    </row>
    <row r="1820" spans="1:11" x14ac:dyDescent="0.25">
      <c r="A1820" s="1" t="s">
        <v>1854</v>
      </c>
      <c r="B1820" s="49">
        <v>0.498</v>
      </c>
      <c r="C1820" s="49">
        <v>0.31879199295013444</v>
      </c>
      <c r="D1820" s="49">
        <v>0.59026134196044555</v>
      </c>
      <c r="E1820" s="49">
        <v>0.69940038239443336</v>
      </c>
      <c r="F1820" s="51">
        <f t="shared" si="85"/>
        <v>0.60162472786621379</v>
      </c>
      <c r="G1820" s="47">
        <f t="shared" si="86"/>
        <v>60.162472786621379</v>
      </c>
      <c r="H1820" s="21" t="str">
        <f t="shared" si="84"/>
        <v xml:space="preserve"> Medium Risk</v>
      </c>
      <c r="I1820">
        <f>VLOOKUP(A1820, 'MACHINE LEARNING OUTPUT '!A:W, 23, FALSE)</f>
        <v>1</v>
      </c>
      <c r="J1820" s="5">
        <f>VLOOKUP(A1820, 'MACHINE LEARNING OUTPUT '!A:X,24, FALSE)</f>
        <v>0.55714466032026433</v>
      </c>
      <c r="K1820" t="str">
        <f>VLOOKUP(A1820, 'MACHINE LEARNING OUTPUT '!A:C,3, FALSE)</f>
        <v>business</v>
      </c>
    </row>
    <row r="1821" spans="1:11" x14ac:dyDescent="0.25">
      <c r="A1821" s="2" t="s">
        <v>1855</v>
      </c>
      <c r="B1821" s="50">
        <v>0.85199999999999998</v>
      </c>
      <c r="C1821" s="50">
        <v>0.20379624375972244</v>
      </c>
      <c r="D1821" s="50">
        <v>0.41192112170179096</v>
      </c>
      <c r="E1821" s="50">
        <v>0.84880119596345771</v>
      </c>
      <c r="F1821" s="51">
        <f t="shared" si="85"/>
        <v>0.74676553060696005</v>
      </c>
      <c r="G1821" s="47">
        <f t="shared" si="86"/>
        <v>74.676553060696008</v>
      </c>
      <c r="H1821" s="21" t="str">
        <f t="shared" si="84"/>
        <v xml:space="preserve"> Low Risk</v>
      </c>
      <c r="I1821">
        <f>VLOOKUP(A1821, 'MACHINE LEARNING OUTPUT '!A:W, 23, FALSE)</f>
        <v>0</v>
      </c>
      <c r="J1821" s="5">
        <f>VLOOKUP(A1821, 'MACHINE LEARNING OUTPUT '!A:X,24, FALSE)</f>
        <v>0.3800858615404209</v>
      </c>
      <c r="K1821" t="str">
        <f>VLOOKUP(A1821, 'MACHINE LEARNING OUTPUT '!A:C,3, FALSE)</f>
        <v>salary</v>
      </c>
    </row>
    <row r="1822" spans="1:11" x14ac:dyDescent="0.25">
      <c r="A1822" s="1" t="s">
        <v>1856</v>
      </c>
      <c r="B1822" s="49">
        <v>0.95299999999999996</v>
      </c>
      <c r="C1822" s="49">
        <v>0.24469667288156433</v>
      </c>
      <c r="D1822" s="49">
        <v>0.38585115625941235</v>
      </c>
      <c r="E1822" s="49">
        <v>0.77743872348403875</v>
      </c>
      <c r="F1822" s="51">
        <f t="shared" si="85"/>
        <v>0.75392703791001892</v>
      </c>
      <c r="G1822" s="47">
        <f t="shared" si="86"/>
        <v>75.392703791001892</v>
      </c>
      <c r="H1822" s="21" t="str">
        <f t="shared" si="84"/>
        <v xml:space="preserve"> Low Risk</v>
      </c>
      <c r="I1822">
        <f>VLOOKUP(A1822, 'MACHINE LEARNING OUTPUT '!A:W, 23, FALSE)</f>
        <v>0</v>
      </c>
      <c r="J1822" s="5">
        <f>VLOOKUP(A1822, 'MACHINE LEARNING OUTPUT '!A:X,24, FALSE)</f>
        <v>0.35009773368201036</v>
      </c>
      <c r="K1822" t="str">
        <f>VLOOKUP(A1822, 'MACHINE LEARNING OUTPUT '!A:C,3, FALSE)</f>
        <v>salary</v>
      </c>
    </row>
    <row r="1823" spans="1:11" x14ac:dyDescent="0.25">
      <c r="A1823" s="2" t="s">
        <v>1857</v>
      </c>
      <c r="B1823" s="50">
        <v>0.96499999999999997</v>
      </c>
      <c r="C1823" s="50">
        <v>0.13257968512315182</v>
      </c>
      <c r="D1823" s="50">
        <v>0.48697168423740167</v>
      </c>
      <c r="E1823" s="50">
        <v>0.70318398414051819</v>
      </c>
      <c r="F1823" s="51">
        <f t="shared" si="85"/>
        <v>0.80084802893161244</v>
      </c>
      <c r="G1823" s="47">
        <f t="shared" si="86"/>
        <v>80.084802893161239</v>
      </c>
      <c r="H1823" s="21" t="str">
        <f t="shared" si="84"/>
        <v xml:space="preserve"> Low Risk</v>
      </c>
      <c r="I1823">
        <f>VLOOKUP(A1823, 'MACHINE LEARNING OUTPUT '!A:W, 23, FALSE)</f>
        <v>0</v>
      </c>
      <c r="J1823" s="5">
        <f>VLOOKUP(A1823, 'MACHINE LEARNING OUTPUT '!A:X,24, FALSE)</f>
        <v>0.33850463116276963</v>
      </c>
      <c r="K1823" t="str">
        <f>VLOOKUP(A1823, 'MACHINE LEARNING OUTPUT '!A:C,3, FALSE)</f>
        <v>salary</v>
      </c>
    </row>
    <row r="1824" spans="1:11" x14ac:dyDescent="0.25">
      <c r="A1824" s="1" t="s">
        <v>1858</v>
      </c>
      <c r="B1824" s="49">
        <v>0.38300000000000001</v>
      </c>
      <c r="C1824" s="49">
        <v>8.4513594043053974E-2</v>
      </c>
      <c r="D1824" s="49">
        <v>0.6060400506963346</v>
      </c>
      <c r="E1824" s="49">
        <v>0.66230247982629209</v>
      </c>
      <c r="F1824" s="51">
        <f t="shared" si="85"/>
        <v>0.62924930390029454</v>
      </c>
      <c r="G1824" s="47">
        <f t="shared" si="86"/>
        <v>62.924930390029452</v>
      </c>
      <c r="H1824" s="21" t="str">
        <f t="shared" si="84"/>
        <v xml:space="preserve"> Medium Risk</v>
      </c>
      <c r="I1824">
        <f>VLOOKUP(A1824, 'MACHINE LEARNING OUTPUT '!A:W, 23, FALSE)</f>
        <v>1</v>
      </c>
      <c r="J1824" s="5">
        <f>VLOOKUP(A1824, 'MACHINE LEARNING OUTPUT '!A:X,24, FALSE)</f>
        <v>0.57499765320115481</v>
      </c>
      <c r="K1824" t="str">
        <f>VLOOKUP(A1824, 'MACHINE LEARNING OUTPUT '!A:C,3, FALSE)</f>
        <v>business</v>
      </c>
    </row>
    <row r="1825" spans="1:11" x14ac:dyDescent="0.25">
      <c r="A1825" s="2" t="s">
        <v>1859</v>
      </c>
      <c r="B1825" s="50">
        <v>0.58199999999999996</v>
      </c>
      <c r="C1825" s="50">
        <v>8.1001230103616539E-2</v>
      </c>
      <c r="D1825" s="50">
        <v>0.42854642284937439</v>
      </c>
      <c r="E1825" s="50">
        <v>0.41041197961882714</v>
      </c>
      <c r="F1825" s="51">
        <f t="shared" si="85"/>
        <v>0.62667071248161399</v>
      </c>
      <c r="G1825" s="47">
        <f t="shared" si="86"/>
        <v>62.667071248161399</v>
      </c>
      <c r="H1825" s="21" t="str">
        <f t="shared" si="84"/>
        <v xml:space="preserve"> Medium Risk</v>
      </c>
      <c r="I1825">
        <f>VLOOKUP(A1825, 'MACHINE LEARNING OUTPUT '!A:W, 23, FALSE)</f>
        <v>1</v>
      </c>
      <c r="J1825" s="5">
        <f>VLOOKUP(A1825, 'MACHINE LEARNING OUTPUT '!A:X,24, FALSE)</f>
        <v>0.56922801199724493</v>
      </c>
      <c r="K1825" t="str">
        <f>VLOOKUP(A1825, 'MACHINE LEARNING OUTPUT '!A:C,3, FALSE)</f>
        <v>business</v>
      </c>
    </row>
    <row r="1826" spans="1:11" x14ac:dyDescent="0.25">
      <c r="A1826" s="1" t="s">
        <v>1860</v>
      </c>
      <c r="B1826" s="49">
        <v>0.42699999999999999</v>
      </c>
      <c r="C1826" s="49">
        <v>0.1081519536885957</v>
      </c>
      <c r="D1826" s="49">
        <v>0.47881216056982345</v>
      </c>
      <c r="E1826" s="49">
        <v>0.75316319058980385</v>
      </c>
      <c r="F1826" s="51">
        <f t="shared" si="85"/>
        <v>0.62574132459585652</v>
      </c>
      <c r="G1826" s="47">
        <f t="shared" si="86"/>
        <v>62.574132459585655</v>
      </c>
      <c r="H1826" s="21" t="str">
        <f t="shared" si="84"/>
        <v xml:space="preserve"> Medium Risk</v>
      </c>
      <c r="I1826">
        <f>VLOOKUP(A1826, 'MACHINE LEARNING OUTPUT '!A:W, 23, FALSE)</f>
        <v>1</v>
      </c>
      <c r="J1826" s="5">
        <f>VLOOKUP(A1826, 'MACHINE LEARNING OUTPUT '!A:X,24, FALSE)</f>
        <v>0.57734490015228457</v>
      </c>
      <c r="K1826" t="str">
        <f>VLOOKUP(A1826, 'MACHINE LEARNING OUTPUT '!A:C,3, FALSE)</f>
        <v>business</v>
      </c>
    </row>
    <row r="1827" spans="1:11" x14ac:dyDescent="0.25">
      <c r="A1827" s="2" t="s">
        <v>1861</v>
      </c>
      <c r="B1827" s="50">
        <v>0.49099999999999999</v>
      </c>
      <c r="C1827" s="50">
        <v>0.84719352431263051</v>
      </c>
      <c r="D1827" s="50">
        <v>0.71765505734691215</v>
      </c>
      <c r="E1827" s="50">
        <v>0.4070186430068406</v>
      </c>
      <c r="F1827" s="51">
        <f t="shared" si="85"/>
        <v>0.42227575062661932</v>
      </c>
      <c r="G1827" s="47">
        <f t="shared" si="86"/>
        <v>42.227575062661934</v>
      </c>
      <c r="H1827" s="21" t="str">
        <f t="shared" si="84"/>
        <v xml:space="preserve"> Medium Risk</v>
      </c>
      <c r="I1827">
        <f>VLOOKUP(A1827, 'MACHINE LEARNING OUTPUT '!A:W, 23, FALSE)</f>
        <v>1</v>
      </c>
      <c r="J1827" s="5">
        <f>VLOOKUP(A1827, 'MACHINE LEARNING OUTPUT '!A:X,24, FALSE)</f>
        <v>0.62446819743888349</v>
      </c>
      <c r="K1827" t="str">
        <f>VLOOKUP(A1827, 'MACHINE LEARNING OUTPUT '!A:C,3, FALSE)</f>
        <v>business</v>
      </c>
    </row>
    <row r="1828" spans="1:11" x14ac:dyDescent="0.25">
      <c r="A1828" s="1" t="s">
        <v>1862</v>
      </c>
      <c r="B1828" s="49">
        <v>0.87</v>
      </c>
      <c r="C1828" s="49">
        <v>0.29540470656908607</v>
      </c>
      <c r="D1828" s="49">
        <v>0.45315366085543396</v>
      </c>
      <c r="E1828" s="49">
        <v>0.69599880579737583</v>
      </c>
      <c r="F1828" s="51">
        <f t="shared" si="85"/>
        <v>0.71090914106996728</v>
      </c>
      <c r="G1828" s="47">
        <f t="shared" si="86"/>
        <v>71.090914106996735</v>
      </c>
      <c r="H1828" s="21" t="str">
        <f t="shared" si="84"/>
        <v xml:space="preserve"> Low Risk</v>
      </c>
      <c r="I1828">
        <f>VLOOKUP(A1828, 'MACHINE LEARNING OUTPUT '!A:W, 23, FALSE)</f>
        <v>0</v>
      </c>
      <c r="J1828" s="5">
        <f>VLOOKUP(A1828, 'MACHINE LEARNING OUTPUT '!A:X,24, FALSE)</f>
        <v>0.43031751476698782</v>
      </c>
      <c r="K1828" t="str">
        <f>VLOOKUP(A1828, 'MACHINE LEARNING OUTPUT '!A:C,3, FALSE)</f>
        <v>salary</v>
      </c>
    </row>
    <row r="1829" spans="1:11" x14ac:dyDescent="0.25">
      <c r="A1829" s="2" t="s">
        <v>1863</v>
      </c>
      <c r="B1829" s="50">
        <v>0.47699999999999998</v>
      </c>
      <c r="C1829" s="50">
        <v>0.29347650479138526</v>
      </c>
      <c r="D1829" s="50">
        <v>0.61562554691837701</v>
      </c>
      <c r="E1829" s="50">
        <v>0.52939010668677466</v>
      </c>
      <c r="F1829" s="51">
        <f t="shared" si="85"/>
        <v>0.58144067394927601</v>
      </c>
      <c r="G1829" s="47">
        <f t="shared" si="86"/>
        <v>58.144067394927603</v>
      </c>
      <c r="H1829" s="21" t="str">
        <f t="shared" si="84"/>
        <v xml:space="preserve"> Medium Risk</v>
      </c>
      <c r="I1829">
        <f>VLOOKUP(A1829, 'MACHINE LEARNING OUTPUT '!A:W, 23, FALSE)</f>
        <v>1</v>
      </c>
      <c r="J1829" s="5">
        <f>VLOOKUP(A1829, 'MACHINE LEARNING OUTPUT '!A:X,24, FALSE)</f>
        <v>0.54608877223293506</v>
      </c>
      <c r="K1829" t="str">
        <f>VLOOKUP(A1829, 'MACHINE LEARNING OUTPUT '!A:C,3, FALSE)</f>
        <v>mixed</v>
      </c>
    </row>
    <row r="1830" spans="1:11" x14ac:dyDescent="0.25">
      <c r="A1830" s="1" t="s">
        <v>1864</v>
      </c>
      <c r="B1830" s="49">
        <v>0.27</v>
      </c>
      <c r="C1830" s="49">
        <v>0.69162950864561545</v>
      </c>
      <c r="D1830" s="49">
        <v>0.36744844544949939</v>
      </c>
      <c r="E1830" s="49">
        <v>0.7013993649721354</v>
      </c>
      <c r="F1830" s="51">
        <f t="shared" si="85"/>
        <v>0.36571074124203556</v>
      </c>
      <c r="G1830" s="47">
        <f t="shared" si="86"/>
        <v>36.571074124203555</v>
      </c>
      <c r="H1830" s="21" t="str">
        <f t="shared" si="84"/>
        <v xml:space="preserve"> High Risk</v>
      </c>
      <c r="I1830">
        <f>VLOOKUP(A1830, 'MACHINE LEARNING OUTPUT '!A:W, 23, FALSE)</f>
        <v>1</v>
      </c>
      <c r="J1830" s="5">
        <f>VLOOKUP(A1830, 'MACHINE LEARNING OUTPUT '!A:X,24, FALSE)</f>
        <v>0.70791322464625694</v>
      </c>
      <c r="K1830" t="str">
        <f>VLOOKUP(A1830, 'MACHINE LEARNING OUTPUT '!A:C,3, FALSE)</f>
        <v>business</v>
      </c>
    </row>
    <row r="1831" spans="1:11" x14ac:dyDescent="0.25">
      <c r="A1831" s="2" t="s">
        <v>1865</v>
      </c>
      <c r="B1831" s="50">
        <v>0.96199999999999997</v>
      </c>
      <c r="C1831" s="50">
        <v>0.1135663755225465</v>
      </c>
      <c r="D1831" s="50">
        <v>0.80619182661213462</v>
      </c>
      <c r="E1831" s="50">
        <v>0.72470572225005414</v>
      </c>
      <c r="F1831" s="51">
        <f t="shared" si="85"/>
        <v>0.87257431100317107</v>
      </c>
      <c r="G1831" s="47">
        <f t="shared" si="86"/>
        <v>87.257431100317106</v>
      </c>
      <c r="H1831" s="21" t="str">
        <f t="shared" si="84"/>
        <v xml:space="preserve"> Low Risk</v>
      </c>
      <c r="I1831">
        <f>VLOOKUP(A1831, 'MACHINE LEARNING OUTPUT '!A:W, 23, FALSE)</f>
        <v>0</v>
      </c>
      <c r="J1831" s="5">
        <f>VLOOKUP(A1831, 'MACHINE LEARNING OUTPUT '!A:X,24, FALSE)</f>
        <v>0.29565379868101438</v>
      </c>
      <c r="K1831" t="str">
        <f>VLOOKUP(A1831, 'MACHINE LEARNING OUTPUT '!A:C,3, FALSE)</f>
        <v>salary</v>
      </c>
    </row>
    <row r="1832" spans="1:11" x14ac:dyDescent="0.25">
      <c r="A1832" s="1" t="s">
        <v>1866</v>
      </c>
      <c r="B1832" s="49">
        <v>0.73199999999999998</v>
      </c>
      <c r="C1832" s="49">
        <v>0.17174647767620255</v>
      </c>
      <c r="D1832" s="49">
        <v>0.48844572095235816</v>
      </c>
      <c r="E1832" s="49">
        <v>0.4106917480296437</v>
      </c>
      <c r="F1832" s="51">
        <f t="shared" si="85"/>
        <v>0.66396896309205733</v>
      </c>
      <c r="G1832" s="47">
        <f t="shared" si="86"/>
        <v>66.396896309205729</v>
      </c>
      <c r="H1832" s="21" t="str">
        <f t="shared" si="84"/>
        <v xml:space="preserve"> Medium Risk</v>
      </c>
      <c r="I1832">
        <f>VLOOKUP(A1832, 'MACHINE LEARNING OUTPUT '!A:W, 23, FALSE)</f>
        <v>0</v>
      </c>
      <c r="J1832" s="5">
        <f>VLOOKUP(A1832, 'MACHINE LEARNING OUTPUT '!A:X,24, FALSE)</f>
        <v>0.46851683979384107</v>
      </c>
      <c r="K1832" t="str">
        <f>VLOOKUP(A1832, 'MACHINE LEARNING OUTPUT '!A:C,3, FALSE)</f>
        <v>mixed</v>
      </c>
    </row>
    <row r="1833" spans="1:11" x14ac:dyDescent="0.25">
      <c r="A1833" s="2" t="s">
        <v>1867</v>
      </c>
      <c r="B1833" s="50">
        <v>0.51200000000000001</v>
      </c>
      <c r="C1833" s="50">
        <v>4.7759386129981263E-2</v>
      </c>
      <c r="D1833" s="50">
        <v>1</v>
      </c>
      <c r="E1833" s="50">
        <v>0.78914651429197813</v>
      </c>
      <c r="F1833" s="51">
        <f t="shared" si="85"/>
        <v>0.78324416130480246</v>
      </c>
      <c r="G1833" s="47">
        <f t="shared" si="86"/>
        <v>78.324416130480245</v>
      </c>
      <c r="H1833" s="21" t="str">
        <f t="shared" si="84"/>
        <v xml:space="preserve"> Low Risk</v>
      </c>
      <c r="I1833">
        <f>VLOOKUP(A1833, 'MACHINE LEARNING OUTPUT '!A:W, 23, FALSE)</f>
        <v>0</v>
      </c>
      <c r="J1833" s="5">
        <f>VLOOKUP(A1833, 'MACHINE LEARNING OUTPUT '!A:X,24, FALSE)</f>
        <v>0.46113060864688321</v>
      </c>
      <c r="K1833" t="str">
        <f>VLOOKUP(A1833, 'MACHINE LEARNING OUTPUT '!A:C,3, FALSE)</f>
        <v>business</v>
      </c>
    </row>
    <row r="1834" spans="1:11" x14ac:dyDescent="0.25">
      <c r="A1834" s="1" t="s">
        <v>1868</v>
      </c>
      <c r="B1834" s="49">
        <v>0.433</v>
      </c>
      <c r="C1834" s="49">
        <v>0.38414916682316963</v>
      </c>
      <c r="D1834" s="49">
        <v>0.40245948702708489</v>
      </c>
      <c r="E1834" s="49">
        <v>0.62804125177480141</v>
      </c>
      <c r="F1834" s="51">
        <f t="shared" si="85"/>
        <v>0.51100333512468632</v>
      </c>
      <c r="G1834" s="47">
        <f t="shared" si="86"/>
        <v>51.10033351246863</v>
      </c>
      <c r="H1834" s="21" t="str">
        <f t="shared" si="84"/>
        <v xml:space="preserve"> Medium Risk</v>
      </c>
      <c r="I1834">
        <f>VLOOKUP(A1834, 'MACHINE LEARNING OUTPUT '!A:W, 23, FALSE)</f>
        <v>1</v>
      </c>
      <c r="J1834" s="5">
        <f>VLOOKUP(A1834, 'MACHINE LEARNING OUTPUT '!A:X,24, FALSE)</f>
        <v>0.62250672502180249</v>
      </c>
      <c r="K1834" t="str">
        <f>VLOOKUP(A1834, 'MACHINE LEARNING OUTPUT '!A:C,3, FALSE)</f>
        <v>business</v>
      </c>
    </row>
    <row r="1835" spans="1:11" x14ac:dyDescent="0.25">
      <c r="A1835" s="2" t="s">
        <v>1869</v>
      </c>
      <c r="B1835" s="50">
        <v>0.31900000000000001</v>
      </c>
      <c r="C1835" s="50">
        <v>0.25223967640772299</v>
      </c>
      <c r="D1835" s="50">
        <v>0.81811711109952334</v>
      </c>
      <c r="E1835" s="50">
        <v>0.78303767405297109</v>
      </c>
      <c r="F1835" s="51">
        <f t="shared" si="85"/>
        <v>0.61705717040553343</v>
      </c>
      <c r="G1835" s="47">
        <f t="shared" si="86"/>
        <v>61.705717040553345</v>
      </c>
      <c r="H1835" s="21" t="str">
        <f t="shared" si="84"/>
        <v xml:space="preserve"> Medium Risk</v>
      </c>
      <c r="I1835">
        <f>VLOOKUP(A1835, 'MACHINE LEARNING OUTPUT '!A:W, 23, FALSE)</f>
        <v>1</v>
      </c>
      <c r="J1835" s="5">
        <f>VLOOKUP(A1835, 'MACHINE LEARNING OUTPUT '!A:X,24, FALSE)</f>
        <v>0.57104216473364522</v>
      </c>
      <c r="K1835" t="str">
        <f>VLOOKUP(A1835, 'MACHINE LEARNING OUTPUT '!A:C,3, FALSE)</f>
        <v>business</v>
      </c>
    </row>
    <row r="1836" spans="1:11" x14ac:dyDescent="0.25">
      <c r="A1836" s="1" t="s">
        <v>1870</v>
      </c>
      <c r="B1836" s="49">
        <v>0.48099999999999998</v>
      </c>
      <c r="C1836" s="49">
        <v>8.4454489045411862E-2</v>
      </c>
      <c r="D1836" s="49">
        <v>0.82297892768670233</v>
      </c>
      <c r="E1836" s="49">
        <v>0.70097817713721444</v>
      </c>
      <c r="F1836" s="51">
        <f t="shared" si="85"/>
        <v>0.71275616539429909</v>
      </c>
      <c r="G1836" s="47">
        <f t="shared" si="86"/>
        <v>71.275616539429905</v>
      </c>
      <c r="H1836" s="21" t="str">
        <f t="shared" si="84"/>
        <v xml:space="preserve"> Low Risk</v>
      </c>
      <c r="I1836">
        <f>VLOOKUP(A1836, 'MACHINE LEARNING OUTPUT '!A:W, 23, FALSE)</f>
        <v>0</v>
      </c>
      <c r="J1836" s="5">
        <f>VLOOKUP(A1836, 'MACHINE LEARNING OUTPUT '!A:X,24, FALSE)</f>
        <v>0.47148992169340043</v>
      </c>
      <c r="K1836" t="str">
        <f>VLOOKUP(A1836, 'MACHINE LEARNING OUTPUT '!A:C,3, FALSE)</f>
        <v>mixed</v>
      </c>
    </row>
    <row r="1837" spans="1:11" x14ac:dyDescent="0.25">
      <c r="A1837" s="2" t="s">
        <v>1871</v>
      </c>
      <c r="B1837" s="50">
        <v>0.22600000000000001</v>
      </c>
      <c r="C1837" s="50">
        <v>0.38123406771765361</v>
      </c>
      <c r="D1837" s="50">
        <v>0.7198467536738693</v>
      </c>
      <c r="E1837" s="50">
        <v>0.42134445874906767</v>
      </c>
      <c r="F1837" s="51">
        <f t="shared" si="85"/>
        <v>0.47190079923183798</v>
      </c>
      <c r="G1837" s="47">
        <f t="shared" si="86"/>
        <v>47.190079923183795</v>
      </c>
      <c r="H1837" s="21" t="str">
        <f t="shared" si="84"/>
        <v xml:space="preserve"> Medium Risk</v>
      </c>
      <c r="I1837">
        <f>VLOOKUP(A1837, 'MACHINE LEARNING OUTPUT '!A:W, 23, FALSE)</f>
        <v>1</v>
      </c>
      <c r="J1837" s="5">
        <f>VLOOKUP(A1837, 'MACHINE LEARNING OUTPUT '!A:X,24, FALSE)</f>
        <v>0.66292058402015042</v>
      </c>
      <c r="K1837" t="str">
        <f>VLOOKUP(A1837, 'MACHINE LEARNING OUTPUT '!A:C,3, FALSE)</f>
        <v>business</v>
      </c>
    </row>
    <row r="1838" spans="1:11" x14ac:dyDescent="0.25">
      <c r="A1838" s="1" t="s">
        <v>1872</v>
      </c>
      <c r="B1838" s="49">
        <v>0.88900000000000001</v>
      </c>
      <c r="C1838" s="49">
        <v>0.44679035532678518</v>
      </c>
      <c r="D1838" s="49">
        <v>0.26206134304312589</v>
      </c>
      <c r="E1838" s="49">
        <v>0.58270614475689453</v>
      </c>
      <c r="F1838" s="51">
        <f t="shared" si="85"/>
        <v>0.61693108372412375</v>
      </c>
      <c r="G1838" s="47">
        <f t="shared" si="86"/>
        <v>61.693108372412375</v>
      </c>
      <c r="H1838" s="21" t="str">
        <f t="shared" si="84"/>
        <v xml:space="preserve"> Medium Risk</v>
      </c>
      <c r="I1838">
        <f>VLOOKUP(A1838, 'MACHINE LEARNING OUTPUT '!A:W, 23, FALSE)</f>
        <v>0</v>
      </c>
      <c r="J1838" s="5">
        <f>VLOOKUP(A1838, 'MACHINE LEARNING OUTPUT '!A:X,24, FALSE)</f>
        <v>0.47810647821110702</v>
      </c>
      <c r="K1838" t="str">
        <f>VLOOKUP(A1838, 'MACHINE LEARNING OUTPUT '!A:C,3, FALSE)</f>
        <v>salary</v>
      </c>
    </row>
    <row r="1839" spans="1:11" x14ac:dyDescent="0.25">
      <c r="A1839" s="2" t="s">
        <v>1873</v>
      </c>
      <c r="B1839" s="50">
        <v>0.85599999999999998</v>
      </c>
      <c r="C1839" s="50">
        <v>0.30373649874635228</v>
      </c>
      <c r="D1839" s="50">
        <v>0.51086744527142469</v>
      </c>
      <c r="E1839" s="50">
        <v>0.76636083265488841</v>
      </c>
      <c r="F1839" s="51">
        <f t="shared" si="85"/>
        <v>0.72560666432861254</v>
      </c>
      <c r="G1839" s="47">
        <f t="shared" si="86"/>
        <v>72.560666432861254</v>
      </c>
      <c r="H1839" s="21" t="str">
        <f t="shared" si="84"/>
        <v xml:space="preserve"> Low Risk</v>
      </c>
      <c r="I1839">
        <f>VLOOKUP(A1839, 'MACHINE LEARNING OUTPUT '!A:W, 23, FALSE)</f>
        <v>0</v>
      </c>
      <c r="J1839" s="5">
        <f>VLOOKUP(A1839, 'MACHINE LEARNING OUTPUT '!A:X,24, FALSE)</f>
        <v>0.38917095240713118</v>
      </c>
      <c r="K1839" t="str">
        <f>VLOOKUP(A1839, 'MACHINE LEARNING OUTPUT '!A:C,3, FALSE)</f>
        <v>salary</v>
      </c>
    </row>
    <row r="1840" spans="1:11" x14ac:dyDescent="0.25">
      <c r="A1840" s="1" t="s">
        <v>1874</v>
      </c>
      <c r="B1840" s="49">
        <v>0.77800000000000002</v>
      </c>
      <c r="C1840" s="49">
        <v>0.4904843875433415</v>
      </c>
      <c r="D1840" s="49">
        <v>0.37088158444094832</v>
      </c>
      <c r="E1840" s="49">
        <v>0.58606027277902495</v>
      </c>
      <c r="F1840" s="51">
        <f t="shared" si="85"/>
        <v>0.5872400415420409</v>
      </c>
      <c r="G1840" s="47">
        <f t="shared" si="86"/>
        <v>58.724004154204088</v>
      </c>
      <c r="H1840" s="21" t="str">
        <f t="shared" si="84"/>
        <v xml:space="preserve"> Medium Risk</v>
      </c>
      <c r="I1840">
        <f>VLOOKUP(A1840, 'MACHINE LEARNING OUTPUT '!A:W, 23, FALSE)</f>
        <v>0</v>
      </c>
      <c r="J1840" s="5">
        <f>VLOOKUP(A1840, 'MACHINE LEARNING OUTPUT '!A:X,24, FALSE)</f>
        <v>0.45569407304436599</v>
      </c>
      <c r="K1840" t="str">
        <f>VLOOKUP(A1840, 'MACHINE LEARNING OUTPUT '!A:C,3, FALSE)</f>
        <v>mixed</v>
      </c>
    </row>
    <row r="1841" spans="1:11" x14ac:dyDescent="0.25">
      <c r="A1841" s="2" t="s">
        <v>1875</v>
      </c>
      <c r="B1841" s="50">
        <v>0.76400000000000001</v>
      </c>
      <c r="C1841" s="50">
        <v>0.17662779678996127</v>
      </c>
      <c r="D1841" s="50">
        <v>0.63146850768771723</v>
      </c>
      <c r="E1841" s="50">
        <v>0.7646067107254122</v>
      </c>
      <c r="F1841" s="51">
        <f t="shared" si="85"/>
        <v>0.75539636910936692</v>
      </c>
      <c r="G1841" s="47">
        <f t="shared" si="86"/>
        <v>75.539636910936693</v>
      </c>
      <c r="H1841" s="21" t="str">
        <f t="shared" si="84"/>
        <v xml:space="preserve"> Low Risk</v>
      </c>
      <c r="I1841">
        <f>VLOOKUP(A1841, 'MACHINE LEARNING OUTPUT '!A:W, 23, FALSE)</f>
        <v>0</v>
      </c>
      <c r="J1841" s="5">
        <f>VLOOKUP(A1841, 'MACHINE LEARNING OUTPUT '!A:X,24, FALSE)</f>
        <v>0.40343774679005601</v>
      </c>
      <c r="K1841" t="str">
        <f>VLOOKUP(A1841, 'MACHINE LEARNING OUTPUT '!A:C,3, FALSE)</f>
        <v>salary</v>
      </c>
    </row>
    <row r="1842" spans="1:11" x14ac:dyDescent="0.25">
      <c r="A1842" s="1" t="s">
        <v>1876</v>
      </c>
      <c r="B1842" s="49">
        <v>0.95099999999999996</v>
      </c>
      <c r="C1842" s="49">
        <v>0.10154659105946173</v>
      </c>
      <c r="D1842" s="49">
        <v>0.73175495806350088</v>
      </c>
      <c r="E1842" s="49">
        <v>0.76214234929199964</v>
      </c>
      <c r="F1842" s="51">
        <f t="shared" si="85"/>
        <v>0.86305836668866154</v>
      </c>
      <c r="G1842" s="47">
        <f t="shared" si="86"/>
        <v>86.305836668866149</v>
      </c>
      <c r="H1842" s="21" t="str">
        <f t="shared" si="84"/>
        <v xml:space="preserve"> Low Risk</v>
      </c>
      <c r="I1842">
        <f>VLOOKUP(A1842, 'MACHINE LEARNING OUTPUT '!A:W, 23, FALSE)</f>
        <v>0</v>
      </c>
      <c r="J1842" s="5">
        <f>VLOOKUP(A1842, 'MACHINE LEARNING OUTPUT '!A:X,24, FALSE)</f>
        <v>0.30367889971847983</v>
      </c>
      <c r="K1842" t="str">
        <f>VLOOKUP(A1842, 'MACHINE LEARNING OUTPUT '!A:C,3, FALSE)</f>
        <v>salary</v>
      </c>
    </row>
    <row r="1843" spans="1:11" x14ac:dyDescent="0.25">
      <c r="A1843" s="2" t="s">
        <v>1877</v>
      </c>
      <c r="B1843" s="50">
        <v>0.79600000000000004</v>
      </c>
      <c r="C1843" s="50">
        <v>0.46421986854832326</v>
      </c>
      <c r="D1843" s="50">
        <v>0.57398941168053019</v>
      </c>
      <c r="E1843" s="50">
        <v>0.58983829409206834</v>
      </c>
      <c r="F1843" s="51">
        <f t="shared" si="85"/>
        <v>0.6426076658854194</v>
      </c>
      <c r="G1843" s="47">
        <f t="shared" si="86"/>
        <v>64.260766588541941</v>
      </c>
      <c r="H1843" s="21" t="str">
        <f t="shared" si="84"/>
        <v xml:space="preserve"> Medium Risk</v>
      </c>
      <c r="I1843">
        <f>VLOOKUP(A1843, 'MACHINE LEARNING OUTPUT '!A:W, 23, FALSE)</f>
        <v>0</v>
      </c>
      <c r="J1843" s="5">
        <f>VLOOKUP(A1843, 'MACHINE LEARNING OUTPUT '!A:X,24, FALSE)</f>
        <v>0.44134104950721587</v>
      </c>
      <c r="K1843" t="str">
        <f>VLOOKUP(A1843, 'MACHINE LEARNING OUTPUT '!A:C,3, FALSE)</f>
        <v>salary</v>
      </c>
    </row>
    <row r="1844" spans="1:11" x14ac:dyDescent="0.25">
      <c r="A1844" s="1" t="s">
        <v>1878</v>
      </c>
      <c r="B1844" s="49">
        <v>0.77100000000000002</v>
      </c>
      <c r="C1844" s="49">
        <v>0.35386287908383934</v>
      </c>
      <c r="D1844" s="49">
        <v>0.70007786999641797</v>
      </c>
      <c r="E1844" s="49">
        <v>0.6938392583303975</v>
      </c>
      <c r="F1844" s="51">
        <f t="shared" si="85"/>
        <v>0.70778259902369145</v>
      </c>
      <c r="G1844" s="47">
        <f t="shared" si="86"/>
        <v>70.778259902369143</v>
      </c>
      <c r="H1844" s="21" t="str">
        <f t="shared" si="84"/>
        <v xml:space="preserve"> Low Risk</v>
      </c>
      <c r="I1844">
        <f>VLOOKUP(A1844, 'MACHINE LEARNING OUTPUT '!A:W, 23, FALSE)</f>
        <v>0</v>
      </c>
      <c r="J1844" s="5">
        <f>VLOOKUP(A1844, 'MACHINE LEARNING OUTPUT '!A:X,24, FALSE)</f>
        <v>0.40843786228782736</v>
      </c>
      <c r="K1844" t="str">
        <f>VLOOKUP(A1844, 'MACHINE LEARNING OUTPUT '!A:C,3, FALSE)</f>
        <v>salary</v>
      </c>
    </row>
    <row r="1845" spans="1:11" x14ac:dyDescent="0.25">
      <c r="A1845" s="2" t="s">
        <v>1879</v>
      </c>
      <c r="B1845" s="50">
        <v>0.56499999999999995</v>
      </c>
      <c r="C1845" s="50">
        <v>0.16044706399494463</v>
      </c>
      <c r="D1845" s="50">
        <v>0.71224644964364026</v>
      </c>
      <c r="E1845" s="50">
        <v>0.68497495379607987</v>
      </c>
      <c r="F1845" s="51">
        <f t="shared" si="85"/>
        <v>0.6948114137996565</v>
      </c>
      <c r="G1845" s="47">
        <f t="shared" si="86"/>
        <v>69.481141379965649</v>
      </c>
      <c r="H1845" s="21" t="str">
        <f t="shared" si="84"/>
        <v xml:space="preserve"> Medium Risk</v>
      </c>
      <c r="I1845">
        <f>VLOOKUP(A1845, 'MACHINE LEARNING OUTPUT '!A:W, 23, FALSE)</f>
        <v>0</v>
      </c>
      <c r="J1845" s="5">
        <f>VLOOKUP(A1845, 'MACHINE LEARNING OUTPUT '!A:X,24, FALSE)</f>
        <v>0.49163605628878893</v>
      </c>
      <c r="K1845" t="str">
        <f>VLOOKUP(A1845, 'MACHINE LEARNING OUTPUT '!A:C,3, FALSE)</f>
        <v>business</v>
      </c>
    </row>
    <row r="1846" spans="1:11" x14ac:dyDescent="0.25">
      <c r="A1846" s="1" t="s">
        <v>1880</v>
      </c>
      <c r="B1846" s="49">
        <v>0.48499999999999999</v>
      </c>
      <c r="C1846" s="49">
        <v>0.40667784236716448</v>
      </c>
      <c r="D1846" s="49">
        <v>0.69857967460074288</v>
      </c>
      <c r="E1846" s="49">
        <v>0.5441657685217165</v>
      </c>
      <c r="F1846" s="51">
        <f t="shared" si="85"/>
        <v>0.56908744748825679</v>
      </c>
      <c r="G1846" s="47">
        <f t="shared" si="86"/>
        <v>56.908744748825683</v>
      </c>
      <c r="H1846" s="21" t="str">
        <f t="shared" si="84"/>
        <v xml:space="preserve"> Medium Risk</v>
      </c>
      <c r="I1846">
        <f>VLOOKUP(A1846, 'MACHINE LEARNING OUTPUT '!A:W, 23, FALSE)</f>
        <v>1</v>
      </c>
      <c r="J1846" s="5">
        <f>VLOOKUP(A1846, 'MACHINE LEARNING OUTPUT '!A:X,24, FALSE)</f>
        <v>0.55050756063795769</v>
      </c>
      <c r="K1846" t="str">
        <f>VLOOKUP(A1846, 'MACHINE LEARNING OUTPUT '!A:C,3, FALSE)</f>
        <v>mixed</v>
      </c>
    </row>
    <row r="1847" spans="1:11" x14ac:dyDescent="0.25">
      <c r="A1847" s="2" t="s">
        <v>1881</v>
      </c>
      <c r="B1847" s="50">
        <v>0.92900000000000005</v>
      </c>
      <c r="C1847" s="50">
        <v>0.35237976455388292</v>
      </c>
      <c r="D1847" s="50">
        <v>0.51452340240748717</v>
      </c>
      <c r="E1847" s="50">
        <v>0.66711640040632425</v>
      </c>
      <c r="F1847" s="51">
        <f t="shared" si="85"/>
        <v>0.72240821117628129</v>
      </c>
      <c r="G1847" s="47">
        <f t="shared" si="86"/>
        <v>72.24082111762813</v>
      </c>
      <c r="H1847" s="21" t="str">
        <f t="shared" si="84"/>
        <v xml:space="preserve"> Low Risk</v>
      </c>
      <c r="I1847">
        <f>VLOOKUP(A1847, 'MACHINE LEARNING OUTPUT '!A:W, 23, FALSE)</f>
        <v>0</v>
      </c>
      <c r="J1847" s="5">
        <f>VLOOKUP(A1847, 'MACHINE LEARNING OUTPUT '!A:X,24, FALSE)</f>
        <v>0.38989784583120757</v>
      </c>
      <c r="K1847" t="str">
        <f>VLOOKUP(A1847, 'MACHINE LEARNING OUTPUT '!A:C,3, FALSE)</f>
        <v>salary</v>
      </c>
    </row>
    <row r="1848" spans="1:11" x14ac:dyDescent="0.25">
      <c r="A1848" s="1" t="s">
        <v>1882</v>
      </c>
      <c r="B1848" s="49">
        <v>0.76</v>
      </c>
      <c r="C1848" s="49">
        <v>0.16148598624140148</v>
      </c>
      <c r="D1848" s="49">
        <v>0.4295643015787135</v>
      </c>
      <c r="E1848" s="49">
        <v>0.67738885122807002</v>
      </c>
      <c r="F1848" s="51">
        <f t="shared" si="85"/>
        <v>0.70507539212753267</v>
      </c>
      <c r="G1848" s="47">
        <f t="shared" si="86"/>
        <v>70.507539212753272</v>
      </c>
      <c r="H1848" s="21" t="str">
        <f t="shared" si="84"/>
        <v xml:space="preserve"> Low Risk</v>
      </c>
      <c r="I1848">
        <f>VLOOKUP(A1848, 'MACHINE LEARNING OUTPUT '!A:W, 23, FALSE)</f>
        <v>0</v>
      </c>
      <c r="J1848" s="5">
        <f>VLOOKUP(A1848, 'MACHINE LEARNING OUTPUT '!A:X,24, FALSE)</f>
        <v>0.45337014405403286</v>
      </c>
      <c r="K1848" t="str">
        <f>VLOOKUP(A1848, 'MACHINE LEARNING OUTPUT '!A:C,3, FALSE)</f>
        <v>salary</v>
      </c>
    </row>
    <row r="1849" spans="1:11" x14ac:dyDescent="0.25">
      <c r="A1849" s="2" t="s">
        <v>1883</v>
      </c>
      <c r="B1849" s="50">
        <v>0.75600000000000001</v>
      </c>
      <c r="C1849" s="50">
        <v>0.19269758360390826</v>
      </c>
      <c r="D1849" s="50">
        <v>0.56955861697921994</v>
      </c>
      <c r="E1849" s="50">
        <v>0.71222197467869952</v>
      </c>
      <c r="F1849" s="51">
        <f t="shared" si="85"/>
        <v>0.7275357445164764</v>
      </c>
      <c r="G1849" s="47">
        <f t="shared" si="86"/>
        <v>72.753574451647637</v>
      </c>
      <c r="H1849" s="21" t="str">
        <f t="shared" si="84"/>
        <v xml:space="preserve"> Low Risk</v>
      </c>
      <c r="I1849">
        <f>VLOOKUP(A1849, 'MACHINE LEARNING OUTPUT '!A:W, 23, FALSE)</f>
        <v>0</v>
      </c>
      <c r="J1849" s="5">
        <f>VLOOKUP(A1849, 'MACHINE LEARNING OUTPUT '!A:X,24, FALSE)</f>
        <v>0.42712356807817592</v>
      </c>
      <c r="K1849" t="str">
        <f>VLOOKUP(A1849, 'MACHINE LEARNING OUTPUT '!A:C,3, FALSE)</f>
        <v>salary</v>
      </c>
    </row>
    <row r="1850" spans="1:11" x14ac:dyDescent="0.25">
      <c r="A1850" s="1" t="s">
        <v>1884</v>
      </c>
      <c r="B1850" s="49">
        <v>0.64500000000000002</v>
      </c>
      <c r="C1850" s="49">
        <v>0.22567229612307921</v>
      </c>
      <c r="D1850" s="49">
        <v>0.49508165358221634</v>
      </c>
      <c r="E1850" s="49">
        <v>0.37142310159763253</v>
      </c>
      <c r="F1850" s="51">
        <f t="shared" si="85"/>
        <v>0.61277810711916447</v>
      </c>
      <c r="G1850" s="47">
        <f t="shared" si="86"/>
        <v>61.277810711916445</v>
      </c>
      <c r="H1850" s="21" t="str">
        <f t="shared" si="84"/>
        <v xml:space="preserve"> Medium Risk</v>
      </c>
      <c r="I1850">
        <f>VLOOKUP(A1850, 'MACHINE LEARNING OUTPUT '!A:W, 23, FALSE)</f>
        <v>1</v>
      </c>
      <c r="J1850" s="5">
        <f>VLOOKUP(A1850, 'MACHINE LEARNING OUTPUT '!A:X,24, FALSE)</f>
        <v>0.51736541523195279</v>
      </c>
      <c r="K1850" t="str">
        <f>VLOOKUP(A1850, 'MACHINE LEARNING OUTPUT '!A:C,3, FALSE)</f>
        <v>mixed</v>
      </c>
    </row>
    <row r="1851" spans="1:11" x14ac:dyDescent="0.25">
      <c r="A1851" s="2" t="s">
        <v>1885</v>
      </c>
      <c r="B1851" s="50">
        <v>0.61299999999999999</v>
      </c>
      <c r="C1851" s="50">
        <v>0.12724498001302842</v>
      </c>
      <c r="D1851" s="50">
        <v>0.51225906827553247</v>
      </c>
      <c r="E1851" s="50">
        <v>0.26262508587945022</v>
      </c>
      <c r="F1851" s="51">
        <f t="shared" si="85"/>
        <v>0.6182220825331155</v>
      </c>
      <c r="G1851" s="47">
        <f t="shared" si="86"/>
        <v>61.822208253311551</v>
      </c>
      <c r="H1851" s="21" t="str">
        <f t="shared" si="84"/>
        <v xml:space="preserve"> Medium Risk</v>
      </c>
      <c r="I1851">
        <f>VLOOKUP(A1851, 'MACHINE LEARNING OUTPUT '!A:W, 23, FALSE)</f>
        <v>1</v>
      </c>
      <c r="J1851" s="5">
        <f>VLOOKUP(A1851, 'MACHINE LEARNING OUTPUT '!A:X,24, FALSE)</f>
        <v>0.53302586770514537</v>
      </c>
      <c r="K1851" t="str">
        <f>VLOOKUP(A1851, 'MACHINE LEARNING OUTPUT '!A:C,3, FALSE)</f>
        <v>business</v>
      </c>
    </row>
    <row r="1852" spans="1:11" x14ac:dyDescent="0.25">
      <c r="A1852" s="1" t="s">
        <v>1886</v>
      </c>
      <c r="B1852" s="49">
        <v>0.75</v>
      </c>
      <c r="C1852" s="49">
        <v>0.33688871423293149</v>
      </c>
      <c r="D1852" s="49">
        <v>0.26772550114501259</v>
      </c>
      <c r="E1852" s="49">
        <v>0.69473551623017604</v>
      </c>
      <c r="F1852" s="51">
        <f t="shared" si="85"/>
        <v>0.6191888133936494</v>
      </c>
      <c r="G1852" s="47">
        <f t="shared" si="86"/>
        <v>61.918881339364937</v>
      </c>
      <c r="H1852" s="21" t="str">
        <f t="shared" si="84"/>
        <v xml:space="preserve"> Medium Risk</v>
      </c>
      <c r="I1852">
        <f>VLOOKUP(A1852, 'MACHINE LEARNING OUTPUT '!A:W, 23, FALSE)</f>
        <v>0</v>
      </c>
      <c r="J1852" s="5">
        <f>VLOOKUP(A1852, 'MACHINE LEARNING OUTPUT '!A:X,24, FALSE)</f>
        <v>0.49615270327956745</v>
      </c>
      <c r="K1852" t="str">
        <f>VLOOKUP(A1852, 'MACHINE LEARNING OUTPUT '!A:C,3, FALSE)</f>
        <v>salary</v>
      </c>
    </row>
    <row r="1853" spans="1:11" x14ac:dyDescent="0.25">
      <c r="A1853" s="2" t="s">
        <v>1887</v>
      </c>
      <c r="B1853" s="50">
        <v>0.50900000000000001</v>
      </c>
      <c r="C1853" s="50">
        <v>0.18081471309299058</v>
      </c>
      <c r="D1853" s="50">
        <v>0.48326414279452889</v>
      </c>
      <c r="E1853" s="50">
        <v>0.48943846742491492</v>
      </c>
      <c r="F1853" s="51">
        <f t="shared" si="85"/>
        <v>0.59397418474474584</v>
      </c>
      <c r="G1853" s="47">
        <f t="shared" si="86"/>
        <v>59.397418474474584</v>
      </c>
      <c r="H1853" s="21" t="str">
        <f t="shared" si="84"/>
        <v xml:space="preserve"> Medium Risk</v>
      </c>
      <c r="I1853">
        <f>VLOOKUP(A1853, 'MACHINE LEARNING OUTPUT '!A:W, 23, FALSE)</f>
        <v>1</v>
      </c>
      <c r="J1853" s="5">
        <f>VLOOKUP(A1853, 'MACHINE LEARNING OUTPUT '!A:X,24, FALSE)</f>
        <v>0.561520128004383</v>
      </c>
      <c r="K1853" t="str">
        <f>VLOOKUP(A1853, 'MACHINE LEARNING OUTPUT '!A:C,3, FALSE)</f>
        <v>mixed</v>
      </c>
    </row>
    <row r="1854" spans="1:11" x14ac:dyDescent="0.25">
      <c r="A1854" s="1" t="s">
        <v>1888</v>
      </c>
      <c r="B1854" s="49">
        <v>0.77800000000000002</v>
      </c>
      <c r="C1854" s="49">
        <v>0.32216623877170375</v>
      </c>
      <c r="D1854" s="49">
        <v>0.76942352394575853</v>
      </c>
      <c r="E1854" s="49">
        <v>0.73164647022761087</v>
      </c>
      <c r="F1854" s="51">
        <f t="shared" si="85"/>
        <v>0.7392818036917822</v>
      </c>
      <c r="G1854" s="47">
        <f t="shared" si="86"/>
        <v>73.928180369178222</v>
      </c>
      <c r="H1854" s="21" t="str">
        <f t="shared" si="84"/>
        <v xml:space="preserve"> Low Risk</v>
      </c>
      <c r="I1854">
        <f>VLOOKUP(A1854, 'MACHINE LEARNING OUTPUT '!A:W, 23, FALSE)</f>
        <v>0</v>
      </c>
      <c r="J1854" s="5">
        <f>VLOOKUP(A1854, 'MACHINE LEARNING OUTPUT '!A:X,24, FALSE)</f>
        <v>0.37242520009416785</v>
      </c>
      <c r="K1854" t="str">
        <f>VLOOKUP(A1854, 'MACHINE LEARNING OUTPUT '!A:C,3, FALSE)</f>
        <v>mixed</v>
      </c>
    </row>
    <row r="1855" spans="1:11" x14ac:dyDescent="0.25">
      <c r="A1855" s="2" t="s">
        <v>1889</v>
      </c>
      <c r="B1855" s="50">
        <v>0.49299999999999999</v>
      </c>
      <c r="C1855" s="50">
        <v>0.44188498585941421</v>
      </c>
      <c r="D1855" s="50">
        <v>0.74936959297725991</v>
      </c>
      <c r="E1855" s="50">
        <v>0.62264467764960307</v>
      </c>
      <c r="F1855" s="51">
        <f t="shared" si="85"/>
        <v>0.58325512448506811</v>
      </c>
      <c r="G1855" s="47">
        <f t="shared" si="86"/>
        <v>58.325512448506814</v>
      </c>
      <c r="H1855" s="21" t="str">
        <f t="shared" si="84"/>
        <v xml:space="preserve"> Medium Risk</v>
      </c>
      <c r="I1855">
        <f>VLOOKUP(A1855, 'MACHINE LEARNING OUTPUT '!A:W, 23, FALSE)</f>
        <v>1</v>
      </c>
      <c r="J1855" s="5">
        <f>VLOOKUP(A1855, 'MACHINE LEARNING OUTPUT '!A:X,24, FALSE)</f>
        <v>0.52025124184329241</v>
      </c>
      <c r="K1855" t="str">
        <f>VLOOKUP(A1855, 'MACHINE LEARNING OUTPUT '!A:C,3, FALSE)</f>
        <v>mixed</v>
      </c>
    </row>
    <row r="1856" spans="1:11" x14ac:dyDescent="0.25">
      <c r="A1856" s="1" t="s">
        <v>1890</v>
      </c>
      <c r="B1856" s="49">
        <v>0.754</v>
      </c>
      <c r="C1856" s="49">
        <v>0.30237551010969882</v>
      </c>
      <c r="D1856" s="49">
        <v>0.58598542754428484</v>
      </c>
      <c r="E1856" s="49">
        <v>0.74610028123813754</v>
      </c>
      <c r="F1856" s="51">
        <f t="shared" si="85"/>
        <v>0.70229947466166798</v>
      </c>
      <c r="G1856" s="47">
        <f t="shared" si="86"/>
        <v>70.229947466166792</v>
      </c>
      <c r="H1856" s="21" t="str">
        <f t="shared" si="84"/>
        <v xml:space="preserve"> Low Risk</v>
      </c>
      <c r="I1856">
        <f>VLOOKUP(A1856, 'MACHINE LEARNING OUTPUT '!A:W, 23, FALSE)</f>
        <v>0</v>
      </c>
      <c r="J1856" s="5">
        <f>VLOOKUP(A1856, 'MACHINE LEARNING OUTPUT '!A:X,24, FALSE)</f>
        <v>0.42173565118526696</v>
      </c>
      <c r="K1856" t="str">
        <f>VLOOKUP(A1856, 'MACHINE LEARNING OUTPUT '!A:C,3, FALSE)</f>
        <v>mixed</v>
      </c>
    </row>
    <row r="1857" spans="1:11" x14ac:dyDescent="0.25">
      <c r="A1857" s="2" t="s">
        <v>1891</v>
      </c>
      <c r="B1857" s="50">
        <v>0.90100000000000002</v>
      </c>
      <c r="C1857" s="50">
        <v>0.18594145706946652</v>
      </c>
      <c r="D1857" s="50">
        <v>0.5645137579414472</v>
      </c>
      <c r="E1857" s="50">
        <v>0.84190119292571164</v>
      </c>
      <c r="F1857" s="51">
        <f t="shared" si="85"/>
        <v>0.79875549340630614</v>
      </c>
      <c r="G1857" s="47">
        <f t="shared" si="86"/>
        <v>79.875549340630613</v>
      </c>
      <c r="H1857" s="21" t="str">
        <f t="shared" si="84"/>
        <v xml:space="preserve"> Low Risk</v>
      </c>
      <c r="I1857">
        <f>VLOOKUP(A1857, 'MACHINE LEARNING OUTPUT '!A:W, 23, FALSE)</f>
        <v>0</v>
      </c>
      <c r="J1857" s="5">
        <f>VLOOKUP(A1857, 'MACHINE LEARNING OUTPUT '!A:X,24, FALSE)</f>
        <v>0.35743351048238797</v>
      </c>
      <c r="K1857" t="str">
        <f>VLOOKUP(A1857, 'MACHINE LEARNING OUTPUT '!A:C,3, FALSE)</f>
        <v>salary</v>
      </c>
    </row>
    <row r="1858" spans="1:11" x14ac:dyDescent="0.25">
      <c r="A1858" s="1" t="s">
        <v>1892</v>
      </c>
      <c r="B1858" s="49">
        <v>0.24099999999999999</v>
      </c>
      <c r="C1858" s="49">
        <v>0.46876521556046119</v>
      </c>
      <c r="D1858" s="49">
        <v>0.15019768356184551</v>
      </c>
      <c r="E1858" s="49">
        <v>0.25975628298445752</v>
      </c>
      <c r="F1858" s="51">
        <f t="shared" si="85"/>
        <v>0.31272341449189939</v>
      </c>
      <c r="G1858" s="47">
        <f t="shared" si="86"/>
        <v>31.272341449189938</v>
      </c>
      <c r="H1858" s="21" t="str">
        <f t="shared" ref="H1858:H1921" si="87">IF(G1858&lt;40," High Risk",
 IF(G1858&lt;70," Medium Risk",
 " Low Risk"))</f>
        <v xml:space="preserve"> High Risk</v>
      </c>
      <c r="I1858">
        <f>VLOOKUP(A1858, 'MACHINE LEARNING OUTPUT '!A:W, 23, FALSE)</f>
        <v>1</v>
      </c>
      <c r="J1858" s="5">
        <f>VLOOKUP(A1858, 'MACHINE LEARNING OUTPUT '!A:X,24, FALSE)</f>
        <v>0.75544033812863987</v>
      </c>
      <c r="K1858" t="str">
        <f>VLOOKUP(A1858, 'MACHINE LEARNING OUTPUT '!A:C,3, FALSE)</f>
        <v>business</v>
      </c>
    </row>
    <row r="1859" spans="1:11" x14ac:dyDescent="0.25">
      <c r="A1859" s="2" t="s">
        <v>1893</v>
      </c>
      <c r="B1859" s="50">
        <v>0.86099999999999999</v>
      </c>
      <c r="C1859" s="50">
        <v>0.39861272656465235</v>
      </c>
      <c r="D1859" s="50">
        <v>0.4919499732261714</v>
      </c>
      <c r="E1859" s="50">
        <v>0.6547383855943476</v>
      </c>
      <c r="F1859" s="51">
        <f t="shared" ref="F1859:F1922" si="88">(B1859*0.35) + ((1-C1859)*0.3) + (D1859*0.2) + (E1859*0.15)</f>
        <v>0.67836693451499064</v>
      </c>
      <c r="G1859" s="47">
        <f t="shared" ref="G1859:G1922" si="89">F1859*100</f>
        <v>67.836693451499059</v>
      </c>
      <c r="H1859" s="21" t="str">
        <f t="shared" si="87"/>
        <v xml:space="preserve"> Medium Risk</v>
      </c>
      <c r="I1859">
        <f>VLOOKUP(A1859, 'MACHINE LEARNING OUTPUT '!A:W, 23, FALSE)</f>
        <v>0</v>
      </c>
      <c r="J1859" s="5">
        <f>VLOOKUP(A1859, 'MACHINE LEARNING OUTPUT '!A:X,24, FALSE)</f>
        <v>0.44267448603414467</v>
      </c>
      <c r="K1859" t="str">
        <f>VLOOKUP(A1859, 'MACHINE LEARNING OUTPUT '!A:C,3, FALSE)</f>
        <v>salary</v>
      </c>
    </row>
    <row r="1860" spans="1:11" x14ac:dyDescent="0.25">
      <c r="A1860" s="1" t="s">
        <v>1894</v>
      </c>
      <c r="B1860" s="49">
        <v>0.45100000000000001</v>
      </c>
      <c r="C1860" s="49">
        <v>0.42508432730708495</v>
      </c>
      <c r="D1860" s="49">
        <v>0.45382923844818257</v>
      </c>
      <c r="E1860" s="49">
        <v>0.40109411602977002</v>
      </c>
      <c r="F1860" s="51">
        <f t="shared" si="88"/>
        <v>0.48125466690197649</v>
      </c>
      <c r="G1860" s="47">
        <f t="shared" si="89"/>
        <v>48.125466690197648</v>
      </c>
      <c r="H1860" s="21" t="str">
        <f t="shared" si="87"/>
        <v xml:space="preserve"> Medium Risk</v>
      </c>
      <c r="I1860">
        <f>VLOOKUP(A1860, 'MACHINE LEARNING OUTPUT '!A:W, 23, FALSE)</f>
        <v>1</v>
      </c>
      <c r="J1860" s="5">
        <f>VLOOKUP(A1860, 'MACHINE LEARNING OUTPUT '!A:X,24, FALSE)</f>
        <v>0.62095221396732692</v>
      </c>
      <c r="K1860" t="str">
        <f>VLOOKUP(A1860, 'MACHINE LEARNING OUTPUT '!A:C,3, FALSE)</f>
        <v>mixed</v>
      </c>
    </row>
    <row r="1861" spans="1:11" x14ac:dyDescent="0.25">
      <c r="A1861" s="2" t="s">
        <v>1895</v>
      </c>
      <c r="B1861" s="50">
        <v>0.33700000000000002</v>
      </c>
      <c r="C1861" s="50">
        <v>0.22153666321258086</v>
      </c>
      <c r="D1861" s="50">
        <v>0.36956721033699169</v>
      </c>
      <c r="E1861" s="50">
        <v>0.39871026361337197</v>
      </c>
      <c r="F1861" s="51">
        <f t="shared" si="88"/>
        <v>0.48520898264562984</v>
      </c>
      <c r="G1861" s="47">
        <f t="shared" si="89"/>
        <v>48.520898264562987</v>
      </c>
      <c r="H1861" s="21" t="str">
        <f t="shared" si="87"/>
        <v xml:space="preserve"> Medium Risk</v>
      </c>
      <c r="I1861">
        <f>VLOOKUP(A1861, 'MACHINE LEARNING OUTPUT '!A:W, 23, FALSE)</f>
        <v>1</v>
      </c>
      <c r="J1861" s="5">
        <f>VLOOKUP(A1861, 'MACHINE LEARNING OUTPUT '!A:X,24, FALSE)</f>
        <v>0.65406709606287439</v>
      </c>
      <c r="K1861" t="str">
        <f>VLOOKUP(A1861, 'MACHINE LEARNING OUTPUT '!A:C,3, FALSE)</f>
        <v>business</v>
      </c>
    </row>
    <row r="1862" spans="1:11" x14ac:dyDescent="0.25">
      <c r="A1862" s="1" t="s">
        <v>1896</v>
      </c>
      <c r="B1862" s="49">
        <v>0.505</v>
      </c>
      <c r="C1862" s="49">
        <v>0.28449966158921941</v>
      </c>
      <c r="D1862" s="49">
        <v>7.4326391192291313E-2</v>
      </c>
      <c r="E1862" s="49">
        <v>0.28597580878555318</v>
      </c>
      <c r="F1862" s="51">
        <f t="shared" si="88"/>
        <v>0.44916175107952538</v>
      </c>
      <c r="G1862" s="47">
        <f t="shared" si="89"/>
        <v>44.91617510795254</v>
      </c>
      <c r="H1862" s="21" t="str">
        <f t="shared" si="87"/>
        <v xml:space="preserve"> Medium Risk</v>
      </c>
      <c r="I1862">
        <f>VLOOKUP(A1862, 'MACHINE LEARNING OUTPUT '!A:W, 23, FALSE)</f>
        <v>1</v>
      </c>
      <c r="J1862" s="5">
        <f>VLOOKUP(A1862, 'MACHINE LEARNING OUTPUT '!A:X,24, FALSE)</f>
        <v>0.66867628347805186</v>
      </c>
      <c r="K1862" t="str">
        <f>VLOOKUP(A1862, 'MACHINE LEARNING OUTPUT '!A:C,3, FALSE)</f>
        <v>business</v>
      </c>
    </row>
    <row r="1863" spans="1:11" x14ac:dyDescent="0.25">
      <c r="A1863" s="2" t="s">
        <v>1897</v>
      </c>
      <c r="B1863" s="50">
        <v>0.59399999999999997</v>
      </c>
      <c r="C1863" s="50">
        <v>0.37015401562180755</v>
      </c>
      <c r="D1863" s="50">
        <v>0.32366928958859198</v>
      </c>
      <c r="E1863" s="50">
        <v>0.44839101779154128</v>
      </c>
      <c r="F1863" s="51">
        <f t="shared" si="88"/>
        <v>0.52884630589990733</v>
      </c>
      <c r="G1863" s="47">
        <f t="shared" si="89"/>
        <v>52.884630589990735</v>
      </c>
      <c r="H1863" s="21" t="str">
        <f t="shared" si="87"/>
        <v xml:space="preserve"> Medium Risk</v>
      </c>
      <c r="I1863">
        <f>VLOOKUP(A1863, 'MACHINE LEARNING OUTPUT '!A:W, 23, FALSE)</f>
        <v>1</v>
      </c>
      <c r="J1863" s="5">
        <f>VLOOKUP(A1863, 'MACHINE LEARNING OUTPUT '!A:X,24, FALSE)</f>
        <v>0.61778467806585757</v>
      </c>
      <c r="K1863" t="str">
        <f>VLOOKUP(A1863, 'MACHINE LEARNING OUTPUT '!A:C,3, FALSE)</f>
        <v>business</v>
      </c>
    </row>
    <row r="1864" spans="1:11" x14ac:dyDescent="0.25">
      <c r="A1864" s="1" t="s">
        <v>1898</v>
      </c>
      <c r="B1864" s="49">
        <v>0.81299999999999994</v>
      </c>
      <c r="C1864" s="49">
        <v>0.50046659997271203</v>
      </c>
      <c r="D1864" s="49">
        <v>0.55213623150722291</v>
      </c>
      <c r="E1864" s="49">
        <v>0.52736079116808066</v>
      </c>
      <c r="F1864" s="51">
        <f t="shared" si="88"/>
        <v>0.62394138498484297</v>
      </c>
      <c r="G1864" s="47">
        <f t="shared" si="89"/>
        <v>62.394138498484295</v>
      </c>
      <c r="H1864" s="21" t="str">
        <f t="shared" si="87"/>
        <v xml:space="preserve"> Medium Risk</v>
      </c>
      <c r="I1864">
        <f>VLOOKUP(A1864, 'MACHINE LEARNING OUTPUT '!A:W, 23, FALSE)</f>
        <v>0</v>
      </c>
      <c r="J1864" s="5">
        <f>VLOOKUP(A1864, 'MACHINE LEARNING OUTPUT '!A:X,24, FALSE)</f>
        <v>0.45577628672404691</v>
      </c>
      <c r="K1864" t="str">
        <f>VLOOKUP(A1864, 'MACHINE LEARNING OUTPUT '!A:C,3, FALSE)</f>
        <v>salary</v>
      </c>
    </row>
    <row r="1865" spans="1:11" x14ac:dyDescent="0.25">
      <c r="A1865" s="2" t="s">
        <v>1899</v>
      </c>
      <c r="B1865" s="50">
        <v>0.34899999999999998</v>
      </c>
      <c r="C1865" s="50">
        <v>0.23802044656492222</v>
      </c>
      <c r="D1865" s="50">
        <v>0.30892318335395696</v>
      </c>
      <c r="E1865" s="50">
        <v>0.37592333323104765</v>
      </c>
      <c r="F1865" s="51">
        <f t="shared" si="88"/>
        <v>0.46891700268597181</v>
      </c>
      <c r="G1865" s="47">
        <f t="shared" si="89"/>
        <v>46.891700268597184</v>
      </c>
      <c r="H1865" s="21" t="str">
        <f t="shared" si="87"/>
        <v xml:space="preserve"> Medium Risk</v>
      </c>
      <c r="I1865">
        <f>VLOOKUP(A1865, 'MACHINE LEARNING OUTPUT '!A:W, 23, FALSE)</f>
        <v>1</v>
      </c>
      <c r="J1865" s="5">
        <f>VLOOKUP(A1865, 'MACHINE LEARNING OUTPUT '!A:X,24, FALSE)</f>
        <v>0.67822442952989481</v>
      </c>
      <c r="K1865" t="str">
        <f>VLOOKUP(A1865, 'MACHINE LEARNING OUTPUT '!A:C,3, FALSE)</f>
        <v>business</v>
      </c>
    </row>
    <row r="1866" spans="1:11" x14ac:dyDescent="0.25">
      <c r="A1866" s="1" t="s">
        <v>1900</v>
      </c>
      <c r="B1866" s="49">
        <v>0.60399999999999998</v>
      </c>
      <c r="C1866" s="49">
        <v>0.49303115832038497</v>
      </c>
      <c r="D1866" s="49">
        <v>0.35971001349465548</v>
      </c>
      <c r="E1866" s="49">
        <v>0.46619527287380208</v>
      </c>
      <c r="F1866" s="51">
        <f t="shared" si="88"/>
        <v>0.50536194613388585</v>
      </c>
      <c r="G1866" s="47">
        <f t="shared" si="89"/>
        <v>50.536194613388588</v>
      </c>
      <c r="H1866" s="21" t="str">
        <f t="shared" si="87"/>
        <v xml:space="preserve"> Medium Risk</v>
      </c>
      <c r="I1866">
        <f>VLOOKUP(A1866, 'MACHINE LEARNING OUTPUT '!A:W, 23, FALSE)</f>
        <v>1</v>
      </c>
      <c r="J1866" s="5">
        <f>VLOOKUP(A1866, 'MACHINE LEARNING OUTPUT '!A:X,24, FALSE)</f>
        <v>0.56978033055264687</v>
      </c>
      <c r="K1866" t="str">
        <f>VLOOKUP(A1866, 'MACHINE LEARNING OUTPUT '!A:C,3, FALSE)</f>
        <v>mixed</v>
      </c>
    </row>
    <row r="1867" spans="1:11" x14ac:dyDescent="0.25">
      <c r="A1867" s="2" t="s">
        <v>1901</v>
      </c>
      <c r="B1867" s="50">
        <v>0.629</v>
      </c>
      <c r="C1867" s="50">
        <v>0.36447337235641414</v>
      </c>
      <c r="D1867" s="50">
        <v>0.43755997508963307</v>
      </c>
      <c r="E1867" s="50">
        <v>0.64577647010995187</v>
      </c>
      <c r="F1867" s="51">
        <f t="shared" si="88"/>
        <v>0.59518645382749513</v>
      </c>
      <c r="G1867" s="47">
        <f t="shared" si="89"/>
        <v>59.518645382749511</v>
      </c>
      <c r="H1867" s="21" t="str">
        <f t="shared" si="87"/>
        <v xml:space="preserve"> Medium Risk</v>
      </c>
      <c r="I1867">
        <f>VLOOKUP(A1867, 'MACHINE LEARNING OUTPUT '!A:W, 23, FALSE)</f>
        <v>1</v>
      </c>
      <c r="J1867" s="5">
        <f>VLOOKUP(A1867, 'MACHINE LEARNING OUTPUT '!A:X,24, FALSE)</f>
        <v>0.50576013743862391</v>
      </c>
      <c r="K1867" t="str">
        <f>VLOOKUP(A1867, 'MACHINE LEARNING OUTPUT '!A:C,3, FALSE)</f>
        <v>mixed</v>
      </c>
    </row>
    <row r="1868" spans="1:11" x14ac:dyDescent="0.25">
      <c r="A1868" s="1" t="s">
        <v>1902</v>
      </c>
      <c r="B1868" s="49">
        <v>0.81299999999999994</v>
      </c>
      <c r="C1868" s="49">
        <v>0.38758838073235019</v>
      </c>
      <c r="D1868" s="49">
        <v>0.85161064698976574</v>
      </c>
      <c r="E1868" s="49">
        <v>0.7738283701712706</v>
      </c>
      <c r="F1868" s="51">
        <f t="shared" si="88"/>
        <v>0.75466987070393876</v>
      </c>
      <c r="G1868" s="47">
        <f t="shared" si="89"/>
        <v>75.46698707039387</v>
      </c>
      <c r="H1868" s="21" t="str">
        <f t="shared" si="87"/>
        <v xml:space="preserve"> Low Risk</v>
      </c>
      <c r="I1868">
        <f>VLOOKUP(A1868, 'MACHINE LEARNING OUTPUT '!A:W, 23, FALSE)</f>
        <v>0</v>
      </c>
      <c r="J1868" s="5">
        <f>VLOOKUP(A1868, 'MACHINE LEARNING OUTPUT '!A:X,24, FALSE)</f>
        <v>0.3587661484877292</v>
      </c>
      <c r="K1868" t="str">
        <f>VLOOKUP(A1868, 'MACHINE LEARNING OUTPUT '!A:C,3, FALSE)</f>
        <v>salary</v>
      </c>
    </row>
    <row r="1869" spans="1:11" x14ac:dyDescent="0.25">
      <c r="A1869" s="2" t="s">
        <v>1903</v>
      </c>
      <c r="B1869" s="50">
        <v>0.79200000000000004</v>
      </c>
      <c r="C1869" s="50">
        <v>0.28854482438656265</v>
      </c>
      <c r="D1869" s="50">
        <v>0.59148447533901927</v>
      </c>
      <c r="E1869" s="50">
        <v>0.71103784393116387</v>
      </c>
      <c r="F1869" s="51">
        <f t="shared" si="88"/>
        <v>0.71558912434150956</v>
      </c>
      <c r="G1869" s="47">
        <f t="shared" si="89"/>
        <v>71.558912434150955</v>
      </c>
      <c r="H1869" s="21" t="str">
        <f t="shared" si="87"/>
        <v xml:space="preserve"> Low Risk</v>
      </c>
      <c r="I1869">
        <f>VLOOKUP(A1869, 'MACHINE LEARNING OUTPUT '!A:W, 23, FALSE)</f>
        <v>0</v>
      </c>
      <c r="J1869" s="5">
        <f>VLOOKUP(A1869, 'MACHINE LEARNING OUTPUT '!A:X,24, FALSE)</f>
        <v>0.40750524923327763</v>
      </c>
      <c r="K1869" t="str">
        <f>VLOOKUP(A1869, 'MACHINE LEARNING OUTPUT '!A:C,3, FALSE)</f>
        <v>salary</v>
      </c>
    </row>
    <row r="1870" spans="1:11" x14ac:dyDescent="0.25">
      <c r="A1870" s="1" t="s">
        <v>1904</v>
      </c>
      <c r="B1870" s="49">
        <v>0.93899999999999995</v>
      </c>
      <c r="C1870" s="49">
        <v>0.18578168255379962</v>
      </c>
      <c r="D1870" s="49">
        <v>0.85013367719001187</v>
      </c>
      <c r="E1870" s="49">
        <v>0.75255434949566102</v>
      </c>
      <c r="F1870" s="51">
        <f t="shared" si="88"/>
        <v>0.85582538309621148</v>
      </c>
      <c r="G1870" s="47">
        <f t="shared" si="89"/>
        <v>85.582538309621143</v>
      </c>
      <c r="H1870" s="21" t="str">
        <f t="shared" si="87"/>
        <v xml:space="preserve"> Low Risk</v>
      </c>
      <c r="I1870">
        <f>VLOOKUP(A1870, 'MACHINE LEARNING OUTPUT '!A:W, 23, FALSE)</f>
        <v>0</v>
      </c>
      <c r="J1870" s="5">
        <f>VLOOKUP(A1870, 'MACHINE LEARNING OUTPUT '!A:X,24, FALSE)</f>
        <v>0.29690622494474045</v>
      </c>
      <c r="K1870" t="str">
        <f>VLOOKUP(A1870, 'MACHINE LEARNING OUTPUT '!A:C,3, FALSE)</f>
        <v>salary</v>
      </c>
    </row>
    <row r="1871" spans="1:11" x14ac:dyDescent="0.25">
      <c r="A1871" s="2" t="s">
        <v>1905</v>
      </c>
      <c r="B1871" s="50">
        <v>0.5</v>
      </c>
      <c r="C1871" s="50">
        <v>0.27070165843729993</v>
      </c>
      <c r="D1871" s="50">
        <v>0.40105438801100268</v>
      </c>
      <c r="E1871" s="50">
        <v>0.67104230696003953</v>
      </c>
      <c r="F1871" s="51">
        <f t="shared" si="88"/>
        <v>0.5746567261150165</v>
      </c>
      <c r="G1871" s="47">
        <f t="shared" si="89"/>
        <v>57.465672611501653</v>
      </c>
      <c r="H1871" s="21" t="str">
        <f t="shared" si="87"/>
        <v xml:space="preserve"> Medium Risk</v>
      </c>
      <c r="I1871">
        <f>VLOOKUP(A1871, 'MACHINE LEARNING OUTPUT '!A:W, 23, FALSE)</f>
        <v>1</v>
      </c>
      <c r="J1871" s="5">
        <f>VLOOKUP(A1871, 'MACHINE LEARNING OUTPUT '!A:X,24, FALSE)</f>
        <v>0.58209434962237383</v>
      </c>
      <c r="K1871" t="str">
        <f>VLOOKUP(A1871, 'MACHINE LEARNING OUTPUT '!A:C,3, FALSE)</f>
        <v>business</v>
      </c>
    </row>
    <row r="1872" spans="1:11" x14ac:dyDescent="0.25">
      <c r="A1872" s="1" t="s">
        <v>1906</v>
      </c>
      <c r="B1872" s="49">
        <v>0.65</v>
      </c>
      <c r="C1872" s="49">
        <v>0.13924293058225784</v>
      </c>
      <c r="D1872" s="49">
        <v>0.6889863931878083</v>
      </c>
      <c r="E1872" s="49">
        <v>0.55976420706783458</v>
      </c>
      <c r="F1872" s="51">
        <f t="shared" si="88"/>
        <v>0.70748903052305945</v>
      </c>
      <c r="G1872" s="47">
        <f t="shared" si="89"/>
        <v>70.748903052305948</v>
      </c>
      <c r="H1872" s="21" t="str">
        <f t="shared" si="87"/>
        <v xml:space="preserve"> Low Risk</v>
      </c>
      <c r="I1872">
        <f>VLOOKUP(A1872, 'MACHINE LEARNING OUTPUT '!A:W, 23, FALSE)</f>
        <v>0</v>
      </c>
      <c r="J1872" s="5">
        <f>VLOOKUP(A1872, 'MACHINE LEARNING OUTPUT '!A:X,24, FALSE)</f>
        <v>0.43241826179630843</v>
      </c>
      <c r="K1872" t="str">
        <f>VLOOKUP(A1872, 'MACHINE LEARNING OUTPUT '!A:C,3, FALSE)</f>
        <v>mixed</v>
      </c>
    </row>
    <row r="1873" spans="1:11" x14ac:dyDescent="0.25">
      <c r="A1873" s="2" t="s">
        <v>1907</v>
      </c>
      <c r="B1873" s="50">
        <v>0.871</v>
      </c>
      <c r="C1873" s="50">
        <v>0.17077705003319543</v>
      </c>
      <c r="D1873" s="50">
        <v>0.8128041062556326</v>
      </c>
      <c r="E1873" s="50">
        <v>0.83783420014834098</v>
      </c>
      <c r="F1873" s="51">
        <f t="shared" si="88"/>
        <v>0.841852836263419</v>
      </c>
      <c r="G1873" s="47">
        <f t="shared" si="89"/>
        <v>84.185283626341899</v>
      </c>
      <c r="H1873" s="21" t="str">
        <f t="shared" si="87"/>
        <v xml:space="preserve"> Low Risk</v>
      </c>
      <c r="I1873">
        <f>VLOOKUP(A1873, 'MACHINE LEARNING OUTPUT '!A:W, 23, FALSE)</f>
        <v>0</v>
      </c>
      <c r="J1873" s="5">
        <f>VLOOKUP(A1873, 'MACHINE LEARNING OUTPUT '!A:X,24, FALSE)</f>
        <v>0.31976799558769853</v>
      </c>
      <c r="K1873" t="str">
        <f>VLOOKUP(A1873, 'MACHINE LEARNING OUTPUT '!A:C,3, FALSE)</f>
        <v>salary</v>
      </c>
    </row>
    <row r="1874" spans="1:11" x14ac:dyDescent="0.25">
      <c r="A1874" s="1" t="s">
        <v>1908</v>
      </c>
      <c r="B1874" s="49">
        <v>0.45400000000000001</v>
      </c>
      <c r="C1874" s="49">
        <v>7.9309559704315469E-2</v>
      </c>
      <c r="D1874" s="49">
        <v>0.52482229793400781</v>
      </c>
      <c r="E1874" s="49">
        <v>0.50352924985725311</v>
      </c>
      <c r="F1874" s="51">
        <f t="shared" si="88"/>
        <v>0.61560097915409484</v>
      </c>
      <c r="G1874" s="47">
        <f t="shared" si="89"/>
        <v>61.560097915409486</v>
      </c>
      <c r="H1874" s="21" t="str">
        <f t="shared" si="87"/>
        <v xml:space="preserve"> Medium Risk</v>
      </c>
      <c r="I1874">
        <f>VLOOKUP(A1874, 'MACHINE LEARNING OUTPUT '!A:W, 23, FALSE)</f>
        <v>1</v>
      </c>
      <c r="J1874" s="5">
        <f>VLOOKUP(A1874, 'MACHINE LEARNING OUTPUT '!A:X,24, FALSE)</f>
        <v>0.58836226296996197</v>
      </c>
      <c r="K1874" t="str">
        <f>VLOOKUP(A1874, 'MACHINE LEARNING OUTPUT '!A:C,3, FALSE)</f>
        <v>business</v>
      </c>
    </row>
    <row r="1875" spans="1:11" x14ac:dyDescent="0.25">
      <c r="A1875" s="2" t="s">
        <v>1909</v>
      </c>
      <c r="B1875" s="50">
        <v>0.7</v>
      </c>
      <c r="C1875" s="50">
        <v>6.0136667346108508E-2</v>
      </c>
      <c r="D1875" s="50">
        <v>0.72210645211190605</v>
      </c>
      <c r="E1875" s="50">
        <v>0.62818251259374758</v>
      </c>
      <c r="F1875" s="51">
        <f t="shared" si="88"/>
        <v>0.76560766710761075</v>
      </c>
      <c r="G1875" s="47">
        <f t="shared" si="89"/>
        <v>76.560766710761072</v>
      </c>
      <c r="H1875" s="21" t="str">
        <f t="shared" si="87"/>
        <v xml:space="preserve"> Low Risk</v>
      </c>
      <c r="I1875">
        <f>VLOOKUP(A1875, 'MACHINE LEARNING OUTPUT '!A:W, 23, FALSE)</f>
        <v>0</v>
      </c>
      <c r="J1875" s="5">
        <f>VLOOKUP(A1875, 'MACHINE LEARNING OUTPUT '!A:X,24, FALSE)</f>
        <v>0.3847509859879516</v>
      </c>
      <c r="K1875" t="str">
        <f>VLOOKUP(A1875, 'MACHINE LEARNING OUTPUT '!A:C,3, FALSE)</f>
        <v>mixed</v>
      </c>
    </row>
    <row r="1876" spans="1:11" x14ac:dyDescent="0.25">
      <c r="A1876" s="1" t="s">
        <v>1910</v>
      </c>
      <c r="B1876" s="49">
        <v>0.26100000000000001</v>
      </c>
      <c r="C1876" s="49">
        <v>0.17256729705196211</v>
      </c>
      <c r="D1876" s="49">
        <v>0.32451394209913809</v>
      </c>
      <c r="E1876" s="49">
        <v>0.56863909228126164</v>
      </c>
      <c r="F1876" s="51">
        <f t="shared" si="88"/>
        <v>0.4897784631464282</v>
      </c>
      <c r="G1876" s="47">
        <f t="shared" si="89"/>
        <v>48.977846314642818</v>
      </c>
      <c r="H1876" s="21" t="str">
        <f t="shared" si="87"/>
        <v xml:space="preserve"> Medium Risk</v>
      </c>
      <c r="I1876">
        <f>VLOOKUP(A1876, 'MACHINE LEARNING OUTPUT '!A:W, 23, FALSE)</f>
        <v>1</v>
      </c>
      <c r="J1876" s="5">
        <f>VLOOKUP(A1876, 'MACHINE LEARNING OUTPUT '!A:X,24, FALSE)</f>
        <v>0.67544266513300544</v>
      </c>
      <c r="K1876" t="str">
        <f>VLOOKUP(A1876, 'MACHINE LEARNING OUTPUT '!A:C,3, FALSE)</f>
        <v>business</v>
      </c>
    </row>
    <row r="1877" spans="1:11" x14ac:dyDescent="0.25">
      <c r="A1877" s="2" t="s">
        <v>1911</v>
      </c>
      <c r="B1877" s="50">
        <v>0.23</v>
      </c>
      <c r="C1877" s="50">
        <v>0.4096179879909369</v>
      </c>
      <c r="D1877" s="50">
        <v>0.53562790726442555</v>
      </c>
      <c r="E1877" s="50">
        <v>0.34563401588554826</v>
      </c>
      <c r="F1877" s="51">
        <f t="shared" si="88"/>
        <v>0.41658528743843626</v>
      </c>
      <c r="G1877" s="47">
        <f t="shared" si="89"/>
        <v>41.658528743843625</v>
      </c>
      <c r="H1877" s="21" t="str">
        <f t="shared" si="87"/>
        <v xml:space="preserve"> Medium Risk</v>
      </c>
      <c r="I1877">
        <f>VLOOKUP(A1877, 'MACHINE LEARNING OUTPUT '!A:W, 23, FALSE)</f>
        <v>1</v>
      </c>
      <c r="J1877" s="5">
        <f>VLOOKUP(A1877, 'MACHINE LEARNING OUTPUT '!A:X,24, FALSE)</f>
        <v>0.69468797637152979</v>
      </c>
      <c r="K1877" t="str">
        <f>VLOOKUP(A1877, 'MACHINE LEARNING OUTPUT '!A:C,3, FALSE)</f>
        <v>business</v>
      </c>
    </row>
    <row r="1878" spans="1:11" x14ac:dyDescent="0.25">
      <c r="A1878" s="1" t="s">
        <v>1912</v>
      </c>
      <c r="B1878" s="49">
        <v>0.28399999999999997</v>
      </c>
      <c r="C1878" s="49">
        <v>0.38907236291500996</v>
      </c>
      <c r="D1878" s="49">
        <v>0.58135523458165128</v>
      </c>
      <c r="E1878" s="49">
        <v>0.30676402067382319</v>
      </c>
      <c r="F1878" s="51">
        <f t="shared" si="88"/>
        <v>0.44496394114290078</v>
      </c>
      <c r="G1878" s="47">
        <f t="shared" si="89"/>
        <v>44.496394114290077</v>
      </c>
      <c r="H1878" s="21" t="str">
        <f t="shared" si="87"/>
        <v xml:space="preserve"> Medium Risk</v>
      </c>
      <c r="I1878">
        <f>VLOOKUP(A1878, 'MACHINE LEARNING OUTPUT '!A:W, 23, FALSE)</f>
        <v>1</v>
      </c>
      <c r="J1878" s="5">
        <f>VLOOKUP(A1878, 'MACHINE LEARNING OUTPUT '!A:X,24, FALSE)</f>
        <v>0.68392548039002776</v>
      </c>
      <c r="K1878" t="str">
        <f>VLOOKUP(A1878, 'MACHINE LEARNING OUTPUT '!A:C,3, FALSE)</f>
        <v>business</v>
      </c>
    </row>
    <row r="1879" spans="1:11" x14ac:dyDescent="0.25">
      <c r="A1879" s="2" t="s">
        <v>1913</v>
      </c>
      <c r="B1879" s="50">
        <v>0.41799999999999998</v>
      </c>
      <c r="C1879" s="50">
        <v>0.12579477431283365</v>
      </c>
      <c r="D1879" s="50">
        <v>0.36209720960748959</v>
      </c>
      <c r="E1879" s="50">
        <v>0.48816561164993627</v>
      </c>
      <c r="F1879" s="51">
        <f t="shared" si="88"/>
        <v>0.55420585137513823</v>
      </c>
      <c r="G1879" s="47">
        <f t="shared" si="89"/>
        <v>55.420585137513825</v>
      </c>
      <c r="H1879" s="21" t="str">
        <f t="shared" si="87"/>
        <v xml:space="preserve"> Medium Risk</v>
      </c>
      <c r="I1879">
        <f>VLOOKUP(A1879, 'MACHINE LEARNING OUTPUT '!A:W, 23, FALSE)</f>
        <v>1</v>
      </c>
      <c r="J1879" s="5">
        <f>VLOOKUP(A1879, 'MACHINE LEARNING OUTPUT '!A:X,24, FALSE)</f>
        <v>0.61983491651462641</v>
      </c>
      <c r="K1879" t="str">
        <f>VLOOKUP(A1879, 'MACHINE LEARNING OUTPUT '!A:C,3, FALSE)</f>
        <v>business</v>
      </c>
    </row>
    <row r="1880" spans="1:11" x14ac:dyDescent="0.25">
      <c r="A1880" s="1" t="s">
        <v>1914</v>
      </c>
      <c r="B1880" s="49">
        <v>0.90100000000000002</v>
      </c>
      <c r="C1880" s="49">
        <v>0.32692841281700241</v>
      </c>
      <c r="D1880" s="49">
        <v>0.4531761949838603</v>
      </c>
      <c r="E1880" s="49">
        <v>0.81839550025783669</v>
      </c>
      <c r="F1880" s="51">
        <f t="shared" si="88"/>
        <v>0.73066604019034675</v>
      </c>
      <c r="G1880" s="47">
        <f t="shared" si="89"/>
        <v>73.066604019034671</v>
      </c>
      <c r="H1880" s="21" t="str">
        <f t="shared" si="87"/>
        <v xml:space="preserve"> Low Risk</v>
      </c>
      <c r="I1880">
        <f>VLOOKUP(A1880, 'MACHINE LEARNING OUTPUT '!A:W, 23, FALSE)</f>
        <v>0</v>
      </c>
      <c r="J1880" s="5">
        <f>VLOOKUP(A1880, 'MACHINE LEARNING OUTPUT '!A:X,24, FALSE)</f>
        <v>0.3685093034961523</v>
      </c>
      <c r="K1880" t="str">
        <f>VLOOKUP(A1880, 'MACHINE LEARNING OUTPUT '!A:C,3, FALSE)</f>
        <v>salary</v>
      </c>
    </row>
    <row r="1881" spans="1:11" x14ac:dyDescent="0.25">
      <c r="A1881" s="2" t="s">
        <v>1915</v>
      </c>
      <c r="B1881" s="50">
        <v>0.34</v>
      </c>
      <c r="C1881" s="50">
        <v>0.35072933378008936</v>
      </c>
      <c r="D1881" s="50">
        <v>0.37230194775728409</v>
      </c>
      <c r="E1881" s="50">
        <v>0.27468830492254076</v>
      </c>
      <c r="F1881" s="51">
        <f t="shared" si="88"/>
        <v>0.42944483515581117</v>
      </c>
      <c r="G1881" s="47">
        <f t="shared" si="89"/>
        <v>42.944483515581119</v>
      </c>
      <c r="H1881" s="21" t="str">
        <f t="shared" si="87"/>
        <v xml:space="preserve"> Medium Risk</v>
      </c>
      <c r="I1881">
        <f>VLOOKUP(A1881, 'MACHINE LEARNING OUTPUT '!A:W, 23, FALSE)</f>
        <v>1</v>
      </c>
      <c r="J1881" s="5">
        <f>VLOOKUP(A1881, 'MACHINE LEARNING OUTPUT '!A:X,24, FALSE)</f>
        <v>0.69988430263070633</v>
      </c>
      <c r="K1881" t="str">
        <f>VLOOKUP(A1881, 'MACHINE LEARNING OUTPUT '!A:C,3, FALSE)</f>
        <v>business</v>
      </c>
    </row>
    <row r="1882" spans="1:11" x14ac:dyDescent="0.25">
      <c r="A1882" s="1" t="s">
        <v>1916</v>
      </c>
      <c r="B1882" s="49">
        <v>0.33200000000000002</v>
      </c>
      <c r="C1882" s="49">
        <v>0.75955235837379664</v>
      </c>
      <c r="D1882" s="49">
        <v>0.47776077453310295</v>
      </c>
      <c r="E1882" s="49">
        <v>0.69670298754724902</v>
      </c>
      <c r="F1882" s="51">
        <f t="shared" si="88"/>
        <v>0.38839189552656894</v>
      </c>
      <c r="G1882" s="47">
        <f t="shared" si="89"/>
        <v>38.839189552656897</v>
      </c>
      <c r="H1882" s="21" t="str">
        <f t="shared" si="87"/>
        <v xml:space="preserve"> High Risk</v>
      </c>
      <c r="I1882">
        <f>VLOOKUP(A1882, 'MACHINE LEARNING OUTPUT '!A:W, 23, FALSE)</f>
        <v>1</v>
      </c>
      <c r="J1882" s="5">
        <f>VLOOKUP(A1882, 'MACHINE LEARNING OUTPUT '!A:X,24, FALSE)</f>
        <v>0.67514541200880029</v>
      </c>
      <c r="K1882" t="str">
        <f>VLOOKUP(A1882, 'MACHINE LEARNING OUTPUT '!A:C,3, FALSE)</f>
        <v>business</v>
      </c>
    </row>
    <row r="1883" spans="1:11" x14ac:dyDescent="0.25">
      <c r="A1883" s="2" t="s">
        <v>1917</v>
      </c>
      <c r="B1883" s="50">
        <v>0.46200000000000002</v>
      </c>
      <c r="C1883" s="50">
        <v>0.34077326758898902</v>
      </c>
      <c r="D1883" s="50">
        <v>0.61490386915065731</v>
      </c>
      <c r="E1883" s="50">
        <v>0.5264021445289615</v>
      </c>
      <c r="F1883" s="51">
        <f t="shared" si="88"/>
        <v>0.56140911523277903</v>
      </c>
      <c r="G1883" s="47">
        <f t="shared" si="89"/>
        <v>56.1409115232779</v>
      </c>
      <c r="H1883" s="21" t="str">
        <f t="shared" si="87"/>
        <v xml:space="preserve"> Medium Risk</v>
      </c>
      <c r="I1883">
        <f>VLOOKUP(A1883, 'MACHINE LEARNING OUTPUT '!A:W, 23, FALSE)</f>
        <v>1</v>
      </c>
      <c r="J1883" s="5">
        <f>VLOOKUP(A1883, 'MACHINE LEARNING OUTPUT '!A:X,24, FALSE)</f>
        <v>0.56318751617872809</v>
      </c>
      <c r="K1883" t="str">
        <f>VLOOKUP(A1883, 'MACHINE LEARNING OUTPUT '!A:C,3, FALSE)</f>
        <v>mixed</v>
      </c>
    </row>
    <row r="1884" spans="1:11" x14ac:dyDescent="0.25">
      <c r="A1884" s="1" t="s">
        <v>1918</v>
      </c>
      <c r="B1884" s="49">
        <v>0.34599999999999997</v>
      </c>
      <c r="C1884" s="49">
        <v>0.10421951774033328</v>
      </c>
      <c r="D1884" s="49">
        <v>0.5008696320435293</v>
      </c>
      <c r="E1884" s="49">
        <v>0.49703993040183159</v>
      </c>
      <c r="F1884" s="51">
        <f t="shared" si="88"/>
        <v>0.56456406064688058</v>
      </c>
      <c r="G1884" s="47">
        <f t="shared" si="89"/>
        <v>56.456406064688061</v>
      </c>
      <c r="H1884" s="21" t="str">
        <f t="shared" si="87"/>
        <v xml:space="preserve"> Medium Risk</v>
      </c>
      <c r="I1884">
        <f>VLOOKUP(A1884, 'MACHINE LEARNING OUTPUT '!A:W, 23, FALSE)</f>
        <v>1</v>
      </c>
      <c r="J1884" s="5">
        <f>VLOOKUP(A1884, 'MACHINE LEARNING OUTPUT '!A:X,24, FALSE)</f>
        <v>0.61569599833062461</v>
      </c>
      <c r="K1884" t="str">
        <f>VLOOKUP(A1884, 'MACHINE LEARNING OUTPUT '!A:C,3, FALSE)</f>
        <v>business</v>
      </c>
    </row>
    <row r="1885" spans="1:11" x14ac:dyDescent="0.25">
      <c r="A1885" s="2" t="s">
        <v>1919</v>
      </c>
      <c r="B1885" s="50">
        <v>0.41199999999999998</v>
      </c>
      <c r="C1885" s="50">
        <v>0.26010417175549544</v>
      </c>
      <c r="D1885" s="50">
        <v>0.24383522572926683</v>
      </c>
      <c r="E1885" s="50">
        <v>0.43898970654381197</v>
      </c>
      <c r="F1885" s="51">
        <f t="shared" si="88"/>
        <v>0.48078424960077654</v>
      </c>
      <c r="G1885" s="47">
        <f t="shared" si="89"/>
        <v>48.078424960077655</v>
      </c>
      <c r="H1885" s="21" t="str">
        <f t="shared" si="87"/>
        <v xml:space="preserve"> Medium Risk</v>
      </c>
      <c r="I1885">
        <f>VLOOKUP(A1885, 'MACHINE LEARNING OUTPUT '!A:W, 23, FALSE)</f>
        <v>1</v>
      </c>
      <c r="J1885" s="5">
        <f>VLOOKUP(A1885, 'MACHINE LEARNING OUTPUT '!A:X,24, FALSE)</f>
        <v>0.65333102045958047</v>
      </c>
      <c r="K1885" t="str">
        <f>VLOOKUP(A1885, 'MACHINE LEARNING OUTPUT '!A:C,3, FALSE)</f>
        <v>business</v>
      </c>
    </row>
    <row r="1886" spans="1:11" x14ac:dyDescent="0.25">
      <c r="A1886" s="1" t="s">
        <v>1920</v>
      </c>
      <c r="B1886" s="49">
        <v>0.96399999999999997</v>
      </c>
      <c r="C1886" s="49">
        <v>0.28251879287412646</v>
      </c>
      <c r="D1886" s="49">
        <v>0.58413728309228508</v>
      </c>
      <c r="E1886" s="49">
        <v>0.73786503833095329</v>
      </c>
      <c r="F1886" s="51">
        <f t="shared" si="88"/>
        <v>0.78015157450586203</v>
      </c>
      <c r="G1886" s="47">
        <f t="shared" si="89"/>
        <v>78.015157450586202</v>
      </c>
      <c r="H1886" s="21" t="str">
        <f t="shared" si="87"/>
        <v xml:space="preserve"> Low Risk</v>
      </c>
      <c r="I1886">
        <f>VLOOKUP(A1886, 'MACHINE LEARNING OUTPUT '!A:W, 23, FALSE)</f>
        <v>0</v>
      </c>
      <c r="J1886" s="5">
        <f>VLOOKUP(A1886, 'MACHINE LEARNING OUTPUT '!A:X,24, FALSE)</f>
        <v>0.36885744268275339</v>
      </c>
      <c r="K1886" t="str">
        <f>VLOOKUP(A1886, 'MACHINE LEARNING OUTPUT '!A:C,3, FALSE)</f>
        <v>salary</v>
      </c>
    </row>
    <row r="1887" spans="1:11" x14ac:dyDescent="0.25">
      <c r="A1887" s="2" t="s">
        <v>1921</v>
      </c>
      <c r="B1887" s="50">
        <v>0.97399999999999998</v>
      </c>
      <c r="C1887" s="50">
        <v>1.5968728906744667E-2</v>
      </c>
      <c r="D1887" s="50">
        <v>0.56355268553594817</v>
      </c>
      <c r="E1887" s="50">
        <v>0.79898173739025125</v>
      </c>
      <c r="F1887" s="51">
        <f t="shared" si="88"/>
        <v>0.86866717904370394</v>
      </c>
      <c r="G1887" s="47">
        <f t="shared" si="89"/>
        <v>86.86671790437039</v>
      </c>
      <c r="H1887" s="21" t="str">
        <f t="shared" si="87"/>
        <v xml:space="preserve"> Low Risk</v>
      </c>
      <c r="I1887">
        <f>VLOOKUP(A1887, 'MACHINE LEARNING OUTPUT '!A:W, 23, FALSE)</f>
        <v>0</v>
      </c>
      <c r="J1887" s="5">
        <f>VLOOKUP(A1887, 'MACHINE LEARNING OUTPUT '!A:X,24, FALSE)</f>
        <v>0.31325500360422098</v>
      </c>
      <c r="K1887" t="str">
        <f>VLOOKUP(A1887, 'MACHINE LEARNING OUTPUT '!A:C,3, FALSE)</f>
        <v>salary</v>
      </c>
    </row>
    <row r="1888" spans="1:11" x14ac:dyDescent="0.25">
      <c r="A1888" s="1" t="s">
        <v>1922</v>
      </c>
      <c r="B1888" s="49">
        <v>0.80400000000000005</v>
      </c>
      <c r="C1888" s="49">
        <v>1.9106622973811882E-2</v>
      </c>
      <c r="D1888" s="49">
        <v>0.58202872593797395</v>
      </c>
      <c r="E1888" s="49">
        <v>0.91137163925458842</v>
      </c>
      <c r="F1888" s="51">
        <f t="shared" si="88"/>
        <v>0.82877950418363955</v>
      </c>
      <c r="G1888" s="47">
        <f t="shared" si="89"/>
        <v>82.877950418363952</v>
      </c>
      <c r="H1888" s="21" t="str">
        <f t="shared" si="87"/>
        <v xml:space="preserve"> Low Risk</v>
      </c>
      <c r="I1888">
        <f>VLOOKUP(A1888, 'MACHINE LEARNING OUTPUT '!A:W, 23, FALSE)</f>
        <v>0</v>
      </c>
      <c r="J1888" s="5">
        <f>VLOOKUP(A1888, 'MACHINE LEARNING OUTPUT '!A:X,24, FALSE)</f>
        <v>0.36895370332514998</v>
      </c>
      <c r="K1888" t="str">
        <f>VLOOKUP(A1888, 'MACHINE LEARNING OUTPUT '!A:C,3, FALSE)</f>
        <v>salary</v>
      </c>
    </row>
    <row r="1889" spans="1:11" x14ac:dyDescent="0.25">
      <c r="A1889" s="2" t="s">
        <v>1923</v>
      </c>
      <c r="B1889" s="50">
        <v>0.84299999999999997</v>
      </c>
      <c r="C1889" s="50">
        <v>8.6237887400314905E-2</v>
      </c>
      <c r="D1889" s="50">
        <v>0.6483834864151331</v>
      </c>
      <c r="E1889" s="50">
        <v>0.64900413378770261</v>
      </c>
      <c r="F1889" s="51">
        <f t="shared" si="88"/>
        <v>0.79620595113108761</v>
      </c>
      <c r="G1889" s="47">
        <f t="shared" si="89"/>
        <v>79.620595113108763</v>
      </c>
      <c r="H1889" s="21" t="str">
        <f t="shared" si="87"/>
        <v xml:space="preserve"> Low Risk</v>
      </c>
      <c r="I1889">
        <f>VLOOKUP(A1889, 'MACHINE LEARNING OUTPUT '!A:W, 23, FALSE)</f>
        <v>0</v>
      </c>
      <c r="J1889" s="5">
        <f>VLOOKUP(A1889, 'MACHINE LEARNING OUTPUT '!A:X,24, FALSE)</f>
        <v>0.37990860070326454</v>
      </c>
      <c r="K1889" t="str">
        <f>VLOOKUP(A1889, 'MACHINE LEARNING OUTPUT '!A:C,3, FALSE)</f>
        <v>salary</v>
      </c>
    </row>
    <row r="1890" spans="1:11" x14ac:dyDescent="0.25">
      <c r="A1890" s="1" t="s">
        <v>1924</v>
      </c>
      <c r="B1890" s="49">
        <v>0.47299999999999998</v>
      </c>
      <c r="C1890" s="49">
        <v>0.30622278955848709</v>
      </c>
      <c r="D1890" s="49">
        <v>0.22056767833246479</v>
      </c>
      <c r="E1890" s="49">
        <v>0.22089197158941634</v>
      </c>
      <c r="F1890" s="51">
        <f t="shared" si="88"/>
        <v>0.45093049453735928</v>
      </c>
      <c r="G1890" s="47">
        <f t="shared" si="89"/>
        <v>45.093049453735929</v>
      </c>
      <c r="H1890" s="21" t="str">
        <f t="shared" si="87"/>
        <v xml:space="preserve"> Medium Risk</v>
      </c>
      <c r="I1890">
        <f>VLOOKUP(A1890, 'MACHINE LEARNING OUTPUT '!A:W, 23, FALSE)</f>
        <v>1</v>
      </c>
      <c r="J1890" s="5">
        <f>VLOOKUP(A1890, 'MACHINE LEARNING OUTPUT '!A:X,24, FALSE)</f>
        <v>0.67974848979051938</v>
      </c>
      <c r="K1890" t="str">
        <f>VLOOKUP(A1890, 'MACHINE LEARNING OUTPUT '!A:C,3, FALSE)</f>
        <v>business</v>
      </c>
    </row>
    <row r="1891" spans="1:11" x14ac:dyDescent="0.25">
      <c r="A1891" s="2" t="s">
        <v>1925</v>
      </c>
      <c r="B1891" s="50">
        <v>0.61699999999999999</v>
      </c>
      <c r="C1891" s="50">
        <v>0.25742669893477427</v>
      </c>
      <c r="D1891" s="50">
        <v>0.69598304353041296</v>
      </c>
      <c r="E1891" s="50">
        <v>0.44302869546019125</v>
      </c>
      <c r="F1891" s="51">
        <f t="shared" si="88"/>
        <v>0.644372903344679</v>
      </c>
      <c r="G1891" s="47">
        <f t="shared" si="89"/>
        <v>64.437290334467903</v>
      </c>
      <c r="H1891" s="21" t="str">
        <f t="shared" si="87"/>
        <v xml:space="preserve"> Medium Risk</v>
      </c>
      <c r="I1891">
        <f>VLOOKUP(A1891, 'MACHINE LEARNING OUTPUT '!A:W, 23, FALSE)</f>
        <v>0</v>
      </c>
      <c r="J1891" s="5">
        <f>VLOOKUP(A1891, 'MACHINE LEARNING OUTPUT '!A:X,24, FALSE)</f>
        <v>0.4990144106323598</v>
      </c>
      <c r="K1891" t="str">
        <f>VLOOKUP(A1891, 'MACHINE LEARNING OUTPUT '!A:C,3, FALSE)</f>
        <v>mixed</v>
      </c>
    </row>
    <row r="1892" spans="1:11" x14ac:dyDescent="0.25">
      <c r="A1892" s="1" t="s">
        <v>1926</v>
      </c>
      <c r="B1892" s="49">
        <v>0.94</v>
      </c>
      <c r="C1892" s="49">
        <v>0.25499675246429826</v>
      </c>
      <c r="D1892" s="49">
        <v>0.28013292013204161</v>
      </c>
      <c r="E1892" s="49">
        <v>0.63059528114317609</v>
      </c>
      <c r="F1892" s="51">
        <f t="shared" si="88"/>
        <v>0.70311685045859529</v>
      </c>
      <c r="G1892" s="47">
        <f t="shared" si="89"/>
        <v>70.311685045859534</v>
      </c>
      <c r="H1892" s="21" t="str">
        <f t="shared" si="87"/>
        <v xml:space="preserve"> Low Risk</v>
      </c>
      <c r="I1892">
        <f>VLOOKUP(A1892, 'MACHINE LEARNING OUTPUT '!A:W, 23, FALSE)</f>
        <v>0</v>
      </c>
      <c r="J1892" s="5">
        <f>VLOOKUP(A1892, 'MACHINE LEARNING OUTPUT '!A:X,24, FALSE)</f>
        <v>0.42550394558019478</v>
      </c>
      <c r="K1892" t="str">
        <f>VLOOKUP(A1892, 'MACHINE LEARNING OUTPUT '!A:C,3, FALSE)</f>
        <v>salary</v>
      </c>
    </row>
    <row r="1893" spans="1:11" x14ac:dyDescent="0.25">
      <c r="A1893" s="2" t="s">
        <v>1927</v>
      </c>
      <c r="B1893" s="50">
        <v>0.97199999999999998</v>
      </c>
      <c r="C1893" s="50">
        <v>9.3278592597115184E-2</v>
      </c>
      <c r="D1893" s="50">
        <v>0.57559961771823009</v>
      </c>
      <c r="E1893" s="50">
        <v>0.55626404599101631</v>
      </c>
      <c r="F1893" s="51">
        <f t="shared" si="88"/>
        <v>0.81077595266316393</v>
      </c>
      <c r="G1893" s="47">
        <f t="shared" si="89"/>
        <v>81.077595266316393</v>
      </c>
      <c r="H1893" s="21" t="str">
        <f t="shared" si="87"/>
        <v xml:space="preserve"> Low Risk</v>
      </c>
      <c r="I1893">
        <f>VLOOKUP(A1893, 'MACHINE LEARNING OUTPUT '!A:W, 23, FALSE)</f>
        <v>0</v>
      </c>
      <c r="J1893" s="5">
        <f>VLOOKUP(A1893, 'MACHINE LEARNING OUTPUT '!A:X,24, FALSE)</f>
        <v>0.33698750712684217</v>
      </c>
      <c r="K1893" t="str">
        <f>VLOOKUP(A1893, 'MACHINE LEARNING OUTPUT '!A:C,3, FALSE)</f>
        <v>salary</v>
      </c>
    </row>
    <row r="1894" spans="1:11" x14ac:dyDescent="0.25">
      <c r="A1894" s="1" t="s">
        <v>1928</v>
      </c>
      <c r="B1894" s="49">
        <v>0.56599999999999995</v>
      </c>
      <c r="C1894" s="49">
        <v>0.3047477608257893</v>
      </c>
      <c r="D1894" s="49">
        <v>0.69779676451483441</v>
      </c>
      <c r="E1894" s="49">
        <v>0.65994897367526684</v>
      </c>
      <c r="F1894" s="51">
        <f t="shared" si="88"/>
        <v>0.64522737070652014</v>
      </c>
      <c r="G1894" s="47">
        <f t="shared" si="89"/>
        <v>64.522737070652013</v>
      </c>
      <c r="H1894" s="21" t="str">
        <f t="shared" si="87"/>
        <v xml:space="preserve"> Medium Risk</v>
      </c>
      <c r="I1894">
        <f>VLOOKUP(A1894, 'MACHINE LEARNING OUTPUT '!A:W, 23, FALSE)</f>
        <v>0</v>
      </c>
      <c r="J1894" s="5">
        <f>VLOOKUP(A1894, 'MACHINE LEARNING OUTPUT '!A:X,24, FALSE)</f>
        <v>0.49331768731784509</v>
      </c>
      <c r="K1894" t="str">
        <f>VLOOKUP(A1894, 'MACHINE LEARNING OUTPUT '!A:C,3, FALSE)</f>
        <v>mixed</v>
      </c>
    </row>
    <row r="1895" spans="1:11" x14ac:dyDescent="0.25">
      <c r="A1895" s="2" t="s">
        <v>1929</v>
      </c>
      <c r="B1895" s="50">
        <v>0.876</v>
      </c>
      <c r="C1895" s="50">
        <v>0.22535597358827891</v>
      </c>
      <c r="D1895" s="50">
        <v>0.59006583819645753</v>
      </c>
      <c r="E1895" s="50">
        <v>0.81920181815351689</v>
      </c>
      <c r="F1895" s="51">
        <f t="shared" si="88"/>
        <v>0.77988664828583532</v>
      </c>
      <c r="G1895" s="47">
        <f t="shared" si="89"/>
        <v>77.988664828583538</v>
      </c>
      <c r="H1895" s="21" t="str">
        <f t="shared" si="87"/>
        <v xml:space="preserve"> Low Risk</v>
      </c>
      <c r="I1895">
        <f>VLOOKUP(A1895, 'MACHINE LEARNING OUTPUT '!A:W, 23, FALSE)</f>
        <v>0</v>
      </c>
      <c r="J1895" s="5">
        <f>VLOOKUP(A1895, 'MACHINE LEARNING OUTPUT '!A:X,24, FALSE)</f>
        <v>0.35609598250382102</v>
      </c>
      <c r="K1895" t="str">
        <f>VLOOKUP(A1895, 'MACHINE LEARNING OUTPUT '!A:C,3, FALSE)</f>
        <v>salary</v>
      </c>
    </row>
    <row r="1896" spans="1:11" x14ac:dyDescent="0.25">
      <c r="A1896" s="1" t="s">
        <v>1930</v>
      </c>
      <c r="B1896" s="49">
        <v>0.317</v>
      </c>
      <c r="C1896" s="49">
        <v>0.16105451407708271</v>
      </c>
      <c r="D1896" s="49">
        <v>0.77926871512756868</v>
      </c>
      <c r="E1896" s="49">
        <v>0.57373208862751346</v>
      </c>
      <c r="F1896" s="51">
        <f t="shared" si="88"/>
        <v>0.60454720209651591</v>
      </c>
      <c r="G1896" s="47">
        <f t="shared" si="89"/>
        <v>60.45472020965159</v>
      </c>
      <c r="H1896" s="21" t="str">
        <f t="shared" si="87"/>
        <v xml:space="preserve"> Medium Risk</v>
      </c>
      <c r="I1896">
        <f>VLOOKUP(A1896, 'MACHINE LEARNING OUTPUT '!A:W, 23, FALSE)</f>
        <v>1</v>
      </c>
      <c r="J1896" s="5">
        <f>VLOOKUP(A1896, 'MACHINE LEARNING OUTPUT '!A:X,24, FALSE)</f>
        <v>0.59153572339860083</v>
      </c>
      <c r="K1896" t="str">
        <f>VLOOKUP(A1896, 'MACHINE LEARNING OUTPUT '!A:C,3, FALSE)</f>
        <v>business</v>
      </c>
    </row>
    <row r="1897" spans="1:11" x14ac:dyDescent="0.25">
      <c r="A1897" s="2" t="s">
        <v>1931</v>
      </c>
      <c r="B1897" s="50">
        <v>0.28000000000000003</v>
      </c>
      <c r="C1897" s="50">
        <v>2.1654093347165837E-2</v>
      </c>
      <c r="D1897" s="50">
        <v>0.45802135195703175</v>
      </c>
      <c r="E1897" s="50">
        <v>0.51251123553062872</v>
      </c>
      <c r="F1897" s="51">
        <f t="shared" si="88"/>
        <v>0.55998472771685093</v>
      </c>
      <c r="G1897" s="47">
        <f t="shared" si="89"/>
        <v>55.998472771685094</v>
      </c>
      <c r="H1897" s="21" t="str">
        <f t="shared" si="87"/>
        <v xml:space="preserve"> Medium Risk</v>
      </c>
      <c r="I1897">
        <f>VLOOKUP(A1897, 'MACHINE LEARNING OUTPUT '!A:W, 23, FALSE)</f>
        <v>1</v>
      </c>
      <c r="J1897" s="5">
        <f>VLOOKUP(A1897, 'MACHINE LEARNING OUTPUT '!A:X,24, FALSE)</f>
        <v>0.65022717423505538</v>
      </c>
      <c r="K1897" t="str">
        <f>VLOOKUP(A1897, 'MACHINE LEARNING OUTPUT '!A:C,3, FALSE)</f>
        <v>business</v>
      </c>
    </row>
    <row r="1898" spans="1:11" x14ac:dyDescent="0.25">
      <c r="A1898" s="1" t="s">
        <v>1932</v>
      </c>
      <c r="B1898" s="49">
        <v>0.503</v>
      </c>
      <c r="C1898" s="49">
        <v>9.7896085998426696E-2</v>
      </c>
      <c r="D1898" s="49">
        <v>0.35771602846192041</v>
      </c>
      <c r="E1898" s="49">
        <v>0.27542739394724608</v>
      </c>
      <c r="F1898" s="51">
        <f t="shared" si="88"/>
        <v>0.55953848898494296</v>
      </c>
      <c r="G1898" s="47">
        <f t="shared" si="89"/>
        <v>55.953848898494293</v>
      </c>
      <c r="H1898" s="21" t="str">
        <f t="shared" si="87"/>
        <v xml:space="preserve"> Medium Risk</v>
      </c>
      <c r="I1898">
        <f>VLOOKUP(A1898, 'MACHINE LEARNING OUTPUT '!A:W, 23, FALSE)</f>
        <v>1</v>
      </c>
      <c r="J1898" s="5">
        <f>VLOOKUP(A1898, 'MACHINE LEARNING OUTPUT '!A:X,24, FALSE)</f>
        <v>0.60940533248347084</v>
      </c>
      <c r="K1898" t="str">
        <f>VLOOKUP(A1898, 'MACHINE LEARNING OUTPUT '!A:C,3, FALSE)</f>
        <v>business</v>
      </c>
    </row>
    <row r="1899" spans="1:11" x14ac:dyDescent="0.25">
      <c r="A1899" s="2" t="s">
        <v>1933</v>
      </c>
      <c r="B1899" s="50">
        <v>0.751</v>
      </c>
      <c r="C1899" s="50">
        <v>0.15918602559023037</v>
      </c>
      <c r="D1899" s="50">
        <v>0.42391398952987225</v>
      </c>
      <c r="E1899" s="50">
        <v>0.75478138006902951</v>
      </c>
      <c r="F1899" s="51">
        <f t="shared" si="88"/>
        <v>0.71309419723925971</v>
      </c>
      <c r="G1899" s="47">
        <f t="shared" si="89"/>
        <v>71.30941972392597</v>
      </c>
      <c r="H1899" s="21" t="str">
        <f t="shared" si="87"/>
        <v xml:space="preserve"> Low Risk</v>
      </c>
      <c r="I1899">
        <f>VLOOKUP(A1899, 'MACHINE LEARNING OUTPUT '!A:W, 23, FALSE)</f>
        <v>0</v>
      </c>
      <c r="J1899" s="5">
        <f>VLOOKUP(A1899, 'MACHINE LEARNING OUTPUT '!A:X,24, FALSE)</f>
        <v>0.42792905265171266</v>
      </c>
      <c r="K1899" t="str">
        <f>VLOOKUP(A1899, 'MACHINE LEARNING OUTPUT '!A:C,3, FALSE)</f>
        <v>salary</v>
      </c>
    </row>
    <row r="1900" spans="1:11" x14ac:dyDescent="0.25">
      <c r="A1900" s="1" t="s">
        <v>1934</v>
      </c>
      <c r="B1900" s="49">
        <v>0.83599999999999997</v>
      </c>
      <c r="C1900" s="49">
        <v>4.3722129596733661E-2</v>
      </c>
      <c r="D1900" s="49">
        <v>0.5205159361869941</v>
      </c>
      <c r="E1900" s="49">
        <v>0.90429170322224117</v>
      </c>
      <c r="F1900" s="51">
        <f t="shared" si="88"/>
        <v>0.81923030384171491</v>
      </c>
      <c r="G1900" s="47">
        <f t="shared" si="89"/>
        <v>81.923030384171497</v>
      </c>
      <c r="H1900" s="21" t="str">
        <f t="shared" si="87"/>
        <v xml:space="preserve"> Low Risk</v>
      </c>
      <c r="I1900">
        <f>VLOOKUP(A1900, 'MACHINE LEARNING OUTPUT '!A:W, 23, FALSE)</f>
        <v>0</v>
      </c>
      <c r="J1900" s="5">
        <f>VLOOKUP(A1900, 'MACHINE LEARNING OUTPUT '!A:X,24, FALSE)</f>
        <v>0.36673890568966394</v>
      </c>
      <c r="K1900" t="str">
        <f>VLOOKUP(A1900, 'MACHINE LEARNING OUTPUT '!A:C,3, FALSE)</f>
        <v>salary</v>
      </c>
    </row>
    <row r="1901" spans="1:11" x14ac:dyDescent="0.25">
      <c r="A1901" s="2" t="s">
        <v>1935</v>
      </c>
      <c r="B1901" s="50">
        <v>0.60199999999999998</v>
      </c>
      <c r="C1901" s="50">
        <v>0.25951994966353092</v>
      </c>
      <c r="D1901" s="50">
        <v>0.45319478652555989</v>
      </c>
      <c r="E1901" s="50">
        <v>0.3726790707085052</v>
      </c>
      <c r="F1901" s="51">
        <f t="shared" si="88"/>
        <v>0.57938483301232846</v>
      </c>
      <c r="G1901" s="47">
        <f t="shared" si="89"/>
        <v>57.938483301232843</v>
      </c>
      <c r="H1901" s="21" t="str">
        <f t="shared" si="87"/>
        <v xml:space="preserve"> Medium Risk</v>
      </c>
      <c r="I1901">
        <f>VLOOKUP(A1901, 'MACHINE LEARNING OUTPUT '!A:W, 23, FALSE)</f>
        <v>1</v>
      </c>
      <c r="J1901" s="5">
        <f>VLOOKUP(A1901, 'MACHINE LEARNING OUTPUT '!A:X,24, FALSE)</f>
        <v>0.59118946713145237</v>
      </c>
      <c r="K1901" t="str">
        <f>VLOOKUP(A1901, 'MACHINE LEARNING OUTPUT '!A:C,3, FALSE)</f>
        <v>business</v>
      </c>
    </row>
    <row r="1902" spans="1:11" x14ac:dyDescent="0.25">
      <c r="A1902" s="1" t="s">
        <v>1936</v>
      </c>
      <c r="B1902" s="49">
        <v>0.245</v>
      </c>
      <c r="C1902" s="49">
        <v>0.26382904706506921</v>
      </c>
      <c r="D1902" s="49">
        <v>0.34322494305838369</v>
      </c>
      <c r="E1902" s="49">
        <v>0.71370496199309319</v>
      </c>
      <c r="F1902" s="51">
        <f t="shared" si="88"/>
        <v>0.48230201879111989</v>
      </c>
      <c r="G1902" s="47">
        <f t="shared" si="89"/>
        <v>48.230201879111988</v>
      </c>
      <c r="H1902" s="21" t="str">
        <f t="shared" si="87"/>
        <v xml:space="preserve"> Medium Risk</v>
      </c>
      <c r="I1902">
        <f>VLOOKUP(A1902, 'MACHINE LEARNING OUTPUT '!A:W, 23, FALSE)</f>
        <v>1</v>
      </c>
      <c r="J1902" s="5">
        <f>VLOOKUP(A1902, 'MACHINE LEARNING OUTPUT '!A:X,24, FALSE)</f>
        <v>0.67114586399735654</v>
      </c>
      <c r="K1902" t="str">
        <f>VLOOKUP(A1902, 'MACHINE LEARNING OUTPUT '!A:C,3, FALSE)</f>
        <v>business</v>
      </c>
    </row>
    <row r="1903" spans="1:11" x14ac:dyDescent="0.25">
      <c r="A1903" s="2" t="s">
        <v>1937</v>
      </c>
      <c r="B1903" s="50">
        <v>0.98</v>
      </c>
      <c r="C1903" s="50">
        <v>0.29446229115950612</v>
      </c>
      <c r="D1903" s="50">
        <v>0.80226092855072129</v>
      </c>
      <c r="E1903" s="50">
        <v>0.6640042228037365</v>
      </c>
      <c r="F1903" s="51">
        <f t="shared" si="88"/>
        <v>0.8147141317828529</v>
      </c>
      <c r="G1903" s="47">
        <f t="shared" si="89"/>
        <v>81.471413178285289</v>
      </c>
      <c r="H1903" s="21" t="str">
        <f t="shared" si="87"/>
        <v xml:space="preserve"> Low Risk</v>
      </c>
      <c r="I1903">
        <f>VLOOKUP(A1903, 'MACHINE LEARNING OUTPUT '!A:W, 23, FALSE)</f>
        <v>0</v>
      </c>
      <c r="J1903" s="5">
        <f>VLOOKUP(A1903, 'MACHINE LEARNING OUTPUT '!A:X,24, FALSE)</f>
        <v>0.33126484471989481</v>
      </c>
      <c r="K1903" t="str">
        <f>VLOOKUP(A1903, 'MACHINE LEARNING OUTPUT '!A:C,3, FALSE)</f>
        <v>salary</v>
      </c>
    </row>
    <row r="1904" spans="1:11" x14ac:dyDescent="0.25">
      <c r="A1904" s="1" t="s">
        <v>1938</v>
      </c>
      <c r="B1904" s="49">
        <v>0.45100000000000001</v>
      </c>
      <c r="C1904" s="49">
        <v>0.14667625623406827</v>
      </c>
      <c r="D1904" s="49">
        <v>0.55913209538916964</v>
      </c>
      <c r="E1904" s="49">
        <v>0.353447825495116</v>
      </c>
      <c r="F1904" s="51">
        <f t="shared" si="88"/>
        <v>0.57869071603188083</v>
      </c>
      <c r="G1904" s="47">
        <f t="shared" si="89"/>
        <v>57.869071603188083</v>
      </c>
      <c r="H1904" s="21" t="str">
        <f t="shared" si="87"/>
        <v xml:space="preserve"> Medium Risk</v>
      </c>
      <c r="I1904">
        <f>VLOOKUP(A1904, 'MACHINE LEARNING OUTPUT '!A:W, 23, FALSE)</f>
        <v>1</v>
      </c>
      <c r="J1904" s="5">
        <f>VLOOKUP(A1904, 'MACHINE LEARNING OUTPUT '!A:X,24, FALSE)</f>
        <v>0.60880224688862739</v>
      </c>
      <c r="K1904" t="str">
        <f>VLOOKUP(A1904, 'MACHINE LEARNING OUTPUT '!A:C,3, FALSE)</f>
        <v>business</v>
      </c>
    </row>
    <row r="1905" spans="1:11" x14ac:dyDescent="0.25">
      <c r="A1905" s="2" t="s">
        <v>1939</v>
      </c>
      <c r="B1905" s="50">
        <v>0.94099999999999995</v>
      </c>
      <c r="C1905" s="50">
        <v>0.11806824374324898</v>
      </c>
      <c r="D1905" s="50">
        <v>0.72594146170003215</v>
      </c>
      <c r="E1905" s="50">
        <v>0.83316284443916022</v>
      </c>
      <c r="F1905" s="51">
        <f t="shared" si="88"/>
        <v>0.86409224588290567</v>
      </c>
      <c r="G1905" s="47">
        <f t="shared" si="89"/>
        <v>86.40922458829057</v>
      </c>
      <c r="H1905" s="21" t="str">
        <f t="shared" si="87"/>
        <v xml:space="preserve"> Low Risk</v>
      </c>
      <c r="I1905">
        <f>VLOOKUP(A1905, 'MACHINE LEARNING OUTPUT '!A:W, 23, FALSE)</f>
        <v>0</v>
      </c>
      <c r="J1905" s="5">
        <f>VLOOKUP(A1905, 'MACHINE LEARNING OUTPUT '!A:X,24, FALSE)</f>
        <v>0.30162879315321672</v>
      </c>
      <c r="K1905" t="str">
        <f>VLOOKUP(A1905, 'MACHINE LEARNING OUTPUT '!A:C,3, FALSE)</f>
        <v>salary</v>
      </c>
    </row>
    <row r="1906" spans="1:11" x14ac:dyDescent="0.25">
      <c r="A1906" s="1" t="s">
        <v>1940</v>
      </c>
      <c r="B1906" s="49">
        <v>0.2</v>
      </c>
      <c r="C1906" s="49">
        <v>0.42765722189086947</v>
      </c>
      <c r="D1906" s="49">
        <v>0.57063135672724918</v>
      </c>
      <c r="E1906" s="49">
        <v>0.40058936025806574</v>
      </c>
      <c r="F1906" s="51">
        <f t="shared" si="88"/>
        <v>0.41591750881689887</v>
      </c>
      <c r="G1906" s="47">
        <f t="shared" si="89"/>
        <v>41.59175088168989</v>
      </c>
      <c r="H1906" s="21" t="str">
        <f t="shared" si="87"/>
        <v xml:space="preserve"> Medium Risk</v>
      </c>
      <c r="I1906">
        <f>VLOOKUP(A1906, 'MACHINE LEARNING OUTPUT '!A:W, 23, FALSE)</f>
        <v>1</v>
      </c>
      <c r="J1906" s="5">
        <f>VLOOKUP(A1906, 'MACHINE LEARNING OUTPUT '!A:X,24, FALSE)</f>
        <v>0.69869171218092319</v>
      </c>
      <c r="K1906" t="str">
        <f>VLOOKUP(A1906, 'MACHINE LEARNING OUTPUT '!A:C,3, FALSE)</f>
        <v>business</v>
      </c>
    </row>
    <row r="1907" spans="1:11" x14ac:dyDescent="0.25">
      <c r="A1907" s="2" t="s">
        <v>1941</v>
      </c>
      <c r="B1907" s="50">
        <v>0.93899999999999995</v>
      </c>
      <c r="C1907" s="50">
        <v>0.37231374324584215</v>
      </c>
      <c r="D1907" s="50">
        <v>0.45559456800590414</v>
      </c>
      <c r="E1907" s="50">
        <v>0.7580510185095849</v>
      </c>
      <c r="F1907" s="51">
        <f t="shared" si="88"/>
        <v>0.72178244340386588</v>
      </c>
      <c r="G1907" s="47">
        <f t="shared" si="89"/>
        <v>72.178244340386584</v>
      </c>
      <c r="H1907" s="21" t="str">
        <f t="shared" si="87"/>
        <v xml:space="preserve"> Low Risk</v>
      </c>
      <c r="I1907">
        <f>VLOOKUP(A1907, 'MACHINE LEARNING OUTPUT '!A:W, 23, FALSE)</f>
        <v>0</v>
      </c>
      <c r="J1907" s="5">
        <f>VLOOKUP(A1907, 'MACHINE LEARNING OUTPUT '!A:X,24, FALSE)</f>
        <v>0.38747716467961796</v>
      </c>
      <c r="K1907" t="str">
        <f>VLOOKUP(A1907, 'MACHINE LEARNING OUTPUT '!A:C,3, FALSE)</f>
        <v>salary</v>
      </c>
    </row>
    <row r="1908" spans="1:11" x14ac:dyDescent="0.25">
      <c r="A1908" s="1" t="s">
        <v>1942</v>
      </c>
      <c r="B1908" s="49">
        <v>0.59299999999999997</v>
      </c>
      <c r="C1908" s="49">
        <v>0.4682706090273589</v>
      </c>
      <c r="D1908" s="49">
        <v>0.21827478209088183</v>
      </c>
      <c r="E1908" s="49">
        <v>0.30612380256145272</v>
      </c>
      <c r="F1908" s="51">
        <f t="shared" si="88"/>
        <v>0.45664234409418658</v>
      </c>
      <c r="G1908" s="47">
        <f t="shared" si="89"/>
        <v>45.664234409418661</v>
      </c>
      <c r="H1908" s="21" t="str">
        <f t="shared" si="87"/>
        <v xml:space="preserve"> Medium Risk</v>
      </c>
      <c r="I1908">
        <f>VLOOKUP(A1908, 'MACHINE LEARNING OUTPUT '!A:W, 23, FALSE)</f>
        <v>1</v>
      </c>
      <c r="J1908" s="5">
        <f>VLOOKUP(A1908, 'MACHINE LEARNING OUTPUT '!A:X,24, FALSE)</f>
        <v>0.61476943401923168</v>
      </c>
      <c r="K1908" t="str">
        <f>VLOOKUP(A1908, 'MACHINE LEARNING OUTPUT '!A:C,3, FALSE)</f>
        <v>mixed</v>
      </c>
    </row>
    <row r="1909" spans="1:11" x14ac:dyDescent="0.25">
      <c r="A1909" s="2" t="s">
        <v>1943</v>
      </c>
      <c r="B1909" s="50">
        <v>0.88100000000000001</v>
      </c>
      <c r="C1909" s="50">
        <v>0.2632052511847372</v>
      </c>
      <c r="D1909" s="50">
        <v>0.67106595356834753</v>
      </c>
      <c r="E1909" s="50">
        <v>0.66124740009577654</v>
      </c>
      <c r="F1909" s="51">
        <f t="shared" si="88"/>
        <v>0.76278872537261488</v>
      </c>
      <c r="G1909" s="47">
        <f t="shared" si="89"/>
        <v>76.278872537261492</v>
      </c>
      <c r="H1909" s="21" t="str">
        <f t="shared" si="87"/>
        <v xml:space="preserve"> Low Risk</v>
      </c>
      <c r="I1909">
        <f>VLOOKUP(A1909, 'MACHINE LEARNING OUTPUT '!A:W, 23, FALSE)</f>
        <v>0</v>
      </c>
      <c r="J1909" s="5">
        <f>VLOOKUP(A1909, 'MACHINE LEARNING OUTPUT '!A:X,24, FALSE)</f>
        <v>0.3767008225316904</v>
      </c>
      <c r="K1909" t="str">
        <f>VLOOKUP(A1909, 'MACHINE LEARNING OUTPUT '!A:C,3, FALSE)</f>
        <v>salary</v>
      </c>
    </row>
    <row r="1910" spans="1:11" x14ac:dyDescent="0.25">
      <c r="A1910" s="1" t="s">
        <v>1944</v>
      </c>
      <c r="B1910" s="49">
        <v>0.94399999999999995</v>
      </c>
      <c r="C1910" s="49">
        <v>0.58200858166065683</v>
      </c>
      <c r="D1910" s="49">
        <v>0.33691519374803658</v>
      </c>
      <c r="E1910" s="49">
        <v>0.69026197619283225</v>
      </c>
      <c r="F1910" s="51">
        <f t="shared" si="88"/>
        <v>0.62671976068033497</v>
      </c>
      <c r="G1910" s="47">
        <f t="shared" si="89"/>
        <v>62.671976068033494</v>
      </c>
      <c r="H1910" s="21" t="str">
        <f t="shared" si="87"/>
        <v xml:space="preserve"> Medium Risk</v>
      </c>
      <c r="I1910">
        <f>VLOOKUP(A1910, 'MACHINE LEARNING OUTPUT '!A:W, 23, FALSE)</f>
        <v>0</v>
      </c>
      <c r="J1910" s="5">
        <f>VLOOKUP(A1910, 'MACHINE LEARNING OUTPUT '!A:X,24, FALSE)</f>
        <v>0.42682764535982709</v>
      </c>
      <c r="K1910" t="str">
        <f>VLOOKUP(A1910, 'MACHINE LEARNING OUTPUT '!A:C,3, FALSE)</f>
        <v>salary</v>
      </c>
    </row>
    <row r="1911" spans="1:11" x14ac:dyDescent="0.25">
      <c r="A1911" s="2" t="s">
        <v>1945</v>
      </c>
      <c r="B1911" s="50">
        <v>0.88200000000000001</v>
      </c>
      <c r="C1911" s="50">
        <v>0.12954330761434846</v>
      </c>
      <c r="D1911" s="50">
        <v>0.89686979108512688</v>
      </c>
      <c r="E1911" s="50">
        <v>0.84565164306755758</v>
      </c>
      <c r="F1911" s="51">
        <f t="shared" si="88"/>
        <v>0.87605871239285449</v>
      </c>
      <c r="G1911" s="47">
        <f t="shared" si="89"/>
        <v>87.605871239285449</v>
      </c>
      <c r="H1911" s="21" t="str">
        <f t="shared" si="87"/>
        <v xml:space="preserve"> Low Risk</v>
      </c>
      <c r="I1911">
        <f>VLOOKUP(A1911, 'MACHINE LEARNING OUTPUT '!A:W, 23, FALSE)</f>
        <v>0</v>
      </c>
      <c r="J1911" s="5">
        <f>VLOOKUP(A1911, 'MACHINE LEARNING OUTPUT '!A:X,24, FALSE)</f>
        <v>0.29949398843653607</v>
      </c>
      <c r="K1911" t="str">
        <f>VLOOKUP(A1911, 'MACHINE LEARNING OUTPUT '!A:C,3, FALSE)</f>
        <v>salary</v>
      </c>
    </row>
    <row r="1912" spans="1:11" x14ac:dyDescent="0.25">
      <c r="A1912" s="1" t="s">
        <v>1946</v>
      </c>
      <c r="B1912" s="49">
        <v>0.75900000000000001</v>
      </c>
      <c r="C1912" s="49">
        <v>0.43614874343678983</v>
      </c>
      <c r="D1912" s="49">
        <v>0.27333418606595028</v>
      </c>
      <c r="E1912" s="49">
        <v>0.59087804430276314</v>
      </c>
      <c r="F1912" s="51">
        <f t="shared" si="88"/>
        <v>0.57810392082756756</v>
      </c>
      <c r="G1912" s="47">
        <f t="shared" si="89"/>
        <v>57.810392082756756</v>
      </c>
      <c r="H1912" s="21" t="str">
        <f t="shared" si="87"/>
        <v xml:space="preserve"> Medium Risk</v>
      </c>
      <c r="I1912">
        <f>VLOOKUP(A1912, 'MACHINE LEARNING OUTPUT '!A:W, 23, FALSE)</f>
        <v>1</v>
      </c>
      <c r="J1912" s="5">
        <f>VLOOKUP(A1912, 'MACHINE LEARNING OUTPUT '!A:X,24, FALSE)</f>
        <v>0.51121217605018554</v>
      </c>
      <c r="K1912" t="str">
        <f>VLOOKUP(A1912, 'MACHINE LEARNING OUTPUT '!A:C,3, FALSE)</f>
        <v>salary</v>
      </c>
    </row>
    <row r="1913" spans="1:11" x14ac:dyDescent="0.25">
      <c r="A1913" s="2" t="s">
        <v>1947</v>
      </c>
      <c r="B1913" s="50">
        <v>0.65400000000000003</v>
      </c>
      <c r="C1913" s="50">
        <v>0.21311297250969191</v>
      </c>
      <c r="D1913" s="50">
        <v>0.45267145869466552</v>
      </c>
      <c r="E1913" s="50">
        <v>0.34083894262823283</v>
      </c>
      <c r="F1913" s="51">
        <f t="shared" si="88"/>
        <v>0.60662624138026044</v>
      </c>
      <c r="G1913" s="47">
        <f t="shared" si="89"/>
        <v>60.662624138026047</v>
      </c>
      <c r="H1913" s="21" t="str">
        <f t="shared" si="87"/>
        <v xml:space="preserve"> Medium Risk</v>
      </c>
      <c r="I1913">
        <f>VLOOKUP(A1913, 'MACHINE LEARNING OUTPUT '!A:W, 23, FALSE)</f>
        <v>1</v>
      </c>
      <c r="J1913" s="5">
        <f>VLOOKUP(A1913, 'MACHINE LEARNING OUTPUT '!A:X,24, FALSE)</f>
        <v>0.53767667575050282</v>
      </c>
      <c r="K1913" t="str">
        <f>VLOOKUP(A1913, 'MACHINE LEARNING OUTPUT '!A:C,3, FALSE)</f>
        <v>mixed</v>
      </c>
    </row>
    <row r="1914" spans="1:11" x14ac:dyDescent="0.25">
      <c r="A1914" s="1" t="s">
        <v>1948</v>
      </c>
      <c r="B1914" s="49">
        <v>0.67900000000000005</v>
      </c>
      <c r="C1914" s="49">
        <v>0.35562413041763213</v>
      </c>
      <c r="D1914" s="49">
        <v>0.87133562563132183</v>
      </c>
      <c r="E1914" s="49">
        <v>0.82817745370678963</v>
      </c>
      <c r="F1914" s="51">
        <f t="shared" si="88"/>
        <v>0.72945650405699314</v>
      </c>
      <c r="G1914" s="47">
        <f t="shared" si="89"/>
        <v>72.945650405699311</v>
      </c>
      <c r="H1914" s="21" t="str">
        <f t="shared" si="87"/>
        <v xml:space="preserve"> Low Risk</v>
      </c>
      <c r="I1914">
        <f>VLOOKUP(A1914, 'MACHINE LEARNING OUTPUT '!A:W, 23, FALSE)</f>
        <v>0</v>
      </c>
      <c r="J1914" s="5">
        <f>VLOOKUP(A1914, 'MACHINE LEARNING OUTPUT '!A:X,24, FALSE)</f>
        <v>0.39199473152196418</v>
      </c>
      <c r="K1914" t="str">
        <f>VLOOKUP(A1914, 'MACHINE LEARNING OUTPUT '!A:C,3, FALSE)</f>
        <v>mixed</v>
      </c>
    </row>
    <row r="1915" spans="1:11" x14ac:dyDescent="0.25">
      <c r="A1915" s="2" t="s">
        <v>1949</v>
      </c>
      <c r="B1915" s="50">
        <v>0.92</v>
      </c>
      <c r="C1915" s="50">
        <v>0.32629605593810135</v>
      </c>
      <c r="D1915" s="50">
        <v>0.6580426347784375</v>
      </c>
      <c r="E1915" s="50">
        <v>0.60877278953045433</v>
      </c>
      <c r="F1915" s="51">
        <f t="shared" si="88"/>
        <v>0.74703562860382522</v>
      </c>
      <c r="G1915" s="47">
        <f t="shared" si="89"/>
        <v>74.703562860382519</v>
      </c>
      <c r="H1915" s="21" t="str">
        <f t="shared" si="87"/>
        <v xml:space="preserve"> Low Risk</v>
      </c>
      <c r="I1915">
        <f>VLOOKUP(A1915, 'MACHINE LEARNING OUTPUT '!A:W, 23, FALSE)</f>
        <v>0</v>
      </c>
      <c r="J1915" s="5">
        <f>VLOOKUP(A1915, 'MACHINE LEARNING OUTPUT '!A:X,24, FALSE)</f>
        <v>0.37703348923163799</v>
      </c>
      <c r="K1915" t="str">
        <f>VLOOKUP(A1915, 'MACHINE LEARNING OUTPUT '!A:C,3, FALSE)</f>
        <v>salary</v>
      </c>
    </row>
    <row r="1916" spans="1:11" x14ac:dyDescent="0.25">
      <c r="A1916" s="1" t="s">
        <v>1950</v>
      </c>
      <c r="B1916" s="49">
        <v>0.97399999999999998</v>
      </c>
      <c r="C1916" s="49">
        <v>0.26740533525923599</v>
      </c>
      <c r="D1916" s="49">
        <v>0.85357310873303205</v>
      </c>
      <c r="E1916" s="49">
        <v>0.77594805895318664</v>
      </c>
      <c r="F1916" s="51">
        <f t="shared" si="88"/>
        <v>0.84778523001181361</v>
      </c>
      <c r="G1916" s="47">
        <f t="shared" si="89"/>
        <v>84.778523001181355</v>
      </c>
      <c r="H1916" s="21" t="str">
        <f t="shared" si="87"/>
        <v xml:space="preserve"> Low Risk</v>
      </c>
      <c r="I1916">
        <f>VLOOKUP(A1916, 'MACHINE LEARNING OUTPUT '!A:W, 23, FALSE)</f>
        <v>0</v>
      </c>
      <c r="J1916" s="5">
        <f>VLOOKUP(A1916, 'MACHINE LEARNING OUTPUT '!A:X,24, FALSE)</f>
        <v>0.29283723100355269</v>
      </c>
      <c r="K1916" t="str">
        <f>VLOOKUP(A1916, 'MACHINE LEARNING OUTPUT '!A:C,3, FALSE)</f>
        <v>salary</v>
      </c>
    </row>
    <row r="1917" spans="1:11" x14ac:dyDescent="0.25">
      <c r="A1917" s="2" t="s">
        <v>1951</v>
      </c>
      <c r="B1917" s="50">
        <v>0.621</v>
      </c>
      <c r="C1917" s="50">
        <v>4.5034647482184664E-2</v>
      </c>
      <c r="D1917" s="50">
        <v>0.47006940848395573</v>
      </c>
      <c r="E1917" s="50">
        <v>0.53335930666900322</v>
      </c>
      <c r="F1917" s="51">
        <f t="shared" si="88"/>
        <v>0.67785738345248625</v>
      </c>
      <c r="G1917" s="47">
        <f t="shared" si="89"/>
        <v>67.785738345248632</v>
      </c>
      <c r="H1917" s="21" t="str">
        <f t="shared" si="87"/>
        <v xml:space="preserve"> Medium Risk</v>
      </c>
      <c r="I1917">
        <f>VLOOKUP(A1917, 'MACHINE LEARNING OUTPUT '!A:W, 23, FALSE)</f>
        <v>1</v>
      </c>
      <c r="J1917" s="5">
        <f>VLOOKUP(A1917, 'MACHINE LEARNING OUTPUT '!A:X,24, FALSE)</f>
        <v>0.52343758680393049</v>
      </c>
      <c r="K1917" t="str">
        <f>VLOOKUP(A1917, 'MACHINE LEARNING OUTPUT '!A:C,3, FALSE)</f>
        <v>business</v>
      </c>
    </row>
    <row r="1918" spans="1:11" x14ac:dyDescent="0.25">
      <c r="A1918" s="1" t="s">
        <v>1952</v>
      </c>
      <c r="B1918" s="49">
        <v>0.55600000000000005</v>
      </c>
      <c r="C1918" s="49">
        <v>0.366260374852379</v>
      </c>
      <c r="D1918" s="49">
        <v>0.14116679317905981</v>
      </c>
      <c r="E1918" s="49">
        <v>0.37846739513070088</v>
      </c>
      <c r="F1918" s="51">
        <f t="shared" si="88"/>
        <v>0.46972535544970334</v>
      </c>
      <c r="G1918" s="47">
        <f t="shared" si="89"/>
        <v>46.972535544970334</v>
      </c>
      <c r="H1918" s="21" t="str">
        <f t="shared" si="87"/>
        <v xml:space="preserve"> Medium Risk</v>
      </c>
      <c r="I1918">
        <f>VLOOKUP(A1918, 'MACHINE LEARNING OUTPUT '!A:W, 23, FALSE)</f>
        <v>1</v>
      </c>
      <c r="J1918" s="5">
        <f>VLOOKUP(A1918, 'MACHINE LEARNING OUTPUT '!A:X,24, FALSE)</f>
        <v>0.62680434868640156</v>
      </c>
      <c r="K1918" t="str">
        <f>VLOOKUP(A1918, 'MACHINE LEARNING OUTPUT '!A:C,3, FALSE)</f>
        <v>mixed</v>
      </c>
    </row>
    <row r="1919" spans="1:11" x14ac:dyDescent="0.25">
      <c r="A1919" s="2" t="s">
        <v>1953</v>
      </c>
      <c r="B1919" s="50">
        <v>0.64200000000000002</v>
      </c>
      <c r="C1919" s="50">
        <v>0.29565081476767568</v>
      </c>
      <c r="D1919" s="50">
        <v>0.13140194549847586</v>
      </c>
      <c r="E1919" s="50">
        <v>0.37836332964737007</v>
      </c>
      <c r="F1919" s="51">
        <f t="shared" si="88"/>
        <v>0.51903964411649794</v>
      </c>
      <c r="G1919" s="47">
        <f t="shared" si="89"/>
        <v>51.903964411649795</v>
      </c>
      <c r="H1919" s="21" t="str">
        <f t="shared" si="87"/>
        <v xml:space="preserve"> Medium Risk</v>
      </c>
      <c r="I1919">
        <f>VLOOKUP(A1919, 'MACHINE LEARNING OUTPUT '!A:W, 23, FALSE)</f>
        <v>1</v>
      </c>
      <c r="J1919" s="5">
        <f>VLOOKUP(A1919, 'MACHINE LEARNING OUTPUT '!A:X,24, FALSE)</f>
        <v>0.61738769938955329</v>
      </c>
      <c r="K1919" t="str">
        <f>VLOOKUP(A1919, 'MACHINE LEARNING OUTPUT '!A:C,3, FALSE)</f>
        <v>business</v>
      </c>
    </row>
    <row r="1920" spans="1:11" x14ac:dyDescent="0.25">
      <c r="A1920" s="1" t="s">
        <v>1954</v>
      </c>
      <c r="B1920" s="49">
        <v>0.86099999999999999</v>
      </c>
      <c r="C1920" s="49">
        <v>0.11383675438856949</v>
      </c>
      <c r="D1920" s="49">
        <v>0.40274317815665328</v>
      </c>
      <c r="E1920" s="49">
        <v>0.72110192471652301</v>
      </c>
      <c r="F1920" s="51">
        <f t="shared" si="88"/>
        <v>0.75591289802223816</v>
      </c>
      <c r="G1920" s="47">
        <f t="shared" si="89"/>
        <v>75.591289802223812</v>
      </c>
      <c r="H1920" s="21" t="str">
        <f t="shared" si="87"/>
        <v xml:space="preserve"> Low Risk</v>
      </c>
      <c r="I1920">
        <f>VLOOKUP(A1920, 'MACHINE LEARNING OUTPUT '!A:W, 23, FALSE)</f>
        <v>0</v>
      </c>
      <c r="J1920" s="5">
        <f>VLOOKUP(A1920, 'MACHINE LEARNING OUTPUT '!A:X,24, FALSE)</f>
        <v>0.37881026413416352</v>
      </c>
      <c r="K1920" t="str">
        <f>VLOOKUP(A1920, 'MACHINE LEARNING OUTPUT '!A:C,3, FALSE)</f>
        <v>salary</v>
      </c>
    </row>
    <row r="1921" spans="1:11" x14ac:dyDescent="0.25">
      <c r="A1921" s="2" t="s">
        <v>1955</v>
      </c>
      <c r="B1921" s="50">
        <v>0.76400000000000001</v>
      </c>
      <c r="C1921" s="50">
        <v>0.1648474489558277</v>
      </c>
      <c r="D1921" s="50">
        <v>0.64368270145034034</v>
      </c>
      <c r="E1921" s="50">
        <v>0.64827808010015597</v>
      </c>
      <c r="F1921" s="51">
        <f t="shared" si="88"/>
        <v>0.74392401761834315</v>
      </c>
      <c r="G1921" s="47">
        <f t="shared" si="89"/>
        <v>74.392401761834321</v>
      </c>
      <c r="H1921" s="21" t="str">
        <f t="shared" si="87"/>
        <v xml:space="preserve"> Low Risk</v>
      </c>
      <c r="I1921">
        <f>VLOOKUP(A1921, 'MACHINE LEARNING OUTPUT '!A:W, 23, FALSE)</f>
        <v>0</v>
      </c>
      <c r="J1921" s="5">
        <f>VLOOKUP(A1921, 'MACHINE LEARNING OUTPUT '!A:X,24, FALSE)</f>
        <v>0.42940206298917549</v>
      </c>
      <c r="K1921" t="str">
        <f>VLOOKUP(A1921, 'MACHINE LEARNING OUTPUT '!A:C,3, FALSE)</f>
        <v>salary</v>
      </c>
    </row>
    <row r="1922" spans="1:11" x14ac:dyDescent="0.25">
      <c r="A1922" s="1" t="s">
        <v>1956</v>
      </c>
      <c r="B1922" s="49">
        <v>0.45100000000000001</v>
      </c>
      <c r="C1922" s="49">
        <v>0.36032468974907822</v>
      </c>
      <c r="D1922" s="49">
        <v>0.65789305716781543</v>
      </c>
      <c r="E1922" s="49">
        <v>0.68259320044351401</v>
      </c>
      <c r="F1922" s="51">
        <f t="shared" si="88"/>
        <v>0.58372018457536667</v>
      </c>
      <c r="G1922" s="47">
        <f t="shared" si="89"/>
        <v>58.372018457536669</v>
      </c>
      <c r="H1922" s="21" t="str">
        <f t="shared" ref="H1922:H1985" si="90">IF(G1922&lt;40," High Risk",
 IF(G1922&lt;70," Medium Risk",
 " Low Risk"))</f>
        <v xml:space="preserve"> Medium Risk</v>
      </c>
      <c r="I1922">
        <f>VLOOKUP(A1922, 'MACHINE LEARNING OUTPUT '!A:W, 23, FALSE)</f>
        <v>1</v>
      </c>
      <c r="J1922" s="5">
        <f>VLOOKUP(A1922, 'MACHINE LEARNING OUTPUT '!A:X,24, FALSE)</f>
        <v>0.57184148578292759</v>
      </c>
      <c r="K1922" t="str">
        <f>VLOOKUP(A1922, 'MACHINE LEARNING OUTPUT '!A:C,3, FALSE)</f>
        <v>business</v>
      </c>
    </row>
    <row r="1923" spans="1:11" x14ac:dyDescent="0.25">
      <c r="A1923" s="2" t="s">
        <v>1957</v>
      </c>
      <c r="B1923" s="50">
        <v>0.91400000000000003</v>
      </c>
      <c r="C1923" s="50">
        <v>0.24888878475094783</v>
      </c>
      <c r="D1923" s="50">
        <v>0.1828014347651061</v>
      </c>
      <c r="E1923" s="50">
        <v>0.74078991513367876</v>
      </c>
      <c r="F1923" s="51">
        <f t="shared" ref="F1923:F1986" si="91">(B1923*0.35) + ((1-C1923)*0.3) + (D1923*0.2) + (E1923*0.15)</f>
        <v>0.69291213879778868</v>
      </c>
      <c r="G1923" s="47">
        <f t="shared" ref="G1923:G1986" si="92">F1923*100</f>
        <v>69.291213879778866</v>
      </c>
      <c r="H1923" s="21" t="str">
        <f t="shared" si="90"/>
        <v xml:space="preserve"> Medium Risk</v>
      </c>
      <c r="I1923">
        <f>VLOOKUP(A1923, 'MACHINE LEARNING OUTPUT '!A:W, 23, FALSE)</f>
        <v>0</v>
      </c>
      <c r="J1923" s="5">
        <f>VLOOKUP(A1923, 'MACHINE LEARNING OUTPUT '!A:X,24, FALSE)</f>
        <v>0.43396182302981595</v>
      </c>
      <c r="K1923" t="str">
        <f>VLOOKUP(A1923, 'MACHINE LEARNING OUTPUT '!A:C,3, FALSE)</f>
        <v>salary</v>
      </c>
    </row>
    <row r="1924" spans="1:11" x14ac:dyDescent="0.25">
      <c r="A1924" s="1" t="s">
        <v>1958</v>
      </c>
      <c r="B1924" s="49">
        <v>0.47599999999999998</v>
      </c>
      <c r="C1924" s="49">
        <v>0.21103077775475759</v>
      </c>
      <c r="D1924" s="49">
        <v>0.58920942758212103</v>
      </c>
      <c r="E1924" s="49">
        <v>0.57458644602392883</v>
      </c>
      <c r="F1924" s="51">
        <f t="shared" si="91"/>
        <v>0.60732061909358614</v>
      </c>
      <c r="G1924" s="47">
        <f t="shared" si="92"/>
        <v>60.732061909358613</v>
      </c>
      <c r="H1924" s="21" t="str">
        <f t="shared" si="90"/>
        <v xml:space="preserve"> Medium Risk</v>
      </c>
      <c r="I1924">
        <f>VLOOKUP(A1924, 'MACHINE LEARNING OUTPUT '!A:W, 23, FALSE)</f>
        <v>1</v>
      </c>
      <c r="J1924" s="5">
        <f>VLOOKUP(A1924, 'MACHINE LEARNING OUTPUT '!A:X,24, FALSE)</f>
        <v>0.57370805924332924</v>
      </c>
      <c r="K1924" t="str">
        <f>VLOOKUP(A1924, 'MACHINE LEARNING OUTPUT '!A:C,3, FALSE)</f>
        <v>business</v>
      </c>
    </row>
    <row r="1925" spans="1:11" x14ac:dyDescent="0.25">
      <c r="A1925" s="2" t="s">
        <v>1959</v>
      </c>
      <c r="B1925" s="50">
        <v>0.92900000000000005</v>
      </c>
      <c r="C1925" s="50">
        <v>3.9700686123070261E-2</v>
      </c>
      <c r="D1925" s="50">
        <v>0.41558303369958993</v>
      </c>
      <c r="E1925" s="50">
        <v>0.70337357337467521</v>
      </c>
      <c r="F1925" s="51">
        <f t="shared" si="91"/>
        <v>0.80186243690919823</v>
      </c>
      <c r="G1925" s="47">
        <f t="shared" si="92"/>
        <v>80.186243690919824</v>
      </c>
      <c r="H1925" s="21" t="str">
        <f t="shared" si="90"/>
        <v xml:space="preserve"> Low Risk</v>
      </c>
      <c r="I1925">
        <f>VLOOKUP(A1925, 'MACHINE LEARNING OUTPUT '!A:W, 23, FALSE)</f>
        <v>0</v>
      </c>
      <c r="J1925" s="5">
        <f>VLOOKUP(A1925, 'MACHINE LEARNING OUTPUT '!A:X,24, FALSE)</f>
        <v>0.35325075488217084</v>
      </c>
      <c r="K1925" t="str">
        <f>VLOOKUP(A1925, 'MACHINE LEARNING OUTPUT '!A:C,3, FALSE)</f>
        <v>salary</v>
      </c>
    </row>
    <row r="1926" spans="1:11" x14ac:dyDescent="0.25">
      <c r="A1926" s="1" t="s">
        <v>1960</v>
      </c>
      <c r="B1926" s="49">
        <v>0.30199999999999999</v>
      </c>
      <c r="C1926" s="49">
        <v>0.3782287347188063</v>
      </c>
      <c r="D1926" s="49">
        <v>0.20069620644844274</v>
      </c>
      <c r="E1926" s="49">
        <v>0.44094908647326753</v>
      </c>
      <c r="F1926" s="51">
        <f t="shared" si="91"/>
        <v>0.39851298384503675</v>
      </c>
      <c r="G1926" s="47">
        <f t="shared" si="92"/>
        <v>39.851298384503679</v>
      </c>
      <c r="H1926" s="21" t="str">
        <f t="shared" si="90"/>
        <v xml:space="preserve"> High Risk</v>
      </c>
      <c r="I1926">
        <f>VLOOKUP(A1926, 'MACHINE LEARNING OUTPUT '!A:W, 23, FALSE)</f>
        <v>1</v>
      </c>
      <c r="J1926" s="5">
        <f>VLOOKUP(A1926, 'MACHINE LEARNING OUTPUT '!A:X,24, FALSE)</f>
        <v>0.71719153485139042</v>
      </c>
      <c r="K1926" t="str">
        <f>VLOOKUP(A1926, 'MACHINE LEARNING OUTPUT '!A:C,3, FALSE)</f>
        <v>business</v>
      </c>
    </row>
    <row r="1927" spans="1:11" x14ac:dyDescent="0.25">
      <c r="A1927" s="2" t="s">
        <v>1961</v>
      </c>
      <c r="B1927" s="50">
        <v>0.80500000000000005</v>
      </c>
      <c r="C1927" s="50">
        <v>0.3354475982363308</v>
      </c>
      <c r="D1927" s="50">
        <v>0.62392260726488957</v>
      </c>
      <c r="E1927" s="50">
        <v>0.69080417374991376</v>
      </c>
      <c r="F1927" s="51">
        <f t="shared" si="91"/>
        <v>0.70952086804456571</v>
      </c>
      <c r="G1927" s="47">
        <f t="shared" si="92"/>
        <v>70.95208680445657</v>
      </c>
      <c r="H1927" s="21" t="str">
        <f t="shared" si="90"/>
        <v xml:space="preserve"> Low Risk</v>
      </c>
      <c r="I1927">
        <f>VLOOKUP(A1927, 'MACHINE LEARNING OUTPUT '!A:W, 23, FALSE)</f>
        <v>0</v>
      </c>
      <c r="J1927" s="5">
        <f>VLOOKUP(A1927, 'MACHINE LEARNING OUTPUT '!A:X,24, FALSE)</f>
        <v>0.43007635550049444</v>
      </c>
      <c r="K1927" t="str">
        <f>VLOOKUP(A1927, 'MACHINE LEARNING OUTPUT '!A:C,3, FALSE)</f>
        <v>salary</v>
      </c>
    </row>
    <row r="1928" spans="1:11" x14ac:dyDescent="0.25">
      <c r="A1928" s="1" t="s">
        <v>1962</v>
      </c>
      <c r="B1928" s="49">
        <v>0.58099999999999996</v>
      </c>
      <c r="C1928" s="49">
        <v>0.46606776873234129</v>
      </c>
      <c r="D1928" s="49">
        <v>0.26602320420045578</v>
      </c>
      <c r="E1928" s="49">
        <v>4.6560832645768421E-2</v>
      </c>
      <c r="F1928" s="51">
        <f t="shared" si="91"/>
        <v>0.42371843511725404</v>
      </c>
      <c r="G1928" s="47">
        <f t="shared" si="92"/>
        <v>42.371843511725402</v>
      </c>
      <c r="H1928" s="21" t="str">
        <f t="shared" si="90"/>
        <v xml:space="preserve"> Medium Risk</v>
      </c>
      <c r="I1928">
        <f>VLOOKUP(A1928, 'MACHINE LEARNING OUTPUT '!A:W, 23, FALSE)</f>
        <v>1</v>
      </c>
      <c r="J1928" s="5">
        <f>VLOOKUP(A1928, 'MACHINE LEARNING OUTPUT '!A:X,24, FALSE)</f>
        <v>0.66361531849631117</v>
      </c>
      <c r="K1928" t="str">
        <f>VLOOKUP(A1928, 'MACHINE LEARNING OUTPUT '!A:C,3, FALSE)</f>
        <v>business</v>
      </c>
    </row>
    <row r="1929" spans="1:11" x14ac:dyDescent="0.25">
      <c r="A1929" s="2" t="s">
        <v>1963</v>
      </c>
      <c r="B1929" s="50">
        <v>0.95699999999999996</v>
      </c>
      <c r="C1929" s="50">
        <v>0.25460837616283244</v>
      </c>
      <c r="D1929" s="50">
        <v>0.37954959032114521</v>
      </c>
      <c r="E1929" s="50">
        <v>0.63121446658549796</v>
      </c>
      <c r="F1929" s="51">
        <f t="shared" si="91"/>
        <v>0.72915957520320407</v>
      </c>
      <c r="G1929" s="47">
        <f t="shared" si="92"/>
        <v>72.915957520320404</v>
      </c>
      <c r="H1929" s="21" t="str">
        <f t="shared" si="90"/>
        <v xml:space="preserve"> Low Risk</v>
      </c>
      <c r="I1929">
        <f>VLOOKUP(A1929, 'MACHINE LEARNING OUTPUT '!A:W, 23, FALSE)</f>
        <v>0</v>
      </c>
      <c r="J1929" s="5">
        <f>VLOOKUP(A1929, 'MACHINE LEARNING OUTPUT '!A:X,24, FALSE)</f>
        <v>0.38341075476645203</v>
      </c>
      <c r="K1929" t="str">
        <f>VLOOKUP(A1929, 'MACHINE LEARNING OUTPUT '!A:C,3, FALSE)</f>
        <v>salary</v>
      </c>
    </row>
    <row r="1930" spans="1:11" x14ac:dyDescent="0.25">
      <c r="A1930" s="1" t="s">
        <v>1964</v>
      </c>
      <c r="B1930" s="49">
        <v>0.52400000000000002</v>
      </c>
      <c r="C1930" s="49">
        <v>0.26356552295244989</v>
      </c>
      <c r="D1930" s="49">
        <v>0.62747796004792455</v>
      </c>
      <c r="E1930" s="49">
        <v>0.34132139666687972</v>
      </c>
      <c r="F1930" s="51">
        <f t="shared" si="91"/>
        <v>0.58102414462388197</v>
      </c>
      <c r="G1930" s="47">
        <f t="shared" si="92"/>
        <v>58.102414462388197</v>
      </c>
      <c r="H1930" s="21" t="str">
        <f t="shared" si="90"/>
        <v xml:space="preserve"> Medium Risk</v>
      </c>
      <c r="I1930">
        <f>VLOOKUP(A1930, 'MACHINE LEARNING OUTPUT '!A:W, 23, FALSE)</f>
        <v>1</v>
      </c>
      <c r="J1930" s="5">
        <f>VLOOKUP(A1930, 'MACHINE LEARNING OUTPUT '!A:X,24, FALSE)</f>
        <v>0.56470942757738951</v>
      </c>
      <c r="K1930" t="str">
        <f>VLOOKUP(A1930, 'MACHINE LEARNING OUTPUT '!A:C,3, FALSE)</f>
        <v>business</v>
      </c>
    </row>
    <row r="1931" spans="1:11" x14ac:dyDescent="0.25">
      <c r="A1931" s="2" t="s">
        <v>1965</v>
      </c>
      <c r="B1931" s="50">
        <v>0.81</v>
      </c>
      <c r="C1931" s="50">
        <v>0.25187837283756426</v>
      </c>
      <c r="D1931" s="50">
        <v>0.40058003646607876</v>
      </c>
      <c r="E1931" s="50">
        <v>0.75192776370374925</v>
      </c>
      <c r="F1931" s="51">
        <f t="shared" si="91"/>
        <v>0.70084165999750891</v>
      </c>
      <c r="G1931" s="47">
        <f t="shared" si="92"/>
        <v>70.084165999750894</v>
      </c>
      <c r="H1931" s="21" t="str">
        <f t="shared" si="90"/>
        <v xml:space="preserve"> Low Risk</v>
      </c>
      <c r="I1931">
        <f>VLOOKUP(A1931, 'MACHINE LEARNING OUTPUT '!A:W, 23, FALSE)</f>
        <v>0</v>
      </c>
      <c r="J1931" s="5">
        <f>VLOOKUP(A1931, 'MACHINE LEARNING OUTPUT '!A:X,24, FALSE)</f>
        <v>0.42005480961875674</v>
      </c>
      <c r="K1931" t="str">
        <f>VLOOKUP(A1931, 'MACHINE LEARNING OUTPUT '!A:C,3, FALSE)</f>
        <v>salary</v>
      </c>
    </row>
    <row r="1932" spans="1:11" x14ac:dyDescent="0.25">
      <c r="A1932" s="1" t="s">
        <v>1966</v>
      </c>
      <c r="B1932" s="49">
        <v>0.35199999999999998</v>
      </c>
      <c r="C1932" s="49">
        <v>0.19211571266129646</v>
      </c>
      <c r="D1932" s="49">
        <v>0.62479810558843207</v>
      </c>
      <c r="E1932" s="49">
        <v>0.36432801350721172</v>
      </c>
      <c r="F1932" s="51">
        <f t="shared" si="91"/>
        <v>0.54517410934537924</v>
      </c>
      <c r="G1932" s="47">
        <f t="shared" si="92"/>
        <v>54.517410934537921</v>
      </c>
      <c r="H1932" s="21" t="str">
        <f t="shared" si="90"/>
        <v xml:space="preserve"> Medium Risk</v>
      </c>
      <c r="I1932">
        <f>VLOOKUP(A1932, 'MACHINE LEARNING OUTPUT '!A:W, 23, FALSE)</f>
        <v>1</v>
      </c>
      <c r="J1932" s="5">
        <f>VLOOKUP(A1932, 'MACHINE LEARNING OUTPUT '!A:X,24, FALSE)</f>
        <v>0.62999208631830628</v>
      </c>
      <c r="K1932" t="str">
        <f>VLOOKUP(A1932, 'MACHINE LEARNING OUTPUT '!A:C,3, FALSE)</f>
        <v>business</v>
      </c>
    </row>
    <row r="1933" spans="1:11" x14ac:dyDescent="0.25">
      <c r="A1933" s="2" t="s">
        <v>1967</v>
      </c>
      <c r="B1933" s="50">
        <v>0.51600000000000001</v>
      </c>
      <c r="C1933" s="50">
        <v>0.4743057507382879</v>
      </c>
      <c r="D1933" s="50">
        <v>0.67896282913444916</v>
      </c>
      <c r="E1933" s="50">
        <v>0.55548908504899475</v>
      </c>
      <c r="F1933" s="51">
        <f t="shared" si="91"/>
        <v>0.55742420336275256</v>
      </c>
      <c r="G1933" s="47">
        <f t="shared" si="92"/>
        <v>55.742420336275259</v>
      </c>
      <c r="H1933" s="21" t="str">
        <f t="shared" si="90"/>
        <v xml:space="preserve"> Medium Risk</v>
      </c>
      <c r="I1933">
        <f>VLOOKUP(A1933, 'MACHINE LEARNING OUTPUT '!A:W, 23, FALSE)</f>
        <v>1</v>
      </c>
      <c r="J1933" s="5">
        <f>VLOOKUP(A1933, 'MACHINE LEARNING OUTPUT '!A:X,24, FALSE)</f>
        <v>0.58093320305366836</v>
      </c>
      <c r="K1933" t="str">
        <f>VLOOKUP(A1933, 'MACHINE LEARNING OUTPUT '!A:C,3, FALSE)</f>
        <v>business</v>
      </c>
    </row>
    <row r="1934" spans="1:11" x14ac:dyDescent="0.25">
      <c r="A1934" s="1" t="s">
        <v>1968</v>
      </c>
      <c r="B1934" s="49">
        <v>0.43</v>
      </c>
      <c r="C1934" s="49">
        <v>0.26751707565242938</v>
      </c>
      <c r="D1934" s="49">
        <v>0.39518798756023699</v>
      </c>
      <c r="E1934" s="49">
        <v>0.61838787784110583</v>
      </c>
      <c r="F1934" s="51">
        <f t="shared" si="91"/>
        <v>0.54204065649248445</v>
      </c>
      <c r="G1934" s="47">
        <f t="shared" si="92"/>
        <v>54.204065649248449</v>
      </c>
      <c r="H1934" s="21" t="str">
        <f t="shared" si="90"/>
        <v xml:space="preserve"> Medium Risk</v>
      </c>
      <c r="I1934">
        <f>VLOOKUP(A1934, 'MACHINE LEARNING OUTPUT '!A:W, 23, FALSE)</f>
        <v>1</v>
      </c>
      <c r="J1934" s="5">
        <f>VLOOKUP(A1934, 'MACHINE LEARNING OUTPUT '!A:X,24, FALSE)</f>
        <v>0.61669417572537788</v>
      </c>
      <c r="K1934" t="str">
        <f>VLOOKUP(A1934, 'MACHINE LEARNING OUTPUT '!A:C,3, FALSE)</f>
        <v>business</v>
      </c>
    </row>
    <row r="1935" spans="1:11" x14ac:dyDescent="0.25">
      <c r="A1935" s="2" t="s">
        <v>1969</v>
      </c>
      <c r="B1935" s="50">
        <v>0.34399999999999997</v>
      </c>
      <c r="C1935" s="50">
        <v>0.13407004076360002</v>
      </c>
      <c r="D1935" s="50">
        <v>0.87278472368577464</v>
      </c>
      <c r="E1935" s="50">
        <v>0.67168865624129304</v>
      </c>
      <c r="F1935" s="51">
        <f t="shared" si="91"/>
        <v>0.65548923094426892</v>
      </c>
      <c r="G1935" s="47">
        <f t="shared" si="92"/>
        <v>65.548923094426897</v>
      </c>
      <c r="H1935" s="21" t="str">
        <f t="shared" si="90"/>
        <v xml:space="preserve"> Medium Risk</v>
      </c>
      <c r="I1935">
        <f>VLOOKUP(A1935, 'MACHINE LEARNING OUTPUT '!A:W, 23, FALSE)</f>
        <v>1</v>
      </c>
      <c r="J1935" s="5">
        <f>VLOOKUP(A1935, 'MACHINE LEARNING OUTPUT '!A:X,24, FALSE)</f>
        <v>0.54943259306634662</v>
      </c>
      <c r="K1935" t="str">
        <f>VLOOKUP(A1935, 'MACHINE LEARNING OUTPUT '!A:C,3, FALSE)</f>
        <v>business</v>
      </c>
    </row>
    <row r="1936" spans="1:11" x14ac:dyDescent="0.25">
      <c r="A1936" s="1" t="s">
        <v>1970</v>
      </c>
      <c r="B1936" s="49">
        <v>0.216</v>
      </c>
      <c r="C1936" s="49">
        <v>0.25544635968224699</v>
      </c>
      <c r="D1936" s="49">
        <v>0.71797034290156547</v>
      </c>
      <c r="E1936" s="49">
        <v>0.53043843956064285</v>
      </c>
      <c r="F1936" s="51">
        <f t="shared" si="91"/>
        <v>0.52212592660973534</v>
      </c>
      <c r="G1936" s="47">
        <f t="shared" si="92"/>
        <v>52.212592660973534</v>
      </c>
      <c r="H1936" s="21" t="str">
        <f t="shared" si="90"/>
        <v xml:space="preserve"> Medium Risk</v>
      </c>
      <c r="I1936">
        <f>VLOOKUP(A1936, 'MACHINE LEARNING OUTPUT '!A:W, 23, FALSE)</f>
        <v>1</v>
      </c>
      <c r="J1936" s="5">
        <f>VLOOKUP(A1936, 'MACHINE LEARNING OUTPUT '!A:X,24, FALSE)</f>
        <v>0.65204369537380136</v>
      </c>
      <c r="K1936" t="str">
        <f>VLOOKUP(A1936, 'MACHINE LEARNING OUTPUT '!A:C,3, FALSE)</f>
        <v>business</v>
      </c>
    </row>
    <row r="1937" spans="1:11" x14ac:dyDescent="0.25">
      <c r="A1937" s="2" t="s">
        <v>1971</v>
      </c>
      <c r="B1937" s="50">
        <v>0.69699999999999995</v>
      </c>
      <c r="C1937" s="50">
        <v>0.47769718449929915</v>
      </c>
      <c r="D1937" s="50">
        <v>0.27387548153846586</v>
      </c>
      <c r="E1937" s="50">
        <v>0.37676363371799992</v>
      </c>
      <c r="F1937" s="51">
        <f t="shared" si="91"/>
        <v>0.51193048601560331</v>
      </c>
      <c r="G1937" s="47">
        <f t="shared" si="92"/>
        <v>51.193048601560335</v>
      </c>
      <c r="H1937" s="21" t="str">
        <f t="shared" si="90"/>
        <v xml:space="preserve"> Medium Risk</v>
      </c>
      <c r="I1937">
        <f>VLOOKUP(A1937, 'MACHINE LEARNING OUTPUT '!A:W, 23, FALSE)</f>
        <v>1</v>
      </c>
      <c r="J1937" s="5">
        <f>VLOOKUP(A1937, 'MACHINE LEARNING OUTPUT '!A:X,24, FALSE)</f>
        <v>0.56638585910073136</v>
      </c>
      <c r="K1937" t="str">
        <f>VLOOKUP(A1937, 'MACHINE LEARNING OUTPUT '!A:C,3, FALSE)</f>
        <v>mixed</v>
      </c>
    </row>
    <row r="1938" spans="1:11" x14ac:dyDescent="0.25">
      <c r="A1938" s="1" t="s">
        <v>1972</v>
      </c>
      <c r="B1938" s="49">
        <v>0.79300000000000004</v>
      </c>
      <c r="C1938" s="49">
        <v>0.13859883069470963</v>
      </c>
      <c r="D1938" s="49">
        <v>0.53313535361716213</v>
      </c>
      <c r="E1938" s="49">
        <v>0.68654332254657013</v>
      </c>
      <c r="F1938" s="51">
        <f t="shared" si="91"/>
        <v>0.7455789198970052</v>
      </c>
      <c r="G1938" s="47">
        <f t="shared" si="92"/>
        <v>74.557891989700522</v>
      </c>
      <c r="H1938" s="21" t="str">
        <f t="shared" si="90"/>
        <v xml:space="preserve"> Low Risk</v>
      </c>
      <c r="I1938">
        <f>VLOOKUP(A1938, 'MACHINE LEARNING OUTPUT '!A:W, 23, FALSE)</f>
        <v>0</v>
      </c>
      <c r="J1938" s="5">
        <f>VLOOKUP(A1938, 'MACHINE LEARNING OUTPUT '!A:X,24, FALSE)</f>
        <v>0.40969534024886284</v>
      </c>
      <c r="K1938" t="str">
        <f>VLOOKUP(A1938, 'MACHINE LEARNING OUTPUT '!A:C,3, FALSE)</f>
        <v>salary</v>
      </c>
    </row>
    <row r="1939" spans="1:11" x14ac:dyDescent="0.25">
      <c r="A1939" s="2" t="s">
        <v>1973</v>
      </c>
      <c r="B1939" s="50">
        <v>0.48599999999999999</v>
      </c>
      <c r="C1939" s="50">
        <v>9.458741735624232E-2</v>
      </c>
      <c r="D1939" s="50">
        <v>0.89104668177937452</v>
      </c>
      <c r="E1939" s="50">
        <v>0.786904444706929</v>
      </c>
      <c r="F1939" s="51">
        <f t="shared" si="91"/>
        <v>0.73796877785504156</v>
      </c>
      <c r="G1939" s="47">
        <f t="shared" si="92"/>
        <v>73.796877785504151</v>
      </c>
      <c r="H1939" s="21" t="str">
        <f t="shared" si="90"/>
        <v xml:space="preserve"> Low Risk</v>
      </c>
      <c r="I1939">
        <f>VLOOKUP(A1939, 'MACHINE LEARNING OUTPUT '!A:W, 23, FALSE)</f>
        <v>0</v>
      </c>
      <c r="J1939" s="5">
        <f>VLOOKUP(A1939, 'MACHINE LEARNING OUTPUT '!A:X,24, FALSE)</f>
        <v>0.44162107200980066</v>
      </c>
      <c r="K1939" t="str">
        <f>VLOOKUP(A1939, 'MACHINE LEARNING OUTPUT '!A:C,3, FALSE)</f>
        <v>mixed</v>
      </c>
    </row>
    <row r="1940" spans="1:11" x14ac:dyDescent="0.25">
      <c r="A1940" s="1" t="s">
        <v>1974</v>
      </c>
      <c r="B1940" s="49">
        <v>0.93899999999999995</v>
      </c>
      <c r="C1940" s="49">
        <v>0.28130130386907276</v>
      </c>
      <c r="D1940" s="49">
        <v>0.63779843378185008</v>
      </c>
      <c r="E1940" s="49">
        <v>0.7535171369863819</v>
      </c>
      <c r="F1940" s="51">
        <f t="shared" si="91"/>
        <v>0.78484686614360544</v>
      </c>
      <c r="G1940" s="47">
        <f t="shared" si="92"/>
        <v>78.484686614360541</v>
      </c>
      <c r="H1940" s="21" t="str">
        <f t="shared" si="90"/>
        <v xml:space="preserve"> Low Risk</v>
      </c>
      <c r="I1940">
        <f>VLOOKUP(A1940, 'MACHINE LEARNING OUTPUT '!A:W, 23, FALSE)</f>
        <v>0</v>
      </c>
      <c r="J1940" s="5">
        <f>VLOOKUP(A1940, 'MACHINE LEARNING OUTPUT '!A:X,24, FALSE)</f>
        <v>0.34751694532126037</v>
      </c>
      <c r="K1940" t="str">
        <f>VLOOKUP(A1940, 'MACHINE LEARNING OUTPUT '!A:C,3, FALSE)</f>
        <v>salary</v>
      </c>
    </row>
    <row r="1941" spans="1:11" x14ac:dyDescent="0.25">
      <c r="A1941" s="2" t="s">
        <v>1975</v>
      </c>
      <c r="B1941" s="50">
        <v>0.755</v>
      </c>
      <c r="C1941" s="50">
        <v>0.14931724563366705</v>
      </c>
      <c r="D1941" s="50">
        <v>0.28418129965431482</v>
      </c>
      <c r="E1941" s="50">
        <v>0.68656023104477737</v>
      </c>
      <c r="F1941" s="51">
        <f t="shared" si="91"/>
        <v>0.67927512089747943</v>
      </c>
      <c r="G1941" s="47">
        <f t="shared" si="92"/>
        <v>67.92751208974795</v>
      </c>
      <c r="H1941" s="21" t="str">
        <f t="shared" si="90"/>
        <v xml:space="preserve"> Medium Risk</v>
      </c>
      <c r="I1941">
        <f>VLOOKUP(A1941, 'MACHINE LEARNING OUTPUT '!A:W, 23, FALSE)</f>
        <v>0</v>
      </c>
      <c r="J1941" s="5">
        <f>VLOOKUP(A1941, 'MACHINE LEARNING OUTPUT '!A:X,24, FALSE)</f>
        <v>0.46713180804014004</v>
      </c>
      <c r="K1941" t="str">
        <f>VLOOKUP(A1941, 'MACHINE LEARNING OUTPUT '!A:C,3, FALSE)</f>
        <v>salary</v>
      </c>
    </row>
    <row r="1942" spans="1:11" x14ac:dyDescent="0.25">
      <c r="A1942" s="1" t="s">
        <v>1976</v>
      </c>
      <c r="B1942" s="49">
        <v>0.93</v>
      </c>
      <c r="C1942" s="49">
        <v>0.3314202809955889</v>
      </c>
      <c r="D1942" s="49">
        <v>0.31437284787458819</v>
      </c>
      <c r="E1942" s="49">
        <v>0.74899515680481521</v>
      </c>
      <c r="F1942" s="51">
        <f t="shared" si="91"/>
        <v>0.70129775879696332</v>
      </c>
      <c r="G1942" s="47">
        <f t="shared" si="92"/>
        <v>70.129775879696325</v>
      </c>
      <c r="H1942" s="21" t="str">
        <f t="shared" si="90"/>
        <v xml:space="preserve"> Low Risk</v>
      </c>
      <c r="I1942">
        <f>VLOOKUP(A1942, 'MACHINE LEARNING OUTPUT '!A:W, 23, FALSE)</f>
        <v>0</v>
      </c>
      <c r="J1942" s="5">
        <f>VLOOKUP(A1942, 'MACHINE LEARNING OUTPUT '!A:X,24, FALSE)</f>
        <v>0.4013087103845584</v>
      </c>
      <c r="K1942" t="str">
        <f>VLOOKUP(A1942, 'MACHINE LEARNING OUTPUT '!A:C,3, FALSE)</f>
        <v>salary</v>
      </c>
    </row>
    <row r="1943" spans="1:11" x14ac:dyDescent="0.25">
      <c r="A1943" s="2" t="s">
        <v>1977</v>
      </c>
      <c r="B1943" s="50">
        <v>0.76800000000000002</v>
      </c>
      <c r="C1943" s="50">
        <v>9.7255968930299475E-2</v>
      </c>
      <c r="D1943" s="50">
        <v>0.33340031544869775</v>
      </c>
      <c r="E1943" s="50">
        <v>0.60273402543484866</v>
      </c>
      <c r="F1943" s="51">
        <f t="shared" si="91"/>
        <v>0.69671337622587692</v>
      </c>
      <c r="G1943" s="47">
        <f t="shared" si="92"/>
        <v>69.671337622587686</v>
      </c>
      <c r="H1943" s="21" t="str">
        <f t="shared" si="90"/>
        <v xml:space="preserve"> Medium Risk</v>
      </c>
      <c r="I1943">
        <f>VLOOKUP(A1943, 'MACHINE LEARNING OUTPUT '!A:W, 23, FALSE)</f>
        <v>0</v>
      </c>
      <c r="J1943" s="5">
        <f>VLOOKUP(A1943, 'MACHINE LEARNING OUTPUT '!A:X,24, FALSE)</f>
        <v>0.46287288404892879</v>
      </c>
      <c r="K1943" t="str">
        <f>VLOOKUP(A1943, 'MACHINE LEARNING OUTPUT '!A:C,3, FALSE)</f>
        <v>salary</v>
      </c>
    </row>
    <row r="1944" spans="1:11" x14ac:dyDescent="0.25">
      <c r="A1944" s="1" t="s">
        <v>1978</v>
      </c>
      <c r="B1944" s="49">
        <v>0.58099999999999996</v>
      </c>
      <c r="C1944" s="49">
        <v>0.33974653616545475</v>
      </c>
      <c r="D1944" s="49">
        <v>0.27658652977701215</v>
      </c>
      <c r="E1944" s="49">
        <v>0.56531176929821647</v>
      </c>
      <c r="F1944" s="51">
        <f t="shared" si="91"/>
        <v>0.54154011050049844</v>
      </c>
      <c r="G1944" s="47">
        <f t="shared" si="92"/>
        <v>54.154011050049846</v>
      </c>
      <c r="H1944" s="21" t="str">
        <f t="shared" si="90"/>
        <v xml:space="preserve"> Medium Risk</v>
      </c>
      <c r="I1944">
        <f>VLOOKUP(A1944, 'MACHINE LEARNING OUTPUT '!A:W, 23, FALSE)</f>
        <v>1</v>
      </c>
      <c r="J1944" s="5">
        <f>VLOOKUP(A1944, 'MACHINE LEARNING OUTPUT '!A:X,24, FALSE)</f>
        <v>0.59237545393707636</v>
      </c>
      <c r="K1944" t="str">
        <f>VLOOKUP(A1944, 'MACHINE LEARNING OUTPUT '!A:C,3, FALSE)</f>
        <v>business</v>
      </c>
    </row>
    <row r="1945" spans="1:11" x14ac:dyDescent="0.25">
      <c r="A1945" s="2" t="s">
        <v>1979</v>
      </c>
      <c r="B1945" s="50">
        <v>0.47</v>
      </c>
      <c r="C1945" s="50">
        <v>5.5843417116350658E-2</v>
      </c>
      <c r="D1945" s="50">
        <v>0.77428188236926521</v>
      </c>
      <c r="E1945" s="50">
        <v>0.67461096805138654</v>
      </c>
      <c r="F1945" s="51">
        <f t="shared" si="91"/>
        <v>0.70379499654665578</v>
      </c>
      <c r="G1945" s="47">
        <f t="shared" si="92"/>
        <v>70.37949965466558</v>
      </c>
      <c r="H1945" s="21" t="str">
        <f t="shared" si="90"/>
        <v xml:space="preserve"> Low Risk</v>
      </c>
      <c r="I1945">
        <f>VLOOKUP(A1945, 'MACHINE LEARNING OUTPUT '!A:W, 23, FALSE)</f>
        <v>1</v>
      </c>
      <c r="J1945" s="5">
        <f>VLOOKUP(A1945, 'MACHINE LEARNING OUTPUT '!A:X,24, FALSE)</f>
        <v>0.51452520041675365</v>
      </c>
      <c r="K1945" t="str">
        <f>VLOOKUP(A1945, 'MACHINE LEARNING OUTPUT '!A:C,3, FALSE)</f>
        <v>business</v>
      </c>
    </row>
    <row r="1946" spans="1:11" x14ac:dyDescent="0.25">
      <c r="A1946" s="1" t="s">
        <v>1980</v>
      </c>
      <c r="B1946" s="49">
        <v>0.40699999999999997</v>
      </c>
      <c r="C1946" s="49">
        <v>1.673906941230241E-2</v>
      </c>
      <c r="D1946" s="49">
        <v>0.49772858548011978</v>
      </c>
      <c r="E1946" s="49">
        <v>0.65036457374413936</v>
      </c>
      <c r="F1946" s="51">
        <f t="shared" si="91"/>
        <v>0.6345286823339541</v>
      </c>
      <c r="G1946" s="47">
        <f t="shared" si="92"/>
        <v>63.452868233395407</v>
      </c>
      <c r="H1946" s="21" t="str">
        <f t="shared" si="90"/>
        <v xml:space="preserve"> Medium Risk</v>
      </c>
      <c r="I1946">
        <f>VLOOKUP(A1946, 'MACHINE LEARNING OUTPUT '!A:W, 23, FALSE)</f>
        <v>1</v>
      </c>
      <c r="J1946" s="5">
        <f>VLOOKUP(A1946, 'MACHINE LEARNING OUTPUT '!A:X,24, FALSE)</f>
        <v>0.57967148635599886</v>
      </c>
      <c r="K1946" t="str">
        <f>VLOOKUP(A1946, 'MACHINE LEARNING OUTPUT '!A:C,3, FALSE)</f>
        <v>business</v>
      </c>
    </row>
    <row r="1947" spans="1:11" x14ac:dyDescent="0.25">
      <c r="A1947" s="2" t="s">
        <v>1981</v>
      </c>
      <c r="B1947" s="50">
        <v>0.218</v>
      </c>
      <c r="C1947" s="50">
        <v>0.48612932127328351</v>
      </c>
      <c r="D1947" s="50">
        <v>0.25409420095954838</v>
      </c>
      <c r="E1947" s="50">
        <v>0.40345971011272286</v>
      </c>
      <c r="F1947" s="51">
        <f t="shared" si="91"/>
        <v>0.34179900032683302</v>
      </c>
      <c r="G1947" s="47">
        <f t="shared" si="92"/>
        <v>34.1799000326833</v>
      </c>
      <c r="H1947" s="21" t="str">
        <f t="shared" si="90"/>
        <v xml:space="preserve"> High Risk</v>
      </c>
      <c r="I1947">
        <f>VLOOKUP(A1947, 'MACHINE LEARNING OUTPUT '!A:W, 23, FALSE)</f>
        <v>1</v>
      </c>
      <c r="J1947" s="5">
        <f>VLOOKUP(A1947, 'MACHINE LEARNING OUTPUT '!A:X,24, FALSE)</f>
        <v>0.73905156051529253</v>
      </c>
      <c r="K1947" t="str">
        <f>VLOOKUP(A1947, 'MACHINE LEARNING OUTPUT '!A:C,3, FALSE)</f>
        <v>business</v>
      </c>
    </row>
    <row r="1948" spans="1:11" x14ac:dyDescent="0.25">
      <c r="A1948" s="1" t="s">
        <v>1982</v>
      </c>
      <c r="B1948" s="49">
        <v>0.88800000000000001</v>
      </c>
      <c r="C1948" s="49">
        <v>0.26730224533978125</v>
      </c>
      <c r="D1948" s="49">
        <v>0.50321712216212822</v>
      </c>
      <c r="E1948" s="49">
        <v>0.71272094786234463</v>
      </c>
      <c r="F1948" s="51">
        <f t="shared" si="91"/>
        <v>0.738160893009843</v>
      </c>
      <c r="G1948" s="47">
        <f t="shared" si="92"/>
        <v>73.816089300984302</v>
      </c>
      <c r="H1948" s="21" t="str">
        <f t="shared" si="90"/>
        <v xml:space="preserve"> Low Risk</v>
      </c>
      <c r="I1948">
        <f>VLOOKUP(A1948, 'MACHINE LEARNING OUTPUT '!A:W, 23, FALSE)</f>
        <v>0</v>
      </c>
      <c r="J1948" s="5">
        <f>VLOOKUP(A1948, 'MACHINE LEARNING OUTPUT '!A:X,24, FALSE)</f>
        <v>0.39954901745667804</v>
      </c>
      <c r="K1948" t="str">
        <f>VLOOKUP(A1948, 'MACHINE LEARNING OUTPUT '!A:C,3, FALSE)</f>
        <v>salary</v>
      </c>
    </row>
    <row r="1949" spans="1:11" x14ac:dyDescent="0.25">
      <c r="A1949" s="2" t="s">
        <v>1983</v>
      </c>
      <c r="B1949" s="50">
        <v>0.75800000000000001</v>
      </c>
      <c r="C1949" s="50">
        <v>0.21869891448384743</v>
      </c>
      <c r="D1949" s="50">
        <v>0.4568031821590316</v>
      </c>
      <c r="E1949" s="50">
        <v>0.46255732668390714</v>
      </c>
      <c r="F1949" s="51">
        <f t="shared" si="91"/>
        <v>0.66043456108923815</v>
      </c>
      <c r="G1949" s="47">
        <f t="shared" si="92"/>
        <v>66.04345610892382</v>
      </c>
      <c r="H1949" s="21" t="str">
        <f t="shared" si="90"/>
        <v xml:space="preserve"> Medium Risk</v>
      </c>
      <c r="I1949">
        <f>VLOOKUP(A1949, 'MACHINE LEARNING OUTPUT '!A:W, 23, FALSE)</f>
        <v>0</v>
      </c>
      <c r="J1949" s="5">
        <f>VLOOKUP(A1949, 'MACHINE LEARNING OUTPUT '!A:X,24, FALSE)</f>
        <v>0.46679491892101094</v>
      </c>
      <c r="K1949" t="str">
        <f>VLOOKUP(A1949, 'MACHINE LEARNING OUTPUT '!A:C,3, FALSE)</f>
        <v>salary</v>
      </c>
    </row>
    <row r="1950" spans="1:11" x14ac:dyDescent="0.25">
      <c r="A1950" s="1" t="s">
        <v>1984</v>
      </c>
      <c r="B1950" s="49">
        <v>0.84899999999999998</v>
      </c>
      <c r="C1950" s="49">
        <v>0.10626597451715641</v>
      </c>
      <c r="D1950" s="49">
        <v>0.75691317874789554</v>
      </c>
      <c r="E1950" s="49">
        <v>0.75272485940860956</v>
      </c>
      <c r="F1950" s="51">
        <f t="shared" si="91"/>
        <v>0.82956157230572358</v>
      </c>
      <c r="G1950" s="47">
        <f t="shared" si="92"/>
        <v>82.956157230572359</v>
      </c>
      <c r="H1950" s="21" t="str">
        <f t="shared" si="90"/>
        <v xml:space="preserve"> Low Risk</v>
      </c>
      <c r="I1950">
        <f>VLOOKUP(A1950, 'MACHINE LEARNING OUTPUT '!A:W, 23, FALSE)</f>
        <v>0</v>
      </c>
      <c r="J1950" s="5">
        <f>VLOOKUP(A1950, 'MACHINE LEARNING OUTPUT '!A:X,24, FALSE)</f>
        <v>0.35163063015301432</v>
      </c>
      <c r="K1950" t="str">
        <f>VLOOKUP(A1950, 'MACHINE LEARNING OUTPUT '!A:C,3, FALSE)</f>
        <v>salary</v>
      </c>
    </row>
    <row r="1951" spans="1:11" x14ac:dyDescent="0.25">
      <c r="A1951" s="2" t="s">
        <v>1985</v>
      </c>
      <c r="B1951" s="50">
        <v>0.90600000000000003</v>
      </c>
      <c r="C1951" s="50">
        <v>0.28589929116880802</v>
      </c>
      <c r="D1951" s="50">
        <v>0.37829931385475446</v>
      </c>
      <c r="E1951" s="50">
        <v>0.68274803622230928</v>
      </c>
      <c r="F1951" s="51">
        <f t="shared" si="91"/>
        <v>0.70940228085365487</v>
      </c>
      <c r="G1951" s="47">
        <f t="shared" si="92"/>
        <v>70.94022808536549</v>
      </c>
      <c r="H1951" s="21" t="str">
        <f t="shared" si="90"/>
        <v xml:space="preserve"> Low Risk</v>
      </c>
      <c r="I1951">
        <f>VLOOKUP(A1951, 'MACHINE LEARNING OUTPUT '!A:W, 23, FALSE)</f>
        <v>0</v>
      </c>
      <c r="J1951" s="5">
        <f>VLOOKUP(A1951, 'MACHINE LEARNING OUTPUT '!A:X,24, FALSE)</f>
        <v>0.40493954698563039</v>
      </c>
      <c r="K1951" t="str">
        <f>VLOOKUP(A1951, 'MACHINE LEARNING OUTPUT '!A:C,3, FALSE)</f>
        <v>salary</v>
      </c>
    </row>
    <row r="1952" spans="1:11" x14ac:dyDescent="0.25">
      <c r="A1952" s="1" t="s">
        <v>1986</v>
      </c>
      <c r="B1952" s="49">
        <v>0.88</v>
      </c>
      <c r="C1952" s="49">
        <v>0.2325172020420409</v>
      </c>
      <c r="D1952" s="49">
        <v>0.33946796493251719</v>
      </c>
      <c r="E1952" s="49">
        <v>0.64430037334475021</v>
      </c>
      <c r="F1952" s="51">
        <f t="shared" si="91"/>
        <v>0.70278348837560367</v>
      </c>
      <c r="G1952" s="47">
        <f t="shared" si="92"/>
        <v>70.278348837560372</v>
      </c>
      <c r="H1952" s="21" t="str">
        <f t="shared" si="90"/>
        <v xml:space="preserve"> Low Risk</v>
      </c>
      <c r="I1952">
        <f>VLOOKUP(A1952, 'MACHINE LEARNING OUTPUT '!A:W, 23, FALSE)</f>
        <v>0</v>
      </c>
      <c r="J1952" s="5">
        <f>VLOOKUP(A1952, 'MACHINE LEARNING OUTPUT '!A:X,24, FALSE)</f>
        <v>0.41154896057669421</v>
      </c>
      <c r="K1952" t="str">
        <f>VLOOKUP(A1952, 'MACHINE LEARNING OUTPUT '!A:C,3, FALSE)</f>
        <v>salary</v>
      </c>
    </row>
    <row r="1953" spans="1:11" x14ac:dyDescent="0.25">
      <c r="A1953" s="2" t="s">
        <v>1987</v>
      </c>
      <c r="B1953" s="50">
        <v>0.96399999999999997</v>
      </c>
      <c r="C1953" s="50">
        <v>0.38929164508055175</v>
      </c>
      <c r="D1953" s="50">
        <v>0.83341562120898605</v>
      </c>
      <c r="E1953" s="50">
        <v>0.78687440285022514</v>
      </c>
      <c r="F1953" s="51">
        <f t="shared" si="91"/>
        <v>0.80532679114516548</v>
      </c>
      <c r="G1953" s="47">
        <f t="shared" si="92"/>
        <v>80.532679114516554</v>
      </c>
      <c r="H1953" s="21" t="str">
        <f t="shared" si="90"/>
        <v xml:space="preserve"> Low Risk</v>
      </c>
      <c r="I1953">
        <f>VLOOKUP(A1953, 'MACHINE LEARNING OUTPUT '!A:W, 23, FALSE)</f>
        <v>0</v>
      </c>
      <c r="J1953" s="5">
        <f>VLOOKUP(A1953, 'MACHINE LEARNING OUTPUT '!A:X,24, FALSE)</f>
        <v>0.3068478613135644</v>
      </c>
      <c r="K1953" t="str">
        <f>VLOOKUP(A1953, 'MACHINE LEARNING OUTPUT '!A:C,3, FALSE)</f>
        <v>salary</v>
      </c>
    </row>
    <row r="1954" spans="1:11" x14ac:dyDescent="0.25">
      <c r="A1954" s="1" t="s">
        <v>1988</v>
      </c>
      <c r="B1954" s="49">
        <v>0.308</v>
      </c>
      <c r="C1954" s="49">
        <v>0.44637722383668349</v>
      </c>
      <c r="D1954" s="49">
        <v>0.67492679722681193</v>
      </c>
      <c r="E1954" s="49">
        <v>0.62608640212844802</v>
      </c>
      <c r="F1954" s="51">
        <f t="shared" si="91"/>
        <v>0.50278515261362455</v>
      </c>
      <c r="G1954" s="47">
        <f t="shared" si="92"/>
        <v>50.278515261362458</v>
      </c>
      <c r="H1954" s="21" t="str">
        <f t="shared" si="90"/>
        <v xml:space="preserve"> Medium Risk</v>
      </c>
      <c r="I1954">
        <f>VLOOKUP(A1954, 'MACHINE LEARNING OUTPUT '!A:W, 23, FALSE)</f>
        <v>1</v>
      </c>
      <c r="J1954" s="5">
        <f>VLOOKUP(A1954, 'MACHINE LEARNING OUTPUT '!A:X,24, FALSE)</f>
        <v>0.62751418842324624</v>
      </c>
      <c r="K1954" t="str">
        <f>VLOOKUP(A1954, 'MACHINE LEARNING OUTPUT '!A:C,3, FALSE)</f>
        <v>business</v>
      </c>
    </row>
    <row r="1955" spans="1:11" x14ac:dyDescent="0.25">
      <c r="A1955" s="2" t="s">
        <v>1989</v>
      </c>
      <c r="B1955" s="50">
        <v>0.32600000000000001</v>
      </c>
      <c r="C1955" s="50">
        <v>0.3192005954549974</v>
      </c>
      <c r="D1955" s="50">
        <v>0.20447801806174756</v>
      </c>
      <c r="E1955" s="50">
        <v>0.56558932314308275</v>
      </c>
      <c r="F1955" s="51">
        <f t="shared" si="91"/>
        <v>0.44407382344731267</v>
      </c>
      <c r="G1955" s="47">
        <f t="shared" si="92"/>
        <v>44.407382344731268</v>
      </c>
      <c r="H1955" s="21" t="str">
        <f t="shared" si="90"/>
        <v xml:space="preserve"> Medium Risk</v>
      </c>
      <c r="I1955">
        <f>VLOOKUP(A1955, 'MACHINE LEARNING OUTPUT '!A:W, 23, FALSE)</f>
        <v>1</v>
      </c>
      <c r="J1955" s="5">
        <f>VLOOKUP(A1955, 'MACHINE LEARNING OUTPUT '!A:X,24, FALSE)</f>
        <v>0.67605933416487884</v>
      </c>
      <c r="K1955" t="str">
        <f>VLOOKUP(A1955, 'MACHINE LEARNING OUTPUT '!A:C,3, FALSE)</f>
        <v>business</v>
      </c>
    </row>
    <row r="1956" spans="1:11" x14ac:dyDescent="0.25">
      <c r="A1956" s="1" t="s">
        <v>1990</v>
      </c>
      <c r="B1956" s="49">
        <v>0.53100000000000003</v>
      </c>
      <c r="C1956" s="49">
        <v>0.33135699130592317</v>
      </c>
      <c r="D1956" s="49">
        <v>0.63110481265482554</v>
      </c>
      <c r="E1956" s="49">
        <v>0.40677156245080509</v>
      </c>
      <c r="F1956" s="51">
        <f t="shared" si="91"/>
        <v>0.57367959950680891</v>
      </c>
      <c r="G1956" s="47">
        <f t="shared" si="92"/>
        <v>57.367959950680891</v>
      </c>
      <c r="H1956" s="21" t="str">
        <f t="shared" si="90"/>
        <v xml:space="preserve"> Medium Risk</v>
      </c>
      <c r="I1956">
        <f>VLOOKUP(A1956, 'MACHINE LEARNING OUTPUT '!A:W, 23, FALSE)</f>
        <v>1</v>
      </c>
      <c r="J1956" s="5">
        <f>VLOOKUP(A1956, 'MACHINE LEARNING OUTPUT '!A:X,24, FALSE)</f>
        <v>0.54907201008973783</v>
      </c>
      <c r="K1956" t="str">
        <f>VLOOKUP(A1956, 'MACHINE LEARNING OUTPUT '!A:C,3, FALSE)</f>
        <v>mixed</v>
      </c>
    </row>
    <row r="1957" spans="1:11" x14ac:dyDescent="0.25">
      <c r="A1957" s="2" t="s">
        <v>1991</v>
      </c>
      <c r="B1957" s="50">
        <v>0.76500000000000001</v>
      </c>
      <c r="C1957" s="50">
        <v>0.24587816247867217</v>
      </c>
      <c r="D1957" s="50">
        <v>0.42442266802534745</v>
      </c>
      <c r="E1957" s="50">
        <v>0.54662907275948169</v>
      </c>
      <c r="F1957" s="51">
        <f t="shared" si="91"/>
        <v>0.66086544577539008</v>
      </c>
      <c r="G1957" s="47">
        <f t="shared" si="92"/>
        <v>66.086544577539001</v>
      </c>
      <c r="H1957" s="21" t="str">
        <f t="shared" si="90"/>
        <v xml:space="preserve"> Medium Risk</v>
      </c>
      <c r="I1957">
        <f>VLOOKUP(A1957, 'MACHINE LEARNING OUTPUT '!A:W, 23, FALSE)</f>
        <v>0</v>
      </c>
      <c r="J1957" s="5">
        <f>VLOOKUP(A1957, 'MACHINE LEARNING OUTPUT '!A:X,24, FALSE)</f>
        <v>0.4528347155256901</v>
      </c>
      <c r="K1957" t="str">
        <f>VLOOKUP(A1957, 'MACHINE LEARNING OUTPUT '!A:C,3, FALSE)</f>
        <v>mixed</v>
      </c>
    </row>
    <row r="1958" spans="1:11" x14ac:dyDescent="0.25">
      <c r="A1958" s="1" t="s">
        <v>1992</v>
      </c>
      <c r="B1958" s="49">
        <v>0.47699999999999998</v>
      </c>
      <c r="C1958" s="49">
        <v>0.37651329089740765</v>
      </c>
      <c r="D1958" s="49">
        <v>0.34192962488195289</v>
      </c>
      <c r="E1958" s="49">
        <v>0.48667153856778589</v>
      </c>
      <c r="F1958" s="51">
        <f t="shared" si="91"/>
        <v>0.4953826684923362</v>
      </c>
      <c r="G1958" s="47">
        <f t="shared" si="92"/>
        <v>49.538266849233622</v>
      </c>
      <c r="H1958" s="21" t="str">
        <f t="shared" si="90"/>
        <v xml:space="preserve"> Medium Risk</v>
      </c>
      <c r="I1958">
        <f>VLOOKUP(A1958, 'MACHINE LEARNING OUTPUT '!A:W, 23, FALSE)</f>
        <v>1</v>
      </c>
      <c r="J1958" s="5">
        <f>VLOOKUP(A1958, 'MACHINE LEARNING OUTPUT '!A:X,24, FALSE)</f>
        <v>0.63344159870495864</v>
      </c>
      <c r="K1958" t="str">
        <f>VLOOKUP(A1958, 'MACHINE LEARNING OUTPUT '!A:C,3, FALSE)</f>
        <v>business</v>
      </c>
    </row>
    <row r="1959" spans="1:11" x14ac:dyDescent="0.25">
      <c r="A1959" s="2" t="s">
        <v>1993</v>
      </c>
      <c r="B1959" s="50">
        <v>0.86899999999999999</v>
      </c>
      <c r="C1959" s="50">
        <v>1.6189410794713255E-2</v>
      </c>
      <c r="D1959" s="50">
        <v>0.88463593845063371</v>
      </c>
      <c r="E1959" s="50">
        <v>0.9013555106422142</v>
      </c>
      <c r="F1959" s="51">
        <f t="shared" si="91"/>
        <v>0.91142369104804488</v>
      </c>
      <c r="G1959" s="47">
        <f t="shared" si="92"/>
        <v>91.142369104804487</v>
      </c>
      <c r="H1959" s="21" t="str">
        <f t="shared" si="90"/>
        <v xml:space="preserve"> Low Risk</v>
      </c>
      <c r="I1959">
        <f>VLOOKUP(A1959, 'MACHINE LEARNING OUTPUT '!A:W, 23, FALSE)</f>
        <v>0</v>
      </c>
      <c r="J1959" s="5">
        <f>VLOOKUP(A1959, 'MACHINE LEARNING OUTPUT '!A:X,24, FALSE)</f>
        <v>0.29127307562102855</v>
      </c>
      <c r="K1959" t="str">
        <f>VLOOKUP(A1959, 'MACHINE LEARNING OUTPUT '!A:C,3, FALSE)</f>
        <v>salary</v>
      </c>
    </row>
    <row r="1960" spans="1:11" x14ac:dyDescent="0.25">
      <c r="A1960" s="1" t="s">
        <v>1994</v>
      </c>
      <c r="B1960" s="49">
        <v>0.25700000000000001</v>
      </c>
      <c r="C1960" s="49">
        <v>0.22226167496973565</v>
      </c>
      <c r="D1960" s="49">
        <v>0.52330011085381967</v>
      </c>
      <c r="E1960" s="49">
        <v>0.37004386460960892</v>
      </c>
      <c r="F1960" s="51">
        <f t="shared" si="91"/>
        <v>0.48343809937128451</v>
      </c>
      <c r="G1960" s="47">
        <f t="shared" si="92"/>
        <v>48.343809937128448</v>
      </c>
      <c r="H1960" s="21" t="str">
        <f t="shared" si="90"/>
        <v xml:space="preserve"> Medium Risk</v>
      </c>
      <c r="I1960">
        <f>VLOOKUP(A1960, 'MACHINE LEARNING OUTPUT '!A:W, 23, FALSE)</f>
        <v>1</v>
      </c>
      <c r="J1960" s="5">
        <f>VLOOKUP(A1960, 'MACHINE LEARNING OUTPUT '!A:X,24, FALSE)</f>
        <v>0.67031753534962235</v>
      </c>
      <c r="K1960" t="str">
        <f>VLOOKUP(A1960, 'MACHINE LEARNING OUTPUT '!A:C,3, FALSE)</f>
        <v>business</v>
      </c>
    </row>
    <row r="1961" spans="1:11" x14ac:dyDescent="0.25">
      <c r="A1961" s="2" t="s">
        <v>1995</v>
      </c>
      <c r="B1961" s="50">
        <v>0.38800000000000001</v>
      </c>
      <c r="C1961" s="50">
        <v>8.8233558969547099E-2</v>
      </c>
      <c r="D1961" s="50">
        <v>0.76740131700513792</v>
      </c>
      <c r="E1961" s="50">
        <v>0.40628430207353733</v>
      </c>
      <c r="F1961" s="51">
        <f t="shared" si="91"/>
        <v>0.62375284102119399</v>
      </c>
      <c r="G1961" s="47">
        <f t="shared" si="92"/>
        <v>62.375284102119402</v>
      </c>
      <c r="H1961" s="21" t="str">
        <f t="shared" si="90"/>
        <v xml:space="preserve"> Medium Risk</v>
      </c>
      <c r="I1961">
        <f>VLOOKUP(A1961, 'MACHINE LEARNING OUTPUT '!A:W, 23, FALSE)</f>
        <v>1</v>
      </c>
      <c r="J1961" s="5">
        <f>VLOOKUP(A1961, 'MACHINE LEARNING OUTPUT '!A:X,24, FALSE)</f>
        <v>0.58655806831623725</v>
      </c>
      <c r="K1961" t="str">
        <f>VLOOKUP(A1961, 'MACHINE LEARNING OUTPUT '!A:C,3, FALSE)</f>
        <v>business</v>
      </c>
    </row>
    <row r="1962" spans="1:11" x14ac:dyDescent="0.25">
      <c r="A1962" s="1" t="s">
        <v>1996</v>
      </c>
      <c r="B1962" s="49">
        <v>0.86399999999999999</v>
      </c>
      <c r="C1962" s="49">
        <v>1.3733205191308384E-2</v>
      </c>
      <c r="D1962" s="49">
        <v>0.57709841492923064</v>
      </c>
      <c r="E1962" s="49">
        <v>0.87728876319263027</v>
      </c>
      <c r="F1962" s="51">
        <f t="shared" si="91"/>
        <v>0.84529303590734817</v>
      </c>
      <c r="G1962" s="47">
        <f t="shared" si="92"/>
        <v>84.529303590734813</v>
      </c>
      <c r="H1962" s="21" t="str">
        <f t="shared" si="90"/>
        <v xml:space="preserve"> Low Risk</v>
      </c>
      <c r="I1962">
        <f>VLOOKUP(A1962, 'MACHINE LEARNING OUTPUT '!A:W, 23, FALSE)</f>
        <v>0</v>
      </c>
      <c r="J1962" s="5">
        <f>VLOOKUP(A1962, 'MACHINE LEARNING OUTPUT '!A:X,24, FALSE)</f>
        <v>0.3310394847492541</v>
      </c>
      <c r="K1962" t="str">
        <f>VLOOKUP(A1962, 'MACHINE LEARNING OUTPUT '!A:C,3, FALSE)</f>
        <v>salary</v>
      </c>
    </row>
    <row r="1963" spans="1:11" x14ac:dyDescent="0.25">
      <c r="A1963" s="2" t="s">
        <v>1997</v>
      </c>
      <c r="B1963" s="50">
        <v>0.88</v>
      </c>
      <c r="C1963" s="50">
        <v>0.30272202925628849</v>
      </c>
      <c r="D1963" s="50">
        <v>0.71983323773289354</v>
      </c>
      <c r="E1963" s="50">
        <v>0.88420874753600476</v>
      </c>
      <c r="F1963" s="51">
        <f t="shared" si="91"/>
        <v>0.79378135090009283</v>
      </c>
      <c r="G1963" s="47">
        <f t="shared" si="92"/>
        <v>79.37813509000928</v>
      </c>
      <c r="H1963" s="21" t="str">
        <f t="shared" si="90"/>
        <v xml:space="preserve"> Low Risk</v>
      </c>
      <c r="I1963">
        <f>VLOOKUP(A1963, 'MACHINE LEARNING OUTPUT '!A:W, 23, FALSE)</f>
        <v>0</v>
      </c>
      <c r="J1963" s="5">
        <f>VLOOKUP(A1963, 'MACHINE LEARNING OUTPUT '!A:X,24, FALSE)</f>
        <v>0.3318568716281376</v>
      </c>
      <c r="K1963" t="str">
        <f>VLOOKUP(A1963, 'MACHINE LEARNING OUTPUT '!A:C,3, FALSE)</f>
        <v>salary</v>
      </c>
    </row>
    <row r="1964" spans="1:11" x14ac:dyDescent="0.25">
      <c r="A1964" s="1" t="s">
        <v>1998</v>
      </c>
      <c r="B1964" s="49">
        <v>0.53500000000000003</v>
      </c>
      <c r="C1964" s="49">
        <v>0.22486128773933195</v>
      </c>
      <c r="D1964" s="49">
        <v>0.51622394652003945</v>
      </c>
      <c r="E1964" s="49">
        <v>0.61410932887081005</v>
      </c>
      <c r="F1964" s="51">
        <f t="shared" si="91"/>
        <v>0.61515280231282987</v>
      </c>
      <c r="G1964" s="47">
        <f t="shared" si="92"/>
        <v>61.515280231282986</v>
      </c>
      <c r="H1964" s="21" t="str">
        <f t="shared" si="90"/>
        <v xml:space="preserve"> Medium Risk</v>
      </c>
      <c r="I1964">
        <f>VLOOKUP(A1964, 'MACHINE LEARNING OUTPUT '!A:W, 23, FALSE)</f>
        <v>1</v>
      </c>
      <c r="J1964" s="5">
        <f>VLOOKUP(A1964, 'MACHINE LEARNING OUTPUT '!A:X,24, FALSE)</f>
        <v>0.52457916970699348</v>
      </c>
      <c r="K1964" t="str">
        <f>VLOOKUP(A1964, 'MACHINE LEARNING OUTPUT '!A:C,3, FALSE)</f>
        <v>mixed</v>
      </c>
    </row>
    <row r="1965" spans="1:11" x14ac:dyDescent="0.25">
      <c r="A1965" s="2" t="s">
        <v>1999</v>
      </c>
      <c r="B1965" s="50">
        <v>0.79600000000000004</v>
      </c>
      <c r="C1965" s="50">
        <v>0.31751040700372163</v>
      </c>
      <c r="D1965" s="50">
        <v>0.38311255313003212</v>
      </c>
      <c r="E1965" s="50">
        <v>0.81061247687222771</v>
      </c>
      <c r="F1965" s="51">
        <f t="shared" si="91"/>
        <v>0.68156126005572415</v>
      </c>
      <c r="G1965" s="47">
        <f t="shared" si="92"/>
        <v>68.156126005572418</v>
      </c>
      <c r="H1965" s="21" t="str">
        <f t="shared" si="90"/>
        <v xml:space="preserve"> Medium Risk</v>
      </c>
      <c r="I1965">
        <f>VLOOKUP(A1965, 'MACHINE LEARNING OUTPUT '!A:W, 23, FALSE)</f>
        <v>0</v>
      </c>
      <c r="J1965" s="5">
        <f>VLOOKUP(A1965, 'MACHINE LEARNING OUTPUT '!A:X,24, FALSE)</f>
        <v>0.43660257103306543</v>
      </c>
      <c r="K1965" t="str">
        <f>VLOOKUP(A1965, 'MACHINE LEARNING OUTPUT '!A:C,3, FALSE)</f>
        <v>salary</v>
      </c>
    </row>
    <row r="1966" spans="1:11" x14ac:dyDescent="0.25">
      <c r="A1966" s="1" t="s">
        <v>2000</v>
      </c>
      <c r="B1966" s="49">
        <v>0.52700000000000002</v>
      </c>
      <c r="C1966" s="49">
        <v>0.32034198643311113</v>
      </c>
      <c r="D1966" s="49">
        <v>0.34539578695221806</v>
      </c>
      <c r="E1966" s="49">
        <v>0.32547731036979366</v>
      </c>
      <c r="F1966" s="51">
        <f t="shared" si="91"/>
        <v>0.50624815801597933</v>
      </c>
      <c r="G1966" s="47">
        <f t="shared" si="92"/>
        <v>50.624815801597933</v>
      </c>
      <c r="H1966" s="21" t="str">
        <f t="shared" si="90"/>
        <v xml:space="preserve"> Medium Risk</v>
      </c>
      <c r="I1966">
        <f>VLOOKUP(A1966, 'MACHINE LEARNING OUTPUT '!A:W, 23, FALSE)</f>
        <v>1</v>
      </c>
      <c r="J1966" s="5">
        <f>VLOOKUP(A1966, 'MACHINE LEARNING OUTPUT '!A:X,24, FALSE)</f>
        <v>0.63306367502063476</v>
      </c>
      <c r="K1966" t="str">
        <f>VLOOKUP(A1966, 'MACHINE LEARNING OUTPUT '!A:C,3, FALSE)</f>
        <v>business</v>
      </c>
    </row>
    <row r="1967" spans="1:11" x14ac:dyDescent="0.25">
      <c r="A1967" s="2" t="s">
        <v>2001</v>
      </c>
      <c r="B1967" s="50">
        <v>0.50600000000000001</v>
      </c>
      <c r="C1967" s="50">
        <v>0.35015588755708887</v>
      </c>
      <c r="D1967" s="50">
        <v>4.990137475812631E-2</v>
      </c>
      <c r="E1967" s="50">
        <v>0.20036746181000514</v>
      </c>
      <c r="F1967" s="51">
        <f t="shared" si="91"/>
        <v>0.41208862795599938</v>
      </c>
      <c r="G1967" s="47">
        <f t="shared" si="92"/>
        <v>41.208862795599934</v>
      </c>
      <c r="H1967" s="21" t="str">
        <f t="shared" si="90"/>
        <v xml:space="preserve"> Medium Risk</v>
      </c>
      <c r="I1967">
        <f>VLOOKUP(A1967, 'MACHINE LEARNING OUTPUT '!A:W, 23, FALSE)</f>
        <v>1</v>
      </c>
      <c r="J1967" s="5">
        <f>VLOOKUP(A1967, 'MACHINE LEARNING OUTPUT '!A:X,24, FALSE)</f>
        <v>0.68901066577825354</v>
      </c>
      <c r="K1967" t="str">
        <f>VLOOKUP(A1967, 'MACHINE LEARNING OUTPUT '!A:C,3, FALSE)</f>
        <v>business</v>
      </c>
    </row>
    <row r="1968" spans="1:11" x14ac:dyDescent="0.25">
      <c r="A1968" s="1" t="s">
        <v>2002</v>
      </c>
      <c r="B1968" s="49">
        <v>0.84399999999999997</v>
      </c>
      <c r="C1968" s="49">
        <v>0.38360480417228809</v>
      </c>
      <c r="D1968" s="49">
        <v>0.35925755220305355</v>
      </c>
      <c r="E1968" s="49">
        <v>0.80330402586123029</v>
      </c>
      <c r="F1968" s="51">
        <f t="shared" si="91"/>
        <v>0.67266567306810876</v>
      </c>
      <c r="G1968" s="47">
        <f t="shared" si="92"/>
        <v>67.26656730681087</v>
      </c>
      <c r="H1968" s="21" t="str">
        <f t="shared" si="90"/>
        <v xml:space="preserve"> Medium Risk</v>
      </c>
      <c r="I1968">
        <f>VLOOKUP(A1968, 'MACHINE LEARNING OUTPUT '!A:W, 23, FALSE)</f>
        <v>0</v>
      </c>
      <c r="J1968" s="5">
        <f>VLOOKUP(A1968, 'MACHINE LEARNING OUTPUT '!A:X,24, FALSE)</f>
        <v>0.41486125716766969</v>
      </c>
      <c r="K1968" t="str">
        <f>VLOOKUP(A1968, 'MACHINE LEARNING OUTPUT '!A:C,3, FALSE)</f>
        <v>salary</v>
      </c>
    </row>
    <row r="1969" spans="1:11" x14ac:dyDescent="0.25">
      <c r="A1969" s="2" t="s">
        <v>2003</v>
      </c>
      <c r="B1969" s="50">
        <v>0.91</v>
      </c>
      <c r="C1969" s="50">
        <v>0.24822327010363404</v>
      </c>
      <c r="D1969" s="50">
        <v>0.65487996744704347</v>
      </c>
      <c r="E1969" s="50">
        <v>0.68312596127475889</v>
      </c>
      <c r="F1969" s="51">
        <f t="shared" si="91"/>
        <v>0.77747790664953231</v>
      </c>
      <c r="G1969" s="47">
        <f t="shared" si="92"/>
        <v>77.747790664953229</v>
      </c>
      <c r="H1969" s="21" t="str">
        <f t="shared" si="90"/>
        <v xml:space="preserve"> Low Risk</v>
      </c>
      <c r="I1969">
        <f>VLOOKUP(A1969, 'MACHINE LEARNING OUTPUT '!A:W, 23, FALSE)</f>
        <v>0</v>
      </c>
      <c r="J1969" s="5">
        <f>VLOOKUP(A1969, 'MACHINE LEARNING OUTPUT '!A:X,24, FALSE)</f>
        <v>0.36295377652225597</v>
      </c>
      <c r="K1969" t="str">
        <f>VLOOKUP(A1969, 'MACHINE LEARNING OUTPUT '!A:C,3, FALSE)</f>
        <v>salary</v>
      </c>
    </row>
    <row r="1970" spans="1:11" x14ac:dyDescent="0.25">
      <c r="A1970" s="1" t="s">
        <v>2004</v>
      </c>
      <c r="B1970" s="49">
        <v>0.96899999999999997</v>
      </c>
      <c r="C1970" s="49">
        <v>0.12518212921438793</v>
      </c>
      <c r="D1970" s="49">
        <v>0.31352261423168493</v>
      </c>
      <c r="E1970" s="49">
        <v>0.72769411357060743</v>
      </c>
      <c r="F1970" s="51">
        <f t="shared" si="91"/>
        <v>0.77345400111761153</v>
      </c>
      <c r="G1970" s="47">
        <f t="shared" si="92"/>
        <v>77.345400111761151</v>
      </c>
      <c r="H1970" s="21" t="str">
        <f t="shared" si="90"/>
        <v xml:space="preserve"> Low Risk</v>
      </c>
      <c r="I1970">
        <f>VLOOKUP(A1970, 'MACHINE LEARNING OUTPUT '!A:W, 23, FALSE)</f>
        <v>0</v>
      </c>
      <c r="J1970" s="5">
        <f>VLOOKUP(A1970, 'MACHINE LEARNING OUTPUT '!A:X,24, FALSE)</f>
        <v>0.36902613351589553</v>
      </c>
      <c r="K1970" t="str">
        <f>VLOOKUP(A1970, 'MACHINE LEARNING OUTPUT '!A:C,3, FALSE)</f>
        <v>salary</v>
      </c>
    </row>
    <row r="1971" spans="1:11" x14ac:dyDescent="0.25">
      <c r="A1971" s="2" t="s">
        <v>2005</v>
      </c>
      <c r="B1971" s="50">
        <v>0.79300000000000004</v>
      </c>
      <c r="C1971" s="50">
        <v>0.29014321547591176</v>
      </c>
      <c r="D1971" s="50">
        <v>0.54587999078104466</v>
      </c>
      <c r="E1971" s="50">
        <v>0.653745526110733</v>
      </c>
      <c r="F1971" s="51">
        <f t="shared" si="91"/>
        <v>0.69774486243004541</v>
      </c>
      <c r="G1971" s="47">
        <f t="shared" si="92"/>
        <v>69.774486243004546</v>
      </c>
      <c r="H1971" s="21" t="str">
        <f t="shared" si="90"/>
        <v xml:space="preserve"> Medium Risk</v>
      </c>
      <c r="I1971">
        <f>VLOOKUP(A1971, 'MACHINE LEARNING OUTPUT '!A:W, 23, FALSE)</f>
        <v>0</v>
      </c>
      <c r="J1971" s="5">
        <f>VLOOKUP(A1971, 'MACHINE LEARNING OUTPUT '!A:X,24, FALSE)</f>
        <v>0.42859605962725406</v>
      </c>
      <c r="K1971" t="str">
        <f>VLOOKUP(A1971, 'MACHINE LEARNING OUTPUT '!A:C,3, FALSE)</f>
        <v>salary</v>
      </c>
    </row>
    <row r="1972" spans="1:11" x14ac:dyDescent="0.25">
      <c r="A1972" s="1" t="s">
        <v>2006</v>
      </c>
      <c r="B1972" s="49">
        <v>0.82499999999999996</v>
      </c>
      <c r="C1972" s="49">
        <v>0.39272506169413196</v>
      </c>
      <c r="D1972" s="49">
        <v>0.39365400762039626</v>
      </c>
      <c r="E1972" s="49">
        <v>0.80817392734142579</v>
      </c>
      <c r="F1972" s="51">
        <f t="shared" si="91"/>
        <v>0.67088937211705357</v>
      </c>
      <c r="G1972" s="47">
        <f t="shared" si="92"/>
        <v>67.088937211705357</v>
      </c>
      <c r="H1972" s="21" t="str">
        <f t="shared" si="90"/>
        <v xml:space="preserve"> Medium Risk</v>
      </c>
      <c r="I1972">
        <f>VLOOKUP(A1972, 'MACHINE LEARNING OUTPUT '!A:W, 23, FALSE)</f>
        <v>0</v>
      </c>
      <c r="J1972" s="5">
        <f>VLOOKUP(A1972, 'MACHINE LEARNING OUTPUT '!A:X,24, FALSE)</f>
        <v>0.43467384744552157</v>
      </c>
      <c r="K1972" t="str">
        <f>VLOOKUP(A1972, 'MACHINE LEARNING OUTPUT '!A:C,3, FALSE)</f>
        <v>salary</v>
      </c>
    </row>
    <row r="1973" spans="1:11" x14ac:dyDescent="0.25">
      <c r="A1973" s="2" t="s">
        <v>2007</v>
      </c>
      <c r="B1973" s="50">
        <v>0.45600000000000002</v>
      </c>
      <c r="C1973" s="50">
        <v>0.12418624845399845</v>
      </c>
      <c r="D1973" s="50">
        <v>0.46040302863879523</v>
      </c>
      <c r="E1973" s="50">
        <v>0.70771175514892892</v>
      </c>
      <c r="F1973" s="51">
        <f t="shared" si="91"/>
        <v>0.62058149446389888</v>
      </c>
      <c r="G1973" s="47">
        <f t="shared" si="92"/>
        <v>62.058149446389891</v>
      </c>
      <c r="H1973" s="21" t="str">
        <f t="shared" si="90"/>
        <v xml:space="preserve"> Medium Risk</v>
      </c>
      <c r="I1973">
        <f>VLOOKUP(A1973, 'MACHINE LEARNING OUTPUT '!A:W, 23, FALSE)</f>
        <v>1</v>
      </c>
      <c r="J1973" s="5">
        <f>VLOOKUP(A1973, 'MACHINE LEARNING OUTPUT '!A:X,24, FALSE)</f>
        <v>0.54371804866780238</v>
      </c>
      <c r="K1973" t="str">
        <f>VLOOKUP(A1973, 'MACHINE LEARNING OUTPUT '!A:C,3, FALSE)</f>
        <v>mixed</v>
      </c>
    </row>
    <row r="1974" spans="1:11" x14ac:dyDescent="0.25">
      <c r="A1974" s="1" t="s">
        <v>2008</v>
      </c>
      <c r="B1974" s="49">
        <v>0.98199999999999998</v>
      </c>
      <c r="C1974" s="49">
        <v>0.15232995680534206</v>
      </c>
      <c r="D1974" s="49">
        <v>0.4129848098184048</v>
      </c>
      <c r="E1974" s="49">
        <v>0.48174096579023162</v>
      </c>
      <c r="F1974" s="51">
        <f t="shared" si="91"/>
        <v>0.75285911979061304</v>
      </c>
      <c r="G1974" s="47">
        <f t="shared" si="92"/>
        <v>75.285911979061311</v>
      </c>
      <c r="H1974" s="21" t="str">
        <f t="shared" si="90"/>
        <v xml:space="preserve"> Low Risk</v>
      </c>
      <c r="I1974">
        <f>VLOOKUP(A1974, 'MACHINE LEARNING OUTPUT '!A:W, 23, FALSE)</f>
        <v>0</v>
      </c>
      <c r="J1974" s="5">
        <f>VLOOKUP(A1974, 'MACHINE LEARNING OUTPUT '!A:X,24, FALSE)</f>
        <v>0.38844463475238988</v>
      </c>
      <c r="K1974" t="str">
        <f>VLOOKUP(A1974, 'MACHINE LEARNING OUTPUT '!A:C,3, FALSE)</f>
        <v>salary</v>
      </c>
    </row>
    <row r="1975" spans="1:11" x14ac:dyDescent="0.25">
      <c r="A1975" s="2" t="s">
        <v>2009</v>
      </c>
      <c r="B1975" s="50">
        <v>0.52300000000000002</v>
      </c>
      <c r="C1975" s="50">
        <v>0.35428795236664218</v>
      </c>
      <c r="D1975" s="50">
        <v>9.548179442644103E-2</v>
      </c>
      <c r="E1975" s="50">
        <v>0.2587104336247496</v>
      </c>
      <c r="F1975" s="51">
        <f t="shared" si="91"/>
        <v>0.43466653821900797</v>
      </c>
      <c r="G1975" s="47">
        <f t="shared" si="92"/>
        <v>43.466653821900799</v>
      </c>
      <c r="H1975" s="21" t="str">
        <f t="shared" si="90"/>
        <v xml:space="preserve"> Medium Risk</v>
      </c>
      <c r="I1975">
        <f>VLOOKUP(A1975, 'MACHINE LEARNING OUTPUT '!A:W, 23, FALSE)</f>
        <v>1</v>
      </c>
      <c r="J1975" s="5">
        <f>VLOOKUP(A1975, 'MACHINE LEARNING OUTPUT '!A:X,24, FALSE)</f>
        <v>0.68683613587632741</v>
      </c>
      <c r="K1975" t="str">
        <f>VLOOKUP(A1975, 'MACHINE LEARNING OUTPUT '!A:C,3, FALSE)</f>
        <v>business</v>
      </c>
    </row>
    <row r="1976" spans="1:11" x14ac:dyDescent="0.25">
      <c r="A1976" s="1" t="s">
        <v>2010</v>
      </c>
      <c r="B1976" s="49">
        <v>0.80900000000000005</v>
      </c>
      <c r="C1976" s="49">
        <v>0.40006939289255666</v>
      </c>
      <c r="D1976" s="49">
        <v>0.69896605534298817</v>
      </c>
      <c r="E1976" s="49">
        <v>0.72672994289478265</v>
      </c>
      <c r="F1976" s="51">
        <f t="shared" si="91"/>
        <v>0.71193188463504797</v>
      </c>
      <c r="G1976" s="47">
        <f t="shared" si="92"/>
        <v>71.193188463504796</v>
      </c>
      <c r="H1976" s="21" t="str">
        <f t="shared" si="90"/>
        <v xml:space="preserve"> Low Risk</v>
      </c>
      <c r="I1976">
        <f>VLOOKUP(A1976, 'MACHINE LEARNING OUTPUT '!A:W, 23, FALSE)</f>
        <v>0</v>
      </c>
      <c r="J1976" s="5">
        <f>VLOOKUP(A1976, 'MACHINE LEARNING OUTPUT '!A:X,24, FALSE)</f>
        <v>0.38241541895520897</v>
      </c>
      <c r="K1976" t="str">
        <f>VLOOKUP(A1976, 'MACHINE LEARNING OUTPUT '!A:C,3, FALSE)</f>
        <v>salary</v>
      </c>
    </row>
    <row r="1977" spans="1:11" x14ac:dyDescent="0.25">
      <c r="A1977" s="2" t="s">
        <v>2011</v>
      </c>
      <c r="B1977" s="50">
        <v>0.63200000000000001</v>
      </c>
      <c r="C1977" s="50">
        <v>0.40931083168960541</v>
      </c>
      <c r="D1977" s="50">
        <v>0.67831495124597108</v>
      </c>
      <c r="E1977" s="50">
        <v>0.43804015997547424</v>
      </c>
      <c r="F1977" s="51">
        <f t="shared" si="91"/>
        <v>0.5997757647386337</v>
      </c>
      <c r="G1977" s="47">
        <f t="shared" si="92"/>
        <v>59.977576473863373</v>
      </c>
      <c r="H1977" s="21" t="str">
        <f t="shared" si="90"/>
        <v xml:space="preserve"> Medium Risk</v>
      </c>
      <c r="I1977">
        <f>VLOOKUP(A1977, 'MACHINE LEARNING OUTPUT '!A:W, 23, FALSE)</f>
        <v>1</v>
      </c>
      <c r="J1977" s="5">
        <f>VLOOKUP(A1977, 'MACHINE LEARNING OUTPUT '!A:X,24, FALSE)</f>
        <v>0.50073945524205743</v>
      </c>
      <c r="K1977" t="str">
        <f>VLOOKUP(A1977, 'MACHINE LEARNING OUTPUT '!A:C,3, FALSE)</f>
        <v>mixed</v>
      </c>
    </row>
    <row r="1978" spans="1:11" x14ac:dyDescent="0.25">
      <c r="A1978" s="1" t="s">
        <v>2012</v>
      </c>
      <c r="B1978" s="49">
        <v>0.83</v>
      </c>
      <c r="C1978" s="49">
        <v>0.41691706169058579</v>
      </c>
      <c r="D1978" s="49">
        <v>0.77470400442541998</v>
      </c>
      <c r="E1978" s="49">
        <v>0.62576701748495256</v>
      </c>
      <c r="F1978" s="51">
        <f t="shared" si="91"/>
        <v>0.71423073500065115</v>
      </c>
      <c r="G1978" s="47">
        <f t="shared" si="92"/>
        <v>71.423073500065115</v>
      </c>
      <c r="H1978" s="21" t="str">
        <f t="shared" si="90"/>
        <v xml:space="preserve"> Low Risk</v>
      </c>
      <c r="I1978">
        <f>VLOOKUP(A1978, 'MACHINE LEARNING OUTPUT '!A:W, 23, FALSE)</f>
        <v>0</v>
      </c>
      <c r="J1978" s="5">
        <f>VLOOKUP(A1978, 'MACHINE LEARNING OUTPUT '!A:X,24, FALSE)</f>
        <v>0.39236978011799389</v>
      </c>
      <c r="K1978" t="str">
        <f>VLOOKUP(A1978, 'MACHINE LEARNING OUTPUT '!A:C,3, FALSE)</f>
        <v>salary</v>
      </c>
    </row>
    <row r="1979" spans="1:11" x14ac:dyDescent="0.25">
      <c r="A1979" s="2" t="s">
        <v>2013</v>
      </c>
      <c r="B1979" s="50">
        <v>0.79</v>
      </c>
      <c r="C1979" s="50">
        <v>0.14329762180595379</v>
      </c>
      <c r="D1979" s="50">
        <v>0.65787974890341827</v>
      </c>
      <c r="E1979" s="50">
        <v>0.72019259301987826</v>
      </c>
      <c r="F1979" s="51">
        <f t="shared" si="91"/>
        <v>0.77311555219187911</v>
      </c>
      <c r="G1979" s="47">
        <f t="shared" si="92"/>
        <v>77.311555219187909</v>
      </c>
      <c r="H1979" s="21" t="str">
        <f t="shared" si="90"/>
        <v xml:space="preserve"> Low Risk</v>
      </c>
      <c r="I1979">
        <f>VLOOKUP(A1979, 'MACHINE LEARNING OUTPUT '!A:W, 23, FALSE)</f>
        <v>0</v>
      </c>
      <c r="J1979" s="5">
        <f>VLOOKUP(A1979, 'MACHINE LEARNING OUTPUT '!A:X,24, FALSE)</f>
        <v>0.38739245205924971</v>
      </c>
      <c r="K1979" t="str">
        <f>VLOOKUP(A1979, 'MACHINE LEARNING OUTPUT '!A:C,3, FALSE)</f>
        <v>salary</v>
      </c>
    </row>
    <row r="1980" spans="1:11" x14ac:dyDescent="0.25">
      <c r="A1980" s="1" t="s">
        <v>2014</v>
      </c>
      <c r="B1980" s="49">
        <v>0.50900000000000001</v>
      </c>
      <c r="C1980" s="49">
        <v>0.46374960873961807</v>
      </c>
      <c r="D1980" s="49">
        <v>0.40094407629473894</v>
      </c>
      <c r="E1980" s="49">
        <v>0.62585878718243548</v>
      </c>
      <c r="F1980" s="51">
        <f t="shared" si="91"/>
        <v>0.51309275071442773</v>
      </c>
      <c r="G1980" s="47">
        <f t="shared" si="92"/>
        <v>51.309275071442769</v>
      </c>
      <c r="H1980" s="21" t="str">
        <f t="shared" si="90"/>
        <v xml:space="preserve"> Medium Risk</v>
      </c>
      <c r="I1980">
        <f>VLOOKUP(A1980, 'MACHINE LEARNING OUTPUT '!A:W, 23, FALSE)</f>
        <v>1</v>
      </c>
      <c r="J1980" s="5">
        <f>VLOOKUP(A1980, 'MACHINE LEARNING OUTPUT '!A:X,24, FALSE)</f>
        <v>0.58588514379611656</v>
      </c>
      <c r="K1980" t="str">
        <f>VLOOKUP(A1980, 'MACHINE LEARNING OUTPUT '!A:C,3, FALSE)</f>
        <v>mixed</v>
      </c>
    </row>
    <row r="1981" spans="1:11" x14ac:dyDescent="0.25">
      <c r="A1981" s="2" t="s">
        <v>2015</v>
      </c>
      <c r="B1981" s="50">
        <v>0.46</v>
      </c>
      <c r="C1981" s="50">
        <v>9.1825700517556508E-2</v>
      </c>
      <c r="D1981" s="50">
        <v>0.75347006264988925</v>
      </c>
      <c r="E1981" s="50">
        <v>0.61352645400768402</v>
      </c>
      <c r="F1981" s="51">
        <f t="shared" si="91"/>
        <v>0.67617527047586345</v>
      </c>
      <c r="G1981" s="47">
        <f t="shared" si="92"/>
        <v>67.61752704758635</v>
      </c>
      <c r="H1981" s="21" t="str">
        <f t="shared" si="90"/>
        <v xml:space="preserve"> Medium Risk</v>
      </c>
      <c r="I1981">
        <f>VLOOKUP(A1981, 'MACHINE LEARNING OUTPUT '!A:W, 23, FALSE)</f>
        <v>1</v>
      </c>
      <c r="J1981" s="5">
        <f>VLOOKUP(A1981, 'MACHINE LEARNING OUTPUT '!A:X,24, FALSE)</f>
        <v>0.5050235368808994</v>
      </c>
      <c r="K1981" t="str">
        <f>VLOOKUP(A1981, 'MACHINE LEARNING OUTPUT '!A:C,3, FALSE)</f>
        <v>mixed</v>
      </c>
    </row>
    <row r="1982" spans="1:11" x14ac:dyDescent="0.25">
      <c r="A1982" s="1" t="s">
        <v>2016</v>
      </c>
      <c r="B1982" s="49">
        <v>0.83299999999999996</v>
      </c>
      <c r="C1982" s="49">
        <v>8.001694785454927E-3</v>
      </c>
      <c r="D1982" s="49">
        <v>0.54922658827525861</v>
      </c>
      <c r="E1982" s="49">
        <v>0.81694384766982786</v>
      </c>
      <c r="F1982" s="51">
        <f t="shared" si="91"/>
        <v>0.82153638636988957</v>
      </c>
      <c r="G1982" s="47">
        <f t="shared" si="92"/>
        <v>82.153638636988958</v>
      </c>
      <c r="H1982" s="21" t="str">
        <f t="shared" si="90"/>
        <v xml:space="preserve"> Low Risk</v>
      </c>
      <c r="I1982">
        <f>VLOOKUP(A1982, 'MACHINE LEARNING OUTPUT '!A:W, 23, FALSE)</f>
        <v>0</v>
      </c>
      <c r="J1982" s="5">
        <f>VLOOKUP(A1982, 'MACHINE LEARNING OUTPUT '!A:X,24, FALSE)</f>
        <v>0.35969180900712122</v>
      </c>
      <c r="K1982" t="str">
        <f>VLOOKUP(A1982, 'MACHINE LEARNING OUTPUT '!A:C,3, FALSE)</f>
        <v>salary</v>
      </c>
    </row>
    <row r="1983" spans="1:11" x14ac:dyDescent="0.25">
      <c r="A1983" s="2" t="s">
        <v>2017</v>
      </c>
      <c r="B1983" s="50">
        <v>0.49199999999999999</v>
      </c>
      <c r="C1983" s="50">
        <v>0.38920474374305897</v>
      </c>
      <c r="D1983" s="50">
        <v>0.53701906945608191</v>
      </c>
      <c r="E1983" s="50">
        <v>0.61272286940498788</v>
      </c>
      <c r="F1983" s="51">
        <f t="shared" si="91"/>
        <v>0.55475082117904684</v>
      </c>
      <c r="G1983" s="47">
        <f t="shared" si="92"/>
        <v>55.475082117904684</v>
      </c>
      <c r="H1983" s="21" t="str">
        <f t="shared" si="90"/>
        <v xml:space="preserve"> Medium Risk</v>
      </c>
      <c r="I1983">
        <f>VLOOKUP(A1983, 'MACHINE LEARNING OUTPUT '!A:W, 23, FALSE)</f>
        <v>1</v>
      </c>
      <c r="J1983" s="5">
        <f>VLOOKUP(A1983, 'MACHINE LEARNING OUTPUT '!A:X,24, FALSE)</f>
        <v>0.55348871062778315</v>
      </c>
      <c r="K1983" t="str">
        <f>VLOOKUP(A1983, 'MACHINE LEARNING OUTPUT '!A:C,3, FALSE)</f>
        <v>mixed</v>
      </c>
    </row>
    <row r="1984" spans="1:11" x14ac:dyDescent="0.25">
      <c r="A1984" s="1" t="s">
        <v>2018</v>
      </c>
      <c r="B1984" s="49">
        <v>0.94599999999999995</v>
      </c>
      <c r="C1984" s="49">
        <v>0.38562679157792829</v>
      </c>
      <c r="D1984" s="49">
        <v>0.59197896579880493</v>
      </c>
      <c r="E1984" s="49">
        <v>0.74695257504515211</v>
      </c>
      <c r="F1984" s="51">
        <f t="shared" si="91"/>
        <v>0.74585064194315531</v>
      </c>
      <c r="G1984" s="47">
        <f t="shared" si="92"/>
        <v>74.585064194315535</v>
      </c>
      <c r="H1984" s="21" t="str">
        <f t="shared" si="90"/>
        <v xml:space="preserve"> Low Risk</v>
      </c>
      <c r="I1984">
        <f>VLOOKUP(A1984, 'MACHINE LEARNING OUTPUT '!A:W, 23, FALSE)</f>
        <v>0</v>
      </c>
      <c r="J1984" s="5">
        <f>VLOOKUP(A1984, 'MACHINE LEARNING OUTPUT '!A:X,24, FALSE)</f>
        <v>0.36218674818606061</v>
      </c>
      <c r="K1984" t="str">
        <f>VLOOKUP(A1984, 'MACHINE LEARNING OUTPUT '!A:C,3, FALSE)</f>
        <v>salary</v>
      </c>
    </row>
    <row r="1985" spans="1:11" x14ac:dyDescent="0.25">
      <c r="A1985" s="2" t="s">
        <v>2019</v>
      </c>
      <c r="B1985" s="50">
        <v>0.90600000000000003</v>
      </c>
      <c r="C1985" s="50">
        <v>6.05602408249728E-3</v>
      </c>
      <c r="D1985" s="50">
        <v>0.55389935561830728</v>
      </c>
      <c r="E1985" s="50">
        <v>0.94430586654619497</v>
      </c>
      <c r="F1985" s="51">
        <f t="shared" si="91"/>
        <v>0.86770894388084152</v>
      </c>
      <c r="G1985" s="47">
        <f t="shared" si="92"/>
        <v>86.770894388084159</v>
      </c>
      <c r="H1985" s="21" t="str">
        <f t="shared" si="90"/>
        <v xml:space="preserve"> Low Risk</v>
      </c>
      <c r="I1985">
        <f>VLOOKUP(A1985, 'MACHINE LEARNING OUTPUT '!A:W, 23, FALSE)</f>
        <v>0</v>
      </c>
      <c r="J1985" s="5">
        <f>VLOOKUP(A1985, 'MACHINE LEARNING OUTPUT '!A:X,24, FALSE)</f>
        <v>0.32417062146272596</v>
      </c>
      <c r="K1985" t="str">
        <f>VLOOKUP(A1985, 'MACHINE LEARNING OUTPUT '!A:C,3, FALSE)</f>
        <v>salary</v>
      </c>
    </row>
    <row r="1986" spans="1:11" x14ac:dyDescent="0.25">
      <c r="A1986" s="1" t="s">
        <v>2020</v>
      </c>
      <c r="B1986" s="49">
        <v>0.77300000000000002</v>
      </c>
      <c r="C1986" s="49">
        <v>6.5913667238628681E-2</v>
      </c>
      <c r="D1986" s="49">
        <v>0.72038780718194029</v>
      </c>
      <c r="E1986" s="49">
        <v>0.7049425905892388</v>
      </c>
      <c r="F1986" s="51">
        <f t="shared" si="91"/>
        <v>0.80059484985318519</v>
      </c>
      <c r="G1986" s="47">
        <f t="shared" si="92"/>
        <v>80.05948498531852</v>
      </c>
      <c r="H1986" s="21" t="str">
        <f t="shared" ref="H1986:H2001" si="93">IF(G1986&lt;40," High Risk",
 IF(G1986&lt;70," Medium Risk",
 " Low Risk"))</f>
        <v xml:space="preserve"> Low Risk</v>
      </c>
      <c r="I1986">
        <f>VLOOKUP(A1986, 'MACHINE LEARNING OUTPUT '!A:W, 23, FALSE)</f>
        <v>0</v>
      </c>
      <c r="J1986" s="5">
        <f>VLOOKUP(A1986, 'MACHINE LEARNING OUTPUT '!A:X,24, FALSE)</f>
        <v>0.39091664273092469</v>
      </c>
      <c r="K1986" t="str">
        <f>VLOOKUP(A1986, 'MACHINE LEARNING OUTPUT '!A:C,3, FALSE)</f>
        <v>salary</v>
      </c>
    </row>
    <row r="1987" spans="1:11" x14ac:dyDescent="0.25">
      <c r="A1987" s="2" t="s">
        <v>2021</v>
      </c>
      <c r="B1987" s="50">
        <v>0.92</v>
      </c>
      <c r="C1987" s="50">
        <v>0.37920515270477012</v>
      </c>
      <c r="D1987" s="50">
        <v>0.41460002433342413</v>
      </c>
      <c r="E1987" s="50">
        <v>0.54310887920364392</v>
      </c>
      <c r="F1987" s="51">
        <f t="shared" ref="F1987:F2001" si="94">(B1987*0.35) + ((1-C1987)*0.3) + (D1987*0.2) + (E1987*0.15)</f>
        <v>0.6726247909358003</v>
      </c>
      <c r="G1987" s="47">
        <f t="shared" ref="G1987:G2001" si="95">F1987*100</f>
        <v>67.262479093580026</v>
      </c>
      <c r="H1987" s="21" t="str">
        <f t="shared" si="93"/>
        <v xml:space="preserve"> Medium Risk</v>
      </c>
      <c r="I1987">
        <f>VLOOKUP(A1987, 'MACHINE LEARNING OUTPUT '!A:W, 23, FALSE)</f>
        <v>0</v>
      </c>
      <c r="J1987" s="5">
        <f>VLOOKUP(A1987, 'MACHINE LEARNING OUTPUT '!A:X,24, FALSE)</f>
        <v>0.43006790263463623</v>
      </c>
      <c r="K1987" t="str">
        <f>VLOOKUP(A1987, 'MACHINE LEARNING OUTPUT '!A:C,3, FALSE)</f>
        <v>salary</v>
      </c>
    </row>
    <row r="1988" spans="1:11" x14ac:dyDescent="0.25">
      <c r="A1988" s="1" t="s">
        <v>2022</v>
      </c>
      <c r="B1988" s="49">
        <v>0.55600000000000005</v>
      </c>
      <c r="C1988" s="49">
        <v>9.1544323731629462E-2</v>
      </c>
      <c r="D1988" s="49">
        <v>0.10086480102563453</v>
      </c>
      <c r="E1988" s="49">
        <v>0.4099696554068627</v>
      </c>
      <c r="F1988" s="51">
        <f t="shared" si="94"/>
        <v>0.54880511139666743</v>
      </c>
      <c r="G1988" s="47">
        <f t="shared" si="95"/>
        <v>54.880511139666744</v>
      </c>
      <c r="H1988" s="21" t="str">
        <f t="shared" si="93"/>
        <v xml:space="preserve"> Medium Risk</v>
      </c>
      <c r="I1988">
        <f>VLOOKUP(A1988, 'MACHINE LEARNING OUTPUT '!A:W, 23, FALSE)</f>
        <v>1</v>
      </c>
      <c r="J1988" s="5">
        <f>VLOOKUP(A1988, 'MACHINE LEARNING OUTPUT '!A:X,24, FALSE)</f>
        <v>0.60912691957816933</v>
      </c>
      <c r="K1988" t="str">
        <f>VLOOKUP(A1988, 'MACHINE LEARNING OUTPUT '!A:C,3, FALSE)</f>
        <v>business</v>
      </c>
    </row>
    <row r="1989" spans="1:11" x14ac:dyDescent="0.25">
      <c r="A1989" s="2" t="s">
        <v>2023</v>
      </c>
      <c r="B1989" s="50">
        <v>0.79800000000000004</v>
      </c>
      <c r="C1989" s="50">
        <v>0.16413648103093575</v>
      </c>
      <c r="D1989" s="50">
        <v>0.21134328431197483</v>
      </c>
      <c r="E1989" s="50">
        <v>0.40601718447031693</v>
      </c>
      <c r="F1989" s="51">
        <f t="shared" si="94"/>
        <v>0.63323029022366173</v>
      </c>
      <c r="G1989" s="47">
        <f t="shared" si="95"/>
        <v>63.323029022366171</v>
      </c>
      <c r="H1989" s="21" t="str">
        <f t="shared" si="93"/>
        <v xml:space="preserve"> Medium Risk</v>
      </c>
      <c r="I1989">
        <f>VLOOKUP(A1989, 'MACHINE LEARNING OUTPUT '!A:W, 23, FALSE)</f>
        <v>0</v>
      </c>
      <c r="J1989" s="5">
        <f>VLOOKUP(A1989, 'MACHINE LEARNING OUTPUT '!A:X,24, FALSE)</f>
        <v>0.4906597853545791</v>
      </c>
      <c r="K1989" t="str">
        <f>VLOOKUP(A1989, 'MACHINE LEARNING OUTPUT '!A:C,3, FALSE)</f>
        <v>salary</v>
      </c>
    </row>
    <row r="1990" spans="1:11" x14ac:dyDescent="0.25">
      <c r="A1990" s="1" t="s">
        <v>2024</v>
      </c>
      <c r="B1990" s="49">
        <v>0.83299999999999996</v>
      </c>
      <c r="C1990" s="49">
        <v>0.44105690428604932</v>
      </c>
      <c r="D1990" s="49">
        <v>0.50517541303231972</v>
      </c>
      <c r="E1990" s="49">
        <v>0.68969794079273539</v>
      </c>
      <c r="F1990" s="51">
        <f t="shared" si="94"/>
        <v>0.66372270243955944</v>
      </c>
      <c r="G1990" s="47">
        <f t="shared" si="95"/>
        <v>66.372270243955938</v>
      </c>
      <c r="H1990" s="21" t="str">
        <f t="shared" si="93"/>
        <v xml:space="preserve"> Medium Risk</v>
      </c>
      <c r="I1990">
        <f>VLOOKUP(A1990, 'MACHINE LEARNING OUTPUT '!A:W, 23, FALSE)</f>
        <v>0</v>
      </c>
      <c r="J1990" s="5">
        <f>VLOOKUP(A1990, 'MACHINE LEARNING OUTPUT '!A:X,24, FALSE)</f>
        <v>0.4392199400561973</v>
      </c>
      <c r="K1990" t="str">
        <f>VLOOKUP(A1990, 'MACHINE LEARNING OUTPUT '!A:C,3, FALSE)</f>
        <v>salary</v>
      </c>
    </row>
    <row r="1991" spans="1:11" x14ac:dyDescent="0.25">
      <c r="A1991" s="2" t="s">
        <v>2025</v>
      </c>
      <c r="B1991" s="50">
        <v>0.58699999999999997</v>
      </c>
      <c r="C1991" s="50">
        <v>0.78248717410298907</v>
      </c>
      <c r="D1991" s="50">
        <v>0.32085410076824195</v>
      </c>
      <c r="E1991" s="50">
        <v>0.40377879802559891</v>
      </c>
      <c r="F1991" s="51">
        <f t="shared" si="94"/>
        <v>0.39544148762659143</v>
      </c>
      <c r="G1991" s="47">
        <f t="shared" si="95"/>
        <v>39.544148762659141</v>
      </c>
      <c r="H1991" s="21" t="str">
        <f t="shared" si="93"/>
        <v xml:space="preserve"> High Risk</v>
      </c>
      <c r="I1991">
        <f>VLOOKUP(A1991, 'MACHINE LEARNING OUTPUT '!A:W, 23, FALSE)</f>
        <v>1</v>
      </c>
      <c r="J1991" s="5">
        <f>VLOOKUP(A1991, 'MACHINE LEARNING OUTPUT '!A:X,24, FALSE)</f>
        <v>0.63375362180683048</v>
      </c>
      <c r="K1991" t="str">
        <f>VLOOKUP(A1991, 'MACHINE LEARNING OUTPUT '!A:C,3, FALSE)</f>
        <v>business</v>
      </c>
    </row>
    <row r="1992" spans="1:11" x14ac:dyDescent="0.25">
      <c r="A1992" s="1" t="s">
        <v>2026</v>
      </c>
      <c r="B1992" s="49">
        <v>0.46100000000000002</v>
      </c>
      <c r="C1992" s="49">
        <v>0.45011488258398696</v>
      </c>
      <c r="D1992" s="49">
        <v>0.39978475514515943</v>
      </c>
      <c r="E1992" s="49">
        <v>0.3219100186421392</v>
      </c>
      <c r="F1992" s="51">
        <f t="shared" si="94"/>
        <v>0.45455898905015668</v>
      </c>
      <c r="G1992" s="47">
        <f t="shared" si="95"/>
        <v>45.455898905015665</v>
      </c>
      <c r="H1992" s="21" t="str">
        <f t="shared" si="93"/>
        <v xml:space="preserve"> Medium Risk</v>
      </c>
      <c r="I1992">
        <f>VLOOKUP(A1992, 'MACHINE LEARNING OUTPUT '!A:W, 23, FALSE)</f>
        <v>1</v>
      </c>
      <c r="J1992" s="5">
        <f>VLOOKUP(A1992, 'MACHINE LEARNING OUTPUT '!A:X,24, FALSE)</f>
        <v>0.64055425906234931</v>
      </c>
      <c r="K1992" t="str">
        <f>VLOOKUP(A1992, 'MACHINE LEARNING OUTPUT '!A:C,3, FALSE)</f>
        <v>business</v>
      </c>
    </row>
    <row r="1993" spans="1:11" x14ac:dyDescent="0.25">
      <c r="A1993" s="2" t="s">
        <v>2027</v>
      </c>
      <c r="B1993" s="50">
        <v>0.94299999999999995</v>
      </c>
      <c r="C1993" s="50">
        <v>0.27900970324674429</v>
      </c>
      <c r="D1993" s="50">
        <v>0.56088742013945114</v>
      </c>
      <c r="E1993" s="50">
        <v>0.83785213208992926</v>
      </c>
      <c r="F1993" s="51">
        <f t="shared" si="94"/>
        <v>0.78420239286735627</v>
      </c>
      <c r="G1993" s="47">
        <f t="shared" si="95"/>
        <v>78.420239286735622</v>
      </c>
      <c r="H1993" s="21" t="str">
        <f t="shared" si="93"/>
        <v xml:space="preserve"> Low Risk</v>
      </c>
      <c r="I1993">
        <f>VLOOKUP(A1993, 'MACHINE LEARNING OUTPUT '!A:W, 23, FALSE)</f>
        <v>0</v>
      </c>
      <c r="J1993" s="5">
        <f>VLOOKUP(A1993, 'MACHINE LEARNING OUTPUT '!A:X,24, FALSE)</f>
        <v>0.33207683133533888</v>
      </c>
      <c r="K1993" t="str">
        <f>VLOOKUP(A1993, 'MACHINE LEARNING OUTPUT '!A:C,3, FALSE)</f>
        <v>salary</v>
      </c>
    </row>
    <row r="1994" spans="1:11" x14ac:dyDescent="0.25">
      <c r="A1994" s="1" t="s">
        <v>2028</v>
      </c>
      <c r="B1994" s="49">
        <v>0.32400000000000001</v>
      </c>
      <c r="C1994" s="49">
        <v>0.22812211798530152</v>
      </c>
      <c r="D1994" s="49">
        <v>0.56035123456280034</v>
      </c>
      <c r="E1994" s="49">
        <v>0.73503894997343</v>
      </c>
      <c r="F1994" s="51">
        <f t="shared" si="94"/>
        <v>0.56728945401298414</v>
      </c>
      <c r="G1994" s="47">
        <f t="shared" si="95"/>
        <v>56.728945401298411</v>
      </c>
      <c r="H1994" s="21" t="str">
        <f t="shared" si="93"/>
        <v xml:space="preserve"> Medium Risk</v>
      </c>
      <c r="I1994">
        <f>VLOOKUP(A1994, 'MACHINE LEARNING OUTPUT '!A:W, 23, FALSE)</f>
        <v>1</v>
      </c>
      <c r="J1994" s="5">
        <f>VLOOKUP(A1994, 'MACHINE LEARNING OUTPUT '!A:X,24, FALSE)</f>
        <v>0.61242013155729869</v>
      </c>
      <c r="K1994" t="str">
        <f>VLOOKUP(A1994, 'MACHINE LEARNING OUTPUT '!A:C,3, FALSE)</f>
        <v>business</v>
      </c>
    </row>
    <row r="1995" spans="1:11" x14ac:dyDescent="0.25">
      <c r="A1995" s="2" t="s">
        <v>2029</v>
      </c>
      <c r="B1995" s="50">
        <v>0.88700000000000001</v>
      </c>
      <c r="C1995" s="50">
        <v>0.3121082397100497</v>
      </c>
      <c r="D1995" s="50">
        <v>0.62703667279996878</v>
      </c>
      <c r="E1995" s="50">
        <v>0.79902149138264678</v>
      </c>
      <c r="F1995" s="51">
        <f t="shared" si="94"/>
        <v>0.76207808635437591</v>
      </c>
      <c r="G1995" s="47">
        <f t="shared" si="95"/>
        <v>76.207808635437587</v>
      </c>
      <c r="H1995" s="21" t="str">
        <f t="shared" si="93"/>
        <v xml:space="preserve"> Low Risk</v>
      </c>
      <c r="I1995">
        <f>VLOOKUP(A1995, 'MACHINE LEARNING OUTPUT '!A:W, 23, FALSE)</f>
        <v>0</v>
      </c>
      <c r="J1995" s="5">
        <f>VLOOKUP(A1995, 'MACHINE LEARNING OUTPUT '!A:X,24, FALSE)</f>
        <v>0.35241336403140067</v>
      </c>
      <c r="K1995" t="str">
        <f>VLOOKUP(A1995, 'MACHINE LEARNING OUTPUT '!A:C,3, FALSE)</f>
        <v>salary</v>
      </c>
    </row>
    <row r="1996" spans="1:11" x14ac:dyDescent="0.25">
      <c r="A1996" s="1" t="s">
        <v>2030</v>
      </c>
      <c r="B1996" s="49">
        <v>0.34300000000000003</v>
      </c>
      <c r="C1996" s="49">
        <v>0.30025199877225212</v>
      </c>
      <c r="D1996" s="49">
        <v>0.41982732003495626</v>
      </c>
      <c r="E1996" s="49">
        <v>0.47501053753644151</v>
      </c>
      <c r="F1996" s="51">
        <f t="shared" si="94"/>
        <v>0.48519144500578182</v>
      </c>
      <c r="G1996" s="47">
        <f t="shared" si="95"/>
        <v>48.519144500578179</v>
      </c>
      <c r="H1996" s="21" t="str">
        <f t="shared" si="93"/>
        <v xml:space="preserve"> Medium Risk</v>
      </c>
      <c r="I1996">
        <f>VLOOKUP(A1996, 'MACHINE LEARNING OUTPUT '!A:W, 23, FALSE)</f>
        <v>1</v>
      </c>
      <c r="J1996" s="5">
        <f>VLOOKUP(A1996, 'MACHINE LEARNING OUTPUT '!A:X,24, FALSE)</f>
        <v>0.65309541441776664</v>
      </c>
      <c r="K1996" t="str">
        <f>VLOOKUP(A1996, 'MACHINE LEARNING OUTPUT '!A:C,3, FALSE)</f>
        <v>business</v>
      </c>
    </row>
    <row r="1997" spans="1:11" x14ac:dyDescent="0.25">
      <c r="A1997" s="2" t="s">
        <v>2031</v>
      </c>
      <c r="B1997" s="50">
        <v>0.32</v>
      </c>
      <c r="C1997" s="50">
        <v>0.42616064960783112</v>
      </c>
      <c r="D1997" s="50">
        <v>0.47310610078489923</v>
      </c>
      <c r="E1997" s="50">
        <v>0.66815971082164882</v>
      </c>
      <c r="F1997" s="51">
        <f t="shared" si="94"/>
        <v>0.47899698189787776</v>
      </c>
      <c r="G1997" s="47">
        <f t="shared" si="95"/>
        <v>47.899698189787777</v>
      </c>
      <c r="H1997" s="21" t="str">
        <f t="shared" si="93"/>
        <v xml:space="preserve"> Medium Risk</v>
      </c>
      <c r="I1997">
        <f>VLOOKUP(A1997, 'MACHINE LEARNING OUTPUT '!A:W, 23, FALSE)</f>
        <v>1</v>
      </c>
      <c r="J1997" s="5">
        <f>VLOOKUP(A1997, 'MACHINE LEARNING OUTPUT '!A:X,24, FALSE)</f>
        <v>0.64338831145922271</v>
      </c>
      <c r="K1997" t="str">
        <f>VLOOKUP(A1997, 'MACHINE LEARNING OUTPUT '!A:C,3, FALSE)</f>
        <v>business</v>
      </c>
    </row>
    <row r="1998" spans="1:11" x14ac:dyDescent="0.25">
      <c r="A1998" s="1" t="s">
        <v>2032</v>
      </c>
      <c r="B1998" s="49">
        <v>0.45400000000000001</v>
      </c>
      <c r="C1998" s="49">
        <v>0.25771256360926414</v>
      </c>
      <c r="D1998" s="49">
        <v>0.58968530067117875</v>
      </c>
      <c r="E1998" s="49">
        <v>0.58773397466910438</v>
      </c>
      <c r="F1998" s="51">
        <f t="shared" si="94"/>
        <v>0.58768338725182223</v>
      </c>
      <c r="G1998" s="47">
        <f t="shared" si="95"/>
        <v>58.768338725182225</v>
      </c>
      <c r="H1998" s="21" t="str">
        <f t="shared" si="93"/>
        <v xml:space="preserve"> Medium Risk</v>
      </c>
      <c r="I1998">
        <f>VLOOKUP(A1998, 'MACHINE LEARNING OUTPUT '!A:W, 23, FALSE)</f>
        <v>1</v>
      </c>
      <c r="J1998" s="5">
        <f>VLOOKUP(A1998, 'MACHINE LEARNING OUTPUT '!A:X,24, FALSE)</f>
        <v>0.53911720567363297</v>
      </c>
      <c r="K1998" t="str">
        <f>VLOOKUP(A1998, 'MACHINE LEARNING OUTPUT '!A:C,3, FALSE)</f>
        <v>mixed</v>
      </c>
    </row>
    <row r="1999" spans="1:11" x14ac:dyDescent="0.25">
      <c r="A1999" s="2" t="s">
        <v>2033</v>
      </c>
      <c r="B1999" s="50">
        <v>0.89700000000000002</v>
      </c>
      <c r="C1999" s="50">
        <v>0.20526243555179252</v>
      </c>
      <c r="D1999" s="50">
        <v>0.47491442799321248</v>
      </c>
      <c r="E1999" s="50">
        <v>0.83918559581926822</v>
      </c>
      <c r="F1999" s="51">
        <f t="shared" si="94"/>
        <v>0.77323199430599499</v>
      </c>
      <c r="G1999" s="47">
        <f t="shared" si="95"/>
        <v>77.323199430599502</v>
      </c>
      <c r="H1999" s="21" t="str">
        <f t="shared" si="93"/>
        <v xml:space="preserve"> Low Risk</v>
      </c>
      <c r="I1999">
        <f>VLOOKUP(A1999, 'MACHINE LEARNING OUTPUT '!A:W, 23, FALSE)</f>
        <v>0</v>
      </c>
      <c r="J1999" s="5">
        <f>VLOOKUP(A1999, 'MACHINE LEARNING OUTPUT '!A:X,24, FALSE)</f>
        <v>0.37643365366945075</v>
      </c>
      <c r="K1999" t="str">
        <f>VLOOKUP(A1999, 'MACHINE LEARNING OUTPUT '!A:C,3, FALSE)</f>
        <v>salary</v>
      </c>
    </row>
    <row r="2000" spans="1:11" x14ac:dyDescent="0.25">
      <c r="A2000" s="1" t="s">
        <v>2034</v>
      </c>
      <c r="B2000" s="49">
        <v>0.77100000000000002</v>
      </c>
      <c r="C2000" s="49">
        <v>0.35138766430097651</v>
      </c>
      <c r="D2000" s="49">
        <v>0.55507270141106413</v>
      </c>
      <c r="E2000" s="49">
        <v>0.69291171773668681</v>
      </c>
      <c r="F2000" s="51">
        <f t="shared" si="94"/>
        <v>0.67938499865242286</v>
      </c>
      <c r="G2000" s="47">
        <f t="shared" si="95"/>
        <v>67.938499865242292</v>
      </c>
      <c r="H2000" s="21" t="str">
        <f t="shared" si="93"/>
        <v xml:space="preserve"> Medium Risk</v>
      </c>
      <c r="I2000">
        <f>VLOOKUP(A2000, 'MACHINE LEARNING OUTPUT '!A:W, 23, FALSE)</f>
        <v>0</v>
      </c>
      <c r="J2000" s="5">
        <f>VLOOKUP(A2000, 'MACHINE LEARNING OUTPUT '!A:X,24, FALSE)</f>
        <v>0.42602866757849706</v>
      </c>
      <c r="K2000" t="str">
        <f>VLOOKUP(A2000, 'MACHINE LEARNING OUTPUT '!A:C,3, FALSE)</f>
        <v>salary</v>
      </c>
    </row>
    <row r="2001" spans="1:11" x14ac:dyDescent="0.25">
      <c r="A2001" s="2" t="s">
        <v>2035</v>
      </c>
      <c r="B2001" s="50">
        <v>0.92</v>
      </c>
      <c r="C2001" s="50">
        <v>0.51899587725123753</v>
      </c>
      <c r="D2001" s="50">
        <v>0.31851090706106899</v>
      </c>
      <c r="E2001" s="50">
        <v>0.43428060912818456</v>
      </c>
      <c r="F2001" s="51">
        <f t="shared" si="94"/>
        <v>0.59514550960607027</v>
      </c>
      <c r="G2001" s="47">
        <f t="shared" si="95"/>
        <v>59.514550960607025</v>
      </c>
      <c r="H2001" s="21" t="str">
        <f t="shared" si="93"/>
        <v xml:space="preserve"> Medium Risk</v>
      </c>
      <c r="I2001">
        <f>VLOOKUP(A2001, 'MACHINE LEARNING OUTPUT '!A:W, 23, FALSE)</f>
        <v>0</v>
      </c>
      <c r="J2001" s="5">
        <f>VLOOKUP(A2001, 'MACHINE LEARNING OUTPUT '!A:X,24, FALSE)</f>
        <v>0.45084283816663928</v>
      </c>
      <c r="K2001" t="str">
        <f>VLOOKUP(A2001, 'MACHINE LEARNING OUTPUT '!A:C,3, FALSE)</f>
        <v>salary</v>
      </c>
    </row>
  </sheetData>
  <conditionalFormatting sqref="I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{044AED31-0297-41CA-917B-35C2761AF5E5}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AED31-0297-41CA-917B-35C2761AF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iconSet" priority="5" id="{A3C35A98-1831-4992-99B4-35A51292DFEE}">
            <x14:iconSet iconSet="3Symbols" custom="1">
              <x14:cfvo type="percent">
                <xm:f>0</xm:f>
              </x14:cfvo>
              <x14:cfvo type="num">
                <xm:f>40</xm:f>
              </x14:cfvo>
              <x14:cfvo type="num" gte="0">
                <xm:f>70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G1:G1048576</xm:sqref>
        </x14:conditionalFormatting>
        <x14:conditionalFormatting xmlns:xm="http://schemas.microsoft.com/office/excel/2006/main">
          <x14:cfRule type="containsText" priority="1" operator="containsText" id="{D8278F24-FCC4-43F4-9BA5-9E76411397C8}">
            <xm:f>NOT(ISERROR(SEARCH($H$174,H1)))</xm:f>
            <xm:f>$H$174</xm:f>
            <x14:dxf>
              <font>
                <color rgb="FFFF0000"/>
              </font>
            </x14:dxf>
          </x14:cfRule>
          <x14:cfRule type="containsText" priority="2" operator="containsText" id="{435AA96E-2454-45C9-9D12-5AEEC1B4F2AC}">
            <xm:f>NOT(ISERROR(SEARCH($H$6,H1)))</xm:f>
            <xm:f>$H$6</xm:f>
            <x14:dxf>
              <font>
                <color rgb="FF00B050"/>
              </font>
            </x14:dxf>
          </x14:cfRule>
          <x14:cfRule type="containsText" priority="3" operator="containsText" id="{B166A3DD-4644-4164-AF1D-858DD9AC463D}">
            <xm:f>NOT(ISERROR(SEARCH($H$2,H1)))</xm:f>
            <xm:f>$H$2</xm:f>
            <x14:dxf>
              <font>
                <b val="0"/>
                <i val="0"/>
                <color rgb="FFFFC000"/>
              </font>
            </x14:dxf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1853-DA3E-497A-B326-2B6BBE343FE2}">
  <dimension ref="A1:G24"/>
  <sheetViews>
    <sheetView zoomScale="70" zoomScaleNormal="70" workbookViewId="0">
      <selection activeCell="B18" sqref="B18"/>
    </sheetView>
  </sheetViews>
  <sheetFormatPr defaultRowHeight="15" x14ac:dyDescent="0.25"/>
  <cols>
    <col min="1" max="1" width="17.85546875" bestFit="1" customWidth="1"/>
    <col min="2" max="2" width="26.28515625" bestFit="1" customWidth="1"/>
    <col min="3" max="3" width="6" bestFit="1" customWidth="1"/>
    <col min="4" max="4" width="15" bestFit="1" customWidth="1"/>
    <col min="5" max="5" width="22.140625" customWidth="1"/>
    <col min="6" max="6" width="17.85546875" bestFit="1" customWidth="1"/>
    <col min="7" max="7" width="26.7109375" bestFit="1" customWidth="1"/>
    <col min="8" max="8" width="17.85546875" bestFit="1" customWidth="1"/>
    <col min="9" max="9" width="26.7109375" bestFit="1" customWidth="1"/>
    <col min="10" max="39" width="12" bestFit="1" customWidth="1"/>
    <col min="40" max="40" width="10" bestFit="1" customWidth="1"/>
    <col min="41" max="47" width="12" bestFit="1" customWidth="1"/>
    <col min="48" max="48" width="10" bestFit="1" customWidth="1"/>
    <col min="49" max="94" width="12" bestFit="1" customWidth="1"/>
    <col min="95" max="95" width="11" bestFit="1" customWidth="1"/>
    <col min="96" max="100" width="12" bestFit="1" customWidth="1"/>
    <col min="101" max="101" width="11" bestFit="1" customWidth="1"/>
    <col min="102" max="131" width="12" bestFit="1" customWidth="1"/>
    <col min="132" max="132" width="10" bestFit="1" customWidth="1"/>
    <col min="133" max="133" width="12" bestFit="1" customWidth="1"/>
    <col min="134" max="134" width="11" bestFit="1" customWidth="1"/>
    <col min="135" max="151" width="12" bestFit="1" customWidth="1"/>
    <col min="152" max="152" width="11" bestFit="1" customWidth="1"/>
    <col min="153" max="171" width="12" bestFit="1" customWidth="1"/>
    <col min="172" max="172" width="11" bestFit="1" customWidth="1"/>
    <col min="173" max="188" width="12" bestFit="1" customWidth="1"/>
    <col min="189" max="189" width="11" bestFit="1" customWidth="1"/>
    <col min="190" max="190" width="12" bestFit="1" customWidth="1"/>
    <col min="191" max="191" width="11" bestFit="1" customWidth="1"/>
    <col min="192" max="194" width="12" bestFit="1" customWidth="1"/>
    <col min="195" max="196" width="11" bestFit="1" customWidth="1"/>
    <col min="197" max="205" width="12" bestFit="1" customWidth="1"/>
    <col min="206" max="206" width="11" bestFit="1" customWidth="1"/>
    <col min="207" max="210" width="12" bestFit="1" customWidth="1"/>
    <col min="211" max="211" width="11" bestFit="1" customWidth="1"/>
    <col min="212" max="212" width="12" bestFit="1" customWidth="1"/>
    <col min="213" max="213" width="10" bestFit="1" customWidth="1"/>
    <col min="214" max="215" width="12" bestFit="1" customWidth="1"/>
    <col min="216" max="216" width="11" bestFit="1" customWidth="1"/>
    <col min="217" max="221" width="12" bestFit="1" customWidth="1"/>
    <col min="222" max="222" width="11" bestFit="1" customWidth="1"/>
    <col min="223" max="236" width="12" bestFit="1" customWidth="1"/>
    <col min="237" max="237" width="11" bestFit="1" customWidth="1"/>
    <col min="238" max="239" width="12" bestFit="1" customWidth="1"/>
    <col min="240" max="241" width="11" bestFit="1" customWidth="1"/>
    <col min="242" max="248" width="12" bestFit="1" customWidth="1"/>
    <col min="249" max="249" width="11" bestFit="1" customWidth="1"/>
    <col min="250" max="279" width="12" bestFit="1" customWidth="1"/>
    <col min="280" max="280" width="11" bestFit="1" customWidth="1"/>
    <col min="281" max="281" width="12" bestFit="1" customWidth="1"/>
    <col min="282" max="282" width="11" bestFit="1" customWidth="1"/>
    <col min="283" max="283" width="12" bestFit="1" customWidth="1"/>
    <col min="284" max="285" width="11" bestFit="1" customWidth="1"/>
    <col min="286" max="292" width="12" bestFit="1" customWidth="1"/>
    <col min="293" max="294" width="11" bestFit="1" customWidth="1"/>
    <col min="295" max="295" width="12" bestFit="1" customWidth="1"/>
    <col min="296" max="297" width="11" bestFit="1" customWidth="1"/>
    <col min="298" max="299" width="12" bestFit="1" customWidth="1"/>
    <col min="300" max="300" width="11" bestFit="1" customWidth="1"/>
    <col min="301" max="308" width="12" bestFit="1" customWidth="1"/>
    <col min="309" max="309" width="11" bestFit="1" customWidth="1"/>
    <col min="310" max="321" width="12" bestFit="1" customWidth="1"/>
    <col min="322" max="322" width="11" bestFit="1" customWidth="1"/>
    <col min="323" max="333" width="12" bestFit="1" customWidth="1"/>
    <col min="334" max="334" width="10" bestFit="1" customWidth="1"/>
    <col min="335" max="357" width="12" bestFit="1" customWidth="1"/>
    <col min="358" max="358" width="11" bestFit="1" customWidth="1"/>
    <col min="359" max="361" width="12" bestFit="1" customWidth="1"/>
    <col min="362" max="362" width="11" bestFit="1" customWidth="1"/>
    <col min="363" max="376" width="12" bestFit="1" customWidth="1"/>
    <col min="377" max="377" width="11" bestFit="1" customWidth="1"/>
    <col min="378" max="381" width="12" bestFit="1" customWidth="1"/>
    <col min="382" max="382" width="10" bestFit="1" customWidth="1"/>
    <col min="383" max="399" width="12" bestFit="1" customWidth="1"/>
    <col min="400" max="400" width="10" bestFit="1" customWidth="1"/>
    <col min="401" max="408" width="12" bestFit="1" customWidth="1"/>
    <col min="409" max="409" width="11" bestFit="1" customWidth="1"/>
    <col min="410" max="418" width="12" bestFit="1" customWidth="1"/>
    <col min="419" max="419" width="11" bestFit="1" customWidth="1"/>
    <col min="420" max="430" width="12" bestFit="1" customWidth="1"/>
    <col min="431" max="431" width="11" bestFit="1" customWidth="1"/>
    <col min="432" max="432" width="12" bestFit="1" customWidth="1"/>
    <col min="433" max="433" width="11" bestFit="1" customWidth="1"/>
    <col min="434" max="435" width="12" bestFit="1" customWidth="1"/>
    <col min="436" max="436" width="11" bestFit="1" customWidth="1"/>
    <col min="437" max="450" width="12" bestFit="1" customWidth="1"/>
    <col min="451" max="451" width="11" bestFit="1" customWidth="1"/>
    <col min="452" max="471" width="12" bestFit="1" customWidth="1"/>
    <col min="472" max="473" width="11" bestFit="1" customWidth="1"/>
    <col min="474" max="474" width="12" bestFit="1" customWidth="1"/>
    <col min="475" max="476" width="11" bestFit="1" customWidth="1"/>
    <col min="477" max="491" width="12" bestFit="1" customWidth="1"/>
    <col min="492" max="492" width="11" bestFit="1" customWidth="1"/>
    <col min="493" max="494" width="12" bestFit="1" customWidth="1"/>
    <col min="495" max="495" width="11" bestFit="1" customWidth="1"/>
    <col min="496" max="496" width="12" bestFit="1" customWidth="1"/>
    <col min="497" max="498" width="11" bestFit="1" customWidth="1"/>
    <col min="499" max="502" width="12" bestFit="1" customWidth="1"/>
    <col min="503" max="503" width="11" bestFit="1" customWidth="1"/>
    <col min="504" max="518" width="12" bestFit="1" customWidth="1"/>
    <col min="519" max="519" width="11" bestFit="1" customWidth="1"/>
    <col min="520" max="525" width="12" bestFit="1" customWidth="1"/>
    <col min="526" max="526" width="11" bestFit="1" customWidth="1"/>
    <col min="527" max="527" width="12" bestFit="1" customWidth="1"/>
    <col min="528" max="528" width="11" bestFit="1" customWidth="1"/>
    <col min="529" max="557" width="12" bestFit="1" customWidth="1"/>
    <col min="558" max="558" width="10" bestFit="1" customWidth="1"/>
    <col min="559" max="566" width="12" bestFit="1" customWidth="1"/>
    <col min="567" max="567" width="10" bestFit="1" customWidth="1"/>
    <col min="568" max="571" width="12" bestFit="1" customWidth="1"/>
    <col min="572" max="572" width="11" bestFit="1" customWidth="1"/>
    <col min="573" max="575" width="12" bestFit="1" customWidth="1"/>
    <col min="576" max="576" width="11" bestFit="1" customWidth="1"/>
    <col min="577" max="579" width="12" bestFit="1" customWidth="1"/>
    <col min="580" max="580" width="11" bestFit="1" customWidth="1"/>
    <col min="581" max="593" width="12" bestFit="1" customWidth="1"/>
    <col min="594" max="594" width="11" bestFit="1" customWidth="1"/>
    <col min="595" max="615" width="12" bestFit="1" customWidth="1"/>
    <col min="616" max="616" width="11" bestFit="1" customWidth="1"/>
    <col min="617" max="621" width="12" bestFit="1" customWidth="1"/>
    <col min="622" max="622" width="10" bestFit="1" customWidth="1"/>
    <col min="623" max="623" width="12" bestFit="1" customWidth="1"/>
    <col min="624" max="624" width="11" bestFit="1" customWidth="1"/>
    <col min="625" max="644" width="12" bestFit="1" customWidth="1"/>
    <col min="645" max="645" width="11" bestFit="1" customWidth="1"/>
    <col min="646" max="651" width="12" bestFit="1" customWidth="1"/>
    <col min="652" max="652" width="11" bestFit="1" customWidth="1"/>
    <col min="653" max="658" width="12" bestFit="1" customWidth="1"/>
    <col min="659" max="659" width="10" bestFit="1" customWidth="1"/>
    <col min="660" max="674" width="12" bestFit="1" customWidth="1"/>
    <col min="675" max="675" width="10" bestFit="1" customWidth="1"/>
    <col min="676" max="685" width="12" bestFit="1" customWidth="1"/>
    <col min="686" max="686" width="11" bestFit="1" customWidth="1"/>
    <col min="687" max="710" width="12" bestFit="1" customWidth="1"/>
    <col min="711" max="711" width="11" bestFit="1" customWidth="1"/>
    <col min="712" max="712" width="12" bestFit="1" customWidth="1"/>
    <col min="713" max="713" width="11" bestFit="1" customWidth="1"/>
    <col min="714" max="714" width="12" bestFit="1" customWidth="1"/>
    <col min="715" max="715" width="11" bestFit="1" customWidth="1"/>
    <col min="716" max="729" width="12" bestFit="1" customWidth="1"/>
    <col min="730" max="730" width="11" bestFit="1" customWidth="1"/>
    <col min="731" max="732" width="12" bestFit="1" customWidth="1"/>
    <col min="733" max="733" width="11" bestFit="1" customWidth="1"/>
    <col min="734" max="743" width="12" bestFit="1" customWidth="1"/>
    <col min="744" max="744" width="11" bestFit="1" customWidth="1"/>
    <col min="745" max="781" width="12" bestFit="1" customWidth="1"/>
    <col min="782" max="782" width="11" bestFit="1" customWidth="1"/>
    <col min="783" max="795" width="12" bestFit="1" customWidth="1"/>
    <col min="796" max="796" width="11" bestFit="1" customWidth="1"/>
    <col min="797" max="840" width="12" bestFit="1" customWidth="1"/>
    <col min="841" max="841" width="11" bestFit="1" customWidth="1"/>
    <col min="842" max="843" width="12" bestFit="1" customWidth="1"/>
    <col min="844" max="844" width="11" bestFit="1" customWidth="1"/>
    <col min="845" max="848" width="12" bestFit="1" customWidth="1"/>
    <col min="849" max="850" width="11" bestFit="1" customWidth="1"/>
    <col min="851" max="861" width="12" bestFit="1" customWidth="1"/>
    <col min="862" max="862" width="11" bestFit="1" customWidth="1"/>
    <col min="863" max="886" width="12" bestFit="1" customWidth="1"/>
    <col min="887" max="887" width="11" bestFit="1" customWidth="1"/>
    <col min="888" max="892" width="12" bestFit="1" customWidth="1"/>
    <col min="893" max="893" width="11" bestFit="1" customWidth="1"/>
    <col min="894" max="899" width="12" bestFit="1" customWidth="1"/>
    <col min="900" max="900" width="11" bestFit="1" customWidth="1"/>
    <col min="901" max="918" width="12" bestFit="1" customWidth="1"/>
    <col min="919" max="919" width="11" bestFit="1" customWidth="1"/>
    <col min="920" max="925" width="12" bestFit="1" customWidth="1"/>
    <col min="926" max="926" width="11" bestFit="1" customWidth="1"/>
    <col min="927" max="927" width="12" bestFit="1" customWidth="1"/>
    <col min="928" max="929" width="11" bestFit="1" customWidth="1"/>
    <col min="930" max="937" width="12" bestFit="1" customWidth="1"/>
    <col min="938" max="938" width="11" bestFit="1" customWidth="1"/>
    <col min="939" max="941" width="12" bestFit="1" customWidth="1"/>
    <col min="942" max="942" width="11" bestFit="1" customWidth="1"/>
    <col min="943" max="954" width="12" bestFit="1" customWidth="1"/>
    <col min="955" max="957" width="11" bestFit="1" customWidth="1"/>
    <col min="958" max="967" width="12" bestFit="1" customWidth="1"/>
    <col min="968" max="968" width="11" bestFit="1" customWidth="1"/>
    <col min="969" max="976" width="12" bestFit="1" customWidth="1"/>
    <col min="977" max="977" width="10" bestFit="1" customWidth="1"/>
    <col min="978" max="983" width="12" bestFit="1" customWidth="1"/>
    <col min="984" max="984" width="11" bestFit="1" customWidth="1"/>
    <col min="985" max="998" width="12" bestFit="1" customWidth="1"/>
    <col min="999" max="999" width="11" bestFit="1" customWidth="1"/>
    <col min="1000" max="1004" width="12" bestFit="1" customWidth="1"/>
    <col min="1005" max="1005" width="11" bestFit="1" customWidth="1"/>
    <col min="1006" max="1022" width="12" bestFit="1" customWidth="1"/>
    <col min="1023" max="1024" width="11" bestFit="1" customWidth="1"/>
    <col min="1025" max="1028" width="12" bestFit="1" customWidth="1"/>
    <col min="1029" max="1029" width="11" bestFit="1" customWidth="1"/>
    <col min="1030" max="1053" width="12" bestFit="1" customWidth="1"/>
    <col min="1054" max="1054" width="11" bestFit="1" customWidth="1"/>
    <col min="1055" max="1065" width="12" bestFit="1" customWidth="1"/>
    <col min="1066" max="1066" width="11" bestFit="1" customWidth="1"/>
    <col min="1067" max="1108" width="12" bestFit="1" customWidth="1"/>
    <col min="1109" max="1109" width="11" bestFit="1" customWidth="1"/>
    <col min="1110" max="1114" width="12" bestFit="1" customWidth="1"/>
    <col min="1115" max="1115" width="11" bestFit="1" customWidth="1"/>
    <col min="1116" max="1127" width="12" bestFit="1" customWidth="1"/>
    <col min="1128" max="1128" width="11" bestFit="1" customWidth="1"/>
    <col min="1129" max="1132" width="12" bestFit="1" customWidth="1"/>
    <col min="1133" max="1133" width="11" bestFit="1" customWidth="1"/>
    <col min="1134" max="1134" width="12" bestFit="1" customWidth="1"/>
    <col min="1135" max="1135" width="11" bestFit="1" customWidth="1"/>
    <col min="1136" max="1143" width="12" bestFit="1" customWidth="1"/>
    <col min="1144" max="1144" width="10" bestFit="1" customWidth="1"/>
    <col min="1145" max="1157" width="12" bestFit="1" customWidth="1"/>
    <col min="1158" max="1158" width="11" bestFit="1" customWidth="1"/>
    <col min="1159" max="1165" width="12" bestFit="1" customWidth="1"/>
    <col min="1166" max="1166" width="11" bestFit="1" customWidth="1"/>
    <col min="1167" max="1189" width="12" bestFit="1" customWidth="1"/>
    <col min="1190" max="1190" width="11" bestFit="1" customWidth="1"/>
    <col min="1191" max="1198" width="12" bestFit="1" customWidth="1"/>
    <col min="1199" max="1199" width="11" bestFit="1" customWidth="1"/>
    <col min="1200" max="1217" width="12" bestFit="1" customWidth="1"/>
    <col min="1218" max="1218" width="11" bestFit="1" customWidth="1"/>
    <col min="1219" max="1220" width="12" bestFit="1" customWidth="1"/>
    <col min="1221" max="1221" width="11" bestFit="1" customWidth="1"/>
    <col min="1222" max="1228" width="12" bestFit="1" customWidth="1"/>
    <col min="1229" max="1229" width="11" bestFit="1" customWidth="1"/>
    <col min="1230" max="1237" width="12" bestFit="1" customWidth="1"/>
    <col min="1238" max="1238" width="11" bestFit="1" customWidth="1"/>
    <col min="1239" max="1251" width="12" bestFit="1" customWidth="1"/>
    <col min="1252" max="1252" width="11" bestFit="1" customWidth="1"/>
    <col min="1253" max="1260" width="12" bestFit="1" customWidth="1"/>
    <col min="1261" max="1261" width="10" bestFit="1" customWidth="1"/>
    <col min="1262" max="1263" width="12" bestFit="1" customWidth="1"/>
    <col min="1264" max="1264" width="11" bestFit="1" customWidth="1"/>
    <col min="1265" max="1265" width="12" bestFit="1" customWidth="1"/>
    <col min="1266" max="1266" width="11" bestFit="1" customWidth="1"/>
    <col min="1267" max="1283" width="12" bestFit="1" customWidth="1"/>
    <col min="1284" max="1284" width="11" bestFit="1" customWidth="1"/>
    <col min="1285" max="1297" width="12" bestFit="1" customWidth="1"/>
    <col min="1298" max="1298" width="11" bestFit="1" customWidth="1"/>
    <col min="1299" max="1299" width="12" bestFit="1" customWidth="1"/>
    <col min="1300" max="1300" width="11" bestFit="1" customWidth="1"/>
    <col min="1301" max="1301" width="12" bestFit="1" customWidth="1"/>
    <col min="1302" max="1302" width="11" bestFit="1" customWidth="1"/>
    <col min="1303" max="1308" width="12" bestFit="1" customWidth="1"/>
    <col min="1309" max="1309" width="11" bestFit="1" customWidth="1"/>
    <col min="1310" max="1322" width="12" bestFit="1" customWidth="1"/>
    <col min="1323" max="1323" width="10" bestFit="1" customWidth="1"/>
    <col min="1324" max="1329" width="12" bestFit="1" customWidth="1"/>
    <col min="1330" max="1330" width="11" bestFit="1" customWidth="1"/>
    <col min="1331" max="1379" width="12" bestFit="1" customWidth="1"/>
    <col min="1380" max="1380" width="11" bestFit="1" customWidth="1"/>
    <col min="1381" max="1381" width="12" bestFit="1" customWidth="1"/>
    <col min="1382" max="1382" width="11" bestFit="1" customWidth="1"/>
    <col min="1383" max="1384" width="12" bestFit="1" customWidth="1"/>
    <col min="1385" max="1385" width="11" bestFit="1" customWidth="1"/>
    <col min="1386" max="1396" width="12" bestFit="1" customWidth="1"/>
    <col min="1397" max="1398" width="11" bestFit="1" customWidth="1"/>
    <col min="1399" max="1399" width="12" bestFit="1" customWidth="1"/>
    <col min="1400" max="1400" width="11" bestFit="1" customWidth="1"/>
    <col min="1401" max="1407" width="12" bestFit="1" customWidth="1"/>
    <col min="1408" max="1408" width="11" bestFit="1" customWidth="1"/>
    <col min="1409" max="1415" width="12" bestFit="1" customWidth="1"/>
    <col min="1416" max="1416" width="10" bestFit="1" customWidth="1"/>
    <col min="1417" max="1417" width="11" bestFit="1" customWidth="1"/>
    <col min="1418" max="1428" width="12" bestFit="1" customWidth="1"/>
    <col min="1429" max="1429" width="11" bestFit="1" customWidth="1"/>
    <col min="1430" max="1435" width="12" bestFit="1" customWidth="1"/>
    <col min="1436" max="1436" width="11" bestFit="1" customWidth="1"/>
    <col min="1437" max="1441" width="12" bestFit="1" customWidth="1"/>
    <col min="1442" max="1442" width="11" bestFit="1" customWidth="1"/>
    <col min="1443" max="1460" width="12" bestFit="1" customWidth="1"/>
    <col min="1461" max="1461" width="11" bestFit="1" customWidth="1"/>
    <col min="1462" max="1470" width="12" bestFit="1" customWidth="1"/>
    <col min="1471" max="1472" width="11" bestFit="1" customWidth="1"/>
    <col min="1473" max="1514" width="12" bestFit="1" customWidth="1"/>
    <col min="1515" max="1515" width="10" bestFit="1" customWidth="1"/>
    <col min="1516" max="1516" width="11" bestFit="1" customWidth="1"/>
    <col min="1517" max="1517" width="12" bestFit="1" customWidth="1"/>
    <col min="1518" max="1518" width="11" bestFit="1" customWidth="1"/>
    <col min="1519" max="1530" width="12" bestFit="1" customWidth="1"/>
    <col min="1531" max="1532" width="11" bestFit="1" customWidth="1"/>
    <col min="1533" max="1534" width="12" bestFit="1" customWidth="1"/>
    <col min="1535" max="1535" width="11" bestFit="1" customWidth="1"/>
    <col min="1536" max="1538" width="12" bestFit="1" customWidth="1"/>
    <col min="1539" max="1539" width="11" bestFit="1" customWidth="1"/>
    <col min="1540" max="1545" width="12" bestFit="1" customWidth="1"/>
    <col min="1546" max="1546" width="11" bestFit="1" customWidth="1"/>
    <col min="1547" max="1553" width="12" bestFit="1" customWidth="1"/>
    <col min="1554" max="1554" width="11" bestFit="1" customWidth="1"/>
    <col min="1555" max="1564" width="12" bestFit="1" customWidth="1"/>
    <col min="1565" max="1565" width="11" bestFit="1" customWidth="1"/>
    <col min="1566" max="1571" width="12" bestFit="1" customWidth="1"/>
    <col min="1572" max="1572" width="11" bestFit="1" customWidth="1"/>
    <col min="1573" max="1579" width="12" bestFit="1" customWidth="1"/>
    <col min="1580" max="1580" width="11" bestFit="1" customWidth="1"/>
    <col min="1581" max="1588" width="12" bestFit="1" customWidth="1"/>
    <col min="1589" max="1589" width="11" bestFit="1" customWidth="1"/>
    <col min="1590" max="1590" width="12" bestFit="1" customWidth="1"/>
    <col min="1591" max="1591" width="11" bestFit="1" customWidth="1"/>
    <col min="1592" max="1592" width="12" bestFit="1" customWidth="1"/>
    <col min="1593" max="1593" width="11" bestFit="1" customWidth="1"/>
    <col min="1594" max="1609" width="12" bestFit="1" customWidth="1"/>
    <col min="1610" max="1610" width="10" bestFit="1" customWidth="1"/>
    <col min="1611" max="1621" width="12" bestFit="1" customWidth="1"/>
    <col min="1622" max="1622" width="11" bestFit="1" customWidth="1"/>
    <col min="1623" max="1624" width="12" bestFit="1" customWidth="1"/>
    <col min="1625" max="1625" width="11" bestFit="1" customWidth="1"/>
    <col min="1626" max="1637" width="12" bestFit="1" customWidth="1"/>
    <col min="1638" max="1639" width="11" bestFit="1" customWidth="1"/>
    <col min="1640" max="1654" width="12" bestFit="1" customWidth="1"/>
    <col min="1655" max="1655" width="11" bestFit="1" customWidth="1"/>
    <col min="1656" max="1690" width="12" bestFit="1" customWidth="1"/>
    <col min="1691" max="1693" width="11" bestFit="1" customWidth="1"/>
    <col min="1694" max="1709" width="12" bestFit="1" customWidth="1"/>
    <col min="1710" max="1710" width="11" bestFit="1" customWidth="1"/>
    <col min="1711" max="1728" width="12" bestFit="1" customWidth="1"/>
    <col min="1729" max="1729" width="11" bestFit="1" customWidth="1"/>
    <col min="1730" max="1743" width="12" bestFit="1" customWidth="1"/>
    <col min="1744" max="1744" width="11" bestFit="1" customWidth="1"/>
    <col min="1745" max="1752" width="12" bestFit="1" customWidth="1"/>
    <col min="1753" max="1753" width="11" bestFit="1" customWidth="1"/>
    <col min="1754" max="1762" width="12" bestFit="1" customWidth="1"/>
    <col min="1763" max="1764" width="11" bestFit="1" customWidth="1"/>
    <col min="1765" max="1771" width="12" bestFit="1" customWidth="1"/>
    <col min="1772" max="1772" width="11" bestFit="1" customWidth="1"/>
    <col min="1773" max="1787" width="12" bestFit="1" customWidth="1"/>
    <col min="1788" max="1788" width="11" bestFit="1" customWidth="1"/>
    <col min="1789" max="1790" width="12" bestFit="1" customWidth="1"/>
    <col min="1791" max="1791" width="11" bestFit="1" customWidth="1"/>
    <col min="1792" max="1803" width="12" bestFit="1" customWidth="1"/>
    <col min="1804" max="1804" width="11" bestFit="1" customWidth="1"/>
    <col min="1805" max="1807" width="12" bestFit="1" customWidth="1"/>
    <col min="1808" max="1808" width="11" bestFit="1" customWidth="1"/>
    <col min="1809" max="1809" width="12" bestFit="1" customWidth="1"/>
    <col min="1810" max="1810" width="11" bestFit="1" customWidth="1"/>
    <col min="1811" max="1811" width="12" bestFit="1" customWidth="1"/>
    <col min="1812" max="1812" width="11" bestFit="1" customWidth="1"/>
    <col min="1813" max="1824" width="12" bestFit="1" customWidth="1"/>
    <col min="1825" max="1825" width="11" bestFit="1" customWidth="1"/>
    <col min="1826" max="1834" width="12" bestFit="1" customWidth="1"/>
    <col min="1835" max="1835" width="11" bestFit="1" customWidth="1"/>
    <col min="1836" max="1844" width="12" bestFit="1" customWidth="1"/>
    <col min="1845" max="1845" width="11" bestFit="1" customWidth="1"/>
    <col min="1846" max="1853" width="12" bestFit="1" customWidth="1"/>
    <col min="1854" max="1854" width="11" bestFit="1" customWidth="1"/>
    <col min="1855" max="1861" width="12" bestFit="1" customWidth="1"/>
    <col min="1862" max="1862" width="9" bestFit="1" customWidth="1"/>
    <col min="1863" max="1879" width="12" bestFit="1" customWidth="1"/>
    <col min="1880" max="1880" width="11" bestFit="1" customWidth="1"/>
    <col min="1881" max="1904" width="12" bestFit="1" customWidth="1"/>
    <col min="1905" max="1905" width="11" bestFit="1" customWidth="1"/>
    <col min="1906" max="1908" width="12" bestFit="1" customWidth="1"/>
    <col min="1909" max="1909" width="11" bestFit="1" customWidth="1"/>
    <col min="1910" max="1915" width="12" bestFit="1" customWidth="1"/>
    <col min="1916" max="1916" width="11" bestFit="1" customWidth="1"/>
    <col min="1917" max="1921" width="12" bestFit="1" customWidth="1"/>
    <col min="1922" max="1922" width="11" bestFit="1" customWidth="1"/>
    <col min="1923" max="1935" width="12" bestFit="1" customWidth="1"/>
    <col min="1936" max="1936" width="11" bestFit="1" customWidth="1"/>
    <col min="1937" max="1949" width="12" bestFit="1" customWidth="1"/>
    <col min="1950" max="1950" width="11" bestFit="1" customWidth="1"/>
    <col min="1951" max="1953" width="12" bestFit="1" customWidth="1"/>
    <col min="1954" max="1954" width="11" bestFit="1" customWidth="1"/>
    <col min="1955" max="1955" width="12" bestFit="1" customWidth="1"/>
    <col min="1956" max="1956" width="11" bestFit="1" customWidth="1"/>
    <col min="1957" max="1958" width="12" bestFit="1" customWidth="1"/>
    <col min="1959" max="1959" width="11" bestFit="1" customWidth="1"/>
    <col min="1960" max="1982" width="12" bestFit="1" customWidth="1"/>
    <col min="1983" max="1983" width="11" bestFit="1" customWidth="1"/>
    <col min="1984" max="1997" width="12" bestFit="1" customWidth="1"/>
    <col min="1998" max="1998" width="11" bestFit="1" customWidth="1"/>
    <col min="1999" max="1999" width="12" bestFit="1" customWidth="1"/>
    <col min="2000" max="2000" width="11" bestFit="1" customWidth="1"/>
    <col min="2001" max="2001" width="12" bestFit="1" customWidth="1"/>
    <col min="2002" max="2002" width="11.28515625" bestFit="1" customWidth="1"/>
  </cols>
  <sheetData>
    <row r="1" spans="1:7" x14ac:dyDescent="0.25">
      <c r="A1" s="6" t="s">
        <v>2044</v>
      </c>
      <c r="B1">
        <v>2000</v>
      </c>
      <c r="E1" s="3" t="s">
        <v>2051</v>
      </c>
      <c r="F1" s="3" t="s">
        <v>2052</v>
      </c>
      <c r="G1" s="3" t="s">
        <v>2053</v>
      </c>
    </row>
    <row r="2" spans="1:7" x14ac:dyDescent="0.25">
      <c r="A2" s="7" t="s">
        <v>2040</v>
      </c>
      <c r="B2" s="8">
        <f>COUNTIF('CREDIT RISK SCORECARD'!H:H," High Risk")/COUNTA('CREDIT RISK SCORECARD'!A:A)</f>
        <v>2.6486756621689155E-2</v>
      </c>
      <c r="E2" s="4" t="s">
        <v>19</v>
      </c>
      <c r="F2" s="4" t="s">
        <v>2054</v>
      </c>
      <c r="G2" s="4">
        <v>1.1200000000000001</v>
      </c>
    </row>
    <row r="3" spans="1:7" x14ac:dyDescent="0.25">
      <c r="A3" s="7" t="s">
        <v>2041</v>
      </c>
      <c r="B3" s="8">
        <f>COUNTIF('CREDIT RISK SCORECARD'!H:H," Medium Risk")/COUNTA('CREDIT RISK SCORECARD'!A:A)</f>
        <v>0.55572213893053468</v>
      </c>
      <c r="E3" s="4" t="s">
        <v>20</v>
      </c>
      <c r="F3" s="4" t="s">
        <v>2055</v>
      </c>
      <c r="G3" s="4">
        <v>-1.91</v>
      </c>
    </row>
    <row r="4" spans="1:7" x14ac:dyDescent="0.25">
      <c r="A4" s="7" t="s">
        <v>2042</v>
      </c>
      <c r="B4" s="8">
        <f>COUNTIF('CREDIT RISK SCORECARD'!H:H," Low Risk")/COUNTA('CREDIT RISK SCORECARD'!A:A)</f>
        <v>0.41729135432283859</v>
      </c>
      <c r="E4" s="4" t="s">
        <v>18</v>
      </c>
      <c r="F4" s="4" t="s">
        <v>2055</v>
      </c>
      <c r="G4" s="4">
        <v>-1.1399999999999999</v>
      </c>
    </row>
    <row r="5" spans="1:7" x14ac:dyDescent="0.25">
      <c r="A5" s="9" t="s">
        <v>2043</v>
      </c>
      <c r="B5" s="10">
        <f>AVERAGE(ml_output__5[ml_prob])</f>
        <v>0.47964902342771781</v>
      </c>
      <c r="E5" s="4" t="s">
        <v>21</v>
      </c>
      <c r="F5" s="4" t="s">
        <v>2056</v>
      </c>
      <c r="G5" s="4">
        <v>-0.16</v>
      </c>
    </row>
    <row r="6" spans="1:7" x14ac:dyDescent="0.25">
      <c r="E6" s="4"/>
      <c r="F6" s="4"/>
      <c r="G6" s="4"/>
    </row>
    <row r="7" spans="1:7" x14ac:dyDescent="0.25">
      <c r="A7" s="14" t="s">
        <v>2049</v>
      </c>
      <c r="E7" s="4"/>
      <c r="F7" s="4"/>
      <c r="G7" s="4"/>
    </row>
    <row r="8" spans="1:7" x14ac:dyDescent="0.25">
      <c r="A8" s="11" t="s">
        <v>2045</v>
      </c>
      <c r="B8" t="s">
        <v>2047</v>
      </c>
      <c r="F8" s="14" t="s">
        <v>2060</v>
      </c>
    </row>
    <row r="9" spans="1:7" x14ac:dyDescent="0.25">
      <c r="A9" s="12" t="s">
        <v>2066</v>
      </c>
      <c r="B9" s="13">
        <v>1112</v>
      </c>
      <c r="F9" s="11" t="s">
        <v>2045</v>
      </c>
      <c r="G9" t="s">
        <v>2059</v>
      </c>
    </row>
    <row r="10" spans="1:7" x14ac:dyDescent="0.25">
      <c r="A10" s="12" t="s">
        <v>2067</v>
      </c>
      <c r="B10" s="13">
        <v>835</v>
      </c>
      <c r="F10" s="12" t="s">
        <v>2066</v>
      </c>
      <c r="G10" s="5">
        <v>0.54748635093893283</v>
      </c>
    </row>
    <row r="11" spans="1:7" x14ac:dyDescent="0.25">
      <c r="A11" s="12" t="s">
        <v>2068</v>
      </c>
      <c r="B11" s="13">
        <v>53</v>
      </c>
      <c r="F11" s="12" t="s">
        <v>2067</v>
      </c>
      <c r="G11" s="5">
        <v>0.37450520020141181</v>
      </c>
    </row>
    <row r="12" spans="1:7" x14ac:dyDescent="0.25">
      <c r="A12" s="12" t="s">
        <v>2046</v>
      </c>
      <c r="B12" s="13">
        <v>2000</v>
      </c>
      <c r="F12" s="12" t="s">
        <v>2068</v>
      </c>
      <c r="G12" s="5">
        <v>0.71285627251253769</v>
      </c>
    </row>
    <row r="13" spans="1:7" x14ac:dyDescent="0.25">
      <c r="F13" s="12" t="s">
        <v>2046</v>
      </c>
      <c r="G13" s="5">
        <v>0.47964902342771837</v>
      </c>
    </row>
    <row r="14" spans="1:7" x14ac:dyDescent="0.25">
      <c r="A14" s="14" t="s">
        <v>2050</v>
      </c>
    </row>
    <row r="15" spans="1:7" x14ac:dyDescent="0.25">
      <c r="A15" s="11" t="s">
        <v>2047</v>
      </c>
      <c r="B15" s="11" t="s">
        <v>2048</v>
      </c>
      <c r="F15" s="14" t="s">
        <v>2061</v>
      </c>
    </row>
    <row r="16" spans="1:7" x14ac:dyDescent="0.25">
      <c r="A16" s="11" t="s">
        <v>2045</v>
      </c>
      <c r="B16">
        <v>0</v>
      </c>
      <c r="C16">
        <v>1</v>
      </c>
      <c r="D16" t="s">
        <v>2046</v>
      </c>
      <c r="F16" s="11" t="s">
        <v>2045</v>
      </c>
      <c r="G16" t="s">
        <v>2059</v>
      </c>
    </row>
    <row r="17" spans="1:7" x14ac:dyDescent="0.25">
      <c r="A17" s="12" t="s">
        <v>2066</v>
      </c>
      <c r="B17" s="13">
        <v>370</v>
      </c>
      <c r="C17" s="13">
        <v>742</v>
      </c>
      <c r="D17" s="13">
        <v>1112</v>
      </c>
      <c r="F17" s="12" t="s">
        <v>33</v>
      </c>
      <c r="G17" s="5">
        <v>0.6191371248950962</v>
      </c>
    </row>
    <row r="18" spans="1:7" x14ac:dyDescent="0.25">
      <c r="A18" s="12" t="s">
        <v>2067</v>
      </c>
      <c r="B18" s="13">
        <v>828</v>
      </c>
      <c r="C18" s="13">
        <v>7</v>
      </c>
      <c r="D18" s="13">
        <v>835</v>
      </c>
      <c r="F18" s="12" t="s">
        <v>30</v>
      </c>
      <c r="G18" s="5">
        <v>0.49595830924190765</v>
      </c>
    </row>
    <row r="19" spans="1:7" x14ac:dyDescent="0.25">
      <c r="A19" s="12" t="s">
        <v>2068</v>
      </c>
      <c r="B19" s="13"/>
      <c r="C19" s="13">
        <v>53</v>
      </c>
      <c r="D19" s="13">
        <v>53</v>
      </c>
      <c r="F19" s="12" t="s">
        <v>25</v>
      </c>
      <c r="G19" s="5">
        <v>0.38678135972131666</v>
      </c>
    </row>
    <row r="20" spans="1:7" x14ac:dyDescent="0.25">
      <c r="A20" s="12" t="s">
        <v>2046</v>
      </c>
      <c r="B20" s="13">
        <v>1198</v>
      </c>
      <c r="C20" s="13">
        <v>802</v>
      </c>
      <c r="D20" s="13">
        <v>2000</v>
      </c>
      <c r="F20" s="12" t="s">
        <v>2046</v>
      </c>
      <c r="G20" s="5">
        <v>0.4796490234277182</v>
      </c>
    </row>
    <row r="24" spans="1:7" x14ac:dyDescent="0.25">
      <c r="A24" t="s">
        <v>2062</v>
      </c>
    </row>
  </sheetData>
  <pageMargins left="0.7" right="0.7" top="0.75" bottom="0.75" header="0.3" footer="0.3"/>
  <drawing r:id="rId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AB41-3864-4FC1-8BCF-4D44CA92DBC2}">
  <dimension ref="BW22:BY28"/>
  <sheetViews>
    <sheetView showGridLines="0" topLeftCell="A16" zoomScale="50" zoomScaleNormal="50" zoomScaleSheetLayoutView="50" workbookViewId="0">
      <selection activeCell="I58" sqref="A1:XFD1048576"/>
    </sheetView>
  </sheetViews>
  <sheetFormatPr defaultRowHeight="15" x14ac:dyDescent="0.25"/>
  <sheetData>
    <row r="22" spans="75:77" x14ac:dyDescent="0.25">
      <c r="BY22" s="22"/>
    </row>
    <row r="24" spans="75:77" x14ac:dyDescent="0.25">
      <c r="BW24" s="23"/>
    </row>
    <row r="25" spans="75:77" x14ac:dyDescent="0.25">
      <c r="BW25" s="23"/>
    </row>
    <row r="26" spans="75:77" x14ac:dyDescent="0.25">
      <c r="BW26" s="23"/>
    </row>
    <row r="27" spans="75:77" x14ac:dyDescent="0.25">
      <c r="BW27" s="23"/>
    </row>
    <row r="28" spans="75:77" x14ac:dyDescent="0.25">
      <c r="BW28" s="23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C9A-226D-4EDD-B2A8-CE089DDCB8E3}">
  <dimension ref="A7:I2008"/>
  <sheetViews>
    <sheetView showGridLines="0" tabSelected="1" zoomScaleNormal="100" workbookViewId="0">
      <selection activeCell="K7" sqref="K7"/>
    </sheetView>
  </sheetViews>
  <sheetFormatPr defaultRowHeight="15" x14ac:dyDescent="0.25"/>
  <cols>
    <col min="1" max="1" width="23.7109375" style="15" customWidth="1"/>
    <col min="2" max="2" width="27.140625" customWidth="1"/>
    <col min="3" max="3" width="15.28515625" style="16" customWidth="1"/>
    <col min="4" max="4" width="12.42578125" customWidth="1"/>
    <col min="5" max="5" width="25.5703125" style="15" customWidth="1"/>
    <col min="6" max="6" width="22.5703125" customWidth="1"/>
    <col min="7" max="7" width="28" style="17" customWidth="1"/>
    <col min="8" max="8" width="21.7109375" style="45" customWidth="1"/>
    <col min="9" max="9" width="13.140625" style="19" customWidth="1"/>
  </cols>
  <sheetData>
    <row r="7" spans="1:9" ht="17.25" x14ac:dyDescent="0.3">
      <c r="A7" s="46" t="s">
        <v>2069</v>
      </c>
      <c r="B7" s="24" t="s">
        <v>2070</v>
      </c>
      <c r="C7" s="24" t="s">
        <v>2071</v>
      </c>
      <c r="D7" s="24" t="s">
        <v>2072</v>
      </c>
      <c r="E7" s="24" t="s">
        <v>2073</v>
      </c>
      <c r="F7" s="24" t="s">
        <v>2074</v>
      </c>
      <c r="G7" s="25" t="s">
        <v>2076</v>
      </c>
      <c r="H7" s="24" t="s">
        <v>2075</v>
      </c>
      <c r="I7" s="43" t="s">
        <v>2077</v>
      </c>
    </row>
    <row r="8" spans="1:9" ht="17.25" x14ac:dyDescent="0.3">
      <c r="A8" s="39" t="s">
        <v>24</v>
      </c>
      <c r="B8" s="26" t="s">
        <v>25</v>
      </c>
      <c r="C8" s="27">
        <v>142900</v>
      </c>
      <c r="D8" s="28">
        <v>41000</v>
      </c>
      <c r="E8" s="30" t="str">
        <f>VLOOKUP(A8,'CREDIT RISK SCORECARD'!A:H,8, FALSE)</f>
        <v xml:space="preserve"> Medium Risk</v>
      </c>
      <c r="F8" s="26" t="s">
        <v>2064</v>
      </c>
      <c r="G8" s="29">
        <v>0.46842556304423488</v>
      </c>
      <c r="H8" s="44" t="str">
        <f t="shared" ref="H8:H71" si="0">IF(E:E=" Low Risk","APPROVE",
IF(E:E=" Medium Risk","REVIEW","REJECT"))</f>
        <v>REVIEW</v>
      </c>
      <c r="I8" s="42">
        <f>IF(Table9[[#This Row],[DECISION]]="Approve",3,IF(Table9[[#This Row],[DECISION]]="Review",2,1))</f>
        <v>2</v>
      </c>
    </row>
    <row r="9" spans="1:9" ht="17.25" x14ac:dyDescent="0.3">
      <c r="A9" s="40" t="s">
        <v>29</v>
      </c>
      <c r="B9" s="31" t="s">
        <v>30</v>
      </c>
      <c r="C9" s="32">
        <v>164600</v>
      </c>
      <c r="D9" s="33">
        <v>47000</v>
      </c>
      <c r="E9" s="30" t="str">
        <f>VLOOKUP(A9,'CREDIT RISK SCORECARD'!A:H,8, FALSE)</f>
        <v xml:space="preserve"> Medium Risk</v>
      </c>
      <c r="F9" s="31" t="s">
        <v>2065</v>
      </c>
      <c r="G9" s="34">
        <v>0.57907660159208652</v>
      </c>
      <c r="H9" s="44" t="str">
        <f t="shared" si="0"/>
        <v>REVIEW</v>
      </c>
      <c r="I9" s="42">
        <f>IF(Table9[[#This Row],[DECISION]]="Approve",3,IF(Table9[[#This Row],[DECISION]]="Review",2,1))</f>
        <v>2</v>
      </c>
    </row>
    <row r="10" spans="1:9" ht="17.25" x14ac:dyDescent="0.3">
      <c r="A10" s="39" t="s">
        <v>32</v>
      </c>
      <c r="B10" s="26" t="s">
        <v>33</v>
      </c>
      <c r="C10" s="27">
        <v>342300</v>
      </c>
      <c r="D10" s="28">
        <v>116000</v>
      </c>
      <c r="E10" s="30" t="str">
        <f>VLOOKUP(A10,'CREDIT RISK SCORECARD'!A:H,8, FALSE)</f>
        <v xml:space="preserve"> Medium Risk</v>
      </c>
      <c r="F10" s="26" t="s">
        <v>2065</v>
      </c>
      <c r="G10" s="29">
        <v>0.6708730200212436</v>
      </c>
      <c r="H10" s="44" t="str">
        <f t="shared" si="0"/>
        <v>REVIEW</v>
      </c>
      <c r="I10" s="42">
        <f>IF(Table9[[#This Row],[DECISION]]="Approve",3,IF(Table9[[#This Row],[DECISION]]="Review",2,1))</f>
        <v>2</v>
      </c>
    </row>
    <row r="11" spans="1:9" ht="17.25" x14ac:dyDescent="0.3">
      <c r="A11" s="40" t="s">
        <v>35</v>
      </c>
      <c r="B11" s="31" t="s">
        <v>33</v>
      </c>
      <c r="C11" s="32">
        <v>188100</v>
      </c>
      <c r="D11" s="33">
        <v>59000</v>
      </c>
      <c r="E11" s="30" t="str">
        <f>VLOOKUP(A11,'CREDIT RISK SCORECARD'!A:H,8, FALSE)</f>
        <v xml:space="preserve"> Medium Risk</v>
      </c>
      <c r="F11" s="31" t="s">
        <v>2065</v>
      </c>
      <c r="G11" s="34">
        <v>0.6656191747264506</v>
      </c>
      <c r="H11" s="44" t="str">
        <f t="shared" si="0"/>
        <v>REVIEW</v>
      </c>
      <c r="I11" s="42">
        <f>IF(Table9[[#This Row],[DECISION]]="Approve",3,IF(Table9[[#This Row],[DECISION]]="Review",2,1))</f>
        <v>2</v>
      </c>
    </row>
    <row r="12" spans="1:9" ht="17.25" x14ac:dyDescent="0.3">
      <c r="A12" s="39" t="s">
        <v>37</v>
      </c>
      <c r="B12" s="26" t="s">
        <v>25</v>
      </c>
      <c r="C12" s="27">
        <v>134300</v>
      </c>
      <c r="D12" s="28">
        <v>30000</v>
      </c>
      <c r="E12" s="30" t="str">
        <f>VLOOKUP(A12,'CREDIT RISK SCORECARD'!A:H,8, FALSE)</f>
        <v xml:space="preserve"> Low Risk</v>
      </c>
      <c r="F12" s="26" t="s">
        <v>2064</v>
      </c>
      <c r="G12" s="29">
        <v>0.3771810159650012</v>
      </c>
      <c r="H12" s="44" t="str">
        <f t="shared" si="0"/>
        <v>APPROVE</v>
      </c>
      <c r="I12" s="42">
        <f>IF(Table9[[#This Row],[DECISION]]="Approve",3,IF(Table9[[#This Row],[DECISION]]="Review",2,1))</f>
        <v>3</v>
      </c>
    </row>
    <row r="13" spans="1:9" ht="17.25" x14ac:dyDescent="0.3">
      <c r="A13" s="40" t="s">
        <v>39</v>
      </c>
      <c r="B13" s="31" t="s">
        <v>25</v>
      </c>
      <c r="C13" s="32">
        <v>201700</v>
      </c>
      <c r="D13" s="33">
        <v>49000</v>
      </c>
      <c r="E13" s="30" t="str">
        <f>VLOOKUP(A13,'CREDIT RISK SCORECARD'!A:H,8, FALSE)</f>
        <v xml:space="preserve"> Low Risk</v>
      </c>
      <c r="F13" s="31" t="s">
        <v>2064</v>
      </c>
      <c r="G13" s="34">
        <v>0.35239445613857351</v>
      </c>
      <c r="H13" s="44" t="str">
        <f t="shared" si="0"/>
        <v>APPROVE</v>
      </c>
      <c r="I13" s="42">
        <f>IF(Table9[[#This Row],[DECISION]]="Approve",3,IF(Table9[[#This Row],[DECISION]]="Review",2,1))</f>
        <v>3</v>
      </c>
    </row>
    <row r="14" spans="1:9" ht="17.25" x14ac:dyDescent="0.3">
      <c r="A14" s="39" t="s">
        <v>40</v>
      </c>
      <c r="B14" s="26" t="s">
        <v>25</v>
      </c>
      <c r="C14" s="27">
        <v>233900</v>
      </c>
      <c r="D14" s="28">
        <v>54000</v>
      </c>
      <c r="E14" s="30" t="str">
        <f>VLOOKUP(A14,'CREDIT RISK SCORECARD'!A:H,8, FALSE)</f>
        <v xml:space="preserve"> Low Risk</v>
      </c>
      <c r="F14" s="26" t="s">
        <v>2064</v>
      </c>
      <c r="G14" s="29">
        <v>0.36911974629215555</v>
      </c>
      <c r="H14" s="44" t="str">
        <f t="shared" si="0"/>
        <v>APPROVE</v>
      </c>
      <c r="I14" s="42">
        <f>IF(Table9[[#This Row],[DECISION]]="Approve",3,IF(Table9[[#This Row],[DECISION]]="Review",2,1))</f>
        <v>3</v>
      </c>
    </row>
    <row r="15" spans="1:9" ht="17.25" x14ac:dyDescent="0.3">
      <c r="A15" s="40" t="s">
        <v>42</v>
      </c>
      <c r="B15" s="31" t="s">
        <v>30</v>
      </c>
      <c r="C15" s="32">
        <v>124300</v>
      </c>
      <c r="D15" s="33">
        <v>30000</v>
      </c>
      <c r="E15" s="30" t="str">
        <f>VLOOKUP(A15,'CREDIT RISK SCORECARD'!A:H,8, FALSE)</f>
        <v xml:space="preserve"> Medium Risk</v>
      </c>
      <c r="F15" s="31" t="s">
        <v>2065</v>
      </c>
      <c r="G15" s="34">
        <v>0.50772661838859789</v>
      </c>
      <c r="H15" s="44" t="str">
        <f t="shared" si="0"/>
        <v>REVIEW</v>
      </c>
      <c r="I15" s="42">
        <f>IF(Table9[[#This Row],[DECISION]]="Approve",3,IF(Table9[[#This Row],[DECISION]]="Review",2,1))</f>
        <v>2</v>
      </c>
    </row>
    <row r="16" spans="1:9" ht="17.25" x14ac:dyDescent="0.3">
      <c r="A16" s="39" t="s">
        <v>44</v>
      </c>
      <c r="B16" s="26" t="s">
        <v>33</v>
      </c>
      <c r="C16" s="27">
        <v>313100</v>
      </c>
      <c r="D16" s="28">
        <v>75000</v>
      </c>
      <c r="E16" s="30" t="str">
        <f>VLOOKUP(A16,'CREDIT RISK SCORECARD'!A:H,8, FALSE)</f>
        <v xml:space="preserve"> Medium Risk</v>
      </c>
      <c r="F16" s="26" t="s">
        <v>2065</v>
      </c>
      <c r="G16" s="29">
        <v>0.63108870050573296</v>
      </c>
      <c r="H16" s="44" t="str">
        <f t="shared" si="0"/>
        <v>REVIEW</v>
      </c>
      <c r="I16" s="42">
        <f>IF(Table9[[#This Row],[DECISION]]="Approve",3,IF(Table9[[#This Row],[DECISION]]="Review",2,1))</f>
        <v>2</v>
      </c>
    </row>
    <row r="17" spans="1:9" ht="17.25" x14ac:dyDescent="0.3">
      <c r="A17" s="40" t="s">
        <v>45</v>
      </c>
      <c r="B17" s="31" t="s">
        <v>33</v>
      </c>
      <c r="C17" s="32">
        <v>352000</v>
      </c>
      <c r="D17" s="33">
        <v>80000</v>
      </c>
      <c r="E17" s="30" t="str">
        <f>VLOOKUP(A17,'CREDIT RISK SCORECARD'!A:H,8, FALSE)</f>
        <v xml:space="preserve"> Medium Risk</v>
      </c>
      <c r="F17" s="31" t="s">
        <v>2065</v>
      </c>
      <c r="G17" s="34">
        <v>0.67125918815760721</v>
      </c>
      <c r="H17" s="44" t="str">
        <f t="shared" si="0"/>
        <v>REVIEW</v>
      </c>
      <c r="I17" s="42">
        <f>IF(Table9[[#This Row],[DECISION]]="Approve",3,IF(Table9[[#This Row],[DECISION]]="Review",2,1))</f>
        <v>2</v>
      </c>
    </row>
    <row r="18" spans="1:9" ht="17.25" x14ac:dyDescent="0.3">
      <c r="A18" s="39" t="s">
        <v>46</v>
      </c>
      <c r="B18" s="26" t="s">
        <v>25</v>
      </c>
      <c r="C18" s="27">
        <v>218900</v>
      </c>
      <c r="D18" s="28">
        <v>52000</v>
      </c>
      <c r="E18" s="30" t="str">
        <f>VLOOKUP(A18,'CREDIT RISK SCORECARD'!A:H,8, FALSE)</f>
        <v xml:space="preserve"> Low Risk</v>
      </c>
      <c r="F18" s="26" t="s">
        <v>2064</v>
      </c>
      <c r="G18" s="29">
        <v>0.34081526623628389</v>
      </c>
      <c r="H18" s="44" t="str">
        <f t="shared" si="0"/>
        <v>APPROVE</v>
      </c>
      <c r="I18" s="42">
        <f>IF(Table9[[#This Row],[DECISION]]="Approve",3,IF(Table9[[#This Row],[DECISION]]="Review",2,1))</f>
        <v>3</v>
      </c>
    </row>
    <row r="19" spans="1:9" ht="17.25" x14ac:dyDescent="0.3">
      <c r="A19" s="40" t="s">
        <v>47</v>
      </c>
      <c r="B19" s="31" t="s">
        <v>30</v>
      </c>
      <c r="C19" s="32">
        <v>193400</v>
      </c>
      <c r="D19" s="33">
        <v>67000</v>
      </c>
      <c r="E19" s="30" t="str">
        <f>VLOOKUP(A19,'CREDIT RISK SCORECARD'!A:H,8, FALSE)</f>
        <v xml:space="preserve"> Medium Risk</v>
      </c>
      <c r="F19" s="31" t="s">
        <v>2064</v>
      </c>
      <c r="G19" s="34">
        <v>0.49576140855521023</v>
      </c>
      <c r="H19" s="44" t="str">
        <f t="shared" si="0"/>
        <v>REVIEW</v>
      </c>
      <c r="I19" s="42">
        <f>IF(Table9[[#This Row],[DECISION]]="Approve",3,IF(Table9[[#This Row],[DECISION]]="Review",2,1))</f>
        <v>2</v>
      </c>
    </row>
    <row r="20" spans="1:9" ht="17.25" x14ac:dyDescent="0.3">
      <c r="A20" s="39" t="s">
        <v>48</v>
      </c>
      <c r="B20" s="26" t="s">
        <v>30</v>
      </c>
      <c r="C20" s="27">
        <v>265400</v>
      </c>
      <c r="D20" s="28">
        <v>45000</v>
      </c>
      <c r="E20" s="30" t="str">
        <f>VLOOKUP(A20,'CREDIT RISK SCORECARD'!A:H,8, FALSE)</f>
        <v xml:space="preserve"> Low Risk</v>
      </c>
      <c r="F20" s="26" t="s">
        <v>2064</v>
      </c>
      <c r="G20" s="29">
        <v>0.36024171999830518</v>
      </c>
      <c r="H20" s="44" t="str">
        <f t="shared" si="0"/>
        <v>APPROVE</v>
      </c>
      <c r="I20" s="42">
        <f>IF(Table9[[#This Row],[DECISION]]="Approve",3,IF(Table9[[#This Row],[DECISION]]="Review",2,1))</f>
        <v>3</v>
      </c>
    </row>
    <row r="21" spans="1:9" ht="17.25" x14ac:dyDescent="0.3">
      <c r="A21" s="40" t="s">
        <v>49</v>
      </c>
      <c r="B21" s="31" t="s">
        <v>25</v>
      </c>
      <c r="C21" s="32">
        <v>228000</v>
      </c>
      <c r="D21" s="33">
        <v>76000</v>
      </c>
      <c r="E21" s="30" t="str">
        <f>VLOOKUP(A21,'CREDIT RISK SCORECARD'!A:H,8, FALSE)</f>
        <v xml:space="preserve"> Low Risk</v>
      </c>
      <c r="F21" s="31" t="s">
        <v>2064</v>
      </c>
      <c r="G21" s="34">
        <v>0.34244205046796966</v>
      </c>
      <c r="H21" s="44" t="str">
        <f t="shared" si="0"/>
        <v>APPROVE</v>
      </c>
      <c r="I21" s="42">
        <f>IF(Table9[[#This Row],[DECISION]]="Approve",3,IF(Table9[[#This Row],[DECISION]]="Review",2,1))</f>
        <v>3</v>
      </c>
    </row>
    <row r="22" spans="1:9" ht="17.25" x14ac:dyDescent="0.3">
      <c r="A22" s="39" t="s">
        <v>50</v>
      </c>
      <c r="B22" s="26" t="s">
        <v>25</v>
      </c>
      <c r="C22" s="27">
        <v>136400</v>
      </c>
      <c r="D22" s="28">
        <v>34000</v>
      </c>
      <c r="E22" s="30" t="str">
        <f>VLOOKUP(A22,'CREDIT RISK SCORECARD'!A:H,8, FALSE)</f>
        <v xml:space="preserve"> Low Risk</v>
      </c>
      <c r="F22" s="26" t="s">
        <v>2064</v>
      </c>
      <c r="G22" s="29">
        <v>0.38319255016478948</v>
      </c>
      <c r="H22" s="44" t="str">
        <f t="shared" si="0"/>
        <v>APPROVE</v>
      </c>
      <c r="I22" s="42">
        <f>IF(Table9[[#This Row],[DECISION]]="Approve",3,IF(Table9[[#This Row],[DECISION]]="Review",2,1))</f>
        <v>3</v>
      </c>
    </row>
    <row r="23" spans="1:9" ht="17.25" x14ac:dyDescent="0.3">
      <c r="A23" s="40" t="s">
        <v>51</v>
      </c>
      <c r="B23" s="31" t="s">
        <v>25</v>
      </c>
      <c r="C23" s="32">
        <v>211800</v>
      </c>
      <c r="D23" s="33">
        <v>58000</v>
      </c>
      <c r="E23" s="30" t="str">
        <f>VLOOKUP(A23,'CREDIT RISK SCORECARD'!A:H,8, FALSE)</f>
        <v xml:space="preserve"> Low Risk</v>
      </c>
      <c r="F23" s="31" t="s">
        <v>2064</v>
      </c>
      <c r="G23" s="34">
        <v>0.37925975643584875</v>
      </c>
      <c r="H23" s="44" t="str">
        <f t="shared" si="0"/>
        <v>APPROVE</v>
      </c>
      <c r="I23" s="42">
        <f>IF(Table9[[#This Row],[DECISION]]="Approve",3,IF(Table9[[#This Row],[DECISION]]="Review",2,1))</f>
        <v>3</v>
      </c>
    </row>
    <row r="24" spans="1:9" ht="17.25" x14ac:dyDescent="0.3">
      <c r="A24" s="39" t="s">
        <v>52</v>
      </c>
      <c r="B24" s="26" t="s">
        <v>25</v>
      </c>
      <c r="C24" s="27">
        <v>185100</v>
      </c>
      <c r="D24" s="28">
        <v>58000</v>
      </c>
      <c r="E24" s="30" t="str">
        <f>VLOOKUP(A24,'CREDIT RISK SCORECARD'!A:H,8, FALSE)</f>
        <v xml:space="preserve"> Low Risk</v>
      </c>
      <c r="F24" s="26" t="s">
        <v>2064</v>
      </c>
      <c r="G24" s="29">
        <v>0.33787490624800093</v>
      </c>
      <c r="H24" s="44" t="str">
        <f t="shared" si="0"/>
        <v>APPROVE</v>
      </c>
      <c r="I24" s="42">
        <f>IF(Table9[[#This Row],[DECISION]]="Approve",3,IF(Table9[[#This Row],[DECISION]]="Review",2,1))</f>
        <v>3</v>
      </c>
    </row>
    <row r="25" spans="1:9" ht="17.25" x14ac:dyDescent="0.3">
      <c r="A25" s="40" t="s">
        <v>53</v>
      </c>
      <c r="B25" s="31" t="s">
        <v>33</v>
      </c>
      <c r="C25" s="32">
        <v>227800</v>
      </c>
      <c r="D25" s="33">
        <v>51000</v>
      </c>
      <c r="E25" s="30" t="str">
        <f>VLOOKUP(A25,'CREDIT RISK SCORECARD'!A:H,8, FALSE)</f>
        <v xml:space="preserve"> Medium Risk</v>
      </c>
      <c r="F25" s="31" t="s">
        <v>2065</v>
      </c>
      <c r="G25" s="34">
        <v>0.60002056650838542</v>
      </c>
      <c r="H25" s="44" t="str">
        <f t="shared" si="0"/>
        <v>REVIEW</v>
      </c>
      <c r="I25" s="42">
        <f>IF(Table9[[#This Row],[DECISION]]="Approve",3,IF(Table9[[#This Row],[DECISION]]="Review",2,1))</f>
        <v>2</v>
      </c>
    </row>
    <row r="26" spans="1:9" ht="17.25" x14ac:dyDescent="0.3">
      <c r="A26" s="39" t="s">
        <v>54</v>
      </c>
      <c r="B26" s="26" t="s">
        <v>25</v>
      </c>
      <c r="C26" s="27">
        <v>111100</v>
      </c>
      <c r="D26" s="28">
        <v>30000</v>
      </c>
      <c r="E26" s="30" t="str">
        <f>VLOOKUP(A26,'CREDIT RISK SCORECARD'!A:H,8, FALSE)</f>
        <v xml:space="preserve"> Medium Risk</v>
      </c>
      <c r="F26" s="26" t="s">
        <v>2064</v>
      </c>
      <c r="G26" s="29">
        <v>0.44135139012663888</v>
      </c>
      <c r="H26" s="44" t="str">
        <f t="shared" si="0"/>
        <v>REVIEW</v>
      </c>
      <c r="I26" s="42">
        <f>IF(Table9[[#This Row],[DECISION]]="Approve",3,IF(Table9[[#This Row],[DECISION]]="Review",2,1))</f>
        <v>2</v>
      </c>
    </row>
    <row r="27" spans="1:9" ht="17.25" x14ac:dyDescent="0.3">
      <c r="A27" s="40" t="s">
        <v>55</v>
      </c>
      <c r="B27" s="31" t="s">
        <v>25</v>
      </c>
      <c r="C27" s="32">
        <v>102700</v>
      </c>
      <c r="D27" s="33">
        <v>30000</v>
      </c>
      <c r="E27" s="30" t="str">
        <f>VLOOKUP(A27,'CREDIT RISK SCORECARD'!A:H,8, FALSE)</f>
        <v xml:space="preserve"> Low Risk</v>
      </c>
      <c r="F27" s="31" t="s">
        <v>2064</v>
      </c>
      <c r="G27" s="34">
        <v>0.38483527741822199</v>
      </c>
      <c r="H27" s="44" t="str">
        <f t="shared" si="0"/>
        <v>APPROVE</v>
      </c>
      <c r="I27" s="42">
        <f>IF(Table9[[#This Row],[DECISION]]="Approve",3,IF(Table9[[#This Row],[DECISION]]="Review",2,1))</f>
        <v>3</v>
      </c>
    </row>
    <row r="28" spans="1:9" ht="17.25" x14ac:dyDescent="0.3">
      <c r="A28" s="39" t="s">
        <v>56</v>
      </c>
      <c r="B28" s="26" t="s">
        <v>33</v>
      </c>
      <c r="C28" s="27">
        <v>231900</v>
      </c>
      <c r="D28" s="28">
        <v>52000</v>
      </c>
      <c r="E28" s="30" t="str">
        <f>VLOOKUP(A28,'CREDIT RISK SCORECARD'!A:H,8, FALSE)</f>
        <v xml:space="preserve"> Medium Risk</v>
      </c>
      <c r="F28" s="26" t="s">
        <v>2065</v>
      </c>
      <c r="G28" s="29">
        <v>0.58652872120277311</v>
      </c>
      <c r="H28" s="44" t="str">
        <f t="shared" si="0"/>
        <v>REVIEW</v>
      </c>
      <c r="I28" s="42">
        <f>IF(Table9[[#This Row],[DECISION]]="Approve",3,IF(Table9[[#This Row],[DECISION]]="Review",2,1))</f>
        <v>2</v>
      </c>
    </row>
    <row r="29" spans="1:9" ht="17.25" x14ac:dyDescent="0.3">
      <c r="A29" s="40" t="s">
        <v>57</v>
      </c>
      <c r="B29" s="31" t="s">
        <v>25</v>
      </c>
      <c r="C29" s="32">
        <v>175400</v>
      </c>
      <c r="D29" s="33">
        <v>59000</v>
      </c>
      <c r="E29" s="30" t="str">
        <f>VLOOKUP(A29,'CREDIT RISK SCORECARD'!A:H,8, FALSE)</f>
        <v xml:space="preserve"> Medium Risk</v>
      </c>
      <c r="F29" s="31" t="s">
        <v>2064</v>
      </c>
      <c r="G29" s="34">
        <v>0.44767859437796398</v>
      </c>
      <c r="H29" s="44" t="str">
        <f t="shared" si="0"/>
        <v>REVIEW</v>
      </c>
      <c r="I29" s="42">
        <f>IF(Table9[[#This Row],[DECISION]]="Approve",3,IF(Table9[[#This Row],[DECISION]]="Review",2,1))</f>
        <v>2</v>
      </c>
    </row>
    <row r="30" spans="1:9" ht="17.25" x14ac:dyDescent="0.3">
      <c r="A30" s="39" t="s">
        <v>58</v>
      </c>
      <c r="B30" s="26" t="s">
        <v>25</v>
      </c>
      <c r="C30" s="27">
        <v>174900</v>
      </c>
      <c r="D30" s="28">
        <v>55000</v>
      </c>
      <c r="E30" s="30" t="str">
        <f>VLOOKUP(A30,'CREDIT RISK SCORECARD'!A:H,8, FALSE)</f>
        <v xml:space="preserve"> Medium Risk</v>
      </c>
      <c r="F30" s="26" t="s">
        <v>2064</v>
      </c>
      <c r="G30" s="29">
        <v>0.40289600615619997</v>
      </c>
      <c r="H30" s="44" t="str">
        <f t="shared" si="0"/>
        <v>REVIEW</v>
      </c>
      <c r="I30" s="42">
        <f>IF(Table9[[#This Row],[DECISION]]="Approve",3,IF(Table9[[#This Row],[DECISION]]="Review",2,1))</f>
        <v>2</v>
      </c>
    </row>
    <row r="31" spans="1:9" ht="17.25" x14ac:dyDescent="0.3">
      <c r="A31" s="40" t="s">
        <v>59</v>
      </c>
      <c r="B31" s="31" t="s">
        <v>25</v>
      </c>
      <c r="C31" s="32">
        <v>170500</v>
      </c>
      <c r="D31" s="33">
        <v>30000</v>
      </c>
      <c r="E31" s="30" t="str">
        <f>VLOOKUP(A31,'CREDIT RISK SCORECARD'!A:H,8, FALSE)</f>
        <v xml:space="preserve"> Low Risk</v>
      </c>
      <c r="F31" s="31" t="s">
        <v>2064</v>
      </c>
      <c r="G31" s="34">
        <v>0.36294981417211819</v>
      </c>
      <c r="H31" s="44" t="str">
        <f t="shared" si="0"/>
        <v>APPROVE</v>
      </c>
      <c r="I31" s="42">
        <f>IF(Table9[[#This Row],[DECISION]]="Approve",3,IF(Table9[[#This Row],[DECISION]]="Review",2,1))</f>
        <v>3</v>
      </c>
    </row>
    <row r="32" spans="1:9" ht="17.25" x14ac:dyDescent="0.3">
      <c r="A32" s="39" t="s">
        <v>60</v>
      </c>
      <c r="B32" s="26" t="s">
        <v>25</v>
      </c>
      <c r="C32" s="27">
        <v>141600</v>
      </c>
      <c r="D32" s="28">
        <v>30000</v>
      </c>
      <c r="E32" s="30" t="str">
        <f>VLOOKUP(A32,'CREDIT RISK SCORECARD'!A:H,8, FALSE)</f>
        <v xml:space="preserve"> Low Risk</v>
      </c>
      <c r="F32" s="26" t="s">
        <v>2064</v>
      </c>
      <c r="G32" s="29">
        <v>0.41595034199880415</v>
      </c>
      <c r="H32" s="44" t="str">
        <f t="shared" si="0"/>
        <v>APPROVE</v>
      </c>
      <c r="I32" s="42">
        <f>IF(Table9[[#This Row],[DECISION]]="Approve",3,IF(Table9[[#This Row],[DECISION]]="Review",2,1))</f>
        <v>3</v>
      </c>
    </row>
    <row r="33" spans="1:9" ht="17.25" x14ac:dyDescent="0.3">
      <c r="A33" s="40" t="s">
        <v>61</v>
      </c>
      <c r="B33" s="31" t="s">
        <v>33</v>
      </c>
      <c r="C33" s="32">
        <v>298600</v>
      </c>
      <c r="D33" s="33">
        <v>70000</v>
      </c>
      <c r="E33" s="30" t="str">
        <f>VLOOKUP(A33,'CREDIT RISK SCORECARD'!A:H,8, FALSE)</f>
        <v xml:space="preserve"> Medium Risk</v>
      </c>
      <c r="F33" s="31" t="s">
        <v>2065</v>
      </c>
      <c r="G33" s="34">
        <v>0.67480189740356444</v>
      </c>
      <c r="H33" s="44" t="str">
        <f t="shared" si="0"/>
        <v>REVIEW</v>
      </c>
      <c r="I33" s="42">
        <f>IF(Table9[[#This Row],[DECISION]]="Approve",3,IF(Table9[[#This Row],[DECISION]]="Review",2,1))</f>
        <v>2</v>
      </c>
    </row>
    <row r="34" spans="1:9" ht="17.25" x14ac:dyDescent="0.3">
      <c r="A34" s="39" t="s">
        <v>62</v>
      </c>
      <c r="B34" s="26" t="s">
        <v>25</v>
      </c>
      <c r="C34" s="27">
        <v>238000</v>
      </c>
      <c r="D34" s="28">
        <v>40000</v>
      </c>
      <c r="E34" s="30" t="str">
        <f>VLOOKUP(A34,'CREDIT RISK SCORECARD'!A:H,8, FALSE)</f>
        <v xml:space="preserve"> Low Risk</v>
      </c>
      <c r="F34" s="26" t="s">
        <v>2064</v>
      </c>
      <c r="G34" s="29">
        <v>0.3715837958446</v>
      </c>
      <c r="H34" s="44" t="str">
        <f t="shared" si="0"/>
        <v>APPROVE</v>
      </c>
      <c r="I34" s="42">
        <f>IF(Table9[[#This Row],[DECISION]]="Approve",3,IF(Table9[[#This Row],[DECISION]]="Review",2,1))</f>
        <v>3</v>
      </c>
    </row>
    <row r="35" spans="1:9" ht="17.25" x14ac:dyDescent="0.3">
      <c r="A35" s="40" t="s">
        <v>63</v>
      </c>
      <c r="B35" s="31" t="s">
        <v>33</v>
      </c>
      <c r="C35" s="32">
        <v>91600</v>
      </c>
      <c r="D35" s="33">
        <v>30000</v>
      </c>
      <c r="E35" s="30" t="str">
        <f>VLOOKUP(A35,'CREDIT RISK SCORECARD'!A:H,8, FALSE)</f>
        <v xml:space="preserve"> Medium Risk</v>
      </c>
      <c r="F35" s="31" t="s">
        <v>2065</v>
      </c>
      <c r="G35" s="34">
        <v>0.60012461540488815</v>
      </c>
      <c r="H35" s="44" t="str">
        <f t="shared" si="0"/>
        <v>REVIEW</v>
      </c>
      <c r="I35" s="42">
        <f>IF(Table9[[#This Row],[DECISION]]="Approve",3,IF(Table9[[#This Row],[DECISION]]="Review",2,1))</f>
        <v>2</v>
      </c>
    </row>
    <row r="36" spans="1:9" ht="17.25" x14ac:dyDescent="0.3">
      <c r="A36" s="39" t="s">
        <v>64</v>
      </c>
      <c r="B36" s="26" t="s">
        <v>33</v>
      </c>
      <c r="C36" s="27">
        <v>282900</v>
      </c>
      <c r="D36" s="28">
        <v>51000</v>
      </c>
      <c r="E36" s="30" t="str">
        <f>VLOOKUP(A36,'CREDIT RISK SCORECARD'!A:H,8, FALSE)</f>
        <v xml:space="preserve"> Medium Risk</v>
      </c>
      <c r="F36" s="26" t="s">
        <v>2065</v>
      </c>
      <c r="G36" s="29">
        <v>0.5653061809037786</v>
      </c>
      <c r="H36" s="44" t="str">
        <f t="shared" si="0"/>
        <v>REVIEW</v>
      </c>
      <c r="I36" s="42">
        <f>IF(Table9[[#This Row],[DECISION]]="Approve",3,IF(Table9[[#This Row],[DECISION]]="Review",2,1))</f>
        <v>2</v>
      </c>
    </row>
    <row r="37" spans="1:9" ht="17.25" x14ac:dyDescent="0.3">
      <c r="A37" s="40" t="s">
        <v>65</v>
      </c>
      <c r="B37" s="31" t="s">
        <v>25</v>
      </c>
      <c r="C37" s="32">
        <v>131300</v>
      </c>
      <c r="D37" s="33">
        <v>33000</v>
      </c>
      <c r="E37" s="30" t="str">
        <f>VLOOKUP(A37,'CREDIT RISK SCORECARD'!A:H,8, FALSE)</f>
        <v xml:space="preserve"> Medium Risk</v>
      </c>
      <c r="F37" s="31" t="s">
        <v>2064</v>
      </c>
      <c r="G37" s="34">
        <v>0.41888932874270995</v>
      </c>
      <c r="H37" s="44" t="str">
        <f t="shared" si="0"/>
        <v>REVIEW</v>
      </c>
      <c r="I37" s="42">
        <f>IF(Table9[[#This Row],[DECISION]]="Approve",3,IF(Table9[[#This Row],[DECISION]]="Review",2,1))</f>
        <v>2</v>
      </c>
    </row>
    <row r="38" spans="1:9" ht="17.25" x14ac:dyDescent="0.3">
      <c r="A38" s="39" t="s">
        <v>66</v>
      </c>
      <c r="B38" s="26" t="s">
        <v>33</v>
      </c>
      <c r="C38" s="27">
        <v>198000</v>
      </c>
      <c r="D38" s="28">
        <v>30000</v>
      </c>
      <c r="E38" s="30" t="str">
        <f>VLOOKUP(A38,'CREDIT RISK SCORECARD'!A:H,8, FALSE)</f>
        <v xml:space="preserve"> Medium Risk</v>
      </c>
      <c r="F38" s="26" t="s">
        <v>2065</v>
      </c>
      <c r="G38" s="29">
        <v>0.54377625031080468</v>
      </c>
      <c r="H38" s="44" t="str">
        <f t="shared" si="0"/>
        <v>REVIEW</v>
      </c>
      <c r="I38" s="42">
        <f>IF(Table9[[#This Row],[DECISION]]="Approve",3,IF(Table9[[#This Row],[DECISION]]="Review",2,1))</f>
        <v>2</v>
      </c>
    </row>
    <row r="39" spans="1:9" ht="17.25" x14ac:dyDescent="0.3">
      <c r="A39" s="40" t="s">
        <v>67</v>
      </c>
      <c r="B39" s="31" t="s">
        <v>25</v>
      </c>
      <c r="C39" s="32">
        <v>197400</v>
      </c>
      <c r="D39" s="33">
        <v>42000</v>
      </c>
      <c r="E39" s="30" t="str">
        <f>VLOOKUP(A39,'CREDIT RISK SCORECARD'!A:H,8, FALSE)</f>
        <v xml:space="preserve"> Low Risk</v>
      </c>
      <c r="F39" s="31" t="s">
        <v>2064</v>
      </c>
      <c r="G39" s="34">
        <v>0.35139402013931709</v>
      </c>
      <c r="H39" s="44" t="str">
        <f t="shared" si="0"/>
        <v>APPROVE</v>
      </c>
      <c r="I39" s="42">
        <f>IF(Table9[[#This Row],[DECISION]]="Approve",3,IF(Table9[[#This Row],[DECISION]]="Review",2,1))</f>
        <v>3</v>
      </c>
    </row>
    <row r="40" spans="1:9" ht="17.25" x14ac:dyDescent="0.3">
      <c r="A40" s="39" t="s">
        <v>68</v>
      </c>
      <c r="B40" s="26" t="s">
        <v>25</v>
      </c>
      <c r="C40" s="27">
        <v>152500</v>
      </c>
      <c r="D40" s="28">
        <v>44000</v>
      </c>
      <c r="E40" s="30" t="str">
        <f>VLOOKUP(A40,'CREDIT RISK SCORECARD'!A:H,8, FALSE)</f>
        <v xml:space="preserve"> Low Risk</v>
      </c>
      <c r="F40" s="26" t="s">
        <v>2064</v>
      </c>
      <c r="G40" s="29">
        <v>0.34651063004776594</v>
      </c>
      <c r="H40" s="44" t="str">
        <f t="shared" si="0"/>
        <v>APPROVE</v>
      </c>
      <c r="I40" s="42">
        <f>IF(Table9[[#This Row],[DECISION]]="Approve",3,IF(Table9[[#This Row],[DECISION]]="Review",2,1))</f>
        <v>3</v>
      </c>
    </row>
    <row r="41" spans="1:9" ht="17.25" x14ac:dyDescent="0.3">
      <c r="A41" s="40" t="s">
        <v>69</v>
      </c>
      <c r="B41" s="31" t="s">
        <v>30</v>
      </c>
      <c r="C41" s="32">
        <v>149400</v>
      </c>
      <c r="D41" s="33">
        <v>37000</v>
      </c>
      <c r="E41" s="30" t="str">
        <f>VLOOKUP(A41,'CREDIT RISK SCORECARD'!A:H,8, FALSE)</f>
        <v xml:space="preserve"> Low Risk</v>
      </c>
      <c r="F41" s="31" t="s">
        <v>2064</v>
      </c>
      <c r="G41" s="34">
        <v>0.37913945224031875</v>
      </c>
      <c r="H41" s="44" t="str">
        <f t="shared" si="0"/>
        <v>APPROVE</v>
      </c>
      <c r="I41" s="42">
        <f>IF(Table9[[#This Row],[DECISION]]="Approve",3,IF(Table9[[#This Row],[DECISION]]="Review",2,1))</f>
        <v>3</v>
      </c>
    </row>
    <row r="42" spans="1:9" ht="17.25" x14ac:dyDescent="0.3">
      <c r="A42" s="39" t="s">
        <v>70</v>
      </c>
      <c r="B42" s="26" t="s">
        <v>30</v>
      </c>
      <c r="C42" s="27">
        <v>200400</v>
      </c>
      <c r="D42" s="28">
        <v>69000</v>
      </c>
      <c r="E42" s="30" t="str">
        <f>VLOOKUP(A42,'CREDIT RISK SCORECARD'!A:H,8, FALSE)</f>
        <v xml:space="preserve"> Medium Risk</v>
      </c>
      <c r="F42" s="26" t="s">
        <v>2064</v>
      </c>
      <c r="G42" s="29">
        <v>0.49522732387654073</v>
      </c>
      <c r="H42" s="44" t="str">
        <f t="shared" si="0"/>
        <v>REVIEW</v>
      </c>
      <c r="I42" s="42">
        <f>IF(Table9[[#This Row],[DECISION]]="Approve",3,IF(Table9[[#This Row],[DECISION]]="Review",2,1))</f>
        <v>2</v>
      </c>
    </row>
    <row r="43" spans="1:9" ht="17.25" x14ac:dyDescent="0.3">
      <c r="A43" s="40" t="s">
        <v>71</v>
      </c>
      <c r="B43" s="31" t="s">
        <v>30</v>
      </c>
      <c r="C43" s="32">
        <v>251500</v>
      </c>
      <c r="D43" s="33">
        <v>82000</v>
      </c>
      <c r="E43" s="30" t="str">
        <f>VLOOKUP(A43,'CREDIT RISK SCORECARD'!A:H,8, FALSE)</f>
        <v xml:space="preserve"> Medium Risk</v>
      </c>
      <c r="F43" s="31" t="s">
        <v>2065</v>
      </c>
      <c r="G43" s="34">
        <v>0.61758777828226463</v>
      </c>
      <c r="H43" s="44" t="str">
        <f t="shared" si="0"/>
        <v>REVIEW</v>
      </c>
      <c r="I43" s="42">
        <f>IF(Table9[[#This Row],[DECISION]]="Approve",3,IF(Table9[[#This Row],[DECISION]]="Review",2,1))</f>
        <v>2</v>
      </c>
    </row>
    <row r="44" spans="1:9" ht="17.25" x14ac:dyDescent="0.3">
      <c r="A44" s="39" t="s">
        <v>72</v>
      </c>
      <c r="B44" s="26" t="s">
        <v>25</v>
      </c>
      <c r="C44" s="27">
        <v>159700</v>
      </c>
      <c r="D44" s="28">
        <v>35000</v>
      </c>
      <c r="E44" s="30" t="str">
        <f>VLOOKUP(A44,'CREDIT RISK SCORECARD'!A:H,8, FALSE)</f>
        <v xml:space="preserve"> Low Risk</v>
      </c>
      <c r="F44" s="26" t="s">
        <v>2064</v>
      </c>
      <c r="G44" s="29">
        <v>0.40411559567012889</v>
      </c>
      <c r="H44" s="44" t="str">
        <f t="shared" si="0"/>
        <v>APPROVE</v>
      </c>
      <c r="I44" s="42">
        <f>IF(Table9[[#This Row],[DECISION]]="Approve",3,IF(Table9[[#This Row],[DECISION]]="Review",2,1))</f>
        <v>3</v>
      </c>
    </row>
    <row r="45" spans="1:9" ht="17.25" x14ac:dyDescent="0.3">
      <c r="A45" s="40" t="s">
        <v>73</v>
      </c>
      <c r="B45" s="31" t="s">
        <v>25</v>
      </c>
      <c r="C45" s="32">
        <v>146000</v>
      </c>
      <c r="D45" s="33">
        <v>30000</v>
      </c>
      <c r="E45" s="30" t="str">
        <f>VLOOKUP(A45,'CREDIT RISK SCORECARD'!A:H,8, FALSE)</f>
        <v xml:space="preserve"> Low Risk</v>
      </c>
      <c r="F45" s="31" t="s">
        <v>2064</v>
      </c>
      <c r="G45" s="34">
        <v>0.36035488580630171</v>
      </c>
      <c r="H45" s="44" t="str">
        <f t="shared" si="0"/>
        <v>APPROVE</v>
      </c>
      <c r="I45" s="42">
        <f>IF(Table9[[#This Row],[DECISION]]="Approve",3,IF(Table9[[#This Row],[DECISION]]="Review",2,1))</f>
        <v>3</v>
      </c>
    </row>
    <row r="46" spans="1:9" ht="17.25" x14ac:dyDescent="0.3">
      <c r="A46" s="39" t="s">
        <v>74</v>
      </c>
      <c r="B46" s="26" t="s">
        <v>33</v>
      </c>
      <c r="C46" s="27">
        <v>179600</v>
      </c>
      <c r="D46" s="28">
        <v>57000</v>
      </c>
      <c r="E46" s="30" t="str">
        <f>VLOOKUP(A46,'CREDIT RISK SCORECARD'!A:H,8, FALSE)</f>
        <v xml:space="preserve"> Medium Risk</v>
      </c>
      <c r="F46" s="26" t="s">
        <v>2065</v>
      </c>
      <c r="G46" s="29">
        <v>0.6946765127698864</v>
      </c>
      <c r="H46" s="44" t="str">
        <f t="shared" si="0"/>
        <v>REVIEW</v>
      </c>
      <c r="I46" s="42">
        <f>IF(Table9[[#This Row],[DECISION]]="Approve",3,IF(Table9[[#This Row],[DECISION]]="Review",2,1))</f>
        <v>2</v>
      </c>
    </row>
    <row r="47" spans="1:9" ht="17.25" x14ac:dyDescent="0.3">
      <c r="A47" s="40" t="s">
        <v>75</v>
      </c>
      <c r="B47" s="31" t="s">
        <v>25</v>
      </c>
      <c r="C47" s="32">
        <v>226600</v>
      </c>
      <c r="D47" s="33">
        <v>75000</v>
      </c>
      <c r="E47" s="30" t="str">
        <f>VLOOKUP(A47,'CREDIT RISK SCORECARD'!A:H,8, FALSE)</f>
        <v xml:space="preserve"> Medium Risk</v>
      </c>
      <c r="F47" s="31" t="s">
        <v>2064</v>
      </c>
      <c r="G47" s="34">
        <v>0.42196544902984384</v>
      </c>
      <c r="H47" s="44" t="str">
        <f t="shared" si="0"/>
        <v>REVIEW</v>
      </c>
      <c r="I47" s="42">
        <f>IF(Table9[[#This Row],[DECISION]]="Approve",3,IF(Table9[[#This Row],[DECISION]]="Review",2,1))</f>
        <v>2</v>
      </c>
    </row>
    <row r="48" spans="1:9" ht="17.25" x14ac:dyDescent="0.3">
      <c r="A48" s="39" t="s">
        <v>76</v>
      </c>
      <c r="B48" s="26" t="s">
        <v>25</v>
      </c>
      <c r="C48" s="27">
        <v>181100</v>
      </c>
      <c r="D48" s="28">
        <v>57000</v>
      </c>
      <c r="E48" s="30" t="str">
        <f>VLOOKUP(A48,'CREDIT RISK SCORECARD'!A:H,8, FALSE)</f>
        <v xml:space="preserve"> Low Risk</v>
      </c>
      <c r="F48" s="26" t="s">
        <v>2064</v>
      </c>
      <c r="G48" s="29">
        <v>0.41445121494372167</v>
      </c>
      <c r="H48" s="44" t="str">
        <f t="shared" si="0"/>
        <v>APPROVE</v>
      </c>
      <c r="I48" s="42">
        <f>IF(Table9[[#This Row],[DECISION]]="Approve",3,IF(Table9[[#This Row],[DECISION]]="Review",2,1))</f>
        <v>3</v>
      </c>
    </row>
    <row r="49" spans="1:9" ht="17.25" x14ac:dyDescent="0.3">
      <c r="A49" s="40" t="s">
        <v>77</v>
      </c>
      <c r="B49" s="31" t="s">
        <v>25</v>
      </c>
      <c r="C49" s="32">
        <v>184200</v>
      </c>
      <c r="D49" s="33">
        <v>32000</v>
      </c>
      <c r="E49" s="30" t="str">
        <f>VLOOKUP(A49,'CREDIT RISK SCORECARD'!A:H,8, FALSE)</f>
        <v xml:space="preserve"> Low Risk</v>
      </c>
      <c r="F49" s="31" t="s">
        <v>2064</v>
      </c>
      <c r="G49" s="34">
        <v>0.43646395212417022</v>
      </c>
      <c r="H49" s="44" t="str">
        <f t="shared" si="0"/>
        <v>APPROVE</v>
      </c>
      <c r="I49" s="42">
        <f>IF(Table9[[#This Row],[DECISION]]="Approve",3,IF(Table9[[#This Row],[DECISION]]="Review",2,1))</f>
        <v>3</v>
      </c>
    </row>
    <row r="50" spans="1:9" ht="17.25" x14ac:dyDescent="0.3">
      <c r="A50" s="39" t="s">
        <v>78</v>
      </c>
      <c r="B50" s="26" t="s">
        <v>25</v>
      </c>
      <c r="C50" s="27">
        <v>166500</v>
      </c>
      <c r="D50" s="28">
        <v>58000</v>
      </c>
      <c r="E50" s="30" t="str">
        <f>VLOOKUP(A50,'CREDIT RISK SCORECARD'!A:H,8, FALSE)</f>
        <v xml:space="preserve"> Medium Risk</v>
      </c>
      <c r="F50" s="26" t="s">
        <v>2065</v>
      </c>
      <c r="G50" s="29">
        <v>0.5493188695447051</v>
      </c>
      <c r="H50" s="44" t="str">
        <f t="shared" si="0"/>
        <v>REVIEW</v>
      </c>
      <c r="I50" s="42">
        <f>IF(Table9[[#This Row],[DECISION]]="Approve",3,IF(Table9[[#This Row],[DECISION]]="Review",2,1))</f>
        <v>2</v>
      </c>
    </row>
    <row r="51" spans="1:9" ht="17.25" x14ac:dyDescent="0.3">
      <c r="A51" s="40" t="s">
        <v>79</v>
      </c>
      <c r="B51" s="31" t="s">
        <v>30</v>
      </c>
      <c r="C51" s="32">
        <v>189700</v>
      </c>
      <c r="D51" s="33">
        <v>38000</v>
      </c>
      <c r="E51" s="30" t="str">
        <f>VLOOKUP(A51,'CREDIT RISK SCORECARD'!A:H,8, FALSE)</f>
        <v xml:space="preserve"> Medium Risk</v>
      </c>
      <c r="F51" s="31" t="s">
        <v>2065</v>
      </c>
      <c r="G51" s="34">
        <v>0.52473810579958047</v>
      </c>
      <c r="H51" s="44" t="str">
        <f t="shared" si="0"/>
        <v>REVIEW</v>
      </c>
      <c r="I51" s="42">
        <f>IF(Table9[[#This Row],[DECISION]]="Approve",3,IF(Table9[[#This Row],[DECISION]]="Review",2,1))</f>
        <v>2</v>
      </c>
    </row>
    <row r="52" spans="1:9" ht="17.25" x14ac:dyDescent="0.3">
      <c r="A52" s="39" t="s">
        <v>80</v>
      </c>
      <c r="B52" s="26" t="s">
        <v>25</v>
      </c>
      <c r="C52" s="27">
        <v>209000</v>
      </c>
      <c r="D52" s="28">
        <v>62000</v>
      </c>
      <c r="E52" s="30" t="str">
        <f>VLOOKUP(A52,'CREDIT RISK SCORECARD'!A:H,8, FALSE)</f>
        <v xml:space="preserve"> Medium Risk</v>
      </c>
      <c r="F52" s="26" t="s">
        <v>2064</v>
      </c>
      <c r="G52" s="29">
        <v>0.4490712804539993</v>
      </c>
      <c r="H52" s="44" t="str">
        <f t="shared" si="0"/>
        <v>REVIEW</v>
      </c>
      <c r="I52" s="42">
        <f>IF(Table9[[#This Row],[DECISION]]="Approve",3,IF(Table9[[#This Row],[DECISION]]="Review",2,1))</f>
        <v>2</v>
      </c>
    </row>
    <row r="53" spans="1:9" ht="17.25" x14ac:dyDescent="0.3">
      <c r="A53" s="40" t="s">
        <v>81</v>
      </c>
      <c r="B53" s="31" t="s">
        <v>33</v>
      </c>
      <c r="C53" s="32">
        <v>232300</v>
      </c>
      <c r="D53" s="33">
        <v>77000</v>
      </c>
      <c r="E53" s="30" t="str">
        <f>VLOOKUP(A53,'CREDIT RISK SCORECARD'!A:H,8, FALSE)</f>
        <v xml:space="preserve"> Medium Risk</v>
      </c>
      <c r="F53" s="31" t="s">
        <v>2065</v>
      </c>
      <c r="G53" s="34">
        <v>0.58387980381418458</v>
      </c>
      <c r="H53" s="44" t="str">
        <f t="shared" si="0"/>
        <v>REVIEW</v>
      </c>
      <c r="I53" s="42">
        <f>IF(Table9[[#This Row],[DECISION]]="Approve",3,IF(Table9[[#This Row],[DECISION]]="Review",2,1))</f>
        <v>2</v>
      </c>
    </row>
    <row r="54" spans="1:9" ht="17.25" x14ac:dyDescent="0.3">
      <c r="A54" s="39" t="s">
        <v>82</v>
      </c>
      <c r="B54" s="26" t="s">
        <v>25</v>
      </c>
      <c r="C54" s="27">
        <v>251000</v>
      </c>
      <c r="D54" s="28">
        <v>49000</v>
      </c>
      <c r="E54" s="30" t="str">
        <f>VLOOKUP(A54,'CREDIT RISK SCORECARD'!A:H,8, FALSE)</f>
        <v xml:space="preserve"> Low Risk</v>
      </c>
      <c r="F54" s="26" t="s">
        <v>2064</v>
      </c>
      <c r="G54" s="29">
        <v>0.35929293096994852</v>
      </c>
      <c r="H54" s="44" t="str">
        <f t="shared" si="0"/>
        <v>APPROVE</v>
      </c>
      <c r="I54" s="42">
        <f>IF(Table9[[#This Row],[DECISION]]="Approve",3,IF(Table9[[#This Row],[DECISION]]="Review",2,1))</f>
        <v>3</v>
      </c>
    </row>
    <row r="55" spans="1:9" ht="17.25" x14ac:dyDescent="0.3">
      <c r="A55" s="40" t="s">
        <v>83</v>
      </c>
      <c r="B55" s="31" t="s">
        <v>33</v>
      </c>
      <c r="C55" s="32">
        <v>178500</v>
      </c>
      <c r="D55" s="33">
        <v>59000</v>
      </c>
      <c r="E55" s="30" t="str">
        <f>VLOOKUP(A55,'CREDIT RISK SCORECARD'!A:H,8, FALSE)</f>
        <v xml:space="preserve"> Medium Risk</v>
      </c>
      <c r="F55" s="31" t="s">
        <v>2065</v>
      </c>
      <c r="G55" s="34">
        <v>0.67746791246322702</v>
      </c>
      <c r="H55" s="44" t="str">
        <f t="shared" si="0"/>
        <v>REVIEW</v>
      </c>
      <c r="I55" s="42">
        <f>IF(Table9[[#This Row],[DECISION]]="Approve",3,IF(Table9[[#This Row],[DECISION]]="Review",2,1))</f>
        <v>2</v>
      </c>
    </row>
    <row r="56" spans="1:9" ht="17.25" x14ac:dyDescent="0.3">
      <c r="A56" s="39" t="s">
        <v>84</v>
      </c>
      <c r="B56" s="26" t="s">
        <v>33</v>
      </c>
      <c r="C56" s="27">
        <v>342800</v>
      </c>
      <c r="D56" s="28">
        <v>73000</v>
      </c>
      <c r="E56" s="30" t="str">
        <f>VLOOKUP(A56,'CREDIT RISK SCORECARD'!A:H,8, FALSE)</f>
        <v xml:space="preserve"> Medium Risk</v>
      </c>
      <c r="F56" s="26" t="s">
        <v>2065</v>
      </c>
      <c r="G56" s="29">
        <v>0.65740160332276754</v>
      </c>
      <c r="H56" s="44" t="str">
        <f t="shared" si="0"/>
        <v>REVIEW</v>
      </c>
      <c r="I56" s="42">
        <f>IF(Table9[[#This Row],[DECISION]]="Approve",3,IF(Table9[[#This Row],[DECISION]]="Review",2,1))</f>
        <v>2</v>
      </c>
    </row>
    <row r="57" spans="1:9" ht="17.25" x14ac:dyDescent="0.3">
      <c r="A57" s="40" t="s">
        <v>85</v>
      </c>
      <c r="B57" s="31" t="s">
        <v>25</v>
      </c>
      <c r="C57" s="32">
        <v>124800</v>
      </c>
      <c r="D57" s="33">
        <v>43000</v>
      </c>
      <c r="E57" s="30" t="str">
        <f>VLOOKUP(A57,'CREDIT RISK SCORECARD'!A:H,8, FALSE)</f>
        <v xml:space="preserve"> Medium Risk</v>
      </c>
      <c r="F57" s="31" t="s">
        <v>2064</v>
      </c>
      <c r="G57" s="34">
        <v>0.4263714902959489</v>
      </c>
      <c r="H57" s="44" t="str">
        <f t="shared" si="0"/>
        <v>REVIEW</v>
      </c>
      <c r="I57" s="42">
        <f>IF(Table9[[#This Row],[DECISION]]="Approve",3,IF(Table9[[#This Row],[DECISION]]="Review",2,1))</f>
        <v>2</v>
      </c>
    </row>
    <row r="58" spans="1:9" ht="17.25" x14ac:dyDescent="0.3">
      <c r="A58" s="39" t="s">
        <v>86</v>
      </c>
      <c r="B58" s="26" t="s">
        <v>30</v>
      </c>
      <c r="C58" s="27">
        <v>208600</v>
      </c>
      <c r="D58" s="28">
        <v>43000</v>
      </c>
      <c r="E58" s="30" t="str">
        <f>VLOOKUP(A58,'CREDIT RISK SCORECARD'!A:H,8, FALSE)</f>
        <v xml:space="preserve"> Medium Risk</v>
      </c>
      <c r="F58" s="26" t="s">
        <v>2064</v>
      </c>
      <c r="G58" s="29">
        <v>0.49144309945745462</v>
      </c>
      <c r="H58" s="44" t="str">
        <f t="shared" si="0"/>
        <v>REVIEW</v>
      </c>
      <c r="I58" s="42">
        <f>IF(Table9[[#This Row],[DECISION]]="Approve",3,IF(Table9[[#This Row],[DECISION]]="Review",2,1))</f>
        <v>2</v>
      </c>
    </row>
    <row r="59" spans="1:9" ht="17.25" x14ac:dyDescent="0.3">
      <c r="A59" s="40" t="s">
        <v>87</v>
      </c>
      <c r="B59" s="31" t="s">
        <v>33</v>
      </c>
      <c r="C59" s="32">
        <v>220900</v>
      </c>
      <c r="D59" s="33">
        <v>75000</v>
      </c>
      <c r="E59" s="30" t="str">
        <f>VLOOKUP(A59,'CREDIT RISK SCORECARD'!A:H,8, FALSE)</f>
        <v xml:space="preserve"> Medium Risk</v>
      </c>
      <c r="F59" s="31" t="s">
        <v>2065</v>
      </c>
      <c r="G59" s="34">
        <v>0.61280355474924986</v>
      </c>
      <c r="H59" s="44" t="str">
        <f t="shared" si="0"/>
        <v>REVIEW</v>
      </c>
      <c r="I59" s="42">
        <f>IF(Table9[[#This Row],[DECISION]]="Approve",3,IF(Table9[[#This Row],[DECISION]]="Review",2,1))</f>
        <v>2</v>
      </c>
    </row>
    <row r="60" spans="1:9" ht="17.25" x14ac:dyDescent="0.3">
      <c r="A60" s="39" t="s">
        <v>88</v>
      </c>
      <c r="B60" s="26" t="s">
        <v>30</v>
      </c>
      <c r="C60" s="27">
        <v>282500</v>
      </c>
      <c r="D60" s="28">
        <v>45000</v>
      </c>
      <c r="E60" s="30" t="str">
        <f>VLOOKUP(A60,'CREDIT RISK SCORECARD'!A:H,8, FALSE)</f>
        <v xml:space="preserve"> Low Risk</v>
      </c>
      <c r="F60" s="26" t="s">
        <v>2064</v>
      </c>
      <c r="G60" s="29">
        <v>0.39038691505291373</v>
      </c>
      <c r="H60" s="44" t="str">
        <f t="shared" si="0"/>
        <v>APPROVE</v>
      </c>
      <c r="I60" s="42">
        <f>IF(Table9[[#This Row],[DECISION]]="Approve",3,IF(Table9[[#This Row],[DECISION]]="Review",2,1))</f>
        <v>3</v>
      </c>
    </row>
    <row r="61" spans="1:9" ht="17.25" x14ac:dyDescent="0.3">
      <c r="A61" s="40" t="s">
        <v>89</v>
      </c>
      <c r="B61" s="31" t="s">
        <v>30</v>
      </c>
      <c r="C61" s="32">
        <v>181100</v>
      </c>
      <c r="D61" s="33">
        <v>53000</v>
      </c>
      <c r="E61" s="30" t="str">
        <f>VLOOKUP(A61,'CREDIT RISK SCORECARD'!A:H,8, FALSE)</f>
        <v xml:space="preserve"> Medium Risk</v>
      </c>
      <c r="F61" s="31" t="s">
        <v>2064</v>
      </c>
      <c r="G61" s="34">
        <v>0.49182142506817961</v>
      </c>
      <c r="H61" s="44" t="str">
        <f t="shared" si="0"/>
        <v>REVIEW</v>
      </c>
      <c r="I61" s="42">
        <f>IF(Table9[[#This Row],[DECISION]]="Approve",3,IF(Table9[[#This Row],[DECISION]]="Review",2,1))</f>
        <v>2</v>
      </c>
    </row>
    <row r="62" spans="1:9" ht="17.25" x14ac:dyDescent="0.3">
      <c r="A62" s="39" t="s">
        <v>90</v>
      </c>
      <c r="B62" s="26" t="s">
        <v>33</v>
      </c>
      <c r="C62" s="27">
        <v>375700</v>
      </c>
      <c r="D62" s="28">
        <v>96000</v>
      </c>
      <c r="E62" s="30" t="str">
        <f>VLOOKUP(A62,'CREDIT RISK SCORECARD'!A:H,8, FALSE)</f>
        <v xml:space="preserve"> Medium Risk</v>
      </c>
      <c r="F62" s="26" t="s">
        <v>2065</v>
      </c>
      <c r="G62" s="29">
        <v>0.57638433818150414</v>
      </c>
      <c r="H62" s="44" t="str">
        <f t="shared" si="0"/>
        <v>REVIEW</v>
      </c>
      <c r="I62" s="42">
        <f>IF(Table9[[#This Row],[DECISION]]="Approve",3,IF(Table9[[#This Row],[DECISION]]="Review",2,1))</f>
        <v>2</v>
      </c>
    </row>
    <row r="63" spans="1:9" ht="17.25" x14ac:dyDescent="0.3">
      <c r="A63" s="40" t="s">
        <v>91</v>
      </c>
      <c r="B63" s="31" t="s">
        <v>30</v>
      </c>
      <c r="C63" s="32">
        <v>111400</v>
      </c>
      <c r="D63" s="33">
        <v>30000</v>
      </c>
      <c r="E63" s="30" t="str">
        <f>VLOOKUP(A63,'CREDIT RISK SCORECARD'!A:H,8, FALSE)</f>
        <v xml:space="preserve"> Medium Risk</v>
      </c>
      <c r="F63" s="31" t="s">
        <v>2064</v>
      </c>
      <c r="G63" s="34">
        <v>0.4750401767083533</v>
      </c>
      <c r="H63" s="44" t="str">
        <f t="shared" si="0"/>
        <v>REVIEW</v>
      </c>
      <c r="I63" s="42">
        <f>IF(Table9[[#This Row],[DECISION]]="Approve",3,IF(Table9[[#This Row],[DECISION]]="Review",2,1))</f>
        <v>2</v>
      </c>
    </row>
    <row r="64" spans="1:9" ht="17.25" x14ac:dyDescent="0.3">
      <c r="A64" s="39" t="s">
        <v>92</v>
      </c>
      <c r="B64" s="26" t="s">
        <v>25</v>
      </c>
      <c r="C64" s="27">
        <v>150700</v>
      </c>
      <c r="D64" s="28">
        <v>30000</v>
      </c>
      <c r="E64" s="30" t="str">
        <f>VLOOKUP(A64,'CREDIT RISK SCORECARD'!A:H,8, FALSE)</f>
        <v xml:space="preserve"> Low Risk</v>
      </c>
      <c r="F64" s="26" t="s">
        <v>2064</v>
      </c>
      <c r="G64" s="29">
        <v>0.28503604548622302</v>
      </c>
      <c r="H64" s="44" t="str">
        <f t="shared" si="0"/>
        <v>APPROVE</v>
      </c>
      <c r="I64" s="42">
        <f>IF(Table9[[#This Row],[DECISION]]="Approve",3,IF(Table9[[#This Row],[DECISION]]="Review",2,1))</f>
        <v>3</v>
      </c>
    </row>
    <row r="65" spans="1:9" ht="17.25" x14ac:dyDescent="0.3">
      <c r="A65" s="40" t="s">
        <v>93</v>
      </c>
      <c r="B65" s="31" t="s">
        <v>25</v>
      </c>
      <c r="C65" s="32">
        <v>153200</v>
      </c>
      <c r="D65" s="33">
        <v>45000</v>
      </c>
      <c r="E65" s="30" t="str">
        <f>VLOOKUP(A65,'CREDIT RISK SCORECARD'!A:H,8, FALSE)</f>
        <v xml:space="preserve"> Low Risk</v>
      </c>
      <c r="F65" s="31" t="s">
        <v>2064</v>
      </c>
      <c r="G65" s="34">
        <v>0.36631534503929436</v>
      </c>
      <c r="H65" s="44" t="str">
        <f t="shared" si="0"/>
        <v>APPROVE</v>
      </c>
      <c r="I65" s="42">
        <f>IF(Table9[[#This Row],[DECISION]]="Approve",3,IF(Table9[[#This Row],[DECISION]]="Review",2,1))</f>
        <v>3</v>
      </c>
    </row>
    <row r="66" spans="1:9" ht="17.25" x14ac:dyDescent="0.3">
      <c r="A66" s="39" t="s">
        <v>94</v>
      </c>
      <c r="B66" s="26" t="s">
        <v>25</v>
      </c>
      <c r="C66" s="27">
        <v>129900</v>
      </c>
      <c r="D66" s="28">
        <v>30000</v>
      </c>
      <c r="E66" s="30" t="str">
        <f>VLOOKUP(A66,'CREDIT RISK SCORECARD'!A:H,8, FALSE)</f>
        <v xml:space="preserve"> Low Risk</v>
      </c>
      <c r="F66" s="26" t="s">
        <v>2064</v>
      </c>
      <c r="G66" s="29">
        <v>0.32789953627287549</v>
      </c>
      <c r="H66" s="44" t="str">
        <f t="shared" si="0"/>
        <v>APPROVE</v>
      </c>
      <c r="I66" s="42">
        <f>IF(Table9[[#This Row],[DECISION]]="Approve",3,IF(Table9[[#This Row],[DECISION]]="Review",2,1))</f>
        <v>3</v>
      </c>
    </row>
    <row r="67" spans="1:9" ht="17.25" x14ac:dyDescent="0.3">
      <c r="A67" s="40" t="s">
        <v>95</v>
      </c>
      <c r="B67" s="31" t="s">
        <v>25</v>
      </c>
      <c r="C67" s="32">
        <v>180900</v>
      </c>
      <c r="D67" s="33">
        <v>47000</v>
      </c>
      <c r="E67" s="30" t="str">
        <f>VLOOKUP(A67,'CREDIT RISK SCORECARD'!A:H,8, FALSE)</f>
        <v xml:space="preserve"> Low Risk</v>
      </c>
      <c r="F67" s="31" t="s">
        <v>2064</v>
      </c>
      <c r="G67" s="34">
        <v>0.40958176966099485</v>
      </c>
      <c r="H67" s="44" t="str">
        <f t="shared" si="0"/>
        <v>APPROVE</v>
      </c>
      <c r="I67" s="42">
        <f>IF(Table9[[#This Row],[DECISION]]="Approve",3,IF(Table9[[#This Row],[DECISION]]="Review",2,1))</f>
        <v>3</v>
      </c>
    </row>
    <row r="68" spans="1:9" ht="17.25" x14ac:dyDescent="0.3">
      <c r="A68" s="39" t="s">
        <v>96</v>
      </c>
      <c r="B68" s="26" t="s">
        <v>25</v>
      </c>
      <c r="C68" s="27">
        <v>169400</v>
      </c>
      <c r="D68" s="28">
        <v>34000</v>
      </c>
      <c r="E68" s="30" t="str">
        <f>VLOOKUP(A68,'CREDIT RISK SCORECARD'!A:H,8, FALSE)</f>
        <v xml:space="preserve"> Low Risk</v>
      </c>
      <c r="F68" s="26" t="s">
        <v>2064</v>
      </c>
      <c r="G68" s="29">
        <v>0.3253562566443905</v>
      </c>
      <c r="H68" s="44" t="str">
        <f t="shared" si="0"/>
        <v>APPROVE</v>
      </c>
      <c r="I68" s="42">
        <f>IF(Table9[[#This Row],[DECISION]]="Approve",3,IF(Table9[[#This Row],[DECISION]]="Review",2,1))</f>
        <v>3</v>
      </c>
    </row>
    <row r="69" spans="1:9" ht="17.25" x14ac:dyDescent="0.3">
      <c r="A69" s="40" t="s">
        <v>97</v>
      </c>
      <c r="B69" s="31" t="s">
        <v>25</v>
      </c>
      <c r="C69" s="32">
        <v>221500</v>
      </c>
      <c r="D69" s="33">
        <v>76000</v>
      </c>
      <c r="E69" s="30" t="str">
        <f>VLOOKUP(A69,'CREDIT RISK SCORECARD'!A:H,8, FALSE)</f>
        <v xml:space="preserve"> Medium Risk</v>
      </c>
      <c r="F69" s="31" t="s">
        <v>2064</v>
      </c>
      <c r="G69" s="34">
        <v>0.4155933867891714</v>
      </c>
      <c r="H69" s="44" t="str">
        <f t="shared" si="0"/>
        <v>REVIEW</v>
      </c>
      <c r="I69" s="42">
        <f>IF(Table9[[#This Row],[DECISION]]="Approve",3,IF(Table9[[#This Row],[DECISION]]="Review",2,1))</f>
        <v>2</v>
      </c>
    </row>
    <row r="70" spans="1:9" ht="17.25" x14ac:dyDescent="0.3">
      <c r="A70" s="39" t="s">
        <v>98</v>
      </c>
      <c r="B70" s="26" t="s">
        <v>30</v>
      </c>
      <c r="C70" s="27">
        <v>129700</v>
      </c>
      <c r="D70" s="28">
        <v>30000</v>
      </c>
      <c r="E70" s="30" t="str">
        <f>VLOOKUP(A70,'CREDIT RISK SCORECARD'!A:H,8, FALSE)</f>
        <v xml:space="preserve"> Medium Risk</v>
      </c>
      <c r="F70" s="26" t="s">
        <v>2064</v>
      </c>
      <c r="G70" s="29">
        <v>0.44672908018642438</v>
      </c>
      <c r="H70" s="44" t="str">
        <f t="shared" si="0"/>
        <v>REVIEW</v>
      </c>
      <c r="I70" s="42">
        <f>IF(Table9[[#This Row],[DECISION]]="Approve",3,IF(Table9[[#This Row],[DECISION]]="Review",2,1))</f>
        <v>2</v>
      </c>
    </row>
    <row r="71" spans="1:9" ht="17.25" x14ac:dyDescent="0.3">
      <c r="A71" s="40" t="s">
        <v>99</v>
      </c>
      <c r="B71" s="31" t="s">
        <v>25</v>
      </c>
      <c r="C71" s="32">
        <v>271000</v>
      </c>
      <c r="D71" s="33">
        <v>51000</v>
      </c>
      <c r="E71" s="30" t="str">
        <f>VLOOKUP(A71,'CREDIT RISK SCORECARD'!A:H,8, FALSE)</f>
        <v xml:space="preserve"> Low Risk</v>
      </c>
      <c r="F71" s="31" t="s">
        <v>2064</v>
      </c>
      <c r="G71" s="34">
        <v>0.33750034178873806</v>
      </c>
      <c r="H71" s="44" t="str">
        <f t="shared" si="0"/>
        <v>APPROVE</v>
      </c>
      <c r="I71" s="42">
        <f>IF(Table9[[#This Row],[DECISION]]="Approve",3,IF(Table9[[#This Row],[DECISION]]="Review",2,1))</f>
        <v>3</v>
      </c>
    </row>
    <row r="72" spans="1:9" ht="17.25" x14ac:dyDescent="0.3">
      <c r="A72" s="39" t="s">
        <v>100</v>
      </c>
      <c r="B72" s="26" t="s">
        <v>25</v>
      </c>
      <c r="C72" s="27">
        <v>246200</v>
      </c>
      <c r="D72" s="28">
        <v>49000</v>
      </c>
      <c r="E72" s="30" t="str">
        <f>VLOOKUP(A72,'CREDIT RISK SCORECARD'!A:H,8, FALSE)</f>
        <v xml:space="preserve"> Medium Risk</v>
      </c>
      <c r="F72" s="26" t="s">
        <v>2064</v>
      </c>
      <c r="G72" s="29">
        <v>0.43874447392046695</v>
      </c>
      <c r="H72" s="44" t="str">
        <f t="shared" ref="H72:H135" si="1">IF(E:E=" Low Risk","APPROVE",
IF(E:E=" Medium Risk","REVIEW","REJECT"))</f>
        <v>REVIEW</v>
      </c>
      <c r="I72" s="42">
        <f>IF(Table9[[#This Row],[DECISION]]="Approve",3,IF(Table9[[#This Row],[DECISION]]="Review",2,1))</f>
        <v>2</v>
      </c>
    </row>
    <row r="73" spans="1:9" ht="17.25" x14ac:dyDescent="0.3">
      <c r="A73" s="40" t="s">
        <v>101</v>
      </c>
      <c r="B73" s="31" t="s">
        <v>33</v>
      </c>
      <c r="C73" s="32">
        <v>167200</v>
      </c>
      <c r="D73" s="33">
        <v>39000</v>
      </c>
      <c r="E73" s="30" t="str">
        <f>VLOOKUP(A73,'CREDIT RISK SCORECARD'!A:H,8, FALSE)</f>
        <v xml:space="preserve"> Medium Risk</v>
      </c>
      <c r="F73" s="31" t="s">
        <v>2065</v>
      </c>
      <c r="G73" s="34">
        <v>0.61420879934004968</v>
      </c>
      <c r="H73" s="44" t="str">
        <f t="shared" si="1"/>
        <v>REVIEW</v>
      </c>
      <c r="I73" s="42">
        <f>IF(Table9[[#This Row],[DECISION]]="Approve",3,IF(Table9[[#This Row],[DECISION]]="Review",2,1))</f>
        <v>2</v>
      </c>
    </row>
    <row r="74" spans="1:9" ht="17.25" x14ac:dyDescent="0.3">
      <c r="A74" s="39" t="s">
        <v>102</v>
      </c>
      <c r="B74" s="26" t="s">
        <v>25</v>
      </c>
      <c r="C74" s="27">
        <v>206900</v>
      </c>
      <c r="D74" s="28">
        <v>41000</v>
      </c>
      <c r="E74" s="30" t="str">
        <f>VLOOKUP(A74,'CREDIT RISK SCORECARD'!A:H,8, FALSE)</f>
        <v xml:space="preserve"> Low Risk</v>
      </c>
      <c r="F74" s="26" t="s">
        <v>2064</v>
      </c>
      <c r="G74" s="29">
        <v>0.34618926901241964</v>
      </c>
      <c r="H74" s="44" t="str">
        <f t="shared" si="1"/>
        <v>APPROVE</v>
      </c>
      <c r="I74" s="42">
        <f>IF(Table9[[#This Row],[DECISION]]="Approve",3,IF(Table9[[#This Row],[DECISION]]="Review",2,1))</f>
        <v>3</v>
      </c>
    </row>
    <row r="75" spans="1:9" ht="17.25" x14ac:dyDescent="0.3">
      <c r="A75" s="40" t="s">
        <v>103</v>
      </c>
      <c r="B75" s="31" t="s">
        <v>30</v>
      </c>
      <c r="C75" s="32">
        <v>165600</v>
      </c>
      <c r="D75" s="33">
        <v>41000</v>
      </c>
      <c r="E75" s="30" t="str">
        <f>VLOOKUP(A75,'CREDIT RISK SCORECARD'!A:H,8, FALSE)</f>
        <v xml:space="preserve"> Medium Risk</v>
      </c>
      <c r="F75" s="31" t="s">
        <v>2064</v>
      </c>
      <c r="G75" s="34">
        <v>0.49830337480698633</v>
      </c>
      <c r="H75" s="44" t="str">
        <f t="shared" si="1"/>
        <v>REVIEW</v>
      </c>
      <c r="I75" s="42">
        <f>IF(Table9[[#This Row],[DECISION]]="Approve",3,IF(Table9[[#This Row],[DECISION]]="Review",2,1))</f>
        <v>2</v>
      </c>
    </row>
    <row r="76" spans="1:9" ht="17.25" x14ac:dyDescent="0.3">
      <c r="A76" s="39" t="s">
        <v>104</v>
      </c>
      <c r="B76" s="26" t="s">
        <v>25</v>
      </c>
      <c r="C76" s="27">
        <v>205600</v>
      </c>
      <c r="D76" s="28">
        <v>67000</v>
      </c>
      <c r="E76" s="30" t="str">
        <f>VLOOKUP(A76,'CREDIT RISK SCORECARD'!A:H,8, FALSE)</f>
        <v xml:space="preserve"> Low Risk</v>
      </c>
      <c r="F76" s="26" t="s">
        <v>2064</v>
      </c>
      <c r="G76" s="29">
        <v>0.40254189140466745</v>
      </c>
      <c r="H76" s="44" t="str">
        <f t="shared" si="1"/>
        <v>APPROVE</v>
      </c>
      <c r="I76" s="42">
        <f>IF(Table9[[#This Row],[DECISION]]="Approve",3,IF(Table9[[#This Row],[DECISION]]="Review",2,1))</f>
        <v>3</v>
      </c>
    </row>
    <row r="77" spans="1:9" ht="17.25" x14ac:dyDescent="0.3">
      <c r="A77" s="40" t="s">
        <v>105</v>
      </c>
      <c r="B77" s="31" t="s">
        <v>30</v>
      </c>
      <c r="C77" s="32">
        <v>121000</v>
      </c>
      <c r="D77" s="33">
        <v>35000</v>
      </c>
      <c r="E77" s="30" t="str">
        <f>VLOOKUP(A77,'CREDIT RISK SCORECARD'!A:H,8, FALSE)</f>
        <v xml:space="preserve"> Medium Risk</v>
      </c>
      <c r="F77" s="31" t="s">
        <v>2064</v>
      </c>
      <c r="G77" s="34">
        <v>0.47430537754687013</v>
      </c>
      <c r="H77" s="44" t="str">
        <f t="shared" si="1"/>
        <v>REVIEW</v>
      </c>
      <c r="I77" s="42">
        <f>IF(Table9[[#This Row],[DECISION]]="Approve",3,IF(Table9[[#This Row],[DECISION]]="Review",2,1))</f>
        <v>2</v>
      </c>
    </row>
    <row r="78" spans="1:9" ht="17.25" x14ac:dyDescent="0.3">
      <c r="A78" s="39" t="s">
        <v>106</v>
      </c>
      <c r="B78" s="26" t="s">
        <v>33</v>
      </c>
      <c r="C78" s="27">
        <v>274000</v>
      </c>
      <c r="D78" s="28">
        <v>73000</v>
      </c>
      <c r="E78" s="30" t="str">
        <f>VLOOKUP(A78,'CREDIT RISK SCORECARD'!A:H,8, FALSE)</f>
        <v xml:space="preserve"> Medium Risk</v>
      </c>
      <c r="F78" s="26" t="s">
        <v>2065</v>
      </c>
      <c r="G78" s="29">
        <v>0.50619639503040048</v>
      </c>
      <c r="H78" s="44" t="str">
        <f t="shared" si="1"/>
        <v>REVIEW</v>
      </c>
      <c r="I78" s="42">
        <f>IF(Table9[[#This Row],[DECISION]]="Approve",3,IF(Table9[[#This Row],[DECISION]]="Review",2,1))</f>
        <v>2</v>
      </c>
    </row>
    <row r="79" spans="1:9" ht="17.25" x14ac:dyDescent="0.3">
      <c r="A79" s="40" t="s">
        <v>107</v>
      </c>
      <c r="B79" s="31" t="s">
        <v>25</v>
      </c>
      <c r="C79" s="32">
        <v>164200</v>
      </c>
      <c r="D79" s="33">
        <v>30000</v>
      </c>
      <c r="E79" s="30" t="str">
        <f>VLOOKUP(A79,'CREDIT RISK SCORECARD'!A:H,8, FALSE)</f>
        <v xml:space="preserve"> Low Risk</v>
      </c>
      <c r="F79" s="31" t="s">
        <v>2064</v>
      </c>
      <c r="G79" s="34">
        <v>0.38916541203089866</v>
      </c>
      <c r="H79" s="44" t="str">
        <f t="shared" si="1"/>
        <v>APPROVE</v>
      </c>
      <c r="I79" s="42">
        <f>IF(Table9[[#This Row],[DECISION]]="Approve",3,IF(Table9[[#This Row],[DECISION]]="Review",2,1))</f>
        <v>3</v>
      </c>
    </row>
    <row r="80" spans="1:9" ht="17.25" x14ac:dyDescent="0.3">
      <c r="A80" s="39" t="s">
        <v>108</v>
      </c>
      <c r="B80" s="26" t="s">
        <v>25</v>
      </c>
      <c r="C80" s="27">
        <v>122100</v>
      </c>
      <c r="D80" s="28">
        <v>35000</v>
      </c>
      <c r="E80" s="30" t="str">
        <f>VLOOKUP(A80,'CREDIT RISK SCORECARD'!A:H,8, FALSE)</f>
        <v xml:space="preserve"> Low Risk</v>
      </c>
      <c r="F80" s="26" t="s">
        <v>2064</v>
      </c>
      <c r="G80" s="29">
        <v>0.40145530807183427</v>
      </c>
      <c r="H80" s="44" t="str">
        <f t="shared" si="1"/>
        <v>APPROVE</v>
      </c>
      <c r="I80" s="42">
        <f>IF(Table9[[#This Row],[DECISION]]="Approve",3,IF(Table9[[#This Row],[DECISION]]="Review",2,1))</f>
        <v>3</v>
      </c>
    </row>
    <row r="81" spans="1:9" ht="17.25" x14ac:dyDescent="0.3">
      <c r="A81" s="40" t="s">
        <v>109</v>
      </c>
      <c r="B81" s="31" t="s">
        <v>30</v>
      </c>
      <c r="C81" s="32">
        <v>196400</v>
      </c>
      <c r="D81" s="33">
        <v>36000</v>
      </c>
      <c r="E81" s="30" t="str">
        <f>VLOOKUP(A81,'CREDIT RISK SCORECARD'!A:H,8, FALSE)</f>
        <v xml:space="preserve"> Medium Risk</v>
      </c>
      <c r="F81" s="31" t="s">
        <v>2064</v>
      </c>
      <c r="G81" s="34">
        <v>0.48172897235719142</v>
      </c>
      <c r="H81" s="44" t="str">
        <f t="shared" si="1"/>
        <v>REVIEW</v>
      </c>
      <c r="I81" s="42">
        <f>IF(Table9[[#This Row],[DECISION]]="Approve",3,IF(Table9[[#This Row],[DECISION]]="Review",2,1))</f>
        <v>2</v>
      </c>
    </row>
    <row r="82" spans="1:9" ht="17.25" x14ac:dyDescent="0.3">
      <c r="A82" s="39" t="s">
        <v>110</v>
      </c>
      <c r="B82" s="26" t="s">
        <v>33</v>
      </c>
      <c r="C82" s="27">
        <v>219400</v>
      </c>
      <c r="D82" s="28">
        <v>67000</v>
      </c>
      <c r="E82" s="30" t="str">
        <f>VLOOKUP(A82,'CREDIT RISK SCORECARD'!A:H,8, FALSE)</f>
        <v xml:space="preserve"> Medium Risk</v>
      </c>
      <c r="F82" s="26" t="s">
        <v>2065</v>
      </c>
      <c r="G82" s="29">
        <v>0.60394278455363293</v>
      </c>
      <c r="H82" s="44" t="str">
        <f t="shared" si="1"/>
        <v>REVIEW</v>
      </c>
      <c r="I82" s="42">
        <f>IF(Table9[[#This Row],[DECISION]]="Approve",3,IF(Table9[[#This Row],[DECISION]]="Review",2,1))</f>
        <v>2</v>
      </c>
    </row>
    <row r="83" spans="1:9" ht="17.25" x14ac:dyDescent="0.3">
      <c r="A83" s="40" t="s">
        <v>111</v>
      </c>
      <c r="B83" s="31" t="s">
        <v>33</v>
      </c>
      <c r="C83" s="32">
        <v>236000</v>
      </c>
      <c r="D83" s="33">
        <v>47000</v>
      </c>
      <c r="E83" s="30" t="str">
        <f>VLOOKUP(A83,'CREDIT RISK SCORECARD'!A:H,8, FALSE)</f>
        <v xml:space="preserve"> Medium Risk</v>
      </c>
      <c r="F83" s="31" t="s">
        <v>2065</v>
      </c>
      <c r="G83" s="34">
        <v>0.58404234194626559</v>
      </c>
      <c r="H83" s="44" t="str">
        <f t="shared" si="1"/>
        <v>REVIEW</v>
      </c>
      <c r="I83" s="42">
        <f>IF(Table9[[#This Row],[DECISION]]="Approve",3,IF(Table9[[#This Row],[DECISION]]="Review",2,1))</f>
        <v>2</v>
      </c>
    </row>
    <row r="84" spans="1:9" ht="17.25" x14ac:dyDescent="0.3">
      <c r="A84" s="39" t="s">
        <v>112</v>
      </c>
      <c r="B84" s="26" t="s">
        <v>33</v>
      </c>
      <c r="C84" s="27">
        <v>377400</v>
      </c>
      <c r="D84" s="28">
        <v>88000</v>
      </c>
      <c r="E84" s="30" t="str">
        <f>VLOOKUP(A84,'CREDIT RISK SCORECARD'!A:H,8, FALSE)</f>
        <v xml:space="preserve"> Medium Risk</v>
      </c>
      <c r="F84" s="26" t="s">
        <v>2065</v>
      </c>
      <c r="G84" s="29">
        <v>0.57844881566363926</v>
      </c>
      <c r="H84" s="44" t="str">
        <f t="shared" si="1"/>
        <v>REVIEW</v>
      </c>
      <c r="I84" s="42">
        <f>IF(Table9[[#This Row],[DECISION]]="Approve",3,IF(Table9[[#This Row],[DECISION]]="Review",2,1))</f>
        <v>2</v>
      </c>
    </row>
    <row r="85" spans="1:9" ht="17.25" x14ac:dyDescent="0.3">
      <c r="A85" s="40" t="s">
        <v>113</v>
      </c>
      <c r="B85" s="31" t="s">
        <v>25</v>
      </c>
      <c r="C85" s="32">
        <v>164400</v>
      </c>
      <c r="D85" s="33">
        <v>36000</v>
      </c>
      <c r="E85" s="30" t="str">
        <f>VLOOKUP(A85,'CREDIT RISK SCORECARD'!A:H,8, FALSE)</f>
        <v xml:space="preserve"> Low Risk</v>
      </c>
      <c r="F85" s="31" t="s">
        <v>2064</v>
      </c>
      <c r="G85" s="34">
        <v>0.37003114508378154</v>
      </c>
      <c r="H85" s="44" t="str">
        <f t="shared" si="1"/>
        <v>APPROVE</v>
      </c>
      <c r="I85" s="42">
        <f>IF(Table9[[#This Row],[DECISION]]="Approve",3,IF(Table9[[#This Row],[DECISION]]="Review",2,1))</f>
        <v>3</v>
      </c>
    </row>
    <row r="86" spans="1:9" ht="17.25" x14ac:dyDescent="0.3">
      <c r="A86" s="39" t="s">
        <v>114</v>
      </c>
      <c r="B86" s="26" t="s">
        <v>25</v>
      </c>
      <c r="C86" s="27">
        <v>173600</v>
      </c>
      <c r="D86" s="28">
        <v>56000</v>
      </c>
      <c r="E86" s="30" t="str">
        <f>VLOOKUP(A86,'CREDIT RISK SCORECARD'!A:H,8, FALSE)</f>
        <v xml:space="preserve"> Medium Risk</v>
      </c>
      <c r="F86" s="26" t="s">
        <v>2064</v>
      </c>
      <c r="G86" s="29">
        <v>0.40918826389341456</v>
      </c>
      <c r="H86" s="44" t="str">
        <f t="shared" si="1"/>
        <v>REVIEW</v>
      </c>
      <c r="I86" s="42">
        <f>IF(Table9[[#This Row],[DECISION]]="Approve",3,IF(Table9[[#This Row],[DECISION]]="Review",2,1))</f>
        <v>2</v>
      </c>
    </row>
    <row r="87" spans="1:9" ht="17.25" x14ac:dyDescent="0.3">
      <c r="A87" s="40" t="s">
        <v>115</v>
      </c>
      <c r="B87" s="31" t="s">
        <v>25</v>
      </c>
      <c r="C87" s="32">
        <v>125000</v>
      </c>
      <c r="D87" s="33">
        <v>30000</v>
      </c>
      <c r="E87" s="30" t="str">
        <f>VLOOKUP(A87,'CREDIT RISK SCORECARD'!A:H,8, FALSE)</f>
        <v xml:space="preserve"> Low Risk</v>
      </c>
      <c r="F87" s="31" t="s">
        <v>2064</v>
      </c>
      <c r="G87" s="34">
        <v>0.31809156188165144</v>
      </c>
      <c r="H87" s="44" t="str">
        <f t="shared" si="1"/>
        <v>APPROVE</v>
      </c>
      <c r="I87" s="42">
        <f>IF(Table9[[#This Row],[DECISION]]="Approve",3,IF(Table9[[#This Row],[DECISION]]="Review",2,1))</f>
        <v>3</v>
      </c>
    </row>
    <row r="88" spans="1:9" ht="17.25" x14ac:dyDescent="0.3">
      <c r="A88" s="39" t="s">
        <v>116</v>
      </c>
      <c r="B88" s="26" t="s">
        <v>30</v>
      </c>
      <c r="C88" s="27">
        <v>222000</v>
      </c>
      <c r="D88" s="28">
        <v>58000</v>
      </c>
      <c r="E88" s="30" t="str">
        <f>VLOOKUP(A88,'CREDIT RISK SCORECARD'!A:H,8, FALSE)</f>
        <v xml:space="preserve"> Medium Risk</v>
      </c>
      <c r="F88" s="26" t="s">
        <v>2064</v>
      </c>
      <c r="G88" s="29">
        <v>0.48809559584897233</v>
      </c>
      <c r="H88" s="44" t="str">
        <f t="shared" si="1"/>
        <v>REVIEW</v>
      </c>
      <c r="I88" s="42">
        <f>IF(Table9[[#This Row],[DECISION]]="Approve",3,IF(Table9[[#This Row],[DECISION]]="Review",2,1))</f>
        <v>2</v>
      </c>
    </row>
    <row r="89" spans="1:9" ht="17.25" x14ac:dyDescent="0.3">
      <c r="A89" s="40" t="s">
        <v>117</v>
      </c>
      <c r="B89" s="31" t="s">
        <v>33</v>
      </c>
      <c r="C89" s="32">
        <v>208000</v>
      </c>
      <c r="D89" s="33">
        <v>37000</v>
      </c>
      <c r="E89" s="30" t="str">
        <f>VLOOKUP(A89,'CREDIT RISK SCORECARD'!A:H,8, FALSE)</f>
        <v xml:space="preserve"> Medium Risk</v>
      </c>
      <c r="F89" s="31" t="s">
        <v>2065</v>
      </c>
      <c r="G89" s="34">
        <v>0.55940025754052913</v>
      </c>
      <c r="H89" s="44" t="str">
        <f t="shared" si="1"/>
        <v>REVIEW</v>
      </c>
      <c r="I89" s="42">
        <f>IF(Table9[[#This Row],[DECISION]]="Approve",3,IF(Table9[[#This Row],[DECISION]]="Review",2,1))</f>
        <v>2</v>
      </c>
    </row>
    <row r="90" spans="1:9" ht="17.25" x14ac:dyDescent="0.3">
      <c r="A90" s="39" t="s">
        <v>118</v>
      </c>
      <c r="B90" s="26" t="s">
        <v>25</v>
      </c>
      <c r="C90" s="27">
        <v>137000</v>
      </c>
      <c r="D90" s="28">
        <v>40000</v>
      </c>
      <c r="E90" s="30" t="str">
        <f>VLOOKUP(A90,'CREDIT RISK SCORECARD'!A:H,8, FALSE)</f>
        <v xml:space="preserve"> Low Risk</v>
      </c>
      <c r="F90" s="26" t="s">
        <v>2064</v>
      </c>
      <c r="G90" s="29">
        <v>0.34697310037212575</v>
      </c>
      <c r="H90" s="44" t="str">
        <f t="shared" si="1"/>
        <v>APPROVE</v>
      </c>
      <c r="I90" s="42">
        <f>IF(Table9[[#This Row],[DECISION]]="Approve",3,IF(Table9[[#This Row],[DECISION]]="Review",2,1))</f>
        <v>3</v>
      </c>
    </row>
    <row r="91" spans="1:9" ht="17.25" x14ac:dyDescent="0.3">
      <c r="A91" s="40" t="s">
        <v>119</v>
      </c>
      <c r="B91" s="31" t="s">
        <v>25</v>
      </c>
      <c r="C91" s="32">
        <v>185000</v>
      </c>
      <c r="D91" s="33">
        <v>61000</v>
      </c>
      <c r="E91" s="30" t="str">
        <f>VLOOKUP(A91,'CREDIT RISK SCORECARD'!A:H,8, FALSE)</f>
        <v xml:space="preserve"> Medium Risk</v>
      </c>
      <c r="F91" s="31" t="s">
        <v>2064</v>
      </c>
      <c r="G91" s="34">
        <v>0.42470321700185848</v>
      </c>
      <c r="H91" s="44" t="str">
        <f t="shared" si="1"/>
        <v>REVIEW</v>
      </c>
      <c r="I91" s="42">
        <f>IF(Table9[[#This Row],[DECISION]]="Approve",3,IF(Table9[[#This Row],[DECISION]]="Review",2,1))</f>
        <v>2</v>
      </c>
    </row>
    <row r="92" spans="1:9" ht="17.25" x14ac:dyDescent="0.3">
      <c r="A92" s="39" t="s">
        <v>120</v>
      </c>
      <c r="B92" s="26" t="s">
        <v>25</v>
      </c>
      <c r="C92" s="27">
        <v>143600</v>
      </c>
      <c r="D92" s="28">
        <v>34000</v>
      </c>
      <c r="E92" s="30" t="str">
        <f>VLOOKUP(A92,'CREDIT RISK SCORECARD'!A:H,8, FALSE)</f>
        <v xml:space="preserve"> Low Risk</v>
      </c>
      <c r="F92" s="26" t="s">
        <v>2064</v>
      </c>
      <c r="G92" s="29">
        <v>0.30176600895302885</v>
      </c>
      <c r="H92" s="44" t="str">
        <f t="shared" si="1"/>
        <v>APPROVE</v>
      </c>
      <c r="I92" s="42">
        <f>IF(Table9[[#This Row],[DECISION]]="Approve",3,IF(Table9[[#This Row],[DECISION]]="Review",2,1))</f>
        <v>3</v>
      </c>
    </row>
    <row r="93" spans="1:9" ht="17.25" x14ac:dyDescent="0.3">
      <c r="A93" s="40" t="s">
        <v>121</v>
      </c>
      <c r="B93" s="31" t="s">
        <v>25</v>
      </c>
      <c r="C93" s="32">
        <v>264300</v>
      </c>
      <c r="D93" s="33">
        <v>65000</v>
      </c>
      <c r="E93" s="30" t="str">
        <f>VLOOKUP(A93,'CREDIT RISK SCORECARD'!A:H,8, FALSE)</f>
        <v xml:space="preserve"> Medium Risk</v>
      </c>
      <c r="F93" s="31" t="s">
        <v>2064</v>
      </c>
      <c r="G93" s="34">
        <v>0.49760132118090233</v>
      </c>
      <c r="H93" s="44" t="str">
        <f t="shared" si="1"/>
        <v>REVIEW</v>
      </c>
      <c r="I93" s="42">
        <f>IF(Table9[[#This Row],[DECISION]]="Approve",3,IF(Table9[[#This Row],[DECISION]]="Review",2,1))</f>
        <v>2</v>
      </c>
    </row>
    <row r="94" spans="1:9" ht="17.25" x14ac:dyDescent="0.3">
      <c r="A94" s="39" t="s">
        <v>122</v>
      </c>
      <c r="B94" s="26" t="s">
        <v>33</v>
      </c>
      <c r="C94" s="27">
        <v>190900</v>
      </c>
      <c r="D94" s="28">
        <v>64000</v>
      </c>
      <c r="E94" s="30" t="str">
        <f>VLOOKUP(A94,'CREDIT RISK SCORECARD'!A:H,8, FALSE)</f>
        <v xml:space="preserve"> Medium Risk</v>
      </c>
      <c r="F94" s="26" t="s">
        <v>2065</v>
      </c>
      <c r="G94" s="29">
        <v>0.65529131581887679</v>
      </c>
      <c r="H94" s="44" t="str">
        <f t="shared" si="1"/>
        <v>REVIEW</v>
      </c>
      <c r="I94" s="42">
        <f>IF(Table9[[#This Row],[DECISION]]="Approve",3,IF(Table9[[#This Row],[DECISION]]="Review",2,1))</f>
        <v>2</v>
      </c>
    </row>
    <row r="95" spans="1:9" ht="17.25" x14ac:dyDescent="0.3">
      <c r="A95" s="40" t="s">
        <v>123</v>
      </c>
      <c r="B95" s="31" t="s">
        <v>33</v>
      </c>
      <c r="C95" s="32">
        <v>115700</v>
      </c>
      <c r="D95" s="33">
        <v>30000</v>
      </c>
      <c r="E95" s="30" t="str">
        <f>VLOOKUP(A95,'CREDIT RISK SCORECARD'!A:H,8, FALSE)</f>
        <v xml:space="preserve"> Medium Risk</v>
      </c>
      <c r="F95" s="31" t="s">
        <v>2065</v>
      </c>
      <c r="G95" s="34">
        <v>0.5839294006361766</v>
      </c>
      <c r="H95" s="44" t="str">
        <f t="shared" si="1"/>
        <v>REVIEW</v>
      </c>
      <c r="I95" s="42">
        <f>IF(Table9[[#This Row],[DECISION]]="Approve",3,IF(Table9[[#This Row],[DECISION]]="Review",2,1))</f>
        <v>2</v>
      </c>
    </row>
    <row r="96" spans="1:9" ht="17.25" x14ac:dyDescent="0.3">
      <c r="A96" s="39" t="s">
        <v>124</v>
      </c>
      <c r="B96" s="26" t="s">
        <v>30</v>
      </c>
      <c r="C96" s="27">
        <v>233500</v>
      </c>
      <c r="D96" s="28">
        <v>58000</v>
      </c>
      <c r="E96" s="30" t="str">
        <f>VLOOKUP(A96,'CREDIT RISK SCORECARD'!A:H,8, FALSE)</f>
        <v xml:space="preserve"> Medium Risk</v>
      </c>
      <c r="F96" s="26" t="s">
        <v>2065</v>
      </c>
      <c r="G96" s="29">
        <v>0.57746705988451918</v>
      </c>
      <c r="H96" s="44" t="str">
        <f t="shared" si="1"/>
        <v>REVIEW</v>
      </c>
      <c r="I96" s="42">
        <f>IF(Table9[[#This Row],[DECISION]]="Approve",3,IF(Table9[[#This Row],[DECISION]]="Review",2,1))</f>
        <v>2</v>
      </c>
    </row>
    <row r="97" spans="1:9" ht="17.25" x14ac:dyDescent="0.3">
      <c r="A97" s="40" t="s">
        <v>125</v>
      </c>
      <c r="B97" s="31" t="s">
        <v>25</v>
      </c>
      <c r="C97" s="32">
        <v>75100</v>
      </c>
      <c r="D97" s="33">
        <v>30000</v>
      </c>
      <c r="E97" s="30" t="str">
        <f>VLOOKUP(A97,'CREDIT RISK SCORECARD'!A:H,8, FALSE)</f>
        <v xml:space="preserve"> Low Risk</v>
      </c>
      <c r="F97" s="31" t="s">
        <v>2064</v>
      </c>
      <c r="G97" s="34">
        <v>0.3624773620671331</v>
      </c>
      <c r="H97" s="44" t="str">
        <f t="shared" si="1"/>
        <v>APPROVE</v>
      </c>
      <c r="I97" s="42">
        <f>IF(Table9[[#This Row],[DECISION]]="Approve",3,IF(Table9[[#This Row],[DECISION]]="Review",2,1))</f>
        <v>3</v>
      </c>
    </row>
    <row r="98" spans="1:9" ht="17.25" x14ac:dyDescent="0.3">
      <c r="A98" s="39" t="s">
        <v>126</v>
      </c>
      <c r="B98" s="26" t="s">
        <v>25</v>
      </c>
      <c r="C98" s="27">
        <v>130600</v>
      </c>
      <c r="D98" s="28">
        <v>38000</v>
      </c>
      <c r="E98" s="30" t="str">
        <f>VLOOKUP(A98,'CREDIT RISK SCORECARD'!A:H,8, FALSE)</f>
        <v xml:space="preserve"> Low Risk</v>
      </c>
      <c r="F98" s="26" t="s">
        <v>2064</v>
      </c>
      <c r="G98" s="29">
        <v>0.39475083350951162</v>
      </c>
      <c r="H98" s="44" t="str">
        <f t="shared" si="1"/>
        <v>APPROVE</v>
      </c>
      <c r="I98" s="42">
        <f>IF(Table9[[#This Row],[DECISION]]="Approve",3,IF(Table9[[#This Row],[DECISION]]="Review",2,1))</f>
        <v>3</v>
      </c>
    </row>
    <row r="99" spans="1:9" ht="17.25" x14ac:dyDescent="0.3">
      <c r="A99" s="40" t="s">
        <v>127</v>
      </c>
      <c r="B99" s="31" t="s">
        <v>33</v>
      </c>
      <c r="C99" s="32">
        <v>306200</v>
      </c>
      <c r="D99" s="33">
        <v>52000</v>
      </c>
      <c r="E99" s="30" t="str">
        <f>VLOOKUP(A99,'CREDIT RISK SCORECARD'!A:H,8, FALSE)</f>
        <v xml:space="preserve"> Medium Risk</v>
      </c>
      <c r="F99" s="31" t="s">
        <v>2065</v>
      </c>
      <c r="G99" s="34">
        <v>0.70540002441235083</v>
      </c>
      <c r="H99" s="44" t="str">
        <f t="shared" si="1"/>
        <v>REVIEW</v>
      </c>
      <c r="I99" s="42">
        <f>IF(Table9[[#This Row],[DECISION]]="Approve",3,IF(Table9[[#This Row],[DECISION]]="Review",2,1))</f>
        <v>2</v>
      </c>
    </row>
    <row r="100" spans="1:9" ht="17.25" x14ac:dyDescent="0.3">
      <c r="A100" s="39" t="s">
        <v>128</v>
      </c>
      <c r="B100" s="26" t="s">
        <v>33</v>
      </c>
      <c r="C100" s="27">
        <v>106800</v>
      </c>
      <c r="D100" s="28">
        <v>34000</v>
      </c>
      <c r="E100" s="30" t="str">
        <f>VLOOKUP(A100,'CREDIT RISK SCORECARD'!A:H,8, FALSE)</f>
        <v xml:space="preserve"> Medium Risk</v>
      </c>
      <c r="F100" s="26" t="s">
        <v>2065</v>
      </c>
      <c r="G100" s="29">
        <v>0.66475125337289676</v>
      </c>
      <c r="H100" s="44" t="str">
        <f t="shared" si="1"/>
        <v>REVIEW</v>
      </c>
      <c r="I100" s="42">
        <f>IF(Table9[[#This Row],[DECISION]]="Approve",3,IF(Table9[[#This Row],[DECISION]]="Review",2,1))</f>
        <v>2</v>
      </c>
    </row>
    <row r="101" spans="1:9" ht="17.25" x14ac:dyDescent="0.3">
      <c r="A101" s="40" t="s">
        <v>129</v>
      </c>
      <c r="B101" s="31" t="s">
        <v>33</v>
      </c>
      <c r="C101" s="32">
        <v>285800</v>
      </c>
      <c r="D101" s="33">
        <v>68000</v>
      </c>
      <c r="E101" s="30" t="str">
        <f>VLOOKUP(A101,'CREDIT RISK SCORECARD'!A:H,8, FALSE)</f>
        <v xml:space="preserve"> Medium Risk</v>
      </c>
      <c r="F101" s="31" t="s">
        <v>2065</v>
      </c>
      <c r="G101" s="34">
        <v>0.62731015300438553</v>
      </c>
      <c r="H101" s="44" t="str">
        <f t="shared" si="1"/>
        <v>REVIEW</v>
      </c>
      <c r="I101" s="42">
        <f>IF(Table9[[#This Row],[DECISION]]="Approve",3,IF(Table9[[#This Row],[DECISION]]="Review",2,1))</f>
        <v>2</v>
      </c>
    </row>
    <row r="102" spans="1:9" ht="17.25" x14ac:dyDescent="0.3">
      <c r="A102" s="39" t="s">
        <v>130</v>
      </c>
      <c r="B102" s="26" t="s">
        <v>33</v>
      </c>
      <c r="C102" s="27">
        <v>312900</v>
      </c>
      <c r="D102" s="28">
        <v>51000</v>
      </c>
      <c r="E102" s="30" t="str">
        <f>VLOOKUP(A102,'CREDIT RISK SCORECARD'!A:H,8, FALSE)</f>
        <v xml:space="preserve"> Medium Risk</v>
      </c>
      <c r="F102" s="26" t="s">
        <v>2065</v>
      </c>
      <c r="G102" s="29">
        <v>0.57512446142214724</v>
      </c>
      <c r="H102" s="44" t="str">
        <f t="shared" si="1"/>
        <v>REVIEW</v>
      </c>
      <c r="I102" s="42">
        <f>IF(Table9[[#This Row],[DECISION]]="Approve",3,IF(Table9[[#This Row],[DECISION]]="Review",2,1))</f>
        <v>2</v>
      </c>
    </row>
    <row r="103" spans="1:9" ht="17.25" x14ac:dyDescent="0.3">
      <c r="A103" s="40" t="s">
        <v>131</v>
      </c>
      <c r="B103" s="31" t="s">
        <v>25</v>
      </c>
      <c r="C103" s="32">
        <v>242600</v>
      </c>
      <c r="D103" s="33">
        <v>75000</v>
      </c>
      <c r="E103" s="30" t="str">
        <f>VLOOKUP(A103,'CREDIT RISK SCORECARD'!A:H,8, FALSE)</f>
        <v xml:space="preserve"> Medium Risk</v>
      </c>
      <c r="F103" s="31" t="s">
        <v>2064</v>
      </c>
      <c r="G103" s="34">
        <v>0.46955131458600591</v>
      </c>
      <c r="H103" s="44" t="str">
        <f t="shared" si="1"/>
        <v>REVIEW</v>
      </c>
      <c r="I103" s="42">
        <f>IF(Table9[[#This Row],[DECISION]]="Approve",3,IF(Table9[[#This Row],[DECISION]]="Review",2,1))</f>
        <v>2</v>
      </c>
    </row>
    <row r="104" spans="1:9" ht="17.25" x14ac:dyDescent="0.3">
      <c r="A104" s="39" t="s">
        <v>132</v>
      </c>
      <c r="B104" s="26" t="s">
        <v>33</v>
      </c>
      <c r="C104" s="27">
        <v>114300</v>
      </c>
      <c r="D104" s="28">
        <v>30000</v>
      </c>
      <c r="E104" s="30" t="str">
        <f>VLOOKUP(A104,'CREDIT RISK SCORECARD'!A:H,8, FALSE)</f>
        <v xml:space="preserve"> Medium Risk</v>
      </c>
      <c r="F104" s="26" t="s">
        <v>2065</v>
      </c>
      <c r="G104" s="29">
        <v>0.52860419749636522</v>
      </c>
      <c r="H104" s="44" t="str">
        <f t="shared" si="1"/>
        <v>REVIEW</v>
      </c>
      <c r="I104" s="42">
        <f>IF(Table9[[#This Row],[DECISION]]="Approve",3,IF(Table9[[#This Row],[DECISION]]="Review",2,1))</f>
        <v>2</v>
      </c>
    </row>
    <row r="105" spans="1:9" ht="17.25" x14ac:dyDescent="0.3">
      <c r="A105" s="40" t="s">
        <v>133</v>
      </c>
      <c r="B105" s="31" t="s">
        <v>25</v>
      </c>
      <c r="C105" s="32">
        <v>148500</v>
      </c>
      <c r="D105" s="33">
        <v>30000</v>
      </c>
      <c r="E105" s="30" t="str">
        <f>VLOOKUP(A105,'CREDIT RISK SCORECARD'!A:H,8, FALSE)</f>
        <v xml:space="preserve"> Medium Risk</v>
      </c>
      <c r="F105" s="31" t="s">
        <v>2064</v>
      </c>
      <c r="G105" s="34">
        <v>0.45884833169672756</v>
      </c>
      <c r="H105" s="44" t="str">
        <f t="shared" si="1"/>
        <v>REVIEW</v>
      </c>
      <c r="I105" s="42">
        <f>IF(Table9[[#This Row],[DECISION]]="Approve",3,IF(Table9[[#This Row],[DECISION]]="Review",2,1))</f>
        <v>2</v>
      </c>
    </row>
    <row r="106" spans="1:9" ht="17.25" x14ac:dyDescent="0.3">
      <c r="A106" s="39" t="s">
        <v>134</v>
      </c>
      <c r="B106" s="26" t="s">
        <v>25</v>
      </c>
      <c r="C106" s="27">
        <v>215900</v>
      </c>
      <c r="D106" s="28">
        <v>60000</v>
      </c>
      <c r="E106" s="30" t="str">
        <f>VLOOKUP(A106,'CREDIT RISK SCORECARD'!A:H,8, FALSE)</f>
        <v xml:space="preserve"> Medium Risk</v>
      </c>
      <c r="F106" s="26" t="s">
        <v>2064</v>
      </c>
      <c r="G106" s="29">
        <v>0.47691647732012415</v>
      </c>
      <c r="H106" s="44" t="str">
        <f t="shared" si="1"/>
        <v>REVIEW</v>
      </c>
      <c r="I106" s="42">
        <f>IF(Table9[[#This Row],[DECISION]]="Approve",3,IF(Table9[[#This Row],[DECISION]]="Review",2,1))</f>
        <v>2</v>
      </c>
    </row>
    <row r="107" spans="1:9" ht="17.25" x14ac:dyDescent="0.3">
      <c r="A107" s="40" t="s">
        <v>135</v>
      </c>
      <c r="B107" s="31" t="s">
        <v>25</v>
      </c>
      <c r="C107" s="32">
        <v>225200</v>
      </c>
      <c r="D107" s="33">
        <v>73000</v>
      </c>
      <c r="E107" s="30" t="str">
        <f>VLOOKUP(A107,'CREDIT RISK SCORECARD'!A:H,8, FALSE)</f>
        <v xml:space="preserve"> Medium Risk</v>
      </c>
      <c r="F107" s="31" t="s">
        <v>2064</v>
      </c>
      <c r="G107" s="34">
        <v>0.44921679688825933</v>
      </c>
      <c r="H107" s="44" t="str">
        <f t="shared" si="1"/>
        <v>REVIEW</v>
      </c>
      <c r="I107" s="42">
        <f>IF(Table9[[#This Row],[DECISION]]="Approve",3,IF(Table9[[#This Row],[DECISION]]="Review",2,1))</f>
        <v>2</v>
      </c>
    </row>
    <row r="108" spans="1:9" ht="17.25" x14ac:dyDescent="0.3">
      <c r="A108" s="39" t="s">
        <v>136</v>
      </c>
      <c r="B108" s="26" t="s">
        <v>25</v>
      </c>
      <c r="C108" s="27">
        <v>153900</v>
      </c>
      <c r="D108" s="28">
        <v>50000</v>
      </c>
      <c r="E108" s="30" t="str">
        <f>VLOOKUP(A108,'CREDIT RISK SCORECARD'!A:H,8, FALSE)</f>
        <v xml:space="preserve"> Low Risk</v>
      </c>
      <c r="F108" s="26" t="s">
        <v>2064</v>
      </c>
      <c r="G108" s="29">
        <v>0.3861380500539508</v>
      </c>
      <c r="H108" s="44" t="str">
        <f t="shared" si="1"/>
        <v>APPROVE</v>
      </c>
      <c r="I108" s="42">
        <f>IF(Table9[[#This Row],[DECISION]]="Approve",3,IF(Table9[[#This Row],[DECISION]]="Review",2,1))</f>
        <v>3</v>
      </c>
    </row>
    <row r="109" spans="1:9" ht="17.25" x14ac:dyDescent="0.3">
      <c r="A109" s="40" t="s">
        <v>137</v>
      </c>
      <c r="B109" s="31" t="s">
        <v>33</v>
      </c>
      <c r="C109" s="32">
        <v>75500</v>
      </c>
      <c r="D109" s="33">
        <v>30000</v>
      </c>
      <c r="E109" s="30" t="str">
        <f>VLOOKUP(A109,'CREDIT RISK SCORECARD'!A:H,8, FALSE)</f>
        <v xml:space="preserve"> Medium Risk</v>
      </c>
      <c r="F109" s="31" t="s">
        <v>2065</v>
      </c>
      <c r="G109" s="34">
        <v>0.64627316350882291</v>
      </c>
      <c r="H109" s="44" t="str">
        <f t="shared" si="1"/>
        <v>REVIEW</v>
      </c>
      <c r="I109" s="42">
        <f>IF(Table9[[#This Row],[DECISION]]="Approve",3,IF(Table9[[#This Row],[DECISION]]="Review",2,1))</f>
        <v>2</v>
      </c>
    </row>
    <row r="110" spans="1:9" ht="17.25" x14ac:dyDescent="0.3">
      <c r="A110" s="39" t="s">
        <v>138</v>
      </c>
      <c r="B110" s="26" t="s">
        <v>25</v>
      </c>
      <c r="C110" s="27">
        <v>129100</v>
      </c>
      <c r="D110" s="28">
        <v>42000</v>
      </c>
      <c r="E110" s="30" t="str">
        <f>VLOOKUP(A110,'CREDIT RISK SCORECARD'!A:H,8, FALSE)</f>
        <v xml:space="preserve"> Low Risk</v>
      </c>
      <c r="F110" s="26" t="s">
        <v>2064</v>
      </c>
      <c r="G110" s="29">
        <v>0.38554348954751777</v>
      </c>
      <c r="H110" s="44" t="str">
        <f t="shared" si="1"/>
        <v>APPROVE</v>
      </c>
      <c r="I110" s="42">
        <f>IF(Table9[[#This Row],[DECISION]]="Approve",3,IF(Table9[[#This Row],[DECISION]]="Review",2,1))</f>
        <v>3</v>
      </c>
    </row>
    <row r="111" spans="1:9" ht="17.25" x14ac:dyDescent="0.3">
      <c r="A111" s="40" t="s">
        <v>139</v>
      </c>
      <c r="B111" s="31" t="s">
        <v>33</v>
      </c>
      <c r="C111" s="32">
        <v>107700</v>
      </c>
      <c r="D111" s="33">
        <v>30000</v>
      </c>
      <c r="E111" s="30" t="str">
        <f>VLOOKUP(A111,'CREDIT RISK SCORECARD'!A:H,8, FALSE)</f>
        <v xml:space="preserve"> Medium Risk</v>
      </c>
      <c r="F111" s="31" t="s">
        <v>2065</v>
      </c>
      <c r="G111" s="34">
        <v>0.63861220095293059</v>
      </c>
      <c r="H111" s="44" t="str">
        <f t="shared" si="1"/>
        <v>REVIEW</v>
      </c>
      <c r="I111" s="42">
        <f>IF(Table9[[#This Row],[DECISION]]="Approve",3,IF(Table9[[#This Row],[DECISION]]="Review",2,1))</f>
        <v>2</v>
      </c>
    </row>
    <row r="112" spans="1:9" ht="17.25" x14ac:dyDescent="0.3">
      <c r="A112" s="39" t="s">
        <v>140</v>
      </c>
      <c r="B112" s="26" t="s">
        <v>30</v>
      </c>
      <c r="C112" s="27">
        <v>182400</v>
      </c>
      <c r="D112" s="28">
        <v>41000</v>
      </c>
      <c r="E112" s="30" t="str">
        <f>VLOOKUP(A112,'CREDIT RISK SCORECARD'!A:H,8, FALSE)</f>
        <v xml:space="preserve"> Medium Risk</v>
      </c>
      <c r="F112" s="26" t="s">
        <v>2065</v>
      </c>
      <c r="G112" s="29">
        <v>0.50758627334117434</v>
      </c>
      <c r="H112" s="44" t="str">
        <f t="shared" si="1"/>
        <v>REVIEW</v>
      </c>
      <c r="I112" s="42">
        <f>IF(Table9[[#This Row],[DECISION]]="Approve",3,IF(Table9[[#This Row],[DECISION]]="Review",2,1))</f>
        <v>2</v>
      </c>
    </row>
    <row r="113" spans="1:9" ht="17.25" x14ac:dyDescent="0.3">
      <c r="A113" s="40" t="s">
        <v>141</v>
      </c>
      <c r="B113" s="31" t="s">
        <v>25</v>
      </c>
      <c r="C113" s="32">
        <v>190800</v>
      </c>
      <c r="D113" s="33">
        <v>60000</v>
      </c>
      <c r="E113" s="30" t="str">
        <f>VLOOKUP(A113,'CREDIT RISK SCORECARD'!A:H,8, FALSE)</f>
        <v xml:space="preserve"> Low Risk</v>
      </c>
      <c r="F113" s="31" t="s">
        <v>2064</v>
      </c>
      <c r="G113" s="34">
        <v>0.38657494548313681</v>
      </c>
      <c r="H113" s="44" t="str">
        <f t="shared" si="1"/>
        <v>APPROVE</v>
      </c>
      <c r="I113" s="42">
        <f>IF(Table9[[#This Row],[DECISION]]="Approve",3,IF(Table9[[#This Row],[DECISION]]="Review",2,1))</f>
        <v>3</v>
      </c>
    </row>
    <row r="114" spans="1:9" ht="17.25" x14ac:dyDescent="0.3">
      <c r="A114" s="39" t="s">
        <v>142</v>
      </c>
      <c r="B114" s="26" t="s">
        <v>25</v>
      </c>
      <c r="C114" s="27">
        <v>160600</v>
      </c>
      <c r="D114" s="28">
        <v>36000</v>
      </c>
      <c r="E114" s="30" t="str">
        <f>VLOOKUP(A114,'CREDIT RISK SCORECARD'!A:H,8, FALSE)</f>
        <v xml:space="preserve"> Low Risk</v>
      </c>
      <c r="F114" s="26" t="s">
        <v>2064</v>
      </c>
      <c r="G114" s="29">
        <v>0.38103774142461333</v>
      </c>
      <c r="H114" s="44" t="str">
        <f t="shared" si="1"/>
        <v>APPROVE</v>
      </c>
      <c r="I114" s="42">
        <f>IF(Table9[[#This Row],[DECISION]]="Approve",3,IF(Table9[[#This Row],[DECISION]]="Review",2,1))</f>
        <v>3</v>
      </c>
    </row>
    <row r="115" spans="1:9" ht="17.25" x14ac:dyDescent="0.3">
      <c r="A115" s="40" t="s">
        <v>143</v>
      </c>
      <c r="B115" s="31" t="s">
        <v>33</v>
      </c>
      <c r="C115" s="32">
        <v>231100</v>
      </c>
      <c r="D115" s="33">
        <v>62000</v>
      </c>
      <c r="E115" s="30" t="str">
        <f>VLOOKUP(A115,'CREDIT RISK SCORECARD'!A:H,8, FALSE)</f>
        <v xml:space="preserve"> Medium Risk</v>
      </c>
      <c r="F115" s="31" t="s">
        <v>2065</v>
      </c>
      <c r="G115" s="34">
        <v>0.61684936907719135</v>
      </c>
      <c r="H115" s="44" t="str">
        <f t="shared" si="1"/>
        <v>REVIEW</v>
      </c>
      <c r="I115" s="42">
        <f>IF(Table9[[#This Row],[DECISION]]="Approve",3,IF(Table9[[#This Row],[DECISION]]="Review",2,1))</f>
        <v>2</v>
      </c>
    </row>
    <row r="116" spans="1:9" ht="17.25" x14ac:dyDescent="0.3">
      <c r="A116" s="39" t="s">
        <v>144</v>
      </c>
      <c r="B116" s="26" t="s">
        <v>25</v>
      </c>
      <c r="C116" s="27">
        <v>231400</v>
      </c>
      <c r="D116" s="28">
        <v>63000</v>
      </c>
      <c r="E116" s="30" t="str">
        <f>VLOOKUP(A116,'CREDIT RISK SCORECARD'!A:H,8, FALSE)</f>
        <v xml:space="preserve"> Low Risk</v>
      </c>
      <c r="F116" s="26" t="s">
        <v>2064</v>
      </c>
      <c r="G116" s="29">
        <v>0.30536069959574186</v>
      </c>
      <c r="H116" s="44" t="str">
        <f t="shared" si="1"/>
        <v>APPROVE</v>
      </c>
      <c r="I116" s="42">
        <f>IF(Table9[[#This Row],[DECISION]]="Approve",3,IF(Table9[[#This Row],[DECISION]]="Review",2,1))</f>
        <v>3</v>
      </c>
    </row>
    <row r="117" spans="1:9" ht="17.25" x14ac:dyDescent="0.3">
      <c r="A117" s="40" t="s">
        <v>145</v>
      </c>
      <c r="B117" s="31" t="s">
        <v>25</v>
      </c>
      <c r="C117" s="32">
        <v>155000</v>
      </c>
      <c r="D117" s="33">
        <v>35000</v>
      </c>
      <c r="E117" s="30" t="str">
        <f>VLOOKUP(A117,'CREDIT RISK SCORECARD'!A:H,8, FALSE)</f>
        <v xml:space="preserve"> Medium Risk</v>
      </c>
      <c r="F117" s="31" t="s">
        <v>2064</v>
      </c>
      <c r="G117" s="34">
        <v>0.45606293926741293</v>
      </c>
      <c r="H117" s="44" t="str">
        <f t="shared" si="1"/>
        <v>REVIEW</v>
      </c>
      <c r="I117" s="42">
        <f>IF(Table9[[#This Row],[DECISION]]="Approve",3,IF(Table9[[#This Row],[DECISION]]="Review",2,1))</f>
        <v>2</v>
      </c>
    </row>
    <row r="118" spans="1:9" ht="17.25" x14ac:dyDescent="0.3">
      <c r="A118" s="39" t="s">
        <v>146</v>
      </c>
      <c r="B118" s="26" t="s">
        <v>25</v>
      </c>
      <c r="C118" s="27">
        <v>175100</v>
      </c>
      <c r="D118" s="28">
        <v>58000</v>
      </c>
      <c r="E118" s="30" t="str">
        <f>VLOOKUP(A118,'CREDIT RISK SCORECARD'!A:H,8, FALSE)</f>
        <v xml:space="preserve"> Low Risk</v>
      </c>
      <c r="F118" s="26" t="s">
        <v>2064</v>
      </c>
      <c r="G118" s="29">
        <v>0.32503640770745634</v>
      </c>
      <c r="H118" s="44" t="str">
        <f t="shared" si="1"/>
        <v>APPROVE</v>
      </c>
      <c r="I118" s="42">
        <f>IF(Table9[[#This Row],[DECISION]]="Approve",3,IF(Table9[[#This Row],[DECISION]]="Review",2,1))</f>
        <v>3</v>
      </c>
    </row>
    <row r="119" spans="1:9" ht="17.25" x14ac:dyDescent="0.3">
      <c r="A119" s="40" t="s">
        <v>147</v>
      </c>
      <c r="B119" s="31" t="s">
        <v>25</v>
      </c>
      <c r="C119" s="32">
        <v>203500</v>
      </c>
      <c r="D119" s="33">
        <v>51000</v>
      </c>
      <c r="E119" s="30" t="str">
        <f>VLOOKUP(A119,'CREDIT RISK SCORECARD'!A:H,8, FALSE)</f>
        <v xml:space="preserve"> Medium Risk</v>
      </c>
      <c r="F119" s="31" t="s">
        <v>2064</v>
      </c>
      <c r="G119" s="34">
        <v>0.41222307691870935</v>
      </c>
      <c r="H119" s="44" t="str">
        <f t="shared" si="1"/>
        <v>REVIEW</v>
      </c>
      <c r="I119" s="42">
        <f>IF(Table9[[#This Row],[DECISION]]="Approve",3,IF(Table9[[#This Row],[DECISION]]="Review",2,1))</f>
        <v>2</v>
      </c>
    </row>
    <row r="120" spans="1:9" ht="17.25" x14ac:dyDescent="0.3">
      <c r="A120" s="39" t="s">
        <v>148</v>
      </c>
      <c r="B120" s="26" t="s">
        <v>30</v>
      </c>
      <c r="C120" s="27">
        <v>229400</v>
      </c>
      <c r="D120" s="28">
        <v>56000</v>
      </c>
      <c r="E120" s="30" t="str">
        <f>VLOOKUP(A120,'CREDIT RISK SCORECARD'!A:H,8, FALSE)</f>
        <v xml:space="preserve"> Low Risk</v>
      </c>
      <c r="F120" s="26" t="s">
        <v>2064</v>
      </c>
      <c r="G120" s="29">
        <v>0.45052001797406654</v>
      </c>
      <c r="H120" s="44" t="str">
        <f t="shared" si="1"/>
        <v>APPROVE</v>
      </c>
      <c r="I120" s="42">
        <f>IF(Table9[[#This Row],[DECISION]]="Approve",3,IF(Table9[[#This Row],[DECISION]]="Review",2,1))</f>
        <v>3</v>
      </c>
    </row>
    <row r="121" spans="1:9" ht="17.25" x14ac:dyDescent="0.3">
      <c r="A121" s="40" t="s">
        <v>149</v>
      </c>
      <c r="B121" s="31" t="s">
        <v>30</v>
      </c>
      <c r="C121" s="32">
        <v>232900</v>
      </c>
      <c r="D121" s="33">
        <v>81000</v>
      </c>
      <c r="E121" s="30" t="str">
        <f>VLOOKUP(A121,'CREDIT RISK SCORECARD'!A:H,8, FALSE)</f>
        <v xml:space="preserve"> Medium Risk</v>
      </c>
      <c r="F121" s="31" t="s">
        <v>2064</v>
      </c>
      <c r="G121" s="34">
        <v>0.49649765586846623</v>
      </c>
      <c r="H121" s="44" t="str">
        <f t="shared" si="1"/>
        <v>REVIEW</v>
      </c>
      <c r="I121" s="42">
        <f>IF(Table9[[#This Row],[DECISION]]="Approve",3,IF(Table9[[#This Row],[DECISION]]="Review",2,1))</f>
        <v>2</v>
      </c>
    </row>
    <row r="122" spans="1:9" ht="17.25" x14ac:dyDescent="0.3">
      <c r="A122" s="39" t="s">
        <v>150</v>
      </c>
      <c r="B122" s="26" t="s">
        <v>33</v>
      </c>
      <c r="C122" s="27">
        <v>178300</v>
      </c>
      <c r="D122" s="28">
        <v>44000</v>
      </c>
      <c r="E122" s="30" t="str">
        <f>VLOOKUP(A122,'CREDIT RISK SCORECARD'!A:H,8, FALSE)</f>
        <v xml:space="preserve"> Medium Risk</v>
      </c>
      <c r="F122" s="26" t="s">
        <v>2065</v>
      </c>
      <c r="G122" s="29">
        <v>0.58721631420004705</v>
      </c>
      <c r="H122" s="44" t="str">
        <f t="shared" si="1"/>
        <v>REVIEW</v>
      </c>
      <c r="I122" s="42">
        <f>IF(Table9[[#This Row],[DECISION]]="Approve",3,IF(Table9[[#This Row],[DECISION]]="Review",2,1))</f>
        <v>2</v>
      </c>
    </row>
    <row r="123" spans="1:9" ht="17.25" x14ac:dyDescent="0.3">
      <c r="A123" s="40" t="s">
        <v>151</v>
      </c>
      <c r="B123" s="31" t="s">
        <v>30</v>
      </c>
      <c r="C123" s="32">
        <v>246200</v>
      </c>
      <c r="D123" s="33">
        <v>46000</v>
      </c>
      <c r="E123" s="30" t="str">
        <f>VLOOKUP(A123,'CREDIT RISK SCORECARD'!A:H,8, FALSE)</f>
        <v xml:space="preserve"> Medium Risk</v>
      </c>
      <c r="F123" s="31" t="s">
        <v>2065</v>
      </c>
      <c r="G123" s="34">
        <v>0.55853230756675798</v>
      </c>
      <c r="H123" s="44" t="str">
        <f t="shared" si="1"/>
        <v>REVIEW</v>
      </c>
      <c r="I123" s="42">
        <f>IF(Table9[[#This Row],[DECISION]]="Approve",3,IF(Table9[[#This Row],[DECISION]]="Review",2,1))</f>
        <v>2</v>
      </c>
    </row>
    <row r="124" spans="1:9" ht="17.25" x14ac:dyDescent="0.3">
      <c r="A124" s="39" t="s">
        <v>152</v>
      </c>
      <c r="B124" s="26" t="s">
        <v>30</v>
      </c>
      <c r="C124" s="27">
        <v>207600</v>
      </c>
      <c r="D124" s="28">
        <v>52000</v>
      </c>
      <c r="E124" s="30" t="str">
        <f>VLOOKUP(A124,'CREDIT RISK SCORECARD'!A:H,8, FALSE)</f>
        <v xml:space="preserve"> Medium Risk</v>
      </c>
      <c r="F124" s="26" t="s">
        <v>2064</v>
      </c>
      <c r="G124" s="29">
        <v>0.4724399365640487</v>
      </c>
      <c r="H124" s="44" t="str">
        <f t="shared" si="1"/>
        <v>REVIEW</v>
      </c>
      <c r="I124" s="42">
        <f>IF(Table9[[#This Row],[DECISION]]="Approve",3,IF(Table9[[#This Row],[DECISION]]="Review",2,1))</f>
        <v>2</v>
      </c>
    </row>
    <row r="125" spans="1:9" ht="17.25" x14ac:dyDescent="0.3">
      <c r="A125" s="40" t="s">
        <v>153</v>
      </c>
      <c r="B125" s="31" t="s">
        <v>25</v>
      </c>
      <c r="C125" s="32">
        <v>132900</v>
      </c>
      <c r="D125" s="33">
        <v>42000</v>
      </c>
      <c r="E125" s="30" t="str">
        <f>VLOOKUP(A125,'CREDIT RISK SCORECARD'!A:H,8, FALSE)</f>
        <v xml:space="preserve"> Low Risk</v>
      </c>
      <c r="F125" s="31" t="s">
        <v>2064</v>
      </c>
      <c r="G125" s="34">
        <v>0.4125261280514867</v>
      </c>
      <c r="H125" s="44" t="str">
        <f t="shared" si="1"/>
        <v>APPROVE</v>
      </c>
      <c r="I125" s="42">
        <f>IF(Table9[[#This Row],[DECISION]]="Approve",3,IF(Table9[[#This Row],[DECISION]]="Review",2,1))</f>
        <v>3</v>
      </c>
    </row>
    <row r="126" spans="1:9" ht="17.25" x14ac:dyDescent="0.3">
      <c r="A126" s="39" t="s">
        <v>154</v>
      </c>
      <c r="B126" s="26" t="s">
        <v>30</v>
      </c>
      <c r="C126" s="27">
        <v>202300</v>
      </c>
      <c r="D126" s="28">
        <v>62000</v>
      </c>
      <c r="E126" s="30" t="str">
        <f>VLOOKUP(A126,'CREDIT RISK SCORECARD'!A:H,8, FALSE)</f>
        <v xml:space="preserve"> Medium Risk</v>
      </c>
      <c r="F126" s="26" t="s">
        <v>2065</v>
      </c>
      <c r="G126" s="29">
        <v>0.50526263042436337</v>
      </c>
      <c r="H126" s="44" t="str">
        <f t="shared" si="1"/>
        <v>REVIEW</v>
      </c>
      <c r="I126" s="42">
        <f>IF(Table9[[#This Row],[DECISION]]="Approve",3,IF(Table9[[#This Row],[DECISION]]="Review",2,1))</f>
        <v>2</v>
      </c>
    </row>
    <row r="127" spans="1:9" ht="17.25" x14ac:dyDescent="0.3">
      <c r="A127" s="40" t="s">
        <v>155</v>
      </c>
      <c r="B127" s="31" t="s">
        <v>33</v>
      </c>
      <c r="C127" s="32">
        <v>195400</v>
      </c>
      <c r="D127" s="33">
        <v>60000</v>
      </c>
      <c r="E127" s="30" t="str">
        <f>VLOOKUP(A127,'CREDIT RISK SCORECARD'!A:H,8, FALSE)</f>
        <v xml:space="preserve"> Medium Risk</v>
      </c>
      <c r="F127" s="31" t="s">
        <v>2065</v>
      </c>
      <c r="G127" s="34">
        <v>0.6525733102201059</v>
      </c>
      <c r="H127" s="44" t="str">
        <f t="shared" si="1"/>
        <v>REVIEW</v>
      </c>
      <c r="I127" s="42">
        <f>IF(Table9[[#This Row],[DECISION]]="Approve",3,IF(Table9[[#This Row],[DECISION]]="Review",2,1))</f>
        <v>2</v>
      </c>
    </row>
    <row r="128" spans="1:9" ht="17.25" x14ac:dyDescent="0.3">
      <c r="A128" s="39" t="s">
        <v>156</v>
      </c>
      <c r="B128" s="26" t="s">
        <v>30</v>
      </c>
      <c r="C128" s="27">
        <v>78000</v>
      </c>
      <c r="D128" s="28">
        <v>30000</v>
      </c>
      <c r="E128" s="30" t="str">
        <f>VLOOKUP(A128,'CREDIT RISK SCORECARD'!A:H,8, FALSE)</f>
        <v xml:space="preserve"> Medium Risk</v>
      </c>
      <c r="F128" s="26" t="s">
        <v>2064</v>
      </c>
      <c r="G128" s="29">
        <v>0.444106983231085</v>
      </c>
      <c r="H128" s="44" t="str">
        <f t="shared" si="1"/>
        <v>REVIEW</v>
      </c>
      <c r="I128" s="42">
        <f>IF(Table9[[#This Row],[DECISION]]="Approve",3,IF(Table9[[#This Row],[DECISION]]="Review",2,1))</f>
        <v>2</v>
      </c>
    </row>
    <row r="129" spans="1:9" ht="17.25" x14ac:dyDescent="0.3">
      <c r="A129" s="40" t="s">
        <v>157</v>
      </c>
      <c r="B129" s="31" t="s">
        <v>30</v>
      </c>
      <c r="C129" s="32">
        <v>326700</v>
      </c>
      <c r="D129" s="33">
        <v>66000</v>
      </c>
      <c r="E129" s="30" t="str">
        <f>VLOOKUP(A129,'CREDIT RISK SCORECARD'!A:H,8, FALSE)</f>
        <v xml:space="preserve"> Medium Risk</v>
      </c>
      <c r="F129" s="31" t="s">
        <v>2065</v>
      </c>
      <c r="G129" s="34">
        <v>0.52032766846635625</v>
      </c>
      <c r="H129" s="44" t="str">
        <f t="shared" si="1"/>
        <v>REVIEW</v>
      </c>
      <c r="I129" s="42">
        <f>IF(Table9[[#This Row],[DECISION]]="Approve",3,IF(Table9[[#This Row],[DECISION]]="Review",2,1))</f>
        <v>2</v>
      </c>
    </row>
    <row r="130" spans="1:9" ht="17.25" x14ac:dyDescent="0.3">
      <c r="A130" s="39" t="s">
        <v>158</v>
      </c>
      <c r="B130" s="26" t="s">
        <v>25</v>
      </c>
      <c r="C130" s="27">
        <v>181400</v>
      </c>
      <c r="D130" s="28">
        <v>58000</v>
      </c>
      <c r="E130" s="30" t="str">
        <f>VLOOKUP(A130,'CREDIT RISK SCORECARD'!A:H,8, FALSE)</f>
        <v xml:space="preserve"> Low Risk</v>
      </c>
      <c r="F130" s="26" t="s">
        <v>2064</v>
      </c>
      <c r="G130" s="29">
        <v>0.37623428975642131</v>
      </c>
      <c r="H130" s="44" t="str">
        <f t="shared" si="1"/>
        <v>APPROVE</v>
      </c>
      <c r="I130" s="42">
        <f>IF(Table9[[#This Row],[DECISION]]="Approve",3,IF(Table9[[#This Row],[DECISION]]="Review",2,1))</f>
        <v>3</v>
      </c>
    </row>
    <row r="131" spans="1:9" ht="17.25" x14ac:dyDescent="0.3">
      <c r="A131" s="40" t="s">
        <v>159</v>
      </c>
      <c r="B131" s="31" t="s">
        <v>25</v>
      </c>
      <c r="C131" s="32">
        <v>259900</v>
      </c>
      <c r="D131" s="33">
        <v>85000</v>
      </c>
      <c r="E131" s="30" t="str">
        <f>VLOOKUP(A131,'CREDIT RISK SCORECARD'!A:H,8, FALSE)</f>
        <v xml:space="preserve"> Medium Risk</v>
      </c>
      <c r="F131" s="31" t="s">
        <v>2064</v>
      </c>
      <c r="G131" s="34">
        <v>0.40026168207272955</v>
      </c>
      <c r="H131" s="44" t="str">
        <f t="shared" si="1"/>
        <v>REVIEW</v>
      </c>
      <c r="I131" s="42">
        <f>IF(Table9[[#This Row],[DECISION]]="Approve",3,IF(Table9[[#This Row],[DECISION]]="Review",2,1))</f>
        <v>2</v>
      </c>
    </row>
    <row r="132" spans="1:9" ht="17.25" x14ac:dyDescent="0.3">
      <c r="A132" s="39" t="s">
        <v>160</v>
      </c>
      <c r="B132" s="26" t="s">
        <v>25</v>
      </c>
      <c r="C132" s="27">
        <v>196300</v>
      </c>
      <c r="D132" s="28">
        <v>37000</v>
      </c>
      <c r="E132" s="30" t="str">
        <f>VLOOKUP(A132,'CREDIT RISK SCORECARD'!A:H,8, FALSE)</f>
        <v xml:space="preserve"> Low Risk</v>
      </c>
      <c r="F132" s="26" t="s">
        <v>2064</v>
      </c>
      <c r="G132" s="29">
        <v>0.42619464015635772</v>
      </c>
      <c r="H132" s="44" t="str">
        <f t="shared" si="1"/>
        <v>APPROVE</v>
      </c>
      <c r="I132" s="42">
        <f>IF(Table9[[#This Row],[DECISION]]="Approve",3,IF(Table9[[#This Row],[DECISION]]="Review",2,1))</f>
        <v>3</v>
      </c>
    </row>
    <row r="133" spans="1:9" ht="17.25" x14ac:dyDescent="0.3">
      <c r="A133" s="40" t="s">
        <v>161</v>
      </c>
      <c r="B133" s="31" t="s">
        <v>25</v>
      </c>
      <c r="C133" s="32">
        <v>141500</v>
      </c>
      <c r="D133" s="33">
        <v>30000</v>
      </c>
      <c r="E133" s="30" t="str">
        <f>VLOOKUP(A133,'CREDIT RISK SCORECARD'!A:H,8, FALSE)</f>
        <v xml:space="preserve"> Low Risk</v>
      </c>
      <c r="F133" s="31" t="s">
        <v>2064</v>
      </c>
      <c r="G133" s="34">
        <v>0.3968484336349587</v>
      </c>
      <c r="H133" s="44" t="str">
        <f t="shared" si="1"/>
        <v>APPROVE</v>
      </c>
      <c r="I133" s="42">
        <f>IF(Table9[[#This Row],[DECISION]]="Approve",3,IF(Table9[[#This Row],[DECISION]]="Review",2,1))</f>
        <v>3</v>
      </c>
    </row>
    <row r="134" spans="1:9" ht="17.25" x14ac:dyDescent="0.3">
      <c r="A134" s="39" t="s">
        <v>162</v>
      </c>
      <c r="B134" s="26" t="s">
        <v>30</v>
      </c>
      <c r="C134" s="27">
        <v>135000</v>
      </c>
      <c r="D134" s="28">
        <v>47000</v>
      </c>
      <c r="E134" s="30" t="str">
        <f>VLOOKUP(A134,'CREDIT RISK SCORECARD'!A:H,8, FALSE)</f>
        <v xml:space="preserve"> Medium Risk</v>
      </c>
      <c r="F134" s="26" t="s">
        <v>2064</v>
      </c>
      <c r="G134" s="29">
        <v>0.40060657671431832</v>
      </c>
      <c r="H134" s="44" t="str">
        <f t="shared" si="1"/>
        <v>REVIEW</v>
      </c>
      <c r="I134" s="42">
        <f>IF(Table9[[#This Row],[DECISION]]="Approve",3,IF(Table9[[#This Row],[DECISION]]="Review",2,1))</f>
        <v>2</v>
      </c>
    </row>
    <row r="135" spans="1:9" ht="17.25" x14ac:dyDescent="0.3">
      <c r="A135" s="40" t="s">
        <v>163</v>
      </c>
      <c r="B135" s="31" t="s">
        <v>30</v>
      </c>
      <c r="C135" s="32">
        <v>221500</v>
      </c>
      <c r="D135" s="33">
        <v>72000</v>
      </c>
      <c r="E135" s="30" t="str">
        <f>VLOOKUP(A135,'CREDIT RISK SCORECARD'!A:H,8, FALSE)</f>
        <v xml:space="preserve"> Medium Risk</v>
      </c>
      <c r="F135" s="31" t="s">
        <v>2065</v>
      </c>
      <c r="G135" s="34">
        <v>0.51795460819575379</v>
      </c>
      <c r="H135" s="44" t="str">
        <f t="shared" si="1"/>
        <v>REVIEW</v>
      </c>
      <c r="I135" s="42">
        <f>IF(Table9[[#This Row],[DECISION]]="Approve",3,IF(Table9[[#This Row],[DECISION]]="Review",2,1))</f>
        <v>2</v>
      </c>
    </row>
    <row r="136" spans="1:9" ht="17.25" x14ac:dyDescent="0.3">
      <c r="A136" s="39" t="s">
        <v>164</v>
      </c>
      <c r="B136" s="26" t="s">
        <v>25</v>
      </c>
      <c r="C136" s="27">
        <v>187700</v>
      </c>
      <c r="D136" s="28">
        <v>62000</v>
      </c>
      <c r="E136" s="30" t="str">
        <f>VLOOKUP(A136,'CREDIT RISK SCORECARD'!A:H,8, FALSE)</f>
        <v xml:space="preserve"> Medium Risk</v>
      </c>
      <c r="F136" s="26" t="s">
        <v>2064</v>
      </c>
      <c r="G136" s="29">
        <v>0.42610982423624644</v>
      </c>
      <c r="H136" s="44" t="str">
        <f t="shared" ref="H136:H199" si="2">IF(E:E=" Low Risk","APPROVE",
IF(E:E=" Medium Risk","REVIEW","REJECT"))</f>
        <v>REVIEW</v>
      </c>
      <c r="I136" s="42">
        <f>IF(Table9[[#This Row],[DECISION]]="Approve",3,IF(Table9[[#This Row],[DECISION]]="Review",2,1))</f>
        <v>2</v>
      </c>
    </row>
    <row r="137" spans="1:9" ht="17.25" x14ac:dyDescent="0.3">
      <c r="A137" s="40" t="s">
        <v>165</v>
      </c>
      <c r="B137" s="31" t="s">
        <v>33</v>
      </c>
      <c r="C137" s="32">
        <v>161400</v>
      </c>
      <c r="D137" s="33">
        <v>53000</v>
      </c>
      <c r="E137" s="30" t="str">
        <f>VLOOKUP(A137,'CREDIT RISK SCORECARD'!A:H,8, FALSE)</f>
        <v xml:space="preserve"> Medium Risk</v>
      </c>
      <c r="F137" s="31" t="s">
        <v>2065</v>
      </c>
      <c r="G137" s="34">
        <v>0.57917422700146715</v>
      </c>
      <c r="H137" s="44" t="str">
        <f t="shared" si="2"/>
        <v>REVIEW</v>
      </c>
      <c r="I137" s="42">
        <f>IF(Table9[[#This Row],[DECISION]]="Approve",3,IF(Table9[[#This Row],[DECISION]]="Review",2,1))</f>
        <v>2</v>
      </c>
    </row>
    <row r="138" spans="1:9" ht="17.25" x14ac:dyDescent="0.3">
      <c r="A138" s="39" t="s">
        <v>166</v>
      </c>
      <c r="B138" s="26" t="s">
        <v>25</v>
      </c>
      <c r="C138" s="27">
        <v>60000</v>
      </c>
      <c r="D138" s="28">
        <v>30000</v>
      </c>
      <c r="E138" s="30" t="str">
        <f>VLOOKUP(A138,'CREDIT RISK SCORECARD'!A:H,8, FALSE)</f>
        <v xml:space="preserve"> Medium Risk</v>
      </c>
      <c r="F138" s="26" t="s">
        <v>2064</v>
      </c>
      <c r="G138" s="29">
        <v>0.47109326512796373</v>
      </c>
      <c r="H138" s="44" t="str">
        <f t="shared" si="2"/>
        <v>REVIEW</v>
      </c>
      <c r="I138" s="42">
        <f>IF(Table9[[#This Row],[DECISION]]="Approve",3,IF(Table9[[#This Row],[DECISION]]="Review",2,1))</f>
        <v>2</v>
      </c>
    </row>
    <row r="139" spans="1:9" ht="17.25" x14ac:dyDescent="0.3">
      <c r="A139" s="40" t="s">
        <v>167</v>
      </c>
      <c r="B139" s="31" t="s">
        <v>25</v>
      </c>
      <c r="C139" s="32">
        <v>185100</v>
      </c>
      <c r="D139" s="33">
        <v>52000</v>
      </c>
      <c r="E139" s="30" t="str">
        <f>VLOOKUP(A139,'CREDIT RISK SCORECARD'!A:H,8, FALSE)</f>
        <v xml:space="preserve"> Medium Risk</v>
      </c>
      <c r="F139" s="31" t="s">
        <v>2064</v>
      </c>
      <c r="G139" s="34">
        <v>0.42301321696639155</v>
      </c>
      <c r="H139" s="44" t="str">
        <f t="shared" si="2"/>
        <v>REVIEW</v>
      </c>
      <c r="I139" s="42">
        <f>IF(Table9[[#This Row],[DECISION]]="Approve",3,IF(Table9[[#This Row],[DECISION]]="Review",2,1))</f>
        <v>2</v>
      </c>
    </row>
    <row r="140" spans="1:9" ht="17.25" x14ac:dyDescent="0.3">
      <c r="A140" s="39" t="s">
        <v>168</v>
      </c>
      <c r="B140" s="26" t="s">
        <v>25</v>
      </c>
      <c r="C140" s="27">
        <v>260000</v>
      </c>
      <c r="D140" s="28">
        <v>67000</v>
      </c>
      <c r="E140" s="30" t="str">
        <f>VLOOKUP(A140,'CREDIT RISK SCORECARD'!A:H,8, FALSE)</f>
        <v xml:space="preserve"> Low Risk</v>
      </c>
      <c r="F140" s="26" t="s">
        <v>2064</v>
      </c>
      <c r="G140" s="29">
        <v>0.39910340031329983</v>
      </c>
      <c r="H140" s="44" t="str">
        <f t="shared" si="2"/>
        <v>APPROVE</v>
      </c>
      <c r="I140" s="42">
        <f>IF(Table9[[#This Row],[DECISION]]="Approve",3,IF(Table9[[#This Row],[DECISION]]="Review",2,1))</f>
        <v>3</v>
      </c>
    </row>
    <row r="141" spans="1:9" ht="17.25" x14ac:dyDescent="0.3">
      <c r="A141" s="40" t="s">
        <v>169</v>
      </c>
      <c r="B141" s="31" t="s">
        <v>25</v>
      </c>
      <c r="C141" s="32">
        <v>261100</v>
      </c>
      <c r="D141" s="33">
        <v>42000</v>
      </c>
      <c r="E141" s="30" t="str">
        <f>VLOOKUP(A141,'CREDIT RISK SCORECARD'!A:H,8, FALSE)</f>
        <v xml:space="preserve"> Low Risk</v>
      </c>
      <c r="F141" s="31" t="s">
        <v>2064</v>
      </c>
      <c r="G141" s="34">
        <v>0.32977879648071612</v>
      </c>
      <c r="H141" s="44" t="str">
        <f t="shared" si="2"/>
        <v>APPROVE</v>
      </c>
      <c r="I141" s="42">
        <f>IF(Table9[[#This Row],[DECISION]]="Approve",3,IF(Table9[[#This Row],[DECISION]]="Review",2,1))</f>
        <v>3</v>
      </c>
    </row>
    <row r="142" spans="1:9" ht="17.25" x14ac:dyDescent="0.3">
      <c r="A142" s="39" t="s">
        <v>170</v>
      </c>
      <c r="B142" s="26" t="s">
        <v>30</v>
      </c>
      <c r="C142" s="27">
        <v>235100</v>
      </c>
      <c r="D142" s="28">
        <v>70000</v>
      </c>
      <c r="E142" s="30" t="str">
        <f>VLOOKUP(A142,'CREDIT RISK SCORECARD'!A:H,8, FALSE)</f>
        <v xml:space="preserve"> Medium Risk</v>
      </c>
      <c r="F142" s="26" t="s">
        <v>2065</v>
      </c>
      <c r="G142" s="29">
        <v>0.52990916909816721</v>
      </c>
      <c r="H142" s="44" t="str">
        <f t="shared" si="2"/>
        <v>REVIEW</v>
      </c>
      <c r="I142" s="42">
        <f>IF(Table9[[#This Row],[DECISION]]="Approve",3,IF(Table9[[#This Row],[DECISION]]="Review",2,1))</f>
        <v>2</v>
      </c>
    </row>
    <row r="143" spans="1:9" ht="17.25" x14ac:dyDescent="0.3">
      <c r="A143" s="40" t="s">
        <v>171</v>
      </c>
      <c r="B143" s="31" t="s">
        <v>25</v>
      </c>
      <c r="C143" s="32">
        <v>165200</v>
      </c>
      <c r="D143" s="33">
        <v>41000</v>
      </c>
      <c r="E143" s="30" t="str">
        <f>VLOOKUP(A143,'CREDIT RISK SCORECARD'!A:H,8, FALSE)</f>
        <v xml:space="preserve"> Low Risk</v>
      </c>
      <c r="F143" s="31" t="s">
        <v>2064</v>
      </c>
      <c r="G143" s="34">
        <v>0.33090855986692852</v>
      </c>
      <c r="H143" s="44" t="str">
        <f t="shared" si="2"/>
        <v>APPROVE</v>
      </c>
      <c r="I143" s="42">
        <f>IF(Table9[[#This Row],[DECISION]]="Approve",3,IF(Table9[[#This Row],[DECISION]]="Review",2,1))</f>
        <v>3</v>
      </c>
    </row>
    <row r="144" spans="1:9" ht="17.25" x14ac:dyDescent="0.3">
      <c r="A144" s="39" t="s">
        <v>172</v>
      </c>
      <c r="B144" s="26" t="s">
        <v>33</v>
      </c>
      <c r="C144" s="27">
        <v>242600</v>
      </c>
      <c r="D144" s="28">
        <v>68000</v>
      </c>
      <c r="E144" s="30" t="str">
        <f>VLOOKUP(A144,'CREDIT RISK SCORECARD'!A:H,8, FALSE)</f>
        <v xml:space="preserve"> Medium Risk</v>
      </c>
      <c r="F144" s="26" t="s">
        <v>2065</v>
      </c>
      <c r="G144" s="29">
        <v>0.64148423228527141</v>
      </c>
      <c r="H144" s="44" t="str">
        <f t="shared" si="2"/>
        <v>REVIEW</v>
      </c>
      <c r="I144" s="42">
        <f>IF(Table9[[#This Row],[DECISION]]="Approve",3,IF(Table9[[#This Row],[DECISION]]="Review",2,1))</f>
        <v>2</v>
      </c>
    </row>
    <row r="145" spans="1:9" ht="17.25" x14ac:dyDescent="0.3">
      <c r="A145" s="40" t="s">
        <v>173</v>
      </c>
      <c r="B145" s="31" t="s">
        <v>33</v>
      </c>
      <c r="C145" s="32">
        <v>146900</v>
      </c>
      <c r="D145" s="33">
        <v>37000</v>
      </c>
      <c r="E145" s="30" t="str">
        <f>VLOOKUP(A145,'CREDIT RISK SCORECARD'!A:H,8, FALSE)</f>
        <v xml:space="preserve"> Medium Risk</v>
      </c>
      <c r="F145" s="31" t="s">
        <v>2065</v>
      </c>
      <c r="G145" s="34">
        <v>0.54385293783956612</v>
      </c>
      <c r="H145" s="44" t="str">
        <f t="shared" si="2"/>
        <v>REVIEW</v>
      </c>
      <c r="I145" s="42">
        <f>IF(Table9[[#This Row],[DECISION]]="Approve",3,IF(Table9[[#This Row],[DECISION]]="Review",2,1))</f>
        <v>2</v>
      </c>
    </row>
    <row r="146" spans="1:9" ht="17.25" x14ac:dyDescent="0.3">
      <c r="A146" s="39" t="s">
        <v>174</v>
      </c>
      <c r="B146" s="26" t="s">
        <v>25</v>
      </c>
      <c r="C146" s="27">
        <v>206400</v>
      </c>
      <c r="D146" s="28">
        <v>51000</v>
      </c>
      <c r="E146" s="30" t="str">
        <f>VLOOKUP(A146,'CREDIT RISK SCORECARD'!A:H,8, FALSE)</f>
        <v xml:space="preserve"> Low Risk</v>
      </c>
      <c r="F146" s="26" t="s">
        <v>2064</v>
      </c>
      <c r="G146" s="29">
        <v>0.40752741807845178</v>
      </c>
      <c r="H146" s="44" t="str">
        <f t="shared" si="2"/>
        <v>APPROVE</v>
      </c>
      <c r="I146" s="42">
        <f>IF(Table9[[#This Row],[DECISION]]="Approve",3,IF(Table9[[#This Row],[DECISION]]="Review",2,1))</f>
        <v>3</v>
      </c>
    </row>
    <row r="147" spans="1:9" ht="17.25" x14ac:dyDescent="0.3">
      <c r="A147" s="40" t="s">
        <v>175</v>
      </c>
      <c r="B147" s="31" t="s">
        <v>30</v>
      </c>
      <c r="C147" s="32">
        <v>124100</v>
      </c>
      <c r="D147" s="33">
        <v>30000</v>
      </c>
      <c r="E147" s="30" t="str">
        <f>VLOOKUP(A147,'CREDIT RISK SCORECARD'!A:H,8, FALSE)</f>
        <v xml:space="preserve"> Medium Risk</v>
      </c>
      <c r="F147" s="31" t="s">
        <v>2064</v>
      </c>
      <c r="G147" s="34">
        <v>0.45978156005675486</v>
      </c>
      <c r="H147" s="44" t="str">
        <f t="shared" si="2"/>
        <v>REVIEW</v>
      </c>
      <c r="I147" s="42">
        <f>IF(Table9[[#This Row],[DECISION]]="Approve",3,IF(Table9[[#This Row],[DECISION]]="Review",2,1))</f>
        <v>2</v>
      </c>
    </row>
    <row r="148" spans="1:9" ht="17.25" x14ac:dyDescent="0.3">
      <c r="A148" s="39" t="s">
        <v>176</v>
      </c>
      <c r="B148" s="26" t="s">
        <v>30</v>
      </c>
      <c r="C148" s="27">
        <v>215700</v>
      </c>
      <c r="D148" s="28">
        <v>44000</v>
      </c>
      <c r="E148" s="30" t="str">
        <f>VLOOKUP(A148,'CREDIT RISK SCORECARD'!A:H,8, FALSE)</f>
        <v xml:space="preserve"> Medium Risk</v>
      </c>
      <c r="F148" s="26" t="s">
        <v>2065</v>
      </c>
      <c r="G148" s="29">
        <v>0.53604621888411919</v>
      </c>
      <c r="H148" s="44" t="str">
        <f t="shared" si="2"/>
        <v>REVIEW</v>
      </c>
      <c r="I148" s="42">
        <f>IF(Table9[[#This Row],[DECISION]]="Approve",3,IF(Table9[[#This Row],[DECISION]]="Review",2,1))</f>
        <v>2</v>
      </c>
    </row>
    <row r="149" spans="1:9" ht="17.25" x14ac:dyDescent="0.3">
      <c r="A149" s="40" t="s">
        <v>177</v>
      </c>
      <c r="B149" s="31" t="s">
        <v>25</v>
      </c>
      <c r="C149" s="32">
        <v>220900</v>
      </c>
      <c r="D149" s="33">
        <v>40000</v>
      </c>
      <c r="E149" s="30" t="str">
        <f>VLOOKUP(A149,'CREDIT RISK SCORECARD'!A:H,8, FALSE)</f>
        <v xml:space="preserve"> Low Risk</v>
      </c>
      <c r="F149" s="31" t="s">
        <v>2064</v>
      </c>
      <c r="G149" s="34">
        <v>0.32735274401889447</v>
      </c>
      <c r="H149" s="44" t="str">
        <f t="shared" si="2"/>
        <v>APPROVE</v>
      </c>
      <c r="I149" s="42">
        <f>IF(Table9[[#This Row],[DECISION]]="Approve",3,IF(Table9[[#This Row],[DECISION]]="Review",2,1))</f>
        <v>3</v>
      </c>
    </row>
    <row r="150" spans="1:9" ht="17.25" x14ac:dyDescent="0.3">
      <c r="A150" s="39" t="s">
        <v>178</v>
      </c>
      <c r="B150" s="26" t="s">
        <v>25</v>
      </c>
      <c r="C150" s="27">
        <v>199900</v>
      </c>
      <c r="D150" s="28">
        <v>38000</v>
      </c>
      <c r="E150" s="30" t="str">
        <f>VLOOKUP(A150,'CREDIT RISK SCORECARD'!A:H,8, FALSE)</f>
        <v xml:space="preserve"> Low Risk</v>
      </c>
      <c r="F150" s="26" t="s">
        <v>2064</v>
      </c>
      <c r="G150" s="29">
        <v>0.32212728394911133</v>
      </c>
      <c r="H150" s="44" t="str">
        <f t="shared" si="2"/>
        <v>APPROVE</v>
      </c>
      <c r="I150" s="42">
        <f>IF(Table9[[#This Row],[DECISION]]="Approve",3,IF(Table9[[#This Row],[DECISION]]="Review",2,1))</f>
        <v>3</v>
      </c>
    </row>
    <row r="151" spans="1:9" ht="17.25" x14ac:dyDescent="0.3">
      <c r="A151" s="40" t="s">
        <v>179</v>
      </c>
      <c r="B151" s="31" t="s">
        <v>25</v>
      </c>
      <c r="C151" s="32">
        <v>146400</v>
      </c>
      <c r="D151" s="33">
        <v>50000</v>
      </c>
      <c r="E151" s="30" t="str">
        <f>VLOOKUP(A151,'CREDIT RISK SCORECARD'!A:H,8, FALSE)</f>
        <v xml:space="preserve"> Medium Risk</v>
      </c>
      <c r="F151" s="31" t="s">
        <v>2065</v>
      </c>
      <c r="G151" s="34">
        <v>0.50354179086064932</v>
      </c>
      <c r="H151" s="44" t="str">
        <f t="shared" si="2"/>
        <v>REVIEW</v>
      </c>
      <c r="I151" s="42">
        <f>IF(Table9[[#This Row],[DECISION]]="Approve",3,IF(Table9[[#This Row],[DECISION]]="Review",2,1))</f>
        <v>2</v>
      </c>
    </row>
    <row r="152" spans="1:9" ht="17.25" x14ac:dyDescent="0.3">
      <c r="A152" s="39" t="s">
        <v>180</v>
      </c>
      <c r="B152" s="26" t="s">
        <v>25</v>
      </c>
      <c r="C152" s="27">
        <v>234400</v>
      </c>
      <c r="D152" s="28">
        <v>42000</v>
      </c>
      <c r="E152" s="30" t="str">
        <f>VLOOKUP(A152,'CREDIT RISK SCORECARD'!A:H,8, FALSE)</f>
        <v xml:space="preserve"> Low Risk</v>
      </c>
      <c r="F152" s="26" t="s">
        <v>2064</v>
      </c>
      <c r="G152" s="29">
        <v>0.29617772343912269</v>
      </c>
      <c r="H152" s="44" t="str">
        <f t="shared" si="2"/>
        <v>APPROVE</v>
      </c>
      <c r="I152" s="42">
        <f>IF(Table9[[#This Row],[DECISION]]="Approve",3,IF(Table9[[#This Row],[DECISION]]="Review",2,1))</f>
        <v>3</v>
      </c>
    </row>
    <row r="153" spans="1:9" ht="17.25" x14ac:dyDescent="0.3">
      <c r="A153" s="40" t="s">
        <v>181</v>
      </c>
      <c r="B153" s="31" t="s">
        <v>25</v>
      </c>
      <c r="C153" s="32">
        <v>181100</v>
      </c>
      <c r="D153" s="33">
        <v>37000</v>
      </c>
      <c r="E153" s="30" t="str">
        <f>VLOOKUP(A153,'CREDIT RISK SCORECARD'!A:H,8, FALSE)</f>
        <v xml:space="preserve"> Low Risk</v>
      </c>
      <c r="F153" s="31" t="s">
        <v>2064</v>
      </c>
      <c r="G153" s="34">
        <v>0.36973546660640638</v>
      </c>
      <c r="H153" s="44" t="str">
        <f t="shared" si="2"/>
        <v>APPROVE</v>
      </c>
      <c r="I153" s="42">
        <f>IF(Table9[[#This Row],[DECISION]]="Approve",3,IF(Table9[[#This Row],[DECISION]]="Review",2,1))</f>
        <v>3</v>
      </c>
    </row>
    <row r="154" spans="1:9" ht="17.25" x14ac:dyDescent="0.3">
      <c r="A154" s="39" t="s">
        <v>182</v>
      </c>
      <c r="B154" s="26" t="s">
        <v>33</v>
      </c>
      <c r="C154" s="27">
        <v>224500</v>
      </c>
      <c r="D154" s="28">
        <v>60000</v>
      </c>
      <c r="E154" s="30" t="str">
        <f>VLOOKUP(A154,'CREDIT RISK SCORECARD'!A:H,8, FALSE)</f>
        <v xml:space="preserve"> Medium Risk</v>
      </c>
      <c r="F154" s="26" t="s">
        <v>2065</v>
      </c>
      <c r="G154" s="29">
        <v>0.57320631872139782</v>
      </c>
      <c r="H154" s="44" t="str">
        <f t="shared" si="2"/>
        <v>REVIEW</v>
      </c>
      <c r="I154" s="42">
        <f>IF(Table9[[#This Row],[DECISION]]="Approve",3,IF(Table9[[#This Row],[DECISION]]="Review",2,1))</f>
        <v>2</v>
      </c>
    </row>
    <row r="155" spans="1:9" ht="17.25" x14ac:dyDescent="0.3">
      <c r="A155" s="40" t="s">
        <v>183</v>
      </c>
      <c r="B155" s="31" t="s">
        <v>33</v>
      </c>
      <c r="C155" s="32">
        <v>277200</v>
      </c>
      <c r="D155" s="33">
        <v>75000</v>
      </c>
      <c r="E155" s="30" t="str">
        <f>VLOOKUP(A155,'CREDIT RISK SCORECARD'!A:H,8, FALSE)</f>
        <v xml:space="preserve"> Medium Risk</v>
      </c>
      <c r="F155" s="31" t="s">
        <v>2065</v>
      </c>
      <c r="G155" s="34">
        <v>0.57495124311478085</v>
      </c>
      <c r="H155" s="44" t="str">
        <f t="shared" si="2"/>
        <v>REVIEW</v>
      </c>
      <c r="I155" s="42">
        <f>IF(Table9[[#This Row],[DECISION]]="Approve",3,IF(Table9[[#This Row],[DECISION]]="Review",2,1))</f>
        <v>2</v>
      </c>
    </row>
    <row r="156" spans="1:9" ht="17.25" x14ac:dyDescent="0.3">
      <c r="A156" s="39" t="s">
        <v>184</v>
      </c>
      <c r="B156" s="26" t="s">
        <v>25</v>
      </c>
      <c r="C156" s="27">
        <v>60000</v>
      </c>
      <c r="D156" s="28">
        <v>30000</v>
      </c>
      <c r="E156" s="30" t="str">
        <f>VLOOKUP(A156,'CREDIT RISK SCORECARD'!A:H,8, FALSE)</f>
        <v xml:space="preserve"> Medium Risk</v>
      </c>
      <c r="F156" s="26" t="s">
        <v>2064</v>
      </c>
      <c r="G156" s="29">
        <v>0.42759030059077335</v>
      </c>
      <c r="H156" s="44" t="str">
        <f t="shared" si="2"/>
        <v>REVIEW</v>
      </c>
      <c r="I156" s="42">
        <f>IF(Table9[[#This Row],[DECISION]]="Approve",3,IF(Table9[[#This Row],[DECISION]]="Review",2,1))</f>
        <v>2</v>
      </c>
    </row>
    <row r="157" spans="1:9" ht="17.25" x14ac:dyDescent="0.3">
      <c r="A157" s="40" t="s">
        <v>185</v>
      </c>
      <c r="B157" s="31" t="s">
        <v>25</v>
      </c>
      <c r="C157" s="32">
        <v>147300</v>
      </c>
      <c r="D157" s="33">
        <v>45000</v>
      </c>
      <c r="E157" s="30" t="str">
        <f>VLOOKUP(A157,'CREDIT RISK SCORECARD'!A:H,8, FALSE)</f>
        <v xml:space="preserve"> Low Risk</v>
      </c>
      <c r="F157" s="31" t="s">
        <v>2064</v>
      </c>
      <c r="G157" s="34">
        <v>0.37086640657536224</v>
      </c>
      <c r="H157" s="44" t="str">
        <f t="shared" si="2"/>
        <v>APPROVE</v>
      </c>
      <c r="I157" s="42">
        <f>IF(Table9[[#This Row],[DECISION]]="Approve",3,IF(Table9[[#This Row],[DECISION]]="Review",2,1))</f>
        <v>3</v>
      </c>
    </row>
    <row r="158" spans="1:9" ht="17.25" x14ac:dyDescent="0.3">
      <c r="A158" s="39" t="s">
        <v>186</v>
      </c>
      <c r="B158" s="26" t="s">
        <v>30</v>
      </c>
      <c r="C158" s="27">
        <v>179700</v>
      </c>
      <c r="D158" s="28">
        <v>55000</v>
      </c>
      <c r="E158" s="30" t="str">
        <f>VLOOKUP(A158,'CREDIT RISK SCORECARD'!A:H,8, FALSE)</f>
        <v xml:space="preserve"> Medium Risk</v>
      </c>
      <c r="F158" s="26" t="s">
        <v>2065</v>
      </c>
      <c r="G158" s="29">
        <v>0.55013550318490745</v>
      </c>
      <c r="H158" s="44" t="str">
        <f t="shared" si="2"/>
        <v>REVIEW</v>
      </c>
      <c r="I158" s="42">
        <f>IF(Table9[[#This Row],[DECISION]]="Approve",3,IF(Table9[[#This Row],[DECISION]]="Review",2,1))</f>
        <v>2</v>
      </c>
    </row>
    <row r="159" spans="1:9" ht="17.25" x14ac:dyDescent="0.3">
      <c r="A159" s="40" t="s">
        <v>187</v>
      </c>
      <c r="B159" s="31" t="s">
        <v>25</v>
      </c>
      <c r="C159" s="32">
        <v>226700</v>
      </c>
      <c r="D159" s="33">
        <v>45000</v>
      </c>
      <c r="E159" s="30" t="str">
        <f>VLOOKUP(A159,'CREDIT RISK SCORECARD'!A:H,8, FALSE)</f>
        <v xml:space="preserve"> Low Risk</v>
      </c>
      <c r="F159" s="31" t="s">
        <v>2064</v>
      </c>
      <c r="G159" s="34">
        <v>0.29488729425374444</v>
      </c>
      <c r="H159" s="44" t="str">
        <f t="shared" si="2"/>
        <v>APPROVE</v>
      </c>
      <c r="I159" s="42">
        <f>IF(Table9[[#This Row],[DECISION]]="Approve",3,IF(Table9[[#This Row],[DECISION]]="Review",2,1))</f>
        <v>3</v>
      </c>
    </row>
    <row r="160" spans="1:9" ht="17.25" x14ac:dyDescent="0.3">
      <c r="A160" s="39" t="s">
        <v>188</v>
      </c>
      <c r="B160" s="26" t="s">
        <v>25</v>
      </c>
      <c r="C160" s="27">
        <v>119800</v>
      </c>
      <c r="D160" s="28">
        <v>30000</v>
      </c>
      <c r="E160" s="30" t="str">
        <f>VLOOKUP(A160,'CREDIT RISK SCORECARD'!A:H,8, FALSE)</f>
        <v xml:space="preserve"> Low Risk</v>
      </c>
      <c r="F160" s="26" t="s">
        <v>2064</v>
      </c>
      <c r="G160" s="29">
        <v>0.27084985824047753</v>
      </c>
      <c r="H160" s="44" t="str">
        <f t="shared" si="2"/>
        <v>APPROVE</v>
      </c>
      <c r="I160" s="42">
        <f>IF(Table9[[#This Row],[DECISION]]="Approve",3,IF(Table9[[#This Row],[DECISION]]="Review",2,1))</f>
        <v>3</v>
      </c>
    </row>
    <row r="161" spans="1:9" ht="17.25" x14ac:dyDescent="0.3">
      <c r="A161" s="40" t="s">
        <v>189</v>
      </c>
      <c r="B161" s="31" t="s">
        <v>25</v>
      </c>
      <c r="C161" s="32">
        <v>196700</v>
      </c>
      <c r="D161" s="33">
        <v>66000</v>
      </c>
      <c r="E161" s="30" t="str">
        <f>VLOOKUP(A161,'CREDIT RISK SCORECARD'!A:H,8, FALSE)</f>
        <v xml:space="preserve"> Medium Risk</v>
      </c>
      <c r="F161" s="31" t="s">
        <v>2064</v>
      </c>
      <c r="G161" s="34">
        <v>0.44610750679481714</v>
      </c>
      <c r="H161" s="44" t="str">
        <f t="shared" si="2"/>
        <v>REVIEW</v>
      </c>
      <c r="I161" s="42">
        <f>IF(Table9[[#This Row],[DECISION]]="Approve",3,IF(Table9[[#This Row],[DECISION]]="Review",2,1))</f>
        <v>2</v>
      </c>
    </row>
    <row r="162" spans="1:9" ht="17.25" x14ac:dyDescent="0.3">
      <c r="A162" s="39" t="s">
        <v>190</v>
      </c>
      <c r="B162" s="26" t="s">
        <v>30</v>
      </c>
      <c r="C162" s="27">
        <v>156000</v>
      </c>
      <c r="D162" s="28">
        <v>49000</v>
      </c>
      <c r="E162" s="30" t="str">
        <f>VLOOKUP(A162,'CREDIT RISK SCORECARD'!A:H,8, FALSE)</f>
        <v xml:space="preserve"> Medium Risk</v>
      </c>
      <c r="F162" s="26" t="s">
        <v>2065</v>
      </c>
      <c r="G162" s="29">
        <v>0.56075411069126091</v>
      </c>
      <c r="H162" s="44" t="str">
        <f t="shared" si="2"/>
        <v>REVIEW</v>
      </c>
      <c r="I162" s="42">
        <f>IF(Table9[[#This Row],[DECISION]]="Approve",3,IF(Table9[[#This Row],[DECISION]]="Review",2,1))</f>
        <v>2</v>
      </c>
    </row>
    <row r="163" spans="1:9" ht="17.25" x14ac:dyDescent="0.3">
      <c r="A163" s="40" t="s">
        <v>191</v>
      </c>
      <c r="B163" s="31" t="s">
        <v>25</v>
      </c>
      <c r="C163" s="32">
        <v>167600</v>
      </c>
      <c r="D163" s="33">
        <v>49000</v>
      </c>
      <c r="E163" s="30" t="str">
        <f>VLOOKUP(A163,'CREDIT RISK SCORECARD'!A:H,8, FALSE)</f>
        <v xml:space="preserve"> Low Risk</v>
      </c>
      <c r="F163" s="31" t="s">
        <v>2064</v>
      </c>
      <c r="G163" s="34">
        <v>0.32363534501753738</v>
      </c>
      <c r="H163" s="44" t="str">
        <f t="shared" si="2"/>
        <v>APPROVE</v>
      </c>
      <c r="I163" s="42">
        <f>IF(Table9[[#This Row],[DECISION]]="Approve",3,IF(Table9[[#This Row],[DECISION]]="Review",2,1))</f>
        <v>3</v>
      </c>
    </row>
    <row r="164" spans="1:9" ht="17.25" x14ac:dyDescent="0.3">
      <c r="A164" s="39" t="s">
        <v>192</v>
      </c>
      <c r="B164" s="26" t="s">
        <v>33</v>
      </c>
      <c r="C164" s="27">
        <v>140400</v>
      </c>
      <c r="D164" s="28">
        <v>30000</v>
      </c>
      <c r="E164" s="30" t="str">
        <f>VLOOKUP(A164,'CREDIT RISK SCORECARD'!A:H,8, FALSE)</f>
        <v xml:space="preserve"> Medium Risk</v>
      </c>
      <c r="F164" s="26" t="s">
        <v>2065</v>
      </c>
      <c r="G164" s="29">
        <v>0.62827020519447219</v>
      </c>
      <c r="H164" s="44" t="str">
        <f t="shared" si="2"/>
        <v>REVIEW</v>
      </c>
      <c r="I164" s="42">
        <f>IF(Table9[[#This Row],[DECISION]]="Approve",3,IF(Table9[[#This Row],[DECISION]]="Review",2,1))</f>
        <v>2</v>
      </c>
    </row>
    <row r="165" spans="1:9" ht="17.25" x14ac:dyDescent="0.3">
      <c r="A165" s="40" t="s">
        <v>193</v>
      </c>
      <c r="B165" s="31" t="s">
        <v>33</v>
      </c>
      <c r="C165" s="32">
        <v>173100</v>
      </c>
      <c r="D165" s="33">
        <v>40000</v>
      </c>
      <c r="E165" s="30" t="str">
        <f>VLOOKUP(A165,'CREDIT RISK SCORECARD'!A:H,8, FALSE)</f>
        <v xml:space="preserve"> Medium Risk</v>
      </c>
      <c r="F165" s="31" t="s">
        <v>2065</v>
      </c>
      <c r="G165" s="34">
        <v>0.64984367346206962</v>
      </c>
      <c r="H165" s="44" t="str">
        <f t="shared" si="2"/>
        <v>REVIEW</v>
      </c>
      <c r="I165" s="42">
        <f>IF(Table9[[#This Row],[DECISION]]="Approve",3,IF(Table9[[#This Row],[DECISION]]="Review",2,1))</f>
        <v>2</v>
      </c>
    </row>
    <row r="166" spans="1:9" ht="17.25" x14ac:dyDescent="0.3">
      <c r="A166" s="39" t="s">
        <v>194</v>
      </c>
      <c r="B166" s="26" t="s">
        <v>25</v>
      </c>
      <c r="C166" s="27">
        <v>177900</v>
      </c>
      <c r="D166" s="28">
        <v>47000</v>
      </c>
      <c r="E166" s="30" t="str">
        <f>VLOOKUP(A166,'CREDIT RISK SCORECARD'!A:H,8, FALSE)</f>
        <v xml:space="preserve"> Low Risk</v>
      </c>
      <c r="F166" s="26" t="s">
        <v>2064</v>
      </c>
      <c r="G166" s="29">
        <v>0.36974074710411275</v>
      </c>
      <c r="H166" s="44" t="str">
        <f t="shared" si="2"/>
        <v>APPROVE</v>
      </c>
      <c r="I166" s="42">
        <f>IF(Table9[[#This Row],[DECISION]]="Approve",3,IF(Table9[[#This Row],[DECISION]]="Review",2,1))</f>
        <v>3</v>
      </c>
    </row>
    <row r="167" spans="1:9" ht="17.25" x14ac:dyDescent="0.3">
      <c r="A167" s="40" t="s">
        <v>195</v>
      </c>
      <c r="B167" s="31" t="s">
        <v>33</v>
      </c>
      <c r="C167" s="32">
        <v>207700</v>
      </c>
      <c r="D167" s="33">
        <v>39000</v>
      </c>
      <c r="E167" s="30" t="str">
        <f>VLOOKUP(A167,'CREDIT RISK SCORECARD'!A:H,8, FALSE)</f>
        <v xml:space="preserve"> Medium Risk</v>
      </c>
      <c r="F167" s="31" t="s">
        <v>2065</v>
      </c>
      <c r="G167" s="34">
        <v>0.64466715741415959</v>
      </c>
      <c r="H167" s="44" t="str">
        <f t="shared" si="2"/>
        <v>REVIEW</v>
      </c>
      <c r="I167" s="42">
        <f>IF(Table9[[#This Row],[DECISION]]="Approve",3,IF(Table9[[#This Row],[DECISION]]="Review",2,1))</f>
        <v>2</v>
      </c>
    </row>
    <row r="168" spans="1:9" ht="17.25" x14ac:dyDescent="0.3">
      <c r="A168" s="39" t="s">
        <v>196</v>
      </c>
      <c r="B168" s="26" t="s">
        <v>25</v>
      </c>
      <c r="C168" s="27">
        <v>150000</v>
      </c>
      <c r="D168" s="28">
        <v>36000</v>
      </c>
      <c r="E168" s="30" t="str">
        <f>VLOOKUP(A168,'CREDIT RISK SCORECARD'!A:H,8, FALSE)</f>
        <v xml:space="preserve"> Low Risk</v>
      </c>
      <c r="F168" s="26" t="s">
        <v>2064</v>
      </c>
      <c r="G168" s="29">
        <v>0.35331054693274749</v>
      </c>
      <c r="H168" s="44" t="str">
        <f t="shared" si="2"/>
        <v>APPROVE</v>
      </c>
      <c r="I168" s="42">
        <f>IF(Table9[[#This Row],[DECISION]]="Approve",3,IF(Table9[[#This Row],[DECISION]]="Review",2,1))</f>
        <v>3</v>
      </c>
    </row>
    <row r="169" spans="1:9" ht="17.25" x14ac:dyDescent="0.3">
      <c r="A169" s="40" t="s">
        <v>197</v>
      </c>
      <c r="B169" s="31" t="s">
        <v>33</v>
      </c>
      <c r="C169" s="32">
        <v>60000</v>
      </c>
      <c r="D169" s="33">
        <v>30000</v>
      </c>
      <c r="E169" s="30" t="str">
        <f>VLOOKUP(A169,'CREDIT RISK SCORECARD'!A:H,8, FALSE)</f>
        <v xml:space="preserve"> High Risk</v>
      </c>
      <c r="F169" s="31" t="s">
        <v>2065</v>
      </c>
      <c r="G169" s="34">
        <v>0.72269313304141236</v>
      </c>
      <c r="H169" s="44" t="str">
        <f t="shared" si="2"/>
        <v>REJECT</v>
      </c>
      <c r="I169" s="42">
        <f>IF(Table9[[#This Row],[DECISION]]="Approve",3,IF(Table9[[#This Row],[DECISION]]="Review",2,1))</f>
        <v>1</v>
      </c>
    </row>
    <row r="170" spans="1:9" ht="17.25" x14ac:dyDescent="0.3">
      <c r="A170" s="39" t="s">
        <v>198</v>
      </c>
      <c r="B170" s="26" t="s">
        <v>33</v>
      </c>
      <c r="C170" s="27">
        <v>142600</v>
      </c>
      <c r="D170" s="28">
        <v>31000</v>
      </c>
      <c r="E170" s="30" t="str">
        <f>VLOOKUP(A170,'CREDIT RISK SCORECARD'!A:H,8, FALSE)</f>
        <v xml:space="preserve"> Medium Risk</v>
      </c>
      <c r="F170" s="26" t="s">
        <v>2065</v>
      </c>
      <c r="G170" s="29">
        <v>0.57712364487542611</v>
      </c>
      <c r="H170" s="44" t="str">
        <f t="shared" si="2"/>
        <v>REVIEW</v>
      </c>
      <c r="I170" s="42">
        <f>IF(Table9[[#This Row],[DECISION]]="Approve",3,IF(Table9[[#This Row],[DECISION]]="Review",2,1))</f>
        <v>2</v>
      </c>
    </row>
    <row r="171" spans="1:9" ht="17.25" x14ac:dyDescent="0.3">
      <c r="A171" s="40" t="s">
        <v>199</v>
      </c>
      <c r="B171" s="31" t="s">
        <v>33</v>
      </c>
      <c r="C171" s="32">
        <v>147000</v>
      </c>
      <c r="D171" s="33">
        <v>45000</v>
      </c>
      <c r="E171" s="30" t="str">
        <f>VLOOKUP(A171,'CREDIT RISK SCORECARD'!A:H,8, FALSE)</f>
        <v xml:space="preserve"> Medium Risk</v>
      </c>
      <c r="F171" s="31" t="s">
        <v>2065</v>
      </c>
      <c r="G171" s="34">
        <v>0.64574623039256462</v>
      </c>
      <c r="H171" s="44" t="str">
        <f t="shared" si="2"/>
        <v>REVIEW</v>
      </c>
      <c r="I171" s="42">
        <f>IF(Table9[[#This Row],[DECISION]]="Approve",3,IF(Table9[[#This Row],[DECISION]]="Review",2,1))</f>
        <v>2</v>
      </c>
    </row>
    <row r="172" spans="1:9" ht="17.25" x14ac:dyDescent="0.3">
      <c r="A172" s="39" t="s">
        <v>200</v>
      </c>
      <c r="B172" s="26" t="s">
        <v>25</v>
      </c>
      <c r="C172" s="27">
        <v>206500</v>
      </c>
      <c r="D172" s="28">
        <v>66000</v>
      </c>
      <c r="E172" s="30" t="str">
        <f>VLOOKUP(A172,'CREDIT RISK SCORECARD'!A:H,8, FALSE)</f>
        <v xml:space="preserve"> Medium Risk</v>
      </c>
      <c r="F172" s="26" t="s">
        <v>2064</v>
      </c>
      <c r="G172" s="29">
        <v>0.44570886188082104</v>
      </c>
      <c r="H172" s="44" t="str">
        <f t="shared" si="2"/>
        <v>REVIEW</v>
      </c>
      <c r="I172" s="42">
        <f>IF(Table9[[#This Row],[DECISION]]="Approve",3,IF(Table9[[#This Row],[DECISION]]="Review",2,1))</f>
        <v>2</v>
      </c>
    </row>
    <row r="173" spans="1:9" ht="17.25" x14ac:dyDescent="0.3">
      <c r="A173" s="40" t="s">
        <v>201</v>
      </c>
      <c r="B173" s="31" t="s">
        <v>30</v>
      </c>
      <c r="C173" s="32">
        <v>144200</v>
      </c>
      <c r="D173" s="33">
        <v>31000</v>
      </c>
      <c r="E173" s="30" t="str">
        <f>VLOOKUP(A173,'CREDIT RISK SCORECARD'!A:H,8, FALSE)</f>
        <v xml:space="preserve"> Medium Risk</v>
      </c>
      <c r="F173" s="31" t="s">
        <v>2064</v>
      </c>
      <c r="G173" s="34">
        <v>0.49871782899695305</v>
      </c>
      <c r="H173" s="44" t="str">
        <f t="shared" si="2"/>
        <v>REVIEW</v>
      </c>
      <c r="I173" s="42">
        <f>IF(Table9[[#This Row],[DECISION]]="Approve",3,IF(Table9[[#This Row],[DECISION]]="Review",2,1))</f>
        <v>2</v>
      </c>
    </row>
    <row r="174" spans="1:9" ht="17.25" x14ac:dyDescent="0.3">
      <c r="A174" s="39" t="s">
        <v>202</v>
      </c>
      <c r="B174" s="26" t="s">
        <v>25</v>
      </c>
      <c r="C174" s="27">
        <v>153000</v>
      </c>
      <c r="D174" s="28">
        <v>49000</v>
      </c>
      <c r="E174" s="30" t="str">
        <f>VLOOKUP(A174,'CREDIT RISK SCORECARD'!A:H,8, FALSE)</f>
        <v xml:space="preserve"> Low Risk</v>
      </c>
      <c r="F174" s="26" t="s">
        <v>2064</v>
      </c>
      <c r="G174" s="29">
        <v>0.39181276206258064</v>
      </c>
      <c r="H174" s="44" t="str">
        <f t="shared" si="2"/>
        <v>APPROVE</v>
      </c>
      <c r="I174" s="42">
        <f>IF(Table9[[#This Row],[DECISION]]="Approve",3,IF(Table9[[#This Row],[DECISION]]="Review",2,1))</f>
        <v>3</v>
      </c>
    </row>
    <row r="175" spans="1:9" ht="17.25" x14ac:dyDescent="0.3">
      <c r="A175" s="40" t="s">
        <v>203</v>
      </c>
      <c r="B175" s="31" t="s">
        <v>25</v>
      </c>
      <c r="C175" s="32">
        <v>226200</v>
      </c>
      <c r="D175" s="33">
        <v>39000</v>
      </c>
      <c r="E175" s="30" t="str">
        <f>VLOOKUP(A175,'CREDIT RISK SCORECARD'!A:H,8, FALSE)</f>
        <v xml:space="preserve"> Low Risk</v>
      </c>
      <c r="F175" s="31" t="s">
        <v>2064</v>
      </c>
      <c r="G175" s="34">
        <v>0.38968006694897189</v>
      </c>
      <c r="H175" s="44" t="str">
        <f t="shared" si="2"/>
        <v>APPROVE</v>
      </c>
      <c r="I175" s="42">
        <f>IF(Table9[[#This Row],[DECISION]]="Approve",3,IF(Table9[[#This Row],[DECISION]]="Review",2,1))</f>
        <v>3</v>
      </c>
    </row>
    <row r="176" spans="1:9" ht="17.25" x14ac:dyDescent="0.3">
      <c r="A176" s="39" t="s">
        <v>204</v>
      </c>
      <c r="B176" s="26" t="s">
        <v>25</v>
      </c>
      <c r="C176" s="27">
        <v>165800</v>
      </c>
      <c r="D176" s="28">
        <v>53000</v>
      </c>
      <c r="E176" s="30" t="str">
        <f>VLOOKUP(A176,'CREDIT RISK SCORECARD'!A:H,8, FALSE)</f>
        <v xml:space="preserve"> Low Risk</v>
      </c>
      <c r="F176" s="26" t="s">
        <v>2064</v>
      </c>
      <c r="G176" s="29">
        <v>0.33786514435664805</v>
      </c>
      <c r="H176" s="44" t="str">
        <f t="shared" si="2"/>
        <v>APPROVE</v>
      </c>
      <c r="I176" s="42">
        <f>IF(Table9[[#This Row],[DECISION]]="Approve",3,IF(Table9[[#This Row],[DECISION]]="Review",2,1))</f>
        <v>3</v>
      </c>
    </row>
    <row r="177" spans="1:9" ht="17.25" x14ac:dyDescent="0.3">
      <c r="A177" s="40" t="s">
        <v>205</v>
      </c>
      <c r="B177" s="31" t="s">
        <v>33</v>
      </c>
      <c r="C177" s="32">
        <v>257300</v>
      </c>
      <c r="D177" s="33">
        <v>46000</v>
      </c>
      <c r="E177" s="30" t="str">
        <f>VLOOKUP(A177,'CREDIT RISK SCORECARD'!A:H,8, FALSE)</f>
        <v xml:space="preserve"> Medium Risk</v>
      </c>
      <c r="F177" s="31" t="s">
        <v>2065</v>
      </c>
      <c r="G177" s="34">
        <v>0.56305747526163219</v>
      </c>
      <c r="H177" s="44" t="str">
        <f t="shared" si="2"/>
        <v>REVIEW</v>
      </c>
      <c r="I177" s="42">
        <f>IF(Table9[[#This Row],[DECISION]]="Approve",3,IF(Table9[[#This Row],[DECISION]]="Review",2,1))</f>
        <v>2</v>
      </c>
    </row>
    <row r="178" spans="1:9" ht="17.25" x14ac:dyDescent="0.3">
      <c r="A178" s="39" t="s">
        <v>206</v>
      </c>
      <c r="B178" s="26" t="s">
        <v>33</v>
      </c>
      <c r="C178" s="27">
        <v>135400</v>
      </c>
      <c r="D178" s="28">
        <v>30000</v>
      </c>
      <c r="E178" s="30" t="str">
        <f>VLOOKUP(A178,'CREDIT RISK SCORECARD'!A:H,8, FALSE)</f>
        <v xml:space="preserve"> Medium Risk</v>
      </c>
      <c r="F178" s="26" t="s">
        <v>2065</v>
      </c>
      <c r="G178" s="29">
        <v>0.54796343142137249</v>
      </c>
      <c r="H178" s="44" t="str">
        <f t="shared" si="2"/>
        <v>REVIEW</v>
      </c>
      <c r="I178" s="42">
        <f>IF(Table9[[#This Row],[DECISION]]="Approve",3,IF(Table9[[#This Row],[DECISION]]="Review",2,1))</f>
        <v>2</v>
      </c>
    </row>
    <row r="179" spans="1:9" ht="17.25" x14ac:dyDescent="0.3">
      <c r="A179" s="40" t="s">
        <v>207</v>
      </c>
      <c r="B179" s="31" t="s">
        <v>25</v>
      </c>
      <c r="C179" s="32">
        <v>226300</v>
      </c>
      <c r="D179" s="33">
        <v>63000</v>
      </c>
      <c r="E179" s="30" t="str">
        <f>VLOOKUP(A179,'CREDIT RISK SCORECARD'!A:H,8, FALSE)</f>
        <v xml:space="preserve"> Low Risk</v>
      </c>
      <c r="F179" s="31" t="s">
        <v>2064</v>
      </c>
      <c r="G179" s="34">
        <v>0.35573002159170924</v>
      </c>
      <c r="H179" s="44" t="str">
        <f t="shared" si="2"/>
        <v>APPROVE</v>
      </c>
      <c r="I179" s="42">
        <f>IF(Table9[[#This Row],[DECISION]]="Approve",3,IF(Table9[[#This Row],[DECISION]]="Review",2,1))</f>
        <v>3</v>
      </c>
    </row>
    <row r="180" spans="1:9" ht="17.25" x14ac:dyDescent="0.3">
      <c r="A180" s="39" t="s">
        <v>208</v>
      </c>
      <c r="B180" s="26" t="s">
        <v>33</v>
      </c>
      <c r="C180" s="27">
        <v>217400</v>
      </c>
      <c r="D180" s="28">
        <v>53000</v>
      </c>
      <c r="E180" s="30" t="str">
        <f>VLOOKUP(A180,'CREDIT RISK SCORECARD'!A:H,8, FALSE)</f>
        <v xml:space="preserve"> High Risk</v>
      </c>
      <c r="F180" s="26" t="s">
        <v>2065</v>
      </c>
      <c r="G180" s="29">
        <v>0.75015580804678883</v>
      </c>
      <c r="H180" s="44" t="str">
        <f t="shared" si="2"/>
        <v>REJECT</v>
      </c>
      <c r="I180" s="42">
        <f>IF(Table9[[#This Row],[DECISION]]="Approve",3,IF(Table9[[#This Row],[DECISION]]="Review",2,1))</f>
        <v>1</v>
      </c>
    </row>
    <row r="181" spans="1:9" ht="17.25" x14ac:dyDescent="0.3">
      <c r="A181" s="40" t="s">
        <v>209</v>
      </c>
      <c r="B181" s="31" t="s">
        <v>25</v>
      </c>
      <c r="C181" s="32">
        <v>126900</v>
      </c>
      <c r="D181" s="33">
        <v>42000</v>
      </c>
      <c r="E181" s="30" t="str">
        <f>VLOOKUP(A181,'CREDIT RISK SCORECARD'!A:H,8, FALSE)</f>
        <v xml:space="preserve"> Low Risk</v>
      </c>
      <c r="F181" s="31" t="s">
        <v>2064</v>
      </c>
      <c r="G181" s="34">
        <v>0.35015967385773966</v>
      </c>
      <c r="H181" s="44" t="str">
        <f t="shared" si="2"/>
        <v>APPROVE</v>
      </c>
      <c r="I181" s="42">
        <f>IF(Table9[[#This Row],[DECISION]]="Approve",3,IF(Table9[[#This Row],[DECISION]]="Review",2,1))</f>
        <v>3</v>
      </c>
    </row>
    <row r="182" spans="1:9" ht="17.25" x14ac:dyDescent="0.3">
      <c r="A182" s="39" t="s">
        <v>210</v>
      </c>
      <c r="B182" s="26" t="s">
        <v>33</v>
      </c>
      <c r="C182" s="27">
        <v>281200</v>
      </c>
      <c r="D182" s="28">
        <v>63000</v>
      </c>
      <c r="E182" s="30" t="str">
        <f>VLOOKUP(A182,'CREDIT RISK SCORECARD'!A:H,8, FALSE)</f>
        <v xml:space="preserve"> Medium Risk</v>
      </c>
      <c r="F182" s="26" t="s">
        <v>2065</v>
      </c>
      <c r="G182" s="29">
        <v>0.63660769852199761</v>
      </c>
      <c r="H182" s="44" t="str">
        <f t="shared" si="2"/>
        <v>REVIEW</v>
      </c>
      <c r="I182" s="42">
        <f>IF(Table9[[#This Row],[DECISION]]="Approve",3,IF(Table9[[#This Row],[DECISION]]="Review",2,1))</f>
        <v>2</v>
      </c>
    </row>
    <row r="183" spans="1:9" ht="17.25" x14ac:dyDescent="0.3">
      <c r="A183" s="40" t="s">
        <v>211</v>
      </c>
      <c r="B183" s="31" t="s">
        <v>25</v>
      </c>
      <c r="C183" s="32">
        <v>172000</v>
      </c>
      <c r="D183" s="33">
        <v>36000</v>
      </c>
      <c r="E183" s="30" t="str">
        <f>VLOOKUP(A183,'CREDIT RISK SCORECARD'!A:H,8, FALSE)</f>
        <v xml:space="preserve"> Low Risk</v>
      </c>
      <c r="F183" s="31" t="s">
        <v>2064</v>
      </c>
      <c r="G183" s="34">
        <v>0.42893527727491948</v>
      </c>
      <c r="H183" s="44" t="str">
        <f t="shared" si="2"/>
        <v>APPROVE</v>
      </c>
      <c r="I183" s="42">
        <f>IF(Table9[[#This Row],[DECISION]]="Approve",3,IF(Table9[[#This Row],[DECISION]]="Review",2,1))</f>
        <v>3</v>
      </c>
    </row>
    <row r="184" spans="1:9" ht="17.25" x14ac:dyDescent="0.3">
      <c r="A184" s="39" t="s">
        <v>212</v>
      </c>
      <c r="B184" s="26" t="s">
        <v>33</v>
      </c>
      <c r="C184" s="27">
        <v>310600</v>
      </c>
      <c r="D184" s="28">
        <v>78000</v>
      </c>
      <c r="E184" s="30" t="str">
        <f>VLOOKUP(A184,'CREDIT RISK SCORECARD'!A:H,8, FALSE)</f>
        <v xml:space="preserve"> Medium Risk</v>
      </c>
      <c r="F184" s="26" t="s">
        <v>2065</v>
      </c>
      <c r="G184" s="29">
        <v>0.54565635649348776</v>
      </c>
      <c r="H184" s="44" t="str">
        <f t="shared" si="2"/>
        <v>REVIEW</v>
      </c>
      <c r="I184" s="42">
        <f>IF(Table9[[#This Row],[DECISION]]="Approve",3,IF(Table9[[#This Row],[DECISION]]="Review",2,1))</f>
        <v>2</v>
      </c>
    </row>
    <row r="185" spans="1:9" ht="17.25" x14ac:dyDescent="0.3">
      <c r="A185" s="40" t="s">
        <v>213</v>
      </c>
      <c r="B185" s="31" t="s">
        <v>25</v>
      </c>
      <c r="C185" s="32">
        <v>231300</v>
      </c>
      <c r="D185" s="33">
        <v>56000</v>
      </c>
      <c r="E185" s="30" t="str">
        <f>VLOOKUP(A185,'CREDIT RISK SCORECARD'!A:H,8, FALSE)</f>
        <v xml:space="preserve"> Medium Risk</v>
      </c>
      <c r="F185" s="31" t="s">
        <v>2064</v>
      </c>
      <c r="G185" s="34">
        <v>0.4695409608317519</v>
      </c>
      <c r="H185" s="44" t="str">
        <f t="shared" si="2"/>
        <v>REVIEW</v>
      </c>
      <c r="I185" s="42">
        <f>IF(Table9[[#This Row],[DECISION]]="Approve",3,IF(Table9[[#This Row],[DECISION]]="Review",2,1))</f>
        <v>2</v>
      </c>
    </row>
    <row r="186" spans="1:9" ht="17.25" x14ac:dyDescent="0.3">
      <c r="A186" s="39" t="s">
        <v>214</v>
      </c>
      <c r="B186" s="26" t="s">
        <v>30</v>
      </c>
      <c r="C186" s="27">
        <v>177300</v>
      </c>
      <c r="D186" s="28">
        <v>39000</v>
      </c>
      <c r="E186" s="30" t="str">
        <f>VLOOKUP(A186,'CREDIT RISK SCORECARD'!A:H,8, FALSE)</f>
        <v xml:space="preserve"> Medium Risk</v>
      </c>
      <c r="F186" s="26" t="s">
        <v>2065</v>
      </c>
      <c r="G186" s="29">
        <v>0.51617702785017328</v>
      </c>
      <c r="H186" s="44" t="str">
        <f t="shared" si="2"/>
        <v>REVIEW</v>
      </c>
      <c r="I186" s="42">
        <f>IF(Table9[[#This Row],[DECISION]]="Approve",3,IF(Table9[[#This Row],[DECISION]]="Review",2,1))</f>
        <v>2</v>
      </c>
    </row>
    <row r="187" spans="1:9" ht="17.25" x14ac:dyDescent="0.3">
      <c r="A187" s="40" t="s">
        <v>215</v>
      </c>
      <c r="B187" s="31" t="s">
        <v>25</v>
      </c>
      <c r="C187" s="32">
        <v>185800</v>
      </c>
      <c r="D187" s="33">
        <v>54000</v>
      </c>
      <c r="E187" s="30" t="str">
        <f>VLOOKUP(A187,'CREDIT RISK SCORECARD'!A:H,8, FALSE)</f>
        <v xml:space="preserve"> Medium Risk</v>
      </c>
      <c r="F187" s="31" t="s">
        <v>2064</v>
      </c>
      <c r="G187" s="34">
        <v>0.47805878801093815</v>
      </c>
      <c r="H187" s="44" t="str">
        <f t="shared" si="2"/>
        <v>REVIEW</v>
      </c>
      <c r="I187" s="42">
        <f>IF(Table9[[#This Row],[DECISION]]="Approve",3,IF(Table9[[#This Row],[DECISION]]="Review",2,1))</f>
        <v>2</v>
      </c>
    </row>
    <row r="188" spans="1:9" ht="17.25" x14ac:dyDescent="0.3">
      <c r="A188" s="39" t="s">
        <v>216</v>
      </c>
      <c r="B188" s="26" t="s">
        <v>25</v>
      </c>
      <c r="C188" s="27">
        <v>182000</v>
      </c>
      <c r="D188" s="28">
        <v>55000</v>
      </c>
      <c r="E188" s="30" t="str">
        <f>VLOOKUP(A188,'CREDIT RISK SCORECARD'!A:H,8, FALSE)</f>
        <v xml:space="preserve"> Medium Risk</v>
      </c>
      <c r="F188" s="26" t="s">
        <v>2064</v>
      </c>
      <c r="G188" s="29">
        <v>0.491761203820543</v>
      </c>
      <c r="H188" s="44" t="str">
        <f t="shared" si="2"/>
        <v>REVIEW</v>
      </c>
      <c r="I188" s="42">
        <f>IF(Table9[[#This Row],[DECISION]]="Approve",3,IF(Table9[[#This Row],[DECISION]]="Review",2,1))</f>
        <v>2</v>
      </c>
    </row>
    <row r="189" spans="1:9" ht="17.25" x14ac:dyDescent="0.3">
      <c r="A189" s="40" t="s">
        <v>217</v>
      </c>
      <c r="B189" s="31" t="s">
        <v>25</v>
      </c>
      <c r="C189" s="32">
        <v>239600</v>
      </c>
      <c r="D189" s="33">
        <v>77000</v>
      </c>
      <c r="E189" s="30" t="str">
        <f>VLOOKUP(A189,'CREDIT RISK SCORECARD'!A:H,8, FALSE)</f>
        <v xml:space="preserve"> Medium Risk</v>
      </c>
      <c r="F189" s="31" t="s">
        <v>2064</v>
      </c>
      <c r="G189" s="34">
        <v>0.47338464542040948</v>
      </c>
      <c r="H189" s="44" t="str">
        <f t="shared" si="2"/>
        <v>REVIEW</v>
      </c>
      <c r="I189" s="42">
        <f>IF(Table9[[#This Row],[DECISION]]="Approve",3,IF(Table9[[#This Row],[DECISION]]="Review",2,1))</f>
        <v>2</v>
      </c>
    </row>
    <row r="190" spans="1:9" ht="17.25" x14ac:dyDescent="0.3">
      <c r="A190" s="39" t="s">
        <v>218</v>
      </c>
      <c r="B190" s="26" t="s">
        <v>30</v>
      </c>
      <c r="C190" s="27">
        <v>149900</v>
      </c>
      <c r="D190" s="28">
        <v>52000</v>
      </c>
      <c r="E190" s="30" t="str">
        <f>VLOOKUP(A190,'CREDIT RISK SCORECARD'!A:H,8, FALSE)</f>
        <v xml:space="preserve"> Medium Risk</v>
      </c>
      <c r="F190" s="26" t="s">
        <v>2064</v>
      </c>
      <c r="G190" s="29">
        <v>0.43285447962323492</v>
      </c>
      <c r="H190" s="44" t="str">
        <f t="shared" si="2"/>
        <v>REVIEW</v>
      </c>
      <c r="I190" s="42">
        <f>IF(Table9[[#This Row],[DECISION]]="Approve",3,IF(Table9[[#This Row],[DECISION]]="Review",2,1))</f>
        <v>2</v>
      </c>
    </row>
    <row r="191" spans="1:9" ht="17.25" x14ac:dyDescent="0.3">
      <c r="A191" s="40" t="s">
        <v>219</v>
      </c>
      <c r="B191" s="31" t="s">
        <v>30</v>
      </c>
      <c r="C191" s="32">
        <v>113100</v>
      </c>
      <c r="D191" s="33">
        <v>30000</v>
      </c>
      <c r="E191" s="30" t="str">
        <f>VLOOKUP(A191,'CREDIT RISK SCORECARD'!A:H,8, FALSE)</f>
        <v xml:space="preserve"> Low Risk</v>
      </c>
      <c r="F191" s="31" t="s">
        <v>2064</v>
      </c>
      <c r="G191" s="34">
        <v>0.42549659023753683</v>
      </c>
      <c r="H191" s="44" t="str">
        <f t="shared" si="2"/>
        <v>APPROVE</v>
      </c>
      <c r="I191" s="42">
        <f>IF(Table9[[#This Row],[DECISION]]="Approve",3,IF(Table9[[#This Row],[DECISION]]="Review",2,1))</f>
        <v>3</v>
      </c>
    </row>
    <row r="192" spans="1:9" ht="17.25" x14ac:dyDescent="0.3">
      <c r="A192" s="39" t="s">
        <v>220</v>
      </c>
      <c r="B192" s="26" t="s">
        <v>25</v>
      </c>
      <c r="C192" s="27">
        <v>172100</v>
      </c>
      <c r="D192" s="28">
        <v>50000</v>
      </c>
      <c r="E192" s="30" t="str">
        <f>VLOOKUP(A192,'CREDIT RISK SCORECARD'!A:H,8, FALSE)</f>
        <v xml:space="preserve"> Low Risk</v>
      </c>
      <c r="F192" s="26" t="s">
        <v>2064</v>
      </c>
      <c r="G192" s="29">
        <v>0.28690852364322189</v>
      </c>
      <c r="H192" s="44" t="str">
        <f t="shared" si="2"/>
        <v>APPROVE</v>
      </c>
      <c r="I192" s="42">
        <f>IF(Table9[[#This Row],[DECISION]]="Approve",3,IF(Table9[[#This Row],[DECISION]]="Review",2,1))</f>
        <v>3</v>
      </c>
    </row>
    <row r="193" spans="1:9" ht="17.25" x14ac:dyDescent="0.3">
      <c r="A193" s="40" t="s">
        <v>221</v>
      </c>
      <c r="B193" s="31" t="s">
        <v>33</v>
      </c>
      <c r="C193" s="32">
        <v>140600</v>
      </c>
      <c r="D193" s="33">
        <v>32000</v>
      </c>
      <c r="E193" s="30" t="str">
        <f>VLOOKUP(A193,'CREDIT RISK SCORECARD'!A:H,8, FALSE)</f>
        <v xml:space="preserve"> Medium Risk</v>
      </c>
      <c r="F193" s="31" t="s">
        <v>2065</v>
      </c>
      <c r="G193" s="34">
        <v>0.59737893777368123</v>
      </c>
      <c r="H193" s="44" t="str">
        <f t="shared" si="2"/>
        <v>REVIEW</v>
      </c>
      <c r="I193" s="42">
        <f>IF(Table9[[#This Row],[DECISION]]="Approve",3,IF(Table9[[#This Row],[DECISION]]="Review",2,1))</f>
        <v>2</v>
      </c>
    </row>
    <row r="194" spans="1:9" ht="17.25" x14ac:dyDescent="0.3">
      <c r="A194" s="39" t="s">
        <v>222</v>
      </c>
      <c r="B194" s="26" t="s">
        <v>30</v>
      </c>
      <c r="C194" s="27">
        <v>190600</v>
      </c>
      <c r="D194" s="28">
        <v>54000</v>
      </c>
      <c r="E194" s="30" t="str">
        <f>VLOOKUP(A194,'CREDIT RISK SCORECARD'!A:H,8, FALSE)</f>
        <v xml:space="preserve"> Medium Risk</v>
      </c>
      <c r="F194" s="26" t="s">
        <v>2064</v>
      </c>
      <c r="G194" s="29">
        <v>0.49477594497518157</v>
      </c>
      <c r="H194" s="44" t="str">
        <f t="shared" si="2"/>
        <v>REVIEW</v>
      </c>
      <c r="I194" s="42">
        <f>IF(Table9[[#This Row],[DECISION]]="Approve",3,IF(Table9[[#This Row],[DECISION]]="Review",2,1))</f>
        <v>2</v>
      </c>
    </row>
    <row r="195" spans="1:9" ht="17.25" x14ac:dyDescent="0.3">
      <c r="A195" s="40" t="s">
        <v>223</v>
      </c>
      <c r="B195" s="31" t="s">
        <v>33</v>
      </c>
      <c r="C195" s="32">
        <v>346300</v>
      </c>
      <c r="D195" s="33">
        <v>85000</v>
      </c>
      <c r="E195" s="30" t="str">
        <f>VLOOKUP(A195,'CREDIT RISK SCORECARD'!A:H,8, FALSE)</f>
        <v xml:space="preserve"> High Risk</v>
      </c>
      <c r="F195" s="31" t="s">
        <v>2065</v>
      </c>
      <c r="G195" s="34">
        <v>0.71606255875071567</v>
      </c>
      <c r="H195" s="44" t="str">
        <f t="shared" si="2"/>
        <v>REJECT</v>
      </c>
      <c r="I195" s="42">
        <f>IF(Table9[[#This Row],[DECISION]]="Approve",3,IF(Table9[[#This Row],[DECISION]]="Review",2,1))</f>
        <v>1</v>
      </c>
    </row>
    <row r="196" spans="1:9" ht="17.25" x14ac:dyDescent="0.3">
      <c r="A196" s="39" t="s">
        <v>224</v>
      </c>
      <c r="B196" s="26" t="s">
        <v>33</v>
      </c>
      <c r="C196" s="27">
        <v>246600</v>
      </c>
      <c r="D196" s="28">
        <v>86000</v>
      </c>
      <c r="E196" s="30" t="str">
        <f>VLOOKUP(A196,'CREDIT RISK SCORECARD'!A:H,8, FALSE)</f>
        <v xml:space="preserve"> Medium Risk</v>
      </c>
      <c r="F196" s="26" t="s">
        <v>2065</v>
      </c>
      <c r="G196" s="29">
        <v>0.69552230693664963</v>
      </c>
      <c r="H196" s="44" t="str">
        <f t="shared" si="2"/>
        <v>REVIEW</v>
      </c>
      <c r="I196" s="42">
        <f>IF(Table9[[#This Row],[DECISION]]="Approve",3,IF(Table9[[#This Row],[DECISION]]="Review",2,1))</f>
        <v>2</v>
      </c>
    </row>
    <row r="197" spans="1:9" ht="17.25" x14ac:dyDescent="0.3">
      <c r="A197" s="40" t="s">
        <v>225</v>
      </c>
      <c r="B197" s="31" t="s">
        <v>25</v>
      </c>
      <c r="C197" s="32">
        <v>195700</v>
      </c>
      <c r="D197" s="33">
        <v>58000</v>
      </c>
      <c r="E197" s="30" t="str">
        <f>VLOOKUP(A197,'CREDIT RISK SCORECARD'!A:H,8, FALSE)</f>
        <v xml:space="preserve"> Low Risk</v>
      </c>
      <c r="F197" s="31" t="s">
        <v>2064</v>
      </c>
      <c r="G197" s="34">
        <v>0.40609582526983662</v>
      </c>
      <c r="H197" s="44" t="str">
        <f t="shared" si="2"/>
        <v>APPROVE</v>
      </c>
      <c r="I197" s="42">
        <f>IF(Table9[[#This Row],[DECISION]]="Approve",3,IF(Table9[[#This Row],[DECISION]]="Review",2,1))</f>
        <v>3</v>
      </c>
    </row>
    <row r="198" spans="1:9" ht="17.25" x14ac:dyDescent="0.3">
      <c r="A198" s="39" t="s">
        <v>226</v>
      </c>
      <c r="B198" s="26" t="s">
        <v>25</v>
      </c>
      <c r="C198" s="27">
        <v>273500</v>
      </c>
      <c r="D198" s="28">
        <v>93000</v>
      </c>
      <c r="E198" s="30" t="str">
        <f>VLOOKUP(A198,'CREDIT RISK SCORECARD'!A:H,8, FALSE)</f>
        <v xml:space="preserve"> Low Risk</v>
      </c>
      <c r="F198" s="26" t="s">
        <v>2064</v>
      </c>
      <c r="G198" s="29">
        <v>0.29680462903937094</v>
      </c>
      <c r="H198" s="44" t="str">
        <f t="shared" si="2"/>
        <v>APPROVE</v>
      </c>
      <c r="I198" s="42">
        <f>IF(Table9[[#This Row],[DECISION]]="Approve",3,IF(Table9[[#This Row],[DECISION]]="Review",2,1))</f>
        <v>3</v>
      </c>
    </row>
    <row r="199" spans="1:9" ht="17.25" x14ac:dyDescent="0.3">
      <c r="A199" s="40" t="s">
        <v>227</v>
      </c>
      <c r="B199" s="31" t="s">
        <v>30</v>
      </c>
      <c r="C199" s="32">
        <v>185800</v>
      </c>
      <c r="D199" s="33">
        <v>59000</v>
      </c>
      <c r="E199" s="30" t="str">
        <f>VLOOKUP(A199,'CREDIT RISK SCORECARD'!A:H,8, FALSE)</f>
        <v xml:space="preserve"> Medium Risk</v>
      </c>
      <c r="F199" s="31" t="s">
        <v>2064</v>
      </c>
      <c r="G199" s="34">
        <v>0.44182876524319598</v>
      </c>
      <c r="H199" s="44" t="str">
        <f t="shared" si="2"/>
        <v>REVIEW</v>
      </c>
      <c r="I199" s="42">
        <f>IF(Table9[[#This Row],[DECISION]]="Approve",3,IF(Table9[[#This Row],[DECISION]]="Review",2,1))</f>
        <v>2</v>
      </c>
    </row>
    <row r="200" spans="1:9" ht="17.25" x14ac:dyDescent="0.3">
      <c r="A200" s="39" t="s">
        <v>228</v>
      </c>
      <c r="B200" s="26" t="s">
        <v>30</v>
      </c>
      <c r="C200" s="27">
        <v>161800</v>
      </c>
      <c r="D200" s="28">
        <v>53000</v>
      </c>
      <c r="E200" s="30" t="str">
        <f>VLOOKUP(A200,'CREDIT RISK SCORECARD'!A:H,8, FALSE)</f>
        <v xml:space="preserve"> Medium Risk</v>
      </c>
      <c r="F200" s="26" t="s">
        <v>2065</v>
      </c>
      <c r="G200" s="29">
        <v>0.58073408305561403</v>
      </c>
      <c r="H200" s="44" t="str">
        <f t="shared" ref="H200:H263" si="3">IF(E:E=" Low Risk","APPROVE",
IF(E:E=" Medium Risk","REVIEW","REJECT"))</f>
        <v>REVIEW</v>
      </c>
      <c r="I200" s="42">
        <f>IF(Table9[[#This Row],[DECISION]]="Approve",3,IF(Table9[[#This Row],[DECISION]]="Review",2,1))</f>
        <v>2</v>
      </c>
    </row>
    <row r="201" spans="1:9" ht="17.25" x14ac:dyDescent="0.3">
      <c r="A201" s="40" t="s">
        <v>229</v>
      </c>
      <c r="B201" s="31" t="s">
        <v>33</v>
      </c>
      <c r="C201" s="32">
        <v>225100</v>
      </c>
      <c r="D201" s="33">
        <v>70000</v>
      </c>
      <c r="E201" s="30" t="str">
        <f>VLOOKUP(A201,'CREDIT RISK SCORECARD'!A:H,8, FALSE)</f>
        <v xml:space="preserve"> Medium Risk</v>
      </c>
      <c r="F201" s="31" t="s">
        <v>2065</v>
      </c>
      <c r="G201" s="34">
        <v>0.69366142009513088</v>
      </c>
      <c r="H201" s="44" t="str">
        <f t="shared" si="3"/>
        <v>REVIEW</v>
      </c>
      <c r="I201" s="42">
        <f>IF(Table9[[#This Row],[DECISION]]="Approve",3,IF(Table9[[#This Row],[DECISION]]="Review",2,1))</f>
        <v>2</v>
      </c>
    </row>
    <row r="202" spans="1:9" ht="17.25" x14ac:dyDescent="0.3">
      <c r="A202" s="39" t="s">
        <v>230</v>
      </c>
      <c r="B202" s="26" t="s">
        <v>25</v>
      </c>
      <c r="C202" s="27">
        <v>152900</v>
      </c>
      <c r="D202" s="28">
        <v>37000</v>
      </c>
      <c r="E202" s="30" t="str">
        <f>VLOOKUP(A202,'CREDIT RISK SCORECARD'!A:H,8, FALSE)</f>
        <v xml:space="preserve"> Low Risk</v>
      </c>
      <c r="F202" s="26" t="s">
        <v>2064</v>
      </c>
      <c r="G202" s="29">
        <v>0.36905292973248149</v>
      </c>
      <c r="H202" s="44" t="str">
        <f t="shared" si="3"/>
        <v>APPROVE</v>
      </c>
      <c r="I202" s="42">
        <f>IF(Table9[[#This Row],[DECISION]]="Approve",3,IF(Table9[[#This Row],[DECISION]]="Review",2,1))</f>
        <v>3</v>
      </c>
    </row>
    <row r="203" spans="1:9" ht="17.25" x14ac:dyDescent="0.3">
      <c r="A203" s="40" t="s">
        <v>231</v>
      </c>
      <c r="B203" s="31" t="s">
        <v>25</v>
      </c>
      <c r="C203" s="32">
        <v>196600</v>
      </c>
      <c r="D203" s="33">
        <v>39000</v>
      </c>
      <c r="E203" s="30" t="str">
        <f>VLOOKUP(A203,'CREDIT RISK SCORECARD'!A:H,8, FALSE)</f>
        <v xml:space="preserve"> Low Risk</v>
      </c>
      <c r="F203" s="31" t="s">
        <v>2064</v>
      </c>
      <c r="G203" s="34">
        <v>0.38992299916881307</v>
      </c>
      <c r="H203" s="44" t="str">
        <f t="shared" si="3"/>
        <v>APPROVE</v>
      </c>
      <c r="I203" s="42">
        <f>IF(Table9[[#This Row],[DECISION]]="Approve",3,IF(Table9[[#This Row],[DECISION]]="Review",2,1))</f>
        <v>3</v>
      </c>
    </row>
    <row r="204" spans="1:9" ht="17.25" x14ac:dyDescent="0.3">
      <c r="A204" s="39" t="s">
        <v>232</v>
      </c>
      <c r="B204" s="26" t="s">
        <v>33</v>
      </c>
      <c r="C204" s="27">
        <v>125800</v>
      </c>
      <c r="D204" s="28">
        <v>30000</v>
      </c>
      <c r="E204" s="30" t="str">
        <f>VLOOKUP(A204,'CREDIT RISK SCORECARD'!A:H,8, FALSE)</f>
        <v xml:space="preserve"> Medium Risk</v>
      </c>
      <c r="F204" s="26" t="s">
        <v>2065</v>
      </c>
      <c r="G204" s="29">
        <v>0.62455007091864967</v>
      </c>
      <c r="H204" s="44" t="str">
        <f t="shared" si="3"/>
        <v>REVIEW</v>
      </c>
      <c r="I204" s="42">
        <f>IF(Table9[[#This Row],[DECISION]]="Approve",3,IF(Table9[[#This Row],[DECISION]]="Review",2,1))</f>
        <v>2</v>
      </c>
    </row>
    <row r="205" spans="1:9" ht="17.25" x14ac:dyDescent="0.3">
      <c r="A205" s="40" t="s">
        <v>233</v>
      </c>
      <c r="B205" s="31" t="s">
        <v>30</v>
      </c>
      <c r="C205" s="32">
        <v>150300</v>
      </c>
      <c r="D205" s="33">
        <v>30000</v>
      </c>
      <c r="E205" s="30" t="str">
        <f>VLOOKUP(A205,'CREDIT RISK SCORECARD'!A:H,8, FALSE)</f>
        <v xml:space="preserve"> Medium Risk</v>
      </c>
      <c r="F205" s="31" t="s">
        <v>2064</v>
      </c>
      <c r="G205" s="34">
        <v>0.49281124512175967</v>
      </c>
      <c r="H205" s="44" t="str">
        <f t="shared" si="3"/>
        <v>REVIEW</v>
      </c>
      <c r="I205" s="42">
        <f>IF(Table9[[#This Row],[DECISION]]="Approve",3,IF(Table9[[#This Row],[DECISION]]="Review",2,1))</f>
        <v>2</v>
      </c>
    </row>
    <row r="206" spans="1:9" ht="17.25" x14ac:dyDescent="0.3">
      <c r="A206" s="39" t="s">
        <v>234</v>
      </c>
      <c r="B206" s="26" t="s">
        <v>30</v>
      </c>
      <c r="C206" s="27">
        <v>60000</v>
      </c>
      <c r="D206" s="28">
        <v>30000</v>
      </c>
      <c r="E206" s="30" t="str">
        <f>VLOOKUP(A206,'CREDIT RISK SCORECARD'!A:H,8, FALSE)</f>
        <v xml:space="preserve"> Medium Risk</v>
      </c>
      <c r="F206" s="26" t="s">
        <v>2064</v>
      </c>
      <c r="G206" s="29">
        <v>0.47740538345843359</v>
      </c>
      <c r="H206" s="44" t="str">
        <f t="shared" si="3"/>
        <v>REVIEW</v>
      </c>
      <c r="I206" s="42">
        <f>IF(Table9[[#This Row],[DECISION]]="Approve",3,IF(Table9[[#This Row],[DECISION]]="Review",2,1))</f>
        <v>2</v>
      </c>
    </row>
    <row r="207" spans="1:9" ht="17.25" x14ac:dyDescent="0.3">
      <c r="A207" s="40" t="s">
        <v>235</v>
      </c>
      <c r="B207" s="31" t="s">
        <v>33</v>
      </c>
      <c r="C207" s="32">
        <v>192400</v>
      </c>
      <c r="D207" s="33">
        <v>48000</v>
      </c>
      <c r="E207" s="30" t="str">
        <f>VLOOKUP(A207,'CREDIT RISK SCORECARD'!A:H,8, FALSE)</f>
        <v xml:space="preserve"> Medium Risk</v>
      </c>
      <c r="F207" s="31" t="s">
        <v>2065</v>
      </c>
      <c r="G207" s="34">
        <v>0.65514428637452582</v>
      </c>
      <c r="H207" s="44" t="str">
        <f t="shared" si="3"/>
        <v>REVIEW</v>
      </c>
      <c r="I207" s="42">
        <f>IF(Table9[[#This Row],[DECISION]]="Approve",3,IF(Table9[[#This Row],[DECISION]]="Review",2,1))</f>
        <v>2</v>
      </c>
    </row>
    <row r="208" spans="1:9" ht="17.25" x14ac:dyDescent="0.3">
      <c r="A208" s="39" t="s">
        <v>236</v>
      </c>
      <c r="B208" s="26" t="s">
        <v>33</v>
      </c>
      <c r="C208" s="27">
        <v>171900</v>
      </c>
      <c r="D208" s="28">
        <v>44000</v>
      </c>
      <c r="E208" s="30" t="str">
        <f>VLOOKUP(A208,'CREDIT RISK SCORECARD'!A:H,8, FALSE)</f>
        <v xml:space="preserve"> Medium Risk</v>
      </c>
      <c r="F208" s="26" t="s">
        <v>2065</v>
      </c>
      <c r="G208" s="29">
        <v>0.56574752335627221</v>
      </c>
      <c r="H208" s="44" t="str">
        <f t="shared" si="3"/>
        <v>REVIEW</v>
      </c>
      <c r="I208" s="42">
        <f>IF(Table9[[#This Row],[DECISION]]="Approve",3,IF(Table9[[#This Row],[DECISION]]="Review",2,1))</f>
        <v>2</v>
      </c>
    </row>
    <row r="209" spans="1:9" ht="17.25" x14ac:dyDescent="0.3">
      <c r="A209" s="40" t="s">
        <v>237</v>
      </c>
      <c r="B209" s="31" t="s">
        <v>25</v>
      </c>
      <c r="C209" s="32">
        <v>186000</v>
      </c>
      <c r="D209" s="33">
        <v>64000</v>
      </c>
      <c r="E209" s="30" t="str">
        <f>VLOOKUP(A209,'CREDIT RISK SCORECARD'!A:H,8, FALSE)</f>
        <v xml:space="preserve"> Low Risk</v>
      </c>
      <c r="F209" s="31" t="s">
        <v>2064</v>
      </c>
      <c r="G209" s="34">
        <v>0.360522749969719</v>
      </c>
      <c r="H209" s="44" t="str">
        <f t="shared" si="3"/>
        <v>APPROVE</v>
      </c>
      <c r="I209" s="42">
        <f>IF(Table9[[#This Row],[DECISION]]="Approve",3,IF(Table9[[#This Row],[DECISION]]="Review",2,1))</f>
        <v>3</v>
      </c>
    </row>
    <row r="210" spans="1:9" ht="17.25" x14ac:dyDescent="0.3">
      <c r="A210" s="39" t="s">
        <v>238</v>
      </c>
      <c r="B210" s="26" t="s">
        <v>25</v>
      </c>
      <c r="C210" s="27">
        <v>283800</v>
      </c>
      <c r="D210" s="28">
        <v>94000</v>
      </c>
      <c r="E210" s="30" t="str">
        <f>VLOOKUP(A210,'CREDIT RISK SCORECARD'!A:H,8, FALSE)</f>
        <v xml:space="preserve"> Medium Risk</v>
      </c>
      <c r="F210" s="26" t="s">
        <v>2065</v>
      </c>
      <c r="G210" s="29">
        <v>0.5091208889115425</v>
      </c>
      <c r="H210" s="44" t="str">
        <f t="shared" si="3"/>
        <v>REVIEW</v>
      </c>
      <c r="I210" s="42">
        <f>IF(Table9[[#This Row],[DECISION]]="Approve",3,IF(Table9[[#This Row],[DECISION]]="Review",2,1))</f>
        <v>2</v>
      </c>
    </row>
    <row r="211" spans="1:9" ht="17.25" x14ac:dyDescent="0.3">
      <c r="A211" s="40" t="s">
        <v>239</v>
      </c>
      <c r="B211" s="31" t="s">
        <v>30</v>
      </c>
      <c r="C211" s="32">
        <v>268300</v>
      </c>
      <c r="D211" s="33">
        <v>49000</v>
      </c>
      <c r="E211" s="30" t="str">
        <f>VLOOKUP(A211,'CREDIT RISK SCORECARD'!A:H,8, FALSE)</f>
        <v xml:space="preserve"> Medium Risk</v>
      </c>
      <c r="F211" s="31" t="s">
        <v>2065</v>
      </c>
      <c r="G211" s="34">
        <v>0.56707663002221043</v>
      </c>
      <c r="H211" s="44" t="str">
        <f t="shared" si="3"/>
        <v>REVIEW</v>
      </c>
      <c r="I211" s="42">
        <f>IF(Table9[[#This Row],[DECISION]]="Approve",3,IF(Table9[[#This Row],[DECISION]]="Review",2,1))</f>
        <v>2</v>
      </c>
    </row>
    <row r="212" spans="1:9" ht="17.25" x14ac:dyDescent="0.3">
      <c r="A212" s="39" t="s">
        <v>240</v>
      </c>
      <c r="B212" s="26" t="s">
        <v>33</v>
      </c>
      <c r="C212" s="27">
        <v>298200</v>
      </c>
      <c r="D212" s="28">
        <v>67000</v>
      </c>
      <c r="E212" s="30" t="str">
        <f>VLOOKUP(A212,'CREDIT RISK SCORECARD'!A:H,8, FALSE)</f>
        <v xml:space="preserve"> Medium Risk</v>
      </c>
      <c r="F212" s="26" t="s">
        <v>2065</v>
      </c>
      <c r="G212" s="29">
        <v>0.68938101140512531</v>
      </c>
      <c r="H212" s="44" t="str">
        <f t="shared" si="3"/>
        <v>REVIEW</v>
      </c>
      <c r="I212" s="42">
        <f>IF(Table9[[#This Row],[DECISION]]="Approve",3,IF(Table9[[#This Row],[DECISION]]="Review",2,1))</f>
        <v>2</v>
      </c>
    </row>
    <row r="213" spans="1:9" ht="17.25" x14ac:dyDescent="0.3">
      <c r="A213" s="40" t="s">
        <v>241</v>
      </c>
      <c r="B213" s="31" t="s">
        <v>25</v>
      </c>
      <c r="C213" s="32">
        <v>112700</v>
      </c>
      <c r="D213" s="33">
        <v>30000</v>
      </c>
      <c r="E213" s="30" t="str">
        <f>VLOOKUP(A213,'CREDIT RISK SCORECARD'!A:H,8, FALSE)</f>
        <v xml:space="preserve"> Low Risk</v>
      </c>
      <c r="F213" s="31" t="s">
        <v>2064</v>
      </c>
      <c r="G213" s="34">
        <v>0.38080937332412673</v>
      </c>
      <c r="H213" s="44" t="str">
        <f t="shared" si="3"/>
        <v>APPROVE</v>
      </c>
      <c r="I213" s="42">
        <f>IF(Table9[[#This Row],[DECISION]]="Approve",3,IF(Table9[[#This Row],[DECISION]]="Review",2,1))</f>
        <v>3</v>
      </c>
    </row>
    <row r="214" spans="1:9" ht="17.25" x14ac:dyDescent="0.3">
      <c r="A214" s="39" t="s">
        <v>242</v>
      </c>
      <c r="B214" s="26" t="s">
        <v>25</v>
      </c>
      <c r="C214" s="27">
        <v>203400</v>
      </c>
      <c r="D214" s="28">
        <v>45000</v>
      </c>
      <c r="E214" s="30" t="str">
        <f>VLOOKUP(A214,'CREDIT RISK SCORECARD'!A:H,8, FALSE)</f>
        <v xml:space="preserve"> Low Risk</v>
      </c>
      <c r="F214" s="26" t="s">
        <v>2064</v>
      </c>
      <c r="G214" s="29">
        <v>0.38695985126390847</v>
      </c>
      <c r="H214" s="44" t="str">
        <f t="shared" si="3"/>
        <v>APPROVE</v>
      </c>
      <c r="I214" s="42">
        <f>IF(Table9[[#This Row],[DECISION]]="Approve",3,IF(Table9[[#This Row],[DECISION]]="Review",2,1))</f>
        <v>3</v>
      </c>
    </row>
    <row r="215" spans="1:9" ht="17.25" x14ac:dyDescent="0.3">
      <c r="A215" s="40" t="s">
        <v>243</v>
      </c>
      <c r="B215" s="31" t="s">
        <v>33</v>
      </c>
      <c r="C215" s="32">
        <v>275200</v>
      </c>
      <c r="D215" s="33">
        <v>85000</v>
      </c>
      <c r="E215" s="30" t="str">
        <f>VLOOKUP(A215,'CREDIT RISK SCORECARD'!A:H,8, FALSE)</f>
        <v xml:space="preserve"> Medium Risk</v>
      </c>
      <c r="F215" s="31" t="s">
        <v>2065</v>
      </c>
      <c r="G215" s="34">
        <v>0.64022945751545191</v>
      </c>
      <c r="H215" s="44" t="str">
        <f t="shared" si="3"/>
        <v>REVIEW</v>
      </c>
      <c r="I215" s="42">
        <f>IF(Table9[[#This Row],[DECISION]]="Approve",3,IF(Table9[[#This Row],[DECISION]]="Review",2,1))</f>
        <v>2</v>
      </c>
    </row>
    <row r="216" spans="1:9" ht="17.25" x14ac:dyDescent="0.3">
      <c r="A216" s="39" t="s">
        <v>244</v>
      </c>
      <c r="B216" s="26" t="s">
        <v>25</v>
      </c>
      <c r="C216" s="27">
        <v>197800</v>
      </c>
      <c r="D216" s="28">
        <v>50000</v>
      </c>
      <c r="E216" s="30" t="str">
        <f>VLOOKUP(A216,'CREDIT RISK SCORECARD'!A:H,8, FALSE)</f>
        <v xml:space="preserve"> Low Risk</v>
      </c>
      <c r="F216" s="26" t="s">
        <v>2064</v>
      </c>
      <c r="G216" s="29">
        <v>0.28314730193322474</v>
      </c>
      <c r="H216" s="44" t="str">
        <f t="shared" si="3"/>
        <v>APPROVE</v>
      </c>
      <c r="I216" s="42">
        <f>IF(Table9[[#This Row],[DECISION]]="Approve",3,IF(Table9[[#This Row],[DECISION]]="Review",2,1))</f>
        <v>3</v>
      </c>
    </row>
    <row r="217" spans="1:9" ht="17.25" x14ac:dyDescent="0.3">
      <c r="A217" s="40" t="s">
        <v>245</v>
      </c>
      <c r="B217" s="31" t="s">
        <v>25</v>
      </c>
      <c r="C217" s="32">
        <v>148000</v>
      </c>
      <c r="D217" s="33">
        <v>39000</v>
      </c>
      <c r="E217" s="30" t="str">
        <f>VLOOKUP(A217,'CREDIT RISK SCORECARD'!A:H,8, FALSE)</f>
        <v xml:space="preserve"> Low Risk</v>
      </c>
      <c r="F217" s="31" t="s">
        <v>2064</v>
      </c>
      <c r="G217" s="34">
        <v>0.36682842099360191</v>
      </c>
      <c r="H217" s="44" t="str">
        <f t="shared" si="3"/>
        <v>APPROVE</v>
      </c>
      <c r="I217" s="42">
        <f>IF(Table9[[#This Row],[DECISION]]="Approve",3,IF(Table9[[#This Row],[DECISION]]="Review",2,1))</f>
        <v>3</v>
      </c>
    </row>
    <row r="218" spans="1:9" ht="17.25" x14ac:dyDescent="0.3">
      <c r="A218" s="39" t="s">
        <v>246</v>
      </c>
      <c r="B218" s="26" t="s">
        <v>33</v>
      </c>
      <c r="C218" s="27">
        <v>235400</v>
      </c>
      <c r="D218" s="28">
        <v>75000</v>
      </c>
      <c r="E218" s="30" t="str">
        <f>VLOOKUP(A218,'CREDIT RISK SCORECARD'!A:H,8, FALSE)</f>
        <v xml:space="preserve"> Medium Risk</v>
      </c>
      <c r="F218" s="26" t="s">
        <v>2065</v>
      </c>
      <c r="G218" s="29">
        <v>0.67992496392100665</v>
      </c>
      <c r="H218" s="44" t="str">
        <f t="shared" si="3"/>
        <v>REVIEW</v>
      </c>
      <c r="I218" s="42">
        <f>IF(Table9[[#This Row],[DECISION]]="Approve",3,IF(Table9[[#This Row],[DECISION]]="Review",2,1))</f>
        <v>2</v>
      </c>
    </row>
    <row r="219" spans="1:9" ht="17.25" x14ac:dyDescent="0.3">
      <c r="A219" s="40" t="s">
        <v>247</v>
      </c>
      <c r="B219" s="31" t="s">
        <v>33</v>
      </c>
      <c r="C219" s="32">
        <v>255200</v>
      </c>
      <c r="D219" s="33">
        <v>79000</v>
      </c>
      <c r="E219" s="30" t="str">
        <f>VLOOKUP(A219,'CREDIT RISK SCORECARD'!A:H,8, FALSE)</f>
        <v xml:space="preserve"> High Risk</v>
      </c>
      <c r="F219" s="31" t="s">
        <v>2065</v>
      </c>
      <c r="G219" s="34">
        <v>0.72062126797270998</v>
      </c>
      <c r="H219" s="44" t="str">
        <f t="shared" si="3"/>
        <v>REJECT</v>
      </c>
      <c r="I219" s="42">
        <f>IF(Table9[[#This Row],[DECISION]]="Approve",3,IF(Table9[[#This Row],[DECISION]]="Review",2,1))</f>
        <v>1</v>
      </c>
    </row>
    <row r="220" spans="1:9" ht="17.25" x14ac:dyDescent="0.3">
      <c r="A220" s="39" t="s">
        <v>248</v>
      </c>
      <c r="B220" s="26" t="s">
        <v>33</v>
      </c>
      <c r="C220" s="27">
        <v>181800</v>
      </c>
      <c r="D220" s="28">
        <v>32000</v>
      </c>
      <c r="E220" s="30" t="str">
        <f>VLOOKUP(A220,'CREDIT RISK SCORECARD'!A:H,8, FALSE)</f>
        <v xml:space="preserve"> Medium Risk</v>
      </c>
      <c r="F220" s="26" t="s">
        <v>2065</v>
      </c>
      <c r="G220" s="29">
        <v>0.67467668322856311</v>
      </c>
      <c r="H220" s="44" t="str">
        <f t="shared" si="3"/>
        <v>REVIEW</v>
      </c>
      <c r="I220" s="42">
        <f>IF(Table9[[#This Row],[DECISION]]="Approve",3,IF(Table9[[#This Row],[DECISION]]="Review",2,1))</f>
        <v>2</v>
      </c>
    </row>
    <row r="221" spans="1:9" ht="17.25" x14ac:dyDescent="0.3">
      <c r="A221" s="40" t="s">
        <v>249</v>
      </c>
      <c r="B221" s="31" t="s">
        <v>25</v>
      </c>
      <c r="C221" s="32">
        <v>200000</v>
      </c>
      <c r="D221" s="33">
        <v>59000</v>
      </c>
      <c r="E221" s="30" t="str">
        <f>VLOOKUP(A221,'CREDIT RISK SCORECARD'!A:H,8, FALSE)</f>
        <v xml:space="preserve"> Low Risk</v>
      </c>
      <c r="F221" s="31" t="s">
        <v>2064</v>
      </c>
      <c r="G221" s="34">
        <v>0.3151781248582925</v>
      </c>
      <c r="H221" s="44" t="str">
        <f t="shared" si="3"/>
        <v>APPROVE</v>
      </c>
      <c r="I221" s="42">
        <f>IF(Table9[[#This Row],[DECISION]]="Approve",3,IF(Table9[[#This Row],[DECISION]]="Review",2,1))</f>
        <v>3</v>
      </c>
    </row>
    <row r="222" spans="1:9" ht="17.25" x14ac:dyDescent="0.3">
      <c r="A222" s="39" t="s">
        <v>250</v>
      </c>
      <c r="B222" s="26" t="s">
        <v>33</v>
      </c>
      <c r="C222" s="27">
        <v>287500</v>
      </c>
      <c r="D222" s="28">
        <v>68000</v>
      </c>
      <c r="E222" s="30" t="str">
        <f>VLOOKUP(A222,'CREDIT RISK SCORECARD'!A:H,8, FALSE)</f>
        <v xml:space="preserve"> Medium Risk</v>
      </c>
      <c r="F222" s="26" t="s">
        <v>2065</v>
      </c>
      <c r="G222" s="29">
        <v>0.63797281769382463</v>
      </c>
      <c r="H222" s="44" t="str">
        <f t="shared" si="3"/>
        <v>REVIEW</v>
      </c>
      <c r="I222" s="42">
        <f>IF(Table9[[#This Row],[DECISION]]="Approve",3,IF(Table9[[#This Row],[DECISION]]="Review",2,1))</f>
        <v>2</v>
      </c>
    </row>
    <row r="223" spans="1:9" ht="17.25" x14ac:dyDescent="0.3">
      <c r="A223" s="40" t="s">
        <v>251</v>
      </c>
      <c r="B223" s="31" t="s">
        <v>25</v>
      </c>
      <c r="C223" s="32">
        <v>173000</v>
      </c>
      <c r="D223" s="33">
        <v>36000</v>
      </c>
      <c r="E223" s="30" t="str">
        <f>VLOOKUP(A223,'CREDIT RISK SCORECARD'!A:H,8, FALSE)</f>
        <v xml:space="preserve"> Low Risk</v>
      </c>
      <c r="F223" s="31" t="s">
        <v>2064</v>
      </c>
      <c r="G223" s="34">
        <v>0.44935382378218913</v>
      </c>
      <c r="H223" s="44" t="str">
        <f t="shared" si="3"/>
        <v>APPROVE</v>
      </c>
      <c r="I223" s="42">
        <f>IF(Table9[[#This Row],[DECISION]]="Approve",3,IF(Table9[[#This Row],[DECISION]]="Review",2,1))</f>
        <v>3</v>
      </c>
    </row>
    <row r="224" spans="1:9" ht="17.25" x14ac:dyDescent="0.3">
      <c r="A224" s="39" t="s">
        <v>252</v>
      </c>
      <c r="B224" s="26" t="s">
        <v>25</v>
      </c>
      <c r="C224" s="27">
        <v>139500</v>
      </c>
      <c r="D224" s="28">
        <v>30000</v>
      </c>
      <c r="E224" s="30" t="str">
        <f>VLOOKUP(A224,'CREDIT RISK SCORECARD'!A:H,8, FALSE)</f>
        <v xml:space="preserve"> Low Risk</v>
      </c>
      <c r="F224" s="26" t="s">
        <v>2064</v>
      </c>
      <c r="G224" s="29">
        <v>0.39680538359044626</v>
      </c>
      <c r="H224" s="44" t="str">
        <f t="shared" si="3"/>
        <v>APPROVE</v>
      </c>
      <c r="I224" s="42">
        <f>IF(Table9[[#This Row],[DECISION]]="Approve",3,IF(Table9[[#This Row],[DECISION]]="Review",2,1))</f>
        <v>3</v>
      </c>
    </row>
    <row r="225" spans="1:9" ht="17.25" x14ac:dyDescent="0.3">
      <c r="A225" s="40" t="s">
        <v>253</v>
      </c>
      <c r="B225" s="31" t="s">
        <v>33</v>
      </c>
      <c r="C225" s="32">
        <v>68100</v>
      </c>
      <c r="D225" s="33">
        <v>30000</v>
      </c>
      <c r="E225" s="30" t="str">
        <f>VLOOKUP(A225,'CREDIT RISK SCORECARD'!A:H,8, FALSE)</f>
        <v xml:space="preserve"> High Risk</v>
      </c>
      <c r="F225" s="31" t="s">
        <v>2065</v>
      </c>
      <c r="G225" s="34">
        <v>0.66081964386019831</v>
      </c>
      <c r="H225" s="44" t="str">
        <f t="shared" si="3"/>
        <v>REJECT</v>
      </c>
      <c r="I225" s="42">
        <f>IF(Table9[[#This Row],[DECISION]]="Approve",3,IF(Table9[[#This Row],[DECISION]]="Review",2,1))</f>
        <v>1</v>
      </c>
    </row>
    <row r="226" spans="1:9" ht="17.25" x14ac:dyDescent="0.3">
      <c r="A226" s="39" t="s">
        <v>254</v>
      </c>
      <c r="B226" s="26" t="s">
        <v>33</v>
      </c>
      <c r="C226" s="27">
        <v>197100</v>
      </c>
      <c r="D226" s="28">
        <v>44000</v>
      </c>
      <c r="E226" s="30" t="str">
        <f>VLOOKUP(A226,'CREDIT RISK SCORECARD'!A:H,8, FALSE)</f>
        <v xml:space="preserve"> Medium Risk</v>
      </c>
      <c r="F226" s="26" t="s">
        <v>2065</v>
      </c>
      <c r="G226" s="29">
        <v>0.62118443670326484</v>
      </c>
      <c r="H226" s="44" t="str">
        <f t="shared" si="3"/>
        <v>REVIEW</v>
      </c>
      <c r="I226" s="42">
        <f>IF(Table9[[#This Row],[DECISION]]="Approve",3,IF(Table9[[#This Row],[DECISION]]="Review",2,1))</f>
        <v>2</v>
      </c>
    </row>
    <row r="227" spans="1:9" ht="17.25" x14ac:dyDescent="0.3">
      <c r="A227" s="40" t="s">
        <v>255</v>
      </c>
      <c r="B227" s="31" t="s">
        <v>30</v>
      </c>
      <c r="C227" s="32">
        <v>142000</v>
      </c>
      <c r="D227" s="33">
        <v>30000</v>
      </c>
      <c r="E227" s="30" t="str">
        <f>VLOOKUP(A227,'CREDIT RISK SCORECARD'!A:H,8, FALSE)</f>
        <v xml:space="preserve"> Medium Risk</v>
      </c>
      <c r="F227" s="31" t="s">
        <v>2064</v>
      </c>
      <c r="G227" s="34">
        <v>0.47911542913006905</v>
      </c>
      <c r="H227" s="44" t="str">
        <f t="shared" si="3"/>
        <v>REVIEW</v>
      </c>
      <c r="I227" s="42">
        <f>IF(Table9[[#This Row],[DECISION]]="Approve",3,IF(Table9[[#This Row],[DECISION]]="Review",2,1))</f>
        <v>2</v>
      </c>
    </row>
    <row r="228" spans="1:9" ht="17.25" x14ac:dyDescent="0.3">
      <c r="A228" s="39" t="s">
        <v>256</v>
      </c>
      <c r="B228" s="26" t="s">
        <v>33</v>
      </c>
      <c r="C228" s="27">
        <v>181100</v>
      </c>
      <c r="D228" s="28">
        <v>52000</v>
      </c>
      <c r="E228" s="30" t="str">
        <f>VLOOKUP(A228,'CREDIT RISK SCORECARD'!A:H,8, FALSE)</f>
        <v xml:space="preserve"> High Risk</v>
      </c>
      <c r="F228" s="26" t="s">
        <v>2065</v>
      </c>
      <c r="G228" s="29">
        <v>0.71718919137666926</v>
      </c>
      <c r="H228" s="44" t="str">
        <f t="shared" si="3"/>
        <v>REJECT</v>
      </c>
      <c r="I228" s="42">
        <f>IF(Table9[[#This Row],[DECISION]]="Approve",3,IF(Table9[[#This Row],[DECISION]]="Review",2,1))</f>
        <v>1</v>
      </c>
    </row>
    <row r="229" spans="1:9" ht="17.25" x14ac:dyDescent="0.3">
      <c r="A229" s="40" t="s">
        <v>257</v>
      </c>
      <c r="B229" s="31" t="s">
        <v>33</v>
      </c>
      <c r="C229" s="32">
        <v>254000</v>
      </c>
      <c r="D229" s="33">
        <v>77000</v>
      </c>
      <c r="E229" s="30" t="str">
        <f>VLOOKUP(A229,'CREDIT RISK SCORECARD'!A:H,8, FALSE)</f>
        <v xml:space="preserve"> Medium Risk</v>
      </c>
      <c r="F229" s="31" t="s">
        <v>2065</v>
      </c>
      <c r="G229" s="34">
        <v>0.57826183392114694</v>
      </c>
      <c r="H229" s="44" t="str">
        <f t="shared" si="3"/>
        <v>REVIEW</v>
      </c>
      <c r="I229" s="42">
        <f>IF(Table9[[#This Row],[DECISION]]="Approve",3,IF(Table9[[#This Row],[DECISION]]="Review",2,1))</f>
        <v>2</v>
      </c>
    </row>
    <row r="230" spans="1:9" ht="17.25" x14ac:dyDescent="0.3">
      <c r="A230" s="39" t="s">
        <v>258</v>
      </c>
      <c r="B230" s="26" t="s">
        <v>25</v>
      </c>
      <c r="C230" s="27">
        <v>195200</v>
      </c>
      <c r="D230" s="28">
        <v>39000</v>
      </c>
      <c r="E230" s="30" t="str">
        <f>VLOOKUP(A230,'CREDIT RISK SCORECARD'!A:H,8, FALSE)</f>
        <v xml:space="preserve"> Low Risk</v>
      </c>
      <c r="F230" s="26" t="s">
        <v>2064</v>
      </c>
      <c r="G230" s="29">
        <v>0.39419072145562095</v>
      </c>
      <c r="H230" s="44" t="str">
        <f t="shared" si="3"/>
        <v>APPROVE</v>
      </c>
      <c r="I230" s="42">
        <f>IF(Table9[[#This Row],[DECISION]]="Approve",3,IF(Table9[[#This Row],[DECISION]]="Review",2,1))</f>
        <v>3</v>
      </c>
    </row>
    <row r="231" spans="1:9" ht="17.25" x14ac:dyDescent="0.3">
      <c r="A231" s="40" t="s">
        <v>259</v>
      </c>
      <c r="B231" s="31" t="s">
        <v>25</v>
      </c>
      <c r="C231" s="32">
        <v>162200</v>
      </c>
      <c r="D231" s="33">
        <v>30000</v>
      </c>
      <c r="E231" s="30" t="str">
        <f>VLOOKUP(A231,'CREDIT RISK SCORECARD'!A:H,8, FALSE)</f>
        <v xml:space="preserve"> Low Risk</v>
      </c>
      <c r="F231" s="31" t="s">
        <v>2064</v>
      </c>
      <c r="G231" s="34">
        <v>0.38508828802859835</v>
      </c>
      <c r="H231" s="44" t="str">
        <f t="shared" si="3"/>
        <v>APPROVE</v>
      </c>
      <c r="I231" s="42">
        <f>IF(Table9[[#This Row],[DECISION]]="Approve",3,IF(Table9[[#This Row],[DECISION]]="Review",2,1))</f>
        <v>3</v>
      </c>
    </row>
    <row r="232" spans="1:9" ht="17.25" x14ac:dyDescent="0.3">
      <c r="A232" s="39" t="s">
        <v>260</v>
      </c>
      <c r="B232" s="26" t="s">
        <v>25</v>
      </c>
      <c r="C232" s="27">
        <v>147500</v>
      </c>
      <c r="D232" s="28">
        <v>47000</v>
      </c>
      <c r="E232" s="30" t="str">
        <f>VLOOKUP(A232,'CREDIT RISK SCORECARD'!A:H,8, FALSE)</f>
        <v xml:space="preserve"> Low Risk</v>
      </c>
      <c r="F232" s="26" t="s">
        <v>2064</v>
      </c>
      <c r="G232" s="29">
        <v>0.33202407262136951</v>
      </c>
      <c r="H232" s="44" t="str">
        <f t="shared" si="3"/>
        <v>APPROVE</v>
      </c>
      <c r="I232" s="42">
        <f>IF(Table9[[#This Row],[DECISION]]="Approve",3,IF(Table9[[#This Row],[DECISION]]="Review",2,1))</f>
        <v>3</v>
      </c>
    </row>
    <row r="233" spans="1:9" ht="17.25" x14ac:dyDescent="0.3">
      <c r="A233" s="40" t="s">
        <v>261</v>
      </c>
      <c r="B233" s="31" t="s">
        <v>25</v>
      </c>
      <c r="C233" s="32">
        <v>169000</v>
      </c>
      <c r="D233" s="33">
        <v>30000</v>
      </c>
      <c r="E233" s="30" t="str">
        <f>VLOOKUP(A233,'CREDIT RISK SCORECARD'!A:H,8, FALSE)</f>
        <v xml:space="preserve"> Low Risk</v>
      </c>
      <c r="F233" s="31" t="s">
        <v>2064</v>
      </c>
      <c r="G233" s="34">
        <v>0.38749783711156882</v>
      </c>
      <c r="H233" s="44" t="str">
        <f t="shared" si="3"/>
        <v>APPROVE</v>
      </c>
      <c r="I233" s="42">
        <f>IF(Table9[[#This Row],[DECISION]]="Approve",3,IF(Table9[[#This Row],[DECISION]]="Review",2,1))</f>
        <v>3</v>
      </c>
    </row>
    <row r="234" spans="1:9" ht="17.25" x14ac:dyDescent="0.3">
      <c r="A234" s="39" t="s">
        <v>262</v>
      </c>
      <c r="B234" s="26" t="s">
        <v>30</v>
      </c>
      <c r="C234" s="27">
        <v>279900</v>
      </c>
      <c r="D234" s="28">
        <v>94000</v>
      </c>
      <c r="E234" s="30" t="str">
        <f>VLOOKUP(A234,'CREDIT RISK SCORECARD'!A:H,8, FALSE)</f>
        <v xml:space="preserve"> Medium Risk</v>
      </c>
      <c r="F234" s="26" t="s">
        <v>2064</v>
      </c>
      <c r="G234" s="29">
        <v>0.45865780454980243</v>
      </c>
      <c r="H234" s="44" t="str">
        <f t="shared" si="3"/>
        <v>REVIEW</v>
      </c>
      <c r="I234" s="42">
        <f>IF(Table9[[#This Row],[DECISION]]="Approve",3,IF(Table9[[#This Row],[DECISION]]="Review",2,1))</f>
        <v>2</v>
      </c>
    </row>
    <row r="235" spans="1:9" ht="17.25" x14ac:dyDescent="0.3">
      <c r="A235" s="40" t="s">
        <v>263</v>
      </c>
      <c r="B235" s="31" t="s">
        <v>25</v>
      </c>
      <c r="C235" s="32">
        <v>105600</v>
      </c>
      <c r="D235" s="33">
        <v>30000</v>
      </c>
      <c r="E235" s="30" t="str">
        <f>VLOOKUP(A235,'CREDIT RISK SCORECARD'!A:H,8, FALSE)</f>
        <v xml:space="preserve"> Medium Risk</v>
      </c>
      <c r="F235" s="31" t="s">
        <v>2064</v>
      </c>
      <c r="G235" s="34">
        <v>0.43635088105051328</v>
      </c>
      <c r="H235" s="44" t="str">
        <f t="shared" si="3"/>
        <v>REVIEW</v>
      </c>
      <c r="I235" s="42">
        <f>IF(Table9[[#This Row],[DECISION]]="Approve",3,IF(Table9[[#This Row],[DECISION]]="Review",2,1))</f>
        <v>2</v>
      </c>
    </row>
    <row r="236" spans="1:9" ht="17.25" x14ac:dyDescent="0.3">
      <c r="A236" s="39" t="s">
        <v>264</v>
      </c>
      <c r="B236" s="26" t="s">
        <v>30</v>
      </c>
      <c r="C236" s="27">
        <v>174700</v>
      </c>
      <c r="D236" s="28">
        <v>37000</v>
      </c>
      <c r="E236" s="30" t="str">
        <f>VLOOKUP(A236,'CREDIT RISK SCORECARD'!A:H,8, FALSE)</f>
        <v xml:space="preserve"> Low Risk</v>
      </c>
      <c r="F236" s="26" t="s">
        <v>2064</v>
      </c>
      <c r="G236" s="29">
        <v>0.38720248556306064</v>
      </c>
      <c r="H236" s="44" t="str">
        <f t="shared" si="3"/>
        <v>APPROVE</v>
      </c>
      <c r="I236" s="42">
        <f>IF(Table9[[#This Row],[DECISION]]="Approve",3,IF(Table9[[#This Row],[DECISION]]="Review",2,1))</f>
        <v>3</v>
      </c>
    </row>
    <row r="237" spans="1:9" ht="17.25" x14ac:dyDescent="0.3">
      <c r="A237" s="40" t="s">
        <v>265</v>
      </c>
      <c r="B237" s="31" t="s">
        <v>33</v>
      </c>
      <c r="C237" s="32">
        <v>118200</v>
      </c>
      <c r="D237" s="33">
        <v>30000</v>
      </c>
      <c r="E237" s="30" t="str">
        <f>VLOOKUP(A237,'CREDIT RISK SCORECARD'!A:H,8, FALSE)</f>
        <v xml:space="preserve"> Medium Risk</v>
      </c>
      <c r="F237" s="31" t="s">
        <v>2065</v>
      </c>
      <c r="G237" s="34">
        <v>0.57094637206514887</v>
      </c>
      <c r="H237" s="44" t="str">
        <f t="shared" si="3"/>
        <v>REVIEW</v>
      </c>
      <c r="I237" s="42">
        <f>IF(Table9[[#This Row],[DECISION]]="Approve",3,IF(Table9[[#This Row],[DECISION]]="Review",2,1))</f>
        <v>2</v>
      </c>
    </row>
    <row r="238" spans="1:9" ht="17.25" x14ac:dyDescent="0.3">
      <c r="A238" s="39" t="s">
        <v>266</v>
      </c>
      <c r="B238" s="26" t="s">
        <v>33</v>
      </c>
      <c r="C238" s="27">
        <v>300100</v>
      </c>
      <c r="D238" s="28">
        <v>46000</v>
      </c>
      <c r="E238" s="30" t="str">
        <f>VLOOKUP(A238,'CREDIT RISK SCORECARD'!A:H,8, FALSE)</f>
        <v xml:space="preserve"> Medium Risk</v>
      </c>
      <c r="F238" s="26" t="s">
        <v>2065</v>
      </c>
      <c r="G238" s="29">
        <v>0.54452285707813586</v>
      </c>
      <c r="H238" s="44" t="str">
        <f t="shared" si="3"/>
        <v>REVIEW</v>
      </c>
      <c r="I238" s="42">
        <f>IF(Table9[[#This Row],[DECISION]]="Approve",3,IF(Table9[[#This Row],[DECISION]]="Review",2,1))</f>
        <v>2</v>
      </c>
    </row>
    <row r="239" spans="1:9" ht="17.25" x14ac:dyDescent="0.3">
      <c r="A239" s="40" t="s">
        <v>267</v>
      </c>
      <c r="B239" s="31" t="s">
        <v>33</v>
      </c>
      <c r="C239" s="32">
        <v>252900</v>
      </c>
      <c r="D239" s="33">
        <v>50000</v>
      </c>
      <c r="E239" s="30" t="str">
        <f>VLOOKUP(A239,'CREDIT RISK SCORECARD'!A:H,8, FALSE)</f>
        <v xml:space="preserve"> Medium Risk</v>
      </c>
      <c r="F239" s="31" t="s">
        <v>2065</v>
      </c>
      <c r="G239" s="34">
        <v>0.62008078710945036</v>
      </c>
      <c r="H239" s="44" t="str">
        <f t="shared" si="3"/>
        <v>REVIEW</v>
      </c>
      <c r="I239" s="42">
        <f>IF(Table9[[#This Row],[DECISION]]="Approve",3,IF(Table9[[#This Row],[DECISION]]="Review",2,1))</f>
        <v>2</v>
      </c>
    </row>
    <row r="240" spans="1:9" ht="17.25" x14ac:dyDescent="0.3">
      <c r="A240" s="39" t="s">
        <v>268</v>
      </c>
      <c r="B240" s="26" t="s">
        <v>33</v>
      </c>
      <c r="C240" s="27">
        <v>228800</v>
      </c>
      <c r="D240" s="28">
        <v>41000</v>
      </c>
      <c r="E240" s="30" t="str">
        <f>VLOOKUP(A240,'CREDIT RISK SCORECARD'!A:H,8, FALSE)</f>
        <v xml:space="preserve"> Medium Risk</v>
      </c>
      <c r="F240" s="26" t="s">
        <v>2065</v>
      </c>
      <c r="G240" s="29">
        <v>0.6012189714497328</v>
      </c>
      <c r="H240" s="44" t="str">
        <f t="shared" si="3"/>
        <v>REVIEW</v>
      </c>
      <c r="I240" s="42">
        <f>IF(Table9[[#This Row],[DECISION]]="Approve",3,IF(Table9[[#This Row],[DECISION]]="Review",2,1))</f>
        <v>2</v>
      </c>
    </row>
    <row r="241" spans="1:9" ht="17.25" x14ac:dyDescent="0.3">
      <c r="A241" s="40" t="s">
        <v>269</v>
      </c>
      <c r="B241" s="31" t="s">
        <v>25</v>
      </c>
      <c r="C241" s="32">
        <v>144000</v>
      </c>
      <c r="D241" s="33">
        <v>39000</v>
      </c>
      <c r="E241" s="30" t="str">
        <f>VLOOKUP(A241,'CREDIT RISK SCORECARD'!A:H,8, FALSE)</f>
        <v xml:space="preserve"> Low Risk</v>
      </c>
      <c r="F241" s="31" t="s">
        <v>2064</v>
      </c>
      <c r="G241" s="34">
        <v>0.36565939981837764</v>
      </c>
      <c r="H241" s="44" t="str">
        <f t="shared" si="3"/>
        <v>APPROVE</v>
      </c>
      <c r="I241" s="42">
        <f>IF(Table9[[#This Row],[DECISION]]="Approve",3,IF(Table9[[#This Row],[DECISION]]="Review",2,1))</f>
        <v>3</v>
      </c>
    </row>
    <row r="242" spans="1:9" ht="17.25" x14ac:dyDescent="0.3">
      <c r="A242" s="39" t="s">
        <v>270</v>
      </c>
      <c r="B242" s="26" t="s">
        <v>25</v>
      </c>
      <c r="C242" s="27">
        <v>134500</v>
      </c>
      <c r="D242" s="28">
        <v>30000</v>
      </c>
      <c r="E242" s="30" t="str">
        <f>VLOOKUP(A242,'CREDIT RISK SCORECARD'!A:H,8, FALSE)</f>
        <v xml:space="preserve"> Low Risk</v>
      </c>
      <c r="F242" s="26" t="s">
        <v>2064</v>
      </c>
      <c r="G242" s="29">
        <v>0.35558751615540934</v>
      </c>
      <c r="H242" s="44" t="str">
        <f t="shared" si="3"/>
        <v>APPROVE</v>
      </c>
      <c r="I242" s="42">
        <f>IF(Table9[[#This Row],[DECISION]]="Approve",3,IF(Table9[[#This Row],[DECISION]]="Review",2,1))</f>
        <v>3</v>
      </c>
    </row>
    <row r="243" spans="1:9" ht="17.25" x14ac:dyDescent="0.3">
      <c r="A243" s="40" t="s">
        <v>271</v>
      </c>
      <c r="B243" s="31" t="s">
        <v>33</v>
      </c>
      <c r="C243" s="32">
        <v>252800</v>
      </c>
      <c r="D243" s="33">
        <v>65000</v>
      </c>
      <c r="E243" s="30" t="str">
        <f>VLOOKUP(A243,'CREDIT RISK SCORECARD'!A:H,8, FALSE)</f>
        <v xml:space="preserve"> Medium Risk</v>
      </c>
      <c r="F243" s="31" t="s">
        <v>2065</v>
      </c>
      <c r="G243" s="34">
        <v>0.5834827214841849</v>
      </c>
      <c r="H243" s="44" t="str">
        <f t="shared" si="3"/>
        <v>REVIEW</v>
      </c>
      <c r="I243" s="42">
        <f>IF(Table9[[#This Row],[DECISION]]="Approve",3,IF(Table9[[#This Row],[DECISION]]="Review",2,1))</f>
        <v>2</v>
      </c>
    </row>
    <row r="244" spans="1:9" ht="17.25" x14ac:dyDescent="0.3">
      <c r="A244" s="39" t="s">
        <v>272</v>
      </c>
      <c r="B244" s="26" t="s">
        <v>25</v>
      </c>
      <c r="C244" s="27">
        <v>177000</v>
      </c>
      <c r="D244" s="28">
        <v>47000</v>
      </c>
      <c r="E244" s="30" t="str">
        <f>VLOOKUP(A244,'CREDIT RISK SCORECARD'!A:H,8, FALSE)</f>
        <v xml:space="preserve"> Low Risk</v>
      </c>
      <c r="F244" s="26" t="s">
        <v>2064</v>
      </c>
      <c r="G244" s="29">
        <v>0.42049577267911648</v>
      </c>
      <c r="H244" s="44" t="str">
        <f t="shared" si="3"/>
        <v>APPROVE</v>
      </c>
      <c r="I244" s="42">
        <f>IF(Table9[[#This Row],[DECISION]]="Approve",3,IF(Table9[[#This Row],[DECISION]]="Review",2,1))</f>
        <v>3</v>
      </c>
    </row>
    <row r="245" spans="1:9" ht="17.25" x14ac:dyDescent="0.3">
      <c r="A245" s="40" t="s">
        <v>273</v>
      </c>
      <c r="B245" s="31" t="s">
        <v>25</v>
      </c>
      <c r="C245" s="32">
        <v>145700</v>
      </c>
      <c r="D245" s="33">
        <v>31000</v>
      </c>
      <c r="E245" s="30" t="str">
        <f>VLOOKUP(A245,'CREDIT RISK SCORECARD'!A:H,8, FALSE)</f>
        <v xml:space="preserve"> Low Risk</v>
      </c>
      <c r="F245" s="31" t="s">
        <v>2064</v>
      </c>
      <c r="G245" s="34">
        <v>0.38528050765542282</v>
      </c>
      <c r="H245" s="44" t="str">
        <f t="shared" si="3"/>
        <v>APPROVE</v>
      </c>
      <c r="I245" s="42">
        <f>IF(Table9[[#This Row],[DECISION]]="Approve",3,IF(Table9[[#This Row],[DECISION]]="Review",2,1))</f>
        <v>3</v>
      </c>
    </row>
    <row r="246" spans="1:9" ht="17.25" x14ac:dyDescent="0.3">
      <c r="A246" s="39" t="s">
        <v>274</v>
      </c>
      <c r="B246" s="26" t="s">
        <v>33</v>
      </c>
      <c r="C246" s="27">
        <v>215400</v>
      </c>
      <c r="D246" s="28">
        <v>34000</v>
      </c>
      <c r="E246" s="30" t="str">
        <f>VLOOKUP(A246,'CREDIT RISK SCORECARD'!A:H,8, FALSE)</f>
        <v xml:space="preserve"> Medium Risk</v>
      </c>
      <c r="F246" s="26" t="s">
        <v>2065</v>
      </c>
      <c r="G246" s="29">
        <v>0.57622464294506981</v>
      </c>
      <c r="H246" s="44" t="str">
        <f t="shared" si="3"/>
        <v>REVIEW</v>
      </c>
      <c r="I246" s="42">
        <f>IF(Table9[[#This Row],[DECISION]]="Approve",3,IF(Table9[[#This Row],[DECISION]]="Review",2,1))</f>
        <v>2</v>
      </c>
    </row>
    <row r="247" spans="1:9" ht="17.25" x14ac:dyDescent="0.3">
      <c r="A247" s="40" t="s">
        <v>275</v>
      </c>
      <c r="B247" s="31" t="s">
        <v>25</v>
      </c>
      <c r="C247" s="32">
        <v>170100</v>
      </c>
      <c r="D247" s="33">
        <v>30000</v>
      </c>
      <c r="E247" s="30" t="str">
        <f>VLOOKUP(A247,'CREDIT RISK SCORECARD'!A:H,8, FALSE)</f>
        <v xml:space="preserve"> Low Risk</v>
      </c>
      <c r="F247" s="31" t="s">
        <v>2064</v>
      </c>
      <c r="G247" s="34">
        <v>0.27528272910665214</v>
      </c>
      <c r="H247" s="44" t="str">
        <f t="shared" si="3"/>
        <v>APPROVE</v>
      </c>
      <c r="I247" s="42">
        <f>IF(Table9[[#This Row],[DECISION]]="Approve",3,IF(Table9[[#This Row],[DECISION]]="Review",2,1))</f>
        <v>3</v>
      </c>
    </row>
    <row r="248" spans="1:9" ht="17.25" x14ac:dyDescent="0.3">
      <c r="A248" s="39" t="s">
        <v>276</v>
      </c>
      <c r="B248" s="26" t="s">
        <v>30</v>
      </c>
      <c r="C248" s="27">
        <v>258200</v>
      </c>
      <c r="D248" s="28">
        <v>40000</v>
      </c>
      <c r="E248" s="30" t="str">
        <f>VLOOKUP(A248,'CREDIT RISK SCORECARD'!A:H,8, FALSE)</f>
        <v xml:space="preserve"> Low Risk</v>
      </c>
      <c r="F248" s="26" t="s">
        <v>2064</v>
      </c>
      <c r="G248" s="29">
        <v>0.49111440366829834</v>
      </c>
      <c r="H248" s="44" t="str">
        <f t="shared" si="3"/>
        <v>APPROVE</v>
      </c>
      <c r="I248" s="42">
        <f>IF(Table9[[#This Row],[DECISION]]="Approve",3,IF(Table9[[#This Row],[DECISION]]="Review",2,1))</f>
        <v>3</v>
      </c>
    </row>
    <row r="249" spans="1:9" ht="17.25" x14ac:dyDescent="0.3">
      <c r="A249" s="40" t="s">
        <v>277</v>
      </c>
      <c r="B249" s="31" t="s">
        <v>30</v>
      </c>
      <c r="C249" s="32">
        <v>228300</v>
      </c>
      <c r="D249" s="33">
        <v>68000</v>
      </c>
      <c r="E249" s="30" t="str">
        <f>VLOOKUP(A249,'CREDIT RISK SCORECARD'!A:H,8, FALSE)</f>
        <v xml:space="preserve"> Medium Risk</v>
      </c>
      <c r="F249" s="31" t="s">
        <v>2065</v>
      </c>
      <c r="G249" s="34">
        <v>0.53977766253073767</v>
      </c>
      <c r="H249" s="44" t="str">
        <f t="shared" si="3"/>
        <v>REVIEW</v>
      </c>
      <c r="I249" s="42">
        <f>IF(Table9[[#This Row],[DECISION]]="Approve",3,IF(Table9[[#This Row],[DECISION]]="Review",2,1))</f>
        <v>2</v>
      </c>
    </row>
    <row r="250" spans="1:9" ht="17.25" x14ac:dyDescent="0.3">
      <c r="A250" s="39" t="s">
        <v>278</v>
      </c>
      <c r="B250" s="26" t="s">
        <v>30</v>
      </c>
      <c r="C250" s="27">
        <v>189000</v>
      </c>
      <c r="D250" s="28">
        <v>40000</v>
      </c>
      <c r="E250" s="30" t="str">
        <f>VLOOKUP(A250,'CREDIT RISK SCORECARD'!A:H,8, FALSE)</f>
        <v xml:space="preserve"> Low Risk</v>
      </c>
      <c r="F250" s="26" t="s">
        <v>2064</v>
      </c>
      <c r="G250" s="29">
        <v>0.4006444336819619</v>
      </c>
      <c r="H250" s="44" t="str">
        <f t="shared" si="3"/>
        <v>APPROVE</v>
      </c>
      <c r="I250" s="42">
        <f>IF(Table9[[#This Row],[DECISION]]="Approve",3,IF(Table9[[#This Row],[DECISION]]="Review",2,1))</f>
        <v>3</v>
      </c>
    </row>
    <row r="251" spans="1:9" ht="17.25" x14ac:dyDescent="0.3">
      <c r="A251" s="40" t="s">
        <v>279</v>
      </c>
      <c r="B251" s="31" t="s">
        <v>25</v>
      </c>
      <c r="C251" s="32">
        <v>187500</v>
      </c>
      <c r="D251" s="33">
        <v>58000</v>
      </c>
      <c r="E251" s="30" t="str">
        <f>VLOOKUP(A251,'CREDIT RISK SCORECARD'!A:H,8, FALSE)</f>
        <v xml:space="preserve"> Low Risk</v>
      </c>
      <c r="F251" s="31" t="s">
        <v>2064</v>
      </c>
      <c r="G251" s="34">
        <v>0.35832895045137125</v>
      </c>
      <c r="H251" s="44" t="str">
        <f t="shared" si="3"/>
        <v>APPROVE</v>
      </c>
      <c r="I251" s="42">
        <f>IF(Table9[[#This Row],[DECISION]]="Approve",3,IF(Table9[[#This Row],[DECISION]]="Review",2,1))</f>
        <v>3</v>
      </c>
    </row>
    <row r="252" spans="1:9" ht="17.25" x14ac:dyDescent="0.3">
      <c r="A252" s="39" t="s">
        <v>280</v>
      </c>
      <c r="B252" s="26" t="s">
        <v>25</v>
      </c>
      <c r="C252" s="27">
        <v>195600</v>
      </c>
      <c r="D252" s="28">
        <v>46000</v>
      </c>
      <c r="E252" s="30" t="str">
        <f>VLOOKUP(A252,'CREDIT RISK SCORECARD'!A:H,8, FALSE)</f>
        <v xml:space="preserve"> Low Risk</v>
      </c>
      <c r="F252" s="26" t="s">
        <v>2064</v>
      </c>
      <c r="G252" s="29">
        <v>0.41125535678541708</v>
      </c>
      <c r="H252" s="44" t="str">
        <f t="shared" si="3"/>
        <v>APPROVE</v>
      </c>
      <c r="I252" s="42">
        <f>IF(Table9[[#This Row],[DECISION]]="Approve",3,IF(Table9[[#This Row],[DECISION]]="Review",2,1))</f>
        <v>3</v>
      </c>
    </row>
    <row r="253" spans="1:9" ht="17.25" x14ac:dyDescent="0.3">
      <c r="A253" s="40" t="s">
        <v>281</v>
      </c>
      <c r="B253" s="31" t="s">
        <v>30</v>
      </c>
      <c r="C253" s="32">
        <v>200000</v>
      </c>
      <c r="D253" s="33">
        <v>48000</v>
      </c>
      <c r="E253" s="30" t="str">
        <f>VLOOKUP(A253,'CREDIT RISK SCORECARD'!A:H,8, FALSE)</f>
        <v xml:space="preserve"> Medium Risk</v>
      </c>
      <c r="F253" s="31" t="s">
        <v>2064</v>
      </c>
      <c r="G253" s="34">
        <v>0.4980196363789654</v>
      </c>
      <c r="H253" s="44" t="str">
        <f t="shared" si="3"/>
        <v>REVIEW</v>
      </c>
      <c r="I253" s="42">
        <f>IF(Table9[[#This Row],[DECISION]]="Approve",3,IF(Table9[[#This Row],[DECISION]]="Review",2,1))</f>
        <v>2</v>
      </c>
    </row>
    <row r="254" spans="1:9" ht="17.25" x14ac:dyDescent="0.3">
      <c r="A254" s="39" t="s">
        <v>282</v>
      </c>
      <c r="B254" s="26" t="s">
        <v>25</v>
      </c>
      <c r="C254" s="27">
        <v>124300</v>
      </c>
      <c r="D254" s="28">
        <v>31000</v>
      </c>
      <c r="E254" s="30" t="str">
        <f>VLOOKUP(A254,'CREDIT RISK SCORECARD'!A:H,8, FALSE)</f>
        <v xml:space="preserve"> Low Risk</v>
      </c>
      <c r="F254" s="26" t="s">
        <v>2064</v>
      </c>
      <c r="G254" s="29">
        <v>0.29299774184327448</v>
      </c>
      <c r="H254" s="44" t="str">
        <f t="shared" si="3"/>
        <v>APPROVE</v>
      </c>
      <c r="I254" s="42">
        <f>IF(Table9[[#This Row],[DECISION]]="Approve",3,IF(Table9[[#This Row],[DECISION]]="Review",2,1))</f>
        <v>3</v>
      </c>
    </row>
    <row r="255" spans="1:9" ht="17.25" x14ac:dyDescent="0.3">
      <c r="A255" s="40" t="s">
        <v>283</v>
      </c>
      <c r="B255" s="31" t="s">
        <v>30</v>
      </c>
      <c r="C255" s="32">
        <v>277000</v>
      </c>
      <c r="D255" s="33">
        <v>81000</v>
      </c>
      <c r="E255" s="30" t="str">
        <f>VLOOKUP(A255,'CREDIT RISK SCORECARD'!A:H,8, FALSE)</f>
        <v xml:space="preserve"> Medium Risk</v>
      </c>
      <c r="F255" s="31" t="s">
        <v>2065</v>
      </c>
      <c r="G255" s="34">
        <v>0.52146712335364531</v>
      </c>
      <c r="H255" s="44" t="str">
        <f t="shared" si="3"/>
        <v>REVIEW</v>
      </c>
      <c r="I255" s="42">
        <f>IF(Table9[[#This Row],[DECISION]]="Approve",3,IF(Table9[[#This Row],[DECISION]]="Review",2,1))</f>
        <v>2</v>
      </c>
    </row>
    <row r="256" spans="1:9" ht="17.25" x14ac:dyDescent="0.3">
      <c r="A256" s="39" t="s">
        <v>284</v>
      </c>
      <c r="B256" s="26" t="s">
        <v>30</v>
      </c>
      <c r="C256" s="27">
        <v>332300</v>
      </c>
      <c r="D256" s="28">
        <v>68000</v>
      </c>
      <c r="E256" s="30" t="str">
        <f>VLOOKUP(A256,'CREDIT RISK SCORECARD'!A:H,8, FALSE)</f>
        <v xml:space="preserve"> Low Risk</v>
      </c>
      <c r="F256" s="26" t="s">
        <v>2064</v>
      </c>
      <c r="G256" s="29">
        <v>0.42478632160230434</v>
      </c>
      <c r="H256" s="44" t="str">
        <f t="shared" si="3"/>
        <v>APPROVE</v>
      </c>
      <c r="I256" s="42">
        <f>IF(Table9[[#This Row],[DECISION]]="Approve",3,IF(Table9[[#This Row],[DECISION]]="Review",2,1))</f>
        <v>3</v>
      </c>
    </row>
    <row r="257" spans="1:9" ht="17.25" x14ac:dyDescent="0.3">
      <c r="A257" s="40" t="s">
        <v>285</v>
      </c>
      <c r="B257" s="31" t="s">
        <v>30</v>
      </c>
      <c r="C257" s="32">
        <v>272000</v>
      </c>
      <c r="D257" s="33">
        <v>47000</v>
      </c>
      <c r="E257" s="30" t="str">
        <f>VLOOKUP(A257,'CREDIT RISK SCORECARD'!A:H,8, FALSE)</f>
        <v xml:space="preserve"> Medium Risk</v>
      </c>
      <c r="F257" s="31" t="s">
        <v>2065</v>
      </c>
      <c r="G257" s="34">
        <v>0.50642343927907219</v>
      </c>
      <c r="H257" s="44" t="str">
        <f t="shared" si="3"/>
        <v>REVIEW</v>
      </c>
      <c r="I257" s="42">
        <f>IF(Table9[[#This Row],[DECISION]]="Approve",3,IF(Table9[[#This Row],[DECISION]]="Review",2,1))</f>
        <v>2</v>
      </c>
    </row>
    <row r="258" spans="1:9" ht="17.25" x14ac:dyDescent="0.3">
      <c r="A258" s="39" t="s">
        <v>286</v>
      </c>
      <c r="B258" s="26" t="s">
        <v>25</v>
      </c>
      <c r="C258" s="27">
        <v>221000</v>
      </c>
      <c r="D258" s="28">
        <v>58000</v>
      </c>
      <c r="E258" s="30" t="str">
        <f>VLOOKUP(A258,'CREDIT RISK SCORECARD'!A:H,8, FALSE)</f>
        <v xml:space="preserve"> Medium Risk</v>
      </c>
      <c r="F258" s="26" t="s">
        <v>2064</v>
      </c>
      <c r="G258" s="29">
        <v>0.43626029777211306</v>
      </c>
      <c r="H258" s="44" t="str">
        <f t="shared" si="3"/>
        <v>REVIEW</v>
      </c>
      <c r="I258" s="42">
        <f>IF(Table9[[#This Row],[DECISION]]="Approve",3,IF(Table9[[#This Row],[DECISION]]="Review",2,1))</f>
        <v>2</v>
      </c>
    </row>
    <row r="259" spans="1:9" ht="17.25" x14ac:dyDescent="0.3">
      <c r="A259" s="40" t="s">
        <v>287</v>
      </c>
      <c r="B259" s="31" t="s">
        <v>25</v>
      </c>
      <c r="C259" s="32">
        <v>163900</v>
      </c>
      <c r="D259" s="33">
        <v>35000</v>
      </c>
      <c r="E259" s="30" t="str">
        <f>VLOOKUP(A259,'CREDIT RISK SCORECARD'!A:H,8, FALSE)</f>
        <v xml:space="preserve"> Low Risk</v>
      </c>
      <c r="F259" s="31" t="s">
        <v>2064</v>
      </c>
      <c r="G259" s="34">
        <v>0.42029684634577774</v>
      </c>
      <c r="H259" s="44" t="str">
        <f t="shared" si="3"/>
        <v>APPROVE</v>
      </c>
      <c r="I259" s="42">
        <f>IF(Table9[[#This Row],[DECISION]]="Approve",3,IF(Table9[[#This Row],[DECISION]]="Review",2,1))</f>
        <v>3</v>
      </c>
    </row>
    <row r="260" spans="1:9" ht="17.25" x14ac:dyDescent="0.3">
      <c r="A260" s="39" t="s">
        <v>288</v>
      </c>
      <c r="B260" s="26" t="s">
        <v>30</v>
      </c>
      <c r="C260" s="27">
        <v>291700</v>
      </c>
      <c r="D260" s="28">
        <v>70000</v>
      </c>
      <c r="E260" s="30" t="str">
        <f>VLOOKUP(A260,'CREDIT RISK SCORECARD'!A:H,8, FALSE)</f>
        <v xml:space="preserve"> Medium Risk</v>
      </c>
      <c r="F260" s="26" t="s">
        <v>2064</v>
      </c>
      <c r="G260" s="29">
        <v>0.46546969111763986</v>
      </c>
      <c r="H260" s="44" t="str">
        <f t="shared" si="3"/>
        <v>REVIEW</v>
      </c>
      <c r="I260" s="42">
        <f>IF(Table9[[#This Row],[DECISION]]="Approve",3,IF(Table9[[#This Row],[DECISION]]="Review",2,1))</f>
        <v>2</v>
      </c>
    </row>
    <row r="261" spans="1:9" ht="17.25" x14ac:dyDescent="0.3">
      <c r="A261" s="40" t="s">
        <v>289</v>
      </c>
      <c r="B261" s="31" t="s">
        <v>25</v>
      </c>
      <c r="C261" s="32">
        <v>194600</v>
      </c>
      <c r="D261" s="33">
        <v>54000</v>
      </c>
      <c r="E261" s="30" t="str">
        <f>VLOOKUP(A261,'CREDIT RISK SCORECARD'!A:H,8, FALSE)</f>
        <v xml:space="preserve"> Low Risk</v>
      </c>
      <c r="F261" s="31" t="s">
        <v>2064</v>
      </c>
      <c r="G261" s="34">
        <v>0.38822221061023449</v>
      </c>
      <c r="H261" s="44" t="str">
        <f t="shared" si="3"/>
        <v>APPROVE</v>
      </c>
      <c r="I261" s="42">
        <f>IF(Table9[[#This Row],[DECISION]]="Approve",3,IF(Table9[[#This Row],[DECISION]]="Review",2,1))</f>
        <v>3</v>
      </c>
    </row>
    <row r="262" spans="1:9" ht="17.25" x14ac:dyDescent="0.3">
      <c r="A262" s="39" t="s">
        <v>290</v>
      </c>
      <c r="B262" s="26" t="s">
        <v>25</v>
      </c>
      <c r="C262" s="27">
        <v>222400</v>
      </c>
      <c r="D262" s="28">
        <v>55000</v>
      </c>
      <c r="E262" s="30" t="str">
        <f>VLOOKUP(A262,'CREDIT RISK SCORECARD'!A:H,8, FALSE)</f>
        <v xml:space="preserve"> Medium Risk</v>
      </c>
      <c r="F262" s="26" t="s">
        <v>2064</v>
      </c>
      <c r="G262" s="29">
        <v>0.42542482537112047</v>
      </c>
      <c r="H262" s="44" t="str">
        <f t="shared" si="3"/>
        <v>REVIEW</v>
      </c>
      <c r="I262" s="42">
        <f>IF(Table9[[#This Row],[DECISION]]="Approve",3,IF(Table9[[#This Row],[DECISION]]="Review",2,1))</f>
        <v>2</v>
      </c>
    </row>
    <row r="263" spans="1:9" ht="17.25" x14ac:dyDescent="0.3">
      <c r="A263" s="40" t="s">
        <v>291</v>
      </c>
      <c r="B263" s="31" t="s">
        <v>33</v>
      </c>
      <c r="C263" s="32">
        <v>237800</v>
      </c>
      <c r="D263" s="33">
        <v>65000</v>
      </c>
      <c r="E263" s="30" t="str">
        <f>VLOOKUP(A263,'CREDIT RISK SCORECARD'!A:H,8, FALSE)</f>
        <v xml:space="preserve"> Medium Risk</v>
      </c>
      <c r="F263" s="31" t="s">
        <v>2065</v>
      </c>
      <c r="G263" s="34">
        <v>0.57353709536976805</v>
      </c>
      <c r="H263" s="44" t="str">
        <f t="shared" si="3"/>
        <v>REVIEW</v>
      </c>
      <c r="I263" s="42">
        <f>IF(Table9[[#This Row],[DECISION]]="Approve",3,IF(Table9[[#This Row],[DECISION]]="Review",2,1))</f>
        <v>2</v>
      </c>
    </row>
    <row r="264" spans="1:9" ht="17.25" x14ac:dyDescent="0.3">
      <c r="A264" s="39" t="s">
        <v>292</v>
      </c>
      <c r="B264" s="26" t="s">
        <v>30</v>
      </c>
      <c r="C264" s="27">
        <v>131900</v>
      </c>
      <c r="D264" s="28">
        <v>34000</v>
      </c>
      <c r="E264" s="30" t="str">
        <f>VLOOKUP(A264,'CREDIT RISK SCORECARD'!A:H,8, FALSE)</f>
        <v xml:space="preserve"> Medium Risk</v>
      </c>
      <c r="F264" s="26" t="s">
        <v>2064</v>
      </c>
      <c r="G264" s="29">
        <v>0.49729103661860491</v>
      </c>
      <c r="H264" s="44" t="str">
        <f t="shared" ref="H264:H327" si="4">IF(E:E=" Low Risk","APPROVE",
IF(E:E=" Medium Risk","REVIEW","REJECT"))</f>
        <v>REVIEW</v>
      </c>
      <c r="I264" s="42">
        <f>IF(Table9[[#This Row],[DECISION]]="Approve",3,IF(Table9[[#This Row],[DECISION]]="Review",2,1))</f>
        <v>2</v>
      </c>
    </row>
    <row r="265" spans="1:9" ht="17.25" x14ac:dyDescent="0.3">
      <c r="A265" s="40" t="s">
        <v>293</v>
      </c>
      <c r="B265" s="31" t="s">
        <v>33</v>
      </c>
      <c r="C265" s="32">
        <v>206300</v>
      </c>
      <c r="D265" s="33">
        <v>61000</v>
      </c>
      <c r="E265" s="30" t="str">
        <f>VLOOKUP(A265,'CREDIT RISK SCORECARD'!A:H,8, FALSE)</f>
        <v xml:space="preserve"> Medium Risk</v>
      </c>
      <c r="F265" s="31" t="s">
        <v>2065</v>
      </c>
      <c r="G265" s="34">
        <v>0.51402543671197287</v>
      </c>
      <c r="H265" s="44" t="str">
        <f t="shared" si="4"/>
        <v>REVIEW</v>
      </c>
      <c r="I265" s="42">
        <f>IF(Table9[[#This Row],[DECISION]]="Approve",3,IF(Table9[[#This Row],[DECISION]]="Review",2,1))</f>
        <v>2</v>
      </c>
    </row>
    <row r="266" spans="1:9" ht="17.25" x14ac:dyDescent="0.3">
      <c r="A266" s="39" t="s">
        <v>294</v>
      </c>
      <c r="B266" s="26" t="s">
        <v>33</v>
      </c>
      <c r="C266" s="27">
        <v>292100</v>
      </c>
      <c r="D266" s="28">
        <v>85000</v>
      </c>
      <c r="E266" s="30" t="str">
        <f>VLOOKUP(A266,'CREDIT RISK SCORECARD'!A:H,8, FALSE)</f>
        <v xml:space="preserve"> Medium Risk</v>
      </c>
      <c r="F266" s="26" t="s">
        <v>2065</v>
      </c>
      <c r="G266" s="29">
        <v>0.65225207419521836</v>
      </c>
      <c r="H266" s="44" t="str">
        <f t="shared" si="4"/>
        <v>REVIEW</v>
      </c>
      <c r="I266" s="42">
        <f>IF(Table9[[#This Row],[DECISION]]="Approve",3,IF(Table9[[#This Row],[DECISION]]="Review",2,1))</f>
        <v>2</v>
      </c>
    </row>
    <row r="267" spans="1:9" ht="17.25" x14ac:dyDescent="0.3">
      <c r="A267" s="40" t="s">
        <v>295</v>
      </c>
      <c r="B267" s="31" t="s">
        <v>25</v>
      </c>
      <c r="C267" s="32">
        <v>164300</v>
      </c>
      <c r="D267" s="33">
        <v>42000</v>
      </c>
      <c r="E267" s="30" t="str">
        <f>VLOOKUP(A267,'CREDIT RISK SCORECARD'!A:H,8, FALSE)</f>
        <v xml:space="preserve"> Low Risk</v>
      </c>
      <c r="F267" s="31" t="s">
        <v>2064</v>
      </c>
      <c r="G267" s="34">
        <v>0.35240702977670202</v>
      </c>
      <c r="H267" s="44" t="str">
        <f t="shared" si="4"/>
        <v>APPROVE</v>
      </c>
      <c r="I267" s="42">
        <f>IF(Table9[[#This Row],[DECISION]]="Approve",3,IF(Table9[[#This Row],[DECISION]]="Review",2,1))</f>
        <v>3</v>
      </c>
    </row>
    <row r="268" spans="1:9" ht="17.25" x14ac:dyDescent="0.3">
      <c r="A268" s="39" t="s">
        <v>296</v>
      </c>
      <c r="B268" s="26" t="s">
        <v>33</v>
      </c>
      <c r="C268" s="27">
        <v>240000</v>
      </c>
      <c r="D268" s="28">
        <v>69000</v>
      </c>
      <c r="E268" s="30" t="str">
        <f>VLOOKUP(A268,'CREDIT RISK SCORECARD'!A:H,8, FALSE)</f>
        <v xml:space="preserve"> Medium Risk</v>
      </c>
      <c r="F268" s="26" t="s">
        <v>2065</v>
      </c>
      <c r="G268" s="29">
        <v>0.61422574111875361</v>
      </c>
      <c r="H268" s="44" t="str">
        <f t="shared" si="4"/>
        <v>REVIEW</v>
      </c>
      <c r="I268" s="42">
        <f>IF(Table9[[#This Row],[DECISION]]="Approve",3,IF(Table9[[#This Row],[DECISION]]="Review",2,1))</f>
        <v>2</v>
      </c>
    </row>
    <row r="269" spans="1:9" ht="17.25" x14ac:dyDescent="0.3">
      <c r="A269" s="40" t="s">
        <v>297</v>
      </c>
      <c r="B269" s="31" t="s">
        <v>30</v>
      </c>
      <c r="C269" s="32">
        <v>175300</v>
      </c>
      <c r="D269" s="33">
        <v>57000</v>
      </c>
      <c r="E269" s="30" t="str">
        <f>VLOOKUP(A269,'CREDIT RISK SCORECARD'!A:H,8, FALSE)</f>
        <v xml:space="preserve"> Medium Risk</v>
      </c>
      <c r="F269" s="31" t="s">
        <v>2064</v>
      </c>
      <c r="G269" s="34">
        <v>0.47810625181051081</v>
      </c>
      <c r="H269" s="44" t="str">
        <f t="shared" si="4"/>
        <v>REVIEW</v>
      </c>
      <c r="I269" s="42">
        <f>IF(Table9[[#This Row],[DECISION]]="Approve",3,IF(Table9[[#This Row],[DECISION]]="Review",2,1))</f>
        <v>2</v>
      </c>
    </row>
    <row r="270" spans="1:9" ht="17.25" x14ac:dyDescent="0.3">
      <c r="A270" s="39" t="s">
        <v>298</v>
      </c>
      <c r="B270" s="26" t="s">
        <v>25</v>
      </c>
      <c r="C270" s="27">
        <v>150900</v>
      </c>
      <c r="D270" s="28">
        <v>36000</v>
      </c>
      <c r="E270" s="30" t="str">
        <f>VLOOKUP(A270,'CREDIT RISK SCORECARD'!A:H,8, FALSE)</f>
        <v xml:space="preserve"> Low Risk</v>
      </c>
      <c r="F270" s="26" t="s">
        <v>2064</v>
      </c>
      <c r="G270" s="29">
        <v>0.39235923299686121</v>
      </c>
      <c r="H270" s="44" t="str">
        <f t="shared" si="4"/>
        <v>APPROVE</v>
      </c>
      <c r="I270" s="42">
        <f>IF(Table9[[#This Row],[DECISION]]="Approve",3,IF(Table9[[#This Row],[DECISION]]="Review",2,1))</f>
        <v>3</v>
      </c>
    </row>
    <row r="271" spans="1:9" ht="17.25" x14ac:dyDescent="0.3">
      <c r="A271" s="40" t="s">
        <v>299</v>
      </c>
      <c r="B271" s="31" t="s">
        <v>33</v>
      </c>
      <c r="C271" s="32">
        <v>60000</v>
      </c>
      <c r="D271" s="33">
        <v>30000</v>
      </c>
      <c r="E271" s="30" t="str">
        <f>VLOOKUP(A271,'CREDIT RISK SCORECARD'!A:H,8, FALSE)</f>
        <v xml:space="preserve"> Medium Risk</v>
      </c>
      <c r="F271" s="31" t="s">
        <v>2065</v>
      </c>
      <c r="G271" s="34">
        <v>0.65664525071258173</v>
      </c>
      <c r="H271" s="44" t="str">
        <f t="shared" si="4"/>
        <v>REVIEW</v>
      </c>
      <c r="I271" s="42">
        <f>IF(Table9[[#This Row],[DECISION]]="Approve",3,IF(Table9[[#This Row],[DECISION]]="Review",2,1))</f>
        <v>2</v>
      </c>
    </row>
    <row r="272" spans="1:9" ht="17.25" x14ac:dyDescent="0.3">
      <c r="A272" s="39" t="s">
        <v>300</v>
      </c>
      <c r="B272" s="26" t="s">
        <v>30</v>
      </c>
      <c r="C272" s="27">
        <v>75700</v>
      </c>
      <c r="D272" s="28">
        <v>30000</v>
      </c>
      <c r="E272" s="30" t="str">
        <f>VLOOKUP(A272,'CREDIT RISK SCORECARD'!A:H,8, FALSE)</f>
        <v xml:space="preserve"> Medium Risk</v>
      </c>
      <c r="F272" s="26" t="s">
        <v>2065</v>
      </c>
      <c r="G272" s="29">
        <v>0.54956125724882987</v>
      </c>
      <c r="H272" s="44" t="str">
        <f t="shared" si="4"/>
        <v>REVIEW</v>
      </c>
      <c r="I272" s="42">
        <f>IF(Table9[[#This Row],[DECISION]]="Approve",3,IF(Table9[[#This Row],[DECISION]]="Review",2,1))</f>
        <v>2</v>
      </c>
    </row>
    <row r="273" spans="1:9" ht="17.25" x14ac:dyDescent="0.3">
      <c r="A273" s="40" t="s">
        <v>301</v>
      </c>
      <c r="B273" s="31" t="s">
        <v>33</v>
      </c>
      <c r="C273" s="32">
        <v>134300</v>
      </c>
      <c r="D273" s="33">
        <v>36000</v>
      </c>
      <c r="E273" s="30" t="str">
        <f>VLOOKUP(A273,'CREDIT RISK SCORECARD'!A:H,8, FALSE)</f>
        <v xml:space="preserve"> Medium Risk</v>
      </c>
      <c r="F273" s="31" t="s">
        <v>2065</v>
      </c>
      <c r="G273" s="34">
        <v>0.61010770088179389</v>
      </c>
      <c r="H273" s="44" t="str">
        <f t="shared" si="4"/>
        <v>REVIEW</v>
      </c>
      <c r="I273" s="42">
        <f>IF(Table9[[#This Row],[DECISION]]="Approve",3,IF(Table9[[#This Row],[DECISION]]="Review",2,1))</f>
        <v>2</v>
      </c>
    </row>
    <row r="274" spans="1:9" ht="17.25" x14ac:dyDescent="0.3">
      <c r="A274" s="39" t="s">
        <v>302</v>
      </c>
      <c r="B274" s="26" t="s">
        <v>33</v>
      </c>
      <c r="C274" s="27">
        <v>174000</v>
      </c>
      <c r="D274" s="28">
        <v>30000</v>
      </c>
      <c r="E274" s="30" t="str">
        <f>VLOOKUP(A274,'CREDIT RISK SCORECARD'!A:H,8, FALSE)</f>
        <v xml:space="preserve"> Medium Risk</v>
      </c>
      <c r="F274" s="26" t="s">
        <v>2065</v>
      </c>
      <c r="G274" s="29">
        <v>0.5723776705653093</v>
      </c>
      <c r="H274" s="44" t="str">
        <f t="shared" si="4"/>
        <v>REVIEW</v>
      </c>
      <c r="I274" s="42">
        <f>IF(Table9[[#This Row],[DECISION]]="Approve",3,IF(Table9[[#This Row],[DECISION]]="Review",2,1))</f>
        <v>2</v>
      </c>
    </row>
    <row r="275" spans="1:9" ht="17.25" x14ac:dyDescent="0.3">
      <c r="A275" s="40" t="s">
        <v>303</v>
      </c>
      <c r="B275" s="31" t="s">
        <v>33</v>
      </c>
      <c r="C275" s="32">
        <v>322700</v>
      </c>
      <c r="D275" s="33">
        <v>106000</v>
      </c>
      <c r="E275" s="30" t="str">
        <f>VLOOKUP(A275,'CREDIT RISK SCORECARD'!A:H,8, FALSE)</f>
        <v xml:space="preserve"> Medium Risk</v>
      </c>
      <c r="F275" s="31" t="s">
        <v>2065</v>
      </c>
      <c r="G275" s="34">
        <v>0.59035421279242539</v>
      </c>
      <c r="H275" s="44" t="str">
        <f t="shared" si="4"/>
        <v>REVIEW</v>
      </c>
      <c r="I275" s="42">
        <f>IF(Table9[[#This Row],[DECISION]]="Approve",3,IF(Table9[[#This Row],[DECISION]]="Review",2,1))</f>
        <v>2</v>
      </c>
    </row>
    <row r="276" spans="1:9" ht="17.25" x14ac:dyDescent="0.3">
      <c r="A276" s="39" t="s">
        <v>304</v>
      </c>
      <c r="B276" s="26" t="s">
        <v>25</v>
      </c>
      <c r="C276" s="27">
        <v>142900</v>
      </c>
      <c r="D276" s="28">
        <v>30000</v>
      </c>
      <c r="E276" s="30" t="str">
        <f>VLOOKUP(A276,'CREDIT RISK SCORECARD'!A:H,8, FALSE)</f>
        <v xml:space="preserve"> Low Risk</v>
      </c>
      <c r="F276" s="26" t="s">
        <v>2064</v>
      </c>
      <c r="G276" s="29">
        <v>0.28671889410483137</v>
      </c>
      <c r="H276" s="44" t="str">
        <f t="shared" si="4"/>
        <v>APPROVE</v>
      </c>
      <c r="I276" s="42">
        <f>IF(Table9[[#This Row],[DECISION]]="Approve",3,IF(Table9[[#This Row],[DECISION]]="Review",2,1))</f>
        <v>3</v>
      </c>
    </row>
    <row r="277" spans="1:9" ht="17.25" x14ac:dyDescent="0.3">
      <c r="A277" s="40" t="s">
        <v>305</v>
      </c>
      <c r="B277" s="31" t="s">
        <v>25</v>
      </c>
      <c r="C277" s="32">
        <v>141600</v>
      </c>
      <c r="D277" s="33">
        <v>42000</v>
      </c>
      <c r="E277" s="30" t="str">
        <f>VLOOKUP(A277,'CREDIT RISK SCORECARD'!A:H,8, FALSE)</f>
        <v xml:space="preserve"> Low Risk</v>
      </c>
      <c r="F277" s="31" t="s">
        <v>2064</v>
      </c>
      <c r="G277" s="34">
        <v>0.37535441851150586</v>
      </c>
      <c r="H277" s="44" t="str">
        <f t="shared" si="4"/>
        <v>APPROVE</v>
      </c>
      <c r="I277" s="42">
        <f>IF(Table9[[#This Row],[DECISION]]="Approve",3,IF(Table9[[#This Row],[DECISION]]="Review",2,1))</f>
        <v>3</v>
      </c>
    </row>
    <row r="278" spans="1:9" ht="17.25" x14ac:dyDescent="0.3">
      <c r="A278" s="39" t="s">
        <v>306</v>
      </c>
      <c r="B278" s="26" t="s">
        <v>30</v>
      </c>
      <c r="C278" s="27">
        <v>311500</v>
      </c>
      <c r="D278" s="28">
        <v>94000</v>
      </c>
      <c r="E278" s="30" t="str">
        <f>VLOOKUP(A278,'CREDIT RISK SCORECARD'!A:H,8, FALSE)</f>
        <v xml:space="preserve"> Medium Risk</v>
      </c>
      <c r="F278" s="26" t="s">
        <v>2065</v>
      </c>
      <c r="G278" s="29">
        <v>0.56416631459585687</v>
      </c>
      <c r="H278" s="44" t="str">
        <f t="shared" si="4"/>
        <v>REVIEW</v>
      </c>
      <c r="I278" s="42">
        <f>IF(Table9[[#This Row],[DECISION]]="Approve",3,IF(Table9[[#This Row],[DECISION]]="Review",2,1))</f>
        <v>2</v>
      </c>
    </row>
    <row r="279" spans="1:9" ht="17.25" x14ac:dyDescent="0.3">
      <c r="A279" s="40" t="s">
        <v>307</v>
      </c>
      <c r="B279" s="31" t="s">
        <v>30</v>
      </c>
      <c r="C279" s="32">
        <v>258200</v>
      </c>
      <c r="D279" s="33">
        <v>88000</v>
      </c>
      <c r="E279" s="30" t="str">
        <f>VLOOKUP(A279,'CREDIT RISK SCORECARD'!A:H,8, FALSE)</f>
        <v xml:space="preserve"> Medium Risk</v>
      </c>
      <c r="F279" s="31" t="s">
        <v>2064</v>
      </c>
      <c r="G279" s="34">
        <v>0.45914692170519644</v>
      </c>
      <c r="H279" s="44" t="str">
        <f t="shared" si="4"/>
        <v>REVIEW</v>
      </c>
      <c r="I279" s="42">
        <f>IF(Table9[[#This Row],[DECISION]]="Approve",3,IF(Table9[[#This Row],[DECISION]]="Review",2,1))</f>
        <v>2</v>
      </c>
    </row>
    <row r="280" spans="1:9" ht="17.25" x14ac:dyDescent="0.3">
      <c r="A280" s="39" t="s">
        <v>308</v>
      </c>
      <c r="B280" s="26" t="s">
        <v>30</v>
      </c>
      <c r="C280" s="27">
        <v>380900</v>
      </c>
      <c r="D280" s="28">
        <v>61000</v>
      </c>
      <c r="E280" s="30" t="str">
        <f>VLOOKUP(A280,'CREDIT RISK SCORECARD'!A:H,8, FALSE)</f>
        <v xml:space="preserve"> Medium Risk</v>
      </c>
      <c r="F280" s="26" t="s">
        <v>2065</v>
      </c>
      <c r="G280" s="29">
        <v>0.50728230896777471</v>
      </c>
      <c r="H280" s="44" t="str">
        <f t="shared" si="4"/>
        <v>REVIEW</v>
      </c>
      <c r="I280" s="42">
        <f>IF(Table9[[#This Row],[DECISION]]="Approve",3,IF(Table9[[#This Row],[DECISION]]="Review",2,1))</f>
        <v>2</v>
      </c>
    </row>
    <row r="281" spans="1:9" ht="17.25" x14ac:dyDescent="0.3">
      <c r="A281" s="40" t="s">
        <v>309</v>
      </c>
      <c r="B281" s="31" t="s">
        <v>30</v>
      </c>
      <c r="C281" s="32">
        <v>237600</v>
      </c>
      <c r="D281" s="33">
        <v>64000</v>
      </c>
      <c r="E281" s="30" t="str">
        <f>VLOOKUP(A281,'CREDIT RISK SCORECARD'!A:H,8, FALSE)</f>
        <v xml:space="preserve"> Medium Risk</v>
      </c>
      <c r="F281" s="31" t="s">
        <v>2065</v>
      </c>
      <c r="G281" s="34">
        <v>0.50514179616706401</v>
      </c>
      <c r="H281" s="44" t="str">
        <f t="shared" si="4"/>
        <v>REVIEW</v>
      </c>
      <c r="I281" s="42">
        <f>IF(Table9[[#This Row],[DECISION]]="Approve",3,IF(Table9[[#This Row],[DECISION]]="Review",2,1))</f>
        <v>2</v>
      </c>
    </row>
    <row r="282" spans="1:9" ht="17.25" x14ac:dyDescent="0.3">
      <c r="A282" s="39" t="s">
        <v>310</v>
      </c>
      <c r="B282" s="26" t="s">
        <v>33</v>
      </c>
      <c r="C282" s="27">
        <v>141000</v>
      </c>
      <c r="D282" s="28">
        <v>33000</v>
      </c>
      <c r="E282" s="30" t="str">
        <f>VLOOKUP(A282,'CREDIT RISK SCORECARD'!A:H,8, FALSE)</f>
        <v xml:space="preserve"> Medium Risk</v>
      </c>
      <c r="F282" s="26" t="s">
        <v>2065</v>
      </c>
      <c r="G282" s="29">
        <v>0.669861631712797</v>
      </c>
      <c r="H282" s="44" t="str">
        <f t="shared" si="4"/>
        <v>REVIEW</v>
      </c>
      <c r="I282" s="42">
        <f>IF(Table9[[#This Row],[DECISION]]="Approve",3,IF(Table9[[#This Row],[DECISION]]="Review",2,1))</f>
        <v>2</v>
      </c>
    </row>
    <row r="283" spans="1:9" ht="17.25" x14ac:dyDescent="0.3">
      <c r="A283" s="40" t="s">
        <v>311</v>
      </c>
      <c r="B283" s="31" t="s">
        <v>33</v>
      </c>
      <c r="C283" s="32">
        <v>60000</v>
      </c>
      <c r="D283" s="33">
        <v>30000</v>
      </c>
      <c r="E283" s="30" t="str">
        <f>VLOOKUP(A283,'CREDIT RISK SCORECARD'!A:H,8, FALSE)</f>
        <v xml:space="preserve"> High Risk</v>
      </c>
      <c r="F283" s="31" t="s">
        <v>2065</v>
      </c>
      <c r="G283" s="34">
        <v>0.70701919068887442</v>
      </c>
      <c r="H283" s="44" t="str">
        <f t="shared" si="4"/>
        <v>REJECT</v>
      </c>
      <c r="I283" s="42">
        <f>IF(Table9[[#This Row],[DECISION]]="Approve",3,IF(Table9[[#This Row],[DECISION]]="Review",2,1))</f>
        <v>1</v>
      </c>
    </row>
    <row r="284" spans="1:9" ht="17.25" x14ac:dyDescent="0.3">
      <c r="A284" s="39" t="s">
        <v>312</v>
      </c>
      <c r="B284" s="26" t="s">
        <v>33</v>
      </c>
      <c r="C284" s="27">
        <v>248100</v>
      </c>
      <c r="D284" s="28">
        <v>42000</v>
      </c>
      <c r="E284" s="30" t="str">
        <f>VLOOKUP(A284,'CREDIT RISK SCORECARD'!A:H,8, FALSE)</f>
        <v xml:space="preserve"> Medium Risk</v>
      </c>
      <c r="F284" s="26" t="s">
        <v>2065</v>
      </c>
      <c r="G284" s="29">
        <v>0.59330473774784076</v>
      </c>
      <c r="H284" s="44" t="str">
        <f t="shared" si="4"/>
        <v>REVIEW</v>
      </c>
      <c r="I284" s="42">
        <f>IF(Table9[[#This Row],[DECISION]]="Approve",3,IF(Table9[[#This Row],[DECISION]]="Review",2,1))</f>
        <v>2</v>
      </c>
    </row>
    <row r="285" spans="1:9" ht="17.25" x14ac:dyDescent="0.3">
      <c r="A285" s="40" t="s">
        <v>313</v>
      </c>
      <c r="B285" s="31" t="s">
        <v>33</v>
      </c>
      <c r="C285" s="32">
        <v>380400</v>
      </c>
      <c r="D285" s="33">
        <v>100000</v>
      </c>
      <c r="E285" s="30" t="str">
        <f>VLOOKUP(A285,'CREDIT RISK SCORECARD'!A:H,8, FALSE)</f>
        <v xml:space="preserve"> Medium Risk</v>
      </c>
      <c r="F285" s="31" t="s">
        <v>2065</v>
      </c>
      <c r="G285" s="34">
        <v>0.62362313096925348</v>
      </c>
      <c r="H285" s="44" t="str">
        <f t="shared" si="4"/>
        <v>REVIEW</v>
      </c>
      <c r="I285" s="42">
        <f>IF(Table9[[#This Row],[DECISION]]="Approve",3,IF(Table9[[#This Row],[DECISION]]="Review",2,1))</f>
        <v>2</v>
      </c>
    </row>
    <row r="286" spans="1:9" ht="17.25" x14ac:dyDescent="0.3">
      <c r="A286" s="39" t="s">
        <v>314</v>
      </c>
      <c r="B286" s="26" t="s">
        <v>33</v>
      </c>
      <c r="C286" s="27">
        <v>156400</v>
      </c>
      <c r="D286" s="28">
        <v>38000</v>
      </c>
      <c r="E286" s="30" t="str">
        <f>VLOOKUP(A286,'CREDIT RISK SCORECARD'!A:H,8, FALSE)</f>
        <v xml:space="preserve"> Medium Risk</v>
      </c>
      <c r="F286" s="26" t="s">
        <v>2065</v>
      </c>
      <c r="G286" s="29">
        <v>0.68920154947369305</v>
      </c>
      <c r="H286" s="44" t="str">
        <f t="shared" si="4"/>
        <v>REVIEW</v>
      </c>
      <c r="I286" s="42">
        <f>IF(Table9[[#This Row],[DECISION]]="Approve",3,IF(Table9[[#This Row],[DECISION]]="Review",2,1))</f>
        <v>2</v>
      </c>
    </row>
    <row r="287" spans="1:9" ht="17.25" x14ac:dyDescent="0.3">
      <c r="A287" s="40" t="s">
        <v>315</v>
      </c>
      <c r="B287" s="31" t="s">
        <v>33</v>
      </c>
      <c r="C287" s="32">
        <v>266900</v>
      </c>
      <c r="D287" s="33">
        <v>46000</v>
      </c>
      <c r="E287" s="30" t="str">
        <f>VLOOKUP(A287,'CREDIT RISK SCORECARD'!A:H,8, FALSE)</f>
        <v xml:space="preserve"> Medium Risk</v>
      </c>
      <c r="F287" s="31" t="s">
        <v>2065</v>
      </c>
      <c r="G287" s="34">
        <v>0.59833629230418839</v>
      </c>
      <c r="H287" s="44" t="str">
        <f t="shared" si="4"/>
        <v>REVIEW</v>
      </c>
      <c r="I287" s="42">
        <f>IF(Table9[[#This Row],[DECISION]]="Approve",3,IF(Table9[[#This Row],[DECISION]]="Review",2,1))</f>
        <v>2</v>
      </c>
    </row>
    <row r="288" spans="1:9" ht="17.25" x14ac:dyDescent="0.3">
      <c r="A288" s="39" t="s">
        <v>316</v>
      </c>
      <c r="B288" s="26" t="s">
        <v>30</v>
      </c>
      <c r="C288" s="27">
        <v>141100</v>
      </c>
      <c r="D288" s="28">
        <v>38000</v>
      </c>
      <c r="E288" s="30" t="str">
        <f>VLOOKUP(A288,'CREDIT RISK SCORECARD'!A:H,8, FALSE)</f>
        <v xml:space="preserve"> Medium Risk</v>
      </c>
      <c r="F288" s="26" t="s">
        <v>2065</v>
      </c>
      <c r="G288" s="29">
        <v>0.51527197974115524</v>
      </c>
      <c r="H288" s="44" t="str">
        <f t="shared" si="4"/>
        <v>REVIEW</v>
      </c>
      <c r="I288" s="42">
        <f>IF(Table9[[#This Row],[DECISION]]="Approve",3,IF(Table9[[#This Row],[DECISION]]="Review",2,1))</f>
        <v>2</v>
      </c>
    </row>
    <row r="289" spans="1:9" ht="17.25" x14ac:dyDescent="0.3">
      <c r="A289" s="40" t="s">
        <v>317</v>
      </c>
      <c r="B289" s="31" t="s">
        <v>25</v>
      </c>
      <c r="C289" s="32">
        <v>146800</v>
      </c>
      <c r="D289" s="33">
        <v>44000</v>
      </c>
      <c r="E289" s="30" t="str">
        <f>VLOOKUP(A289,'CREDIT RISK SCORECARD'!A:H,8, FALSE)</f>
        <v xml:space="preserve"> Low Risk</v>
      </c>
      <c r="F289" s="31" t="s">
        <v>2064</v>
      </c>
      <c r="G289" s="34">
        <v>0.32910584581237295</v>
      </c>
      <c r="H289" s="44" t="str">
        <f t="shared" si="4"/>
        <v>APPROVE</v>
      </c>
      <c r="I289" s="42">
        <f>IF(Table9[[#This Row],[DECISION]]="Approve",3,IF(Table9[[#This Row],[DECISION]]="Review",2,1))</f>
        <v>3</v>
      </c>
    </row>
    <row r="290" spans="1:9" ht="17.25" x14ac:dyDescent="0.3">
      <c r="A290" s="39" t="s">
        <v>318</v>
      </c>
      <c r="B290" s="26" t="s">
        <v>25</v>
      </c>
      <c r="C290" s="27">
        <v>167500</v>
      </c>
      <c r="D290" s="28">
        <v>51000</v>
      </c>
      <c r="E290" s="30" t="str">
        <f>VLOOKUP(A290,'CREDIT RISK SCORECARD'!A:H,8, FALSE)</f>
        <v xml:space="preserve"> Medium Risk</v>
      </c>
      <c r="F290" s="26" t="s">
        <v>2065</v>
      </c>
      <c r="G290" s="29">
        <v>0.50974035712691834</v>
      </c>
      <c r="H290" s="44" t="str">
        <f t="shared" si="4"/>
        <v>REVIEW</v>
      </c>
      <c r="I290" s="42">
        <f>IF(Table9[[#This Row],[DECISION]]="Approve",3,IF(Table9[[#This Row],[DECISION]]="Review",2,1))</f>
        <v>2</v>
      </c>
    </row>
    <row r="291" spans="1:9" ht="17.25" x14ac:dyDescent="0.3">
      <c r="A291" s="40" t="s">
        <v>319</v>
      </c>
      <c r="B291" s="31" t="s">
        <v>25</v>
      </c>
      <c r="C291" s="32">
        <v>229100</v>
      </c>
      <c r="D291" s="33">
        <v>76000</v>
      </c>
      <c r="E291" s="30" t="str">
        <f>VLOOKUP(A291,'CREDIT RISK SCORECARD'!A:H,8, FALSE)</f>
        <v xml:space="preserve"> Medium Risk</v>
      </c>
      <c r="F291" s="31" t="s">
        <v>2064</v>
      </c>
      <c r="G291" s="34">
        <v>0.42261822382211645</v>
      </c>
      <c r="H291" s="44" t="str">
        <f t="shared" si="4"/>
        <v>REVIEW</v>
      </c>
      <c r="I291" s="42">
        <f>IF(Table9[[#This Row],[DECISION]]="Approve",3,IF(Table9[[#This Row],[DECISION]]="Review",2,1))</f>
        <v>2</v>
      </c>
    </row>
    <row r="292" spans="1:9" ht="17.25" x14ac:dyDescent="0.3">
      <c r="A292" s="39" t="s">
        <v>320</v>
      </c>
      <c r="B292" s="26" t="s">
        <v>33</v>
      </c>
      <c r="C292" s="27">
        <v>225100</v>
      </c>
      <c r="D292" s="28">
        <v>52000</v>
      </c>
      <c r="E292" s="30" t="str">
        <f>VLOOKUP(A292,'CREDIT RISK SCORECARD'!A:H,8, FALSE)</f>
        <v xml:space="preserve"> Medium Risk</v>
      </c>
      <c r="F292" s="26" t="s">
        <v>2065</v>
      </c>
      <c r="G292" s="29">
        <v>0.62089539625752865</v>
      </c>
      <c r="H292" s="44" t="str">
        <f t="shared" si="4"/>
        <v>REVIEW</v>
      </c>
      <c r="I292" s="42">
        <f>IF(Table9[[#This Row],[DECISION]]="Approve",3,IF(Table9[[#This Row],[DECISION]]="Review",2,1))</f>
        <v>2</v>
      </c>
    </row>
    <row r="293" spans="1:9" ht="17.25" x14ac:dyDescent="0.3">
      <c r="A293" s="40" t="s">
        <v>321</v>
      </c>
      <c r="B293" s="31" t="s">
        <v>25</v>
      </c>
      <c r="C293" s="32">
        <v>191400</v>
      </c>
      <c r="D293" s="33">
        <v>65000</v>
      </c>
      <c r="E293" s="30" t="str">
        <f>VLOOKUP(A293,'CREDIT RISK SCORECARD'!A:H,8, FALSE)</f>
        <v xml:space="preserve"> Medium Risk</v>
      </c>
      <c r="F293" s="31" t="s">
        <v>2064</v>
      </c>
      <c r="G293" s="34">
        <v>0.49982679057345736</v>
      </c>
      <c r="H293" s="44" t="str">
        <f t="shared" si="4"/>
        <v>REVIEW</v>
      </c>
      <c r="I293" s="42">
        <f>IF(Table9[[#This Row],[DECISION]]="Approve",3,IF(Table9[[#This Row],[DECISION]]="Review",2,1))</f>
        <v>2</v>
      </c>
    </row>
    <row r="294" spans="1:9" ht="17.25" x14ac:dyDescent="0.3">
      <c r="A294" s="39" t="s">
        <v>322</v>
      </c>
      <c r="B294" s="26" t="s">
        <v>25</v>
      </c>
      <c r="C294" s="27">
        <v>157800</v>
      </c>
      <c r="D294" s="28">
        <v>51000</v>
      </c>
      <c r="E294" s="30" t="str">
        <f>VLOOKUP(A294,'CREDIT RISK SCORECARD'!A:H,8, FALSE)</f>
        <v xml:space="preserve"> Medium Risk</v>
      </c>
      <c r="F294" s="26" t="s">
        <v>2064</v>
      </c>
      <c r="G294" s="29">
        <v>0.39182031999487987</v>
      </c>
      <c r="H294" s="44" t="str">
        <f t="shared" si="4"/>
        <v>REVIEW</v>
      </c>
      <c r="I294" s="42">
        <f>IF(Table9[[#This Row],[DECISION]]="Approve",3,IF(Table9[[#This Row],[DECISION]]="Review",2,1))</f>
        <v>2</v>
      </c>
    </row>
    <row r="295" spans="1:9" ht="17.25" x14ac:dyDescent="0.3">
      <c r="A295" s="40" t="s">
        <v>323</v>
      </c>
      <c r="B295" s="31" t="s">
        <v>33</v>
      </c>
      <c r="C295" s="32">
        <v>222000</v>
      </c>
      <c r="D295" s="33">
        <v>46000</v>
      </c>
      <c r="E295" s="30" t="str">
        <f>VLOOKUP(A295,'CREDIT RISK SCORECARD'!A:H,8, FALSE)</f>
        <v xml:space="preserve"> Medium Risk</v>
      </c>
      <c r="F295" s="31" t="s">
        <v>2065</v>
      </c>
      <c r="G295" s="34">
        <v>0.59820657851305736</v>
      </c>
      <c r="H295" s="44" t="str">
        <f t="shared" si="4"/>
        <v>REVIEW</v>
      </c>
      <c r="I295" s="42">
        <f>IF(Table9[[#This Row],[DECISION]]="Approve",3,IF(Table9[[#This Row],[DECISION]]="Review",2,1))</f>
        <v>2</v>
      </c>
    </row>
    <row r="296" spans="1:9" ht="17.25" x14ac:dyDescent="0.3">
      <c r="A296" s="39" t="s">
        <v>324</v>
      </c>
      <c r="B296" s="26" t="s">
        <v>25</v>
      </c>
      <c r="C296" s="27">
        <v>181700</v>
      </c>
      <c r="D296" s="28">
        <v>33000</v>
      </c>
      <c r="E296" s="30" t="str">
        <f>VLOOKUP(A296,'CREDIT RISK SCORECARD'!A:H,8, FALSE)</f>
        <v xml:space="preserve"> Low Risk</v>
      </c>
      <c r="F296" s="26" t="s">
        <v>2064</v>
      </c>
      <c r="G296" s="29">
        <v>0.40673162898449611</v>
      </c>
      <c r="H296" s="44" t="str">
        <f t="shared" si="4"/>
        <v>APPROVE</v>
      </c>
      <c r="I296" s="42">
        <f>IF(Table9[[#This Row],[DECISION]]="Approve",3,IF(Table9[[#This Row],[DECISION]]="Review",2,1))</f>
        <v>3</v>
      </c>
    </row>
    <row r="297" spans="1:9" ht="17.25" x14ac:dyDescent="0.3">
      <c r="A297" s="40" t="s">
        <v>325</v>
      </c>
      <c r="B297" s="31" t="s">
        <v>33</v>
      </c>
      <c r="C297" s="32">
        <v>264500</v>
      </c>
      <c r="D297" s="33">
        <v>63000</v>
      </c>
      <c r="E297" s="30" t="str">
        <f>VLOOKUP(A297,'CREDIT RISK SCORECARD'!A:H,8, FALSE)</f>
        <v xml:space="preserve"> Medium Risk</v>
      </c>
      <c r="F297" s="31" t="s">
        <v>2064</v>
      </c>
      <c r="G297" s="34">
        <v>0.48459249867337001</v>
      </c>
      <c r="H297" s="44" t="str">
        <f t="shared" si="4"/>
        <v>REVIEW</v>
      </c>
      <c r="I297" s="42">
        <f>IF(Table9[[#This Row],[DECISION]]="Approve",3,IF(Table9[[#This Row],[DECISION]]="Review",2,1))</f>
        <v>2</v>
      </c>
    </row>
    <row r="298" spans="1:9" ht="17.25" x14ac:dyDescent="0.3">
      <c r="A298" s="39" t="s">
        <v>326</v>
      </c>
      <c r="B298" s="26" t="s">
        <v>25</v>
      </c>
      <c r="C298" s="27">
        <v>161000</v>
      </c>
      <c r="D298" s="28">
        <v>37000</v>
      </c>
      <c r="E298" s="30" t="str">
        <f>VLOOKUP(A298,'CREDIT RISK SCORECARD'!A:H,8, FALSE)</f>
        <v xml:space="preserve"> Low Risk</v>
      </c>
      <c r="F298" s="26" t="s">
        <v>2064</v>
      </c>
      <c r="G298" s="29">
        <v>0.34419806297629801</v>
      </c>
      <c r="H298" s="44" t="str">
        <f t="shared" si="4"/>
        <v>APPROVE</v>
      </c>
      <c r="I298" s="42">
        <f>IF(Table9[[#This Row],[DECISION]]="Approve",3,IF(Table9[[#This Row],[DECISION]]="Review",2,1))</f>
        <v>3</v>
      </c>
    </row>
    <row r="299" spans="1:9" ht="17.25" x14ac:dyDescent="0.3">
      <c r="A299" s="40" t="s">
        <v>327</v>
      </c>
      <c r="B299" s="31" t="s">
        <v>25</v>
      </c>
      <c r="C299" s="32">
        <v>187600</v>
      </c>
      <c r="D299" s="33">
        <v>50000</v>
      </c>
      <c r="E299" s="30" t="str">
        <f>VLOOKUP(A299,'CREDIT RISK SCORECARD'!A:H,8, FALSE)</f>
        <v xml:space="preserve"> Medium Risk</v>
      </c>
      <c r="F299" s="31" t="s">
        <v>2064</v>
      </c>
      <c r="G299" s="34">
        <v>0.4484821049379385</v>
      </c>
      <c r="H299" s="44" t="str">
        <f t="shared" si="4"/>
        <v>REVIEW</v>
      </c>
      <c r="I299" s="42">
        <f>IF(Table9[[#This Row],[DECISION]]="Approve",3,IF(Table9[[#This Row],[DECISION]]="Review",2,1))</f>
        <v>2</v>
      </c>
    </row>
    <row r="300" spans="1:9" ht="17.25" x14ac:dyDescent="0.3">
      <c r="A300" s="39" t="s">
        <v>328</v>
      </c>
      <c r="B300" s="26" t="s">
        <v>30</v>
      </c>
      <c r="C300" s="27">
        <v>60000</v>
      </c>
      <c r="D300" s="28">
        <v>30000</v>
      </c>
      <c r="E300" s="30" t="str">
        <f>VLOOKUP(A300,'CREDIT RISK SCORECARD'!A:H,8, FALSE)</f>
        <v xml:space="preserve"> Medium Risk</v>
      </c>
      <c r="F300" s="26" t="s">
        <v>2065</v>
      </c>
      <c r="G300" s="29">
        <v>0.54843410116863334</v>
      </c>
      <c r="H300" s="44" t="str">
        <f t="shared" si="4"/>
        <v>REVIEW</v>
      </c>
      <c r="I300" s="42">
        <f>IF(Table9[[#This Row],[DECISION]]="Approve",3,IF(Table9[[#This Row],[DECISION]]="Review",2,1))</f>
        <v>2</v>
      </c>
    </row>
    <row r="301" spans="1:9" ht="17.25" x14ac:dyDescent="0.3">
      <c r="A301" s="40" t="s">
        <v>329</v>
      </c>
      <c r="B301" s="31" t="s">
        <v>25</v>
      </c>
      <c r="C301" s="32">
        <v>113000</v>
      </c>
      <c r="D301" s="33">
        <v>34000</v>
      </c>
      <c r="E301" s="30" t="str">
        <f>VLOOKUP(A301,'CREDIT RISK SCORECARD'!A:H,8, FALSE)</f>
        <v xml:space="preserve"> Medium Risk</v>
      </c>
      <c r="F301" s="31" t="s">
        <v>2064</v>
      </c>
      <c r="G301" s="34">
        <v>0.43929195556570866</v>
      </c>
      <c r="H301" s="44" t="str">
        <f t="shared" si="4"/>
        <v>REVIEW</v>
      </c>
      <c r="I301" s="42">
        <f>IF(Table9[[#This Row],[DECISION]]="Approve",3,IF(Table9[[#This Row],[DECISION]]="Review",2,1))</f>
        <v>2</v>
      </c>
    </row>
    <row r="302" spans="1:9" ht="17.25" x14ac:dyDescent="0.3">
      <c r="A302" s="39" t="s">
        <v>330</v>
      </c>
      <c r="B302" s="26" t="s">
        <v>25</v>
      </c>
      <c r="C302" s="27">
        <v>180600</v>
      </c>
      <c r="D302" s="28">
        <v>45000</v>
      </c>
      <c r="E302" s="30" t="str">
        <f>VLOOKUP(A302,'CREDIT RISK SCORECARD'!A:H,8, FALSE)</f>
        <v xml:space="preserve"> Low Risk</v>
      </c>
      <c r="F302" s="26" t="s">
        <v>2064</v>
      </c>
      <c r="G302" s="29">
        <v>0.38122916588229394</v>
      </c>
      <c r="H302" s="44" t="str">
        <f t="shared" si="4"/>
        <v>APPROVE</v>
      </c>
      <c r="I302" s="42">
        <f>IF(Table9[[#This Row],[DECISION]]="Approve",3,IF(Table9[[#This Row],[DECISION]]="Review",2,1))</f>
        <v>3</v>
      </c>
    </row>
    <row r="303" spans="1:9" ht="17.25" x14ac:dyDescent="0.3">
      <c r="A303" s="40" t="s">
        <v>331</v>
      </c>
      <c r="B303" s="31" t="s">
        <v>33</v>
      </c>
      <c r="C303" s="32">
        <v>106400</v>
      </c>
      <c r="D303" s="33">
        <v>30000</v>
      </c>
      <c r="E303" s="30" t="str">
        <f>VLOOKUP(A303,'CREDIT RISK SCORECARD'!A:H,8, FALSE)</f>
        <v xml:space="preserve"> Medium Risk</v>
      </c>
      <c r="F303" s="31" t="s">
        <v>2065</v>
      </c>
      <c r="G303" s="34">
        <v>0.55248282092938727</v>
      </c>
      <c r="H303" s="44" t="str">
        <f t="shared" si="4"/>
        <v>REVIEW</v>
      </c>
      <c r="I303" s="42">
        <f>IF(Table9[[#This Row],[DECISION]]="Approve",3,IF(Table9[[#This Row],[DECISION]]="Review",2,1))</f>
        <v>2</v>
      </c>
    </row>
    <row r="304" spans="1:9" ht="17.25" x14ac:dyDescent="0.3">
      <c r="A304" s="39" t="s">
        <v>332</v>
      </c>
      <c r="B304" s="26" t="s">
        <v>33</v>
      </c>
      <c r="C304" s="27">
        <v>265800</v>
      </c>
      <c r="D304" s="28">
        <v>85000</v>
      </c>
      <c r="E304" s="30" t="str">
        <f>VLOOKUP(A304,'CREDIT RISK SCORECARD'!A:H,8, FALSE)</f>
        <v xml:space="preserve"> Medium Risk</v>
      </c>
      <c r="F304" s="26" t="s">
        <v>2064</v>
      </c>
      <c r="G304" s="29">
        <v>0.47938534225293217</v>
      </c>
      <c r="H304" s="44" t="str">
        <f t="shared" si="4"/>
        <v>REVIEW</v>
      </c>
      <c r="I304" s="42">
        <f>IF(Table9[[#This Row],[DECISION]]="Approve",3,IF(Table9[[#This Row],[DECISION]]="Review",2,1))</f>
        <v>2</v>
      </c>
    </row>
    <row r="305" spans="1:9" ht="17.25" x14ac:dyDescent="0.3">
      <c r="A305" s="40" t="s">
        <v>333</v>
      </c>
      <c r="B305" s="31" t="s">
        <v>25</v>
      </c>
      <c r="C305" s="32">
        <v>172500</v>
      </c>
      <c r="D305" s="33">
        <v>37000</v>
      </c>
      <c r="E305" s="30" t="str">
        <f>VLOOKUP(A305,'CREDIT RISK SCORECARD'!A:H,8, FALSE)</f>
        <v xml:space="preserve"> Low Risk</v>
      </c>
      <c r="F305" s="31" t="s">
        <v>2064</v>
      </c>
      <c r="G305" s="34">
        <v>0.42615407185026433</v>
      </c>
      <c r="H305" s="44" t="str">
        <f t="shared" si="4"/>
        <v>APPROVE</v>
      </c>
      <c r="I305" s="42">
        <f>IF(Table9[[#This Row],[DECISION]]="Approve",3,IF(Table9[[#This Row],[DECISION]]="Review",2,1))</f>
        <v>3</v>
      </c>
    </row>
    <row r="306" spans="1:9" ht="17.25" x14ac:dyDescent="0.3">
      <c r="A306" s="39" t="s">
        <v>334</v>
      </c>
      <c r="B306" s="26" t="s">
        <v>33</v>
      </c>
      <c r="C306" s="27">
        <v>240900</v>
      </c>
      <c r="D306" s="28">
        <v>83000</v>
      </c>
      <c r="E306" s="30" t="str">
        <f>VLOOKUP(A306,'CREDIT RISK SCORECARD'!A:H,8, FALSE)</f>
        <v xml:space="preserve"> Medium Risk</v>
      </c>
      <c r="F306" s="26" t="s">
        <v>2065</v>
      </c>
      <c r="G306" s="29">
        <v>0.63618534857608178</v>
      </c>
      <c r="H306" s="44" t="str">
        <f t="shared" si="4"/>
        <v>REVIEW</v>
      </c>
      <c r="I306" s="42">
        <f>IF(Table9[[#This Row],[DECISION]]="Approve",3,IF(Table9[[#This Row],[DECISION]]="Review",2,1))</f>
        <v>2</v>
      </c>
    </row>
    <row r="307" spans="1:9" ht="17.25" x14ac:dyDescent="0.3">
      <c r="A307" s="40" t="s">
        <v>335</v>
      </c>
      <c r="B307" s="31" t="s">
        <v>25</v>
      </c>
      <c r="C307" s="32">
        <v>216100</v>
      </c>
      <c r="D307" s="33">
        <v>38000</v>
      </c>
      <c r="E307" s="30" t="str">
        <f>VLOOKUP(A307,'CREDIT RISK SCORECARD'!A:H,8, FALSE)</f>
        <v xml:space="preserve"> Low Risk</v>
      </c>
      <c r="F307" s="31" t="s">
        <v>2064</v>
      </c>
      <c r="G307" s="34">
        <v>0.4090479552735824</v>
      </c>
      <c r="H307" s="44" t="str">
        <f t="shared" si="4"/>
        <v>APPROVE</v>
      </c>
      <c r="I307" s="42">
        <f>IF(Table9[[#This Row],[DECISION]]="Approve",3,IF(Table9[[#This Row],[DECISION]]="Review",2,1))</f>
        <v>3</v>
      </c>
    </row>
    <row r="308" spans="1:9" ht="17.25" x14ac:dyDescent="0.3">
      <c r="A308" s="39" t="s">
        <v>336</v>
      </c>
      <c r="B308" s="26" t="s">
        <v>25</v>
      </c>
      <c r="C308" s="27">
        <v>169700</v>
      </c>
      <c r="D308" s="28">
        <v>58000</v>
      </c>
      <c r="E308" s="30" t="str">
        <f>VLOOKUP(A308,'CREDIT RISK SCORECARD'!A:H,8, FALSE)</f>
        <v xml:space="preserve"> Low Risk</v>
      </c>
      <c r="F308" s="26" t="s">
        <v>2064</v>
      </c>
      <c r="G308" s="29">
        <v>0.35986429039490264</v>
      </c>
      <c r="H308" s="44" t="str">
        <f t="shared" si="4"/>
        <v>APPROVE</v>
      </c>
      <c r="I308" s="42">
        <f>IF(Table9[[#This Row],[DECISION]]="Approve",3,IF(Table9[[#This Row],[DECISION]]="Review",2,1))</f>
        <v>3</v>
      </c>
    </row>
    <row r="309" spans="1:9" ht="17.25" x14ac:dyDescent="0.3">
      <c r="A309" s="40" t="s">
        <v>337</v>
      </c>
      <c r="B309" s="31" t="s">
        <v>33</v>
      </c>
      <c r="C309" s="32">
        <v>74800</v>
      </c>
      <c r="D309" s="33">
        <v>30000</v>
      </c>
      <c r="E309" s="30" t="str">
        <f>VLOOKUP(A309,'CREDIT RISK SCORECARD'!A:H,8, FALSE)</f>
        <v xml:space="preserve"> Medium Risk</v>
      </c>
      <c r="F309" s="31" t="s">
        <v>2065</v>
      </c>
      <c r="G309" s="34">
        <v>0.61375228871105036</v>
      </c>
      <c r="H309" s="44" t="str">
        <f t="shared" si="4"/>
        <v>REVIEW</v>
      </c>
      <c r="I309" s="42">
        <f>IF(Table9[[#This Row],[DECISION]]="Approve",3,IF(Table9[[#This Row],[DECISION]]="Review",2,1))</f>
        <v>2</v>
      </c>
    </row>
    <row r="310" spans="1:9" ht="17.25" x14ac:dyDescent="0.3">
      <c r="A310" s="39" t="s">
        <v>338</v>
      </c>
      <c r="B310" s="26" t="s">
        <v>33</v>
      </c>
      <c r="C310" s="27">
        <v>141400</v>
      </c>
      <c r="D310" s="28">
        <v>30000</v>
      </c>
      <c r="E310" s="30" t="str">
        <f>VLOOKUP(A310,'CREDIT RISK SCORECARD'!A:H,8, FALSE)</f>
        <v xml:space="preserve"> Medium Risk</v>
      </c>
      <c r="F310" s="26" t="s">
        <v>2065</v>
      </c>
      <c r="G310" s="29">
        <v>0.53780531248344143</v>
      </c>
      <c r="H310" s="44" t="str">
        <f t="shared" si="4"/>
        <v>REVIEW</v>
      </c>
      <c r="I310" s="42">
        <f>IF(Table9[[#This Row],[DECISION]]="Approve",3,IF(Table9[[#This Row],[DECISION]]="Review",2,1))</f>
        <v>2</v>
      </c>
    </row>
    <row r="311" spans="1:9" ht="17.25" x14ac:dyDescent="0.3">
      <c r="A311" s="40" t="s">
        <v>339</v>
      </c>
      <c r="B311" s="31" t="s">
        <v>33</v>
      </c>
      <c r="C311" s="32">
        <v>306600</v>
      </c>
      <c r="D311" s="33">
        <v>49000</v>
      </c>
      <c r="E311" s="30" t="str">
        <f>VLOOKUP(A311,'CREDIT RISK SCORECARD'!A:H,8, FALSE)</f>
        <v xml:space="preserve"> Medium Risk</v>
      </c>
      <c r="F311" s="31" t="s">
        <v>2065</v>
      </c>
      <c r="G311" s="34">
        <v>0.66331838007124932</v>
      </c>
      <c r="H311" s="44" t="str">
        <f t="shared" si="4"/>
        <v>REVIEW</v>
      </c>
      <c r="I311" s="42">
        <f>IF(Table9[[#This Row],[DECISION]]="Approve",3,IF(Table9[[#This Row],[DECISION]]="Review",2,1))</f>
        <v>2</v>
      </c>
    </row>
    <row r="312" spans="1:9" ht="17.25" x14ac:dyDescent="0.3">
      <c r="A312" s="39" t="s">
        <v>340</v>
      </c>
      <c r="B312" s="26" t="s">
        <v>33</v>
      </c>
      <c r="C312" s="27">
        <v>355700</v>
      </c>
      <c r="D312" s="28">
        <v>104000</v>
      </c>
      <c r="E312" s="30" t="str">
        <f>VLOOKUP(A312,'CREDIT RISK SCORECARD'!A:H,8, FALSE)</f>
        <v xml:space="preserve"> Medium Risk</v>
      </c>
      <c r="F312" s="26" t="s">
        <v>2065</v>
      </c>
      <c r="G312" s="29">
        <v>0.57074108467281681</v>
      </c>
      <c r="H312" s="44" t="str">
        <f t="shared" si="4"/>
        <v>REVIEW</v>
      </c>
      <c r="I312" s="42">
        <f>IF(Table9[[#This Row],[DECISION]]="Approve",3,IF(Table9[[#This Row],[DECISION]]="Review",2,1))</f>
        <v>2</v>
      </c>
    </row>
    <row r="313" spans="1:9" ht="17.25" x14ac:dyDescent="0.3">
      <c r="A313" s="40" t="s">
        <v>341</v>
      </c>
      <c r="B313" s="31" t="s">
        <v>30</v>
      </c>
      <c r="C313" s="32">
        <v>168800</v>
      </c>
      <c r="D313" s="33">
        <v>54000</v>
      </c>
      <c r="E313" s="30" t="str">
        <f>VLOOKUP(A313,'CREDIT RISK SCORECARD'!A:H,8, FALSE)</f>
        <v xml:space="preserve"> Low Risk</v>
      </c>
      <c r="F313" s="31" t="s">
        <v>2064</v>
      </c>
      <c r="G313" s="34">
        <v>0.38458935291708474</v>
      </c>
      <c r="H313" s="44" t="str">
        <f t="shared" si="4"/>
        <v>APPROVE</v>
      </c>
      <c r="I313" s="42">
        <f>IF(Table9[[#This Row],[DECISION]]="Approve",3,IF(Table9[[#This Row],[DECISION]]="Review",2,1))</f>
        <v>3</v>
      </c>
    </row>
    <row r="314" spans="1:9" ht="17.25" x14ac:dyDescent="0.3">
      <c r="A314" s="39" t="s">
        <v>342</v>
      </c>
      <c r="B314" s="26" t="s">
        <v>33</v>
      </c>
      <c r="C314" s="27">
        <v>218700</v>
      </c>
      <c r="D314" s="28">
        <v>52000</v>
      </c>
      <c r="E314" s="30" t="str">
        <f>VLOOKUP(A314,'CREDIT RISK SCORECARD'!A:H,8, FALSE)</f>
        <v xml:space="preserve"> Medium Risk</v>
      </c>
      <c r="F314" s="26" t="s">
        <v>2065</v>
      </c>
      <c r="G314" s="29">
        <v>0.63037248016539293</v>
      </c>
      <c r="H314" s="44" t="str">
        <f t="shared" si="4"/>
        <v>REVIEW</v>
      </c>
      <c r="I314" s="42">
        <f>IF(Table9[[#This Row],[DECISION]]="Approve",3,IF(Table9[[#This Row],[DECISION]]="Review",2,1))</f>
        <v>2</v>
      </c>
    </row>
    <row r="315" spans="1:9" ht="17.25" x14ac:dyDescent="0.3">
      <c r="A315" s="40" t="s">
        <v>343</v>
      </c>
      <c r="B315" s="31" t="s">
        <v>25</v>
      </c>
      <c r="C315" s="32">
        <v>107900</v>
      </c>
      <c r="D315" s="33">
        <v>36000</v>
      </c>
      <c r="E315" s="30" t="str">
        <f>VLOOKUP(A315,'CREDIT RISK SCORECARD'!A:H,8, FALSE)</f>
        <v xml:space="preserve"> Medium Risk</v>
      </c>
      <c r="F315" s="31" t="s">
        <v>2064</v>
      </c>
      <c r="G315" s="34">
        <v>0.43879017667745879</v>
      </c>
      <c r="H315" s="44" t="str">
        <f t="shared" si="4"/>
        <v>REVIEW</v>
      </c>
      <c r="I315" s="42">
        <f>IF(Table9[[#This Row],[DECISION]]="Approve",3,IF(Table9[[#This Row],[DECISION]]="Review",2,1))</f>
        <v>2</v>
      </c>
    </row>
    <row r="316" spans="1:9" ht="17.25" x14ac:dyDescent="0.3">
      <c r="A316" s="39" t="s">
        <v>344</v>
      </c>
      <c r="B316" s="26" t="s">
        <v>33</v>
      </c>
      <c r="C316" s="27">
        <v>258600</v>
      </c>
      <c r="D316" s="28">
        <v>69000</v>
      </c>
      <c r="E316" s="30" t="str">
        <f>VLOOKUP(A316,'CREDIT RISK SCORECARD'!A:H,8, FALSE)</f>
        <v xml:space="preserve"> Medium Risk</v>
      </c>
      <c r="F316" s="26" t="s">
        <v>2065</v>
      </c>
      <c r="G316" s="29">
        <v>0.53299486201219359</v>
      </c>
      <c r="H316" s="44" t="str">
        <f t="shared" si="4"/>
        <v>REVIEW</v>
      </c>
      <c r="I316" s="42">
        <f>IF(Table9[[#This Row],[DECISION]]="Approve",3,IF(Table9[[#This Row],[DECISION]]="Review",2,1))</f>
        <v>2</v>
      </c>
    </row>
    <row r="317" spans="1:9" ht="17.25" x14ac:dyDescent="0.3">
      <c r="A317" s="40" t="s">
        <v>345</v>
      </c>
      <c r="B317" s="31" t="s">
        <v>25</v>
      </c>
      <c r="C317" s="32">
        <v>213300</v>
      </c>
      <c r="D317" s="33">
        <v>59000</v>
      </c>
      <c r="E317" s="30" t="str">
        <f>VLOOKUP(A317,'CREDIT RISK SCORECARD'!A:H,8, FALSE)</f>
        <v xml:space="preserve"> Medium Risk</v>
      </c>
      <c r="F317" s="31" t="s">
        <v>2064</v>
      </c>
      <c r="G317" s="34">
        <v>0.44994534568462846</v>
      </c>
      <c r="H317" s="44" t="str">
        <f t="shared" si="4"/>
        <v>REVIEW</v>
      </c>
      <c r="I317" s="42">
        <f>IF(Table9[[#This Row],[DECISION]]="Approve",3,IF(Table9[[#This Row],[DECISION]]="Review",2,1))</f>
        <v>2</v>
      </c>
    </row>
    <row r="318" spans="1:9" ht="17.25" x14ac:dyDescent="0.3">
      <c r="A318" s="39" t="s">
        <v>346</v>
      </c>
      <c r="B318" s="26" t="s">
        <v>25</v>
      </c>
      <c r="C318" s="27">
        <v>167000</v>
      </c>
      <c r="D318" s="28">
        <v>53000</v>
      </c>
      <c r="E318" s="30" t="str">
        <f>VLOOKUP(A318,'CREDIT RISK SCORECARD'!A:H,8, FALSE)</f>
        <v xml:space="preserve"> Low Risk</v>
      </c>
      <c r="F318" s="26" t="s">
        <v>2064</v>
      </c>
      <c r="G318" s="29">
        <v>0.37773985332843368</v>
      </c>
      <c r="H318" s="44" t="str">
        <f t="shared" si="4"/>
        <v>APPROVE</v>
      </c>
      <c r="I318" s="42">
        <f>IF(Table9[[#This Row],[DECISION]]="Approve",3,IF(Table9[[#This Row],[DECISION]]="Review",2,1))</f>
        <v>3</v>
      </c>
    </row>
    <row r="319" spans="1:9" ht="17.25" x14ac:dyDescent="0.3">
      <c r="A319" s="40" t="s">
        <v>347</v>
      </c>
      <c r="B319" s="31" t="s">
        <v>25</v>
      </c>
      <c r="C319" s="32">
        <v>209600</v>
      </c>
      <c r="D319" s="33">
        <v>44000</v>
      </c>
      <c r="E319" s="30" t="str">
        <f>VLOOKUP(A319,'CREDIT RISK SCORECARD'!A:H,8, FALSE)</f>
        <v xml:space="preserve"> Low Risk</v>
      </c>
      <c r="F319" s="31" t="s">
        <v>2064</v>
      </c>
      <c r="G319" s="34">
        <v>0.38288110560929556</v>
      </c>
      <c r="H319" s="44" t="str">
        <f t="shared" si="4"/>
        <v>APPROVE</v>
      </c>
      <c r="I319" s="42">
        <f>IF(Table9[[#This Row],[DECISION]]="Approve",3,IF(Table9[[#This Row],[DECISION]]="Review",2,1))</f>
        <v>3</v>
      </c>
    </row>
    <row r="320" spans="1:9" ht="17.25" x14ac:dyDescent="0.3">
      <c r="A320" s="39" t="s">
        <v>348</v>
      </c>
      <c r="B320" s="26" t="s">
        <v>25</v>
      </c>
      <c r="C320" s="27">
        <v>217600</v>
      </c>
      <c r="D320" s="28">
        <v>48000</v>
      </c>
      <c r="E320" s="30" t="str">
        <f>VLOOKUP(A320,'CREDIT RISK SCORECARD'!A:H,8, FALSE)</f>
        <v xml:space="preserve"> Low Risk</v>
      </c>
      <c r="F320" s="26" t="s">
        <v>2064</v>
      </c>
      <c r="G320" s="29">
        <v>0.3902659990656781</v>
      </c>
      <c r="H320" s="44" t="str">
        <f t="shared" si="4"/>
        <v>APPROVE</v>
      </c>
      <c r="I320" s="42">
        <f>IF(Table9[[#This Row],[DECISION]]="Approve",3,IF(Table9[[#This Row],[DECISION]]="Review",2,1))</f>
        <v>3</v>
      </c>
    </row>
    <row r="321" spans="1:9" ht="17.25" x14ac:dyDescent="0.3">
      <c r="A321" s="40" t="s">
        <v>349</v>
      </c>
      <c r="B321" s="31" t="s">
        <v>30</v>
      </c>
      <c r="C321" s="32">
        <v>176600</v>
      </c>
      <c r="D321" s="33">
        <v>58000</v>
      </c>
      <c r="E321" s="30" t="str">
        <f>VLOOKUP(A321,'CREDIT RISK SCORECARD'!A:H,8, FALSE)</f>
        <v xml:space="preserve"> Medium Risk</v>
      </c>
      <c r="F321" s="31" t="s">
        <v>2065</v>
      </c>
      <c r="G321" s="34">
        <v>0.6056661821132634</v>
      </c>
      <c r="H321" s="44" t="str">
        <f t="shared" si="4"/>
        <v>REVIEW</v>
      </c>
      <c r="I321" s="42">
        <f>IF(Table9[[#This Row],[DECISION]]="Approve",3,IF(Table9[[#This Row],[DECISION]]="Review",2,1))</f>
        <v>2</v>
      </c>
    </row>
    <row r="322" spans="1:9" ht="17.25" x14ac:dyDescent="0.3">
      <c r="A322" s="39" t="s">
        <v>350</v>
      </c>
      <c r="B322" s="26" t="s">
        <v>30</v>
      </c>
      <c r="C322" s="27">
        <v>85900</v>
      </c>
      <c r="D322" s="28">
        <v>30000</v>
      </c>
      <c r="E322" s="30" t="str">
        <f>VLOOKUP(A322,'CREDIT RISK SCORECARD'!A:H,8, FALSE)</f>
        <v xml:space="preserve"> Medium Risk</v>
      </c>
      <c r="F322" s="26" t="s">
        <v>2064</v>
      </c>
      <c r="G322" s="29">
        <v>0.45571285781317522</v>
      </c>
      <c r="H322" s="44" t="str">
        <f t="shared" si="4"/>
        <v>REVIEW</v>
      </c>
      <c r="I322" s="42">
        <f>IF(Table9[[#This Row],[DECISION]]="Approve",3,IF(Table9[[#This Row],[DECISION]]="Review",2,1))</f>
        <v>2</v>
      </c>
    </row>
    <row r="323" spans="1:9" ht="17.25" x14ac:dyDescent="0.3">
      <c r="A323" s="40" t="s">
        <v>351</v>
      </c>
      <c r="B323" s="31" t="s">
        <v>33</v>
      </c>
      <c r="C323" s="32">
        <v>107500</v>
      </c>
      <c r="D323" s="33">
        <v>37000</v>
      </c>
      <c r="E323" s="30" t="str">
        <f>VLOOKUP(A323,'CREDIT RISK SCORECARD'!A:H,8, FALSE)</f>
        <v xml:space="preserve"> Medium Risk</v>
      </c>
      <c r="F323" s="31" t="s">
        <v>2065</v>
      </c>
      <c r="G323" s="34">
        <v>0.57433809273205716</v>
      </c>
      <c r="H323" s="44" t="str">
        <f t="shared" si="4"/>
        <v>REVIEW</v>
      </c>
      <c r="I323" s="42">
        <f>IF(Table9[[#This Row],[DECISION]]="Approve",3,IF(Table9[[#This Row],[DECISION]]="Review",2,1))</f>
        <v>2</v>
      </c>
    </row>
    <row r="324" spans="1:9" ht="17.25" x14ac:dyDescent="0.3">
      <c r="A324" s="39" t="s">
        <v>352</v>
      </c>
      <c r="B324" s="26" t="s">
        <v>25</v>
      </c>
      <c r="C324" s="27">
        <v>192300</v>
      </c>
      <c r="D324" s="28">
        <v>64000</v>
      </c>
      <c r="E324" s="30" t="str">
        <f>VLOOKUP(A324,'CREDIT RISK SCORECARD'!A:H,8, FALSE)</f>
        <v xml:space="preserve"> Low Risk</v>
      </c>
      <c r="F324" s="26" t="s">
        <v>2064</v>
      </c>
      <c r="G324" s="29">
        <v>0.37807813110565913</v>
      </c>
      <c r="H324" s="44" t="str">
        <f t="shared" si="4"/>
        <v>APPROVE</v>
      </c>
      <c r="I324" s="42">
        <f>IF(Table9[[#This Row],[DECISION]]="Approve",3,IF(Table9[[#This Row],[DECISION]]="Review",2,1))</f>
        <v>3</v>
      </c>
    </row>
    <row r="325" spans="1:9" ht="17.25" x14ac:dyDescent="0.3">
      <c r="A325" s="40" t="s">
        <v>353</v>
      </c>
      <c r="B325" s="31" t="s">
        <v>25</v>
      </c>
      <c r="C325" s="32">
        <v>180100</v>
      </c>
      <c r="D325" s="33">
        <v>32000</v>
      </c>
      <c r="E325" s="30" t="str">
        <f>VLOOKUP(A325,'CREDIT RISK SCORECARD'!A:H,8, FALSE)</f>
        <v xml:space="preserve"> Low Risk</v>
      </c>
      <c r="F325" s="31" t="s">
        <v>2064</v>
      </c>
      <c r="G325" s="34">
        <v>0.32842703500847636</v>
      </c>
      <c r="H325" s="44" t="str">
        <f t="shared" si="4"/>
        <v>APPROVE</v>
      </c>
      <c r="I325" s="42">
        <f>IF(Table9[[#This Row],[DECISION]]="Approve",3,IF(Table9[[#This Row],[DECISION]]="Review",2,1))</f>
        <v>3</v>
      </c>
    </row>
    <row r="326" spans="1:9" ht="17.25" x14ac:dyDescent="0.3">
      <c r="A326" s="39" t="s">
        <v>354</v>
      </c>
      <c r="B326" s="26" t="s">
        <v>25</v>
      </c>
      <c r="C326" s="27">
        <v>162500</v>
      </c>
      <c r="D326" s="28">
        <v>51000</v>
      </c>
      <c r="E326" s="30" t="str">
        <f>VLOOKUP(A326,'CREDIT RISK SCORECARD'!A:H,8, FALSE)</f>
        <v xml:space="preserve"> Low Risk</v>
      </c>
      <c r="F326" s="26" t="s">
        <v>2064</v>
      </c>
      <c r="G326" s="29">
        <v>0.40250502984402375</v>
      </c>
      <c r="H326" s="44" t="str">
        <f t="shared" si="4"/>
        <v>APPROVE</v>
      </c>
      <c r="I326" s="42">
        <f>IF(Table9[[#This Row],[DECISION]]="Approve",3,IF(Table9[[#This Row],[DECISION]]="Review",2,1))</f>
        <v>3</v>
      </c>
    </row>
    <row r="327" spans="1:9" ht="17.25" x14ac:dyDescent="0.3">
      <c r="A327" s="40" t="s">
        <v>355</v>
      </c>
      <c r="B327" s="31" t="s">
        <v>25</v>
      </c>
      <c r="C327" s="32">
        <v>115000</v>
      </c>
      <c r="D327" s="33">
        <v>30000</v>
      </c>
      <c r="E327" s="30" t="str">
        <f>VLOOKUP(A327,'CREDIT RISK SCORECARD'!A:H,8, FALSE)</f>
        <v xml:space="preserve"> Low Risk</v>
      </c>
      <c r="F327" s="31" t="s">
        <v>2064</v>
      </c>
      <c r="G327" s="34">
        <v>0.35222449417471308</v>
      </c>
      <c r="H327" s="44" t="str">
        <f t="shared" si="4"/>
        <v>APPROVE</v>
      </c>
      <c r="I327" s="42">
        <f>IF(Table9[[#This Row],[DECISION]]="Approve",3,IF(Table9[[#This Row],[DECISION]]="Review",2,1))</f>
        <v>3</v>
      </c>
    </row>
    <row r="328" spans="1:9" ht="17.25" x14ac:dyDescent="0.3">
      <c r="A328" s="39" t="s">
        <v>356</v>
      </c>
      <c r="B328" s="26" t="s">
        <v>33</v>
      </c>
      <c r="C328" s="27">
        <v>150500</v>
      </c>
      <c r="D328" s="28">
        <v>52000</v>
      </c>
      <c r="E328" s="30" t="str">
        <f>VLOOKUP(A328,'CREDIT RISK SCORECARD'!A:H,8, FALSE)</f>
        <v xml:space="preserve"> Medium Risk</v>
      </c>
      <c r="F328" s="26" t="s">
        <v>2065</v>
      </c>
      <c r="G328" s="29">
        <v>0.62156835318694359</v>
      </c>
      <c r="H328" s="44" t="str">
        <f t="shared" ref="H328:H391" si="5">IF(E:E=" Low Risk","APPROVE",
IF(E:E=" Medium Risk","REVIEW","REJECT"))</f>
        <v>REVIEW</v>
      </c>
      <c r="I328" s="42">
        <f>IF(Table9[[#This Row],[DECISION]]="Approve",3,IF(Table9[[#This Row],[DECISION]]="Review",2,1))</f>
        <v>2</v>
      </c>
    </row>
    <row r="329" spans="1:9" ht="17.25" x14ac:dyDescent="0.3">
      <c r="A329" s="40" t="s">
        <v>357</v>
      </c>
      <c r="B329" s="31" t="s">
        <v>33</v>
      </c>
      <c r="C329" s="32">
        <v>300100</v>
      </c>
      <c r="D329" s="33">
        <v>73000</v>
      </c>
      <c r="E329" s="30" t="str">
        <f>VLOOKUP(A329,'CREDIT RISK SCORECARD'!A:H,8, FALSE)</f>
        <v xml:space="preserve"> Medium Risk</v>
      </c>
      <c r="F329" s="31" t="s">
        <v>2065</v>
      </c>
      <c r="G329" s="34">
        <v>0.59070348398204753</v>
      </c>
      <c r="H329" s="44" t="str">
        <f t="shared" si="5"/>
        <v>REVIEW</v>
      </c>
      <c r="I329" s="42">
        <f>IF(Table9[[#This Row],[DECISION]]="Approve",3,IF(Table9[[#This Row],[DECISION]]="Review",2,1))</f>
        <v>2</v>
      </c>
    </row>
    <row r="330" spans="1:9" ht="17.25" x14ac:dyDescent="0.3">
      <c r="A330" s="39" t="s">
        <v>358</v>
      </c>
      <c r="B330" s="26" t="s">
        <v>33</v>
      </c>
      <c r="C330" s="27">
        <v>358900</v>
      </c>
      <c r="D330" s="28">
        <v>94000</v>
      </c>
      <c r="E330" s="30" t="str">
        <f>VLOOKUP(A330,'CREDIT RISK SCORECARD'!A:H,8, FALSE)</f>
        <v xml:space="preserve"> Medium Risk</v>
      </c>
      <c r="F330" s="26" t="s">
        <v>2065</v>
      </c>
      <c r="G330" s="29">
        <v>0.66082726536862657</v>
      </c>
      <c r="H330" s="44" t="str">
        <f t="shared" si="5"/>
        <v>REVIEW</v>
      </c>
      <c r="I330" s="42">
        <f>IF(Table9[[#This Row],[DECISION]]="Approve",3,IF(Table9[[#This Row],[DECISION]]="Review",2,1))</f>
        <v>2</v>
      </c>
    </row>
    <row r="331" spans="1:9" ht="17.25" x14ac:dyDescent="0.3">
      <c r="A331" s="40" t="s">
        <v>359</v>
      </c>
      <c r="B331" s="31" t="s">
        <v>25</v>
      </c>
      <c r="C331" s="32">
        <v>183400</v>
      </c>
      <c r="D331" s="33">
        <v>47000</v>
      </c>
      <c r="E331" s="30" t="str">
        <f>VLOOKUP(A331,'CREDIT RISK SCORECARD'!A:H,8, FALSE)</f>
        <v xml:space="preserve"> Low Risk</v>
      </c>
      <c r="F331" s="31" t="s">
        <v>2064</v>
      </c>
      <c r="G331" s="34">
        <v>0.30026523721188775</v>
      </c>
      <c r="H331" s="44" t="str">
        <f t="shared" si="5"/>
        <v>APPROVE</v>
      </c>
      <c r="I331" s="42">
        <f>IF(Table9[[#This Row],[DECISION]]="Approve",3,IF(Table9[[#This Row],[DECISION]]="Review",2,1))</f>
        <v>3</v>
      </c>
    </row>
    <row r="332" spans="1:9" ht="17.25" x14ac:dyDescent="0.3">
      <c r="A332" s="39" t="s">
        <v>360</v>
      </c>
      <c r="B332" s="26" t="s">
        <v>30</v>
      </c>
      <c r="C332" s="27">
        <v>96000</v>
      </c>
      <c r="D332" s="28">
        <v>30000</v>
      </c>
      <c r="E332" s="30" t="str">
        <f>VLOOKUP(A332,'CREDIT RISK SCORECARD'!A:H,8, FALSE)</f>
        <v xml:space="preserve"> Medium Risk</v>
      </c>
      <c r="F332" s="26" t="s">
        <v>2065</v>
      </c>
      <c r="G332" s="29">
        <v>0.52971864277349101</v>
      </c>
      <c r="H332" s="44" t="str">
        <f t="shared" si="5"/>
        <v>REVIEW</v>
      </c>
      <c r="I332" s="42">
        <f>IF(Table9[[#This Row],[DECISION]]="Approve",3,IF(Table9[[#This Row],[DECISION]]="Review",2,1))</f>
        <v>2</v>
      </c>
    </row>
    <row r="333" spans="1:9" ht="17.25" x14ac:dyDescent="0.3">
      <c r="A333" s="40" t="s">
        <v>361</v>
      </c>
      <c r="B333" s="31" t="s">
        <v>33</v>
      </c>
      <c r="C333" s="32">
        <v>239900</v>
      </c>
      <c r="D333" s="33">
        <v>40000</v>
      </c>
      <c r="E333" s="30" t="str">
        <f>VLOOKUP(A333,'CREDIT RISK SCORECARD'!A:H,8, FALSE)</f>
        <v xml:space="preserve"> Medium Risk</v>
      </c>
      <c r="F333" s="31" t="s">
        <v>2065</v>
      </c>
      <c r="G333" s="34">
        <v>0.58348135902153486</v>
      </c>
      <c r="H333" s="44" t="str">
        <f t="shared" si="5"/>
        <v>REVIEW</v>
      </c>
      <c r="I333" s="42">
        <f>IF(Table9[[#This Row],[DECISION]]="Approve",3,IF(Table9[[#This Row],[DECISION]]="Review",2,1))</f>
        <v>2</v>
      </c>
    </row>
    <row r="334" spans="1:9" ht="17.25" x14ac:dyDescent="0.3">
      <c r="A334" s="39" t="s">
        <v>362</v>
      </c>
      <c r="B334" s="26" t="s">
        <v>33</v>
      </c>
      <c r="C334" s="27">
        <v>227800</v>
      </c>
      <c r="D334" s="28">
        <v>75000</v>
      </c>
      <c r="E334" s="30" t="str">
        <f>VLOOKUP(A334,'CREDIT RISK SCORECARD'!A:H,8, FALSE)</f>
        <v xml:space="preserve"> Medium Risk</v>
      </c>
      <c r="F334" s="26" t="s">
        <v>2065</v>
      </c>
      <c r="G334" s="29">
        <v>0.58236448507714655</v>
      </c>
      <c r="H334" s="44" t="str">
        <f t="shared" si="5"/>
        <v>REVIEW</v>
      </c>
      <c r="I334" s="42">
        <f>IF(Table9[[#This Row],[DECISION]]="Approve",3,IF(Table9[[#This Row],[DECISION]]="Review",2,1))</f>
        <v>2</v>
      </c>
    </row>
    <row r="335" spans="1:9" ht="17.25" x14ac:dyDescent="0.3">
      <c r="A335" s="40" t="s">
        <v>363</v>
      </c>
      <c r="B335" s="31" t="s">
        <v>33</v>
      </c>
      <c r="C335" s="32">
        <v>181800</v>
      </c>
      <c r="D335" s="33">
        <v>56000</v>
      </c>
      <c r="E335" s="30" t="str">
        <f>VLOOKUP(A335,'CREDIT RISK SCORECARD'!A:H,8, FALSE)</f>
        <v xml:space="preserve"> Medium Risk</v>
      </c>
      <c r="F335" s="31" t="s">
        <v>2065</v>
      </c>
      <c r="G335" s="34">
        <v>0.57264980497424545</v>
      </c>
      <c r="H335" s="44" t="str">
        <f t="shared" si="5"/>
        <v>REVIEW</v>
      </c>
      <c r="I335" s="42">
        <f>IF(Table9[[#This Row],[DECISION]]="Approve",3,IF(Table9[[#This Row],[DECISION]]="Review",2,1))</f>
        <v>2</v>
      </c>
    </row>
    <row r="336" spans="1:9" ht="17.25" x14ac:dyDescent="0.3">
      <c r="A336" s="39" t="s">
        <v>364</v>
      </c>
      <c r="B336" s="26" t="s">
        <v>25</v>
      </c>
      <c r="C336" s="27">
        <v>150600</v>
      </c>
      <c r="D336" s="28">
        <v>30000</v>
      </c>
      <c r="E336" s="30" t="str">
        <f>VLOOKUP(A336,'CREDIT RISK SCORECARD'!A:H,8, FALSE)</f>
        <v xml:space="preserve"> Low Risk</v>
      </c>
      <c r="F336" s="26" t="s">
        <v>2064</v>
      </c>
      <c r="G336" s="29">
        <v>0.39343200655331162</v>
      </c>
      <c r="H336" s="44" t="str">
        <f t="shared" si="5"/>
        <v>APPROVE</v>
      </c>
      <c r="I336" s="42">
        <f>IF(Table9[[#This Row],[DECISION]]="Approve",3,IF(Table9[[#This Row],[DECISION]]="Review",2,1))</f>
        <v>3</v>
      </c>
    </row>
    <row r="337" spans="1:9" ht="17.25" x14ac:dyDescent="0.3">
      <c r="A337" s="40" t="s">
        <v>365</v>
      </c>
      <c r="B337" s="31" t="s">
        <v>25</v>
      </c>
      <c r="C337" s="32">
        <v>178900</v>
      </c>
      <c r="D337" s="33">
        <v>55000</v>
      </c>
      <c r="E337" s="30" t="str">
        <f>VLOOKUP(A337,'CREDIT RISK SCORECARD'!A:H,8, FALSE)</f>
        <v xml:space="preserve"> Low Risk</v>
      </c>
      <c r="F337" s="31" t="s">
        <v>2064</v>
      </c>
      <c r="G337" s="34">
        <v>0.37469981918949941</v>
      </c>
      <c r="H337" s="44" t="str">
        <f t="shared" si="5"/>
        <v>APPROVE</v>
      </c>
      <c r="I337" s="42">
        <f>IF(Table9[[#This Row],[DECISION]]="Approve",3,IF(Table9[[#This Row],[DECISION]]="Review",2,1))</f>
        <v>3</v>
      </c>
    </row>
    <row r="338" spans="1:9" ht="17.25" x14ac:dyDescent="0.3">
      <c r="A338" s="39" t="s">
        <v>366</v>
      </c>
      <c r="B338" s="26" t="s">
        <v>25</v>
      </c>
      <c r="C338" s="27">
        <v>205100</v>
      </c>
      <c r="D338" s="28">
        <v>56000</v>
      </c>
      <c r="E338" s="30" t="str">
        <f>VLOOKUP(A338,'CREDIT RISK SCORECARD'!A:H,8, FALSE)</f>
        <v xml:space="preserve"> Low Risk</v>
      </c>
      <c r="F338" s="26" t="s">
        <v>2064</v>
      </c>
      <c r="G338" s="29">
        <v>0.40289316903370037</v>
      </c>
      <c r="H338" s="44" t="str">
        <f t="shared" si="5"/>
        <v>APPROVE</v>
      </c>
      <c r="I338" s="42">
        <f>IF(Table9[[#This Row],[DECISION]]="Approve",3,IF(Table9[[#This Row],[DECISION]]="Review",2,1))</f>
        <v>3</v>
      </c>
    </row>
    <row r="339" spans="1:9" ht="17.25" x14ac:dyDescent="0.3">
      <c r="A339" s="40" t="s">
        <v>367</v>
      </c>
      <c r="B339" s="31" t="s">
        <v>33</v>
      </c>
      <c r="C339" s="32">
        <v>195100</v>
      </c>
      <c r="D339" s="33">
        <v>45000</v>
      </c>
      <c r="E339" s="30" t="str">
        <f>VLOOKUP(A339,'CREDIT RISK SCORECARD'!A:H,8, FALSE)</f>
        <v xml:space="preserve"> Medium Risk</v>
      </c>
      <c r="F339" s="31" t="s">
        <v>2065</v>
      </c>
      <c r="G339" s="34">
        <v>0.57772382048683257</v>
      </c>
      <c r="H339" s="44" t="str">
        <f t="shared" si="5"/>
        <v>REVIEW</v>
      </c>
      <c r="I339" s="42">
        <f>IF(Table9[[#This Row],[DECISION]]="Approve",3,IF(Table9[[#This Row],[DECISION]]="Review",2,1))</f>
        <v>2</v>
      </c>
    </row>
    <row r="340" spans="1:9" ht="17.25" x14ac:dyDescent="0.3">
      <c r="A340" s="39" t="s">
        <v>368</v>
      </c>
      <c r="B340" s="26" t="s">
        <v>25</v>
      </c>
      <c r="C340" s="27">
        <v>160000</v>
      </c>
      <c r="D340" s="28">
        <v>32000</v>
      </c>
      <c r="E340" s="30" t="str">
        <f>VLOOKUP(A340,'CREDIT RISK SCORECARD'!A:H,8, FALSE)</f>
        <v xml:space="preserve"> Low Risk</v>
      </c>
      <c r="F340" s="26" t="s">
        <v>2064</v>
      </c>
      <c r="G340" s="29">
        <v>0.39006327378839178</v>
      </c>
      <c r="H340" s="44" t="str">
        <f t="shared" si="5"/>
        <v>APPROVE</v>
      </c>
      <c r="I340" s="42">
        <f>IF(Table9[[#This Row],[DECISION]]="Approve",3,IF(Table9[[#This Row],[DECISION]]="Review",2,1))</f>
        <v>3</v>
      </c>
    </row>
    <row r="341" spans="1:9" ht="17.25" x14ac:dyDescent="0.3">
      <c r="A341" s="40" t="s">
        <v>369</v>
      </c>
      <c r="B341" s="31" t="s">
        <v>25</v>
      </c>
      <c r="C341" s="32">
        <v>175900</v>
      </c>
      <c r="D341" s="33">
        <v>57000</v>
      </c>
      <c r="E341" s="30" t="str">
        <f>VLOOKUP(A341,'CREDIT RISK SCORECARD'!A:H,8, FALSE)</f>
        <v xml:space="preserve"> Medium Risk</v>
      </c>
      <c r="F341" s="31" t="s">
        <v>2064</v>
      </c>
      <c r="G341" s="34">
        <v>0.49268394590239617</v>
      </c>
      <c r="H341" s="44" t="str">
        <f t="shared" si="5"/>
        <v>REVIEW</v>
      </c>
      <c r="I341" s="42">
        <f>IF(Table9[[#This Row],[DECISION]]="Approve",3,IF(Table9[[#This Row],[DECISION]]="Review",2,1))</f>
        <v>2</v>
      </c>
    </row>
    <row r="342" spans="1:9" ht="17.25" x14ac:dyDescent="0.3">
      <c r="A342" s="39" t="s">
        <v>370</v>
      </c>
      <c r="B342" s="26" t="s">
        <v>25</v>
      </c>
      <c r="C342" s="27">
        <v>192500</v>
      </c>
      <c r="D342" s="28">
        <v>56000</v>
      </c>
      <c r="E342" s="30" t="str">
        <f>VLOOKUP(A342,'CREDIT RISK SCORECARD'!A:H,8, FALSE)</f>
        <v xml:space="preserve"> Medium Risk</v>
      </c>
      <c r="F342" s="26" t="s">
        <v>2064</v>
      </c>
      <c r="G342" s="29">
        <v>0.45321378498998927</v>
      </c>
      <c r="H342" s="44" t="str">
        <f t="shared" si="5"/>
        <v>REVIEW</v>
      </c>
      <c r="I342" s="42">
        <f>IF(Table9[[#This Row],[DECISION]]="Approve",3,IF(Table9[[#This Row],[DECISION]]="Review",2,1))</f>
        <v>2</v>
      </c>
    </row>
    <row r="343" spans="1:9" ht="17.25" x14ac:dyDescent="0.3">
      <c r="A343" s="40" t="s">
        <v>371</v>
      </c>
      <c r="B343" s="31" t="s">
        <v>25</v>
      </c>
      <c r="C343" s="32">
        <v>185200</v>
      </c>
      <c r="D343" s="33">
        <v>48000</v>
      </c>
      <c r="E343" s="30" t="str">
        <f>VLOOKUP(A343,'CREDIT RISK SCORECARD'!A:H,8, FALSE)</f>
        <v xml:space="preserve"> Low Risk</v>
      </c>
      <c r="F343" s="31" t="s">
        <v>2064</v>
      </c>
      <c r="G343" s="34">
        <v>0.37129846141936773</v>
      </c>
      <c r="H343" s="44" t="str">
        <f t="shared" si="5"/>
        <v>APPROVE</v>
      </c>
      <c r="I343" s="42">
        <f>IF(Table9[[#This Row],[DECISION]]="Approve",3,IF(Table9[[#This Row],[DECISION]]="Review",2,1))</f>
        <v>3</v>
      </c>
    </row>
    <row r="344" spans="1:9" ht="17.25" x14ac:dyDescent="0.3">
      <c r="A344" s="39" t="s">
        <v>372</v>
      </c>
      <c r="B344" s="26" t="s">
        <v>30</v>
      </c>
      <c r="C344" s="27">
        <v>203500</v>
      </c>
      <c r="D344" s="28">
        <v>55000</v>
      </c>
      <c r="E344" s="30" t="str">
        <f>VLOOKUP(A344,'CREDIT RISK SCORECARD'!A:H,8, FALSE)</f>
        <v xml:space="preserve"> Medium Risk</v>
      </c>
      <c r="F344" s="26" t="s">
        <v>2065</v>
      </c>
      <c r="G344" s="29">
        <v>0.58452808934611866</v>
      </c>
      <c r="H344" s="44" t="str">
        <f t="shared" si="5"/>
        <v>REVIEW</v>
      </c>
      <c r="I344" s="42">
        <f>IF(Table9[[#This Row],[DECISION]]="Approve",3,IF(Table9[[#This Row],[DECISION]]="Review",2,1))</f>
        <v>2</v>
      </c>
    </row>
    <row r="345" spans="1:9" ht="17.25" x14ac:dyDescent="0.3">
      <c r="A345" s="40" t="s">
        <v>373</v>
      </c>
      <c r="B345" s="31" t="s">
        <v>33</v>
      </c>
      <c r="C345" s="32">
        <v>159500</v>
      </c>
      <c r="D345" s="33">
        <v>30000</v>
      </c>
      <c r="E345" s="30" t="str">
        <f>VLOOKUP(A345,'CREDIT RISK SCORECARD'!A:H,8, FALSE)</f>
        <v xml:space="preserve"> Medium Risk</v>
      </c>
      <c r="F345" s="31" t="s">
        <v>2065</v>
      </c>
      <c r="G345" s="34">
        <v>0.51542425107144452</v>
      </c>
      <c r="H345" s="44" t="str">
        <f t="shared" si="5"/>
        <v>REVIEW</v>
      </c>
      <c r="I345" s="42">
        <f>IF(Table9[[#This Row],[DECISION]]="Approve",3,IF(Table9[[#This Row],[DECISION]]="Review",2,1))</f>
        <v>2</v>
      </c>
    </row>
    <row r="346" spans="1:9" ht="17.25" x14ac:dyDescent="0.3">
      <c r="A346" s="39" t="s">
        <v>374</v>
      </c>
      <c r="B346" s="26" t="s">
        <v>25</v>
      </c>
      <c r="C346" s="27">
        <v>208200</v>
      </c>
      <c r="D346" s="28">
        <v>51000</v>
      </c>
      <c r="E346" s="30" t="str">
        <f>VLOOKUP(A346,'CREDIT RISK SCORECARD'!A:H,8, FALSE)</f>
        <v xml:space="preserve"> Low Risk</v>
      </c>
      <c r="F346" s="26" t="s">
        <v>2064</v>
      </c>
      <c r="G346" s="29">
        <v>0.28350474805365927</v>
      </c>
      <c r="H346" s="44" t="str">
        <f t="shared" si="5"/>
        <v>APPROVE</v>
      </c>
      <c r="I346" s="42">
        <f>IF(Table9[[#This Row],[DECISION]]="Approve",3,IF(Table9[[#This Row],[DECISION]]="Review",2,1))</f>
        <v>3</v>
      </c>
    </row>
    <row r="347" spans="1:9" ht="17.25" x14ac:dyDescent="0.3">
      <c r="A347" s="40" t="s">
        <v>375</v>
      </c>
      <c r="B347" s="31" t="s">
        <v>25</v>
      </c>
      <c r="C347" s="32">
        <v>227600</v>
      </c>
      <c r="D347" s="33">
        <v>43000</v>
      </c>
      <c r="E347" s="30" t="str">
        <f>VLOOKUP(A347,'CREDIT RISK SCORECARD'!A:H,8, FALSE)</f>
        <v xml:space="preserve"> Low Risk</v>
      </c>
      <c r="F347" s="31" t="s">
        <v>2064</v>
      </c>
      <c r="G347" s="34">
        <v>0.3756748991703201</v>
      </c>
      <c r="H347" s="44" t="str">
        <f t="shared" si="5"/>
        <v>APPROVE</v>
      </c>
      <c r="I347" s="42">
        <f>IF(Table9[[#This Row],[DECISION]]="Approve",3,IF(Table9[[#This Row],[DECISION]]="Review",2,1))</f>
        <v>3</v>
      </c>
    </row>
    <row r="348" spans="1:9" ht="17.25" x14ac:dyDescent="0.3">
      <c r="A348" s="39" t="s">
        <v>376</v>
      </c>
      <c r="B348" s="26" t="s">
        <v>25</v>
      </c>
      <c r="C348" s="27">
        <v>181300</v>
      </c>
      <c r="D348" s="28">
        <v>35000</v>
      </c>
      <c r="E348" s="30" t="str">
        <f>VLOOKUP(A348,'CREDIT RISK SCORECARD'!A:H,8, FALSE)</f>
        <v xml:space="preserve"> Low Risk</v>
      </c>
      <c r="F348" s="26" t="s">
        <v>2064</v>
      </c>
      <c r="G348" s="29">
        <v>0.34262971251140673</v>
      </c>
      <c r="H348" s="44" t="str">
        <f t="shared" si="5"/>
        <v>APPROVE</v>
      </c>
      <c r="I348" s="42">
        <f>IF(Table9[[#This Row],[DECISION]]="Approve",3,IF(Table9[[#This Row],[DECISION]]="Review",2,1))</f>
        <v>3</v>
      </c>
    </row>
    <row r="349" spans="1:9" ht="17.25" x14ac:dyDescent="0.3">
      <c r="A349" s="40" t="s">
        <v>377</v>
      </c>
      <c r="B349" s="31" t="s">
        <v>25</v>
      </c>
      <c r="C349" s="32">
        <v>212200</v>
      </c>
      <c r="D349" s="33">
        <v>60000</v>
      </c>
      <c r="E349" s="30" t="str">
        <f>VLOOKUP(A349,'CREDIT RISK SCORECARD'!A:H,8, FALSE)</f>
        <v xml:space="preserve"> Medium Risk</v>
      </c>
      <c r="F349" s="31" t="s">
        <v>2064</v>
      </c>
      <c r="G349" s="34">
        <v>0.43314658714639093</v>
      </c>
      <c r="H349" s="44" t="str">
        <f t="shared" si="5"/>
        <v>REVIEW</v>
      </c>
      <c r="I349" s="42">
        <f>IF(Table9[[#This Row],[DECISION]]="Approve",3,IF(Table9[[#This Row],[DECISION]]="Review",2,1))</f>
        <v>2</v>
      </c>
    </row>
    <row r="350" spans="1:9" ht="17.25" x14ac:dyDescent="0.3">
      <c r="A350" s="39" t="s">
        <v>378</v>
      </c>
      <c r="B350" s="26" t="s">
        <v>25</v>
      </c>
      <c r="C350" s="27">
        <v>189900</v>
      </c>
      <c r="D350" s="28">
        <v>63000</v>
      </c>
      <c r="E350" s="30" t="str">
        <f>VLOOKUP(A350,'CREDIT RISK SCORECARD'!A:H,8, FALSE)</f>
        <v xml:space="preserve"> Low Risk</v>
      </c>
      <c r="F350" s="26" t="s">
        <v>2064</v>
      </c>
      <c r="G350" s="29">
        <v>0.3885673262684653</v>
      </c>
      <c r="H350" s="44" t="str">
        <f t="shared" si="5"/>
        <v>APPROVE</v>
      </c>
      <c r="I350" s="42">
        <f>IF(Table9[[#This Row],[DECISION]]="Approve",3,IF(Table9[[#This Row],[DECISION]]="Review",2,1))</f>
        <v>3</v>
      </c>
    </row>
    <row r="351" spans="1:9" ht="17.25" x14ac:dyDescent="0.3">
      <c r="A351" s="40" t="s">
        <v>379</v>
      </c>
      <c r="B351" s="31" t="s">
        <v>25</v>
      </c>
      <c r="C351" s="32">
        <v>140200</v>
      </c>
      <c r="D351" s="33">
        <v>32000</v>
      </c>
      <c r="E351" s="30" t="str">
        <f>VLOOKUP(A351,'CREDIT RISK SCORECARD'!A:H,8, FALSE)</f>
        <v xml:space="preserve"> Low Risk</v>
      </c>
      <c r="F351" s="31" t="s">
        <v>2064</v>
      </c>
      <c r="G351" s="34">
        <v>0.35885461346381964</v>
      </c>
      <c r="H351" s="44" t="str">
        <f t="shared" si="5"/>
        <v>APPROVE</v>
      </c>
      <c r="I351" s="42">
        <f>IF(Table9[[#This Row],[DECISION]]="Approve",3,IF(Table9[[#This Row],[DECISION]]="Review",2,1))</f>
        <v>3</v>
      </c>
    </row>
    <row r="352" spans="1:9" ht="17.25" x14ac:dyDescent="0.3">
      <c r="A352" s="39" t="s">
        <v>380</v>
      </c>
      <c r="B352" s="26" t="s">
        <v>25</v>
      </c>
      <c r="C352" s="27">
        <v>205800</v>
      </c>
      <c r="D352" s="28">
        <v>39000</v>
      </c>
      <c r="E352" s="30" t="str">
        <f>VLOOKUP(A352,'CREDIT RISK SCORECARD'!A:H,8, FALSE)</f>
        <v xml:space="preserve"> Low Risk</v>
      </c>
      <c r="F352" s="26" t="s">
        <v>2064</v>
      </c>
      <c r="G352" s="29">
        <v>0.39118758529459052</v>
      </c>
      <c r="H352" s="44" t="str">
        <f t="shared" si="5"/>
        <v>APPROVE</v>
      </c>
      <c r="I352" s="42">
        <f>IF(Table9[[#This Row],[DECISION]]="Approve",3,IF(Table9[[#This Row],[DECISION]]="Review",2,1))</f>
        <v>3</v>
      </c>
    </row>
    <row r="353" spans="1:9" ht="17.25" x14ac:dyDescent="0.3">
      <c r="A353" s="40" t="s">
        <v>381</v>
      </c>
      <c r="B353" s="31" t="s">
        <v>33</v>
      </c>
      <c r="C353" s="32">
        <v>218900</v>
      </c>
      <c r="D353" s="33">
        <v>61000</v>
      </c>
      <c r="E353" s="30" t="str">
        <f>VLOOKUP(A353,'CREDIT RISK SCORECARD'!A:H,8, FALSE)</f>
        <v xml:space="preserve"> Medium Risk</v>
      </c>
      <c r="F353" s="31" t="s">
        <v>2065</v>
      </c>
      <c r="G353" s="34">
        <v>0.63168069076054267</v>
      </c>
      <c r="H353" s="44" t="str">
        <f t="shared" si="5"/>
        <v>REVIEW</v>
      </c>
      <c r="I353" s="42">
        <f>IF(Table9[[#This Row],[DECISION]]="Approve",3,IF(Table9[[#This Row],[DECISION]]="Review",2,1))</f>
        <v>2</v>
      </c>
    </row>
    <row r="354" spans="1:9" ht="17.25" x14ac:dyDescent="0.3">
      <c r="A354" s="39" t="s">
        <v>382</v>
      </c>
      <c r="B354" s="26" t="s">
        <v>33</v>
      </c>
      <c r="C354" s="27">
        <v>287400</v>
      </c>
      <c r="D354" s="28">
        <v>93000</v>
      </c>
      <c r="E354" s="30" t="str">
        <f>VLOOKUP(A354,'CREDIT RISK SCORECARD'!A:H,8, FALSE)</f>
        <v xml:space="preserve"> High Risk</v>
      </c>
      <c r="F354" s="26" t="s">
        <v>2065</v>
      </c>
      <c r="G354" s="29">
        <v>0.69219388633980083</v>
      </c>
      <c r="H354" s="44" t="str">
        <f t="shared" si="5"/>
        <v>REJECT</v>
      </c>
      <c r="I354" s="42">
        <f>IF(Table9[[#This Row],[DECISION]]="Approve",3,IF(Table9[[#This Row],[DECISION]]="Review",2,1))</f>
        <v>1</v>
      </c>
    </row>
    <row r="355" spans="1:9" ht="17.25" x14ac:dyDescent="0.3">
      <c r="A355" s="40" t="s">
        <v>383</v>
      </c>
      <c r="B355" s="31" t="s">
        <v>25</v>
      </c>
      <c r="C355" s="32">
        <v>242000</v>
      </c>
      <c r="D355" s="33">
        <v>73000</v>
      </c>
      <c r="E355" s="30" t="str">
        <f>VLOOKUP(A355,'CREDIT RISK SCORECARD'!A:H,8, FALSE)</f>
        <v xml:space="preserve"> Low Risk</v>
      </c>
      <c r="F355" s="31" t="s">
        <v>2064</v>
      </c>
      <c r="G355" s="34">
        <v>0.32695458449788861</v>
      </c>
      <c r="H355" s="44" t="str">
        <f t="shared" si="5"/>
        <v>APPROVE</v>
      </c>
      <c r="I355" s="42">
        <f>IF(Table9[[#This Row],[DECISION]]="Approve",3,IF(Table9[[#This Row],[DECISION]]="Review",2,1))</f>
        <v>3</v>
      </c>
    </row>
    <row r="356" spans="1:9" ht="17.25" x14ac:dyDescent="0.3">
      <c r="A356" s="39" t="s">
        <v>384</v>
      </c>
      <c r="B356" s="26" t="s">
        <v>25</v>
      </c>
      <c r="C356" s="27">
        <v>167000</v>
      </c>
      <c r="D356" s="28">
        <v>54000</v>
      </c>
      <c r="E356" s="30" t="str">
        <f>VLOOKUP(A356,'CREDIT RISK SCORECARD'!A:H,8, FALSE)</f>
        <v xml:space="preserve"> Medium Risk</v>
      </c>
      <c r="F356" s="26" t="s">
        <v>2064</v>
      </c>
      <c r="G356" s="29">
        <v>0.43441478118654309</v>
      </c>
      <c r="H356" s="44" t="str">
        <f t="shared" si="5"/>
        <v>REVIEW</v>
      </c>
      <c r="I356" s="42">
        <f>IF(Table9[[#This Row],[DECISION]]="Approve",3,IF(Table9[[#This Row],[DECISION]]="Review",2,1))</f>
        <v>2</v>
      </c>
    </row>
    <row r="357" spans="1:9" ht="17.25" x14ac:dyDescent="0.3">
      <c r="A357" s="40" t="s">
        <v>385</v>
      </c>
      <c r="B357" s="31" t="s">
        <v>33</v>
      </c>
      <c r="C357" s="32">
        <v>135700</v>
      </c>
      <c r="D357" s="33">
        <v>35000</v>
      </c>
      <c r="E357" s="30" t="str">
        <f>VLOOKUP(A357,'CREDIT RISK SCORECARD'!A:H,8, FALSE)</f>
        <v xml:space="preserve"> Medium Risk</v>
      </c>
      <c r="F357" s="31" t="s">
        <v>2065</v>
      </c>
      <c r="G357" s="34">
        <v>0.62212093061540163</v>
      </c>
      <c r="H357" s="44" t="str">
        <f t="shared" si="5"/>
        <v>REVIEW</v>
      </c>
      <c r="I357" s="42">
        <f>IF(Table9[[#This Row],[DECISION]]="Approve",3,IF(Table9[[#This Row],[DECISION]]="Review",2,1))</f>
        <v>2</v>
      </c>
    </row>
    <row r="358" spans="1:9" ht="17.25" x14ac:dyDescent="0.3">
      <c r="A358" s="39" t="s">
        <v>386</v>
      </c>
      <c r="B358" s="26" t="s">
        <v>33</v>
      </c>
      <c r="C358" s="27">
        <v>161500</v>
      </c>
      <c r="D358" s="28">
        <v>49000</v>
      </c>
      <c r="E358" s="30" t="str">
        <f>VLOOKUP(A358,'CREDIT RISK SCORECARD'!A:H,8, FALSE)</f>
        <v xml:space="preserve"> Medium Risk</v>
      </c>
      <c r="F358" s="26" t="s">
        <v>2065</v>
      </c>
      <c r="G358" s="29">
        <v>0.66737914371131324</v>
      </c>
      <c r="H358" s="44" t="str">
        <f t="shared" si="5"/>
        <v>REVIEW</v>
      </c>
      <c r="I358" s="42">
        <f>IF(Table9[[#This Row],[DECISION]]="Approve",3,IF(Table9[[#This Row],[DECISION]]="Review",2,1))</f>
        <v>2</v>
      </c>
    </row>
    <row r="359" spans="1:9" ht="17.25" x14ac:dyDescent="0.3">
      <c r="A359" s="40" t="s">
        <v>387</v>
      </c>
      <c r="B359" s="31" t="s">
        <v>30</v>
      </c>
      <c r="C359" s="32">
        <v>236600</v>
      </c>
      <c r="D359" s="33">
        <v>42000</v>
      </c>
      <c r="E359" s="30" t="str">
        <f>VLOOKUP(A359,'CREDIT RISK SCORECARD'!A:H,8, FALSE)</f>
        <v xml:space="preserve"> Low Risk</v>
      </c>
      <c r="F359" s="31" t="s">
        <v>2064</v>
      </c>
      <c r="G359" s="34">
        <v>0.39947049010272673</v>
      </c>
      <c r="H359" s="44" t="str">
        <f t="shared" si="5"/>
        <v>APPROVE</v>
      </c>
      <c r="I359" s="42">
        <f>IF(Table9[[#This Row],[DECISION]]="Approve",3,IF(Table9[[#This Row],[DECISION]]="Review",2,1))</f>
        <v>3</v>
      </c>
    </row>
    <row r="360" spans="1:9" ht="17.25" x14ac:dyDescent="0.3">
      <c r="A360" s="39" t="s">
        <v>388</v>
      </c>
      <c r="B360" s="26" t="s">
        <v>33</v>
      </c>
      <c r="C360" s="27">
        <v>273000</v>
      </c>
      <c r="D360" s="28">
        <v>60000</v>
      </c>
      <c r="E360" s="30" t="str">
        <f>VLOOKUP(A360,'CREDIT RISK SCORECARD'!A:H,8, FALSE)</f>
        <v xml:space="preserve"> Medium Risk</v>
      </c>
      <c r="F360" s="26" t="s">
        <v>2065</v>
      </c>
      <c r="G360" s="29">
        <v>0.53321468942574901</v>
      </c>
      <c r="H360" s="44" t="str">
        <f t="shared" si="5"/>
        <v>REVIEW</v>
      </c>
      <c r="I360" s="42">
        <f>IF(Table9[[#This Row],[DECISION]]="Approve",3,IF(Table9[[#This Row],[DECISION]]="Review",2,1))</f>
        <v>2</v>
      </c>
    </row>
    <row r="361" spans="1:9" ht="17.25" x14ac:dyDescent="0.3">
      <c r="A361" s="40" t="s">
        <v>389</v>
      </c>
      <c r="B361" s="31" t="s">
        <v>25</v>
      </c>
      <c r="C361" s="32">
        <v>206700</v>
      </c>
      <c r="D361" s="33">
        <v>47000</v>
      </c>
      <c r="E361" s="30" t="str">
        <f>VLOOKUP(A361,'CREDIT RISK SCORECARD'!A:H,8, FALSE)</f>
        <v xml:space="preserve"> Low Risk</v>
      </c>
      <c r="F361" s="31" t="s">
        <v>2064</v>
      </c>
      <c r="G361" s="34">
        <v>0.32718809624721945</v>
      </c>
      <c r="H361" s="44" t="str">
        <f t="shared" si="5"/>
        <v>APPROVE</v>
      </c>
      <c r="I361" s="42">
        <f>IF(Table9[[#This Row],[DECISION]]="Approve",3,IF(Table9[[#This Row],[DECISION]]="Review",2,1))</f>
        <v>3</v>
      </c>
    </row>
    <row r="362" spans="1:9" ht="17.25" x14ac:dyDescent="0.3">
      <c r="A362" s="39" t="s">
        <v>390</v>
      </c>
      <c r="B362" s="26" t="s">
        <v>25</v>
      </c>
      <c r="C362" s="27">
        <v>166500</v>
      </c>
      <c r="D362" s="28">
        <v>42000</v>
      </c>
      <c r="E362" s="30" t="str">
        <f>VLOOKUP(A362,'CREDIT RISK SCORECARD'!A:H,8, FALSE)</f>
        <v xml:space="preserve"> Low Risk</v>
      </c>
      <c r="F362" s="26" t="s">
        <v>2064</v>
      </c>
      <c r="G362" s="29">
        <v>0.34700447826357389</v>
      </c>
      <c r="H362" s="44" t="str">
        <f t="shared" si="5"/>
        <v>APPROVE</v>
      </c>
      <c r="I362" s="42">
        <f>IF(Table9[[#This Row],[DECISION]]="Approve",3,IF(Table9[[#This Row],[DECISION]]="Review",2,1))</f>
        <v>3</v>
      </c>
    </row>
    <row r="363" spans="1:9" ht="17.25" x14ac:dyDescent="0.3">
      <c r="A363" s="40" t="s">
        <v>391</v>
      </c>
      <c r="B363" s="31" t="s">
        <v>33</v>
      </c>
      <c r="C363" s="32">
        <v>232400</v>
      </c>
      <c r="D363" s="33">
        <v>78000</v>
      </c>
      <c r="E363" s="30" t="str">
        <f>VLOOKUP(A363,'CREDIT RISK SCORECARD'!A:H,8, FALSE)</f>
        <v xml:space="preserve"> Medium Risk</v>
      </c>
      <c r="F363" s="31" t="s">
        <v>2065</v>
      </c>
      <c r="G363" s="34">
        <v>0.55920505348648308</v>
      </c>
      <c r="H363" s="44" t="str">
        <f t="shared" si="5"/>
        <v>REVIEW</v>
      </c>
      <c r="I363" s="42">
        <f>IF(Table9[[#This Row],[DECISION]]="Approve",3,IF(Table9[[#This Row],[DECISION]]="Review",2,1))</f>
        <v>2</v>
      </c>
    </row>
    <row r="364" spans="1:9" ht="17.25" x14ac:dyDescent="0.3">
      <c r="A364" s="39" t="s">
        <v>392</v>
      </c>
      <c r="B364" s="26" t="s">
        <v>25</v>
      </c>
      <c r="C364" s="27">
        <v>181600</v>
      </c>
      <c r="D364" s="28">
        <v>59000</v>
      </c>
      <c r="E364" s="30" t="str">
        <f>VLOOKUP(A364,'CREDIT RISK SCORECARD'!A:H,8, FALSE)</f>
        <v xml:space="preserve"> Low Risk</v>
      </c>
      <c r="F364" s="26" t="s">
        <v>2064</v>
      </c>
      <c r="G364" s="29">
        <v>0.3815462113043056</v>
      </c>
      <c r="H364" s="44" t="str">
        <f t="shared" si="5"/>
        <v>APPROVE</v>
      </c>
      <c r="I364" s="42">
        <f>IF(Table9[[#This Row],[DECISION]]="Approve",3,IF(Table9[[#This Row],[DECISION]]="Review",2,1))</f>
        <v>3</v>
      </c>
    </row>
    <row r="365" spans="1:9" ht="17.25" x14ac:dyDescent="0.3">
      <c r="A365" s="40" t="s">
        <v>393</v>
      </c>
      <c r="B365" s="31" t="s">
        <v>33</v>
      </c>
      <c r="C365" s="32">
        <v>348900</v>
      </c>
      <c r="D365" s="33">
        <v>62000</v>
      </c>
      <c r="E365" s="30" t="str">
        <f>VLOOKUP(A365,'CREDIT RISK SCORECARD'!A:H,8, FALSE)</f>
        <v xml:space="preserve"> Medium Risk</v>
      </c>
      <c r="F365" s="31" t="s">
        <v>2065</v>
      </c>
      <c r="G365" s="34">
        <v>0.58647275625193918</v>
      </c>
      <c r="H365" s="44" t="str">
        <f t="shared" si="5"/>
        <v>REVIEW</v>
      </c>
      <c r="I365" s="42">
        <f>IF(Table9[[#This Row],[DECISION]]="Approve",3,IF(Table9[[#This Row],[DECISION]]="Review",2,1))</f>
        <v>2</v>
      </c>
    </row>
    <row r="366" spans="1:9" ht="17.25" x14ac:dyDescent="0.3">
      <c r="A366" s="39" t="s">
        <v>394</v>
      </c>
      <c r="B366" s="26" t="s">
        <v>30</v>
      </c>
      <c r="C366" s="27">
        <v>173300</v>
      </c>
      <c r="D366" s="28">
        <v>32000</v>
      </c>
      <c r="E366" s="30" t="str">
        <f>VLOOKUP(A366,'CREDIT RISK SCORECARD'!A:H,8, FALSE)</f>
        <v xml:space="preserve"> Medium Risk</v>
      </c>
      <c r="F366" s="26" t="s">
        <v>2065</v>
      </c>
      <c r="G366" s="29">
        <v>0.51054498184323538</v>
      </c>
      <c r="H366" s="44" t="str">
        <f t="shared" si="5"/>
        <v>REVIEW</v>
      </c>
      <c r="I366" s="42">
        <f>IF(Table9[[#This Row],[DECISION]]="Approve",3,IF(Table9[[#This Row],[DECISION]]="Review",2,1))</f>
        <v>2</v>
      </c>
    </row>
    <row r="367" spans="1:9" ht="17.25" x14ac:dyDescent="0.3">
      <c r="A367" s="40" t="s">
        <v>395</v>
      </c>
      <c r="B367" s="31" t="s">
        <v>33</v>
      </c>
      <c r="C367" s="32">
        <v>169800</v>
      </c>
      <c r="D367" s="33">
        <v>38000</v>
      </c>
      <c r="E367" s="30" t="str">
        <f>VLOOKUP(A367,'CREDIT RISK SCORECARD'!A:H,8, FALSE)</f>
        <v xml:space="preserve"> Medium Risk</v>
      </c>
      <c r="F367" s="31" t="s">
        <v>2065</v>
      </c>
      <c r="G367" s="34">
        <v>0.50086956523753146</v>
      </c>
      <c r="H367" s="44" t="str">
        <f t="shared" si="5"/>
        <v>REVIEW</v>
      </c>
      <c r="I367" s="42">
        <f>IF(Table9[[#This Row],[DECISION]]="Approve",3,IF(Table9[[#This Row],[DECISION]]="Review",2,1))</f>
        <v>2</v>
      </c>
    </row>
    <row r="368" spans="1:9" ht="17.25" x14ac:dyDescent="0.3">
      <c r="A368" s="39" t="s">
        <v>396</v>
      </c>
      <c r="B368" s="26" t="s">
        <v>25</v>
      </c>
      <c r="C368" s="27">
        <v>163000</v>
      </c>
      <c r="D368" s="28">
        <v>34000</v>
      </c>
      <c r="E368" s="30" t="str">
        <f>VLOOKUP(A368,'CREDIT RISK SCORECARD'!A:H,8, FALSE)</f>
        <v xml:space="preserve"> Low Risk</v>
      </c>
      <c r="F368" s="26" t="s">
        <v>2064</v>
      </c>
      <c r="G368" s="29">
        <v>0.38590313961875972</v>
      </c>
      <c r="H368" s="44" t="str">
        <f t="shared" si="5"/>
        <v>APPROVE</v>
      </c>
      <c r="I368" s="42">
        <f>IF(Table9[[#This Row],[DECISION]]="Approve",3,IF(Table9[[#This Row],[DECISION]]="Review",2,1))</f>
        <v>3</v>
      </c>
    </row>
    <row r="369" spans="1:9" ht="17.25" x14ac:dyDescent="0.3">
      <c r="A369" s="40" t="s">
        <v>397</v>
      </c>
      <c r="B369" s="31" t="s">
        <v>33</v>
      </c>
      <c r="C369" s="32">
        <v>315200</v>
      </c>
      <c r="D369" s="33">
        <v>86000</v>
      </c>
      <c r="E369" s="30" t="str">
        <f>VLOOKUP(A369,'CREDIT RISK SCORECARD'!A:H,8, FALSE)</f>
        <v xml:space="preserve"> Medium Risk</v>
      </c>
      <c r="F369" s="31" t="s">
        <v>2065</v>
      </c>
      <c r="G369" s="34">
        <v>0.57930806507867116</v>
      </c>
      <c r="H369" s="44" t="str">
        <f t="shared" si="5"/>
        <v>REVIEW</v>
      </c>
      <c r="I369" s="42">
        <f>IF(Table9[[#This Row],[DECISION]]="Approve",3,IF(Table9[[#This Row],[DECISION]]="Review",2,1))</f>
        <v>2</v>
      </c>
    </row>
    <row r="370" spans="1:9" ht="17.25" x14ac:dyDescent="0.3">
      <c r="A370" s="39" t="s">
        <v>398</v>
      </c>
      <c r="B370" s="26" t="s">
        <v>25</v>
      </c>
      <c r="C370" s="27">
        <v>211900</v>
      </c>
      <c r="D370" s="28">
        <v>70000</v>
      </c>
      <c r="E370" s="30" t="str">
        <f>VLOOKUP(A370,'CREDIT RISK SCORECARD'!A:H,8, FALSE)</f>
        <v xml:space="preserve"> Low Risk</v>
      </c>
      <c r="F370" s="26" t="s">
        <v>2064</v>
      </c>
      <c r="G370" s="29">
        <v>0.35056721978583183</v>
      </c>
      <c r="H370" s="44" t="str">
        <f t="shared" si="5"/>
        <v>APPROVE</v>
      </c>
      <c r="I370" s="42">
        <f>IF(Table9[[#This Row],[DECISION]]="Approve",3,IF(Table9[[#This Row],[DECISION]]="Review",2,1))</f>
        <v>3</v>
      </c>
    </row>
    <row r="371" spans="1:9" ht="17.25" x14ac:dyDescent="0.3">
      <c r="A371" s="40" t="s">
        <v>399</v>
      </c>
      <c r="B371" s="31" t="s">
        <v>33</v>
      </c>
      <c r="C371" s="32">
        <v>114100</v>
      </c>
      <c r="D371" s="33">
        <v>39000</v>
      </c>
      <c r="E371" s="30" t="str">
        <f>VLOOKUP(A371,'CREDIT RISK SCORECARD'!A:H,8, FALSE)</f>
        <v xml:space="preserve"> High Risk</v>
      </c>
      <c r="F371" s="31" t="s">
        <v>2065</v>
      </c>
      <c r="G371" s="34">
        <v>0.70060878713279484</v>
      </c>
      <c r="H371" s="44" t="str">
        <f t="shared" si="5"/>
        <v>REJECT</v>
      </c>
      <c r="I371" s="42">
        <f>IF(Table9[[#This Row],[DECISION]]="Approve",3,IF(Table9[[#This Row],[DECISION]]="Review",2,1))</f>
        <v>1</v>
      </c>
    </row>
    <row r="372" spans="1:9" ht="17.25" x14ac:dyDescent="0.3">
      <c r="A372" s="39" t="s">
        <v>400</v>
      </c>
      <c r="B372" s="26" t="s">
        <v>30</v>
      </c>
      <c r="C372" s="27">
        <v>126700</v>
      </c>
      <c r="D372" s="28">
        <v>36000</v>
      </c>
      <c r="E372" s="30" t="str">
        <f>VLOOKUP(A372,'CREDIT RISK SCORECARD'!A:H,8, FALSE)</f>
        <v xml:space="preserve"> Medium Risk</v>
      </c>
      <c r="F372" s="26" t="s">
        <v>2064</v>
      </c>
      <c r="G372" s="29">
        <v>0.420700568956411</v>
      </c>
      <c r="H372" s="44" t="str">
        <f t="shared" si="5"/>
        <v>REVIEW</v>
      </c>
      <c r="I372" s="42">
        <f>IF(Table9[[#This Row],[DECISION]]="Approve",3,IF(Table9[[#This Row],[DECISION]]="Review",2,1))</f>
        <v>2</v>
      </c>
    </row>
    <row r="373" spans="1:9" ht="17.25" x14ac:dyDescent="0.3">
      <c r="A373" s="40" t="s">
        <v>401</v>
      </c>
      <c r="B373" s="31" t="s">
        <v>25</v>
      </c>
      <c r="C373" s="32">
        <v>196800</v>
      </c>
      <c r="D373" s="33">
        <v>63000</v>
      </c>
      <c r="E373" s="30" t="str">
        <f>VLOOKUP(A373,'CREDIT RISK SCORECARD'!A:H,8, FALSE)</f>
        <v xml:space="preserve"> Low Risk</v>
      </c>
      <c r="F373" s="31" t="s">
        <v>2064</v>
      </c>
      <c r="G373" s="34">
        <v>0.326649551445921</v>
      </c>
      <c r="H373" s="44" t="str">
        <f t="shared" si="5"/>
        <v>APPROVE</v>
      </c>
      <c r="I373" s="42">
        <f>IF(Table9[[#This Row],[DECISION]]="Approve",3,IF(Table9[[#This Row],[DECISION]]="Review",2,1))</f>
        <v>3</v>
      </c>
    </row>
    <row r="374" spans="1:9" ht="17.25" x14ac:dyDescent="0.3">
      <c r="A374" s="39" t="s">
        <v>402</v>
      </c>
      <c r="B374" s="26" t="s">
        <v>30</v>
      </c>
      <c r="C374" s="27">
        <v>197600</v>
      </c>
      <c r="D374" s="28">
        <v>50000</v>
      </c>
      <c r="E374" s="30" t="str">
        <f>VLOOKUP(A374,'CREDIT RISK SCORECARD'!A:H,8, FALSE)</f>
        <v xml:space="preserve"> Medium Risk</v>
      </c>
      <c r="F374" s="26" t="s">
        <v>2065</v>
      </c>
      <c r="G374" s="29">
        <v>0.53782033686578368</v>
      </c>
      <c r="H374" s="44" t="str">
        <f t="shared" si="5"/>
        <v>REVIEW</v>
      </c>
      <c r="I374" s="42">
        <f>IF(Table9[[#This Row],[DECISION]]="Approve",3,IF(Table9[[#This Row],[DECISION]]="Review",2,1))</f>
        <v>2</v>
      </c>
    </row>
    <row r="375" spans="1:9" ht="17.25" x14ac:dyDescent="0.3">
      <c r="A375" s="40" t="s">
        <v>403</v>
      </c>
      <c r="B375" s="31" t="s">
        <v>30</v>
      </c>
      <c r="C375" s="32">
        <v>94700</v>
      </c>
      <c r="D375" s="33">
        <v>30000</v>
      </c>
      <c r="E375" s="30" t="str">
        <f>VLOOKUP(A375,'CREDIT RISK SCORECARD'!A:H,8, FALSE)</f>
        <v xml:space="preserve"> Medium Risk</v>
      </c>
      <c r="F375" s="31" t="s">
        <v>2065</v>
      </c>
      <c r="G375" s="34">
        <v>0.55500775478408526</v>
      </c>
      <c r="H375" s="44" t="str">
        <f t="shared" si="5"/>
        <v>REVIEW</v>
      </c>
      <c r="I375" s="42">
        <f>IF(Table9[[#This Row],[DECISION]]="Approve",3,IF(Table9[[#This Row],[DECISION]]="Review",2,1))</f>
        <v>2</v>
      </c>
    </row>
    <row r="376" spans="1:9" ht="17.25" x14ac:dyDescent="0.3">
      <c r="A376" s="39" t="s">
        <v>404</v>
      </c>
      <c r="B376" s="26" t="s">
        <v>25</v>
      </c>
      <c r="C376" s="27">
        <v>133300</v>
      </c>
      <c r="D376" s="28">
        <v>34000</v>
      </c>
      <c r="E376" s="30" t="str">
        <f>VLOOKUP(A376,'CREDIT RISK SCORECARD'!A:H,8, FALSE)</f>
        <v xml:space="preserve"> Low Risk</v>
      </c>
      <c r="F376" s="26" t="s">
        <v>2064</v>
      </c>
      <c r="G376" s="29">
        <v>0.39915600845902405</v>
      </c>
      <c r="H376" s="44" t="str">
        <f t="shared" si="5"/>
        <v>APPROVE</v>
      </c>
      <c r="I376" s="42">
        <f>IF(Table9[[#This Row],[DECISION]]="Approve",3,IF(Table9[[#This Row],[DECISION]]="Review",2,1))</f>
        <v>3</v>
      </c>
    </row>
    <row r="377" spans="1:9" ht="17.25" x14ac:dyDescent="0.3">
      <c r="A377" s="40" t="s">
        <v>405</v>
      </c>
      <c r="B377" s="31" t="s">
        <v>25</v>
      </c>
      <c r="C377" s="32">
        <v>180400</v>
      </c>
      <c r="D377" s="33">
        <v>47000</v>
      </c>
      <c r="E377" s="30" t="str">
        <f>VLOOKUP(A377,'CREDIT RISK SCORECARD'!A:H,8, FALSE)</f>
        <v xml:space="preserve"> Low Risk</v>
      </c>
      <c r="F377" s="31" t="s">
        <v>2064</v>
      </c>
      <c r="G377" s="34">
        <v>0.36790960460872835</v>
      </c>
      <c r="H377" s="44" t="str">
        <f t="shared" si="5"/>
        <v>APPROVE</v>
      </c>
      <c r="I377" s="42">
        <f>IF(Table9[[#This Row],[DECISION]]="Approve",3,IF(Table9[[#This Row],[DECISION]]="Review",2,1))</f>
        <v>3</v>
      </c>
    </row>
    <row r="378" spans="1:9" ht="17.25" x14ac:dyDescent="0.3">
      <c r="A378" s="39" t="s">
        <v>406</v>
      </c>
      <c r="B378" s="26" t="s">
        <v>25</v>
      </c>
      <c r="C378" s="27">
        <v>282000</v>
      </c>
      <c r="D378" s="28">
        <v>84000</v>
      </c>
      <c r="E378" s="30" t="str">
        <f>VLOOKUP(A378,'CREDIT RISK SCORECARD'!A:H,8, FALSE)</f>
        <v xml:space="preserve"> Medium Risk</v>
      </c>
      <c r="F378" s="26" t="s">
        <v>2064</v>
      </c>
      <c r="G378" s="29">
        <v>0.43300447103862233</v>
      </c>
      <c r="H378" s="44" t="str">
        <f t="shared" si="5"/>
        <v>REVIEW</v>
      </c>
      <c r="I378" s="42">
        <f>IF(Table9[[#This Row],[DECISION]]="Approve",3,IF(Table9[[#This Row],[DECISION]]="Review",2,1))</f>
        <v>2</v>
      </c>
    </row>
    <row r="379" spans="1:9" ht="17.25" x14ac:dyDescent="0.3">
      <c r="A379" s="40" t="s">
        <v>407</v>
      </c>
      <c r="B379" s="31" t="s">
        <v>25</v>
      </c>
      <c r="C379" s="32">
        <v>206000</v>
      </c>
      <c r="D379" s="33">
        <v>40000</v>
      </c>
      <c r="E379" s="30" t="str">
        <f>VLOOKUP(A379,'CREDIT RISK SCORECARD'!A:H,8, FALSE)</f>
        <v xml:space="preserve"> Low Risk</v>
      </c>
      <c r="F379" s="31" t="s">
        <v>2064</v>
      </c>
      <c r="G379" s="34">
        <v>0.39275926190265165</v>
      </c>
      <c r="H379" s="44" t="str">
        <f t="shared" si="5"/>
        <v>APPROVE</v>
      </c>
      <c r="I379" s="42">
        <f>IF(Table9[[#This Row],[DECISION]]="Approve",3,IF(Table9[[#This Row],[DECISION]]="Review",2,1))</f>
        <v>3</v>
      </c>
    </row>
    <row r="380" spans="1:9" ht="17.25" x14ac:dyDescent="0.3">
      <c r="A380" s="39" t="s">
        <v>408</v>
      </c>
      <c r="B380" s="26" t="s">
        <v>25</v>
      </c>
      <c r="C380" s="27">
        <v>144700</v>
      </c>
      <c r="D380" s="28">
        <v>32000</v>
      </c>
      <c r="E380" s="30" t="str">
        <f>VLOOKUP(A380,'CREDIT RISK SCORECARD'!A:H,8, FALSE)</f>
        <v xml:space="preserve"> Medium Risk</v>
      </c>
      <c r="F380" s="26" t="s">
        <v>2064</v>
      </c>
      <c r="G380" s="29">
        <v>0.45856246758867297</v>
      </c>
      <c r="H380" s="44" t="str">
        <f t="shared" si="5"/>
        <v>REVIEW</v>
      </c>
      <c r="I380" s="42">
        <f>IF(Table9[[#This Row],[DECISION]]="Approve",3,IF(Table9[[#This Row],[DECISION]]="Review",2,1))</f>
        <v>2</v>
      </c>
    </row>
    <row r="381" spans="1:9" ht="17.25" x14ac:dyDescent="0.3">
      <c r="A381" s="40" t="s">
        <v>409</v>
      </c>
      <c r="B381" s="31" t="s">
        <v>33</v>
      </c>
      <c r="C381" s="32">
        <v>346400</v>
      </c>
      <c r="D381" s="33">
        <v>77000</v>
      </c>
      <c r="E381" s="30" t="str">
        <f>VLOOKUP(A381,'CREDIT RISK SCORECARD'!A:H,8, FALSE)</f>
        <v xml:space="preserve"> Medium Risk</v>
      </c>
      <c r="F381" s="31" t="s">
        <v>2065</v>
      </c>
      <c r="G381" s="34">
        <v>0.62290946993358753</v>
      </c>
      <c r="H381" s="44" t="str">
        <f t="shared" si="5"/>
        <v>REVIEW</v>
      </c>
      <c r="I381" s="42">
        <f>IF(Table9[[#This Row],[DECISION]]="Approve",3,IF(Table9[[#This Row],[DECISION]]="Review",2,1))</f>
        <v>2</v>
      </c>
    </row>
    <row r="382" spans="1:9" ht="17.25" x14ac:dyDescent="0.3">
      <c r="A382" s="39" t="s">
        <v>410</v>
      </c>
      <c r="B382" s="26" t="s">
        <v>25</v>
      </c>
      <c r="C382" s="27">
        <v>140300</v>
      </c>
      <c r="D382" s="28">
        <v>48000</v>
      </c>
      <c r="E382" s="30" t="str">
        <f>VLOOKUP(A382,'CREDIT RISK SCORECARD'!A:H,8, FALSE)</f>
        <v xml:space="preserve"> Medium Risk</v>
      </c>
      <c r="F382" s="26" t="s">
        <v>2064</v>
      </c>
      <c r="G382" s="29">
        <v>0.42255465934289471</v>
      </c>
      <c r="H382" s="44" t="str">
        <f t="shared" si="5"/>
        <v>REVIEW</v>
      </c>
      <c r="I382" s="42">
        <f>IF(Table9[[#This Row],[DECISION]]="Approve",3,IF(Table9[[#This Row],[DECISION]]="Review",2,1))</f>
        <v>2</v>
      </c>
    </row>
    <row r="383" spans="1:9" ht="17.25" x14ac:dyDescent="0.3">
      <c r="A383" s="40" t="s">
        <v>411</v>
      </c>
      <c r="B383" s="31" t="s">
        <v>25</v>
      </c>
      <c r="C383" s="32">
        <v>157900</v>
      </c>
      <c r="D383" s="33">
        <v>38000</v>
      </c>
      <c r="E383" s="30" t="str">
        <f>VLOOKUP(A383,'CREDIT RISK SCORECARD'!A:H,8, FALSE)</f>
        <v xml:space="preserve"> Low Risk</v>
      </c>
      <c r="F383" s="31" t="s">
        <v>2064</v>
      </c>
      <c r="G383" s="34">
        <v>0.37561718806572258</v>
      </c>
      <c r="H383" s="44" t="str">
        <f t="shared" si="5"/>
        <v>APPROVE</v>
      </c>
      <c r="I383" s="42">
        <f>IF(Table9[[#This Row],[DECISION]]="Approve",3,IF(Table9[[#This Row],[DECISION]]="Review",2,1))</f>
        <v>3</v>
      </c>
    </row>
    <row r="384" spans="1:9" ht="17.25" x14ac:dyDescent="0.3">
      <c r="A384" s="39" t="s">
        <v>412</v>
      </c>
      <c r="B384" s="26" t="s">
        <v>30</v>
      </c>
      <c r="C384" s="27">
        <v>282100</v>
      </c>
      <c r="D384" s="28">
        <v>85000</v>
      </c>
      <c r="E384" s="30" t="str">
        <f>VLOOKUP(A384,'CREDIT RISK SCORECARD'!A:H,8, FALSE)</f>
        <v xml:space="preserve"> Medium Risk</v>
      </c>
      <c r="F384" s="26" t="s">
        <v>2065</v>
      </c>
      <c r="G384" s="29">
        <v>0.55743888770583716</v>
      </c>
      <c r="H384" s="44" t="str">
        <f t="shared" si="5"/>
        <v>REVIEW</v>
      </c>
      <c r="I384" s="42">
        <f>IF(Table9[[#This Row],[DECISION]]="Approve",3,IF(Table9[[#This Row],[DECISION]]="Review",2,1))</f>
        <v>2</v>
      </c>
    </row>
    <row r="385" spans="1:9" ht="17.25" x14ac:dyDescent="0.3">
      <c r="A385" s="40" t="s">
        <v>413</v>
      </c>
      <c r="B385" s="31" t="s">
        <v>25</v>
      </c>
      <c r="C385" s="32">
        <v>140000</v>
      </c>
      <c r="D385" s="33">
        <v>42000</v>
      </c>
      <c r="E385" s="30" t="str">
        <f>VLOOKUP(A385,'CREDIT RISK SCORECARD'!A:H,8, FALSE)</f>
        <v xml:space="preserve"> Low Risk</v>
      </c>
      <c r="F385" s="31" t="s">
        <v>2064</v>
      </c>
      <c r="G385" s="34">
        <v>0.38016405377900492</v>
      </c>
      <c r="H385" s="44" t="str">
        <f t="shared" si="5"/>
        <v>APPROVE</v>
      </c>
      <c r="I385" s="42">
        <f>IF(Table9[[#This Row],[DECISION]]="Approve",3,IF(Table9[[#This Row],[DECISION]]="Review",2,1))</f>
        <v>3</v>
      </c>
    </row>
    <row r="386" spans="1:9" ht="17.25" x14ac:dyDescent="0.3">
      <c r="A386" s="39" t="s">
        <v>414</v>
      </c>
      <c r="B386" s="26" t="s">
        <v>30</v>
      </c>
      <c r="C386" s="27">
        <v>293200</v>
      </c>
      <c r="D386" s="28">
        <v>60000</v>
      </c>
      <c r="E386" s="30" t="str">
        <f>VLOOKUP(A386,'CREDIT RISK SCORECARD'!A:H,8, FALSE)</f>
        <v xml:space="preserve"> Medium Risk</v>
      </c>
      <c r="F386" s="26" t="s">
        <v>2065</v>
      </c>
      <c r="G386" s="29">
        <v>0.55578945825517556</v>
      </c>
      <c r="H386" s="44" t="str">
        <f t="shared" si="5"/>
        <v>REVIEW</v>
      </c>
      <c r="I386" s="42">
        <f>IF(Table9[[#This Row],[DECISION]]="Approve",3,IF(Table9[[#This Row],[DECISION]]="Review",2,1))</f>
        <v>2</v>
      </c>
    </row>
    <row r="387" spans="1:9" ht="17.25" x14ac:dyDescent="0.3">
      <c r="A387" s="40" t="s">
        <v>415</v>
      </c>
      <c r="B387" s="31" t="s">
        <v>25</v>
      </c>
      <c r="C387" s="32">
        <v>100200</v>
      </c>
      <c r="D387" s="33">
        <v>30000</v>
      </c>
      <c r="E387" s="30" t="str">
        <f>VLOOKUP(A387,'CREDIT RISK SCORECARD'!A:H,8, FALSE)</f>
        <v xml:space="preserve"> Low Risk</v>
      </c>
      <c r="F387" s="31" t="s">
        <v>2064</v>
      </c>
      <c r="G387" s="34">
        <v>0.40001332816413626</v>
      </c>
      <c r="H387" s="44" t="str">
        <f t="shared" si="5"/>
        <v>APPROVE</v>
      </c>
      <c r="I387" s="42">
        <f>IF(Table9[[#This Row],[DECISION]]="Approve",3,IF(Table9[[#This Row],[DECISION]]="Review",2,1))</f>
        <v>3</v>
      </c>
    </row>
    <row r="388" spans="1:9" ht="17.25" x14ac:dyDescent="0.3">
      <c r="A388" s="39" t="s">
        <v>416</v>
      </c>
      <c r="B388" s="26" t="s">
        <v>25</v>
      </c>
      <c r="C388" s="27">
        <v>198400</v>
      </c>
      <c r="D388" s="28">
        <v>65000</v>
      </c>
      <c r="E388" s="30" t="str">
        <f>VLOOKUP(A388,'CREDIT RISK SCORECARD'!A:H,8, FALSE)</f>
        <v xml:space="preserve"> Low Risk</v>
      </c>
      <c r="F388" s="26" t="s">
        <v>2064</v>
      </c>
      <c r="G388" s="29">
        <v>0.41414163811850668</v>
      </c>
      <c r="H388" s="44" t="str">
        <f t="shared" si="5"/>
        <v>APPROVE</v>
      </c>
      <c r="I388" s="42">
        <f>IF(Table9[[#This Row],[DECISION]]="Approve",3,IF(Table9[[#This Row],[DECISION]]="Review",2,1))</f>
        <v>3</v>
      </c>
    </row>
    <row r="389" spans="1:9" ht="17.25" x14ac:dyDescent="0.3">
      <c r="A389" s="40" t="s">
        <v>417</v>
      </c>
      <c r="B389" s="31" t="s">
        <v>33</v>
      </c>
      <c r="C389" s="32">
        <v>240400</v>
      </c>
      <c r="D389" s="33">
        <v>59000</v>
      </c>
      <c r="E389" s="30" t="str">
        <f>VLOOKUP(A389,'CREDIT RISK SCORECARD'!A:H,8, FALSE)</f>
        <v xml:space="preserve"> Medium Risk</v>
      </c>
      <c r="F389" s="31" t="s">
        <v>2065</v>
      </c>
      <c r="G389" s="34">
        <v>0.59566507954329295</v>
      </c>
      <c r="H389" s="44" t="str">
        <f t="shared" si="5"/>
        <v>REVIEW</v>
      </c>
      <c r="I389" s="42">
        <f>IF(Table9[[#This Row],[DECISION]]="Approve",3,IF(Table9[[#This Row],[DECISION]]="Review",2,1))</f>
        <v>2</v>
      </c>
    </row>
    <row r="390" spans="1:9" ht="17.25" x14ac:dyDescent="0.3">
      <c r="A390" s="39" t="s">
        <v>418</v>
      </c>
      <c r="B390" s="26" t="s">
        <v>33</v>
      </c>
      <c r="C390" s="27">
        <v>309300</v>
      </c>
      <c r="D390" s="28">
        <v>105000</v>
      </c>
      <c r="E390" s="30" t="str">
        <f>VLOOKUP(A390,'CREDIT RISK SCORECARD'!A:H,8, FALSE)</f>
        <v xml:space="preserve"> Medium Risk</v>
      </c>
      <c r="F390" s="26" t="s">
        <v>2065</v>
      </c>
      <c r="G390" s="29">
        <v>0.50355794641576124</v>
      </c>
      <c r="H390" s="44" t="str">
        <f t="shared" si="5"/>
        <v>REVIEW</v>
      </c>
      <c r="I390" s="42">
        <f>IF(Table9[[#This Row],[DECISION]]="Approve",3,IF(Table9[[#This Row],[DECISION]]="Review",2,1))</f>
        <v>2</v>
      </c>
    </row>
    <row r="391" spans="1:9" ht="17.25" x14ac:dyDescent="0.3">
      <c r="A391" s="40" t="s">
        <v>419</v>
      </c>
      <c r="B391" s="31" t="s">
        <v>30</v>
      </c>
      <c r="C391" s="32">
        <v>210700</v>
      </c>
      <c r="D391" s="33">
        <v>41000</v>
      </c>
      <c r="E391" s="30" t="str">
        <f>VLOOKUP(A391,'CREDIT RISK SCORECARD'!A:H,8, FALSE)</f>
        <v xml:space="preserve"> Low Risk</v>
      </c>
      <c r="F391" s="31" t="s">
        <v>2064</v>
      </c>
      <c r="G391" s="34">
        <v>0.38734130645046794</v>
      </c>
      <c r="H391" s="44" t="str">
        <f t="shared" si="5"/>
        <v>APPROVE</v>
      </c>
      <c r="I391" s="42">
        <f>IF(Table9[[#This Row],[DECISION]]="Approve",3,IF(Table9[[#This Row],[DECISION]]="Review",2,1))</f>
        <v>3</v>
      </c>
    </row>
    <row r="392" spans="1:9" ht="17.25" x14ac:dyDescent="0.3">
      <c r="A392" s="39" t="s">
        <v>420</v>
      </c>
      <c r="B392" s="26" t="s">
        <v>33</v>
      </c>
      <c r="C392" s="27">
        <v>242900</v>
      </c>
      <c r="D392" s="28">
        <v>40000</v>
      </c>
      <c r="E392" s="30" t="str">
        <f>VLOOKUP(A392,'CREDIT RISK SCORECARD'!A:H,8, FALSE)</f>
        <v xml:space="preserve"> Medium Risk</v>
      </c>
      <c r="F392" s="26" t="s">
        <v>2065</v>
      </c>
      <c r="G392" s="29">
        <v>0.65661342802162237</v>
      </c>
      <c r="H392" s="44" t="str">
        <f t="shared" ref="H392:H455" si="6">IF(E:E=" Low Risk","APPROVE",
IF(E:E=" Medium Risk","REVIEW","REJECT"))</f>
        <v>REVIEW</v>
      </c>
      <c r="I392" s="42">
        <f>IF(Table9[[#This Row],[DECISION]]="Approve",3,IF(Table9[[#This Row],[DECISION]]="Review",2,1))</f>
        <v>2</v>
      </c>
    </row>
    <row r="393" spans="1:9" ht="17.25" x14ac:dyDescent="0.3">
      <c r="A393" s="40" t="s">
        <v>421</v>
      </c>
      <c r="B393" s="31" t="s">
        <v>30</v>
      </c>
      <c r="C393" s="32">
        <v>162700</v>
      </c>
      <c r="D393" s="33">
        <v>53000</v>
      </c>
      <c r="E393" s="30" t="str">
        <f>VLOOKUP(A393,'CREDIT RISK SCORECARD'!A:H,8, FALSE)</f>
        <v xml:space="preserve"> Medium Risk</v>
      </c>
      <c r="F393" s="31" t="s">
        <v>2065</v>
      </c>
      <c r="G393" s="34">
        <v>0.53526370471144902</v>
      </c>
      <c r="H393" s="44" t="str">
        <f t="shared" si="6"/>
        <v>REVIEW</v>
      </c>
      <c r="I393" s="42">
        <f>IF(Table9[[#This Row],[DECISION]]="Approve",3,IF(Table9[[#This Row],[DECISION]]="Review",2,1))</f>
        <v>2</v>
      </c>
    </row>
    <row r="394" spans="1:9" ht="17.25" x14ac:dyDescent="0.3">
      <c r="A394" s="39" t="s">
        <v>422</v>
      </c>
      <c r="B394" s="26" t="s">
        <v>25</v>
      </c>
      <c r="C394" s="27">
        <v>170900</v>
      </c>
      <c r="D394" s="28">
        <v>55000</v>
      </c>
      <c r="E394" s="30" t="str">
        <f>VLOOKUP(A394,'CREDIT RISK SCORECARD'!A:H,8, FALSE)</f>
        <v xml:space="preserve"> Low Risk</v>
      </c>
      <c r="F394" s="26" t="s">
        <v>2064</v>
      </c>
      <c r="G394" s="29">
        <v>0.39106341523360511</v>
      </c>
      <c r="H394" s="44" t="str">
        <f t="shared" si="6"/>
        <v>APPROVE</v>
      </c>
      <c r="I394" s="42">
        <f>IF(Table9[[#This Row],[DECISION]]="Approve",3,IF(Table9[[#This Row],[DECISION]]="Review",2,1))</f>
        <v>3</v>
      </c>
    </row>
    <row r="395" spans="1:9" ht="17.25" x14ac:dyDescent="0.3">
      <c r="A395" s="40" t="s">
        <v>423</v>
      </c>
      <c r="B395" s="31" t="s">
        <v>25</v>
      </c>
      <c r="C395" s="32">
        <v>237600</v>
      </c>
      <c r="D395" s="33">
        <v>83000</v>
      </c>
      <c r="E395" s="30" t="str">
        <f>VLOOKUP(A395,'CREDIT RISK SCORECARD'!A:H,8, FALSE)</f>
        <v xml:space="preserve"> Medium Risk</v>
      </c>
      <c r="F395" s="31" t="s">
        <v>2064</v>
      </c>
      <c r="G395" s="34">
        <v>0.42943565925625721</v>
      </c>
      <c r="H395" s="44" t="str">
        <f t="shared" si="6"/>
        <v>REVIEW</v>
      </c>
      <c r="I395" s="42">
        <f>IF(Table9[[#This Row],[DECISION]]="Approve",3,IF(Table9[[#This Row],[DECISION]]="Review",2,1))</f>
        <v>2</v>
      </c>
    </row>
    <row r="396" spans="1:9" ht="17.25" x14ac:dyDescent="0.3">
      <c r="A396" s="39" t="s">
        <v>424</v>
      </c>
      <c r="B396" s="26" t="s">
        <v>33</v>
      </c>
      <c r="C396" s="27">
        <v>259200</v>
      </c>
      <c r="D396" s="28">
        <v>74000</v>
      </c>
      <c r="E396" s="30" t="str">
        <f>VLOOKUP(A396,'CREDIT RISK SCORECARD'!A:H,8, FALSE)</f>
        <v xml:space="preserve"> Medium Risk</v>
      </c>
      <c r="F396" s="26" t="s">
        <v>2065</v>
      </c>
      <c r="G396" s="29">
        <v>0.68481396512304782</v>
      </c>
      <c r="H396" s="44" t="str">
        <f t="shared" si="6"/>
        <v>REVIEW</v>
      </c>
      <c r="I396" s="42">
        <f>IF(Table9[[#This Row],[DECISION]]="Approve",3,IF(Table9[[#This Row],[DECISION]]="Review",2,1))</f>
        <v>2</v>
      </c>
    </row>
    <row r="397" spans="1:9" ht="17.25" x14ac:dyDescent="0.3">
      <c r="A397" s="40" t="s">
        <v>425</v>
      </c>
      <c r="B397" s="31" t="s">
        <v>30</v>
      </c>
      <c r="C397" s="32">
        <v>237200</v>
      </c>
      <c r="D397" s="33">
        <v>80000</v>
      </c>
      <c r="E397" s="30" t="str">
        <f>VLOOKUP(A397,'CREDIT RISK SCORECARD'!A:H,8, FALSE)</f>
        <v xml:space="preserve"> Medium Risk</v>
      </c>
      <c r="F397" s="31" t="s">
        <v>2065</v>
      </c>
      <c r="G397" s="34">
        <v>0.63935305992583114</v>
      </c>
      <c r="H397" s="44" t="str">
        <f t="shared" si="6"/>
        <v>REVIEW</v>
      </c>
      <c r="I397" s="42">
        <f>IF(Table9[[#This Row],[DECISION]]="Approve",3,IF(Table9[[#This Row],[DECISION]]="Review",2,1))</f>
        <v>2</v>
      </c>
    </row>
    <row r="398" spans="1:9" ht="17.25" x14ac:dyDescent="0.3">
      <c r="A398" s="39" t="s">
        <v>426</v>
      </c>
      <c r="B398" s="26" t="s">
        <v>30</v>
      </c>
      <c r="C398" s="27">
        <v>215800</v>
      </c>
      <c r="D398" s="28">
        <v>68000</v>
      </c>
      <c r="E398" s="30" t="str">
        <f>VLOOKUP(A398,'CREDIT RISK SCORECARD'!A:H,8, FALSE)</f>
        <v xml:space="preserve"> Medium Risk</v>
      </c>
      <c r="F398" s="26" t="s">
        <v>2064</v>
      </c>
      <c r="G398" s="29">
        <v>0.48481887025157122</v>
      </c>
      <c r="H398" s="44" t="str">
        <f t="shared" si="6"/>
        <v>REVIEW</v>
      </c>
      <c r="I398" s="42">
        <f>IF(Table9[[#This Row],[DECISION]]="Approve",3,IF(Table9[[#This Row],[DECISION]]="Review",2,1))</f>
        <v>2</v>
      </c>
    </row>
    <row r="399" spans="1:9" ht="17.25" x14ac:dyDescent="0.3">
      <c r="A399" s="40" t="s">
        <v>427</v>
      </c>
      <c r="B399" s="31" t="s">
        <v>25</v>
      </c>
      <c r="C399" s="32">
        <v>173800</v>
      </c>
      <c r="D399" s="33">
        <v>55000</v>
      </c>
      <c r="E399" s="30" t="str">
        <f>VLOOKUP(A399,'CREDIT RISK SCORECARD'!A:H,8, FALSE)</f>
        <v xml:space="preserve"> Medium Risk</v>
      </c>
      <c r="F399" s="31" t="s">
        <v>2064</v>
      </c>
      <c r="G399" s="34">
        <v>0.4491039363131602</v>
      </c>
      <c r="H399" s="44" t="str">
        <f t="shared" si="6"/>
        <v>REVIEW</v>
      </c>
      <c r="I399" s="42">
        <f>IF(Table9[[#This Row],[DECISION]]="Approve",3,IF(Table9[[#This Row],[DECISION]]="Review",2,1))</f>
        <v>2</v>
      </c>
    </row>
    <row r="400" spans="1:9" ht="17.25" x14ac:dyDescent="0.3">
      <c r="A400" s="39" t="s">
        <v>428</v>
      </c>
      <c r="B400" s="26" t="s">
        <v>25</v>
      </c>
      <c r="C400" s="27">
        <v>111600</v>
      </c>
      <c r="D400" s="28">
        <v>30000</v>
      </c>
      <c r="E400" s="30" t="str">
        <f>VLOOKUP(A400,'CREDIT RISK SCORECARD'!A:H,8, FALSE)</f>
        <v xml:space="preserve"> Medium Risk</v>
      </c>
      <c r="F400" s="26" t="s">
        <v>2064</v>
      </c>
      <c r="G400" s="29">
        <v>0.42218327295811403</v>
      </c>
      <c r="H400" s="44" t="str">
        <f t="shared" si="6"/>
        <v>REVIEW</v>
      </c>
      <c r="I400" s="42">
        <f>IF(Table9[[#This Row],[DECISION]]="Approve",3,IF(Table9[[#This Row],[DECISION]]="Review",2,1))</f>
        <v>2</v>
      </c>
    </row>
    <row r="401" spans="1:9" ht="17.25" x14ac:dyDescent="0.3">
      <c r="A401" s="40" t="s">
        <v>429</v>
      </c>
      <c r="B401" s="31" t="s">
        <v>33</v>
      </c>
      <c r="C401" s="32">
        <v>330700</v>
      </c>
      <c r="D401" s="33">
        <v>75000</v>
      </c>
      <c r="E401" s="30" t="str">
        <f>VLOOKUP(A401,'CREDIT RISK SCORECARD'!A:H,8, FALSE)</f>
        <v xml:space="preserve"> Medium Risk</v>
      </c>
      <c r="F401" s="31" t="s">
        <v>2065</v>
      </c>
      <c r="G401" s="34">
        <v>0.61527648326977447</v>
      </c>
      <c r="H401" s="44" t="str">
        <f t="shared" si="6"/>
        <v>REVIEW</v>
      </c>
      <c r="I401" s="42">
        <f>IF(Table9[[#This Row],[DECISION]]="Approve",3,IF(Table9[[#This Row],[DECISION]]="Review",2,1))</f>
        <v>2</v>
      </c>
    </row>
    <row r="402" spans="1:9" ht="17.25" x14ac:dyDescent="0.3">
      <c r="A402" s="39" t="s">
        <v>430</v>
      </c>
      <c r="B402" s="26" t="s">
        <v>25</v>
      </c>
      <c r="C402" s="27">
        <v>209000</v>
      </c>
      <c r="D402" s="28">
        <v>70000</v>
      </c>
      <c r="E402" s="30" t="str">
        <f>VLOOKUP(A402,'CREDIT RISK SCORECARD'!A:H,8, FALSE)</f>
        <v xml:space="preserve"> Medium Risk</v>
      </c>
      <c r="F402" s="26" t="s">
        <v>2064</v>
      </c>
      <c r="G402" s="29">
        <v>0.43226255198328351</v>
      </c>
      <c r="H402" s="44" t="str">
        <f t="shared" si="6"/>
        <v>REVIEW</v>
      </c>
      <c r="I402" s="42">
        <f>IF(Table9[[#This Row],[DECISION]]="Approve",3,IF(Table9[[#This Row],[DECISION]]="Review",2,1))</f>
        <v>2</v>
      </c>
    </row>
    <row r="403" spans="1:9" ht="17.25" x14ac:dyDescent="0.3">
      <c r="A403" s="40" t="s">
        <v>431</v>
      </c>
      <c r="B403" s="31" t="s">
        <v>30</v>
      </c>
      <c r="C403" s="32">
        <v>203700</v>
      </c>
      <c r="D403" s="33">
        <v>48000</v>
      </c>
      <c r="E403" s="30" t="str">
        <f>VLOOKUP(A403,'CREDIT RISK SCORECARD'!A:H,8, FALSE)</f>
        <v xml:space="preserve"> Medium Risk</v>
      </c>
      <c r="F403" s="31" t="s">
        <v>2064</v>
      </c>
      <c r="G403" s="34">
        <v>0.4670414245485604</v>
      </c>
      <c r="H403" s="44" t="str">
        <f t="shared" si="6"/>
        <v>REVIEW</v>
      </c>
      <c r="I403" s="42">
        <f>IF(Table9[[#This Row],[DECISION]]="Approve",3,IF(Table9[[#This Row],[DECISION]]="Review",2,1))</f>
        <v>2</v>
      </c>
    </row>
    <row r="404" spans="1:9" ht="17.25" x14ac:dyDescent="0.3">
      <c r="A404" s="39" t="s">
        <v>432</v>
      </c>
      <c r="B404" s="26" t="s">
        <v>30</v>
      </c>
      <c r="C404" s="27">
        <v>153500</v>
      </c>
      <c r="D404" s="28">
        <v>40000</v>
      </c>
      <c r="E404" s="30" t="str">
        <f>VLOOKUP(A404,'CREDIT RISK SCORECARD'!A:H,8, FALSE)</f>
        <v xml:space="preserve"> Medium Risk</v>
      </c>
      <c r="F404" s="26" t="s">
        <v>2065</v>
      </c>
      <c r="G404" s="29">
        <v>0.54053943067984656</v>
      </c>
      <c r="H404" s="44" t="str">
        <f t="shared" si="6"/>
        <v>REVIEW</v>
      </c>
      <c r="I404" s="42">
        <f>IF(Table9[[#This Row],[DECISION]]="Approve",3,IF(Table9[[#This Row],[DECISION]]="Review",2,1))</f>
        <v>2</v>
      </c>
    </row>
    <row r="405" spans="1:9" ht="17.25" x14ac:dyDescent="0.3">
      <c r="A405" s="40" t="s">
        <v>433</v>
      </c>
      <c r="B405" s="31" t="s">
        <v>25</v>
      </c>
      <c r="C405" s="32">
        <v>212400</v>
      </c>
      <c r="D405" s="33">
        <v>51000</v>
      </c>
      <c r="E405" s="30" t="str">
        <f>VLOOKUP(A405,'CREDIT RISK SCORECARD'!A:H,8, FALSE)</f>
        <v xml:space="preserve"> Medium Risk</v>
      </c>
      <c r="F405" s="31" t="s">
        <v>2064</v>
      </c>
      <c r="G405" s="34">
        <v>0.45428197288892475</v>
      </c>
      <c r="H405" s="44" t="str">
        <f t="shared" si="6"/>
        <v>REVIEW</v>
      </c>
      <c r="I405" s="42">
        <f>IF(Table9[[#This Row],[DECISION]]="Approve",3,IF(Table9[[#This Row],[DECISION]]="Review",2,1))</f>
        <v>2</v>
      </c>
    </row>
    <row r="406" spans="1:9" ht="17.25" x14ac:dyDescent="0.3">
      <c r="A406" s="39" t="s">
        <v>434</v>
      </c>
      <c r="B406" s="26" t="s">
        <v>33</v>
      </c>
      <c r="C406" s="27">
        <v>144000</v>
      </c>
      <c r="D406" s="28">
        <v>38000</v>
      </c>
      <c r="E406" s="30" t="str">
        <f>VLOOKUP(A406,'CREDIT RISK SCORECARD'!A:H,8, FALSE)</f>
        <v xml:space="preserve"> Medium Risk</v>
      </c>
      <c r="F406" s="26" t="s">
        <v>2065</v>
      </c>
      <c r="G406" s="29">
        <v>0.57238660113712092</v>
      </c>
      <c r="H406" s="44" t="str">
        <f t="shared" si="6"/>
        <v>REVIEW</v>
      </c>
      <c r="I406" s="42">
        <f>IF(Table9[[#This Row],[DECISION]]="Approve",3,IF(Table9[[#This Row],[DECISION]]="Review",2,1))</f>
        <v>2</v>
      </c>
    </row>
    <row r="407" spans="1:9" ht="17.25" x14ac:dyDescent="0.3">
      <c r="A407" s="40" t="s">
        <v>435</v>
      </c>
      <c r="B407" s="31" t="s">
        <v>33</v>
      </c>
      <c r="C407" s="32">
        <v>277800</v>
      </c>
      <c r="D407" s="33">
        <v>68000</v>
      </c>
      <c r="E407" s="30" t="str">
        <f>VLOOKUP(A407,'CREDIT RISK SCORECARD'!A:H,8, FALSE)</f>
        <v xml:space="preserve"> Medium Risk</v>
      </c>
      <c r="F407" s="31" t="s">
        <v>2065</v>
      </c>
      <c r="G407" s="34">
        <v>0.55197850552667038</v>
      </c>
      <c r="H407" s="44" t="str">
        <f t="shared" si="6"/>
        <v>REVIEW</v>
      </c>
      <c r="I407" s="42">
        <f>IF(Table9[[#This Row],[DECISION]]="Approve",3,IF(Table9[[#This Row],[DECISION]]="Review",2,1))</f>
        <v>2</v>
      </c>
    </row>
    <row r="408" spans="1:9" ht="17.25" x14ac:dyDescent="0.3">
      <c r="A408" s="39" t="s">
        <v>436</v>
      </c>
      <c r="B408" s="26" t="s">
        <v>25</v>
      </c>
      <c r="C408" s="27">
        <v>157000</v>
      </c>
      <c r="D408" s="28">
        <v>30000</v>
      </c>
      <c r="E408" s="30" t="str">
        <f>VLOOKUP(A408,'CREDIT RISK SCORECARD'!A:H,8, FALSE)</f>
        <v xml:space="preserve"> Low Risk</v>
      </c>
      <c r="F408" s="26" t="s">
        <v>2064</v>
      </c>
      <c r="G408" s="29">
        <v>0.38451401085084408</v>
      </c>
      <c r="H408" s="44" t="str">
        <f t="shared" si="6"/>
        <v>APPROVE</v>
      </c>
      <c r="I408" s="42">
        <f>IF(Table9[[#This Row],[DECISION]]="Approve",3,IF(Table9[[#This Row],[DECISION]]="Review",2,1))</f>
        <v>3</v>
      </c>
    </row>
    <row r="409" spans="1:9" ht="17.25" x14ac:dyDescent="0.3">
      <c r="A409" s="40" t="s">
        <v>437</v>
      </c>
      <c r="B409" s="31" t="s">
        <v>30</v>
      </c>
      <c r="C409" s="32">
        <v>220100</v>
      </c>
      <c r="D409" s="33">
        <v>72000</v>
      </c>
      <c r="E409" s="30" t="str">
        <f>VLOOKUP(A409,'CREDIT RISK SCORECARD'!A:H,8, FALSE)</f>
        <v xml:space="preserve"> Medium Risk</v>
      </c>
      <c r="F409" s="31" t="s">
        <v>2064</v>
      </c>
      <c r="G409" s="34">
        <v>0.4357195659057635</v>
      </c>
      <c r="H409" s="44" t="str">
        <f t="shared" si="6"/>
        <v>REVIEW</v>
      </c>
      <c r="I409" s="42">
        <f>IF(Table9[[#This Row],[DECISION]]="Approve",3,IF(Table9[[#This Row],[DECISION]]="Review",2,1))</f>
        <v>2</v>
      </c>
    </row>
    <row r="410" spans="1:9" ht="17.25" x14ac:dyDescent="0.3">
      <c r="A410" s="39" t="s">
        <v>438</v>
      </c>
      <c r="B410" s="26" t="s">
        <v>33</v>
      </c>
      <c r="C410" s="27">
        <v>338900</v>
      </c>
      <c r="D410" s="28">
        <v>81000</v>
      </c>
      <c r="E410" s="30" t="str">
        <f>VLOOKUP(A410,'CREDIT RISK SCORECARD'!A:H,8, FALSE)</f>
        <v xml:space="preserve"> Medium Risk</v>
      </c>
      <c r="F410" s="26" t="s">
        <v>2065</v>
      </c>
      <c r="G410" s="29">
        <v>0.66589115442002056</v>
      </c>
      <c r="H410" s="44" t="str">
        <f t="shared" si="6"/>
        <v>REVIEW</v>
      </c>
      <c r="I410" s="42">
        <f>IF(Table9[[#This Row],[DECISION]]="Approve",3,IF(Table9[[#This Row],[DECISION]]="Review",2,1))</f>
        <v>2</v>
      </c>
    </row>
    <row r="411" spans="1:9" ht="17.25" x14ac:dyDescent="0.3">
      <c r="A411" s="40" t="s">
        <v>439</v>
      </c>
      <c r="B411" s="31" t="s">
        <v>30</v>
      </c>
      <c r="C411" s="32">
        <v>210200</v>
      </c>
      <c r="D411" s="33">
        <v>56000</v>
      </c>
      <c r="E411" s="30" t="str">
        <f>VLOOKUP(A411,'CREDIT RISK SCORECARD'!A:H,8, FALSE)</f>
        <v xml:space="preserve"> Medium Risk</v>
      </c>
      <c r="F411" s="31" t="s">
        <v>2064</v>
      </c>
      <c r="G411" s="34">
        <v>0.49198947291733081</v>
      </c>
      <c r="H411" s="44" t="str">
        <f t="shared" si="6"/>
        <v>REVIEW</v>
      </c>
      <c r="I411" s="42">
        <f>IF(Table9[[#This Row],[DECISION]]="Approve",3,IF(Table9[[#This Row],[DECISION]]="Review",2,1))</f>
        <v>2</v>
      </c>
    </row>
    <row r="412" spans="1:9" ht="17.25" x14ac:dyDescent="0.3">
      <c r="A412" s="39" t="s">
        <v>440</v>
      </c>
      <c r="B412" s="26" t="s">
        <v>25</v>
      </c>
      <c r="C412" s="27">
        <v>201300</v>
      </c>
      <c r="D412" s="28">
        <v>36000</v>
      </c>
      <c r="E412" s="30" t="str">
        <f>VLOOKUP(A412,'CREDIT RISK SCORECARD'!A:H,8, FALSE)</f>
        <v xml:space="preserve"> Low Risk</v>
      </c>
      <c r="F412" s="26" t="s">
        <v>2064</v>
      </c>
      <c r="G412" s="29">
        <v>0.32637885216205792</v>
      </c>
      <c r="H412" s="44" t="str">
        <f t="shared" si="6"/>
        <v>APPROVE</v>
      </c>
      <c r="I412" s="42">
        <f>IF(Table9[[#This Row],[DECISION]]="Approve",3,IF(Table9[[#This Row],[DECISION]]="Review",2,1))</f>
        <v>3</v>
      </c>
    </row>
    <row r="413" spans="1:9" ht="17.25" x14ac:dyDescent="0.3">
      <c r="A413" s="40" t="s">
        <v>441</v>
      </c>
      <c r="B413" s="31" t="s">
        <v>30</v>
      </c>
      <c r="C413" s="32">
        <v>310100</v>
      </c>
      <c r="D413" s="33">
        <v>47000</v>
      </c>
      <c r="E413" s="30" t="str">
        <f>VLOOKUP(A413,'CREDIT RISK SCORECARD'!A:H,8, FALSE)</f>
        <v xml:space="preserve"> Medium Risk</v>
      </c>
      <c r="F413" s="31" t="s">
        <v>2065</v>
      </c>
      <c r="G413" s="34">
        <v>0.50943762867387965</v>
      </c>
      <c r="H413" s="44" t="str">
        <f t="shared" si="6"/>
        <v>REVIEW</v>
      </c>
      <c r="I413" s="42">
        <f>IF(Table9[[#This Row],[DECISION]]="Approve",3,IF(Table9[[#This Row],[DECISION]]="Review",2,1))</f>
        <v>2</v>
      </c>
    </row>
    <row r="414" spans="1:9" ht="17.25" x14ac:dyDescent="0.3">
      <c r="A414" s="39" t="s">
        <v>442</v>
      </c>
      <c r="B414" s="26" t="s">
        <v>25</v>
      </c>
      <c r="C414" s="27">
        <v>195900</v>
      </c>
      <c r="D414" s="28">
        <v>39000</v>
      </c>
      <c r="E414" s="30" t="str">
        <f>VLOOKUP(A414,'CREDIT RISK SCORECARD'!A:H,8, FALSE)</f>
        <v xml:space="preserve"> Low Risk</v>
      </c>
      <c r="F414" s="26" t="s">
        <v>2064</v>
      </c>
      <c r="G414" s="29">
        <v>0.40545190939051351</v>
      </c>
      <c r="H414" s="44" t="str">
        <f t="shared" si="6"/>
        <v>APPROVE</v>
      </c>
      <c r="I414" s="42">
        <f>IF(Table9[[#This Row],[DECISION]]="Approve",3,IF(Table9[[#This Row],[DECISION]]="Review",2,1))</f>
        <v>3</v>
      </c>
    </row>
    <row r="415" spans="1:9" ht="17.25" x14ac:dyDescent="0.3">
      <c r="A415" s="40" t="s">
        <v>443</v>
      </c>
      <c r="B415" s="31" t="s">
        <v>25</v>
      </c>
      <c r="C415" s="32">
        <v>145200</v>
      </c>
      <c r="D415" s="33">
        <v>42000</v>
      </c>
      <c r="E415" s="30" t="str">
        <f>VLOOKUP(A415,'CREDIT RISK SCORECARD'!A:H,8, FALSE)</f>
        <v xml:space="preserve"> Medium Risk</v>
      </c>
      <c r="F415" s="31" t="s">
        <v>2064</v>
      </c>
      <c r="G415" s="34">
        <v>0.42410260511563791</v>
      </c>
      <c r="H415" s="44" t="str">
        <f t="shared" si="6"/>
        <v>REVIEW</v>
      </c>
      <c r="I415" s="42">
        <f>IF(Table9[[#This Row],[DECISION]]="Approve",3,IF(Table9[[#This Row],[DECISION]]="Review",2,1))</f>
        <v>2</v>
      </c>
    </row>
    <row r="416" spans="1:9" ht="17.25" x14ac:dyDescent="0.3">
      <c r="A416" s="39" t="s">
        <v>444</v>
      </c>
      <c r="B416" s="26" t="s">
        <v>30</v>
      </c>
      <c r="C416" s="27">
        <v>240600</v>
      </c>
      <c r="D416" s="28">
        <v>41000</v>
      </c>
      <c r="E416" s="30" t="str">
        <f>VLOOKUP(A416,'CREDIT RISK SCORECARD'!A:H,8, FALSE)</f>
        <v xml:space="preserve"> Medium Risk</v>
      </c>
      <c r="F416" s="26" t="s">
        <v>2064</v>
      </c>
      <c r="G416" s="29">
        <v>0.47297392521857307</v>
      </c>
      <c r="H416" s="44" t="str">
        <f t="shared" si="6"/>
        <v>REVIEW</v>
      </c>
      <c r="I416" s="42">
        <f>IF(Table9[[#This Row],[DECISION]]="Approve",3,IF(Table9[[#This Row],[DECISION]]="Review",2,1))</f>
        <v>2</v>
      </c>
    </row>
    <row r="417" spans="1:9" ht="17.25" x14ac:dyDescent="0.3">
      <c r="A417" s="40" t="s">
        <v>445</v>
      </c>
      <c r="B417" s="31" t="s">
        <v>25</v>
      </c>
      <c r="C417" s="32">
        <v>169200</v>
      </c>
      <c r="D417" s="33">
        <v>56000</v>
      </c>
      <c r="E417" s="30" t="str">
        <f>VLOOKUP(A417,'CREDIT RISK SCORECARD'!A:H,8, FALSE)</f>
        <v xml:space="preserve"> Low Risk</v>
      </c>
      <c r="F417" s="31" t="s">
        <v>2064</v>
      </c>
      <c r="G417" s="34">
        <v>0.34887876643015309</v>
      </c>
      <c r="H417" s="44" t="str">
        <f t="shared" si="6"/>
        <v>APPROVE</v>
      </c>
      <c r="I417" s="42">
        <f>IF(Table9[[#This Row],[DECISION]]="Approve",3,IF(Table9[[#This Row],[DECISION]]="Review",2,1))</f>
        <v>3</v>
      </c>
    </row>
    <row r="418" spans="1:9" ht="17.25" x14ac:dyDescent="0.3">
      <c r="A418" s="39" t="s">
        <v>446</v>
      </c>
      <c r="B418" s="26" t="s">
        <v>25</v>
      </c>
      <c r="C418" s="27">
        <v>243300</v>
      </c>
      <c r="D418" s="28">
        <v>47000</v>
      </c>
      <c r="E418" s="30" t="str">
        <f>VLOOKUP(A418,'CREDIT RISK SCORECARD'!A:H,8, FALSE)</f>
        <v xml:space="preserve"> Low Risk</v>
      </c>
      <c r="F418" s="26" t="s">
        <v>2064</v>
      </c>
      <c r="G418" s="29">
        <v>0.3805517776695142</v>
      </c>
      <c r="H418" s="44" t="str">
        <f t="shared" si="6"/>
        <v>APPROVE</v>
      </c>
      <c r="I418" s="42">
        <f>IF(Table9[[#This Row],[DECISION]]="Approve",3,IF(Table9[[#This Row],[DECISION]]="Review",2,1))</f>
        <v>3</v>
      </c>
    </row>
    <row r="419" spans="1:9" ht="17.25" x14ac:dyDescent="0.3">
      <c r="A419" s="40" t="s">
        <v>447</v>
      </c>
      <c r="B419" s="31" t="s">
        <v>30</v>
      </c>
      <c r="C419" s="32">
        <v>181400</v>
      </c>
      <c r="D419" s="33">
        <v>35000</v>
      </c>
      <c r="E419" s="30" t="str">
        <f>VLOOKUP(A419,'CREDIT RISK SCORECARD'!A:H,8, FALSE)</f>
        <v xml:space="preserve"> Medium Risk</v>
      </c>
      <c r="F419" s="31" t="s">
        <v>2064</v>
      </c>
      <c r="G419" s="34">
        <v>0.47029521065351193</v>
      </c>
      <c r="H419" s="44" t="str">
        <f t="shared" si="6"/>
        <v>REVIEW</v>
      </c>
      <c r="I419" s="42">
        <f>IF(Table9[[#This Row],[DECISION]]="Approve",3,IF(Table9[[#This Row],[DECISION]]="Review",2,1))</f>
        <v>2</v>
      </c>
    </row>
    <row r="420" spans="1:9" ht="17.25" x14ac:dyDescent="0.3">
      <c r="A420" s="39" t="s">
        <v>448</v>
      </c>
      <c r="B420" s="26" t="s">
        <v>30</v>
      </c>
      <c r="C420" s="27">
        <v>182000</v>
      </c>
      <c r="D420" s="28">
        <v>34000</v>
      </c>
      <c r="E420" s="30" t="str">
        <f>VLOOKUP(A420,'CREDIT RISK SCORECARD'!A:H,8, FALSE)</f>
        <v xml:space="preserve"> Medium Risk</v>
      </c>
      <c r="F420" s="26" t="s">
        <v>2065</v>
      </c>
      <c r="G420" s="29">
        <v>0.51661301523341729</v>
      </c>
      <c r="H420" s="44" t="str">
        <f t="shared" si="6"/>
        <v>REVIEW</v>
      </c>
      <c r="I420" s="42">
        <f>IF(Table9[[#This Row],[DECISION]]="Approve",3,IF(Table9[[#This Row],[DECISION]]="Review",2,1))</f>
        <v>2</v>
      </c>
    </row>
    <row r="421" spans="1:9" ht="17.25" x14ac:dyDescent="0.3">
      <c r="A421" s="40" t="s">
        <v>449</v>
      </c>
      <c r="B421" s="31" t="s">
        <v>33</v>
      </c>
      <c r="C421" s="32">
        <v>265900</v>
      </c>
      <c r="D421" s="33">
        <v>41000</v>
      </c>
      <c r="E421" s="30" t="str">
        <f>VLOOKUP(A421,'CREDIT RISK SCORECARD'!A:H,8, FALSE)</f>
        <v xml:space="preserve"> Medium Risk</v>
      </c>
      <c r="F421" s="31" t="s">
        <v>2065</v>
      </c>
      <c r="G421" s="34">
        <v>0.54086214696173596</v>
      </c>
      <c r="H421" s="44" t="str">
        <f t="shared" si="6"/>
        <v>REVIEW</v>
      </c>
      <c r="I421" s="42">
        <f>IF(Table9[[#This Row],[DECISION]]="Approve",3,IF(Table9[[#This Row],[DECISION]]="Review",2,1))</f>
        <v>2</v>
      </c>
    </row>
    <row r="422" spans="1:9" ht="17.25" x14ac:dyDescent="0.3">
      <c r="A422" s="39" t="s">
        <v>450</v>
      </c>
      <c r="B422" s="26" t="s">
        <v>33</v>
      </c>
      <c r="C422" s="27">
        <v>247900</v>
      </c>
      <c r="D422" s="28">
        <v>75000</v>
      </c>
      <c r="E422" s="30" t="str">
        <f>VLOOKUP(A422,'CREDIT RISK SCORECARD'!A:H,8, FALSE)</f>
        <v xml:space="preserve"> Medium Risk</v>
      </c>
      <c r="F422" s="26" t="s">
        <v>2065</v>
      </c>
      <c r="G422" s="29">
        <v>0.58891738039750852</v>
      </c>
      <c r="H422" s="44" t="str">
        <f t="shared" si="6"/>
        <v>REVIEW</v>
      </c>
      <c r="I422" s="42">
        <f>IF(Table9[[#This Row],[DECISION]]="Approve",3,IF(Table9[[#This Row],[DECISION]]="Review",2,1))</f>
        <v>2</v>
      </c>
    </row>
    <row r="423" spans="1:9" ht="17.25" x14ac:dyDescent="0.3">
      <c r="A423" s="40" t="s">
        <v>451</v>
      </c>
      <c r="B423" s="31" t="s">
        <v>25</v>
      </c>
      <c r="C423" s="32">
        <v>206400</v>
      </c>
      <c r="D423" s="33">
        <v>67000</v>
      </c>
      <c r="E423" s="30" t="str">
        <f>VLOOKUP(A423,'CREDIT RISK SCORECARD'!A:H,8, FALSE)</f>
        <v xml:space="preserve"> Low Risk</v>
      </c>
      <c r="F423" s="31" t="s">
        <v>2064</v>
      </c>
      <c r="G423" s="34">
        <v>0.37799689349644372</v>
      </c>
      <c r="H423" s="44" t="str">
        <f t="shared" si="6"/>
        <v>APPROVE</v>
      </c>
      <c r="I423" s="42">
        <f>IF(Table9[[#This Row],[DECISION]]="Approve",3,IF(Table9[[#This Row],[DECISION]]="Review",2,1))</f>
        <v>3</v>
      </c>
    </row>
    <row r="424" spans="1:9" ht="17.25" x14ac:dyDescent="0.3">
      <c r="A424" s="39" t="s">
        <v>452</v>
      </c>
      <c r="B424" s="26" t="s">
        <v>25</v>
      </c>
      <c r="C424" s="27">
        <v>164000</v>
      </c>
      <c r="D424" s="28">
        <v>45000</v>
      </c>
      <c r="E424" s="30" t="str">
        <f>VLOOKUP(A424,'CREDIT RISK SCORECARD'!A:H,8, FALSE)</f>
        <v xml:space="preserve"> Low Risk</v>
      </c>
      <c r="F424" s="26" t="s">
        <v>2064</v>
      </c>
      <c r="G424" s="29">
        <v>0.40291196635330906</v>
      </c>
      <c r="H424" s="44" t="str">
        <f t="shared" si="6"/>
        <v>APPROVE</v>
      </c>
      <c r="I424" s="42">
        <f>IF(Table9[[#This Row],[DECISION]]="Approve",3,IF(Table9[[#This Row],[DECISION]]="Review",2,1))</f>
        <v>3</v>
      </c>
    </row>
    <row r="425" spans="1:9" ht="17.25" x14ac:dyDescent="0.3">
      <c r="A425" s="40" t="s">
        <v>453</v>
      </c>
      <c r="B425" s="31" t="s">
        <v>25</v>
      </c>
      <c r="C425" s="32">
        <v>212600</v>
      </c>
      <c r="D425" s="33">
        <v>40000</v>
      </c>
      <c r="E425" s="30" t="str">
        <f>VLOOKUP(A425,'CREDIT RISK SCORECARD'!A:H,8, FALSE)</f>
        <v xml:space="preserve"> Low Risk</v>
      </c>
      <c r="F425" s="31" t="s">
        <v>2064</v>
      </c>
      <c r="G425" s="34">
        <v>0.40478376342112299</v>
      </c>
      <c r="H425" s="44" t="str">
        <f t="shared" si="6"/>
        <v>APPROVE</v>
      </c>
      <c r="I425" s="42">
        <f>IF(Table9[[#This Row],[DECISION]]="Approve",3,IF(Table9[[#This Row],[DECISION]]="Review",2,1))</f>
        <v>3</v>
      </c>
    </row>
    <row r="426" spans="1:9" ht="17.25" x14ac:dyDescent="0.3">
      <c r="A426" s="39" t="s">
        <v>454</v>
      </c>
      <c r="B426" s="26" t="s">
        <v>33</v>
      </c>
      <c r="C426" s="27">
        <v>82600</v>
      </c>
      <c r="D426" s="28">
        <v>30000</v>
      </c>
      <c r="E426" s="30" t="str">
        <f>VLOOKUP(A426,'CREDIT RISK SCORECARD'!A:H,8, FALSE)</f>
        <v xml:space="preserve"> Medium Risk</v>
      </c>
      <c r="F426" s="26" t="s">
        <v>2065</v>
      </c>
      <c r="G426" s="29">
        <v>0.65504222533557388</v>
      </c>
      <c r="H426" s="44" t="str">
        <f t="shared" si="6"/>
        <v>REVIEW</v>
      </c>
      <c r="I426" s="42">
        <f>IF(Table9[[#This Row],[DECISION]]="Approve",3,IF(Table9[[#This Row],[DECISION]]="Review",2,1))</f>
        <v>2</v>
      </c>
    </row>
    <row r="427" spans="1:9" ht="17.25" x14ac:dyDescent="0.3">
      <c r="A427" s="40" t="s">
        <v>455</v>
      </c>
      <c r="B427" s="31" t="s">
        <v>33</v>
      </c>
      <c r="C427" s="32">
        <v>174700</v>
      </c>
      <c r="D427" s="33">
        <v>43000</v>
      </c>
      <c r="E427" s="30" t="str">
        <f>VLOOKUP(A427,'CREDIT RISK SCORECARD'!A:H,8, FALSE)</f>
        <v xml:space="preserve"> Medium Risk</v>
      </c>
      <c r="F427" s="31" t="s">
        <v>2065</v>
      </c>
      <c r="G427" s="34">
        <v>0.56613109134514716</v>
      </c>
      <c r="H427" s="44" t="str">
        <f t="shared" si="6"/>
        <v>REVIEW</v>
      </c>
      <c r="I427" s="42">
        <f>IF(Table9[[#This Row],[DECISION]]="Approve",3,IF(Table9[[#This Row],[DECISION]]="Review",2,1))</f>
        <v>2</v>
      </c>
    </row>
    <row r="428" spans="1:9" ht="17.25" x14ac:dyDescent="0.3">
      <c r="A428" s="39" t="s">
        <v>456</v>
      </c>
      <c r="B428" s="26" t="s">
        <v>33</v>
      </c>
      <c r="C428" s="27">
        <v>275100</v>
      </c>
      <c r="D428" s="28">
        <v>94000</v>
      </c>
      <c r="E428" s="30" t="str">
        <f>VLOOKUP(A428,'CREDIT RISK SCORECARD'!A:H,8, FALSE)</f>
        <v xml:space="preserve"> Medium Risk</v>
      </c>
      <c r="F428" s="26" t="s">
        <v>2065</v>
      </c>
      <c r="G428" s="29">
        <v>0.60359405790879561</v>
      </c>
      <c r="H428" s="44" t="str">
        <f t="shared" si="6"/>
        <v>REVIEW</v>
      </c>
      <c r="I428" s="42">
        <f>IF(Table9[[#This Row],[DECISION]]="Approve",3,IF(Table9[[#This Row],[DECISION]]="Review",2,1))</f>
        <v>2</v>
      </c>
    </row>
    <row r="429" spans="1:9" ht="17.25" x14ac:dyDescent="0.3">
      <c r="A429" s="40" t="s">
        <v>457</v>
      </c>
      <c r="B429" s="31" t="s">
        <v>33</v>
      </c>
      <c r="C429" s="32">
        <v>64700</v>
      </c>
      <c r="D429" s="33">
        <v>30000</v>
      </c>
      <c r="E429" s="30" t="str">
        <f>VLOOKUP(A429,'CREDIT RISK SCORECARD'!A:H,8, FALSE)</f>
        <v xml:space="preserve"> Medium Risk</v>
      </c>
      <c r="F429" s="31" t="s">
        <v>2065</v>
      </c>
      <c r="G429" s="34">
        <v>0.66438645783431705</v>
      </c>
      <c r="H429" s="44" t="str">
        <f t="shared" si="6"/>
        <v>REVIEW</v>
      </c>
      <c r="I429" s="42">
        <f>IF(Table9[[#This Row],[DECISION]]="Approve",3,IF(Table9[[#This Row],[DECISION]]="Review",2,1))</f>
        <v>2</v>
      </c>
    </row>
    <row r="430" spans="1:9" ht="17.25" x14ac:dyDescent="0.3">
      <c r="A430" s="39" t="s">
        <v>458</v>
      </c>
      <c r="B430" s="26" t="s">
        <v>25</v>
      </c>
      <c r="C430" s="27">
        <v>198400</v>
      </c>
      <c r="D430" s="28">
        <v>59000</v>
      </c>
      <c r="E430" s="30" t="str">
        <f>VLOOKUP(A430,'CREDIT RISK SCORECARD'!A:H,8, FALSE)</f>
        <v xml:space="preserve"> Low Risk</v>
      </c>
      <c r="F430" s="26" t="s">
        <v>2064</v>
      </c>
      <c r="G430" s="29">
        <v>0.39081032594663206</v>
      </c>
      <c r="H430" s="44" t="str">
        <f t="shared" si="6"/>
        <v>APPROVE</v>
      </c>
      <c r="I430" s="42">
        <f>IF(Table9[[#This Row],[DECISION]]="Approve",3,IF(Table9[[#This Row],[DECISION]]="Review",2,1))</f>
        <v>3</v>
      </c>
    </row>
    <row r="431" spans="1:9" ht="17.25" x14ac:dyDescent="0.3">
      <c r="A431" s="40" t="s">
        <v>459</v>
      </c>
      <c r="B431" s="31" t="s">
        <v>25</v>
      </c>
      <c r="C431" s="32">
        <v>191600</v>
      </c>
      <c r="D431" s="33">
        <v>46000</v>
      </c>
      <c r="E431" s="30" t="str">
        <f>VLOOKUP(A431,'CREDIT RISK SCORECARD'!A:H,8, FALSE)</f>
        <v xml:space="preserve"> Medium Risk</v>
      </c>
      <c r="F431" s="31" t="s">
        <v>2064</v>
      </c>
      <c r="G431" s="34">
        <v>0.45325606167566751</v>
      </c>
      <c r="H431" s="44" t="str">
        <f t="shared" si="6"/>
        <v>REVIEW</v>
      </c>
      <c r="I431" s="42">
        <f>IF(Table9[[#This Row],[DECISION]]="Approve",3,IF(Table9[[#This Row],[DECISION]]="Review",2,1))</f>
        <v>2</v>
      </c>
    </row>
    <row r="432" spans="1:9" ht="17.25" x14ac:dyDescent="0.3">
      <c r="A432" s="39" t="s">
        <v>460</v>
      </c>
      <c r="B432" s="26" t="s">
        <v>25</v>
      </c>
      <c r="C432" s="27">
        <v>153700</v>
      </c>
      <c r="D432" s="28">
        <v>32000</v>
      </c>
      <c r="E432" s="30" t="str">
        <f>VLOOKUP(A432,'CREDIT RISK SCORECARD'!A:H,8, FALSE)</f>
        <v xml:space="preserve"> Medium Risk</v>
      </c>
      <c r="F432" s="26" t="s">
        <v>2064</v>
      </c>
      <c r="G432" s="29">
        <v>0.47050683264806964</v>
      </c>
      <c r="H432" s="44" t="str">
        <f t="shared" si="6"/>
        <v>REVIEW</v>
      </c>
      <c r="I432" s="42">
        <f>IF(Table9[[#This Row],[DECISION]]="Approve",3,IF(Table9[[#This Row],[DECISION]]="Review",2,1))</f>
        <v>2</v>
      </c>
    </row>
    <row r="433" spans="1:9" ht="17.25" x14ac:dyDescent="0.3">
      <c r="A433" s="40" t="s">
        <v>461</v>
      </c>
      <c r="B433" s="31" t="s">
        <v>33</v>
      </c>
      <c r="C433" s="32">
        <v>261600</v>
      </c>
      <c r="D433" s="33">
        <v>63000</v>
      </c>
      <c r="E433" s="30" t="str">
        <f>VLOOKUP(A433,'CREDIT RISK SCORECARD'!A:H,8, FALSE)</f>
        <v xml:space="preserve"> Medium Risk</v>
      </c>
      <c r="F433" s="31" t="s">
        <v>2065</v>
      </c>
      <c r="G433" s="34">
        <v>0.69361979447676336</v>
      </c>
      <c r="H433" s="44" t="str">
        <f t="shared" si="6"/>
        <v>REVIEW</v>
      </c>
      <c r="I433" s="42">
        <f>IF(Table9[[#This Row],[DECISION]]="Approve",3,IF(Table9[[#This Row],[DECISION]]="Review",2,1))</f>
        <v>2</v>
      </c>
    </row>
    <row r="434" spans="1:9" ht="17.25" x14ac:dyDescent="0.3">
      <c r="A434" s="39" t="s">
        <v>462</v>
      </c>
      <c r="B434" s="26" t="s">
        <v>25</v>
      </c>
      <c r="C434" s="27">
        <v>155800</v>
      </c>
      <c r="D434" s="28">
        <v>30000</v>
      </c>
      <c r="E434" s="30" t="str">
        <f>VLOOKUP(A434,'CREDIT RISK SCORECARD'!A:H,8, FALSE)</f>
        <v xml:space="preserve"> Low Risk</v>
      </c>
      <c r="F434" s="26" t="s">
        <v>2064</v>
      </c>
      <c r="G434" s="29">
        <v>0.44384564008853405</v>
      </c>
      <c r="H434" s="44" t="str">
        <f t="shared" si="6"/>
        <v>APPROVE</v>
      </c>
      <c r="I434" s="42">
        <f>IF(Table9[[#This Row],[DECISION]]="Approve",3,IF(Table9[[#This Row],[DECISION]]="Review",2,1))</f>
        <v>3</v>
      </c>
    </row>
    <row r="435" spans="1:9" ht="17.25" x14ac:dyDescent="0.3">
      <c r="A435" s="40" t="s">
        <v>463</v>
      </c>
      <c r="B435" s="31" t="s">
        <v>30</v>
      </c>
      <c r="C435" s="32">
        <v>244000</v>
      </c>
      <c r="D435" s="33">
        <v>76000</v>
      </c>
      <c r="E435" s="30" t="str">
        <f>VLOOKUP(A435,'CREDIT RISK SCORECARD'!A:H,8, FALSE)</f>
        <v xml:space="preserve"> Medium Risk</v>
      </c>
      <c r="F435" s="31" t="s">
        <v>2065</v>
      </c>
      <c r="G435" s="34">
        <v>0.60677820816912498</v>
      </c>
      <c r="H435" s="44" t="str">
        <f t="shared" si="6"/>
        <v>REVIEW</v>
      </c>
      <c r="I435" s="42">
        <f>IF(Table9[[#This Row],[DECISION]]="Approve",3,IF(Table9[[#This Row],[DECISION]]="Review",2,1))</f>
        <v>2</v>
      </c>
    </row>
    <row r="436" spans="1:9" ht="17.25" x14ac:dyDescent="0.3">
      <c r="A436" s="39" t="s">
        <v>464</v>
      </c>
      <c r="B436" s="26" t="s">
        <v>25</v>
      </c>
      <c r="C436" s="27">
        <v>194400</v>
      </c>
      <c r="D436" s="28">
        <v>39000</v>
      </c>
      <c r="E436" s="30" t="str">
        <f>VLOOKUP(A436,'CREDIT RISK SCORECARD'!A:H,8, FALSE)</f>
        <v xml:space="preserve"> Low Risk</v>
      </c>
      <c r="F436" s="26" t="s">
        <v>2064</v>
      </c>
      <c r="G436" s="29">
        <v>0.42999564169330223</v>
      </c>
      <c r="H436" s="44" t="str">
        <f t="shared" si="6"/>
        <v>APPROVE</v>
      </c>
      <c r="I436" s="42">
        <f>IF(Table9[[#This Row],[DECISION]]="Approve",3,IF(Table9[[#This Row],[DECISION]]="Review",2,1))</f>
        <v>3</v>
      </c>
    </row>
    <row r="437" spans="1:9" ht="17.25" x14ac:dyDescent="0.3">
      <c r="A437" s="40" t="s">
        <v>465</v>
      </c>
      <c r="B437" s="31" t="s">
        <v>25</v>
      </c>
      <c r="C437" s="32">
        <v>218700</v>
      </c>
      <c r="D437" s="33">
        <v>65000</v>
      </c>
      <c r="E437" s="30" t="str">
        <f>VLOOKUP(A437,'CREDIT RISK SCORECARD'!A:H,8, FALSE)</f>
        <v xml:space="preserve"> Low Risk</v>
      </c>
      <c r="F437" s="31" t="s">
        <v>2064</v>
      </c>
      <c r="G437" s="34">
        <v>0.36314693708105455</v>
      </c>
      <c r="H437" s="44" t="str">
        <f t="shared" si="6"/>
        <v>APPROVE</v>
      </c>
      <c r="I437" s="42">
        <f>IF(Table9[[#This Row],[DECISION]]="Approve",3,IF(Table9[[#This Row],[DECISION]]="Review",2,1))</f>
        <v>3</v>
      </c>
    </row>
    <row r="438" spans="1:9" ht="17.25" x14ac:dyDescent="0.3">
      <c r="A438" s="39" t="s">
        <v>466</v>
      </c>
      <c r="B438" s="26" t="s">
        <v>25</v>
      </c>
      <c r="C438" s="27">
        <v>264600</v>
      </c>
      <c r="D438" s="28">
        <v>43000</v>
      </c>
      <c r="E438" s="30" t="str">
        <f>VLOOKUP(A438,'CREDIT RISK SCORECARD'!A:H,8, FALSE)</f>
        <v xml:space="preserve"> Low Risk</v>
      </c>
      <c r="F438" s="26" t="s">
        <v>2064</v>
      </c>
      <c r="G438" s="29">
        <v>0.35635097767266299</v>
      </c>
      <c r="H438" s="44" t="str">
        <f t="shared" si="6"/>
        <v>APPROVE</v>
      </c>
      <c r="I438" s="42">
        <f>IF(Table9[[#This Row],[DECISION]]="Approve",3,IF(Table9[[#This Row],[DECISION]]="Review",2,1))</f>
        <v>3</v>
      </c>
    </row>
    <row r="439" spans="1:9" ht="17.25" x14ac:dyDescent="0.3">
      <c r="A439" s="40" t="s">
        <v>467</v>
      </c>
      <c r="B439" s="31" t="s">
        <v>33</v>
      </c>
      <c r="C439" s="32">
        <v>253800</v>
      </c>
      <c r="D439" s="33">
        <v>87000</v>
      </c>
      <c r="E439" s="30" t="str">
        <f>VLOOKUP(A439,'CREDIT RISK SCORECARD'!A:H,8, FALSE)</f>
        <v xml:space="preserve"> Medium Risk</v>
      </c>
      <c r="F439" s="31" t="s">
        <v>2065</v>
      </c>
      <c r="G439" s="34">
        <v>0.59740567946629564</v>
      </c>
      <c r="H439" s="44" t="str">
        <f t="shared" si="6"/>
        <v>REVIEW</v>
      </c>
      <c r="I439" s="42">
        <f>IF(Table9[[#This Row],[DECISION]]="Approve",3,IF(Table9[[#This Row],[DECISION]]="Review",2,1))</f>
        <v>2</v>
      </c>
    </row>
    <row r="440" spans="1:9" ht="17.25" x14ac:dyDescent="0.3">
      <c r="A440" s="39" t="s">
        <v>468</v>
      </c>
      <c r="B440" s="26" t="s">
        <v>33</v>
      </c>
      <c r="C440" s="27">
        <v>320200</v>
      </c>
      <c r="D440" s="28">
        <v>60000</v>
      </c>
      <c r="E440" s="30" t="str">
        <f>VLOOKUP(A440,'CREDIT RISK SCORECARD'!A:H,8, FALSE)</f>
        <v xml:space="preserve"> Medium Risk</v>
      </c>
      <c r="F440" s="26" t="s">
        <v>2065</v>
      </c>
      <c r="G440" s="29">
        <v>0.62854617110478117</v>
      </c>
      <c r="H440" s="44" t="str">
        <f t="shared" si="6"/>
        <v>REVIEW</v>
      </c>
      <c r="I440" s="42">
        <f>IF(Table9[[#This Row],[DECISION]]="Approve",3,IF(Table9[[#This Row],[DECISION]]="Review",2,1))</f>
        <v>2</v>
      </c>
    </row>
    <row r="441" spans="1:9" ht="17.25" x14ac:dyDescent="0.3">
      <c r="A441" s="40" t="s">
        <v>469</v>
      </c>
      <c r="B441" s="31" t="s">
        <v>25</v>
      </c>
      <c r="C441" s="32">
        <v>136300</v>
      </c>
      <c r="D441" s="33">
        <v>45000</v>
      </c>
      <c r="E441" s="30" t="str">
        <f>VLOOKUP(A441,'CREDIT RISK SCORECARD'!A:H,8, FALSE)</f>
        <v xml:space="preserve"> Low Risk</v>
      </c>
      <c r="F441" s="31" t="s">
        <v>2064</v>
      </c>
      <c r="G441" s="34">
        <v>0.35726109421711832</v>
      </c>
      <c r="H441" s="44" t="str">
        <f t="shared" si="6"/>
        <v>APPROVE</v>
      </c>
      <c r="I441" s="42">
        <f>IF(Table9[[#This Row],[DECISION]]="Approve",3,IF(Table9[[#This Row],[DECISION]]="Review",2,1))</f>
        <v>3</v>
      </c>
    </row>
    <row r="442" spans="1:9" ht="17.25" x14ac:dyDescent="0.3">
      <c r="A442" s="39" t="s">
        <v>470</v>
      </c>
      <c r="B442" s="26" t="s">
        <v>25</v>
      </c>
      <c r="C442" s="27">
        <v>204400</v>
      </c>
      <c r="D442" s="28">
        <v>64000</v>
      </c>
      <c r="E442" s="30" t="str">
        <f>VLOOKUP(A442,'CREDIT RISK SCORECARD'!A:H,8, FALSE)</f>
        <v xml:space="preserve"> Medium Risk</v>
      </c>
      <c r="F442" s="26" t="s">
        <v>2064</v>
      </c>
      <c r="G442" s="29">
        <v>0.47638284248188906</v>
      </c>
      <c r="H442" s="44" t="str">
        <f t="shared" si="6"/>
        <v>REVIEW</v>
      </c>
      <c r="I442" s="42">
        <f>IF(Table9[[#This Row],[DECISION]]="Approve",3,IF(Table9[[#This Row],[DECISION]]="Review",2,1))</f>
        <v>2</v>
      </c>
    </row>
    <row r="443" spans="1:9" ht="17.25" x14ac:dyDescent="0.3">
      <c r="A443" s="40" t="s">
        <v>471</v>
      </c>
      <c r="B443" s="31" t="s">
        <v>33</v>
      </c>
      <c r="C443" s="32">
        <v>60000</v>
      </c>
      <c r="D443" s="33">
        <v>30000</v>
      </c>
      <c r="E443" s="30" t="str">
        <f>VLOOKUP(A443,'CREDIT RISK SCORECARD'!A:H,8, FALSE)</f>
        <v xml:space="preserve"> High Risk</v>
      </c>
      <c r="F443" s="31" t="s">
        <v>2065</v>
      </c>
      <c r="G443" s="34">
        <v>0.64969526440863157</v>
      </c>
      <c r="H443" s="44" t="str">
        <f t="shared" si="6"/>
        <v>REJECT</v>
      </c>
      <c r="I443" s="42">
        <f>IF(Table9[[#This Row],[DECISION]]="Approve",3,IF(Table9[[#This Row],[DECISION]]="Review",2,1))</f>
        <v>1</v>
      </c>
    </row>
    <row r="444" spans="1:9" ht="17.25" x14ac:dyDescent="0.3">
      <c r="A444" s="39" t="s">
        <v>472</v>
      </c>
      <c r="B444" s="26" t="s">
        <v>25</v>
      </c>
      <c r="C444" s="27">
        <v>207100</v>
      </c>
      <c r="D444" s="28">
        <v>51000</v>
      </c>
      <c r="E444" s="30" t="str">
        <f>VLOOKUP(A444,'CREDIT RISK SCORECARD'!A:H,8, FALSE)</f>
        <v xml:space="preserve"> Low Risk</v>
      </c>
      <c r="F444" s="26" t="s">
        <v>2064</v>
      </c>
      <c r="G444" s="29">
        <v>0.29390146188916128</v>
      </c>
      <c r="H444" s="44" t="str">
        <f t="shared" si="6"/>
        <v>APPROVE</v>
      </c>
      <c r="I444" s="42">
        <f>IF(Table9[[#This Row],[DECISION]]="Approve",3,IF(Table9[[#This Row],[DECISION]]="Review",2,1))</f>
        <v>3</v>
      </c>
    </row>
    <row r="445" spans="1:9" ht="17.25" x14ac:dyDescent="0.3">
      <c r="A445" s="40" t="s">
        <v>473</v>
      </c>
      <c r="B445" s="31" t="s">
        <v>30</v>
      </c>
      <c r="C445" s="32">
        <v>135200</v>
      </c>
      <c r="D445" s="33">
        <v>40000</v>
      </c>
      <c r="E445" s="30" t="str">
        <f>VLOOKUP(A445,'CREDIT RISK SCORECARD'!A:H,8, FALSE)</f>
        <v xml:space="preserve"> Medium Risk</v>
      </c>
      <c r="F445" s="31" t="s">
        <v>2065</v>
      </c>
      <c r="G445" s="34">
        <v>0.57968487270278435</v>
      </c>
      <c r="H445" s="44" t="str">
        <f t="shared" si="6"/>
        <v>REVIEW</v>
      </c>
      <c r="I445" s="42">
        <f>IF(Table9[[#This Row],[DECISION]]="Approve",3,IF(Table9[[#This Row],[DECISION]]="Review",2,1))</f>
        <v>2</v>
      </c>
    </row>
    <row r="446" spans="1:9" ht="17.25" x14ac:dyDescent="0.3">
      <c r="A446" s="39" t="s">
        <v>474</v>
      </c>
      <c r="B446" s="26" t="s">
        <v>33</v>
      </c>
      <c r="C446" s="27">
        <v>294000</v>
      </c>
      <c r="D446" s="28">
        <v>66000</v>
      </c>
      <c r="E446" s="30" t="str">
        <f>VLOOKUP(A446,'CREDIT RISK SCORECARD'!A:H,8, FALSE)</f>
        <v xml:space="preserve"> Medium Risk</v>
      </c>
      <c r="F446" s="26" t="s">
        <v>2065</v>
      </c>
      <c r="G446" s="29">
        <v>0.63758921465475005</v>
      </c>
      <c r="H446" s="44" t="str">
        <f t="shared" si="6"/>
        <v>REVIEW</v>
      </c>
      <c r="I446" s="42">
        <f>IF(Table9[[#This Row],[DECISION]]="Approve",3,IF(Table9[[#This Row],[DECISION]]="Review",2,1))</f>
        <v>2</v>
      </c>
    </row>
    <row r="447" spans="1:9" ht="17.25" x14ac:dyDescent="0.3">
      <c r="A447" s="40" t="s">
        <v>475</v>
      </c>
      <c r="B447" s="31" t="s">
        <v>25</v>
      </c>
      <c r="C447" s="32">
        <v>229000</v>
      </c>
      <c r="D447" s="33">
        <v>43000</v>
      </c>
      <c r="E447" s="30" t="str">
        <f>VLOOKUP(A447,'CREDIT RISK SCORECARD'!A:H,8, FALSE)</f>
        <v xml:space="preserve"> Low Risk</v>
      </c>
      <c r="F447" s="31" t="s">
        <v>2064</v>
      </c>
      <c r="G447" s="34">
        <v>0.32225210305942398</v>
      </c>
      <c r="H447" s="44" t="str">
        <f t="shared" si="6"/>
        <v>APPROVE</v>
      </c>
      <c r="I447" s="42">
        <f>IF(Table9[[#This Row],[DECISION]]="Approve",3,IF(Table9[[#This Row],[DECISION]]="Review",2,1))</f>
        <v>3</v>
      </c>
    </row>
    <row r="448" spans="1:9" ht="17.25" x14ac:dyDescent="0.3">
      <c r="A448" s="39" t="s">
        <v>476</v>
      </c>
      <c r="B448" s="26" t="s">
        <v>25</v>
      </c>
      <c r="C448" s="27">
        <v>203900</v>
      </c>
      <c r="D448" s="28">
        <v>49000</v>
      </c>
      <c r="E448" s="30" t="str">
        <f>VLOOKUP(A448,'CREDIT RISK SCORECARD'!A:H,8, FALSE)</f>
        <v xml:space="preserve"> Low Risk</v>
      </c>
      <c r="F448" s="26" t="s">
        <v>2064</v>
      </c>
      <c r="G448" s="29">
        <v>0.36796088112286146</v>
      </c>
      <c r="H448" s="44" t="str">
        <f t="shared" si="6"/>
        <v>APPROVE</v>
      </c>
      <c r="I448" s="42">
        <f>IF(Table9[[#This Row],[DECISION]]="Approve",3,IF(Table9[[#This Row],[DECISION]]="Review",2,1))</f>
        <v>3</v>
      </c>
    </row>
    <row r="449" spans="1:9" ht="17.25" x14ac:dyDescent="0.3">
      <c r="A449" s="40" t="s">
        <v>477</v>
      </c>
      <c r="B449" s="31" t="s">
        <v>30</v>
      </c>
      <c r="C449" s="32">
        <v>96500</v>
      </c>
      <c r="D449" s="33">
        <v>30000</v>
      </c>
      <c r="E449" s="30" t="str">
        <f>VLOOKUP(A449,'CREDIT RISK SCORECARD'!A:H,8, FALSE)</f>
        <v xml:space="preserve"> Medium Risk</v>
      </c>
      <c r="F449" s="31" t="s">
        <v>2064</v>
      </c>
      <c r="G449" s="34">
        <v>0.47098606494692263</v>
      </c>
      <c r="H449" s="44" t="str">
        <f t="shared" si="6"/>
        <v>REVIEW</v>
      </c>
      <c r="I449" s="42">
        <f>IF(Table9[[#This Row],[DECISION]]="Approve",3,IF(Table9[[#This Row],[DECISION]]="Review",2,1))</f>
        <v>2</v>
      </c>
    </row>
    <row r="450" spans="1:9" ht="17.25" x14ac:dyDescent="0.3">
      <c r="A450" s="39" t="s">
        <v>478</v>
      </c>
      <c r="B450" s="26" t="s">
        <v>25</v>
      </c>
      <c r="C450" s="27">
        <v>164600</v>
      </c>
      <c r="D450" s="28">
        <v>57000</v>
      </c>
      <c r="E450" s="30" t="str">
        <f>VLOOKUP(A450,'CREDIT RISK SCORECARD'!A:H,8, FALSE)</f>
        <v xml:space="preserve"> Medium Risk</v>
      </c>
      <c r="F450" s="26" t="s">
        <v>2064</v>
      </c>
      <c r="G450" s="29">
        <v>0.39820822439799791</v>
      </c>
      <c r="H450" s="44" t="str">
        <f t="shared" si="6"/>
        <v>REVIEW</v>
      </c>
      <c r="I450" s="42">
        <f>IF(Table9[[#This Row],[DECISION]]="Approve",3,IF(Table9[[#This Row],[DECISION]]="Review",2,1))</f>
        <v>2</v>
      </c>
    </row>
    <row r="451" spans="1:9" ht="17.25" x14ac:dyDescent="0.3">
      <c r="A451" s="40" t="s">
        <v>479</v>
      </c>
      <c r="B451" s="31" t="s">
        <v>25</v>
      </c>
      <c r="C451" s="32">
        <v>105300</v>
      </c>
      <c r="D451" s="33">
        <v>30000</v>
      </c>
      <c r="E451" s="30" t="str">
        <f>VLOOKUP(A451,'CREDIT RISK SCORECARD'!A:H,8, FALSE)</f>
        <v xml:space="preserve"> Low Risk</v>
      </c>
      <c r="F451" s="31" t="s">
        <v>2064</v>
      </c>
      <c r="G451" s="34">
        <v>0.38812957001606729</v>
      </c>
      <c r="H451" s="44" t="str">
        <f t="shared" si="6"/>
        <v>APPROVE</v>
      </c>
      <c r="I451" s="42">
        <f>IF(Table9[[#This Row],[DECISION]]="Approve",3,IF(Table9[[#This Row],[DECISION]]="Review",2,1))</f>
        <v>3</v>
      </c>
    </row>
    <row r="452" spans="1:9" ht="17.25" x14ac:dyDescent="0.3">
      <c r="A452" s="39" t="s">
        <v>480</v>
      </c>
      <c r="B452" s="26" t="s">
        <v>30</v>
      </c>
      <c r="C452" s="27">
        <v>320800</v>
      </c>
      <c r="D452" s="28">
        <v>86000</v>
      </c>
      <c r="E452" s="30" t="str">
        <f>VLOOKUP(A452,'CREDIT RISK SCORECARD'!A:H,8, FALSE)</f>
        <v xml:space="preserve"> Medium Risk</v>
      </c>
      <c r="F452" s="26" t="s">
        <v>2064</v>
      </c>
      <c r="G452" s="29">
        <v>0.41639053533026837</v>
      </c>
      <c r="H452" s="44" t="str">
        <f t="shared" si="6"/>
        <v>REVIEW</v>
      </c>
      <c r="I452" s="42">
        <f>IF(Table9[[#This Row],[DECISION]]="Approve",3,IF(Table9[[#This Row],[DECISION]]="Review",2,1))</f>
        <v>2</v>
      </c>
    </row>
    <row r="453" spans="1:9" ht="17.25" x14ac:dyDescent="0.3">
      <c r="A453" s="40" t="s">
        <v>481</v>
      </c>
      <c r="B453" s="31" t="s">
        <v>30</v>
      </c>
      <c r="C453" s="32">
        <v>233700</v>
      </c>
      <c r="D453" s="33">
        <v>64000</v>
      </c>
      <c r="E453" s="30" t="str">
        <f>VLOOKUP(A453,'CREDIT RISK SCORECARD'!A:H,8, FALSE)</f>
        <v xml:space="preserve"> Medium Risk</v>
      </c>
      <c r="F453" s="31" t="s">
        <v>2065</v>
      </c>
      <c r="G453" s="34">
        <v>0.6129953360698448</v>
      </c>
      <c r="H453" s="44" t="str">
        <f t="shared" si="6"/>
        <v>REVIEW</v>
      </c>
      <c r="I453" s="42">
        <f>IF(Table9[[#This Row],[DECISION]]="Approve",3,IF(Table9[[#This Row],[DECISION]]="Review",2,1))</f>
        <v>2</v>
      </c>
    </row>
    <row r="454" spans="1:9" ht="17.25" x14ac:dyDescent="0.3">
      <c r="A454" s="39" t="s">
        <v>482</v>
      </c>
      <c r="B454" s="26" t="s">
        <v>30</v>
      </c>
      <c r="C454" s="27">
        <v>245900</v>
      </c>
      <c r="D454" s="28">
        <v>63000</v>
      </c>
      <c r="E454" s="30" t="str">
        <f>VLOOKUP(A454,'CREDIT RISK SCORECARD'!A:H,8, FALSE)</f>
        <v xml:space="preserve"> Medium Risk</v>
      </c>
      <c r="F454" s="26" t="s">
        <v>2065</v>
      </c>
      <c r="G454" s="29">
        <v>0.51053980452144943</v>
      </c>
      <c r="H454" s="44" t="str">
        <f t="shared" si="6"/>
        <v>REVIEW</v>
      </c>
      <c r="I454" s="42">
        <f>IF(Table9[[#This Row],[DECISION]]="Approve",3,IF(Table9[[#This Row],[DECISION]]="Review",2,1))</f>
        <v>2</v>
      </c>
    </row>
    <row r="455" spans="1:9" ht="17.25" x14ac:dyDescent="0.3">
      <c r="A455" s="40" t="s">
        <v>483</v>
      </c>
      <c r="B455" s="31" t="s">
        <v>33</v>
      </c>
      <c r="C455" s="32">
        <v>131800</v>
      </c>
      <c r="D455" s="33">
        <v>37000</v>
      </c>
      <c r="E455" s="30" t="str">
        <f>VLOOKUP(A455,'CREDIT RISK SCORECARD'!A:H,8, FALSE)</f>
        <v xml:space="preserve"> Medium Risk</v>
      </c>
      <c r="F455" s="31" t="s">
        <v>2065</v>
      </c>
      <c r="G455" s="34">
        <v>0.60159197774251971</v>
      </c>
      <c r="H455" s="44" t="str">
        <f t="shared" si="6"/>
        <v>REVIEW</v>
      </c>
      <c r="I455" s="42">
        <f>IF(Table9[[#This Row],[DECISION]]="Approve",3,IF(Table9[[#This Row],[DECISION]]="Review",2,1))</f>
        <v>2</v>
      </c>
    </row>
    <row r="456" spans="1:9" ht="17.25" x14ac:dyDescent="0.3">
      <c r="A456" s="39" t="s">
        <v>484</v>
      </c>
      <c r="B456" s="26" t="s">
        <v>25</v>
      </c>
      <c r="C456" s="27">
        <v>147100</v>
      </c>
      <c r="D456" s="28">
        <v>30000</v>
      </c>
      <c r="E456" s="30" t="str">
        <f>VLOOKUP(A456,'CREDIT RISK SCORECARD'!A:H,8, FALSE)</f>
        <v xml:space="preserve"> Low Risk</v>
      </c>
      <c r="F456" s="26" t="s">
        <v>2064</v>
      </c>
      <c r="G456" s="29">
        <v>0.31698441890683948</v>
      </c>
      <c r="H456" s="44" t="str">
        <f t="shared" ref="H456:H519" si="7">IF(E:E=" Low Risk","APPROVE",
IF(E:E=" Medium Risk","REVIEW","REJECT"))</f>
        <v>APPROVE</v>
      </c>
      <c r="I456" s="42">
        <f>IF(Table9[[#This Row],[DECISION]]="Approve",3,IF(Table9[[#This Row],[DECISION]]="Review",2,1))</f>
        <v>3</v>
      </c>
    </row>
    <row r="457" spans="1:9" ht="17.25" x14ac:dyDescent="0.3">
      <c r="A457" s="40" t="s">
        <v>485</v>
      </c>
      <c r="B457" s="31" t="s">
        <v>25</v>
      </c>
      <c r="C457" s="32">
        <v>173200</v>
      </c>
      <c r="D457" s="33">
        <v>45000</v>
      </c>
      <c r="E457" s="30" t="str">
        <f>VLOOKUP(A457,'CREDIT RISK SCORECARD'!A:H,8, FALSE)</f>
        <v xml:space="preserve"> Low Risk</v>
      </c>
      <c r="F457" s="31" t="s">
        <v>2064</v>
      </c>
      <c r="G457" s="34">
        <v>0.41550423621368215</v>
      </c>
      <c r="H457" s="44" t="str">
        <f t="shared" si="7"/>
        <v>APPROVE</v>
      </c>
      <c r="I457" s="42">
        <f>IF(Table9[[#This Row],[DECISION]]="Approve",3,IF(Table9[[#This Row],[DECISION]]="Review",2,1))</f>
        <v>3</v>
      </c>
    </row>
    <row r="458" spans="1:9" ht="17.25" x14ac:dyDescent="0.3">
      <c r="A458" s="39" t="s">
        <v>486</v>
      </c>
      <c r="B458" s="26" t="s">
        <v>33</v>
      </c>
      <c r="C458" s="27">
        <v>307600</v>
      </c>
      <c r="D458" s="28">
        <v>64000</v>
      </c>
      <c r="E458" s="30" t="str">
        <f>VLOOKUP(A458,'CREDIT RISK SCORECARD'!A:H,8, FALSE)</f>
        <v xml:space="preserve"> Medium Risk</v>
      </c>
      <c r="F458" s="26" t="s">
        <v>2065</v>
      </c>
      <c r="G458" s="29">
        <v>0.69989283545569003</v>
      </c>
      <c r="H458" s="44" t="str">
        <f t="shared" si="7"/>
        <v>REVIEW</v>
      </c>
      <c r="I458" s="42">
        <f>IF(Table9[[#This Row],[DECISION]]="Approve",3,IF(Table9[[#This Row],[DECISION]]="Review",2,1))</f>
        <v>2</v>
      </c>
    </row>
    <row r="459" spans="1:9" ht="17.25" x14ac:dyDescent="0.3">
      <c r="A459" s="40" t="s">
        <v>487</v>
      </c>
      <c r="B459" s="31" t="s">
        <v>33</v>
      </c>
      <c r="C459" s="32">
        <v>152800</v>
      </c>
      <c r="D459" s="33">
        <v>52000</v>
      </c>
      <c r="E459" s="30" t="str">
        <f>VLOOKUP(A459,'CREDIT RISK SCORECARD'!A:H,8, FALSE)</f>
        <v xml:space="preserve"> Medium Risk</v>
      </c>
      <c r="F459" s="31" t="s">
        <v>2065</v>
      </c>
      <c r="G459" s="34">
        <v>0.54476516090726734</v>
      </c>
      <c r="H459" s="44" t="str">
        <f t="shared" si="7"/>
        <v>REVIEW</v>
      </c>
      <c r="I459" s="42">
        <f>IF(Table9[[#This Row],[DECISION]]="Approve",3,IF(Table9[[#This Row],[DECISION]]="Review",2,1))</f>
        <v>2</v>
      </c>
    </row>
    <row r="460" spans="1:9" ht="17.25" x14ac:dyDescent="0.3">
      <c r="A460" s="39" t="s">
        <v>488</v>
      </c>
      <c r="B460" s="26" t="s">
        <v>25</v>
      </c>
      <c r="C460" s="27">
        <v>256300</v>
      </c>
      <c r="D460" s="28">
        <v>78000</v>
      </c>
      <c r="E460" s="30" t="str">
        <f>VLOOKUP(A460,'CREDIT RISK SCORECARD'!A:H,8, FALSE)</f>
        <v xml:space="preserve"> Medium Risk</v>
      </c>
      <c r="F460" s="26" t="s">
        <v>2064</v>
      </c>
      <c r="G460" s="29">
        <v>0.47223369726847469</v>
      </c>
      <c r="H460" s="44" t="str">
        <f t="shared" si="7"/>
        <v>REVIEW</v>
      </c>
      <c r="I460" s="42">
        <f>IF(Table9[[#This Row],[DECISION]]="Approve",3,IF(Table9[[#This Row],[DECISION]]="Review",2,1))</f>
        <v>2</v>
      </c>
    </row>
    <row r="461" spans="1:9" ht="17.25" x14ac:dyDescent="0.3">
      <c r="A461" s="40" t="s">
        <v>489</v>
      </c>
      <c r="B461" s="31" t="s">
        <v>30</v>
      </c>
      <c r="C461" s="32">
        <v>113800</v>
      </c>
      <c r="D461" s="33">
        <v>39000</v>
      </c>
      <c r="E461" s="30" t="str">
        <f>VLOOKUP(A461,'CREDIT RISK SCORECARD'!A:H,8, FALSE)</f>
        <v xml:space="preserve"> Medium Risk</v>
      </c>
      <c r="F461" s="31" t="s">
        <v>2065</v>
      </c>
      <c r="G461" s="34">
        <v>0.5632741813805382</v>
      </c>
      <c r="H461" s="44" t="str">
        <f t="shared" si="7"/>
        <v>REVIEW</v>
      </c>
      <c r="I461" s="42">
        <f>IF(Table9[[#This Row],[DECISION]]="Approve",3,IF(Table9[[#This Row],[DECISION]]="Review",2,1))</f>
        <v>2</v>
      </c>
    </row>
    <row r="462" spans="1:9" ht="17.25" x14ac:dyDescent="0.3">
      <c r="A462" s="39" t="s">
        <v>490</v>
      </c>
      <c r="B462" s="26" t="s">
        <v>25</v>
      </c>
      <c r="C462" s="27">
        <v>172800</v>
      </c>
      <c r="D462" s="28">
        <v>30000</v>
      </c>
      <c r="E462" s="30" t="str">
        <f>VLOOKUP(A462,'CREDIT RISK SCORECARD'!A:H,8, FALSE)</f>
        <v xml:space="preserve"> Low Risk</v>
      </c>
      <c r="F462" s="26" t="s">
        <v>2064</v>
      </c>
      <c r="G462" s="29">
        <v>0.32332132100259653</v>
      </c>
      <c r="H462" s="44" t="str">
        <f t="shared" si="7"/>
        <v>APPROVE</v>
      </c>
      <c r="I462" s="42">
        <f>IF(Table9[[#This Row],[DECISION]]="Approve",3,IF(Table9[[#This Row],[DECISION]]="Review",2,1))</f>
        <v>3</v>
      </c>
    </row>
    <row r="463" spans="1:9" ht="17.25" x14ac:dyDescent="0.3">
      <c r="A463" s="40" t="s">
        <v>491</v>
      </c>
      <c r="B463" s="31" t="s">
        <v>25</v>
      </c>
      <c r="C463" s="32">
        <v>234900</v>
      </c>
      <c r="D463" s="33">
        <v>49000</v>
      </c>
      <c r="E463" s="30" t="str">
        <f>VLOOKUP(A463,'CREDIT RISK SCORECARD'!A:H,8, FALSE)</f>
        <v xml:space="preserve"> Low Risk</v>
      </c>
      <c r="F463" s="31" t="s">
        <v>2064</v>
      </c>
      <c r="G463" s="34">
        <v>0.32891617874233597</v>
      </c>
      <c r="H463" s="44" t="str">
        <f t="shared" si="7"/>
        <v>APPROVE</v>
      </c>
      <c r="I463" s="42">
        <f>IF(Table9[[#This Row],[DECISION]]="Approve",3,IF(Table9[[#This Row],[DECISION]]="Review",2,1))</f>
        <v>3</v>
      </c>
    </row>
    <row r="464" spans="1:9" ht="17.25" x14ac:dyDescent="0.3">
      <c r="A464" s="39" t="s">
        <v>492</v>
      </c>
      <c r="B464" s="26" t="s">
        <v>25</v>
      </c>
      <c r="C464" s="27">
        <v>140600</v>
      </c>
      <c r="D464" s="28">
        <v>30000</v>
      </c>
      <c r="E464" s="30" t="str">
        <f>VLOOKUP(A464,'CREDIT RISK SCORECARD'!A:H,8, FALSE)</f>
        <v xml:space="preserve"> Low Risk</v>
      </c>
      <c r="F464" s="26" t="s">
        <v>2064</v>
      </c>
      <c r="G464" s="29">
        <v>0.43129620438738708</v>
      </c>
      <c r="H464" s="44" t="str">
        <f t="shared" si="7"/>
        <v>APPROVE</v>
      </c>
      <c r="I464" s="42">
        <f>IF(Table9[[#This Row],[DECISION]]="Approve",3,IF(Table9[[#This Row],[DECISION]]="Review",2,1))</f>
        <v>3</v>
      </c>
    </row>
    <row r="465" spans="1:9" ht="17.25" x14ac:dyDescent="0.3">
      <c r="A465" s="40" t="s">
        <v>493</v>
      </c>
      <c r="B465" s="31" t="s">
        <v>25</v>
      </c>
      <c r="C465" s="32">
        <v>161900</v>
      </c>
      <c r="D465" s="33">
        <v>30000</v>
      </c>
      <c r="E465" s="30" t="str">
        <f>VLOOKUP(A465,'CREDIT RISK SCORECARD'!A:H,8, FALSE)</f>
        <v xml:space="preserve"> Low Risk</v>
      </c>
      <c r="F465" s="31" t="s">
        <v>2064</v>
      </c>
      <c r="G465" s="34">
        <v>0.29670227326251941</v>
      </c>
      <c r="H465" s="44" t="str">
        <f t="shared" si="7"/>
        <v>APPROVE</v>
      </c>
      <c r="I465" s="42">
        <f>IF(Table9[[#This Row],[DECISION]]="Approve",3,IF(Table9[[#This Row],[DECISION]]="Review",2,1))</f>
        <v>3</v>
      </c>
    </row>
    <row r="466" spans="1:9" ht="17.25" x14ac:dyDescent="0.3">
      <c r="A466" s="39" t="s">
        <v>494</v>
      </c>
      <c r="B466" s="26" t="s">
        <v>25</v>
      </c>
      <c r="C466" s="27">
        <v>187000</v>
      </c>
      <c r="D466" s="28">
        <v>37000</v>
      </c>
      <c r="E466" s="30" t="str">
        <f>VLOOKUP(A466,'CREDIT RISK SCORECARD'!A:H,8, FALSE)</f>
        <v xml:space="preserve"> Low Risk</v>
      </c>
      <c r="F466" s="26" t="s">
        <v>2064</v>
      </c>
      <c r="G466" s="29">
        <v>0.32542135527074428</v>
      </c>
      <c r="H466" s="44" t="str">
        <f t="shared" si="7"/>
        <v>APPROVE</v>
      </c>
      <c r="I466" s="42">
        <f>IF(Table9[[#This Row],[DECISION]]="Approve",3,IF(Table9[[#This Row],[DECISION]]="Review",2,1))</f>
        <v>3</v>
      </c>
    </row>
    <row r="467" spans="1:9" ht="17.25" x14ac:dyDescent="0.3">
      <c r="A467" s="40" t="s">
        <v>495</v>
      </c>
      <c r="B467" s="31" t="s">
        <v>25</v>
      </c>
      <c r="C467" s="32">
        <v>141400</v>
      </c>
      <c r="D467" s="33">
        <v>40000</v>
      </c>
      <c r="E467" s="30" t="str">
        <f>VLOOKUP(A467,'CREDIT RISK SCORECARD'!A:H,8, FALSE)</f>
        <v xml:space="preserve"> Low Risk</v>
      </c>
      <c r="F467" s="31" t="s">
        <v>2064</v>
      </c>
      <c r="G467" s="34">
        <v>0.40116422703808269</v>
      </c>
      <c r="H467" s="44" t="str">
        <f t="shared" si="7"/>
        <v>APPROVE</v>
      </c>
      <c r="I467" s="42">
        <f>IF(Table9[[#This Row],[DECISION]]="Approve",3,IF(Table9[[#This Row],[DECISION]]="Review",2,1))</f>
        <v>3</v>
      </c>
    </row>
    <row r="468" spans="1:9" ht="17.25" x14ac:dyDescent="0.3">
      <c r="A468" s="39" t="s">
        <v>496</v>
      </c>
      <c r="B468" s="26" t="s">
        <v>25</v>
      </c>
      <c r="C468" s="27">
        <v>115600</v>
      </c>
      <c r="D468" s="28">
        <v>30000</v>
      </c>
      <c r="E468" s="30" t="str">
        <f>VLOOKUP(A468,'CREDIT RISK SCORECARD'!A:H,8, FALSE)</f>
        <v xml:space="preserve"> Low Risk</v>
      </c>
      <c r="F468" s="26" t="s">
        <v>2064</v>
      </c>
      <c r="G468" s="29">
        <v>0.38897689715307759</v>
      </c>
      <c r="H468" s="44" t="str">
        <f t="shared" si="7"/>
        <v>APPROVE</v>
      </c>
      <c r="I468" s="42">
        <f>IF(Table9[[#This Row],[DECISION]]="Approve",3,IF(Table9[[#This Row],[DECISION]]="Review",2,1))</f>
        <v>3</v>
      </c>
    </row>
    <row r="469" spans="1:9" ht="17.25" x14ac:dyDescent="0.3">
      <c r="A469" s="40" t="s">
        <v>497</v>
      </c>
      <c r="B469" s="31" t="s">
        <v>33</v>
      </c>
      <c r="C469" s="32">
        <v>157200</v>
      </c>
      <c r="D469" s="33">
        <v>40000</v>
      </c>
      <c r="E469" s="30" t="str">
        <f>VLOOKUP(A469,'CREDIT RISK SCORECARD'!A:H,8, FALSE)</f>
        <v xml:space="preserve"> Medium Risk</v>
      </c>
      <c r="F469" s="31" t="s">
        <v>2065</v>
      </c>
      <c r="G469" s="34">
        <v>0.65139512667581045</v>
      </c>
      <c r="H469" s="44" t="str">
        <f t="shared" si="7"/>
        <v>REVIEW</v>
      </c>
      <c r="I469" s="42">
        <f>IF(Table9[[#This Row],[DECISION]]="Approve",3,IF(Table9[[#This Row],[DECISION]]="Review",2,1))</f>
        <v>2</v>
      </c>
    </row>
    <row r="470" spans="1:9" ht="17.25" x14ac:dyDescent="0.3">
      <c r="A470" s="39" t="s">
        <v>498</v>
      </c>
      <c r="B470" s="26" t="s">
        <v>33</v>
      </c>
      <c r="C470" s="27">
        <v>330300</v>
      </c>
      <c r="D470" s="28">
        <v>108000</v>
      </c>
      <c r="E470" s="30" t="str">
        <f>VLOOKUP(A470,'CREDIT RISK SCORECARD'!A:H,8, FALSE)</f>
        <v xml:space="preserve"> High Risk</v>
      </c>
      <c r="F470" s="26" t="s">
        <v>2065</v>
      </c>
      <c r="G470" s="29">
        <v>0.71833261313885233</v>
      </c>
      <c r="H470" s="44" t="str">
        <f t="shared" si="7"/>
        <v>REJECT</v>
      </c>
      <c r="I470" s="42">
        <f>IF(Table9[[#This Row],[DECISION]]="Approve",3,IF(Table9[[#This Row],[DECISION]]="Review",2,1))</f>
        <v>1</v>
      </c>
    </row>
    <row r="471" spans="1:9" ht="17.25" x14ac:dyDescent="0.3">
      <c r="A471" s="40" t="s">
        <v>499</v>
      </c>
      <c r="B471" s="31" t="s">
        <v>33</v>
      </c>
      <c r="C471" s="32">
        <v>203500</v>
      </c>
      <c r="D471" s="33">
        <v>59000</v>
      </c>
      <c r="E471" s="30" t="str">
        <f>VLOOKUP(A471,'CREDIT RISK SCORECARD'!A:H,8, FALSE)</f>
        <v xml:space="preserve"> Medium Risk</v>
      </c>
      <c r="F471" s="31" t="s">
        <v>2065</v>
      </c>
      <c r="G471" s="34">
        <v>0.59200133960318801</v>
      </c>
      <c r="H471" s="44" t="str">
        <f t="shared" si="7"/>
        <v>REVIEW</v>
      </c>
      <c r="I471" s="42">
        <f>IF(Table9[[#This Row],[DECISION]]="Approve",3,IF(Table9[[#This Row],[DECISION]]="Review",2,1))</f>
        <v>2</v>
      </c>
    </row>
    <row r="472" spans="1:9" ht="17.25" x14ac:dyDescent="0.3">
      <c r="A472" s="39" t="s">
        <v>500</v>
      </c>
      <c r="B472" s="26" t="s">
        <v>30</v>
      </c>
      <c r="C472" s="27">
        <v>139700</v>
      </c>
      <c r="D472" s="28">
        <v>32000</v>
      </c>
      <c r="E472" s="30" t="str">
        <f>VLOOKUP(A472,'CREDIT RISK SCORECARD'!A:H,8, FALSE)</f>
        <v xml:space="preserve"> Medium Risk</v>
      </c>
      <c r="F472" s="26" t="s">
        <v>2065</v>
      </c>
      <c r="G472" s="29">
        <v>0.58828081627118967</v>
      </c>
      <c r="H472" s="44" t="str">
        <f t="shared" si="7"/>
        <v>REVIEW</v>
      </c>
      <c r="I472" s="42">
        <f>IF(Table9[[#This Row],[DECISION]]="Approve",3,IF(Table9[[#This Row],[DECISION]]="Review",2,1))</f>
        <v>2</v>
      </c>
    </row>
    <row r="473" spans="1:9" ht="17.25" x14ac:dyDescent="0.3">
      <c r="A473" s="40" t="s">
        <v>501</v>
      </c>
      <c r="B473" s="31" t="s">
        <v>25</v>
      </c>
      <c r="C473" s="32">
        <v>141000</v>
      </c>
      <c r="D473" s="33">
        <v>32000</v>
      </c>
      <c r="E473" s="30" t="str">
        <f>VLOOKUP(A473,'CREDIT RISK SCORECARD'!A:H,8, FALSE)</f>
        <v xml:space="preserve"> Low Risk</v>
      </c>
      <c r="F473" s="31" t="s">
        <v>2064</v>
      </c>
      <c r="G473" s="34">
        <v>0.41222214131244839</v>
      </c>
      <c r="H473" s="44" t="str">
        <f t="shared" si="7"/>
        <v>APPROVE</v>
      </c>
      <c r="I473" s="42">
        <f>IF(Table9[[#This Row],[DECISION]]="Approve",3,IF(Table9[[#This Row],[DECISION]]="Review",2,1))</f>
        <v>3</v>
      </c>
    </row>
    <row r="474" spans="1:9" ht="17.25" x14ac:dyDescent="0.3">
      <c r="A474" s="39" t="s">
        <v>502</v>
      </c>
      <c r="B474" s="26" t="s">
        <v>25</v>
      </c>
      <c r="C474" s="27">
        <v>216500</v>
      </c>
      <c r="D474" s="28">
        <v>52000</v>
      </c>
      <c r="E474" s="30" t="str">
        <f>VLOOKUP(A474,'CREDIT RISK SCORECARD'!A:H,8, FALSE)</f>
        <v xml:space="preserve"> Low Risk</v>
      </c>
      <c r="F474" s="26" t="s">
        <v>2064</v>
      </c>
      <c r="G474" s="29">
        <v>0.37511649951694087</v>
      </c>
      <c r="H474" s="44" t="str">
        <f t="shared" si="7"/>
        <v>APPROVE</v>
      </c>
      <c r="I474" s="42">
        <f>IF(Table9[[#This Row],[DECISION]]="Approve",3,IF(Table9[[#This Row],[DECISION]]="Review",2,1))</f>
        <v>3</v>
      </c>
    </row>
    <row r="475" spans="1:9" ht="17.25" x14ac:dyDescent="0.3">
      <c r="A475" s="40" t="s">
        <v>503</v>
      </c>
      <c r="B475" s="31" t="s">
        <v>30</v>
      </c>
      <c r="C475" s="32">
        <v>159900</v>
      </c>
      <c r="D475" s="33">
        <v>30000</v>
      </c>
      <c r="E475" s="30" t="str">
        <f>VLOOKUP(A475,'CREDIT RISK SCORECARD'!A:H,8, FALSE)</f>
        <v xml:space="preserve"> Low Risk</v>
      </c>
      <c r="F475" s="31" t="s">
        <v>2064</v>
      </c>
      <c r="G475" s="34">
        <v>0.42010269738347822</v>
      </c>
      <c r="H475" s="44" t="str">
        <f t="shared" si="7"/>
        <v>APPROVE</v>
      </c>
      <c r="I475" s="42">
        <f>IF(Table9[[#This Row],[DECISION]]="Approve",3,IF(Table9[[#This Row],[DECISION]]="Review",2,1))</f>
        <v>3</v>
      </c>
    </row>
    <row r="476" spans="1:9" ht="17.25" x14ac:dyDescent="0.3">
      <c r="A476" s="39" t="s">
        <v>504</v>
      </c>
      <c r="B476" s="26" t="s">
        <v>25</v>
      </c>
      <c r="C476" s="27">
        <v>197400</v>
      </c>
      <c r="D476" s="28">
        <v>55000</v>
      </c>
      <c r="E476" s="30" t="str">
        <f>VLOOKUP(A476,'CREDIT RISK SCORECARD'!A:H,8, FALSE)</f>
        <v xml:space="preserve"> Low Risk</v>
      </c>
      <c r="F476" s="26" t="s">
        <v>2064</v>
      </c>
      <c r="G476" s="29">
        <v>0.42456505716442067</v>
      </c>
      <c r="H476" s="44" t="str">
        <f t="shared" si="7"/>
        <v>APPROVE</v>
      </c>
      <c r="I476" s="42">
        <f>IF(Table9[[#This Row],[DECISION]]="Approve",3,IF(Table9[[#This Row],[DECISION]]="Review",2,1))</f>
        <v>3</v>
      </c>
    </row>
    <row r="477" spans="1:9" ht="17.25" x14ac:dyDescent="0.3">
      <c r="A477" s="40" t="s">
        <v>505</v>
      </c>
      <c r="B477" s="31" t="s">
        <v>30</v>
      </c>
      <c r="C477" s="32">
        <v>181700</v>
      </c>
      <c r="D477" s="33">
        <v>40000</v>
      </c>
      <c r="E477" s="30" t="str">
        <f>VLOOKUP(A477,'CREDIT RISK SCORECARD'!A:H,8, FALSE)</f>
        <v xml:space="preserve"> Medium Risk</v>
      </c>
      <c r="F477" s="31" t="s">
        <v>2065</v>
      </c>
      <c r="G477" s="34">
        <v>0.53325200329470168</v>
      </c>
      <c r="H477" s="44" t="str">
        <f t="shared" si="7"/>
        <v>REVIEW</v>
      </c>
      <c r="I477" s="42">
        <f>IF(Table9[[#This Row],[DECISION]]="Approve",3,IF(Table9[[#This Row],[DECISION]]="Review",2,1))</f>
        <v>2</v>
      </c>
    </row>
    <row r="478" spans="1:9" ht="17.25" x14ac:dyDescent="0.3">
      <c r="A478" s="39" t="s">
        <v>506</v>
      </c>
      <c r="B478" s="26" t="s">
        <v>25</v>
      </c>
      <c r="C478" s="27">
        <v>193500</v>
      </c>
      <c r="D478" s="28">
        <v>62000</v>
      </c>
      <c r="E478" s="30" t="str">
        <f>VLOOKUP(A478,'CREDIT RISK SCORECARD'!A:H,8, FALSE)</f>
        <v xml:space="preserve"> Medium Risk</v>
      </c>
      <c r="F478" s="26" t="s">
        <v>2064</v>
      </c>
      <c r="G478" s="29">
        <v>0.42047644369801773</v>
      </c>
      <c r="H478" s="44" t="str">
        <f t="shared" si="7"/>
        <v>REVIEW</v>
      </c>
      <c r="I478" s="42">
        <f>IF(Table9[[#This Row],[DECISION]]="Approve",3,IF(Table9[[#This Row],[DECISION]]="Review",2,1))</f>
        <v>2</v>
      </c>
    </row>
    <row r="479" spans="1:9" ht="17.25" x14ac:dyDescent="0.3">
      <c r="A479" s="40" t="s">
        <v>507</v>
      </c>
      <c r="B479" s="31" t="s">
        <v>30</v>
      </c>
      <c r="C479" s="32">
        <v>254900</v>
      </c>
      <c r="D479" s="33">
        <v>77000</v>
      </c>
      <c r="E479" s="30" t="str">
        <f>VLOOKUP(A479,'CREDIT RISK SCORECARD'!A:H,8, FALSE)</f>
        <v xml:space="preserve"> Medium Risk</v>
      </c>
      <c r="F479" s="31" t="s">
        <v>2065</v>
      </c>
      <c r="G479" s="34">
        <v>0.53289045317633021</v>
      </c>
      <c r="H479" s="44" t="str">
        <f t="shared" si="7"/>
        <v>REVIEW</v>
      </c>
      <c r="I479" s="42">
        <f>IF(Table9[[#This Row],[DECISION]]="Approve",3,IF(Table9[[#This Row],[DECISION]]="Review",2,1))</f>
        <v>2</v>
      </c>
    </row>
    <row r="480" spans="1:9" ht="17.25" x14ac:dyDescent="0.3">
      <c r="A480" s="39" t="s">
        <v>508</v>
      </c>
      <c r="B480" s="26" t="s">
        <v>25</v>
      </c>
      <c r="C480" s="27">
        <v>220000</v>
      </c>
      <c r="D480" s="28">
        <v>60000</v>
      </c>
      <c r="E480" s="30" t="str">
        <f>VLOOKUP(A480,'CREDIT RISK SCORECARD'!A:H,8, FALSE)</f>
        <v xml:space="preserve"> Low Risk</v>
      </c>
      <c r="F480" s="26" t="s">
        <v>2064</v>
      </c>
      <c r="G480" s="29">
        <v>0.3807313625755136</v>
      </c>
      <c r="H480" s="44" t="str">
        <f t="shared" si="7"/>
        <v>APPROVE</v>
      </c>
      <c r="I480" s="42">
        <f>IF(Table9[[#This Row],[DECISION]]="Approve",3,IF(Table9[[#This Row],[DECISION]]="Review",2,1))</f>
        <v>3</v>
      </c>
    </row>
    <row r="481" spans="1:9" ht="17.25" x14ac:dyDescent="0.3">
      <c r="A481" s="40" t="s">
        <v>509</v>
      </c>
      <c r="B481" s="31" t="s">
        <v>30</v>
      </c>
      <c r="C481" s="32">
        <v>146100</v>
      </c>
      <c r="D481" s="33">
        <v>33000</v>
      </c>
      <c r="E481" s="30" t="str">
        <f>VLOOKUP(A481,'CREDIT RISK SCORECARD'!A:H,8, FALSE)</f>
        <v xml:space="preserve"> Medium Risk</v>
      </c>
      <c r="F481" s="31" t="s">
        <v>2064</v>
      </c>
      <c r="G481" s="34">
        <v>0.44399581528922749</v>
      </c>
      <c r="H481" s="44" t="str">
        <f t="shared" si="7"/>
        <v>REVIEW</v>
      </c>
      <c r="I481" s="42">
        <f>IF(Table9[[#This Row],[DECISION]]="Approve",3,IF(Table9[[#This Row],[DECISION]]="Review",2,1))</f>
        <v>2</v>
      </c>
    </row>
    <row r="482" spans="1:9" ht="17.25" x14ac:dyDescent="0.3">
      <c r="A482" s="39" t="s">
        <v>510</v>
      </c>
      <c r="B482" s="26" t="s">
        <v>33</v>
      </c>
      <c r="C482" s="27">
        <v>205700</v>
      </c>
      <c r="D482" s="28">
        <v>39000</v>
      </c>
      <c r="E482" s="30" t="str">
        <f>VLOOKUP(A482,'CREDIT RISK SCORECARD'!A:H,8, FALSE)</f>
        <v xml:space="preserve"> Medium Risk</v>
      </c>
      <c r="F482" s="26" t="s">
        <v>2065</v>
      </c>
      <c r="G482" s="29">
        <v>0.57576259575734445</v>
      </c>
      <c r="H482" s="44" t="str">
        <f t="shared" si="7"/>
        <v>REVIEW</v>
      </c>
      <c r="I482" s="42">
        <f>IF(Table9[[#This Row],[DECISION]]="Approve",3,IF(Table9[[#This Row],[DECISION]]="Review",2,1))</f>
        <v>2</v>
      </c>
    </row>
    <row r="483" spans="1:9" ht="17.25" x14ac:dyDescent="0.3">
      <c r="A483" s="40" t="s">
        <v>511</v>
      </c>
      <c r="B483" s="31" t="s">
        <v>30</v>
      </c>
      <c r="C483" s="32">
        <v>170800</v>
      </c>
      <c r="D483" s="33">
        <v>52000</v>
      </c>
      <c r="E483" s="30" t="str">
        <f>VLOOKUP(A483,'CREDIT RISK SCORECARD'!A:H,8, FALSE)</f>
        <v xml:space="preserve"> Medium Risk</v>
      </c>
      <c r="F483" s="31" t="s">
        <v>2065</v>
      </c>
      <c r="G483" s="34">
        <v>0.55524249686960891</v>
      </c>
      <c r="H483" s="44" t="str">
        <f t="shared" si="7"/>
        <v>REVIEW</v>
      </c>
      <c r="I483" s="42">
        <f>IF(Table9[[#This Row],[DECISION]]="Approve",3,IF(Table9[[#This Row],[DECISION]]="Review",2,1))</f>
        <v>2</v>
      </c>
    </row>
    <row r="484" spans="1:9" ht="17.25" x14ac:dyDescent="0.3">
      <c r="A484" s="39" t="s">
        <v>512</v>
      </c>
      <c r="B484" s="26" t="s">
        <v>25</v>
      </c>
      <c r="C484" s="27">
        <v>225500</v>
      </c>
      <c r="D484" s="28">
        <v>56000</v>
      </c>
      <c r="E484" s="30" t="str">
        <f>VLOOKUP(A484,'CREDIT RISK SCORECARD'!A:H,8, FALSE)</f>
        <v xml:space="preserve"> Low Risk</v>
      </c>
      <c r="F484" s="26" t="s">
        <v>2064</v>
      </c>
      <c r="G484" s="29">
        <v>0.41920292852915109</v>
      </c>
      <c r="H484" s="44" t="str">
        <f t="shared" si="7"/>
        <v>APPROVE</v>
      </c>
      <c r="I484" s="42">
        <f>IF(Table9[[#This Row],[DECISION]]="Approve",3,IF(Table9[[#This Row],[DECISION]]="Review",2,1))</f>
        <v>3</v>
      </c>
    </row>
    <row r="485" spans="1:9" ht="17.25" x14ac:dyDescent="0.3">
      <c r="A485" s="40" t="s">
        <v>513</v>
      </c>
      <c r="B485" s="31" t="s">
        <v>33</v>
      </c>
      <c r="C485" s="32">
        <v>137900</v>
      </c>
      <c r="D485" s="33">
        <v>30000</v>
      </c>
      <c r="E485" s="30" t="str">
        <f>VLOOKUP(A485,'CREDIT RISK SCORECARD'!A:H,8, FALSE)</f>
        <v xml:space="preserve"> Medium Risk</v>
      </c>
      <c r="F485" s="31" t="s">
        <v>2065</v>
      </c>
      <c r="G485" s="34">
        <v>0.59570582382748827</v>
      </c>
      <c r="H485" s="44" t="str">
        <f t="shared" si="7"/>
        <v>REVIEW</v>
      </c>
      <c r="I485" s="42">
        <f>IF(Table9[[#This Row],[DECISION]]="Approve",3,IF(Table9[[#This Row],[DECISION]]="Review",2,1))</f>
        <v>2</v>
      </c>
    </row>
    <row r="486" spans="1:9" ht="17.25" x14ac:dyDescent="0.3">
      <c r="A486" s="39" t="s">
        <v>514</v>
      </c>
      <c r="B486" s="26" t="s">
        <v>30</v>
      </c>
      <c r="C486" s="27">
        <v>224500</v>
      </c>
      <c r="D486" s="28">
        <v>42000</v>
      </c>
      <c r="E486" s="30" t="str">
        <f>VLOOKUP(A486,'CREDIT RISK SCORECARD'!A:H,8, FALSE)</f>
        <v xml:space="preserve"> Low Risk</v>
      </c>
      <c r="F486" s="26" t="s">
        <v>2064</v>
      </c>
      <c r="G486" s="29">
        <v>0.41387784847390102</v>
      </c>
      <c r="H486" s="44" t="str">
        <f t="shared" si="7"/>
        <v>APPROVE</v>
      </c>
      <c r="I486" s="42">
        <f>IF(Table9[[#This Row],[DECISION]]="Approve",3,IF(Table9[[#This Row],[DECISION]]="Review",2,1))</f>
        <v>3</v>
      </c>
    </row>
    <row r="487" spans="1:9" ht="17.25" x14ac:dyDescent="0.3">
      <c r="A487" s="40" t="s">
        <v>515</v>
      </c>
      <c r="B487" s="31" t="s">
        <v>33</v>
      </c>
      <c r="C487" s="32">
        <v>252000</v>
      </c>
      <c r="D487" s="33">
        <v>46000</v>
      </c>
      <c r="E487" s="30" t="str">
        <f>VLOOKUP(A487,'CREDIT RISK SCORECARD'!A:H,8, FALSE)</f>
        <v xml:space="preserve"> Medium Risk</v>
      </c>
      <c r="F487" s="31" t="s">
        <v>2065</v>
      </c>
      <c r="G487" s="34">
        <v>0.51223740788535055</v>
      </c>
      <c r="H487" s="44" t="str">
        <f t="shared" si="7"/>
        <v>REVIEW</v>
      </c>
      <c r="I487" s="42">
        <f>IF(Table9[[#This Row],[DECISION]]="Approve",3,IF(Table9[[#This Row],[DECISION]]="Review",2,1))</f>
        <v>2</v>
      </c>
    </row>
    <row r="488" spans="1:9" ht="17.25" x14ac:dyDescent="0.3">
      <c r="A488" s="39" t="s">
        <v>516</v>
      </c>
      <c r="B488" s="26" t="s">
        <v>33</v>
      </c>
      <c r="C488" s="27">
        <v>145400</v>
      </c>
      <c r="D488" s="28">
        <v>44000</v>
      </c>
      <c r="E488" s="30" t="str">
        <f>VLOOKUP(A488,'CREDIT RISK SCORECARD'!A:H,8, FALSE)</f>
        <v xml:space="preserve"> High Risk</v>
      </c>
      <c r="F488" s="26" t="s">
        <v>2065</v>
      </c>
      <c r="G488" s="29">
        <v>0.72964099065173471</v>
      </c>
      <c r="H488" s="44" t="str">
        <f t="shared" si="7"/>
        <v>REJECT</v>
      </c>
      <c r="I488" s="42">
        <f>IF(Table9[[#This Row],[DECISION]]="Approve",3,IF(Table9[[#This Row],[DECISION]]="Review",2,1))</f>
        <v>1</v>
      </c>
    </row>
    <row r="489" spans="1:9" ht="17.25" x14ac:dyDescent="0.3">
      <c r="A489" s="40" t="s">
        <v>517</v>
      </c>
      <c r="B489" s="31" t="s">
        <v>33</v>
      </c>
      <c r="C489" s="32">
        <v>75600</v>
      </c>
      <c r="D489" s="33">
        <v>30000</v>
      </c>
      <c r="E489" s="30" t="str">
        <f>VLOOKUP(A489,'CREDIT RISK SCORECARD'!A:H,8, FALSE)</f>
        <v xml:space="preserve"> Medium Risk</v>
      </c>
      <c r="F489" s="31" t="s">
        <v>2065</v>
      </c>
      <c r="G489" s="34">
        <v>0.64636475020070638</v>
      </c>
      <c r="H489" s="44" t="str">
        <f t="shared" si="7"/>
        <v>REVIEW</v>
      </c>
      <c r="I489" s="42">
        <f>IF(Table9[[#This Row],[DECISION]]="Approve",3,IF(Table9[[#This Row],[DECISION]]="Review",2,1))</f>
        <v>2</v>
      </c>
    </row>
    <row r="490" spans="1:9" ht="17.25" x14ac:dyDescent="0.3">
      <c r="A490" s="39" t="s">
        <v>518</v>
      </c>
      <c r="B490" s="26" t="s">
        <v>25</v>
      </c>
      <c r="C490" s="27">
        <v>154900</v>
      </c>
      <c r="D490" s="28">
        <v>40000</v>
      </c>
      <c r="E490" s="30" t="str">
        <f>VLOOKUP(A490,'CREDIT RISK SCORECARD'!A:H,8, FALSE)</f>
        <v xml:space="preserve"> Low Risk</v>
      </c>
      <c r="F490" s="26" t="s">
        <v>2064</v>
      </c>
      <c r="G490" s="29">
        <v>0.35596097373451646</v>
      </c>
      <c r="H490" s="44" t="str">
        <f t="shared" si="7"/>
        <v>APPROVE</v>
      </c>
      <c r="I490" s="42">
        <f>IF(Table9[[#This Row],[DECISION]]="Approve",3,IF(Table9[[#This Row],[DECISION]]="Review",2,1))</f>
        <v>3</v>
      </c>
    </row>
    <row r="491" spans="1:9" ht="17.25" x14ac:dyDescent="0.3">
      <c r="A491" s="40" t="s">
        <v>519</v>
      </c>
      <c r="B491" s="31" t="s">
        <v>33</v>
      </c>
      <c r="C491" s="32">
        <v>193700</v>
      </c>
      <c r="D491" s="33">
        <v>47000</v>
      </c>
      <c r="E491" s="30" t="str">
        <f>VLOOKUP(A491,'CREDIT RISK SCORECARD'!A:H,8, FALSE)</f>
        <v xml:space="preserve"> Medium Risk</v>
      </c>
      <c r="F491" s="31" t="s">
        <v>2065</v>
      </c>
      <c r="G491" s="34">
        <v>0.70647591727323944</v>
      </c>
      <c r="H491" s="44" t="str">
        <f t="shared" si="7"/>
        <v>REVIEW</v>
      </c>
      <c r="I491" s="42">
        <f>IF(Table9[[#This Row],[DECISION]]="Approve",3,IF(Table9[[#This Row],[DECISION]]="Review",2,1))</f>
        <v>2</v>
      </c>
    </row>
    <row r="492" spans="1:9" ht="17.25" x14ac:dyDescent="0.3">
      <c r="A492" s="39" t="s">
        <v>520</v>
      </c>
      <c r="B492" s="26" t="s">
        <v>33</v>
      </c>
      <c r="C492" s="27">
        <v>198800</v>
      </c>
      <c r="D492" s="28">
        <v>53000</v>
      </c>
      <c r="E492" s="30" t="str">
        <f>VLOOKUP(A492,'CREDIT RISK SCORECARD'!A:H,8, FALSE)</f>
        <v xml:space="preserve"> Medium Risk</v>
      </c>
      <c r="F492" s="26" t="s">
        <v>2065</v>
      </c>
      <c r="G492" s="29">
        <v>0.63822622918108107</v>
      </c>
      <c r="H492" s="44" t="str">
        <f t="shared" si="7"/>
        <v>REVIEW</v>
      </c>
      <c r="I492" s="42">
        <f>IF(Table9[[#This Row],[DECISION]]="Approve",3,IF(Table9[[#This Row],[DECISION]]="Review",2,1))</f>
        <v>2</v>
      </c>
    </row>
    <row r="493" spans="1:9" ht="17.25" x14ac:dyDescent="0.3">
      <c r="A493" s="40" t="s">
        <v>521</v>
      </c>
      <c r="B493" s="31" t="s">
        <v>30</v>
      </c>
      <c r="C493" s="32">
        <v>180300</v>
      </c>
      <c r="D493" s="33">
        <v>59000</v>
      </c>
      <c r="E493" s="30" t="str">
        <f>VLOOKUP(A493,'CREDIT RISK SCORECARD'!A:H,8, FALSE)</f>
        <v xml:space="preserve"> Medium Risk</v>
      </c>
      <c r="F493" s="31" t="s">
        <v>2065</v>
      </c>
      <c r="G493" s="34">
        <v>0.51360569218485863</v>
      </c>
      <c r="H493" s="44" t="str">
        <f t="shared" si="7"/>
        <v>REVIEW</v>
      </c>
      <c r="I493" s="42">
        <f>IF(Table9[[#This Row],[DECISION]]="Approve",3,IF(Table9[[#This Row],[DECISION]]="Review",2,1))</f>
        <v>2</v>
      </c>
    </row>
    <row r="494" spans="1:9" ht="17.25" x14ac:dyDescent="0.3">
      <c r="A494" s="39" t="s">
        <v>522</v>
      </c>
      <c r="B494" s="26" t="s">
        <v>25</v>
      </c>
      <c r="C494" s="27">
        <v>205700</v>
      </c>
      <c r="D494" s="28">
        <v>67000</v>
      </c>
      <c r="E494" s="30" t="str">
        <f>VLOOKUP(A494,'CREDIT RISK SCORECARD'!A:H,8, FALSE)</f>
        <v xml:space="preserve"> Medium Risk</v>
      </c>
      <c r="F494" s="26" t="s">
        <v>2064</v>
      </c>
      <c r="G494" s="29">
        <v>0.40879832203029526</v>
      </c>
      <c r="H494" s="44" t="str">
        <f t="shared" si="7"/>
        <v>REVIEW</v>
      </c>
      <c r="I494" s="42">
        <f>IF(Table9[[#This Row],[DECISION]]="Approve",3,IF(Table9[[#This Row],[DECISION]]="Review",2,1))</f>
        <v>2</v>
      </c>
    </row>
    <row r="495" spans="1:9" ht="17.25" x14ac:dyDescent="0.3">
      <c r="A495" s="40" t="s">
        <v>523</v>
      </c>
      <c r="B495" s="31" t="s">
        <v>25</v>
      </c>
      <c r="C495" s="32">
        <v>212200</v>
      </c>
      <c r="D495" s="33">
        <v>51000</v>
      </c>
      <c r="E495" s="30" t="str">
        <f>VLOOKUP(A495,'CREDIT RISK SCORECARD'!A:H,8, FALSE)</f>
        <v xml:space="preserve"> Low Risk</v>
      </c>
      <c r="F495" s="31" t="s">
        <v>2064</v>
      </c>
      <c r="G495" s="34">
        <v>0.3582190474414288</v>
      </c>
      <c r="H495" s="44" t="str">
        <f t="shared" si="7"/>
        <v>APPROVE</v>
      </c>
      <c r="I495" s="42">
        <f>IF(Table9[[#This Row],[DECISION]]="Approve",3,IF(Table9[[#This Row],[DECISION]]="Review",2,1))</f>
        <v>3</v>
      </c>
    </row>
    <row r="496" spans="1:9" ht="17.25" x14ac:dyDescent="0.3">
      <c r="A496" s="39" t="s">
        <v>524</v>
      </c>
      <c r="B496" s="26" t="s">
        <v>30</v>
      </c>
      <c r="C496" s="27">
        <v>264300</v>
      </c>
      <c r="D496" s="28">
        <v>40000</v>
      </c>
      <c r="E496" s="30" t="str">
        <f>VLOOKUP(A496,'CREDIT RISK SCORECARD'!A:H,8, FALSE)</f>
        <v xml:space="preserve"> Low Risk</v>
      </c>
      <c r="F496" s="26" t="s">
        <v>2064</v>
      </c>
      <c r="G496" s="29">
        <v>0.48136382773487574</v>
      </c>
      <c r="H496" s="44" t="str">
        <f t="shared" si="7"/>
        <v>APPROVE</v>
      </c>
      <c r="I496" s="42">
        <f>IF(Table9[[#This Row],[DECISION]]="Approve",3,IF(Table9[[#This Row],[DECISION]]="Review",2,1))</f>
        <v>3</v>
      </c>
    </row>
    <row r="497" spans="1:9" ht="17.25" x14ac:dyDescent="0.3">
      <c r="A497" s="40" t="s">
        <v>525</v>
      </c>
      <c r="B497" s="31" t="s">
        <v>30</v>
      </c>
      <c r="C497" s="32">
        <v>156900</v>
      </c>
      <c r="D497" s="33">
        <v>37000</v>
      </c>
      <c r="E497" s="30" t="str">
        <f>VLOOKUP(A497,'CREDIT RISK SCORECARD'!A:H,8, FALSE)</f>
        <v xml:space="preserve"> Medium Risk</v>
      </c>
      <c r="F497" s="31" t="s">
        <v>2065</v>
      </c>
      <c r="G497" s="34">
        <v>0.56524551409769386</v>
      </c>
      <c r="H497" s="44" t="str">
        <f t="shared" si="7"/>
        <v>REVIEW</v>
      </c>
      <c r="I497" s="42">
        <f>IF(Table9[[#This Row],[DECISION]]="Approve",3,IF(Table9[[#This Row],[DECISION]]="Review",2,1))</f>
        <v>2</v>
      </c>
    </row>
    <row r="498" spans="1:9" ht="17.25" x14ac:dyDescent="0.3">
      <c r="A498" s="39" t="s">
        <v>526</v>
      </c>
      <c r="B498" s="26" t="s">
        <v>25</v>
      </c>
      <c r="C498" s="27">
        <v>175500</v>
      </c>
      <c r="D498" s="28">
        <v>48000</v>
      </c>
      <c r="E498" s="30" t="str">
        <f>VLOOKUP(A498,'CREDIT RISK SCORECARD'!A:H,8, FALSE)</f>
        <v xml:space="preserve"> Medium Risk</v>
      </c>
      <c r="F498" s="26" t="s">
        <v>2064</v>
      </c>
      <c r="G498" s="29">
        <v>0.43108484205448755</v>
      </c>
      <c r="H498" s="44" t="str">
        <f t="shared" si="7"/>
        <v>REVIEW</v>
      </c>
      <c r="I498" s="42">
        <f>IF(Table9[[#This Row],[DECISION]]="Approve",3,IF(Table9[[#This Row],[DECISION]]="Review",2,1))</f>
        <v>2</v>
      </c>
    </row>
    <row r="499" spans="1:9" ht="17.25" x14ac:dyDescent="0.3">
      <c r="A499" s="40" t="s">
        <v>527</v>
      </c>
      <c r="B499" s="31" t="s">
        <v>33</v>
      </c>
      <c r="C499" s="32">
        <v>349800</v>
      </c>
      <c r="D499" s="33">
        <v>91000</v>
      </c>
      <c r="E499" s="30" t="str">
        <f>VLOOKUP(A499,'CREDIT RISK SCORECARD'!A:H,8, FALSE)</f>
        <v xml:space="preserve"> Medium Risk</v>
      </c>
      <c r="F499" s="31" t="s">
        <v>2065</v>
      </c>
      <c r="G499" s="34">
        <v>0.65553375133234082</v>
      </c>
      <c r="H499" s="44" t="str">
        <f t="shared" si="7"/>
        <v>REVIEW</v>
      </c>
      <c r="I499" s="42">
        <f>IF(Table9[[#This Row],[DECISION]]="Approve",3,IF(Table9[[#This Row],[DECISION]]="Review",2,1))</f>
        <v>2</v>
      </c>
    </row>
    <row r="500" spans="1:9" ht="17.25" x14ac:dyDescent="0.3">
      <c r="A500" s="39" t="s">
        <v>528</v>
      </c>
      <c r="B500" s="26" t="s">
        <v>25</v>
      </c>
      <c r="C500" s="27">
        <v>173700</v>
      </c>
      <c r="D500" s="28">
        <v>49000</v>
      </c>
      <c r="E500" s="30" t="str">
        <f>VLOOKUP(A500,'CREDIT RISK SCORECARD'!A:H,8, FALSE)</f>
        <v xml:space="preserve"> Medium Risk</v>
      </c>
      <c r="F500" s="26" t="s">
        <v>2064</v>
      </c>
      <c r="G500" s="29">
        <v>0.4148687307333131</v>
      </c>
      <c r="H500" s="44" t="str">
        <f t="shared" si="7"/>
        <v>REVIEW</v>
      </c>
      <c r="I500" s="42">
        <f>IF(Table9[[#This Row],[DECISION]]="Approve",3,IF(Table9[[#This Row],[DECISION]]="Review",2,1))</f>
        <v>2</v>
      </c>
    </row>
    <row r="501" spans="1:9" ht="17.25" x14ac:dyDescent="0.3">
      <c r="A501" s="40" t="s">
        <v>529</v>
      </c>
      <c r="B501" s="31" t="s">
        <v>25</v>
      </c>
      <c r="C501" s="32">
        <v>254100</v>
      </c>
      <c r="D501" s="33">
        <v>46000</v>
      </c>
      <c r="E501" s="30" t="str">
        <f>VLOOKUP(A501,'CREDIT RISK SCORECARD'!A:H,8, FALSE)</f>
        <v xml:space="preserve"> Low Risk</v>
      </c>
      <c r="F501" s="31" t="s">
        <v>2064</v>
      </c>
      <c r="G501" s="34">
        <v>0.32114832793599518</v>
      </c>
      <c r="H501" s="44" t="str">
        <f t="shared" si="7"/>
        <v>APPROVE</v>
      </c>
      <c r="I501" s="42">
        <f>IF(Table9[[#This Row],[DECISION]]="Approve",3,IF(Table9[[#This Row],[DECISION]]="Review",2,1))</f>
        <v>3</v>
      </c>
    </row>
    <row r="502" spans="1:9" ht="17.25" x14ac:dyDescent="0.3">
      <c r="A502" s="39" t="s">
        <v>530</v>
      </c>
      <c r="B502" s="26" t="s">
        <v>25</v>
      </c>
      <c r="C502" s="27">
        <v>159000</v>
      </c>
      <c r="D502" s="28">
        <v>44000</v>
      </c>
      <c r="E502" s="30" t="str">
        <f>VLOOKUP(A502,'CREDIT RISK SCORECARD'!A:H,8, FALSE)</f>
        <v xml:space="preserve"> Low Risk</v>
      </c>
      <c r="F502" s="26" t="s">
        <v>2064</v>
      </c>
      <c r="G502" s="29">
        <v>0.40485988472026935</v>
      </c>
      <c r="H502" s="44" t="str">
        <f t="shared" si="7"/>
        <v>APPROVE</v>
      </c>
      <c r="I502" s="42">
        <f>IF(Table9[[#This Row],[DECISION]]="Approve",3,IF(Table9[[#This Row],[DECISION]]="Review",2,1))</f>
        <v>3</v>
      </c>
    </row>
    <row r="503" spans="1:9" ht="17.25" x14ac:dyDescent="0.3">
      <c r="A503" s="40" t="s">
        <v>531</v>
      </c>
      <c r="B503" s="31" t="s">
        <v>25</v>
      </c>
      <c r="C503" s="32">
        <v>201600</v>
      </c>
      <c r="D503" s="33">
        <v>38000</v>
      </c>
      <c r="E503" s="30" t="str">
        <f>VLOOKUP(A503,'CREDIT RISK SCORECARD'!A:H,8, FALSE)</f>
        <v xml:space="preserve"> Low Risk</v>
      </c>
      <c r="F503" s="31" t="s">
        <v>2064</v>
      </c>
      <c r="G503" s="34">
        <v>0.35006519303717842</v>
      </c>
      <c r="H503" s="44" t="str">
        <f t="shared" si="7"/>
        <v>APPROVE</v>
      </c>
      <c r="I503" s="42">
        <f>IF(Table9[[#This Row],[DECISION]]="Approve",3,IF(Table9[[#This Row],[DECISION]]="Review",2,1))</f>
        <v>3</v>
      </c>
    </row>
    <row r="504" spans="1:9" ht="17.25" x14ac:dyDescent="0.3">
      <c r="A504" s="39" t="s">
        <v>532</v>
      </c>
      <c r="B504" s="26" t="s">
        <v>33</v>
      </c>
      <c r="C504" s="27">
        <v>281800</v>
      </c>
      <c r="D504" s="28">
        <v>85000</v>
      </c>
      <c r="E504" s="30" t="str">
        <f>VLOOKUP(A504,'CREDIT RISK SCORECARD'!A:H,8, FALSE)</f>
        <v xml:space="preserve"> High Risk</v>
      </c>
      <c r="F504" s="26" t="s">
        <v>2065</v>
      </c>
      <c r="G504" s="29">
        <v>0.73106697085870387</v>
      </c>
      <c r="H504" s="44" t="str">
        <f t="shared" si="7"/>
        <v>REJECT</v>
      </c>
      <c r="I504" s="42">
        <f>IF(Table9[[#This Row],[DECISION]]="Approve",3,IF(Table9[[#This Row],[DECISION]]="Review",2,1))</f>
        <v>1</v>
      </c>
    </row>
    <row r="505" spans="1:9" ht="17.25" x14ac:dyDescent="0.3">
      <c r="A505" s="40" t="s">
        <v>533</v>
      </c>
      <c r="B505" s="31" t="s">
        <v>25</v>
      </c>
      <c r="C505" s="32">
        <v>174000</v>
      </c>
      <c r="D505" s="33">
        <v>38000</v>
      </c>
      <c r="E505" s="30" t="str">
        <f>VLOOKUP(A505,'CREDIT RISK SCORECARD'!A:H,8, FALSE)</f>
        <v xml:space="preserve"> Low Risk</v>
      </c>
      <c r="F505" s="31" t="s">
        <v>2064</v>
      </c>
      <c r="G505" s="34">
        <v>0.41304793056299971</v>
      </c>
      <c r="H505" s="44" t="str">
        <f t="shared" si="7"/>
        <v>APPROVE</v>
      </c>
      <c r="I505" s="42">
        <f>IF(Table9[[#This Row],[DECISION]]="Approve",3,IF(Table9[[#This Row],[DECISION]]="Review",2,1))</f>
        <v>3</v>
      </c>
    </row>
    <row r="506" spans="1:9" ht="17.25" x14ac:dyDescent="0.3">
      <c r="A506" s="39" t="s">
        <v>534</v>
      </c>
      <c r="B506" s="26" t="s">
        <v>30</v>
      </c>
      <c r="C506" s="27">
        <v>176000</v>
      </c>
      <c r="D506" s="28">
        <v>51000</v>
      </c>
      <c r="E506" s="30" t="str">
        <f>VLOOKUP(A506,'CREDIT RISK SCORECARD'!A:H,8, FALSE)</f>
        <v xml:space="preserve"> Medium Risk</v>
      </c>
      <c r="F506" s="26" t="s">
        <v>2064</v>
      </c>
      <c r="G506" s="29">
        <v>0.47295858288206066</v>
      </c>
      <c r="H506" s="44" t="str">
        <f t="shared" si="7"/>
        <v>REVIEW</v>
      </c>
      <c r="I506" s="42">
        <f>IF(Table9[[#This Row],[DECISION]]="Approve",3,IF(Table9[[#This Row],[DECISION]]="Review",2,1))</f>
        <v>2</v>
      </c>
    </row>
    <row r="507" spans="1:9" ht="17.25" x14ac:dyDescent="0.3">
      <c r="A507" s="40" t="s">
        <v>535</v>
      </c>
      <c r="B507" s="31" t="s">
        <v>30</v>
      </c>
      <c r="C507" s="32">
        <v>138200</v>
      </c>
      <c r="D507" s="33">
        <v>30000</v>
      </c>
      <c r="E507" s="30" t="str">
        <f>VLOOKUP(A507,'CREDIT RISK SCORECARD'!A:H,8, FALSE)</f>
        <v xml:space="preserve"> Medium Risk</v>
      </c>
      <c r="F507" s="31" t="s">
        <v>2065</v>
      </c>
      <c r="G507" s="34">
        <v>0.56772036358932165</v>
      </c>
      <c r="H507" s="44" t="str">
        <f t="shared" si="7"/>
        <v>REVIEW</v>
      </c>
      <c r="I507" s="42">
        <f>IF(Table9[[#This Row],[DECISION]]="Approve",3,IF(Table9[[#This Row],[DECISION]]="Review",2,1))</f>
        <v>2</v>
      </c>
    </row>
    <row r="508" spans="1:9" ht="17.25" x14ac:dyDescent="0.3">
      <c r="A508" s="39" t="s">
        <v>536</v>
      </c>
      <c r="B508" s="26" t="s">
        <v>33</v>
      </c>
      <c r="C508" s="27">
        <v>188000</v>
      </c>
      <c r="D508" s="28">
        <v>44000</v>
      </c>
      <c r="E508" s="30" t="str">
        <f>VLOOKUP(A508,'CREDIT RISK SCORECARD'!A:H,8, FALSE)</f>
        <v xml:space="preserve"> Medium Risk</v>
      </c>
      <c r="F508" s="26" t="s">
        <v>2065</v>
      </c>
      <c r="G508" s="29">
        <v>0.5194838702853225</v>
      </c>
      <c r="H508" s="44" t="str">
        <f t="shared" si="7"/>
        <v>REVIEW</v>
      </c>
      <c r="I508" s="42">
        <f>IF(Table9[[#This Row],[DECISION]]="Approve",3,IF(Table9[[#This Row],[DECISION]]="Review",2,1))</f>
        <v>2</v>
      </c>
    </row>
    <row r="509" spans="1:9" ht="17.25" x14ac:dyDescent="0.3">
      <c r="A509" s="40" t="s">
        <v>537</v>
      </c>
      <c r="B509" s="31" t="s">
        <v>33</v>
      </c>
      <c r="C509" s="32">
        <v>103000</v>
      </c>
      <c r="D509" s="33">
        <v>30000</v>
      </c>
      <c r="E509" s="30" t="str">
        <f>VLOOKUP(A509,'CREDIT RISK SCORECARD'!A:H,8, FALSE)</f>
        <v xml:space="preserve"> Medium Risk</v>
      </c>
      <c r="F509" s="31" t="s">
        <v>2065</v>
      </c>
      <c r="G509" s="34">
        <v>0.66416473516580821</v>
      </c>
      <c r="H509" s="44" t="str">
        <f t="shared" si="7"/>
        <v>REVIEW</v>
      </c>
      <c r="I509" s="42">
        <f>IF(Table9[[#This Row],[DECISION]]="Approve",3,IF(Table9[[#This Row],[DECISION]]="Review",2,1))</f>
        <v>2</v>
      </c>
    </row>
    <row r="510" spans="1:9" ht="17.25" x14ac:dyDescent="0.3">
      <c r="A510" s="39" t="s">
        <v>538</v>
      </c>
      <c r="B510" s="26" t="s">
        <v>25</v>
      </c>
      <c r="C510" s="27">
        <v>223700</v>
      </c>
      <c r="D510" s="28">
        <v>44000</v>
      </c>
      <c r="E510" s="30" t="str">
        <f>VLOOKUP(A510,'CREDIT RISK SCORECARD'!A:H,8, FALSE)</f>
        <v xml:space="preserve"> Low Risk</v>
      </c>
      <c r="F510" s="26" t="s">
        <v>2064</v>
      </c>
      <c r="G510" s="29">
        <v>0.36934411970451791</v>
      </c>
      <c r="H510" s="44" t="str">
        <f t="shared" si="7"/>
        <v>APPROVE</v>
      </c>
      <c r="I510" s="42">
        <f>IF(Table9[[#This Row],[DECISION]]="Approve",3,IF(Table9[[#This Row],[DECISION]]="Review",2,1))</f>
        <v>3</v>
      </c>
    </row>
    <row r="511" spans="1:9" ht="17.25" x14ac:dyDescent="0.3">
      <c r="A511" s="40" t="s">
        <v>539</v>
      </c>
      <c r="B511" s="31" t="s">
        <v>30</v>
      </c>
      <c r="C511" s="32">
        <v>111400</v>
      </c>
      <c r="D511" s="33">
        <v>34000</v>
      </c>
      <c r="E511" s="30" t="str">
        <f>VLOOKUP(A511,'CREDIT RISK SCORECARD'!A:H,8, FALSE)</f>
        <v xml:space="preserve"> Medium Risk</v>
      </c>
      <c r="F511" s="31" t="s">
        <v>2064</v>
      </c>
      <c r="G511" s="34">
        <v>0.49227971360333267</v>
      </c>
      <c r="H511" s="44" t="str">
        <f t="shared" si="7"/>
        <v>REVIEW</v>
      </c>
      <c r="I511" s="42">
        <f>IF(Table9[[#This Row],[DECISION]]="Approve",3,IF(Table9[[#This Row],[DECISION]]="Review",2,1))</f>
        <v>2</v>
      </c>
    </row>
    <row r="512" spans="1:9" ht="17.25" x14ac:dyDescent="0.3">
      <c r="A512" s="39" t="s">
        <v>540</v>
      </c>
      <c r="B512" s="26" t="s">
        <v>33</v>
      </c>
      <c r="C512" s="27">
        <v>163400</v>
      </c>
      <c r="D512" s="28">
        <v>45000</v>
      </c>
      <c r="E512" s="30" t="str">
        <f>VLOOKUP(A512,'CREDIT RISK SCORECARD'!A:H,8, FALSE)</f>
        <v xml:space="preserve"> Medium Risk</v>
      </c>
      <c r="F512" s="26" t="s">
        <v>2065</v>
      </c>
      <c r="G512" s="29">
        <v>0.64320585946205144</v>
      </c>
      <c r="H512" s="44" t="str">
        <f t="shared" si="7"/>
        <v>REVIEW</v>
      </c>
      <c r="I512" s="42">
        <f>IF(Table9[[#This Row],[DECISION]]="Approve",3,IF(Table9[[#This Row],[DECISION]]="Review",2,1))</f>
        <v>2</v>
      </c>
    </row>
    <row r="513" spans="1:9" ht="17.25" x14ac:dyDescent="0.3">
      <c r="A513" s="40" t="s">
        <v>541</v>
      </c>
      <c r="B513" s="31" t="s">
        <v>25</v>
      </c>
      <c r="C513" s="32">
        <v>187900</v>
      </c>
      <c r="D513" s="33">
        <v>50000</v>
      </c>
      <c r="E513" s="30" t="str">
        <f>VLOOKUP(A513,'CREDIT RISK SCORECARD'!A:H,8, FALSE)</f>
        <v xml:space="preserve"> Medium Risk</v>
      </c>
      <c r="F513" s="31" t="s">
        <v>2064</v>
      </c>
      <c r="G513" s="34">
        <v>0.43856592092439589</v>
      </c>
      <c r="H513" s="44" t="str">
        <f t="shared" si="7"/>
        <v>REVIEW</v>
      </c>
      <c r="I513" s="42">
        <f>IF(Table9[[#This Row],[DECISION]]="Approve",3,IF(Table9[[#This Row],[DECISION]]="Review",2,1))</f>
        <v>2</v>
      </c>
    </row>
    <row r="514" spans="1:9" ht="17.25" x14ac:dyDescent="0.3">
      <c r="A514" s="39" t="s">
        <v>542</v>
      </c>
      <c r="B514" s="26" t="s">
        <v>30</v>
      </c>
      <c r="C514" s="27">
        <v>203700</v>
      </c>
      <c r="D514" s="28">
        <v>45000</v>
      </c>
      <c r="E514" s="30" t="str">
        <f>VLOOKUP(A514,'CREDIT RISK SCORECARD'!A:H,8, FALSE)</f>
        <v xml:space="preserve"> Medium Risk</v>
      </c>
      <c r="F514" s="26" t="s">
        <v>2065</v>
      </c>
      <c r="G514" s="29">
        <v>0.50706522121382402</v>
      </c>
      <c r="H514" s="44" t="str">
        <f t="shared" si="7"/>
        <v>REVIEW</v>
      </c>
      <c r="I514" s="42">
        <f>IF(Table9[[#This Row],[DECISION]]="Approve",3,IF(Table9[[#This Row],[DECISION]]="Review",2,1))</f>
        <v>2</v>
      </c>
    </row>
    <row r="515" spans="1:9" ht="17.25" x14ac:dyDescent="0.3">
      <c r="A515" s="40" t="s">
        <v>543</v>
      </c>
      <c r="B515" s="31" t="s">
        <v>30</v>
      </c>
      <c r="C515" s="32">
        <v>151300</v>
      </c>
      <c r="D515" s="33">
        <v>37000</v>
      </c>
      <c r="E515" s="30" t="str">
        <f>VLOOKUP(A515,'CREDIT RISK SCORECARD'!A:H,8, FALSE)</f>
        <v xml:space="preserve"> Medium Risk</v>
      </c>
      <c r="F515" s="31" t="s">
        <v>2065</v>
      </c>
      <c r="G515" s="34">
        <v>0.51497811471070842</v>
      </c>
      <c r="H515" s="44" t="str">
        <f t="shared" si="7"/>
        <v>REVIEW</v>
      </c>
      <c r="I515" s="42">
        <f>IF(Table9[[#This Row],[DECISION]]="Approve",3,IF(Table9[[#This Row],[DECISION]]="Review",2,1))</f>
        <v>2</v>
      </c>
    </row>
    <row r="516" spans="1:9" ht="17.25" x14ac:dyDescent="0.3">
      <c r="A516" s="39" t="s">
        <v>544</v>
      </c>
      <c r="B516" s="26" t="s">
        <v>30</v>
      </c>
      <c r="C516" s="27">
        <v>218300</v>
      </c>
      <c r="D516" s="28">
        <v>59000</v>
      </c>
      <c r="E516" s="30" t="str">
        <f>VLOOKUP(A516,'CREDIT RISK SCORECARD'!A:H,8, FALSE)</f>
        <v xml:space="preserve"> Medium Risk</v>
      </c>
      <c r="F516" s="26" t="s">
        <v>2064</v>
      </c>
      <c r="G516" s="29">
        <v>0.42954832938922083</v>
      </c>
      <c r="H516" s="44" t="str">
        <f t="shared" si="7"/>
        <v>REVIEW</v>
      </c>
      <c r="I516" s="42">
        <f>IF(Table9[[#This Row],[DECISION]]="Approve",3,IF(Table9[[#This Row],[DECISION]]="Review",2,1))</f>
        <v>2</v>
      </c>
    </row>
    <row r="517" spans="1:9" ht="17.25" x14ac:dyDescent="0.3">
      <c r="A517" s="40" t="s">
        <v>545</v>
      </c>
      <c r="B517" s="31" t="s">
        <v>33</v>
      </c>
      <c r="C517" s="32">
        <v>107200</v>
      </c>
      <c r="D517" s="33">
        <v>30000</v>
      </c>
      <c r="E517" s="30" t="str">
        <f>VLOOKUP(A517,'CREDIT RISK SCORECARD'!A:H,8, FALSE)</f>
        <v xml:space="preserve"> Medium Risk</v>
      </c>
      <c r="F517" s="31" t="s">
        <v>2065</v>
      </c>
      <c r="G517" s="34">
        <v>0.60185348549152451</v>
      </c>
      <c r="H517" s="44" t="str">
        <f t="shared" si="7"/>
        <v>REVIEW</v>
      </c>
      <c r="I517" s="42">
        <f>IF(Table9[[#This Row],[DECISION]]="Approve",3,IF(Table9[[#This Row],[DECISION]]="Review",2,1))</f>
        <v>2</v>
      </c>
    </row>
    <row r="518" spans="1:9" ht="17.25" x14ac:dyDescent="0.3">
      <c r="A518" s="39" t="s">
        <v>546</v>
      </c>
      <c r="B518" s="26" t="s">
        <v>33</v>
      </c>
      <c r="C518" s="27">
        <v>238700</v>
      </c>
      <c r="D518" s="28">
        <v>69000</v>
      </c>
      <c r="E518" s="30" t="str">
        <f>VLOOKUP(A518,'CREDIT RISK SCORECARD'!A:H,8, FALSE)</f>
        <v xml:space="preserve"> Medium Risk</v>
      </c>
      <c r="F518" s="26" t="s">
        <v>2065</v>
      </c>
      <c r="G518" s="29">
        <v>0.6569781608806573</v>
      </c>
      <c r="H518" s="44" t="str">
        <f t="shared" si="7"/>
        <v>REVIEW</v>
      </c>
      <c r="I518" s="42">
        <f>IF(Table9[[#This Row],[DECISION]]="Approve",3,IF(Table9[[#This Row],[DECISION]]="Review",2,1))</f>
        <v>2</v>
      </c>
    </row>
    <row r="519" spans="1:9" ht="17.25" x14ac:dyDescent="0.3">
      <c r="A519" s="40" t="s">
        <v>547</v>
      </c>
      <c r="B519" s="31" t="s">
        <v>25</v>
      </c>
      <c r="C519" s="32">
        <v>151100</v>
      </c>
      <c r="D519" s="33">
        <v>36000</v>
      </c>
      <c r="E519" s="30" t="str">
        <f>VLOOKUP(A519,'CREDIT RISK SCORECARD'!A:H,8, FALSE)</f>
        <v xml:space="preserve"> Low Risk</v>
      </c>
      <c r="F519" s="31" t="s">
        <v>2064</v>
      </c>
      <c r="G519" s="34">
        <v>0.37447002817030484</v>
      </c>
      <c r="H519" s="44" t="str">
        <f t="shared" si="7"/>
        <v>APPROVE</v>
      </c>
      <c r="I519" s="42">
        <f>IF(Table9[[#This Row],[DECISION]]="Approve",3,IF(Table9[[#This Row],[DECISION]]="Review",2,1))</f>
        <v>3</v>
      </c>
    </row>
    <row r="520" spans="1:9" ht="17.25" x14ac:dyDescent="0.3">
      <c r="A520" s="39" t="s">
        <v>548</v>
      </c>
      <c r="B520" s="26" t="s">
        <v>30</v>
      </c>
      <c r="C520" s="27">
        <v>120000</v>
      </c>
      <c r="D520" s="28">
        <v>30000</v>
      </c>
      <c r="E520" s="30" t="str">
        <f>VLOOKUP(A520,'CREDIT RISK SCORECARD'!A:H,8, FALSE)</f>
        <v xml:space="preserve"> Medium Risk</v>
      </c>
      <c r="F520" s="26" t="s">
        <v>2065</v>
      </c>
      <c r="G520" s="29">
        <v>0.56642961156927363</v>
      </c>
      <c r="H520" s="44" t="str">
        <f t="shared" ref="H520:H583" si="8">IF(E:E=" Low Risk","APPROVE",
IF(E:E=" Medium Risk","REVIEW","REJECT"))</f>
        <v>REVIEW</v>
      </c>
      <c r="I520" s="42">
        <f>IF(Table9[[#This Row],[DECISION]]="Approve",3,IF(Table9[[#This Row],[DECISION]]="Review",2,1))</f>
        <v>2</v>
      </c>
    </row>
    <row r="521" spans="1:9" ht="17.25" x14ac:dyDescent="0.3">
      <c r="A521" s="40" t="s">
        <v>549</v>
      </c>
      <c r="B521" s="31" t="s">
        <v>30</v>
      </c>
      <c r="C521" s="32">
        <v>183000</v>
      </c>
      <c r="D521" s="33">
        <v>35000</v>
      </c>
      <c r="E521" s="30" t="str">
        <f>VLOOKUP(A521,'CREDIT RISK SCORECARD'!A:H,8, FALSE)</f>
        <v xml:space="preserve"> Medium Risk</v>
      </c>
      <c r="F521" s="31" t="s">
        <v>2064</v>
      </c>
      <c r="G521" s="34">
        <v>0.45620402929333442</v>
      </c>
      <c r="H521" s="44" t="str">
        <f t="shared" si="8"/>
        <v>REVIEW</v>
      </c>
      <c r="I521" s="42">
        <f>IF(Table9[[#This Row],[DECISION]]="Approve",3,IF(Table9[[#This Row],[DECISION]]="Review",2,1))</f>
        <v>2</v>
      </c>
    </row>
    <row r="522" spans="1:9" ht="17.25" x14ac:dyDescent="0.3">
      <c r="A522" s="39" t="s">
        <v>550</v>
      </c>
      <c r="B522" s="26" t="s">
        <v>25</v>
      </c>
      <c r="C522" s="27">
        <v>215100</v>
      </c>
      <c r="D522" s="28">
        <v>33000</v>
      </c>
      <c r="E522" s="30" t="str">
        <f>VLOOKUP(A522,'CREDIT RISK SCORECARD'!A:H,8, FALSE)</f>
        <v xml:space="preserve"> Low Risk</v>
      </c>
      <c r="F522" s="26" t="s">
        <v>2064</v>
      </c>
      <c r="G522" s="29">
        <v>0.40327713595779102</v>
      </c>
      <c r="H522" s="44" t="str">
        <f t="shared" si="8"/>
        <v>APPROVE</v>
      </c>
      <c r="I522" s="42">
        <f>IF(Table9[[#This Row],[DECISION]]="Approve",3,IF(Table9[[#This Row],[DECISION]]="Review",2,1))</f>
        <v>3</v>
      </c>
    </row>
    <row r="523" spans="1:9" ht="17.25" x14ac:dyDescent="0.3">
      <c r="A523" s="40" t="s">
        <v>551</v>
      </c>
      <c r="B523" s="31" t="s">
        <v>25</v>
      </c>
      <c r="C523" s="32">
        <v>149200</v>
      </c>
      <c r="D523" s="33">
        <v>31000</v>
      </c>
      <c r="E523" s="30" t="str">
        <f>VLOOKUP(A523,'CREDIT RISK SCORECARD'!A:H,8, FALSE)</f>
        <v xml:space="preserve"> Low Risk</v>
      </c>
      <c r="F523" s="31" t="s">
        <v>2064</v>
      </c>
      <c r="G523" s="34">
        <v>0.36505015612007846</v>
      </c>
      <c r="H523" s="44" t="str">
        <f t="shared" si="8"/>
        <v>APPROVE</v>
      </c>
      <c r="I523" s="42">
        <f>IF(Table9[[#This Row],[DECISION]]="Approve",3,IF(Table9[[#This Row],[DECISION]]="Review",2,1))</f>
        <v>3</v>
      </c>
    </row>
    <row r="524" spans="1:9" ht="17.25" x14ac:dyDescent="0.3">
      <c r="A524" s="39" t="s">
        <v>552</v>
      </c>
      <c r="B524" s="26" t="s">
        <v>25</v>
      </c>
      <c r="C524" s="27">
        <v>207300</v>
      </c>
      <c r="D524" s="28">
        <v>62000</v>
      </c>
      <c r="E524" s="30" t="str">
        <f>VLOOKUP(A524,'CREDIT RISK SCORECARD'!A:H,8, FALSE)</f>
        <v xml:space="preserve"> Low Risk</v>
      </c>
      <c r="F524" s="26" t="s">
        <v>2064</v>
      </c>
      <c r="G524" s="29">
        <v>0.31657297646168847</v>
      </c>
      <c r="H524" s="44" t="str">
        <f t="shared" si="8"/>
        <v>APPROVE</v>
      </c>
      <c r="I524" s="42">
        <f>IF(Table9[[#This Row],[DECISION]]="Approve",3,IF(Table9[[#This Row],[DECISION]]="Review",2,1))</f>
        <v>3</v>
      </c>
    </row>
    <row r="525" spans="1:9" ht="17.25" x14ac:dyDescent="0.3">
      <c r="A525" s="40" t="s">
        <v>553</v>
      </c>
      <c r="B525" s="31" t="s">
        <v>30</v>
      </c>
      <c r="C525" s="32">
        <v>196800</v>
      </c>
      <c r="D525" s="33">
        <v>61000</v>
      </c>
      <c r="E525" s="30" t="str">
        <f>VLOOKUP(A525,'CREDIT RISK SCORECARD'!A:H,8, FALSE)</f>
        <v xml:space="preserve"> Medium Risk</v>
      </c>
      <c r="F525" s="31" t="s">
        <v>2065</v>
      </c>
      <c r="G525" s="34">
        <v>0.60764072244579148</v>
      </c>
      <c r="H525" s="44" t="str">
        <f t="shared" si="8"/>
        <v>REVIEW</v>
      </c>
      <c r="I525" s="42">
        <f>IF(Table9[[#This Row],[DECISION]]="Approve",3,IF(Table9[[#This Row],[DECISION]]="Review",2,1))</f>
        <v>2</v>
      </c>
    </row>
    <row r="526" spans="1:9" ht="17.25" x14ac:dyDescent="0.3">
      <c r="A526" s="39" t="s">
        <v>554</v>
      </c>
      <c r="B526" s="26" t="s">
        <v>30</v>
      </c>
      <c r="C526" s="27">
        <v>141200</v>
      </c>
      <c r="D526" s="28">
        <v>30000</v>
      </c>
      <c r="E526" s="30" t="str">
        <f>VLOOKUP(A526,'CREDIT RISK SCORECARD'!A:H,8, FALSE)</f>
        <v xml:space="preserve"> Low Risk</v>
      </c>
      <c r="F526" s="26" t="s">
        <v>2064</v>
      </c>
      <c r="G526" s="29">
        <v>0.45332966140754799</v>
      </c>
      <c r="H526" s="44" t="str">
        <f t="shared" si="8"/>
        <v>APPROVE</v>
      </c>
      <c r="I526" s="42">
        <f>IF(Table9[[#This Row],[DECISION]]="Approve",3,IF(Table9[[#This Row],[DECISION]]="Review",2,1))</f>
        <v>3</v>
      </c>
    </row>
    <row r="527" spans="1:9" ht="17.25" x14ac:dyDescent="0.3">
      <c r="A527" s="40" t="s">
        <v>555</v>
      </c>
      <c r="B527" s="31" t="s">
        <v>25</v>
      </c>
      <c r="C527" s="32">
        <v>164200</v>
      </c>
      <c r="D527" s="33">
        <v>56000</v>
      </c>
      <c r="E527" s="30" t="str">
        <f>VLOOKUP(A527,'CREDIT RISK SCORECARD'!A:H,8, FALSE)</f>
        <v xml:space="preserve"> Medium Risk</v>
      </c>
      <c r="F527" s="31" t="s">
        <v>2064</v>
      </c>
      <c r="G527" s="34">
        <v>0.42225515259438828</v>
      </c>
      <c r="H527" s="44" t="str">
        <f t="shared" si="8"/>
        <v>REVIEW</v>
      </c>
      <c r="I527" s="42">
        <f>IF(Table9[[#This Row],[DECISION]]="Approve",3,IF(Table9[[#This Row],[DECISION]]="Review",2,1))</f>
        <v>2</v>
      </c>
    </row>
    <row r="528" spans="1:9" ht="17.25" x14ac:dyDescent="0.3">
      <c r="A528" s="39" t="s">
        <v>556</v>
      </c>
      <c r="B528" s="26" t="s">
        <v>33</v>
      </c>
      <c r="C528" s="27">
        <v>204600</v>
      </c>
      <c r="D528" s="28">
        <v>51000</v>
      </c>
      <c r="E528" s="30" t="str">
        <f>VLOOKUP(A528,'CREDIT RISK SCORECARD'!A:H,8, FALSE)</f>
        <v xml:space="preserve"> Medium Risk</v>
      </c>
      <c r="F528" s="26" t="s">
        <v>2065</v>
      </c>
      <c r="G528" s="29">
        <v>0.61897920474592083</v>
      </c>
      <c r="H528" s="44" t="str">
        <f t="shared" si="8"/>
        <v>REVIEW</v>
      </c>
      <c r="I528" s="42">
        <f>IF(Table9[[#This Row],[DECISION]]="Approve",3,IF(Table9[[#This Row],[DECISION]]="Review",2,1))</f>
        <v>2</v>
      </c>
    </row>
    <row r="529" spans="1:9" ht="17.25" x14ac:dyDescent="0.3">
      <c r="A529" s="40" t="s">
        <v>557</v>
      </c>
      <c r="B529" s="31" t="s">
        <v>25</v>
      </c>
      <c r="C529" s="32">
        <v>83800</v>
      </c>
      <c r="D529" s="33">
        <v>30000</v>
      </c>
      <c r="E529" s="30" t="str">
        <f>VLOOKUP(A529,'CREDIT RISK SCORECARD'!A:H,8, FALSE)</f>
        <v xml:space="preserve"> Low Risk</v>
      </c>
      <c r="F529" s="31" t="s">
        <v>2064</v>
      </c>
      <c r="G529" s="34">
        <v>0.33036961058256514</v>
      </c>
      <c r="H529" s="44" t="str">
        <f t="shared" si="8"/>
        <v>APPROVE</v>
      </c>
      <c r="I529" s="42">
        <f>IF(Table9[[#This Row],[DECISION]]="Approve",3,IF(Table9[[#This Row],[DECISION]]="Review",2,1))</f>
        <v>3</v>
      </c>
    </row>
    <row r="530" spans="1:9" ht="17.25" x14ac:dyDescent="0.3">
      <c r="A530" s="39" t="s">
        <v>558</v>
      </c>
      <c r="B530" s="26" t="s">
        <v>30</v>
      </c>
      <c r="C530" s="27">
        <v>112600</v>
      </c>
      <c r="D530" s="28">
        <v>33000</v>
      </c>
      <c r="E530" s="30" t="str">
        <f>VLOOKUP(A530,'CREDIT RISK SCORECARD'!A:H,8, FALSE)</f>
        <v xml:space="preserve"> Medium Risk</v>
      </c>
      <c r="F530" s="26" t="s">
        <v>2065</v>
      </c>
      <c r="G530" s="29">
        <v>0.51360569055524552</v>
      </c>
      <c r="H530" s="44" t="str">
        <f t="shared" si="8"/>
        <v>REVIEW</v>
      </c>
      <c r="I530" s="42">
        <f>IF(Table9[[#This Row],[DECISION]]="Approve",3,IF(Table9[[#This Row],[DECISION]]="Review",2,1))</f>
        <v>2</v>
      </c>
    </row>
    <row r="531" spans="1:9" ht="17.25" x14ac:dyDescent="0.3">
      <c r="A531" s="40" t="s">
        <v>559</v>
      </c>
      <c r="B531" s="31" t="s">
        <v>30</v>
      </c>
      <c r="C531" s="32">
        <v>174700</v>
      </c>
      <c r="D531" s="33">
        <v>51000</v>
      </c>
      <c r="E531" s="30" t="str">
        <f>VLOOKUP(A531,'CREDIT RISK SCORECARD'!A:H,8, FALSE)</f>
        <v xml:space="preserve"> Medium Risk</v>
      </c>
      <c r="F531" s="31" t="s">
        <v>2065</v>
      </c>
      <c r="G531" s="34">
        <v>0.61202000866139772</v>
      </c>
      <c r="H531" s="44" t="str">
        <f t="shared" si="8"/>
        <v>REVIEW</v>
      </c>
      <c r="I531" s="42">
        <f>IF(Table9[[#This Row],[DECISION]]="Approve",3,IF(Table9[[#This Row],[DECISION]]="Review",2,1))</f>
        <v>2</v>
      </c>
    </row>
    <row r="532" spans="1:9" ht="17.25" x14ac:dyDescent="0.3">
      <c r="A532" s="39" t="s">
        <v>560</v>
      </c>
      <c r="B532" s="26" t="s">
        <v>30</v>
      </c>
      <c r="C532" s="27">
        <v>121100</v>
      </c>
      <c r="D532" s="28">
        <v>30000</v>
      </c>
      <c r="E532" s="30" t="str">
        <f>VLOOKUP(A532,'CREDIT RISK SCORECARD'!A:H,8, FALSE)</f>
        <v xml:space="preserve"> Medium Risk</v>
      </c>
      <c r="F532" s="26" t="s">
        <v>2065</v>
      </c>
      <c r="G532" s="29">
        <v>0.56184702655661134</v>
      </c>
      <c r="H532" s="44" t="str">
        <f t="shared" si="8"/>
        <v>REVIEW</v>
      </c>
      <c r="I532" s="42">
        <f>IF(Table9[[#This Row],[DECISION]]="Approve",3,IF(Table9[[#This Row],[DECISION]]="Review",2,1))</f>
        <v>2</v>
      </c>
    </row>
    <row r="533" spans="1:9" ht="17.25" x14ac:dyDescent="0.3">
      <c r="A533" s="40" t="s">
        <v>561</v>
      </c>
      <c r="B533" s="31" t="s">
        <v>25</v>
      </c>
      <c r="C533" s="32">
        <v>211700</v>
      </c>
      <c r="D533" s="33">
        <v>41000</v>
      </c>
      <c r="E533" s="30" t="str">
        <f>VLOOKUP(A533,'CREDIT RISK SCORECARD'!A:H,8, FALSE)</f>
        <v xml:space="preserve"> Low Risk</v>
      </c>
      <c r="F533" s="31" t="s">
        <v>2064</v>
      </c>
      <c r="G533" s="34">
        <v>0.3798329158290531</v>
      </c>
      <c r="H533" s="44" t="str">
        <f t="shared" si="8"/>
        <v>APPROVE</v>
      </c>
      <c r="I533" s="42">
        <f>IF(Table9[[#This Row],[DECISION]]="Approve",3,IF(Table9[[#This Row],[DECISION]]="Review",2,1))</f>
        <v>3</v>
      </c>
    </row>
    <row r="534" spans="1:9" ht="17.25" x14ac:dyDescent="0.3">
      <c r="A534" s="39" t="s">
        <v>562</v>
      </c>
      <c r="B534" s="26" t="s">
        <v>25</v>
      </c>
      <c r="C534" s="27">
        <v>196700</v>
      </c>
      <c r="D534" s="28">
        <v>30000</v>
      </c>
      <c r="E534" s="30" t="str">
        <f>VLOOKUP(A534,'CREDIT RISK SCORECARD'!A:H,8, FALSE)</f>
        <v xml:space="preserve"> Low Risk</v>
      </c>
      <c r="F534" s="26" t="s">
        <v>2064</v>
      </c>
      <c r="G534" s="29">
        <v>0.33952199544050071</v>
      </c>
      <c r="H534" s="44" t="str">
        <f t="shared" si="8"/>
        <v>APPROVE</v>
      </c>
      <c r="I534" s="42">
        <f>IF(Table9[[#This Row],[DECISION]]="Approve",3,IF(Table9[[#This Row],[DECISION]]="Review",2,1))</f>
        <v>3</v>
      </c>
    </row>
    <row r="535" spans="1:9" ht="17.25" x14ac:dyDescent="0.3">
      <c r="A535" s="40" t="s">
        <v>563</v>
      </c>
      <c r="B535" s="31" t="s">
        <v>25</v>
      </c>
      <c r="C535" s="32">
        <v>194400</v>
      </c>
      <c r="D535" s="33">
        <v>57000</v>
      </c>
      <c r="E535" s="30" t="str">
        <f>VLOOKUP(A535,'CREDIT RISK SCORECARD'!A:H,8, FALSE)</f>
        <v xml:space="preserve"> Low Risk</v>
      </c>
      <c r="F535" s="31" t="s">
        <v>2064</v>
      </c>
      <c r="G535" s="34">
        <v>0.40482070293911004</v>
      </c>
      <c r="H535" s="44" t="str">
        <f t="shared" si="8"/>
        <v>APPROVE</v>
      </c>
      <c r="I535" s="42">
        <f>IF(Table9[[#This Row],[DECISION]]="Approve",3,IF(Table9[[#This Row],[DECISION]]="Review",2,1))</f>
        <v>3</v>
      </c>
    </row>
    <row r="536" spans="1:9" ht="17.25" x14ac:dyDescent="0.3">
      <c r="A536" s="39" t="s">
        <v>564</v>
      </c>
      <c r="B536" s="26" t="s">
        <v>25</v>
      </c>
      <c r="C536" s="27">
        <v>152100</v>
      </c>
      <c r="D536" s="28">
        <v>33000</v>
      </c>
      <c r="E536" s="30" t="str">
        <f>VLOOKUP(A536,'CREDIT RISK SCORECARD'!A:H,8, FALSE)</f>
        <v xml:space="preserve"> Low Risk</v>
      </c>
      <c r="F536" s="26" t="s">
        <v>2064</v>
      </c>
      <c r="G536" s="29">
        <v>0.40957836553345689</v>
      </c>
      <c r="H536" s="44" t="str">
        <f t="shared" si="8"/>
        <v>APPROVE</v>
      </c>
      <c r="I536" s="42">
        <f>IF(Table9[[#This Row],[DECISION]]="Approve",3,IF(Table9[[#This Row],[DECISION]]="Review",2,1))</f>
        <v>3</v>
      </c>
    </row>
    <row r="537" spans="1:9" ht="17.25" x14ac:dyDescent="0.3">
      <c r="A537" s="40" t="s">
        <v>565</v>
      </c>
      <c r="B537" s="31" t="s">
        <v>30</v>
      </c>
      <c r="C537" s="32">
        <v>142800</v>
      </c>
      <c r="D537" s="33">
        <v>44000</v>
      </c>
      <c r="E537" s="30" t="str">
        <f>VLOOKUP(A537,'CREDIT RISK SCORECARD'!A:H,8, FALSE)</f>
        <v xml:space="preserve"> Medium Risk</v>
      </c>
      <c r="F537" s="31" t="s">
        <v>2064</v>
      </c>
      <c r="G537" s="34">
        <v>0.4559043715036824</v>
      </c>
      <c r="H537" s="44" t="str">
        <f t="shared" si="8"/>
        <v>REVIEW</v>
      </c>
      <c r="I537" s="42">
        <f>IF(Table9[[#This Row],[DECISION]]="Approve",3,IF(Table9[[#This Row],[DECISION]]="Review",2,1))</f>
        <v>2</v>
      </c>
    </row>
    <row r="538" spans="1:9" ht="17.25" x14ac:dyDescent="0.3">
      <c r="A538" s="39" t="s">
        <v>566</v>
      </c>
      <c r="B538" s="26" t="s">
        <v>30</v>
      </c>
      <c r="C538" s="27">
        <v>212900</v>
      </c>
      <c r="D538" s="28">
        <v>46000</v>
      </c>
      <c r="E538" s="30" t="str">
        <f>VLOOKUP(A538,'CREDIT RISK SCORECARD'!A:H,8, FALSE)</f>
        <v xml:space="preserve"> Medium Risk</v>
      </c>
      <c r="F538" s="26" t="s">
        <v>2065</v>
      </c>
      <c r="G538" s="29">
        <v>0.54846924037505085</v>
      </c>
      <c r="H538" s="44" t="str">
        <f t="shared" si="8"/>
        <v>REVIEW</v>
      </c>
      <c r="I538" s="42">
        <f>IF(Table9[[#This Row],[DECISION]]="Approve",3,IF(Table9[[#This Row],[DECISION]]="Review",2,1))</f>
        <v>2</v>
      </c>
    </row>
    <row r="539" spans="1:9" ht="17.25" x14ac:dyDescent="0.3">
      <c r="A539" s="40" t="s">
        <v>567</v>
      </c>
      <c r="B539" s="31" t="s">
        <v>30</v>
      </c>
      <c r="C539" s="32">
        <v>246000</v>
      </c>
      <c r="D539" s="33">
        <v>77000</v>
      </c>
      <c r="E539" s="30" t="str">
        <f>VLOOKUP(A539,'CREDIT RISK SCORECARD'!A:H,8, FALSE)</f>
        <v xml:space="preserve"> Low Risk</v>
      </c>
      <c r="F539" s="31" t="s">
        <v>2064</v>
      </c>
      <c r="G539" s="34">
        <v>0.38299623046229259</v>
      </c>
      <c r="H539" s="44" t="str">
        <f t="shared" si="8"/>
        <v>APPROVE</v>
      </c>
      <c r="I539" s="42">
        <f>IF(Table9[[#This Row],[DECISION]]="Approve",3,IF(Table9[[#This Row],[DECISION]]="Review",2,1))</f>
        <v>3</v>
      </c>
    </row>
    <row r="540" spans="1:9" ht="17.25" x14ac:dyDescent="0.3">
      <c r="A540" s="39" t="s">
        <v>568</v>
      </c>
      <c r="B540" s="26" t="s">
        <v>30</v>
      </c>
      <c r="C540" s="27">
        <v>320000</v>
      </c>
      <c r="D540" s="28">
        <v>56000</v>
      </c>
      <c r="E540" s="30" t="str">
        <f>VLOOKUP(A540,'CREDIT RISK SCORECARD'!A:H,8, FALSE)</f>
        <v xml:space="preserve"> Medium Risk</v>
      </c>
      <c r="F540" s="26" t="s">
        <v>2065</v>
      </c>
      <c r="G540" s="29">
        <v>0.58580012081725075</v>
      </c>
      <c r="H540" s="44" t="str">
        <f t="shared" si="8"/>
        <v>REVIEW</v>
      </c>
      <c r="I540" s="42">
        <f>IF(Table9[[#This Row],[DECISION]]="Approve",3,IF(Table9[[#This Row],[DECISION]]="Review",2,1))</f>
        <v>2</v>
      </c>
    </row>
    <row r="541" spans="1:9" ht="17.25" x14ac:dyDescent="0.3">
      <c r="A541" s="40" t="s">
        <v>569</v>
      </c>
      <c r="B541" s="31" t="s">
        <v>33</v>
      </c>
      <c r="C541" s="32">
        <v>322600</v>
      </c>
      <c r="D541" s="33">
        <v>60000</v>
      </c>
      <c r="E541" s="30" t="str">
        <f>VLOOKUP(A541,'CREDIT RISK SCORECARD'!A:H,8, FALSE)</f>
        <v xml:space="preserve"> Medium Risk</v>
      </c>
      <c r="F541" s="31" t="s">
        <v>2065</v>
      </c>
      <c r="G541" s="34">
        <v>0.61338080771742021</v>
      </c>
      <c r="H541" s="44" t="str">
        <f t="shared" si="8"/>
        <v>REVIEW</v>
      </c>
      <c r="I541" s="42">
        <f>IF(Table9[[#This Row],[DECISION]]="Approve",3,IF(Table9[[#This Row],[DECISION]]="Review",2,1))</f>
        <v>2</v>
      </c>
    </row>
    <row r="542" spans="1:9" ht="17.25" x14ac:dyDescent="0.3">
      <c r="A542" s="39" t="s">
        <v>570</v>
      </c>
      <c r="B542" s="26" t="s">
        <v>33</v>
      </c>
      <c r="C542" s="27">
        <v>340400</v>
      </c>
      <c r="D542" s="28">
        <v>74000</v>
      </c>
      <c r="E542" s="30" t="str">
        <f>VLOOKUP(A542,'CREDIT RISK SCORECARD'!A:H,8, FALSE)</f>
        <v xml:space="preserve"> Medium Risk</v>
      </c>
      <c r="F542" s="26" t="s">
        <v>2065</v>
      </c>
      <c r="G542" s="29">
        <v>0.64294098179619619</v>
      </c>
      <c r="H542" s="44" t="str">
        <f t="shared" si="8"/>
        <v>REVIEW</v>
      </c>
      <c r="I542" s="42">
        <f>IF(Table9[[#This Row],[DECISION]]="Approve",3,IF(Table9[[#This Row],[DECISION]]="Review",2,1))</f>
        <v>2</v>
      </c>
    </row>
    <row r="543" spans="1:9" ht="17.25" x14ac:dyDescent="0.3">
      <c r="A543" s="40" t="s">
        <v>571</v>
      </c>
      <c r="B543" s="31" t="s">
        <v>30</v>
      </c>
      <c r="C543" s="32">
        <v>260500</v>
      </c>
      <c r="D543" s="33">
        <v>60000</v>
      </c>
      <c r="E543" s="30" t="str">
        <f>VLOOKUP(A543,'CREDIT RISK SCORECARD'!A:H,8, FALSE)</f>
        <v xml:space="preserve"> Low Risk</v>
      </c>
      <c r="F543" s="31" t="s">
        <v>2064</v>
      </c>
      <c r="G543" s="34">
        <v>0.46588904879516785</v>
      </c>
      <c r="H543" s="44" t="str">
        <f t="shared" si="8"/>
        <v>APPROVE</v>
      </c>
      <c r="I543" s="42">
        <f>IF(Table9[[#This Row],[DECISION]]="Approve",3,IF(Table9[[#This Row],[DECISION]]="Review",2,1))</f>
        <v>3</v>
      </c>
    </row>
    <row r="544" spans="1:9" ht="17.25" x14ac:dyDescent="0.3">
      <c r="A544" s="39" t="s">
        <v>572</v>
      </c>
      <c r="B544" s="26" t="s">
        <v>30</v>
      </c>
      <c r="C544" s="27">
        <v>190700</v>
      </c>
      <c r="D544" s="28">
        <v>42000</v>
      </c>
      <c r="E544" s="30" t="str">
        <f>VLOOKUP(A544,'CREDIT RISK SCORECARD'!A:H,8, FALSE)</f>
        <v xml:space="preserve"> Medium Risk</v>
      </c>
      <c r="F544" s="26" t="s">
        <v>2065</v>
      </c>
      <c r="G544" s="29">
        <v>0.5479064081618612</v>
      </c>
      <c r="H544" s="44" t="str">
        <f t="shared" si="8"/>
        <v>REVIEW</v>
      </c>
      <c r="I544" s="42">
        <f>IF(Table9[[#This Row],[DECISION]]="Approve",3,IF(Table9[[#This Row],[DECISION]]="Review",2,1))</f>
        <v>2</v>
      </c>
    </row>
    <row r="545" spans="1:9" ht="17.25" x14ac:dyDescent="0.3">
      <c r="A545" s="40" t="s">
        <v>573</v>
      </c>
      <c r="B545" s="31" t="s">
        <v>25</v>
      </c>
      <c r="C545" s="32">
        <v>145600</v>
      </c>
      <c r="D545" s="33">
        <v>44000</v>
      </c>
      <c r="E545" s="30" t="str">
        <f>VLOOKUP(A545,'CREDIT RISK SCORECARD'!A:H,8, FALSE)</f>
        <v xml:space="preserve"> Low Risk</v>
      </c>
      <c r="F545" s="31" t="s">
        <v>2064</v>
      </c>
      <c r="G545" s="34">
        <v>0.31143932270516245</v>
      </c>
      <c r="H545" s="44" t="str">
        <f t="shared" si="8"/>
        <v>APPROVE</v>
      </c>
      <c r="I545" s="42">
        <f>IF(Table9[[#This Row],[DECISION]]="Approve",3,IF(Table9[[#This Row],[DECISION]]="Review",2,1))</f>
        <v>3</v>
      </c>
    </row>
    <row r="546" spans="1:9" ht="17.25" x14ac:dyDescent="0.3">
      <c r="A546" s="39" t="s">
        <v>574</v>
      </c>
      <c r="B546" s="26" t="s">
        <v>25</v>
      </c>
      <c r="C546" s="27">
        <v>100800</v>
      </c>
      <c r="D546" s="28">
        <v>30000</v>
      </c>
      <c r="E546" s="30" t="str">
        <f>VLOOKUP(A546,'CREDIT RISK SCORECARD'!A:H,8, FALSE)</f>
        <v xml:space="preserve"> Low Risk</v>
      </c>
      <c r="F546" s="26" t="s">
        <v>2064</v>
      </c>
      <c r="G546" s="29">
        <v>0.35567947158853119</v>
      </c>
      <c r="H546" s="44" t="str">
        <f t="shared" si="8"/>
        <v>APPROVE</v>
      </c>
      <c r="I546" s="42">
        <f>IF(Table9[[#This Row],[DECISION]]="Approve",3,IF(Table9[[#This Row],[DECISION]]="Review",2,1))</f>
        <v>3</v>
      </c>
    </row>
    <row r="547" spans="1:9" ht="17.25" x14ac:dyDescent="0.3">
      <c r="A547" s="40" t="s">
        <v>575</v>
      </c>
      <c r="B547" s="31" t="s">
        <v>25</v>
      </c>
      <c r="C547" s="32">
        <v>169200</v>
      </c>
      <c r="D547" s="33">
        <v>37000</v>
      </c>
      <c r="E547" s="30" t="str">
        <f>VLOOKUP(A547,'CREDIT RISK SCORECARD'!A:H,8, FALSE)</f>
        <v xml:space="preserve"> Low Risk</v>
      </c>
      <c r="F547" s="31" t="s">
        <v>2064</v>
      </c>
      <c r="G547" s="34">
        <v>0.3409849451584106</v>
      </c>
      <c r="H547" s="44" t="str">
        <f t="shared" si="8"/>
        <v>APPROVE</v>
      </c>
      <c r="I547" s="42">
        <f>IF(Table9[[#This Row],[DECISION]]="Approve",3,IF(Table9[[#This Row],[DECISION]]="Review",2,1))</f>
        <v>3</v>
      </c>
    </row>
    <row r="548" spans="1:9" ht="17.25" x14ac:dyDescent="0.3">
      <c r="A548" s="39" t="s">
        <v>576</v>
      </c>
      <c r="B548" s="26" t="s">
        <v>30</v>
      </c>
      <c r="C548" s="27">
        <v>257400</v>
      </c>
      <c r="D548" s="28">
        <v>82000</v>
      </c>
      <c r="E548" s="30" t="str">
        <f>VLOOKUP(A548,'CREDIT RISK SCORECARD'!A:H,8, FALSE)</f>
        <v xml:space="preserve"> Medium Risk</v>
      </c>
      <c r="F548" s="26" t="s">
        <v>2064</v>
      </c>
      <c r="G548" s="29">
        <v>0.42210490638845688</v>
      </c>
      <c r="H548" s="44" t="str">
        <f t="shared" si="8"/>
        <v>REVIEW</v>
      </c>
      <c r="I548" s="42">
        <f>IF(Table9[[#This Row],[DECISION]]="Approve",3,IF(Table9[[#This Row],[DECISION]]="Review",2,1))</f>
        <v>2</v>
      </c>
    </row>
    <row r="549" spans="1:9" ht="17.25" x14ac:dyDescent="0.3">
      <c r="A549" s="40" t="s">
        <v>577</v>
      </c>
      <c r="B549" s="31" t="s">
        <v>33</v>
      </c>
      <c r="C549" s="32">
        <v>167500</v>
      </c>
      <c r="D549" s="33">
        <v>30000</v>
      </c>
      <c r="E549" s="30" t="str">
        <f>VLOOKUP(A549,'CREDIT RISK SCORECARD'!A:H,8, FALSE)</f>
        <v xml:space="preserve"> Medium Risk</v>
      </c>
      <c r="F549" s="31" t="s">
        <v>2065</v>
      </c>
      <c r="G549" s="34">
        <v>0.61663014433858609</v>
      </c>
      <c r="H549" s="44" t="str">
        <f t="shared" si="8"/>
        <v>REVIEW</v>
      </c>
      <c r="I549" s="42">
        <f>IF(Table9[[#This Row],[DECISION]]="Approve",3,IF(Table9[[#This Row],[DECISION]]="Review",2,1))</f>
        <v>2</v>
      </c>
    </row>
    <row r="550" spans="1:9" ht="17.25" x14ac:dyDescent="0.3">
      <c r="A550" s="39" t="s">
        <v>578</v>
      </c>
      <c r="B550" s="26" t="s">
        <v>25</v>
      </c>
      <c r="C550" s="27">
        <v>183400</v>
      </c>
      <c r="D550" s="28">
        <v>62000</v>
      </c>
      <c r="E550" s="30" t="str">
        <f>VLOOKUP(A550,'CREDIT RISK SCORECARD'!A:H,8, FALSE)</f>
        <v xml:space="preserve"> Medium Risk</v>
      </c>
      <c r="F550" s="26" t="s">
        <v>2064</v>
      </c>
      <c r="G550" s="29">
        <v>0.42332379699053579</v>
      </c>
      <c r="H550" s="44" t="str">
        <f t="shared" si="8"/>
        <v>REVIEW</v>
      </c>
      <c r="I550" s="42">
        <f>IF(Table9[[#This Row],[DECISION]]="Approve",3,IF(Table9[[#This Row],[DECISION]]="Review",2,1))</f>
        <v>2</v>
      </c>
    </row>
    <row r="551" spans="1:9" ht="17.25" x14ac:dyDescent="0.3">
      <c r="A551" s="40" t="s">
        <v>579</v>
      </c>
      <c r="B551" s="31" t="s">
        <v>33</v>
      </c>
      <c r="C551" s="32">
        <v>167200</v>
      </c>
      <c r="D551" s="33">
        <v>58000</v>
      </c>
      <c r="E551" s="30" t="str">
        <f>VLOOKUP(A551,'CREDIT RISK SCORECARD'!A:H,8, FALSE)</f>
        <v xml:space="preserve"> Medium Risk</v>
      </c>
      <c r="F551" s="31" t="s">
        <v>2065</v>
      </c>
      <c r="G551" s="34">
        <v>0.63929987046691839</v>
      </c>
      <c r="H551" s="44" t="str">
        <f t="shared" si="8"/>
        <v>REVIEW</v>
      </c>
      <c r="I551" s="42">
        <f>IF(Table9[[#This Row],[DECISION]]="Approve",3,IF(Table9[[#This Row],[DECISION]]="Review",2,1))</f>
        <v>2</v>
      </c>
    </row>
    <row r="552" spans="1:9" ht="17.25" x14ac:dyDescent="0.3">
      <c r="A552" s="39" t="s">
        <v>580</v>
      </c>
      <c r="B552" s="26" t="s">
        <v>33</v>
      </c>
      <c r="C552" s="27">
        <v>257200</v>
      </c>
      <c r="D552" s="28">
        <v>43000</v>
      </c>
      <c r="E552" s="30" t="str">
        <f>VLOOKUP(A552,'CREDIT RISK SCORECARD'!A:H,8, FALSE)</f>
        <v xml:space="preserve"> Medium Risk</v>
      </c>
      <c r="F552" s="26" t="s">
        <v>2065</v>
      </c>
      <c r="G552" s="29">
        <v>0.72421393545534418</v>
      </c>
      <c r="H552" s="44" t="str">
        <f t="shared" si="8"/>
        <v>REVIEW</v>
      </c>
      <c r="I552" s="42">
        <f>IF(Table9[[#This Row],[DECISION]]="Approve",3,IF(Table9[[#This Row],[DECISION]]="Review",2,1))</f>
        <v>2</v>
      </c>
    </row>
    <row r="553" spans="1:9" ht="17.25" x14ac:dyDescent="0.3">
      <c r="A553" s="40" t="s">
        <v>581</v>
      </c>
      <c r="B553" s="31" t="s">
        <v>25</v>
      </c>
      <c r="C553" s="32">
        <v>168300</v>
      </c>
      <c r="D553" s="33">
        <v>35000</v>
      </c>
      <c r="E553" s="30" t="str">
        <f>VLOOKUP(A553,'CREDIT RISK SCORECARD'!A:H,8, FALSE)</f>
        <v xml:space="preserve"> Low Risk</v>
      </c>
      <c r="F553" s="31" t="s">
        <v>2064</v>
      </c>
      <c r="G553" s="34">
        <v>0.3642255718195837</v>
      </c>
      <c r="H553" s="44" t="str">
        <f t="shared" si="8"/>
        <v>APPROVE</v>
      </c>
      <c r="I553" s="42">
        <f>IF(Table9[[#This Row],[DECISION]]="Approve",3,IF(Table9[[#This Row],[DECISION]]="Review",2,1))</f>
        <v>3</v>
      </c>
    </row>
    <row r="554" spans="1:9" ht="17.25" x14ac:dyDescent="0.3">
      <c r="A554" s="39" t="s">
        <v>582</v>
      </c>
      <c r="B554" s="26" t="s">
        <v>25</v>
      </c>
      <c r="C554" s="27">
        <v>75200</v>
      </c>
      <c r="D554" s="28">
        <v>30000</v>
      </c>
      <c r="E554" s="30" t="str">
        <f>VLOOKUP(A554,'CREDIT RISK SCORECARD'!A:H,8, FALSE)</f>
        <v xml:space="preserve"> Medium Risk</v>
      </c>
      <c r="F554" s="26" t="s">
        <v>2064</v>
      </c>
      <c r="G554" s="29">
        <v>0.42869958635194072</v>
      </c>
      <c r="H554" s="44" t="str">
        <f t="shared" si="8"/>
        <v>REVIEW</v>
      </c>
      <c r="I554" s="42">
        <f>IF(Table9[[#This Row],[DECISION]]="Approve",3,IF(Table9[[#This Row],[DECISION]]="Review",2,1))</f>
        <v>2</v>
      </c>
    </row>
    <row r="555" spans="1:9" ht="17.25" x14ac:dyDescent="0.3">
      <c r="A555" s="40" t="s">
        <v>583</v>
      </c>
      <c r="B555" s="31" t="s">
        <v>33</v>
      </c>
      <c r="C555" s="32">
        <v>103900</v>
      </c>
      <c r="D555" s="33">
        <v>32000</v>
      </c>
      <c r="E555" s="30" t="str">
        <f>VLOOKUP(A555,'CREDIT RISK SCORECARD'!A:H,8, FALSE)</f>
        <v xml:space="preserve"> Medium Risk</v>
      </c>
      <c r="F555" s="31" t="s">
        <v>2065</v>
      </c>
      <c r="G555" s="34">
        <v>0.65726052981336369</v>
      </c>
      <c r="H555" s="44" t="str">
        <f t="shared" si="8"/>
        <v>REVIEW</v>
      </c>
      <c r="I555" s="42">
        <f>IF(Table9[[#This Row],[DECISION]]="Approve",3,IF(Table9[[#This Row],[DECISION]]="Review",2,1))</f>
        <v>2</v>
      </c>
    </row>
    <row r="556" spans="1:9" ht="17.25" x14ac:dyDescent="0.3">
      <c r="A556" s="39" t="s">
        <v>584</v>
      </c>
      <c r="B556" s="26" t="s">
        <v>33</v>
      </c>
      <c r="C556" s="27">
        <v>275800</v>
      </c>
      <c r="D556" s="28">
        <v>74000</v>
      </c>
      <c r="E556" s="30" t="str">
        <f>VLOOKUP(A556,'CREDIT RISK SCORECARD'!A:H,8, FALSE)</f>
        <v xml:space="preserve"> Medium Risk</v>
      </c>
      <c r="F556" s="26" t="s">
        <v>2065</v>
      </c>
      <c r="G556" s="29">
        <v>0.59296193939301112</v>
      </c>
      <c r="H556" s="44" t="str">
        <f t="shared" si="8"/>
        <v>REVIEW</v>
      </c>
      <c r="I556" s="42">
        <f>IF(Table9[[#This Row],[DECISION]]="Approve",3,IF(Table9[[#This Row],[DECISION]]="Review",2,1))</f>
        <v>2</v>
      </c>
    </row>
    <row r="557" spans="1:9" ht="17.25" x14ac:dyDescent="0.3">
      <c r="A557" s="40" t="s">
        <v>585</v>
      </c>
      <c r="B557" s="31" t="s">
        <v>33</v>
      </c>
      <c r="C557" s="32">
        <v>60000</v>
      </c>
      <c r="D557" s="33">
        <v>30000</v>
      </c>
      <c r="E557" s="30" t="str">
        <f>VLOOKUP(A557,'CREDIT RISK SCORECARD'!A:H,8, FALSE)</f>
        <v xml:space="preserve"> Medium Risk</v>
      </c>
      <c r="F557" s="31" t="s">
        <v>2065</v>
      </c>
      <c r="G557" s="34">
        <v>0.62031952170777249</v>
      </c>
      <c r="H557" s="44" t="str">
        <f t="shared" si="8"/>
        <v>REVIEW</v>
      </c>
      <c r="I557" s="42">
        <f>IF(Table9[[#This Row],[DECISION]]="Approve",3,IF(Table9[[#This Row],[DECISION]]="Review",2,1))</f>
        <v>2</v>
      </c>
    </row>
    <row r="558" spans="1:9" ht="17.25" x14ac:dyDescent="0.3">
      <c r="A558" s="39" t="s">
        <v>586</v>
      </c>
      <c r="B558" s="26" t="s">
        <v>33</v>
      </c>
      <c r="C558" s="27">
        <v>223700</v>
      </c>
      <c r="D558" s="28">
        <v>67000</v>
      </c>
      <c r="E558" s="30" t="str">
        <f>VLOOKUP(A558,'CREDIT RISK SCORECARD'!A:H,8, FALSE)</f>
        <v xml:space="preserve"> Medium Risk</v>
      </c>
      <c r="F558" s="26" t="s">
        <v>2065</v>
      </c>
      <c r="G558" s="29">
        <v>0.64423658279414031</v>
      </c>
      <c r="H558" s="44" t="str">
        <f t="shared" si="8"/>
        <v>REVIEW</v>
      </c>
      <c r="I558" s="42">
        <f>IF(Table9[[#This Row],[DECISION]]="Approve",3,IF(Table9[[#This Row],[DECISION]]="Review",2,1))</f>
        <v>2</v>
      </c>
    </row>
    <row r="559" spans="1:9" ht="17.25" x14ac:dyDescent="0.3">
      <c r="A559" s="40" t="s">
        <v>587</v>
      </c>
      <c r="B559" s="31" t="s">
        <v>30</v>
      </c>
      <c r="C559" s="32">
        <v>235900</v>
      </c>
      <c r="D559" s="33">
        <v>41000</v>
      </c>
      <c r="E559" s="30" t="str">
        <f>VLOOKUP(A559,'CREDIT RISK SCORECARD'!A:H,8, FALSE)</f>
        <v xml:space="preserve"> Low Risk</v>
      </c>
      <c r="F559" s="31" t="s">
        <v>2064</v>
      </c>
      <c r="G559" s="34">
        <v>0.40117324591856229</v>
      </c>
      <c r="H559" s="44" t="str">
        <f t="shared" si="8"/>
        <v>APPROVE</v>
      </c>
      <c r="I559" s="42">
        <f>IF(Table9[[#This Row],[DECISION]]="Approve",3,IF(Table9[[#This Row],[DECISION]]="Review",2,1))</f>
        <v>3</v>
      </c>
    </row>
    <row r="560" spans="1:9" ht="17.25" x14ac:dyDescent="0.3">
      <c r="A560" s="39" t="s">
        <v>588</v>
      </c>
      <c r="B560" s="26" t="s">
        <v>33</v>
      </c>
      <c r="C560" s="27">
        <v>96300</v>
      </c>
      <c r="D560" s="28">
        <v>31000</v>
      </c>
      <c r="E560" s="30" t="str">
        <f>VLOOKUP(A560,'CREDIT RISK SCORECARD'!A:H,8, FALSE)</f>
        <v xml:space="preserve"> Medium Risk</v>
      </c>
      <c r="F560" s="26" t="s">
        <v>2065</v>
      </c>
      <c r="G560" s="29">
        <v>0.69205038431886945</v>
      </c>
      <c r="H560" s="44" t="str">
        <f t="shared" si="8"/>
        <v>REVIEW</v>
      </c>
      <c r="I560" s="42">
        <f>IF(Table9[[#This Row],[DECISION]]="Approve",3,IF(Table9[[#This Row],[DECISION]]="Review",2,1))</f>
        <v>2</v>
      </c>
    </row>
    <row r="561" spans="1:9" ht="17.25" x14ac:dyDescent="0.3">
      <c r="A561" s="40" t="s">
        <v>589</v>
      </c>
      <c r="B561" s="31" t="s">
        <v>33</v>
      </c>
      <c r="C561" s="32">
        <v>307100</v>
      </c>
      <c r="D561" s="33">
        <v>89000</v>
      </c>
      <c r="E561" s="30" t="str">
        <f>VLOOKUP(A561,'CREDIT RISK SCORECARD'!A:H,8, FALSE)</f>
        <v xml:space="preserve"> Medium Risk</v>
      </c>
      <c r="F561" s="31" t="s">
        <v>2065</v>
      </c>
      <c r="G561" s="34">
        <v>0.57631049382451183</v>
      </c>
      <c r="H561" s="44" t="str">
        <f t="shared" si="8"/>
        <v>REVIEW</v>
      </c>
      <c r="I561" s="42">
        <f>IF(Table9[[#This Row],[DECISION]]="Approve",3,IF(Table9[[#This Row],[DECISION]]="Review",2,1))</f>
        <v>2</v>
      </c>
    </row>
    <row r="562" spans="1:9" ht="17.25" x14ac:dyDescent="0.3">
      <c r="A562" s="39" t="s">
        <v>590</v>
      </c>
      <c r="B562" s="26" t="s">
        <v>30</v>
      </c>
      <c r="C562" s="27">
        <v>284400</v>
      </c>
      <c r="D562" s="28">
        <v>76000</v>
      </c>
      <c r="E562" s="30" t="str">
        <f>VLOOKUP(A562,'CREDIT RISK SCORECARD'!A:H,8, FALSE)</f>
        <v xml:space="preserve"> Medium Risk</v>
      </c>
      <c r="F562" s="26" t="s">
        <v>2064</v>
      </c>
      <c r="G562" s="29">
        <v>0.48714191971339676</v>
      </c>
      <c r="H562" s="44" t="str">
        <f t="shared" si="8"/>
        <v>REVIEW</v>
      </c>
      <c r="I562" s="42">
        <f>IF(Table9[[#This Row],[DECISION]]="Approve",3,IF(Table9[[#This Row],[DECISION]]="Review",2,1))</f>
        <v>2</v>
      </c>
    </row>
    <row r="563" spans="1:9" ht="17.25" x14ac:dyDescent="0.3">
      <c r="A563" s="40" t="s">
        <v>591</v>
      </c>
      <c r="B563" s="31" t="s">
        <v>25</v>
      </c>
      <c r="C563" s="32">
        <v>131700</v>
      </c>
      <c r="D563" s="33">
        <v>43000</v>
      </c>
      <c r="E563" s="30" t="str">
        <f>VLOOKUP(A563,'CREDIT RISK SCORECARD'!A:H,8, FALSE)</f>
        <v xml:space="preserve"> Low Risk</v>
      </c>
      <c r="F563" s="31" t="s">
        <v>2064</v>
      </c>
      <c r="G563" s="34">
        <v>0.39864628671976965</v>
      </c>
      <c r="H563" s="44" t="str">
        <f t="shared" si="8"/>
        <v>APPROVE</v>
      </c>
      <c r="I563" s="42">
        <f>IF(Table9[[#This Row],[DECISION]]="Approve",3,IF(Table9[[#This Row],[DECISION]]="Review",2,1))</f>
        <v>3</v>
      </c>
    </row>
    <row r="564" spans="1:9" ht="17.25" x14ac:dyDescent="0.3">
      <c r="A564" s="39" t="s">
        <v>592</v>
      </c>
      <c r="B564" s="26" t="s">
        <v>25</v>
      </c>
      <c r="C564" s="27">
        <v>155000</v>
      </c>
      <c r="D564" s="28">
        <v>45000</v>
      </c>
      <c r="E564" s="30" t="str">
        <f>VLOOKUP(A564,'CREDIT RISK SCORECARD'!A:H,8, FALSE)</f>
        <v xml:space="preserve"> Low Risk</v>
      </c>
      <c r="F564" s="26" t="s">
        <v>2064</v>
      </c>
      <c r="G564" s="29">
        <v>0.40805894699082312</v>
      </c>
      <c r="H564" s="44" t="str">
        <f t="shared" si="8"/>
        <v>APPROVE</v>
      </c>
      <c r="I564" s="42">
        <f>IF(Table9[[#This Row],[DECISION]]="Approve",3,IF(Table9[[#This Row],[DECISION]]="Review",2,1))</f>
        <v>3</v>
      </c>
    </row>
    <row r="565" spans="1:9" ht="17.25" x14ac:dyDescent="0.3">
      <c r="A565" s="40" t="s">
        <v>593</v>
      </c>
      <c r="B565" s="31" t="s">
        <v>25</v>
      </c>
      <c r="C565" s="32">
        <v>185800</v>
      </c>
      <c r="D565" s="33">
        <v>35000</v>
      </c>
      <c r="E565" s="30" t="str">
        <f>VLOOKUP(A565,'CREDIT RISK SCORECARD'!A:H,8, FALSE)</f>
        <v xml:space="preserve"> Low Risk</v>
      </c>
      <c r="F565" s="31" t="s">
        <v>2064</v>
      </c>
      <c r="G565" s="34">
        <v>0.37339958437842913</v>
      </c>
      <c r="H565" s="44" t="str">
        <f t="shared" si="8"/>
        <v>APPROVE</v>
      </c>
      <c r="I565" s="42">
        <f>IF(Table9[[#This Row],[DECISION]]="Approve",3,IF(Table9[[#This Row],[DECISION]]="Review",2,1))</f>
        <v>3</v>
      </c>
    </row>
    <row r="566" spans="1:9" ht="17.25" x14ac:dyDescent="0.3">
      <c r="A566" s="39" t="s">
        <v>594</v>
      </c>
      <c r="B566" s="26" t="s">
        <v>33</v>
      </c>
      <c r="C566" s="27">
        <v>362300</v>
      </c>
      <c r="D566" s="28">
        <v>85000</v>
      </c>
      <c r="E566" s="30" t="str">
        <f>VLOOKUP(A566,'CREDIT RISK SCORECARD'!A:H,8, FALSE)</f>
        <v xml:space="preserve"> Medium Risk</v>
      </c>
      <c r="F566" s="26" t="s">
        <v>2065</v>
      </c>
      <c r="G566" s="29">
        <v>0.6374422687131811</v>
      </c>
      <c r="H566" s="44" t="str">
        <f t="shared" si="8"/>
        <v>REVIEW</v>
      </c>
      <c r="I566" s="42">
        <f>IF(Table9[[#This Row],[DECISION]]="Approve",3,IF(Table9[[#This Row],[DECISION]]="Review",2,1))</f>
        <v>2</v>
      </c>
    </row>
    <row r="567" spans="1:9" ht="17.25" x14ac:dyDescent="0.3">
      <c r="A567" s="40" t="s">
        <v>595</v>
      </c>
      <c r="B567" s="31" t="s">
        <v>33</v>
      </c>
      <c r="C567" s="32">
        <v>183400</v>
      </c>
      <c r="D567" s="33">
        <v>46000</v>
      </c>
      <c r="E567" s="30" t="str">
        <f>VLOOKUP(A567,'CREDIT RISK SCORECARD'!A:H,8, FALSE)</f>
        <v xml:space="preserve"> Medium Risk</v>
      </c>
      <c r="F567" s="31" t="s">
        <v>2065</v>
      </c>
      <c r="G567" s="34">
        <v>0.5811811419539803</v>
      </c>
      <c r="H567" s="44" t="str">
        <f t="shared" si="8"/>
        <v>REVIEW</v>
      </c>
      <c r="I567" s="42">
        <f>IF(Table9[[#This Row],[DECISION]]="Approve",3,IF(Table9[[#This Row],[DECISION]]="Review",2,1))</f>
        <v>2</v>
      </c>
    </row>
    <row r="568" spans="1:9" ht="17.25" x14ac:dyDescent="0.3">
      <c r="A568" s="39" t="s">
        <v>596</v>
      </c>
      <c r="B568" s="26" t="s">
        <v>33</v>
      </c>
      <c r="C568" s="27">
        <v>286200</v>
      </c>
      <c r="D568" s="28">
        <v>46000</v>
      </c>
      <c r="E568" s="30" t="str">
        <f>VLOOKUP(A568,'CREDIT RISK SCORECARD'!A:H,8, FALSE)</f>
        <v xml:space="preserve"> Low Risk</v>
      </c>
      <c r="F568" s="26" t="s">
        <v>2065</v>
      </c>
      <c r="G568" s="29">
        <v>0.5286934333945309</v>
      </c>
      <c r="H568" s="44" t="str">
        <f t="shared" si="8"/>
        <v>APPROVE</v>
      </c>
      <c r="I568" s="42">
        <f>IF(Table9[[#This Row],[DECISION]]="Approve",3,IF(Table9[[#This Row],[DECISION]]="Review",2,1))</f>
        <v>3</v>
      </c>
    </row>
    <row r="569" spans="1:9" ht="17.25" x14ac:dyDescent="0.3">
      <c r="A569" s="40" t="s">
        <v>597</v>
      </c>
      <c r="B569" s="31" t="s">
        <v>25</v>
      </c>
      <c r="C569" s="32">
        <v>182500</v>
      </c>
      <c r="D569" s="33">
        <v>62000</v>
      </c>
      <c r="E569" s="30" t="str">
        <f>VLOOKUP(A569,'CREDIT RISK SCORECARD'!A:H,8, FALSE)</f>
        <v xml:space="preserve"> Medium Risk</v>
      </c>
      <c r="F569" s="31" t="s">
        <v>2064</v>
      </c>
      <c r="G569" s="34">
        <v>0.41878298332466557</v>
      </c>
      <c r="H569" s="44" t="str">
        <f t="shared" si="8"/>
        <v>REVIEW</v>
      </c>
      <c r="I569" s="42">
        <f>IF(Table9[[#This Row],[DECISION]]="Approve",3,IF(Table9[[#This Row],[DECISION]]="Review",2,1))</f>
        <v>2</v>
      </c>
    </row>
    <row r="570" spans="1:9" ht="17.25" x14ac:dyDescent="0.3">
      <c r="A570" s="39" t="s">
        <v>598</v>
      </c>
      <c r="B570" s="26" t="s">
        <v>25</v>
      </c>
      <c r="C570" s="27">
        <v>154800</v>
      </c>
      <c r="D570" s="28">
        <v>30000</v>
      </c>
      <c r="E570" s="30" t="str">
        <f>VLOOKUP(A570,'CREDIT RISK SCORECARD'!A:H,8, FALSE)</f>
        <v xml:space="preserve"> Low Risk</v>
      </c>
      <c r="F570" s="26" t="s">
        <v>2064</v>
      </c>
      <c r="G570" s="29">
        <v>0.39288289284756278</v>
      </c>
      <c r="H570" s="44" t="str">
        <f t="shared" si="8"/>
        <v>APPROVE</v>
      </c>
      <c r="I570" s="42">
        <f>IF(Table9[[#This Row],[DECISION]]="Approve",3,IF(Table9[[#This Row],[DECISION]]="Review",2,1))</f>
        <v>3</v>
      </c>
    </row>
    <row r="571" spans="1:9" ht="17.25" x14ac:dyDescent="0.3">
      <c r="A571" s="40" t="s">
        <v>599</v>
      </c>
      <c r="B571" s="31" t="s">
        <v>25</v>
      </c>
      <c r="C571" s="32">
        <v>109700</v>
      </c>
      <c r="D571" s="33">
        <v>32000</v>
      </c>
      <c r="E571" s="30" t="str">
        <f>VLOOKUP(A571,'CREDIT RISK SCORECARD'!A:H,8, FALSE)</f>
        <v xml:space="preserve"> Low Risk</v>
      </c>
      <c r="F571" s="31" t="s">
        <v>2064</v>
      </c>
      <c r="G571" s="34">
        <v>0.36277261471392747</v>
      </c>
      <c r="H571" s="44" t="str">
        <f t="shared" si="8"/>
        <v>APPROVE</v>
      </c>
      <c r="I571" s="42">
        <f>IF(Table9[[#This Row],[DECISION]]="Approve",3,IF(Table9[[#This Row],[DECISION]]="Review",2,1))</f>
        <v>3</v>
      </c>
    </row>
    <row r="572" spans="1:9" ht="17.25" x14ac:dyDescent="0.3">
      <c r="A572" s="39" t="s">
        <v>600</v>
      </c>
      <c r="B572" s="26" t="s">
        <v>25</v>
      </c>
      <c r="C572" s="27">
        <v>148500</v>
      </c>
      <c r="D572" s="28">
        <v>37000</v>
      </c>
      <c r="E572" s="30" t="str">
        <f>VLOOKUP(A572,'CREDIT RISK SCORECARD'!A:H,8, FALSE)</f>
        <v xml:space="preserve"> Low Risk</v>
      </c>
      <c r="F572" s="26" t="s">
        <v>2064</v>
      </c>
      <c r="G572" s="29">
        <v>0.36587426734437983</v>
      </c>
      <c r="H572" s="44" t="str">
        <f t="shared" si="8"/>
        <v>APPROVE</v>
      </c>
      <c r="I572" s="42">
        <f>IF(Table9[[#This Row],[DECISION]]="Approve",3,IF(Table9[[#This Row],[DECISION]]="Review",2,1))</f>
        <v>3</v>
      </c>
    </row>
    <row r="573" spans="1:9" ht="17.25" x14ac:dyDescent="0.3">
      <c r="A573" s="40" t="s">
        <v>601</v>
      </c>
      <c r="B573" s="31" t="s">
        <v>33</v>
      </c>
      <c r="C573" s="32">
        <v>149400</v>
      </c>
      <c r="D573" s="33">
        <v>30000</v>
      </c>
      <c r="E573" s="30" t="str">
        <f>VLOOKUP(A573,'CREDIT RISK SCORECARD'!A:H,8, FALSE)</f>
        <v xml:space="preserve"> Low Risk</v>
      </c>
      <c r="F573" s="31" t="s">
        <v>2064</v>
      </c>
      <c r="G573" s="34">
        <v>0.45578374787035469</v>
      </c>
      <c r="H573" s="44" t="str">
        <f t="shared" si="8"/>
        <v>APPROVE</v>
      </c>
      <c r="I573" s="42">
        <f>IF(Table9[[#This Row],[DECISION]]="Approve",3,IF(Table9[[#This Row],[DECISION]]="Review",2,1))</f>
        <v>3</v>
      </c>
    </row>
    <row r="574" spans="1:9" ht="17.25" x14ac:dyDescent="0.3">
      <c r="A574" s="39" t="s">
        <v>602</v>
      </c>
      <c r="B574" s="26" t="s">
        <v>25</v>
      </c>
      <c r="C574" s="27">
        <v>252000</v>
      </c>
      <c r="D574" s="28">
        <v>84000</v>
      </c>
      <c r="E574" s="30" t="str">
        <f>VLOOKUP(A574,'CREDIT RISK SCORECARD'!A:H,8, FALSE)</f>
        <v xml:space="preserve"> Low Risk</v>
      </c>
      <c r="F574" s="26" t="s">
        <v>2064</v>
      </c>
      <c r="G574" s="29">
        <v>0.33755310756644846</v>
      </c>
      <c r="H574" s="44" t="str">
        <f t="shared" si="8"/>
        <v>APPROVE</v>
      </c>
      <c r="I574" s="42">
        <f>IF(Table9[[#This Row],[DECISION]]="Approve",3,IF(Table9[[#This Row],[DECISION]]="Review",2,1))</f>
        <v>3</v>
      </c>
    </row>
    <row r="575" spans="1:9" ht="17.25" x14ac:dyDescent="0.3">
      <c r="A575" s="40" t="s">
        <v>603</v>
      </c>
      <c r="B575" s="31" t="s">
        <v>25</v>
      </c>
      <c r="C575" s="32">
        <v>214400</v>
      </c>
      <c r="D575" s="33">
        <v>69000</v>
      </c>
      <c r="E575" s="30" t="str">
        <f>VLOOKUP(A575,'CREDIT RISK SCORECARD'!A:H,8, FALSE)</f>
        <v xml:space="preserve"> Low Risk</v>
      </c>
      <c r="F575" s="31" t="s">
        <v>2064</v>
      </c>
      <c r="G575" s="34">
        <v>0.39201376966895884</v>
      </c>
      <c r="H575" s="44" t="str">
        <f t="shared" si="8"/>
        <v>APPROVE</v>
      </c>
      <c r="I575" s="42">
        <f>IF(Table9[[#This Row],[DECISION]]="Approve",3,IF(Table9[[#This Row],[DECISION]]="Review",2,1))</f>
        <v>3</v>
      </c>
    </row>
    <row r="576" spans="1:9" ht="17.25" x14ac:dyDescent="0.3">
      <c r="A576" s="39" t="s">
        <v>604</v>
      </c>
      <c r="B576" s="26" t="s">
        <v>30</v>
      </c>
      <c r="C576" s="27">
        <v>174800</v>
      </c>
      <c r="D576" s="28">
        <v>45000</v>
      </c>
      <c r="E576" s="30" t="str">
        <f>VLOOKUP(A576,'CREDIT RISK SCORECARD'!A:H,8, FALSE)</f>
        <v xml:space="preserve"> Medium Risk</v>
      </c>
      <c r="F576" s="26" t="s">
        <v>2065</v>
      </c>
      <c r="G576" s="29">
        <v>0.54453685543696873</v>
      </c>
      <c r="H576" s="44" t="str">
        <f t="shared" si="8"/>
        <v>REVIEW</v>
      </c>
      <c r="I576" s="42">
        <f>IF(Table9[[#This Row],[DECISION]]="Approve",3,IF(Table9[[#This Row],[DECISION]]="Review",2,1))</f>
        <v>2</v>
      </c>
    </row>
    <row r="577" spans="1:9" ht="17.25" x14ac:dyDescent="0.3">
      <c r="A577" s="40" t="s">
        <v>605</v>
      </c>
      <c r="B577" s="31" t="s">
        <v>25</v>
      </c>
      <c r="C577" s="32">
        <v>184400</v>
      </c>
      <c r="D577" s="33">
        <v>36000</v>
      </c>
      <c r="E577" s="30" t="str">
        <f>VLOOKUP(A577,'CREDIT RISK SCORECARD'!A:H,8, FALSE)</f>
        <v xml:space="preserve"> Low Risk</v>
      </c>
      <c r="F577" s="31" t="s">
        <v>2064</v>
      </c>
      <c r="G577" s="34">
        <v>0.32394824816435092</v>
      </c>
      <c r="H577" s="44" t="str">
        <f t="shared" si="8"/>
        <v>APPROVE</v>
      </c>
      <c r="I577" s="42">
        <f>IF(Table9[[#This Row],[DECISION]]="Approve",3,IF(Table9[[#This Row],[DECISION]]="Review",2,1))</f>
        <v>3</v>
      </c>
    </row>
    <row r="578" spans="1:9" ht="17.25" x14ac:dyDescent="0.3">
      <c r="A578" s="39" t="s">
        <v>606</v>
      </c>
      <c r="B578" s="26" t="s">
        <v>33</v>
      </c>
      <c r="C578" s="27">
        <v>158300</v>
      </c>
      <c r="D578" s="28">
        <v>30000</v>
      </c>
      <c r="E578" s="30" t="str">
        <f>VLOOKUP(A578,'CREDIT RISK SCORECARD'!A:H,8, FALSE)</f>
        <v xml:space="preserve"> Medium Risk</v>
      </c>
      <c r="F578" s="26" t="s">
        <v>2065</v>
      </c>
      <c r="G578" s="29">
        <v>0.70738932064683913</v>
      </c>
      <c r="H578" s="44" t="str">
        <f t="shared" si="8"/>
        <v>REVIEW</v>
      </c>
      <c r="I578" s="42">
        <f>IF(Table9[[#This Row],[DECISION]]="Approve",3,IF(Table9[[#This Row],[DECISION]]="Review",2,1))</f>
        <v>2</v>
      </c>
    </row>
    <row r="579" spans="1:9" ht="17.25" x14ac:dyDescent="0.3">
      <c r="A579" s="40" t="s">
        <v>607</v>
      </c>
      <c r="B579" s="31" t="s">
        <v>33</v>
      </c>
      <c r="C579" s="32">
        <v>330200</v>
      </c>
      <c r="D579" s="33">
        <v>74000</v>
      </c>
      <c r="E579" s="30" t="str">
        <f>VLOOKUP(A579,'CREDIT RISK SCORECARD'!A:H,8, FALSE)</f>
        <v xml:space="preserve"> Medium Risk</v>
      </c>
      <c r="F579" s="31" t="s">
        <v>2065</v>
      </c>
      <c r="G579" s="34">
        <v>0.60898859005917894</v>
      </c>
      <c r="H579" s="44" t="str">
        <f t="shared" si="8"/>
        <v>REVIEW</v>
      </c>
      <c r="I579" s="42">
        <f>IF(Table9[[#This Row],[DECISION]]="Approve",3,IF(Table9[[#This Row],[DECISION]]="Review",2,1))</f>
        <v>2</v>
      </c>
    </row>
    <row r="580" spans="1:9" ht="17.25" x14ac:dyDescent="0.3">
      <c r="A580" s="39" t="s">
        <v>608</v>
      </c>
      <c r="B580" s="26" t="s">
        <v>25</v>
      </c>
      <c r="C580" s="27">
        <v>153300</v>
      </c>
      <c r="D580" s="28">
        <v>31000</v>
      </c>
      <c r="E580" s="30" t="str">
        <f>VLOOKUP(A580,'CREDIT RISK SCORECARD'!A:H,8, FALSE)</f>
        <v xml:space="preserve"> Low Risk</v>
      </c>
      <c r="F580" s="26" t="s">
        <v>2064</v>
      </c>
      <c r="G580" s="29">
        <v>0.34735517103992847</v>
      </c>
      <c r="H580" s="44" t="str">
        <f t="shared" si="8"/>
        <v>APPROVE</v>
      </c>
      <c r="I580" s="42">
        <f>IF(Table9[[#This Row],[DECISION]]="Approve",3,IF(Table9[[#This Row],[DECISION]]="Review",2,1))</f>
        <v>3</v>
      </c>
    </row>
    <row r="581" spans="1:9" ht="17.25" x14ac:dyDescent="0.3">
      <c r="A581" s="40" t="s">
        <v>609</v>
      </c>
      <c r="B581" s="31" t="s">
        <v>33</v>
      </c>
      <c r="C581" s="32">
        <v>149700</v>
      </c>
      <c r="D581" s="33">
        <v>38000</v>
      </c>
      <c r="E581" s="30" t="str">
        <f>VLOOKUP(A581,'CREDIT RISK SCORECARD'!A:H,8, FALSE)</f>
        <v xml:space="preserve"> Medium Risk</v>
      </c>
      <c r="F581" s="31" t="s">
        <v>2065</v>
      </c>
      <c r="G581" s="34">
        <v>0.69698431204596256</v>
      </c>
      <c r="H581" s="44" t="str">
        <f t="shared" si="8"/>
        <v>REVIEW</v>
      </c>
      <c r="I581" s="42">
        <f>IF(Table9[[#This Row],[DECISION]]="Approve",3,IF(Table9[[#This Row],[DECISION]]="Review",2,1))</f>
        <v>2</v>
      </c>
    </row>
    <row r="582" spans="1:9" ht="17.25" x14ac:dyDescent="0.3">
      <c r="A582" s="39" t="s">
        <v>610</v>
      </c>
      <c r="B582" s="26" t="s">
        <v>30</v>
      </c>
      <c r="C582" s="27">
        <v>201200</v>
      </c>
      <c r="D582" s="28">
        <v>69000</v>
      </c>
      <c r="E582" s="30" t="str">
        <f>VLOOKUP(A582,'CREDIT RISK SCORECARD'!A:H,8, FALSE)</f>
        <v xml:space="preserve"> Medium Risk</v>
      </c>
      <c r="F582" s="26" t="s">
        <v>2064</v>
      </c>
      <c r="G582" s="29">
        <v>0.41348551891624841</v>
      </c>
      <c r="H582" s="44" t="str">
        <f t="shared" si="8"/>
        <v>REVIEW</v>
      </c>
      <c r="I582" s="42">
        <f>IF(Table9[[#This Row],[DECISION]]="Approve",3,IF(Table9[[#This Row],[DECISION]]="Review",2,1))</f>
        <v>2</v>
      </c>
    </row>
    <row r="583" spans="1:9" ht="17.25" x14ac:dyDescent="0.3">
      <c r="A583" s="40" t="s">
        <v>611</v>
      </c>
      <c r="B583" s="31" t="s">
        <v>30</v>
      </c>
      <c r="C583" s="32">
        <v>116600</v>
      </c>
      <c r="D583" s="33">
        <v>31000</v>
      </c>
      <c r="E583" s="30" t="str">
        <f>VLOOKUP(A583,'CREDIT RISK SCORECARD'!A:H,8, FALSE)</f>
        <v xml:space="preserve"> Medium Risk</v>
      </c>
      <c r="F583" s="31" t="s">
        <v>2064</v>
      </c>
      <c r="G583" s="34">
        <v>0.49559718402932318</v>
      </c>
      <c r="H583" s="44" t="str">
        <f t="shared" si="8"/>
        <v>REVIEW</v>
      </c>
      <c r="I583" s="42">
        <f>IF(Table9[[#This Row],[DECISION]]="Approve",3,IF(Table9[[#This Row],[DECISION]]="Review",2,1))</f>
        <v>2</v>
      </c>
    </row>
    <row r="584" spans="1:9" ht="17.25" x14ac:dyDescent="0.3">
      <c r="A584" s="39" t="s">
        <v>612</v>
      </c>
      <c r="B584" s="26" t="s">
        <v>25</v>
      </c>
      <c r="C584" s="27">
        <v>171200</v>
      </c>
      <c r="D584" s="28">
        <v>56000</v>
      </c>
      <c r="E584" s="30" t="str">
        <f>VLOOKUP(A584,'CREDIT RISK SCORECARD'!A:H,8, FALSE)</f>
        <v xml:space="preserve"> Medium Risk</v>
      </c>
      <c r="F584" s="26" t="s">
        <v>2064</v>
      </c>
      <c r="G584" s="29">
        <v>0.41717934090985298</v>
      </c>
      <c r="H584" s="44" t="str">
        <f t="shared" ref="H584:H647" si="9">IF(E:E=" Low Risk","APPROVE",
IF(E:E=" Medium Risk","REVIEW","REJECT"))</f>
        <v>REVIEW</v>
      </c>
      <c r="I584" s="42">
        <f>IF(Table9[[#This Row],[DECISION]]="Approve",3,IF(Table9[[#This Row],[DECISION]]="Review",2,1))</f>
        <v>2</v>
      </c>
    </row>
    <row r="585" spans="1:9" ht="17.25" x14ac:dyDescent="0.3">
      <c r="A585" s="40" t="s">
        <v>613</v>
      </c>
      <c r="B585" s="31" t="s">
        <v>30</v>
      </c>
      <c r="C585" s="32">
        <v>161300</v>
      </c>
      <c r="D585" s="33">
        <v>45000</v>
      </c>
      <c r="E585" s="30" t="str">
        <f>VLOOKUP(A585,'CREDIT RISK SCORECARD'!A:H,8, FALSE)</f>
        <v xml:space="preserve"> Medium Risk</v>
      </c>
      <c r="F585" s="31" t="s">
        <v>2064</v>
      </c>
      <c r="G585" s="34">
        <v>0.44525930840744965</v>
      </c>
      <c r="H585" s="44" t="str">
        <f t="shared" si="9"/>
        <v>REVIEW</v>
      </c>
      <c r="I585" s="42">
        <f>IF(Table9[[#This Row],[DECISION]]="Approve",3,IF(Table9[[#This Row],[DECISION]]="Review",2,1))</f>
        <v>2</v>
      </c>
    </row>
    <row r="586" spans="1:9" ht="17.25" x14ac:dyDescent="0.3">
      <c r="A586" s="39" t="s">
        <v>614</v>
      </c>
      <c r="B586" s="26" t="s">
        <v>25</v>
      </c>
      <c r="C586" s="27">
        <v>198500</v>
      </c>
      <c r="D586" s="28">
        <v>49000</v>
      </c>
      <c r="E586" s="30" t="str">
        <f>VLOOKUP(A586,'CREDIT RISK SCORECARD'!A:H,8, FALSE)</f>
        <v xml:space="preserve"> Low Risk</v>
      </c>
      <c r="F586" s="26" t="s">
        <v>2064</v>
      </c>
      <c r="G586" s="29">
        <v>0.35578889753128706</v>
      </c>
      <c r="H586" s="44" t="str">
        <f t="shared" si="9"/>
        <v>APPROVE</v>
      </c>
      <c r="I586" s="42">
        <f>IF(Table9[[#This Row],[DECISION]]="Approve",3,IF(Table9[[#This Row],[DECISION]]="Review",2,1))</f>
        <v>3</v>
      </c>
    </row>
    <row r="587" spans="1:9" ht="17.25" x14ac:dyDescent="0.3">
      <c r="A587" s="40" t="s">
        <v>615</v>
      </c>
      <c r="B587" s="31" t="s">
        <v>25</v>
      </c>
      <c r="C587" s="32">
        <v>232000</v>
      </c>
      <c r="D587" s="33">
        <v>74000</v>
      </c>
      <c r="E587" s="30" t="str">
        <f>VLOOKUP(A587,'CREDIT RISK SCORECARD'!A:H,8, FALSE)</f>
        <v xml:space="preserve"> Medium Risk</v>
      </c>
      <c r="F587" s="31" t="s">
        <v>2064</v>
      </c>
      <c r="G587" s="34">
        <v>0.44051434596471489</v>
      </c>
      <c r="H587" s="44" t="str">
        <f t="shared" si="9"/>
        <v>REVIEW</v>
      </c>
      <c r="I587" s="42">
        <f>IF(Table9[[#This Row],[DECISION]]="Approve",3,IF(Table9[[#This Row],[DECISION]]="Review",2,1))</f>
        <v>2</v>
      </c>
    </row>
    <row r="588" spans="1:9" ht="17.25" x14ac:dyDescent="0.3">
      <c r="A588" s="39" t="s">
        <v>616</v>
      </c>
      <c r="B588" s="26" t="s">
        <v>25</v>
      </c>
      <c r="C588" s="27">
        <v>178900</v>
      </c>
      <c r="D588" s="28">
        <v>44000</v>
      </c>
      <c r="E588" s="30" t="str">
        <f>VLOOKUP(A588,'CREDIT RISK SCORECARD'!A:H,8, FALSE)</f>
        <v xml:space="preserve"> Low Risk</v>
      </c>
      <c r="F588" s="26" t="s">
        <v>2064</v>
      </c>
      <c r="G588" s="29">
        <v>0.4237695619810708</v>
      </c>
      <c r="H588" s="44" t="str">
        <f t="shared" si="9"/>
        <v>APPROVE</v>
      </c>
      <c r="I588" s="42">
        <f>IF(Table9[[#This Row],[DECISION]]="Approve",3,IF(Table9[[#This Row],[DECISION]]="Review",2,1))</f>
        <v>3</v>
      </c>
    </row>
    <row r="589" spans="1:9" ht="17.25" x14ac:dyDescent="0.3">
      <c r="A589" s="40" t="s">
        <v>617</v>
      </c>
      <c r="B589" s="31" t="s">
        <v>30</v>
      </c>
      <c r="C589" s="32">
        <v>207100</v>
      </c>
      <c r="D589" s="33">
        <v>67000</v>
      </c>
      <c r="E589" s="30" t="str">
        <f>VLOOKUP(A589,'CREDIT RISK SCORECARD'!A:H,8, FALSE)</f>
        <v xml:space="preserve"> Medium Risk</v>
      </c>
      <c r="F589" s="31" t="s">
        <v>2065</v>
      </c>
      <c r="G589" s="34">
        <v>0.51964429825781755</v>
      </c>
      <c r="H589" s="44" t="str">
        <f t="shared" si="9"/>
        <v>REVIEW</v>
      </c>
      <c r="I589" s="42">
        <f>IF(Table9[[#This Row],[DECISION]]="Approve",3,IF(Table9[[#This Row],[DECISION]]="Review",2,1))</f>
        <v>2</v>
      </c>
    </row>
    <row r="590" spans="1:9" ht="17.25" x14ac:dyDescent="0.3">
      <c r="A590" s="39" t="s">
        <v>618</v>
      </c>
      <c r="B590" s="26" t="s">
        <v>25</v>
      </c>
      <c r="C590" s="27">
        <v>205900</v>
      </c>
      <c r="D590" s="28">
        <v>43000</v>
      </c>
      <c r="E590" s="30" t="str">
        <f>VLOOKUP(A590,'CREDIT RISK SCORECARD'!A:H,8, FALSE)</f>
        <v xml:space="preserve"> Low Risk</v>
      </c>
      <c r="F590" s="26" t="s">
        <v>2064</v>
      </c>
      <c r="G590" s="29">
        <v>0.31829585697772905</v>
      </c>
      <c r="H590" s="44" t="str">
        <f t="shared" si="9"/>
        <v>APPROVE</v>
      </c>
      <c r="I590" s="42">
        <f>IF(Table9[[#This Row],[DECISION]]="Approve",3,IF(Table9[[#This Row],[DECISION]]="Review",2,1))</f>
        <v>3</v>
      </c>
    </row>
    <row r="591" spans="1:9" ht="17.25" x14ac:dyDescent="0.3">
      <c r="A591" s="40" t="s">
        <v>619</v>
      </c>
      <c r="B591" s="31" t="s">
        <v>25</v>
      </c>
      <c r="C591" s="32">
        <v>114900</v>
      </c>
      <c r="D591" s="33">
        <v>30000</v>
      </c>
      <c r="E591" s="30" t="str">
        <f>VLOOKUP(A591,'CREDIT RISK SCORECARD'!A:H,8, FALSE)</f>
        <v xml:space="preserve"> Low Risk</v>
      </c>
      <c r="F591" s="31" t="s">
        <v>2064</v>
      </c>
      <c r="G591" s="34">
        <v>0.38935934755992219</v>
      </c>
      <c r="H591" s="44" t="str">
        <f t="shared" si="9"/>
        <v>APPROVE</v>
      </c>
      <c r="I591" s="42">
        <f>IF(Table9[[#This Row],[DECISION]]="Approve",3,IF(Table9[[#This Row],[DECISION]]="Review",2,1))</f>
        <v>3</v>
      </c>
    </row>
    <row r="592" spans="1:9" ht="17.25" x14ac:dyDescent="0.3">
      <c r="A592" s="39" t="s">
        <v>620</v>
      </c>
      <c r="B592" s="26" t="s">
        <v>33</v>
      </c>
      <c r="C592" s="27">
        <v>174100</v>
      </c>
      <c r="D592" s="28">
        <v>56000</v>
      </c>
      <c r="E592" s="30" t="str">
        <f>VLOOKUP(A592,'CREDIT RISK SCORECARD'!A:H,8, FALSE)</f>
        <v xml:space="preserve"> Medium Risk</v>
      </c>
      <c r="F592" s="26" t="s">
        <v>2065</v>
      </c>
      <c r="G592" s="29">
        <v>0.60509806656180787</v>
      </c>
      <c r="H592" s="44" t="str">
        <f t="shared" si="9"/>
        <v>REVIEW</v>
      </c>
      <c r="I592" s="42">
        <f>IF(Table9[[#This Row],[DECISION]]="Approve",3,IF(Table9[[#This Row],[DECISION]]="Review",2,1))</f>
        <v>2</v>
      </c>
    </row>
    <row r="593" spans="1:9" ht="17.25" x14ac:dyDescent="0.3">
      <c r="A593" s="40" t="s">
        <v>621</v>
      </c>
      <c r="B593" s="31" t="s">
        <v>25</v>
      </c>
      <c r="C593" s="32">
        <v>209200</v>
      </c>
      <c r="D593" s="33">
        <v>56000</v>
      </c>
      <c r="E593" s="30" t="str">
        <f>VLOOKUP(A593,'CREDIT RISK SCORECARD'!A:H,8, FALSE)</f>
        <v xml:space="preserve"> Medium Risk</v>
      </c>
      <c r="F593" s="31" t="s">
        <v>2064</v>
      </c>
      <c r="G593" s="34">
        <v>0.41951470696007048</v>
      </c>
      <c r="H593" s="44" t="str">
        <f t="shared" si="9"/>
        <v>REVIEW</v>
      </c>
      <c r="I593" s="42">
        <f>IF(Table9[[#This Row],[DECISION]]="Approve",3,IF(Table9[[#This Row],[DECISION]]="Review",2,1))</f>
        <v>2</v>
      </c>
    </row>
    <row r="594" spans="1:9" ht="17.25" x14ac:dyDescent="0.3">
      <c r="A594" s="39" t="s">
        <v>622</v>
      </c>
      <c r="B594" s="26" t="s">
        <v>25</v>
      </c>
      <c r="C594" s="27">
        <v>225000</v>
      </c>
      <c r="D594" s="28">
        <v>74000</v>
      </c>
      <c r="E594" s="30" t="str">
        <f>VLOOKUP(A594,'CREDIT RISK SCORECARD'!A:H,8, FALSE)</f>
        <v xml:space="preserve"> Low Risk</v>
      </c>
      <c r="F594" s="26" t="s">
        <v>2064</v>
      </c>
      <c r="G594" s="29">
        <v>0.390730551622675</v>
      </c>
      <c r="H594" s="44" t="str">
        <f t="shared" si="9"/>
        <v>APPROVE</v>
      </c>
      <c r="I594" s="42">
        <f>IF(Table9[[#This Row],[DECISION]]="Approve",3,IF(Table9[[#This Row],[DECISION]]="Review",2,1))</f>
        <v>3</v>
      </c>
    </row>
    <row r="595" spans="1:9" ht="17.25" x14ac:dyDescent="0.3">
      <c r="A595" s="40" t="s">
        <v>623</v>
      </c>
      <c r="B595" s="31" t="s">
        <v>25</v>
      </c>
      <c r="C595" s="32">
        <v>206000</v>
      </c>
      <c r="D595" s="33">
        <v>70000</v>
      </c>
      <c r="E595" s="30" t="str">
        <f>VLOOKUP(A595,'CREDIT RISK SCORECARD'!A:H,8, FALSE)</f>
        <v xml:space="preserve"> Medium Risk</v>
      </c>
      <c r="F595" s="31" t="s">
        <v>2064</v>
      </c>
      <c r="G595" s="34">
        <v>0.41186651965118698</v>
      </c>
      <c r="H595" s="44" t="str">
        <f t="shared" si="9"/>
        <v>REVIEW</v>
      </c>
      <c r="I595" s="42">
        <f>IF(Table9[[#This Row],[DECISION]]="Approve",3,IF(Table9[[#This Row],[DECISION]]="Review",2,1))</f>
        <v>2</v>
      </c>
    </row>
    <row r="596" spans="1:9" ht="17.25" x14ac:dyDescent="0.3">
      <c r="A596" s="39" t="s">
        <v>624</v>
      </c>
      <c r="B596" s="26" t="s">
        <v>25</v>
      </c>
      <c r="C596" s="27">
        <v>238100</v>
      </c>
      <c r="D596" s="28">
        <v>38000</v>
      </c>
      <c r="E596" s="30" t="str">
        <f>VLOOKUP(A596,'CREDIT RISK SCORECARD'!A:H,8, FALSE)</f>
        <v xml:space="preserve"> Low Risk</v>
      </c>
      <c r="F596" s="26" t="s">
        <v>2064</v>
      </c>
      <c r="G596" s="29">
        <v>0.36441200625615505</v>
      </c>
      <c r="H596" s="44" t="str">
        <f t="shared" si="9"/>
        <v>APPROVE</v>
      </c>
      <c r="I596" s="42">
        <f>IF(Table9[[#This Row],[DECISION]]="Approve",3,IF(Table9[[#This Row],[DECISION]]="Review",2,1))</f>
        <v>3</v>
      </c>
    </row>
    <row r="597" spans="1:9" ht="17.25" x14ac:dyDescent="0.3">
      <c r="A597" s="40" t="s">
        <v>625</v>
      </c>
      <c r="B597" s="31" t="s">
        <v>25</v>
      </c>
      <c r="C597" s="32">
        <v>150400</v>
      </c>
      <c r="D597" s="33">
        <v>38000</v>
      </c>
      <c r="E597" s="30" t="str">
        <f>VLOOKUP(A597,'CREDIT RISK SCORECARD'!A:H,8, FALSE)</f>
        <v xml:space="preserve"> Low Risk</v>
      </c>
      <c r="F597" s="31" t="s">
        <v>2064</v>
      </c>
      <c r="G597" s="34">
        <v>0.41885080751172094</v>
      </c>
      <c r="H597" s="44" t="str">
        <f t="shared" si="9"/>
        <v>APPROVE</v>
      </c>
      <c r="I597" s="42">
        <f>IF(Table9[[#This Row],[DECISION]]="Approve",3,IF(Table9[[#This Row],[DECISION]]="Review",2,1))</f>
        <v>3</v>
      </c>
    </row>
    <row r="598" spans="1:9" ht="17.25" x14ac:dyDescent="0.3">
      <c r="A598" s="39" t="s">
        <v>626</v>
      </c>
      <c r="B598" s="26" t="s">
        <v>25</v>
      </c>
      <c r="C598" s="27">
        <v>222200</v>
      </c>
      <c r="D598" s="28">
        <v>50000</v>
      </c>
      <c r="E598" s="30" t="str">
        <f>VLOOKUP(A598,'CREDIT RISK SCORECARD'!A:H,8, FALSE)</f>
        <v xml:space="preserve"> Low Risk</v>
      </c>
      <c r="F598" s="26" t="s">
        <v>2064</v>
      </c>
      <c r="G598" s="29">
        <v>0.32383783988634568</v>
      </c>
      <c r="H598" s="44" t="str">
        <f t="shared" si="9"/>
        <v>APPROVE</v>
      </c>
      <c r="I598" s="42">
        <f>IF(Table9[[#This Row],[DECISION]]="Approve",3,IF(Table9[[#This Row],[DECISION]]="Review",2,1))</f>
        <v>3</v>
      </c>
    </row>
    <row r="599" spans="1:9" ht="17.25" x14ac:dyDescent="0.3">
      <c r="A599" s="40" t="s">
        <v>627</v>
      </c>
      <c r="B599" s="31" t="s">
        <v>33</v>
      </c>
      <c r="C599" s="32">
        <v>216800</v>
      </c>
      <c r="D599" s="33">
        <v>60000</v>
      </c>
      <c r="E599" s="30" t="str">
        <f>VLOOKUP(A599,'CREDIT RISK SCORECARD'!A:H,8, FALSE)</f>
        <v xml:space="preserve"> Medium Risk</v>
      </c>
      <c r="F599" s="31" t="s">
        <v>2065</v>
      </c>
      <c r="G599" s="34">
        <v>0.57520077435883832</v>
      </c>
      <c r="H599" s="44" t="str">
        <f t="shared" si="9"/>
        <v>REVIEW</v>
      </c>
      <c r="I599" s="42">
        <f>IF(Table9[[#This Row],[DECISION]]="Approve",3,IF(Table9[[#This Row],[DECISION]]="Review",2,1))</f>
        <v>2</v>
      </c>
    </row>
    <row r="600" spans="1:9" ht="17.25" x14ac:dyDescent="0.3">
      <c r="A600" s="39" t="s">
        <v>628</v>
      </c>
      <c r="B600" s="26" t="s">
        <v>25</v>
      </c>
      <c r="C600" s="27">
        <v>106400</v>
      </c>
      <c r="D600" s="28">
        <v>33000</v>
      </c>
      <c r="E600" s="30" t="str">
        <f>VLOOKUP(A600,'CREDIT RISK SCORECARD'!A:H,8, FALSE)</f>
        <v xml:space="preserve"> Medium Risk</v>
      </c>
      <c r="F600" s="26" t="s">
        <v>2064</v>
      </c>
      <c r="G600" s="29">
        <v>0.42182363351843638</v>
      </c>
      <c r="H600" s="44" t="str">
        <f t="shared" si="9"/>
        <v>REVIEW</v>
      </c>
      <c r="I600" s="42">
        <f>IF(Table9[[#This Row],[DECISION]]="Approve",3,IF(Table9[[#This Row],[DECISION]]="Review",2,1))</f>
        <v>2</v>
      </c>
    </row>
    <row r="601" spans="1:9" ht="17.25" x14ac:dyDescent="0.3">
      <c r="A601" s="40" t="s">
        <v>629</v>
      </c>
      <c r="B601" s="31" t="s">
        <v>25</v>
      </c>
      <c r="C601" s="32">
        <v>60000</v>
      </c>
      <c r="D601" s="33">
        <v>30000</v>
      </c>
      <c r="E601" s="30" t="str">
        <f>VLOOKUP(A601,'CREDIT RISK SCORECARD'!A:H,8, FALSE)</f>
        <v xml:space="preserve"> Medium Risk</v>
      </c>
      <c r="F601" s="31" t="s">
        <v>2064</v>
      </c>
      <c r="G601" s="34">
        <v>0.44015429717776733</v>
      </c>
      <c r="H601" s="44" t="str">
        <f t="shared" si="9"/>
        <v>REVIEW</v>
      </c>
      <c r="I601" s="42">
        <f>IF(Table9[[#This Row],[DECISION]]="Approve",3,IF(Table9[[#This Row],[DECISION]]="Review",2,1))</f>
        <v>2</v>
      </c>
    </row>
    <row r="602" spans="1:9" ht="17.25" x14ac:dyDescent="0.3">
      <c r="A602" s="39" t="s">
        <v>630</v>
      </c>
      <c r="B602" s="26" t="s">
        <v>30</v>
      </c>
      <c r="C602" s="27">
        <v>223900</v>
      </c>
      <c r="D602" s="28">
        <v>59000</v>
      </c>
      <c r="E602" s="30" t="str">
        <f>VLOOKUP(A602,'CREDIT RISK SCORECARD'!A:H,8, FALSE)</f>
        <v xml:space="preserve"> Medium Risk</v>
      </c>
      <c r="F602" s="26" t="s">
        <v>2064</v>
      </c>
      <c r="G602" s="29">
        <v>0.46722613631823617</v>
      </c>
      <c r="H602" s="44" t="str">
        <f t="shared" si="9"/>
        <v>REVIEW</v>
      </c>
      <c r="I602" s="42">
        <f>IF(Table9[[#This Row],[DECISION]]="Approve",3,IF(Table9[[#This Row],[DECISION]]="Review",2,1))</f>
        <v>2</v>
      </c>
    </row>
    <row r="603" spans="1:9" ht="17.25" x14ac:dyDescent="0.3">
      <c r="A603" s="40" t="s">
        <v>631</v>
      </c>
      <c r="B603" s="31" t="s">
        <v>25</v>
      </c>
      <c r="C603" s="32">
        <v>169900</v>
      </c>
      <c r="D603" s="33">
        <v>50000</v>
      </c>
      <c r="E603" s="30" t="str">
        <f>VLOOKUP(A603,'CREDIT RISK SCORECARD'!A:H,8, FALSE)</f>
        <v xml:space="preserve"> Low Risk</v>
      </c>
      <c r="F603" s="31" t="s">
        <v>2064</v>
      </c>
      <c r="G603" s="34">
        <v>0.37369610659571922</v>
      </c>
      <c r="H603" s="44" t="str">
        <f t="shared" si="9"/>
        <v>APPROVE</v>
      </c>
      <c r="I603" s="42">
        <f>IF(Table9[[#This Row],[DECISION]]="Approve",3,IF(Table9[[#This Row],[DECISION]]="Review",2,1))</f>
        <v>3</v>
      </c>
    </row>
    <row r="604" spans="1:9" ht="17.25" x14ac:dyDescent="0.3">
      <c r="A604" s="39" t="s">
        <v>632</v>
      </c>
      <c r="B604" s="26" t="s">
        <v>33</v>
      </c>
      <c r="C604" s="27">
        <v>401600</v>
      </c>
      <c r="D604" s="28">
        <v>71000</v>
      </c>
      <c r="E604" s="30" t="str">
        <f>VLOOKUP(A604,'CREDIT RISK SCORECARD'!A:H,8, FALSE)</f>
        <v xml:space="preserve"> Low Risk</v>
      </c>
      <c r="F604" s="26" t="s">
        <v>2064</v>
      </c>
      <c r="G604" s="29">
        <v>0.44241492335767529</v>
      </c>
      <c r="H604" s="44" t="str">
        <f t="shared" si="9"/>
        <v>APPROVE</v>
      </c>
      <c r="I604" s="42">
        <f>IF(Table9[[#This Row],[DECISION]]="Approve",3,IF(Table9[[#This Row],[DECISION]]="Review",2,1))</f>
        <v>3</v>
      </c>
    </row>
    <row r="605" spans="1:9" ht="17.25" x14ac:dyDescent="0.3">
      <c r="A605" s="40" t="s">
        <v>633</v>
      </c>
      <c r="B605" s="31" t="s">
        <v>25</v>
      </c>
      <c r="C605" s="32">
        <v>189200</v>
      </c>
      <c r="D605" s="33">
        <v>59000</v>
      </c>
      <c r="E605" s="30" t="str">
        <f>VLOOKUP(A605,'CREDIT RISK SCORECARD'!A:H,8, FALSE)</f>
        <v xml:space="preserve"> Medium Risk</v>
      </c>
      <c r="F605" s="31" t="s">
        <v>2064</v>
      </c>
      <c r="G605" s="34">
        <v>0.42657685228770942</v>
      </c>
      <c r="H605" s="44" t="str">
        <f t="shared" si="9"/>
        <v>REVIEW</v>
      </c>
      <c r="I605" s="42">
        <f>IF(Table9[[#This Row],[DECISION]]="Approve",3,IF(Table9[[#This Row],[DECISION]]="Review",2,1))</f>
        <v>2</v>
      </c>
    </row>
    <row r="606" spans="1:9" ht="17.25" x14ac:dyDescent="0.3">
      <c r="A606" s="39" t="s">
        <v>634</v>
      </c>
      <c r="B606" s="26" t="s">
        <v>25</v>
      </c>
      <c r="C606" s="27">
        <v>162900</v>
      </c>
      <c r="D606" s="28">
        <v>44000</v>
      </c>
      <c r="E606" s="30" t="str">
        <f>VLOOKUP(A606,'CREDIT RISK SCORECARD'!A:H,8, FALSE)</f>
        <v xml:space="preserve"> Low Risk</v>
      </c>
      <c r="F606" s="26" t="s">
        <v>2064</v>
      </c>
      <c r="G606" s="29">
        <v>0.34630890719161933</v>
      </c>
      <c r="H606" s="44" t="str">
        <f t="shared" si="9"/>
        <v>APPROVE</v>
      </c>
      <c r="I606" s="42">
        <f>IF(Table9[[#This Row],[DECISION]]="Approve",3,IF(Table9[[#This Row],[DECISION]]="Review",2,1))</f>
        <v>3</v>
      </c>
    </row>
    <row r="607" spans="1:9" ht="17.25" x14ac:dyDescent="0.3">
      <c r="A607" s="40" t="s">
        <v>635</v>
      </c>
      <c r="B607" s="31" t="s">
        <v>25</v>
      </c>
      <c r="C607" s="32">
        <v>183700</v>
      </c>
      <c r="D607" s="33">
        <v>62000</v>
      </c>
      <c r="E607" s="30" t="str">
        <f>VLOOKUP(A607,'CREDIT RISK SCORECARD'!A:H,8, FALSE)</f>
        <v xml:space="preserve"> Medium Risk</v>
      </c>
      <c r="F607" s="31" t="s">
        <v>2064</v>
      </c>
      <c r="G607" s="34">
        <v>0.454905629533362</v>
      </c>
      <c r="H607" s="44" t="str">
        <f t="shared" si="9"/>
        <v>REVIEW</v>
      </c>
      <c r="I607" s="42">
        <f>IF(Table9[[#This Row],[DECISION]]="Approve",3,IF(Table9[[#This Row],[DECISION]]="Review",2,1))</f>
        <v>2</v>
      </c>
    </row>
    <row r="608" spans="1:9" ht="17.25" x14ac:dyDescent="0.3">
      <c r="A608" s="39" t="s">
        <v>636</v>
      </c>
      <c r="B608" s="26" t="s">
        <v>25</v>
      </c>
      <c r="C608" s="27">
        <v>160900</v>
      </c>
      <c r="D608" s="28">
        <v>35000</v>
      </c>
      <c r="E608" s="30" t="str">
        <f>VLOOKUP(A608,'CREDIT RISK SCORECARD'!A:H,8, FALSE)</f>
        <v xml:space="preserve"> Low Risk</v>
      </c>
      <c r="F608" s="26" t="s">
        <v>2064</v>
      </c>
      <c r="G608" s="29">
        <v>0.35747066090372553</v>
      </c>
      <c r="H608" s="44" t="str">
        <f t="shared" si="9"/>
        <v>APPROVE</v>
      </c>
      <c r="I608" s="42">
        <f>IF(Table9[[#This Row],[DECISION]]="Approve",3,IF(Table9[[#This Row],[DECISION]]="Review",2,1))</f>
        <v>3</v>
      </c>
    </row>
    <row r="609" spans="1:9" ht="17.25" x14ac:dyDescent="0.3">
      <c r="A609" s="40" t="s">
        <v>637</v>
      </c>
      <c r="B609" s="31" t="s">
        <v>25</v>
      </c>
      <c r="C609" s="32">
        <v>135100</v>
      </c>
      <c r="D609" s="33">
        <v>30000</v>
      </c>
      <c r="E609" s="30" t="str">
        <f>VLOOKUP(A609,'CREDIT RISK SCORECARD'!A:H,8, FALSE)</f>
        <v xml:space="preserve"> Low Risk</v>
      </c>
      <c r="F609" s="31" t="s">
        <v>2064</v>
      </c>
      <c r="G609" s="34">
        <v>0.3901781492221984</v>
      </c>
      <c r="H609" s="44" t="str">
        <f t="shared" si="9"/>
        <v>APPROVE</v>
      </c>
      <c r="I609" s="42">
        <f>IF(Table9[[#This Row],[DECISION]]="Approve",3,IF(Table9[[#This Row],[DECISION]]="Review",2,1))</f>
        <v>3</v>
      </c>
    </row>
    <row r="610" spans="1:9" ht="17.25" x14ac:dyDescent="0.3">
      <c r="A610" s="39" t="s">
        <v>638</v>
      </c>
      <c r="B610" s="26" t="s">
        <v>25</v>
      </c>
      <c r="C610" s="27">
        <v>180300</v>
      </c>
      <c r="D610" s="28">
        <v>45000</v>
      </c>
      <c r="E610" s="30" t="str">
        <f>VLOOKUP(A610,'CREDIT RISK SCORECARD'!A:H,8, FALSE)</f>
        <v xml:space="preserve"> Low Risk</v>
      </c>
      <c r="F610" s="26" t="s">
        <v>2064</v>
      </c>
      <c r="G610" s="29">
        <v>0.39195316629129928</v>
      </c>
      <c r="H610" s="44" t="str">
        <f t="shared" si="9"/>
        <v>APPROVE</v>
      </c>
      <c r="I610" s="42">
        <f>IF(Table9[[#This Row],[DECISION]]="Approve",3,IF(Table9[[#This Row],[DECISION]]="Review",2,1))</f>
        <v>3</v>
      </c>
    </row>
    <row r="611" spans="1:9" ht="17.25" x14ac:dyDescent="0.3">
      <c r="A611" s="40" t="s">
        <v>639</v>
      </c>
      <c r="B611" s="31" t="s">
        <v>25</v>
      </c>
      <c r="C611" s="32">
        <v>147900</v>
      </c>
      <c r="D611" s="33">
        <v>30000</v>
      </c>
      <c r="E611" s="30" t="str">
        <f>VLOOKUP(A611,'CREDIT RISK SCORECARD'!A:H,8, FALSE)</f>
        <v xml:space="preserve"> Low Risk</v>
      </c>
      <c r="F611" s="31" t="s">
        <v>2064</v>
      </c>
      <c r="G611" s="34">
        <v>0.39079554724251286</v>
      </c>
      <c r="H611" s="44" t="str">
        <f t="shared" si="9"/>
        <v>APPROVE</v>
      </c>
      <c r="I611" s="42">
        <f>IF(Table9[[#This Row],[DECISION]]="Approve",3,IF(Table9[[#This Row],[DECISION]]="Review",2,1))</f>
        <v>3</v>
      </c>
    </row>
    <row r="612" spans="1:9" ht="17.25" x14ac:dyDescent="0.3">
      <c r="A612" s="39" t="s">
        <v>640</v>
      </c>
      <c r="B612" s="26" t="s">
        <v>25</v>
      </c>
      <c r="C612" s="27">
        <v>213600</v>
      </c>
      <c r="D612" s="28">
        <v>73000</v>
      </c>
      <c r="E612" s="30" t="str">
        <f>VLOOKUP(A612,'CREDIT RISK SCORECARD'!A:H,8, FALSE)</f>
        <v xml:space="preserve"> Low Risk</v>
      </c>
      <c r="F612" s="26" t="s">
        <v>2064</v>
      </c>
      <c r="G612" s="29">
        <v>0.35685781235594805</v>
      </c>
      <c r="H612" s="44" t="str">
        <f t="shared" si="9"/>
        <v>APPROVE</v>
      </c>
      <c r="I612" s="42">
        <f>IF(Table9[[#This Row],[DECISION]]="Approve",3,IF(Table9[[#This Row],[DECISION]]="Review",2,1))</f>
        <v>3</v>
      </c>
    </row>
    <row r="613" spans="1:9" ht="17.25" x14ac:dyDescent="0.3">
      <c r="A613" s="40" t="s">
        <v>641</v>
      </c>
      <c r="B613" s="31" t="s">
        <v>25</v>
      </c>
      <c r="C613" s="32">
        <v>261400</v>
      </c>
      <c r="D613" s="33">
        <v>41000</v>
      </c>
      <c r="E613" s="30" t="str">
        <f>VLOOKUP(A613,'CREDIT RISK SCORECARD'!A:H,8, FALSE)</f>
        <v xml:space="preserve"> Low Risk</v>
      </c>
      <c r="F613" s="31" t="s">
        <v>2064</v>
      </c>
      <c r="G613" s="34">
        <v>0.36500195272267683</v>
      </c>
      <c r="H613" s="44" t="str">
        <f t="shared" si="9"/>
        <v>APPROVE</v>
      </c>
      <c r="I613" s="42">
        <f>IF(Table9[[#This Row],[DECISION]]="Approve",3,IF(Table9[[#This Row],[DECISION]]="Review",2,1))</f>
        <v>3</v>
      </c>
    </row>
    <row r="614" spans="1:9" ht="17.25" x14ac:dyDescent="0.3">
      <c r="A614" s="39" t="s">
        <v>642</v>
      </c>
      <c r="B614" s="26" t="s">
        <v>25</v>
      </c>
      <c r="C614" s="27">
        <v>164700</v>
      </c>
      <c r="D614" s="28">
        <v>50000</v>
      </c>
      <c r="E614" s="30" t="str">
        <f>VLOOKUP(A614,'CREDIT RISK SCORECARD'!A:H,8, FALSE)</f>
        <v xml:space="preserve"> Low Risk</v>
      </c>
      <c r="F614" s="26" t="s">
        <v>2064</v>
      </c>
      <c r="G614" s="29">
        <v>0.35323938711481434</v>
      </c>
      <c r="H614" s="44" t="str">
        <f t="shared" si="9"/>
        <v>APPROVE</v>
      </c>
      <c r="I614" s="42">
        <f>IF(Table9[[#This Row],[DECISION]]="Approve",3,IF(Table9[[#This Row],[DECISION]]="Review",2,1))</f>
        <v>3</v>
      </c>
    </row>
    <row r="615" spans="1:9" ht="17.25" x14ac:dyDescent="0.3">
      <c r="A615" s="40" t="s">
        <v>643</v>
      </c>
      <c r="B615" s="31" t="s">
        <v>25</v>
      </c>
      <c r="C615" s="32">
        <v>240200</v>
      </c>
      <c r="D615" s="33">
        <v>61000</v>
      </c>
      <c r="E615" s="30" t="str">
        <f>VLOOKUP(A615,'CREDIT RISK SCORECARD'!A:H,8, FALSE)</f>
        <v xml:space="preserve"> Low Risk</v>
      </c>
      <c r="F615" s="31" t="s">
        <v>2064</v>
      </c>
      <c r="G615" s="34">
        <v>0.33840369341834209</v>
      </c>
      <c r="H615" s="44" t="str">
        <f t="shared" si="9"/>
        <v>APPROVE</v>
      </c>
      <c r="I615" s="42">
        <f>IF(Table9[[#This Row],[DECISION]]="Approve",3,IF(Table9[[#This Row],[DECISION]]="Review",2,1))</f>
        <v>3</v>
      </c>
    </row>
    <row r="616" spans="1:9" ht="17.25" x14ac:dyDescent="0.3">
      <c r="A616" s="39" t="s">
        <v>644</v>
      </c>
      <c r="B616" s="26" t="s">
        <v>33</v>
      </c>
      <c r="C616" s="27">
        <v>83200</v>
      </c>
      <c r="D616" s="28">
        <v>30000</v>
      </c>
      <c r="E616" s="30" t="str">
        <f>VLOOKUP(A616,'CREDIT RISK SCORECARD'!A:H,8, FALSE)</f>
        <v xml:space="preserve"> Medium Risk</v>
      </c>
      <c r="F616" s="26" t="s">
        <v>2065</v>
      </c>
      <c r="G616" s="29">
        <v>0.61818370357003061</v>
      </c>
      <c r="H616" s="44" t="str">
        <f t="shared" si="9"/>
        <v>REVIEW</v>
      </c>
      <c r="I616" s="42">
        <f>IF(Table9[[#This Row],[DECISION]]="Approve",3,IF(Table9[[#This Row],[DECISION]]="Review",2,1))</f>
        <v>2</v>
      </c>
    </row>
    <row r="617" spans="1:9" ht="17.25" x14ac:dyDescent="0.3">
      <c r="A617" s="40" t="s">
        <v>645</v>
      </c>
      <c r="B617" s="31" t="s">
        <v>33</v>
      </c>
      <c r="C617" s="32">
        <v>305300</v>
      </c>
      <c r="D617" s="33">
        <v>50000</v>
      </c>
      <c r="E617" s="30" t="str">
        <f>VLOOKUP(A617,'CREDIT RISK SCORECARD'!A:H,8, FALSE)</f>
        <v xml:space="preserve"> Medium Risk</v>
      </c>
      <c r="F617" s="31" t="s">
        <v>2065</v>
      </c>
      <c r="G617" s="34">
        <v>0.62344590835488634</v>
      </c>
      <c r="H617" s="44" t="str">
        <f t="shared" si="9"/>
        <v>REVIEW</v>
      </c>
      <c r="I617" s="42">
        <f>IF(Table9[[#This Row],[DECISION]]="Approve",3,IF(Table9[[#This Row],[DECISION]]="Review",2,1))</f>
        <v>2</v>
      </c>
    </row>
    <row r="618" spans="1:9" ht="17.25" x14ac:dyDescent="0.3">
      <c r="A618" s="39" t="s">
        <v>646</v>
      </c>
      <c r="B618" s="26" t="s">
        <v>25</v>
      </c>
      <c r="C618" s="27">
        <v>189000</v>
      </c>
      <c r="D618" s="28">
        <v>52000</v>
      </c>
      <c r="E618" s="30" t="str">
        <f>VLOOKUP(A618,'CREDIT RISK SCORECARD'!A:H,8, FALSE)</f>
        <v xml:space="preserve"> Medium Risk</v>
      </c>
      <c r="F618" s="26" t="s">
        <v>2064</v>
      </c>
      <c r="G618" s="29">
        <v>0.47297377328347417</v>
      </c>
      <c r="H618" s="44" t="str">
        <f t="shared" si="9"/>
        <v>REVIEW</v>
      </c>
      <c r="I618" s="42">
        <f>IF(Table9[[#This Row],[DECISION]]="Approve",3,IF(Table9[[#This Row],[DECISION]]="Review",2,1))</f>
        <v>2</v>
      </c>
    </row>
    <row r="619" spans="1:9" ht="17.25" x14ac:dyDescent="0.3">
      <c r="A619" s="40" t="s">
        <v>647</v>
      </c>
      <c r="B619" s="31" t="s">
        <v>33</v>
      </c>
      <c r="C619" s="32">
        <v>265200</v>
      </c>
      <c r="D619" s="33">
        <v>71000</v>
      </c>
      <c r="E619" s="30" t="str">
        <f>VLOOKUP(A619,'CREDIT RISK SCORECARD'!A:H,8, FALSE)</f>
        <v xml:space="preserve"> Medium Risk</v>
      </c>
      <c r="F619" s="31" t="s">
        <v>2065</v>
      </c>
      <c r="G619" s="34">
        <v>0.66215157923684209</v>
      </c>
      <c r="H619" s="44" t="str">
        <f t="shared" si="9"/>
        <v>REVIEW</v>
      </c>
      <c r="I619" s="42">
        <f>IF(Table9[[#This Row],[DECISION]]="Approve",3,IF(Table9[[#This Row],[DECISION]]="Review",2,1))</f>
        <v>2</v>
      </c>
    </row>
    <row r="620" spans="1:9" ht="17.25" x14ac:dyDescent="0.3">
      <c r="A620" s="39" t="s">
        <v>648</v>
      </c>
      <c r="B620" s="26" t="s">
        <v>33</v>
      </c>
      <c r="C620" s="27">
        <v>324400</v>
      </c>
      <c r="D620" s="28">
        <v>67000</v>
      </c>
      <c r="E620" s="30" t="str">
        <f>VLOOKUP(A620,'CREDIT RISK SCORECARD'!A:H,8, FALSE)</f>
        <v xml:space="preserve"> Medium Risk</v>
      </c>
      <c r="F620" s="26" t="s">
        <v>2065</v>
      </c>
      <c r="G620" s="29">
        <v>0.65342537194291028</v>
      </c>
      <c r="H620" s="44" t="str">
        <f t="shared" si="9"/>
        <v>REVIEW</v>
      </c>
      <c r="I620" s="42">
        <f>IF(Table9[[#This Row],[DECISION]]="Approve",3,IF(Table9[[#This Row],[DECISION]]="Review",2,1))</f>
        <v>2</v>
      </c>
    </row>
    <row r="621" spans="1:9" ht="17.25" x14ac:dyDescent="0.3">
      <c r="A621" s="40" t="s">
        <v>649</v>
      </c>
      <c r="B621" s="31" t="s">
        <v>25</v>
      </c>
      <c r="C621" s="32">
        <v>192800</v>
      </c>
      <c r="D621" s="33">
        <v>64000</v>
      </c>
      <c r="E621" s="30" t="str">
        <f>VLOOKUP(A621,'CREDIT RISK SCORECARD'!A:H,8, FALSE)</f>
        <v xml:space="preserve"> Low Risk</v>
      </c>
      <c r="F621" s="31" t="s">
        <v>2064</v>
      </c>
      <c r="G621" s="34">
        <v>0.39684387095681184</v>
      </c>
      <c r="H621" s="44" t="str">
        <f t="shared" si="9"/>
        <v>APPROVE</v>
      </c>
      <c r="I621" s="42">
        <f>IF(Table9[[#This Row],[DECISION]]="Approve",3,IF(Table9[[#This Row],[DECISION]]="Review",2,1))</f>
        <v>3</v>
      </c>
    </row>
    <row r="622" spans="1:9" ht="17.25" x14ac:dyDescent="0.3">
      <c r="A622" s="39" t="s">
        <v>650</v>
      </c>
      <c r="B622" s="26" t="s">
        <v>30</v>
      </c>
      <c r="C622" s="27">
        <v>113400</v>
      </c>
      <c r="D622" s="28">
        <v>30000</v>
      </c>
      <c r="E622" s="30" t="str">
        <f>VLOOKUP(A622,'CREDIT RISK SCORECARD'!A:H,8, FALSE)</f>
        <v xml:space="preserve"> Medium Risk</v>
      </c>
      <c r="F622" s="26" t="s">
        <v>2065</v>
      </c>
      <c r="G622" s="29">
        <v>0.51442674907859143</v>
      </c>
      <c r="H622" s="44" t="str">
        <f t="shared" si="9"/>
        <v>REVIEW</v>
      </c>
      <c r="I622" s="42">
        <f>IF(Table9[[#This Row],[DECISION]]="Approve",3,IF(Table9[[#This Row],[DECISION]]="Review",2,1))</f>
        <v>2</v>
      </c>
    </row>
    <row r="623" spans="1:9" ht="17.25" x14ac:dyDescent="0.3">
      <c r="A623" s="40" t="s">
        <v>651</v>
      </c>
      <c r="B623" s="31" t="s">
        <v>30</v>
      </c>
      <c r="C623" s="32">
        <v>241200</v>
      </c>
      <c r="D623" s="33">
        <v>58000</v>
      </c>
      <c r="E623" s="30" t="str">
        <f>VLOOKUP(A623,'CREDIT RISK SCORECARD'!A:H,8, FALSE)</f>
        <v xml:space="preserve"> Medium Risk</v>
      </c>
      <c r="F623" s="31" t="s">
        <v>2065</v>
      </c>
      <c r="G623" s="34">
        <v>0.52261656993643546</v>
      </c>
      <c r="H623" s="44" t="str">
        <f t="shared" si="9"/>
        <v>REVIEW</v>
      </c>
      <c r="I623" s="42">
        <f>IF(Table9[[#This Row],[DECISION]]="Approve",3,IF(Table9[[#This Row],[DECISION]]="Review",2,1))</f>
        <v>2</v>
      </c>
    </row>
    <row r="624" spans="1:9" ht="17.25" x14ac:dyDescent="0.3">
      <c r="A624" s="39" t="s">
        <v>652</v>
      </c>
      <c r="B624" s="26" t="s">
        <v>25</v>
      </c>
      <c r="C624" s="27">
        <v>199400</v>
      </c>
      <c r="D624" s="28">
        <v>52000</v>
      </c>
      <c r="E624" s="30" t="str">
        <f>VLOOKUP(A624,'CREDIT RISK SCORECARD'!A:H,8, FALSE)</f>
        <v xml:space="preserve"> Low Risk</v>
      </c>
      <c r="F624" s="26" t="s">
        <v>2064</v>
      </c>
      <c r="G624" s="29">
        <v>0.39181842556797558</v>
      </c>
      <c r="H624" s="44" t="str">
        <f t="shared" si="9"/>
        <v>APPROVE</v>
      </c>
      <c r="I624" s="42">
        <f>IF(Table9[[#This Row],[DECISION]]="Approve",3,IF(Table9[[#This Row],[DECISION]]="Review",2,1))</f>
        <v>3</v>
      </c>
    </row>
    <row r="625" spans="1:9" ht="17.25" x14ac:dyDescent="0.3">
      <c r="A625" s="40" t="s">
        <v>653</v>
      </c>
      <c r="B625" s="31" t="s">
        <v>25</v>
      </c>
      <c r="C625" s="32">
        <v>167000</v>
      </c>
      <c r="D625" s="33">
        <v>30000</v>
      </c>
      <c r="E625" s="30" t="str">
        <f>VLOOKUP(A625,'CREDIT RISK SCORECARD'!A:H,8, FALSE)</f>
        <v xml:space="preserve"> Low Risk</v>
      </c>
      <c r="F625" s="31" t="s">
        <v>2064</v>
      </c>
      <c r="G625" s="34">
        <v>0.32280144896973745</v>
      </c>
      <c r="H625" s="44" t="str">
        <f t="shared" si="9"/>
        <v>APPROVE</v>
      </c>
      <c r="I625" s="42">
        <f>IF(Table9[[#This Row],[DECISION]]="Approve",3,IF(Table9[[#This Row],[DECISION]]="Review",2,1))</f>
        <v>3</v>
      </c>
    </row>
    <row r="626" spans="1:9" ht="17.25" x14ac:dyDescent="0.3">
      <c r="A626" s="39" t="s">
        <v>654</v>
      </c>
      <c r="B626" s="26" t="s">
        <v>30</v>
      </c>
      <c r="C626" s="27">
        <v>189900</v>
      </c>
      <c r="D626" s="28">
        <v>64000</v>
      </c>
      <c r="E626" s="30" t="str">
        <f>VLOOKUP(A626,'CREDIT RISK SCORECARD'!A:H,8, FALSE)</f>
        <v xml:space="preserve"> Medium Risk</v>
      </c>
      <c r="F626" s="26" t="s">
        <v>2065</v>
      </c>
      <c r="G626" s="29">
        <v>0.58091821150269141</v>
      </c>
      <c r="H626" s="44" t="str">
        <f t="shared" si="9"/>
        <v>REVIEW</v>
      </c>
      <c r="I626" s="42">
        <f>IF(Table9[[#This Row],[DECISION]]="Approve",3,IF(Table9[[#This Row],[DECISION]]="Review",2,1))</f>
        <v>2</v>
      </c>
    </row>
    <row r="627" spans="1:9" ht="17.25" x14ac:dyDescent="0.3">
      <c r="A627" s="40" t="s">
        <v>655</v>
      </c>
      <c r="B627" s="31" t="s">
        <v>33</v>
      </c>
      <c r="C627" s="32">
        <v>289200</v>
      </c>
      <c r="D627" s="33">
        <v>65000</v>
      </c>
      <c r="E627" s="30" t="str">
        <f>VLOOKUP(A627,'CREDIT RISK SCORECARD'!A:H,8, FALSE)</f>
        <v xml:space="preserve"> Medium Risk</v>
      </c>
      <c r="F627" s="31" t="s">
        <v>2065</v>
      </c>
      <c r="G627" s="34">
        <v>0.57181552946178205</v>
      </c>
      <c r="H627" s="44" t="str">
        <f t="shared" si="9"/>
        <v>REVIEW</v>
      </c>
      <c r="I627" s="42">
        <f>IF(Table9[[#This Row],[DECISION]]="Approve",3,IF(Table9[[#This Row],[DECISION]]="Review",2,1))</f>
        <v>2</v>
      </c>
    </row>
    <row r="628" spans="1:9" ht="17.25" x14ac:dyDescent="0.3">
      <c r="A628" s="39" t="s">
        <v>656</v>
      </c>
      <c r="B628" s="26" t="s">
        <v>25</v>
      </c>
      <c r="C628" s="27">
        <v>187400</v>
      </c>
      <c r="D628" s="28">
        <v>31000</v>
      </c>
      <c r="E628" s="30" t="str">
        <f>VLOOKUP(A628,'CREDIT RISK SCORECARD'!A:H,8, FALSE)</f>
        <v xml:space="preserve"> Low Risk</v>
      </c>
      <c r="F628" s="26" t="s">
        <v>2064</v>
      </c>
      <c r="G628" s="29">
        <v>0.39795953980421339</v>
      </c>
      <c r="H628" s="44" t="str">
        <f t="shared" si="9"/>
        <v>APPROVE</v>
      </c>
      <c r="I628" s="42">
        <f>IF(Table9[[#This Row],[DECISION]]="Approve",3,IF(Table9[[#This Row],[DECISION]]="Review",2,1))</f>
        <v>3</v>
      </c>
    </row>
    <row r="629" spans="1:9" ht="17.25" x14ac:dyDescent="0.3">
      <c r="A629" s="40" t="s">
        <v>657</v>
      </c>
      <c r="B629" s="31" t="s">
        <v>25</v>
      </c>
      <c r="C629" s="32">
        <v>163400</v>
      </c>
      <c r="D629" s="33">
        <v>37000</v>
      </c>
      <c r="E629" s="30" t="str">
        <f>VLOOKUP(A629,'CREDIT RISK SCORECARD'!A:H,8, FALSE)</f>
        <v xml:space="preserve"> Low Risk</v>
      </c>
      <c r="F629" s="31" t="s">
        <v>2064</v>
      </c>
      <c r="G629" s="34">
        <v>0.3550675152695229</v>
      </c>
      <c r="H629" s="44" t="str">
        <f t="shared" si="9"/>
        <v>APPROVE</v>
      </c>
      <c r="I629" s="42">
        <f>IF(Table9[[#This Row],[DECISION]]="Approve",3,IF(Table9[[#This Row],[DECISION]]="Review",2,1))</f>
        <v>3</v>
      </c>
    </row>
    <row r="630" spans="1:9" ht="17.25" x14ac:dyDescent="0.3">
      <c r="A630" s="39" t="s">
        <v>658</v>
      </c>
      <c r="B630" s="26" t="s">
        <v>25</v>
      </c>
      <c r="C630" s="27">
        <v>183800</v>
      </c>
      <c r="D630" s="28">
        <v>50000</v>
      </c>
      <c r="E630" s="30" t="str">
        <f>VLOOKUP(A630,'CREDIT RISK SCORECARD'!A:H,8, FALSE)</f>
        <v xml:space="preserve"> Low Risk</v>
      </c>
      <c r="F630" s="26" t="s">
        <v>2064</v>
      </c>
      <c r="G630" s="29">
        <v>0.39317937473559289</v>
      </c>
      <c r="H630" s="44" t="str">
        <f t="shared" si="9"/>
        <v>APPROVE</v>
      </c>
      <c r="I630" s="42">
        <f>IF(Table9[[#This Row],[DECISION]]="Approve",3,IF(Table9[[#This Row],[DECISION]]="Review",2,1))</f>
        <v>3</v>
      </c>
    </row>
    <row r="631" spans="1:9" ht="17.25" x14ac:dyDescent="0.3">
      <c r="A631" s="40" t="s">
        <v>659</v>
      </c>
      <c r="B631" s="31" t="s">
        <v>25</v>
      </c>
      <c r="C631" s="32">
        <v>138100</v>
      </c>
      <c r="D631" s="33">
        <v>35000</v>
      </c>
      <c r="E631" s="30" t="str">
        <f>VLOOKUP(A631,'CREDIT RISK SCORECARD'!A:H,8, FALSE)</f>
        <v xml:space="preserve"> Medium Risk</v>
      </c>
      <c r="F631" s="31" t="s">
        <v>2064</v>
      </c>
      <c r="G631" s="34">
        <v>0.43066717081690126</v>
      </c>
      <c r="H631" s="44" t="str">
        <f t="shared" si="9"/>
        <v>REVIEW</v>
      </c>
      <c r="I631" s="42">
        <f>IF(Table9[[#This Row],[DECISION]]="Approve",3,IF(Table9[[#This Row],[DECISION]]="Review",2,1))</f>
        <v>2</v>
      </c>
    </row>
    <row r="632" spans="1:9" ht="17.25" x14ac:dyDescent="0.3">
      <c r="A632" s="39" t="s">
        <v>660</v>
      </c>
      <c r="B632" s="26" t="s">
        <v>33</v>
      </c>
      <c r="C632" s="27">
        <v>150100</v>
      </c>
      <c r="D632" s="28">
        <v>43000</v>
      </c>
      <c r="E632" s="30" t="str">
        <f>VLOOKUP(A632,'CREDIT RISK SCORECARD'!A:H,8, FALSE)</f>
        <v xml:space="preserve"> Medium Risk</v>
      </c>
      <c r="F632" s="26" t="s">
        <v>2065</v>
      </c>
      <c r="G632" s="29">
        <v>0.67924625729837751</v>
      </c>
      <c r="H632" s="44" t="str">
        <f t="shared" si="9"/>
        <v>REVIEW</v>
      </c>
      <c r="I632" s="42">
        <f>IF(Table9[[#This Row],[DECISION]]="Approve",3,IF(Table9[[#This Row],[DECISION]]="Review",2,1))</f>
        <v>2</v>
      </c>
    </row>
    <row r="633" spans="1:9" ht="17.25" x14ac:dyDescent="0.3">
      <c r="A633" s="40" t="s">
        <v>661</v>
      </c>
      <c r="B633" s="31" t="s">
        <v>25</v>
      </c>
      <c r="C633" s="32">
        <v>178700</v>
      </c>
      <c r="D633" s="33">
        <v>30000</v>
      </c>
      <c r="E633" s="30" t="str">
        <f>VLOOKUP(A633,'CREDIT RISK SCORECARD'!A:H,8, FALSE)</f>
        <v xml:space="preserve"> Low Risk</v>
      </c>
      <c r="F633" s="31" t="s">
        <v>2064</v>
      </c>
      <c r="G633" s="34">
        <v>0.41394080855558069</v>
      </c>
      <c r="H633" s="44" t="str">
        <f t="shared" si="9"/>
        <v>APPROVE</v>
      </c>
      <c r="I633" s="42">
        <f>IF(Table9[[#This Row],[DECISION]]="Approve",3,IF(Table9[[#This Row],[DECISION]]="Review",2,1))</f>
        <v>3</v>
      </c>
    </row>
    <row r="634" spans="1:9" ht="17.25" x14ac:dyDescent="0.3">
      <c r="A634" s="39" t="s">
        <v>662</v>
      </c>
      <c r="B634" s="26" t="s">
        <v>25</v>
      </c>
      <c r="C634" s="27">
        <v>176600</v>
      </c>
      <c r="D634" s="28">
        <v>37000</v>
      </c>
      <c r="E634" s="30" t="str">
        <f>VLOOKUP(A634,'CREDIT RISK SCORECARD'!A:H,8, FALSE)</f>
        <v xml:space="preserve"> Low Risk</v>
      </c>
      <c r="F634" s="26" t="s">
        <v>2064</v>
      </c>
      <c r="G634" s="29">
        <v>0.36163650226215333</v>
      </c>
      <c r="H634" s="44" t="str">
        <f t="shared" si="9"/>
        <v>APPROVE</v>
      </c>
      <c r="I634" s="42">
        <f>IF(Table9[[#This Row],[DECISION]]="Approve",3,IF(Table9[[#This Row],[DECISION]]="Review",2,1))</f>
        <v>3</v>
      </c>
    </row>
    <row r="635" spans="1:9" ht="17.25" x14ac:dyDescent="0.3">
      <c r="A635" s="40" t="s">
        <v>663</v>
      </c>
      <c r="B635" s="31" t="s">
        <v>33</v>
      </c>
      <c r="C635" s="32">
        <v>235600</v>
      </c>
      <c r="D635" s="33">
        <v>74000</v>
      </c>
      <c r="E635" s="30" t="str">
        <f>VLOOKUP(A635,'CREDIT RISK SCORECARD'!A:H,8, FALSE)</f>
        <v xml:space="preserve"> Medium Risk</v>
      </c>
      <c r="F635" s="31" t="s">
        <v>2064</v>
      </c>
      <c r="G635" s="34">
        <v>0.49803221042760137</v>
      </c>
      <c r="H635" s="44" t="str">
        <f t="shared" si="9"/>
        <v>REVIEW</v>
      </c>
      <c r="I635" s="42">
        <f>IF(Table9[[#This Row],[DECISION]]="Approve",3,IF(Table9[[#This Row],[DECISION]]="Review",2,1))</f>
        <v>2</v>
      </c>
    </row>
    <row r="636" spans="1:9" ht="17.25" x14ac:dyDescent="0.3">
      <c r="A636" s="39" t="s">
        <v>664</v>
      </c>
      <c r="B636" s="26" t="s">
        <v>25</v>
      </c>
      <c r="C636" s="27">
        <v>178000</v>
      </c>
      <c r="D636" s="28">
        <v>30000</v>
      </c>
      <c r="E636" s="30" t="str">
        <f>VLOOKUP(A636,'CREDIT RISK SCORECARD'!A:H,8, FALSE)</f>
        <v xml:space="preserve"> Low Risk</v>
      </c>
      <c r="F636" s="26" t="s">
        <v>2064</v>
      </c>
      <c r="G636" s="29">
        <v>0.38442875683415073</v>
      </c>
      <c r="H636" s="44" t="str">
        <f t="shared" si="9"/>
        <v>APPROVE</v>
      </c>
      <c r="I636" s="42">
        <f>IF(Table9[[#This Row],[DECISION]]="Approve",3,IF(Table9[[#This Row],[DECISION]]="Review",2,1))</f>
        <v>3</v>
      </c>
    </row>
    <row r="637" spans="1:9" ht="17.25" x14ac:dyDescent="0.3">
      <c r="A637" s="40" t="s">
        <v>665</v>
      </c>
      <c r="B637" s="31" t="s">
        <v>25</v>
      </c>
      <c r="C637" s="32">
        <v>130000</v>
      </c>
      <c r="D637" s="33">
        <v>42000</v>
      </c>
      <c r="E637" s="30" t="str">
        <f>VLOOKUP(A637,'CREDIT RISK SCORECARD'!A:H,8, FALSE)</f>
        <v xml:space="preserve"> Medium Risk</v>
      </c>
      <c r="F637" s="31" t="s">
        <v>2064</v>
      </c>
      <c r="G637" s="34">
        <v>0.39966193060047112</v>
      </c>
      <c r="H637" s="44" t="str">
        <f t="shared" si="9"/>
        <v>REVIEW</v>
      </c>
      <c r="I637" s="42">
        <f>IF(Table9[[#This Row],[DECISION]]="Approve",3,IF(Table9[[#This Row],[DECISION]]="Review",2,1))</f>
        <v>2</v>
      </c>
    </row>
    <row r="638" spans="1:9" ht="17.25" x14ac:dyDescent="0.3">
      <c r="A638" s="39" t="s">
        <v>666</v>
      </c>
      <c r="B638" s="26" t="s">
        <v>33</v>
      </c>
      <c r="C638" s="27">
        <v>354000</v>
      </c>
      <c r="D638" s="28">
        <v>60000</v>
      </c>
      <c r="E638" s="30" t="str">
        <f>VLOOKUP(A638,'CREDIT RISK SCORECARD'!A:H,8, FALSE)</f>
        <v xml:space="preserve"> Medium Risk</v>
      </c>
      <c r="F638" s="26" t="s">
        <v>2065</v>
      </c>
      <c r="G638" s="29">
        <v>0.61704935479680201</v>
      </c>
      <c r="H638" s="44" t="str">
        <f t="shared" si="9"/>
        <v>REVIEW</v>
      </c>
      <c r="I638" s="42">
        <f>IF(Table9[[#This Row],[DECISION]]="Approve",3,IF(Table9[[#This Row],[DECISION]]="Review",2,1))</f>
        <v>2</v>
      </c>
    </row>
    <row r="639" spans="1:9" ht="17.25" x14ac:dyDescent="0.3">
      <c r="A639" s="40" t="s">
        <v>667</v>
      </c>
      <c r="B639" s="31" t="s">
        <v>30</v>
      </c>
      <c r="C639" s="32">
        <v>266700</v>
      </c>
      <c r="D639" s="33">
        <v>85000</v>
      </c>
      <c r="E639" s="30" t="str">
        <f>VLOOKUP(A639,'CREDIT RISK SCORECARD'!A:H,8, FALSE)</f>
        <v xml:space="preserve"> Medium Risk</v>
      </c>
      <c r="F639" s="31" t="s">
        <v>2064</v>
      </c>
      <c r="G639" s="34">
        <v>0.4534142962241357</v>
      </c>
      <c r="H639" s="44" t="str">
        <f t="shared" si="9"/>
        <v>REVIEW</v>
      </c>
      <c r="I639" s="42">
        <f>IF(Table9[[#This Row],[DECISION]]="Approve",3,IF(Table9[[#This Row],[DECISION]]="Review",2,1))</f>
        <v>2</v>
      </c>
    </row>
    <row r="640" spans="1:9" ht="17.25" x14ac:dyDescent="0.3">
      <c r="A640" s="39" t="s">
        <v>668</v>
      </c>
      <c r="B640" s="26" t="s">
        <v>33</v>
      </c>
      <c r="C640" s="27">
        <v>251600</v>
      </c>
      <c r="D640" s="28">
        <v>56000</v>
      </c>
      <c r="E640" s="30" t="str">
        <f>VLOOKUP(A640,'CREDIT RISK SCORECARD'!A:H,8, FALSE)</f>
        <v xml:space="preserve"> Medium Risk</v>
      </c>
      <c r="F640" s="26" t="s">
        <v>2065</v>
      </c>
      <c r="G640" s="29">
        <v>0.65600422980181849</v>
      </c>
      <c r="H640" s="44" t="str">
        <f t="shared" si="9"/>
        <v>REVIEW</v>
      </c>
      <c r="I640" s="42">
        <f>IF(Table9[[#This Row],[DECISION]]="Approve",3,IF(Table9[[#This Row],[DECISION]]="Review",2,1))</f>
        <v>2</v>
      </c>
    </row>
    <row r="641" spans="1:9" ht="17.25" x14ac:dyDescent="0.3">
      <c r="A641" s="40" t="s">
        <v>669</v>
      </c>
      <c r="B641" s="31" t="s">
        <v>33</v>
      </c>
      <c r="C641" s="32">
        <v>177700</v>
      </c>
      <c r="D641" s="33">
        <v>48000</v>
      </c>
      <c r="E641" s="30" t="str">
        <f>VLOOKUP(A641,'CREDIT RISK SCORECARD'!A:H,8, FALSE)</f>
        <v xml:space="preserve"> Medium Risk</v>
      </c>
      <c r="F641" s="31" t="s">
        <v>2064</v>
      </c>
      <c r="G641" s="34">
        <v>0.49972927077735491</v>
      </c>
      <c r="H641" s="44" t="str">
        <f t="shared" si="9"/>
        <v>REVIEW</v>
      </c>
      <c r="I641" s="42">
        <f>IF(Table9[[#This Row],[DECISION]]="Approve",3,IF(Table9[[#This Row],[DECISION]]="Review",2,1))</f>
        <v>2</v>
      </c>
    </row>
    <row r="642" spans="1:9" ht="17.25" x14ac:dyDescent="0.3">
      <c r="A642" s="39" t="s">
        <v>670</v>
      </c>
      <c r="B642" s="26" t="s">
        <v>25</v>
      </c>
      <c r="C642" s="27">
        <v>218100</v>
      </c>
      <c r="D642" s="28">
        <v>39000</v>
      </c>
      <c r="E642" s="30" t="str">
        <f>VLOOKUP(A642,'CREDIT RISK SCORECARD'!A:H,8, FALSE)</f>
        <v xml:space="preserve"> Low Risk</v>
      </c>
      <c r="F642" s="26" t="s">
        <v>2064</v>
      </c>
      <c r="G642" s="29">
        <v>0.40175192714020125</v>
      </c>
      <c r="H642" s="44" t="str">
        <f t="shared" si="9"/>
        <v>APPROVE</v>
      </c>
      <c r="I642" s="42">
        <f>IF(Table9[[#This Row],[DECISION]]="Approve",3,IF(Table9[[#This Row],[DECISION]]="Review",2,1))</f>
        <v>3</v>
      </c>
    </row>
    <row r="643" spans="1:9" ht="17.25" x14ac:dyDescent="0.3">
      <c r="A643" s="40" t="s">
        <v>671</v>
      </c>
      <c r="B643" s="31" t="s">
        <v>25</v>
      </c>
      <c r="C643" s="32">
        <v>213000</v>
      </c>
      <c r="D643" s="33">
        <v>35000</v>
      </c>
      <c r="E643" s="30" t="str">
        <f>VLOOKUP(A643,'CREDIT RISK SCORECARD'!A:H,8, FALSE)</f>
        <v xml:space="preserve"> Low Risk</v>
      </c>
      <c r="F643" s="31" t="s">
        <v>2064</v>
      </c>
      <c r="G643" s="34">
        <v>0.41932452327204289</v>
      </c>
      <c r="H643" s="44" t="str">
        <f t="shared" si="9"/>
        <v>APPROVE</v>
      </c>
      <c r="I643" s="42">
        <f>IF(Table9[[#This Row],[DECISION]]="Approve",3,IF(Table9[[#This Row],[DECISION]]="Review",2,1))</f>
        <v>3</v>
      </c>
    </row>
    <row r="644" spans="1:9" ht="17.25" x14ac:dyDescent="0.3">
      <c r="A644" s="39" t="s">
        <v>672</v>
      </c>
      <c r="B644" s="26" t="s">
        <v>33</v>
      </c>
      <c r="C644" s="27">
        <v>340000</v>
      </c>
      <c r="D644" s="28">
        <v>66000</v>
      </c>
      <c r="E644" s="30" t="str">
        <f>VLOOKUP(A644,'CREDIT RISK SCORECARD'!A:H,8, FALSE)</f>
        <v xml:space="preserve"> Medium Risk</v>
      </c>
      <c r="F644" s="26" t="s">
        <v>2065</v>
      </c>
      <c r="G644" s="29">
        <v>0.65701083538556504</v>
      </c>
      <c r="H644" s="44" t="str">
        <f t="shared" si="9"/>
        <v>REVIEW</v>
      </c>
      <c r="I644" s="42">
        <f>IF(Table9[[#This Row],[DECISION]]="Approve",3,IF(Table9[[#This Row],[DECISION]]="Review",2,1))</f>
        <v>2</v>
      </c>
    </row>
    <row r="645" spans="1:9" ht="17.25" x14ac:dyDescent="0.3">
      <c r="A645" s="40" t="s">
        <v>673</v>
      </c>
      <c r="B645" s="31" t="s">
        <v>25</v>
      </c>
      <c r="C645" s="32">
        <v>203300</v>
      </c>
      <c r="D645" s="33">
        <v>36000</v>
      </c>
      <c r="E645" s="30" t="str">
        <f>VLOOKUP(A645,'CREDIT RISK SCORECARD'!A:H,8, FALSE)</f>
        <v xml:space="preserve"> Low Risk</v>
      </c>
      <c r="F645" s="31" t="s">
        <v>2064</v>
      </c>
      <c r="G645" s="34">
        <v>0.29466945632368458</v>
      </c>
      <c r="H645" s="44" t="str">
        <f t="shared" si="9"/>
        <v>APPROVE</v>
      </c>
      <c r="I645" s="42">
        <f>IF(Table9[[#This Row],[DECISION]]="Approve",3,IF(Table9[[#This Row],[DECISION]]="Review",2,1))</f>
        <v>3</v>
      </c>
    </row>
    <row r="646" spans="1:9" ht="17.25" x14ac:dyDescent="0.3">
      <c r="A646" s="39" t="s">
        <v>674</v>
      </c>
      <c r="B646" s="26" t="s">
        <v>25</v>
      </c>
      <c r="C646" s="27">
        <v>167200</v>
      </c>
      <c r="D646" s="28">
        <v>36000</v>
      </c>
      <c r="E646" s="30" t="str">
        <f>VLOOKUP(A646,'CREDIT RISK SCORECARD'!A:H,8, FALSE)</f>
        <v xml:space="preserve"> Low Risk</v>
      </c>
      <c r="F646" s="26" t="s">
        <v>2064</v>
      </c>
      <c r="G646" s="29">
        <v>0.35170271208263415</v>
      </c>
      <c r="H646" s="44" t="str">
        <f t="shared" si="9"/>
        <v>APPROVE</v>
      </c>
      <c r="I646" s="42">
        <f>IF(Table9[[#This Row],[DECISION]]="Approve",3,IF(Table9[[#This Row],[DECISION]]="Review",2,1))</f>
        <v>3</v>
      </c>
    </row>
    <row r="647" spans="1:9" ht="17.25" x14ac:dyDescent="0.3">
      <c r="A647" s="40" t="s">
        <v>675</v>
      </c>
      <c r="B647" s="31" t="s">
        <v>25</v>
      </c>
      <c r="C647" s="32">
        <v>201700</v>
      </c>
      <c r="D647" s="33">
        <v>51000</v>
      </c>
      <c r="E647" s="30" t="str">
        <f>VLOOKUP(A647,'CREDIT RISK SCORECARD'!A:H,8, FALSE)</f>
        <v xml:space="preserve"> Low Risk</v>
      </c>
      <c r="F647" s="31" t="s">
        <v>2064</v>
      </c>
      <c r="G647" s="34">
        <v>0.3366452499225413</v>
      </c>
      <c r="H647" s="44" t="str">
        <f t="shared" si="9"/>
        <v>APPROVE</v>
      </c>
      <c r="I647" s="42">
        <f>IF(Table9[[#This Row],[DECISION]]="Approve",3,IF(Table9[[#This Row],[DECISION]]="Review",2,1))</f>
        <v>3</v>
      </c>
    </row>
    <row r="648" spans="1:9" ht="17.25" x14ac:dyDescent="0.3">
      <c r="A648" s="39" t="s">
        <v>676</v>
      </c>
      <c r="B648" s="26" t="s">
        <v>25</v>
      </c>
      <c r="C648" s="27">
        <v>102800</v>
      </c>
      <c r="D648" s="28">
        <v>30000</v>
      </c>
      <c r="E648" s="30" t="str">
        <f>VLOOKUP(A648,'CREDIT RISK SCORECARD'!A:H,8, FALSE)</f>
        <v xml:space="preserve"> Low Risk</v>
      </c>
      <c r="F648" s="26" t="s">
        <v>2064</v>
      </c>
      <c r="G648" s="29">
        <v>0.36696285848349369</v>
      </c>
      <c r="H648" s="44" t="str">
        <f t="shared" ref="H648:H711" si="10">IF(E:E=" Low Risk","APPROVE",
IF(E:E=" Medium Risk","REVIEW","REJECT"))</f>
        <v>APPROVE</v>
      </c>
      <c r="I648" s="42">
        <f>IF(Table9[[#This Row],[DECISION]]="Approve",3,IF(Table9[[#This Row],[DECISION]]="Review",2,1))</f>
        <v>3</v>
      </c>
    </row>
    <row r="649" spans="1:9" ht="17.25" x14ac:dyDescent="0.3">
      <c r="A649" s="40" t="s">
        <v>677</v>
      </c>
      <c r="B649" s="31" t="s">
        <v>25</v>
      </c>
      <c r="C649" s="32">
        <v>164100</v>
      </c>
      <c r="D649" s="33">
        <v>51000</v>
      </c>
      <c r="E649" s="30" t="str">
        <f>VLOOKUP(A649,'CREDIT RISK SCORECARD'!A:H,8, FALSE)</f>
        <v xml:space="preserve"> Low Risk</v>
      </c>
      <c r="F649" s="31" t="s">
        <v>2064</v>
      </c>
      <c r="G649" s="34">
        <v>0.36911837221243299</v>
      </c>
      <c r="H649" s="44" t="str">
        <f t="shared" si="10"/>
        <v>APPROVE</v>
      </c>
      <c r="I649" s="42">
        <f>IF(Table9[[#This Row],[DECISION]]="Approve",3,IF(Table9[[#This Row],[DECISION]]="Review",2,1))</f>
        <v>3</v>
      </c>
    </row>
    <row r="650" spans="1:9" ht="17.25" x14ac:dyDescent="0.3">
      <c r="A650" s="39" t="s">
        <v>678</v>
      </c>
      <c r="B650" s="26" t="s">
        <v>25</v>
      </c>
      <c r="C650" s="27">
        <v>250900</v>
      </c>
      <c r="D650" s="28">
        <v>71000</v>
      </c>
      <c r="E650" s="30" t="str">
        <f>VLOOKUP(A650,'CREDIT RISK SCORECARD'!A:H,8, FALSE)</f>
        <v xml:space="preserve"> Low Risk</v>
      </c>
      <c r="F650" s="26" t="s">
        <v>2064</v>
      </c>
      <c r="G650" s="29">
        <v>0.34878105866921338</v>
      </c>
      <c r="H650" s="44" t="str">
        <f t="shared" si="10"/>
        <v>APPROVE</v>
      </c>
      <c r="I650" s="42">
        <f>IF(Table9[[#This Row],[DECISION]]="Approve",3,IF(Table9[[#This Row],[DECISION]]="Review",2,1))</f>
        <v>3</v>
      </c>
    </row>
    <row r="651" spans="1:9" ht="17.25" x14ac:dyDescent="0.3">
      <c r="A651" s="40" t="s">
        <v>679</v>
      </c>
      <c r="B651" s="31" t="s">
        <v>25</v>
      </c>
      <c r="C651" s="32">
        <v>131100</v>
      </c>
      <c r="D651" s="33">
        <v>36000</v>
      </c>
      <c r="E651" s="30" t="str">
        <f>VLOOKUP(A651,'CREDIT RISK SCORECARD'!A:H,8, FALSE)</f>
        <v xml:space="preserve"> Low Risk</v>
      </c>
      <c r="F651" s="31" t="s">
        <v>2064</v>
      </c>
      <c r="G651" s="34">
        <v>0.37458086508305921</v>
      </c>
      <c r="H651" s="44" t="str">
        <f t="shared" si="10"/>
        <v>APPROVE</v>
      </c>
      <c r="I651" s="42">
        <f>IF(Table9[[#This Row],[DECISION]]="Approve",3,IF(Table9[[#This Row],[DECISION]]="Review",2,1))</f>
        <v>3</v>
      </c>
    </row>
    <row r="652" spans="1:9" ht="17.25" x14ac:dyDescent="0.3">
      <c r="A652" s="39" t="s">
        <v>680</v>
      </c>
      <c r="B652" s="26" t="s">
        <v>25</v>
      </c>
      <c r="C652" s="27">
        <v>112700</v>
      </c>
      <c r="D652" s="28">
        <v>30000</v>
      </c>
      <c r="E652" s="30" t="str">
        <f>VLOOKUP(A652,'CREDIT RISK SCORECARD'!A:H,8, FALSE)</f>
        <v xml:space="preserve"> Low Risk</v>
      </c>
      <c r="F652" s="26" t="s">
        <v>2064</v>
      </c>
      <c r="G652" s="29">
        <v>0.39554315924951161</v>
      </c>
      <c r="H652" s="44" t="str">
        <f t="shared" si="10"/>
        <v>APPROVE</v>
      </c>
      <c r="I652" s="42">
        <f>IF(Table9[[#This Row],[DECISION]]="Approve",3,IF(Table9[[#This Row],[DECISION]]="Review",2,1))</f>
        <v>3</v>
      </c>
    </row>
    <row r="653" spans="1:9" ht="17.25" x14ac:dyDescent="0.3">
      <c r="A653" s="40" t="s">
        <v>681</v>
      </c>
      <c r="B653" s="31" t="s">
        <v>30</v>
      </c>
      <c r="C653" s="32">
        <v>182300</v>
      </c>
      <c r="D653" s="33">
        <v>45000</v>
      </c>
      <c r="E653" s="30" t="str">
        <f>VLOOKUP(A653,'CREDIT RISK SCORECARD'!A:H,8, FALSE)</f>
        <v xml:space="preserve"> Medium Risk</v>
      </c>
      <c r="F653" s="31" t="s">
        <v>2064</v>
      </c>
      <c r="G653" s="34">
        <v>0.47584258628548171</v>
      </c>
      <c r="H653" s="44" t="str">
        <f t="shared" si="10"/>
        <v>REVIEW</v>
      </c>
      <c r="I653" s="42">
        <f>IF(Table9[[#This Row],[DECISION]]="Approve",3,IF(Table9[[#This Row],[DECISION]]="Review",2,1))</f>
        <v>2</v>
      </c>
    </row>
    <row r="654" spans="1:9" ht="17.25" x14ac:dyDescent="0.3">
      <c r="A654" s="39" t="s">
        <v>682</v>
      </c>
      <c r="B654" s="26" t="s">
        <v>33</v>
      </c>
      <c r="C654" s="27">
        <v>195300</v>
      </c>
      <c r="D654" s="28">
        <v>45000</v>
      </c>
      <c r="E654" s="30" t="str">
        <f>VLOOKUP(A654,'CREDIT RISK SCORECARD'!A:H,8, FALSE)</f>
        <v xml:space="preserve"> Medium Risk</v>
      </c>
      <c r="F654" s="26" t="s">
        <v>2065</v>
      </c>
      <c r="G654" s="29">
        <v>0.56152129074032697</v>
      </c>
      <c r="H654" s="44" t="str">
        <f t="shared" si="10"/>
        <v>REVIEW</v>
      </c>
      <c r="I654" s="42">
        <f>IF(Table9[[#This Row],[DECISION]]="Approve",3,IF(Table9[[#This Row],[DECISION]]="Review",2,1))</f>
        <v>2</v>
      </c>
    </row>
    <row r="655" spans="1:9" ht="17.25" x14ac:dyDescent="0.3">
      <c r="A655" s="40" t="s">
        <v>683</v>
      </c>
      <c r="B655" s="31" t="s">
        <v>33</v>
      </c>
      <c r="C655" s="32">
        <v>298600</v>
      </c>
      <c r="D655" s="33">
        <v>95000</v>
      </c>
      <c r="E655" s="30" t="str">
        <f>VLOOKUP(A655,'CREDIT RISK SCORECARD'!A:H,8, FALSE)</f>
        <v xml:space="preserve"> High Risk</v>
      </c>
      <c r="F655" s="31" t="s">
        <v>2065</v>
      </c>
      <c r="G655" s="34">
        <v>0.75512688973605191</v>
      </c>
      <c r="H655" s="44" t="str">
        <f t="shared" si="10"/>
        <v>REJECT</v>
      </c>
      <c r="I655" s="42">
        <f>IF(Table9[[#This Row],[DECISION]]="Approve",3,IF(Table9[[#This Row],[DECISION]]="Review",2,1))</f>
        <v>1</v>
      </c>
    </row>
    <row r="656" spans="1:9" ht="17.25" x14ac:dyDescent="0.3">
      <c r="A656" s="39" t="s">
        <v>684</v>
      </c>
      <c r="B656" s="26" t="s">
        <v>33</v>
      </c>
      <c r="C656" s="27">
        <v>242400</v>
      </c>
      <c r="D656" s="28">
        <v>48000</v>
      </c>
      <c r="E656" s="30" t="str">
        <f>VLOOKUP(A656,'CREDIT RISK SCORECARD'!A:H,8, FALSE)</f>
        <v xml:space="preserve"> Medium Risk</v>
      </c>
      <c r="F656" s="26" t="s">
        <v>2065</v>
      </c>
      <c r="G656" s="29">
        <v>0.55870764355118618</v>
      </c>
      <c r="H656" s="44" t="str">
        <f t="shared" si="10"/>
        <v>REVIEW</v>
      </c>
      <c r="I656" s="42">
        <f>IF(Table9[[#This Row],[DECISION]]="Approve",3,IF(Table9[[#This Row],[DECISION]]="Review",2,1))</f>
        <v>2</v>
      </c>
    </row>
    <row r="657" spans="1:9" ht="17.25" x14ac:dyDescent="0.3">
      <c r="A657" s="40" t="s">
        <v>685</v>
      </c>
      <c r="B657" s="31" t="s">
        <v>25</v>
      </c>
      <c r="C657" s="32">
        <v>179500</v>
      </c>
      <c r="D657" s="33">
        <v>30000</v>
      </c>
      <c r="E657" s="30" t="str">
        <f>VLOOKUP(A657,'CREDIT RISK SCORECARD'!A:H,8, FALSE)</f>
        <v xml:space="preserve"> Low Risk</v>
      </c>
      <c r="F657" s="31" t="s">
        <v>2064</v>
      </c>
      <c r="G657" s="34">
        <v>0.40496839978361965</v>
      </c>
      <c r="H657" s="44" t="str">
        <f t="shared" si="10"/>
        <v>APPROVE</v>
      </c>
      <c r="I657" s="42">
        <f>IF(Table9[[#This Row],[DECISION]]="Approve",3,IF(Table9[[#This Row],[DECISION]]="Review",2,1))</f>
        <v>3</v>
      </c>
    </row>
    <row r="658" spans="1:9" ht="17.25" x14ac:dyDescent="0.3">
      <c r="A658" s="39" t="s">
        <v>686</v>
      </c>
      <c r="B658" s="26" t="s">
        <v>25</v>
      </c>
      <c r="C658" s="27">
        <v>116500</v>
      </c>
      <c r="D658" s="28">
        <v>33000</v>
      </c>
      <c r="E658" s="30" t="str">
        <f>VLOOKUP(A658,'CREDIT RISK SCORECARD'!A:H,8, FALSE)</f>
        <v xml:space="preserve"> Low Risk</v>
      </c>
      <c r="F658" s="26" t="s">
        <v>2064</v>
      </c>
      <c r="G658" s="29">
        <v>0.35181883736079383</v>
      </c>
      <c r="H658" s="44" t="str">
        <f t="shared" si="10"/>
        <v>APPROVE</v>
      </c>
      <c r="I658" s="42">
        <f>IF(Table9[[#This Row],[DECISION]]="Approve",3,IF(Table9[[#This Row],[DECISION]]="Review",2,1))</f>
        <v>3</v>
      </c>
    </row>
    <row r="659" spans="1:9" ht="17.25" x14ac:dyDescent="0.3">
      <c r="A659" s="40" t="s">
        <v>687</v>
      </c>
      <c r="B659" s="31" t="s">
        <v>33</v>
      </c>
      <c r="C659" s="32">
        <v>220800</v>
      </c>
      <c r="D659" s="33">
        <v>42000</v>
      </c>
      <c r="E659" s="30" t="str">
        <f>VLOOKUP(A659,'CREDIT RISK SCORECARD'!A:H,8, FALSE)</f>
        <v xml:space="preserve"> Medium Risk</v>
      </c>
      <c r="F659" s="31" t="s">
        <v>2065</v>
      </c>
      <c r="G659" s="34">
        <v>0.53438804344845259</v>
      </c>
      <c r="H659" s="44" t="str">
        <f t="shared" si="10"/>
        <v>REVIEW</v>
      </c>
      <c r="I659" s="42">
        <f>IF(Table9[[#This Row],[DECISION]]="Approve",3,IF(Table9[[#This Row],[DECISION]]="Review",2,1))</f>
        <v>2</v>
      </c>
    </row>
    <row r="660" spans="1:9" ht="17.25" x14ac:dyDescent="0.3">
      <c r="A660" s="39" t="s">
        <v>688</v>
      </c>
      <c r="B660" s="26" t="s">
        <v>33</v>
      </c>
      <c r="C660" s="27">
        <v>154500</v>
      </c>
      <c r="D660" s="28">
        <v>51000</v>
      </c>
      <c r="E660" s="30" t="str">
        <f>VLOOKUP(A660,'CREDIT RISK SCORECARD'!A:H,8, FALSE)</f>
        <v xml:space="preserve"> Medium Risk</v>
      </c>
      <c r="F660" s="26" t="s">
        <v>2065</v>
      </c>
      <c r="G660" s="29">
        <v>0.55556451370685367</v>
      </c>
      <c r="H660" s="44" t="str">
        <f t="shared" si="10"/>
        <v>REVIEW</v>
      </c>
      <c r="I660" s="42">
        <f>IF(Table9[[#This Row],[DECISION]]="Approve",3,IF(Table9[[#This Row],[DECISION]]="Review",2,1))</f>
        <v>2</v>
      </c>
    </row>
    <row r="661" spans="1:9" ht="17.25" x14ac:dyDescent="0.3">
      <c r="A661" s="40" t="s">
        <v>689</v>
      </c>
      <c r="B661" s="31" t="s">
        <v>33</v>
      </c>
      <c r="C661" s="32">
        <v>285300</v>
      </c>
      <c r="D661" s="33">
        <v>92000</v>
      </c>
      <c r="E661" s="30" t="str">
        <f>VLOOKUP(A661,'CREDIT RISK SCORECARD'!A:H,8, FALSE)</f>
        <v xml:space="preserve"> Medium Risk</v>
      </c>
      <c r="F661" s="31" t="s">
        <v>2065</v>
      </c>
      <c r="G661" s="34">
        <v>0.66174478657808178</v>
      </c>
      <c r="H661" s="44" t="str">
        <f t="shared" si="10"/>
        <v>REVIEW</v>
      </c>
      <c r="I661" s="42">
        <f>IF(Table9[[#This Row],[DECISION]]="Approve",3,IF(Table9[[#This Row],[DECISION]]="Review",2,1))</f>
        <v>2</v>
      </c>
    </row>
    <row r="662" spans="1:9" ht="17.25" x14ac:dyDescent="0.3">
      <c r="A662" s="39" t="s">
        <v>690</v>
      </c>
      <c r="B662" s="26" t="s">
        <v>25</v>
      </c>
      <c r="C662" s="27">
        <v>181500</v>
      </c>
      <c r="D662" s="28">
        <v>30000</v>
      </c>
      <c r="E662" s="30" t="str">
        <f>VLOOKUP(A662,'CREDIT RISK SCORECARD'!A:H,8, FALSE)</f>
        <v xml:space="preserve"> Low Risk</v>
      </c>
      <c r="F662" s="26" t="s">
        <v>2064</v>
      </c>
      <c r="G662" s="29">
        <v>0.39184673574681256</v>
      </c>
      <c r="H662" s="44" t="str">
        <f t="shared" si="10"/>
        <v>APPROVE</v>
      </c>
      <c r="I662" s="42">
        <f>IF(Table9[[#This Row],[DECISION]]="Approve",3,IF(Table9[[#This Row],[DECISION]]="Review",2,1))</f>
        <v>3</v>
      </c>
    </row>
    <row r="663" spans="1:9" ht="17.25" x14ac:dyDescent="0.3">
      <c r="A663" s="40" t="s">
        <v>691</v>
      </c>
      <c r="B663" s="31" t="s">
        <v>25</v>
      </c>
      <c r="C663" s="32">
        <v>84500</v>
      </c>
      <c r="D663" s="33">
        <v>30000</v>
      </c>
      <c r="E663" s="30" t="str">
        <f>VLOOKUP(A663,'CREDIT RISK SCORECARD'!A:H,8, FALSE)</f>
        <v xml:space="preserve"> Medium Risk</v>
      </c>
      <c r="F663" s="31" t="s">
        <v>2064</v>
      </c>
      <c r="G663" s="34">
        <v>0.49016675943574572</v>
      </c>
      <c r="H663" s="44" t="str">
        <f t="shared" si="10"/>
        <v>REVIEW</v>
      </c>
      <c r="I663" s="42">
        <f>IF(Table9[[#This Row],[DECISION]]="Approve",3,IF(Table9[[#This Row],[DECISION]]="Review",2,1))</f>
        <v>2</v>
      </c>
    </row>
    <row r="664" spans="1:9" ht="17.25" x14ac:dyDescent="0.3">
      <c r="A664" s="39" t="s">
        <v>692</v>
      </c>
      <c r="B664" s="26" t="s">
        <v>25</v>
      </c>
      <c r="C664" s="27">
        <v>231400</v>
      </c>
      <c r="D664" s="28">
        <v>58000</v>
      </c>
      <c r="E664" s="30" t="str">
        <f>VLOOKUP(A664,'CREDIT RISK SCORECARD'!A:H,8, FALSE)</f>
        <v xml:space="preserve"> Low Risk</v>
      </c>
      <c r="F664" s="26" t="s">
        <v>2064</v>
      </c>
      <c r="G664" s="29">
        <v>0.42596895429121501</v>
      </c>
      <c r="H664" s="44" t="str">
        <f t="shared" si="10"/>
        <v>APPROVE</v>
      </c>
      <c r="I664" s="42">
        <f>IF(Table9[[#This Row],[DECISION]]="Approve",3,IF(Table9[[#This Row],[DECISION]]="Review",2,1))</f>
        <v>3</v>
      </c>
    </row>
    <row r="665" spans="1:9" ht="17.25" x14ac:dyDescent="0.3">
      <c r="A665" s="40" t="s">
        <v>693</v>
      </c>
      <c r="B665" s="31" t="s">
        <v>25</v>
      </c>
      <c r="C665" s="32">
        <v>60000</v>
      </c>
      <c r="D665" s="33">
        <v>30000</v>
      </c>
      <c r="E665" s="30" t="str">
        <f>VLOOKUP(A665,'CREDIT RISK SCORECARD'!A:H,8, FALSE)</f>
        <v xml:space="preserve"> Medium Risk</v>
      </c>
      <c r="F665" s="31" t="s">
        <v>2064</v>
      </c>
      <c r="G665" s="34">
        <v>0.35556185643042859</v>
      </c>
      <c r="H665" s="44" t="str">
        <f t="shared" si="10"/>
        <v>REVIEW</v>
      </c>
      <c r="I665" s="42">
        <f>IF(Table9[[#This Row],[DECISION]]="Approve",3,IF(Table9[[#This Row],[DECISION]]="Review",2,1))</f>
        <v>2</v>
      </c>
    </row>
    <row r="666" spans="1:9" ht="17.25" x14ac:dyDescent="0.3">
      <c r="A666" s="39" t="s">
        <v>694</v>
      </c>
      <c r="B666" s="26" t="s">
        <v>33</v>
      </c>
      <c r="C666" s="27">
        <v>122400</v>
      </c>
      <c r="D666" s="28">
        <v>30000</v>
      </c>
      <c r="E666" s="30" t="str">
        <f>VLOOKUP(A666,'CREDIT RISK SCORECARD'!A:H,8, FALSE)</f>
        <v xml:space="preserve"> Medium Risk</v>
      </c>
      <c r="F666" s="26" t="s">
        <v>2065</v>
      </c>
      <c r="G666" s="29">
        <v>0.54280553239447893</v>
      </c>
      <c r="H666" s="44" t="str">
        <f t="shared" si="10"/>
        <v>REVIEW</v>
      </c>
      <c r="I666" s="42">
        <f>IF(Table9[[#This Row],[DECISION]]="Approve",3,IF(Table9[[#This Row],[DECISION]]="Review",2,1))</f>
        <v>2</v>
      </c>
    </row>
    <row r="667" spans="1:9" ht="17.25" x14ac:dyDescent="0.3">
      <c r="A667" s="40" t="s">
        <v>695</v>
      </c>
      <c r="B667" s="31" t="s">
        <v>33</v>
      </c>
      <c r="C667" s="32">
        <v>231000</v>
      </c>
      <c r="D667" s="33">
        <v>68000</v>
      </c>
      <c r="E667" s="30" t="str">
        <f>VLOOKUP(A667,'CREDIT RISK SCORECARD'!A:H,8, FALSE)</f>
        <v xml:space="preserve"> Medium Risk</v>
      </c>
      <c r="F667" s="31" t="s">
        <v>2065</v>
      </c>
      <c r="G667" s="34">
        <v>0.53494237078799212</v>
      </c>
      <c r="H667" s="44" t="str">
        <f t="shared" si="10"/>
        <v>REVIEW</v>
      </c>
      <c r="I667" s="42">
        <f>IF(Table9[[#This Row],[DECISION]]="Approve",3,IF(Table9[[#This Row],[DECISION]]="Review",2,1))</f>
        <v>2</v>
      </c>
    </row>
    <row r="668" spans="1:9" ht="17.25" x14ac:dyDescent="0.3">
      <c r="A668" s="39" t="s">
        <v>696</v>
      </c>
      <c r="B668" s="26" t="s">
        <v>25</v>
      </c>
      <c r="C668" s="27">
        <v>174000</v>
      </c>
      <c r="D668" s="28">
        <v>47000</v>
      </c>
      <c r="E668" s="30" t="str">
        <f>VLOOKUP(A668,'CREDIT RISK SCORECARD'!A:H,8, FALSE)</f>
        <v xml:space="preserve"> Low Risk</v>
      </c>
      <c r="F668" s="26" t="s">
        <v>2064</v>
      </c>
      <c r="G668" s="29">
        <v>0.37385075798898776</v>
      </c>
      <c r="H668" s="44" t="str">
        <f t="shared" si="10"/>
        <v>APPROVE</v>
      </c>
      <c r="I668" s="42">
        <f>IF(Table9[[#This Row],[DECISION]]="Approve",3,IF(Table9[[#This Row],[DECISION]]="Review",2,1))</f>
        <v>3</v>
      </c>
    </row>
    <row r="669" spans="1:9" ht="17.25" x14ac:dyDescent="0.3">
      <c r="A669" s="40" t="s">
        <v>697</v>
      </c>
      <c r="B669" s="31" t="s">
        <v>30</v>
      </c>
      <c r="C669" s="32">
        <v>230500</v>
      </c>
      <c r="D669" s="33">
        <v>50000</v>
      </c>
      <c r="E669" s="30" t="str">
        <f>VLOOKUP(A669,'CREDIT RISK SCORECARD'!A:H,8, FALSE)</f>
        <v xml:space="preserve"> Medium Risk</v>
      </c>
      <c r="F669" s="31" t="s">
        <v>2064</v>
      </c>
      <c r="G669" s="34">
        <v>0.47033212824769155</v>
      </c>
      <c r="H669" s="44" t="str">
        <f t="shared" si="10"/>
        <v>REVIEW</v>
      </c>
      <c r="I669" s="42">
        <f>IF(Table9[[#This Row],[DECISION]]="Approve",3,IF(Table9[[#This Row],[DECISION]]="Review",2,1))</f>
        <v>2</v>
      </c>
    </row>
    <row r="670" spans="1:9" ht="17.25" x14ac:dyDescent="0.3">
      <c r="A670" s="39" t="s">
        <v>698</v>
      </c>
      <c r="B670" s="26" t="s">
        <v>33</v>
      </c>
      <c r="C670" s="27">
        <v>168100</v>
      </c>
      <c r="D670" s="28">
        <v>30000</v>
      </c>
      <c r="E670" s="30" t="str">
        <f>VLOOKUP(A670,'CREDIT RISK SCORECARD'!A:H,8, FALSE)</f>
        <v xml:space="preserve"> Medium Risk</v>
      </c>
      <c r="F670" s="26" t="s">
        <v>2065</v>
      </c>
      <c r="G670" s="29">
        <v>0.59937719182067795</v>
      </c>
      <c r="H670" s="44" t="str">
        <f t="shared" si="10"/>
        <v>REVIEW</v>
      </c>
      <c r="I670" s="42">
        <f>IF(Table9[[#This Row],[DECISION]]="Approve",3,IF(Table9[[#This Row],[DECISION]]="Review",2,1))</f>
        <v>2</v>
      </c>
    </row>
    <row r="671" spans="1:9" ht="17.25" x14ac:dyDescent="0.3">
      <c r="A671" s="40" t="s">
        <v>699</v>
      </c>
      <c r="B671" s="31" t="s">
        <v>25</v>
      </c>
      <c r="C671" s="32">
        <v>150500</v>
      </c>
      <c r="D671" s="33">
        <v>45000</v>
      </c>
      <c r="E671" s="30" t="str">
        <f>VLOOKUP(A671,'CREDIT RISK SCORECARD'!A:H,8, FALSE)</f>
        <v xml:space="preserve"> Low Risk</v>
      </c>
      <c r="F671" s="31" t="s">
        <v>2064</v>
      </c>
      <c r="G671" s="34">
        <v>0.35445977494991765</v>
      </c>
      <c r="H671" s="44" t="str">
        <f t="shared" si="10"/>
        <v>APPROVE</v>
      </c>
      <c r="I671" s="42">
        <f>IF(Table9[[#This Row],[DECISION]]="Approve",3,IF(Table9[[#This Row],[DECISION]]="Review",2,1))</f>
        <v>3</v>
      </c>
    </row>
    <row r="672" spans="1:9" ht="17.25" x14ac:dyDescent="0.3">
      <c r="A672" s="39" t="s">
        <v>700</v>
      </c>
      <c r="B672" s="26" t="s">
        <v>25</v>
      </c>
      <c r="C672" s="27">
        <v>171600</v>
      </c>
      <c r="D672" s="28">
        <v>33000</v>
      </c>
      <c r="E672" s="30" t="str">
        <f>VLOOKUP(A672,'CREDIT RISK SCORECARD'!A:H,8, FALSE)</f>
        <v xml:space="preserve"> Low Risk</v>
      </c>
      <c r="F672" s="26" t="s">
        <v>2064</v>
      </c>
      <c r="G672" s="29">
        <v>0.3821041244188077</v>
      </c>
      <c r="H672" s="44" t="str">
        <f t="shared" si="10"/>
        <v>APPROVE</v>
      </c>
      <c r="I672" s="42">
        <f>IF(Table9[[#This Row],[DECISION]]="Approve",3,IF(Table9[[#This Row],[DECISION]]="Review",2,1))</f>
        <v>3</v>
      </c>
    </row>
    <row r="673" spans="1:9" ht="17.25" x14ac:dyDescent="0.3">
      <c r="A673" s="40" t="s">
        <v>701</v>
      </c>
      <c r="B673" s="31" t="s">
        <v>25</v>
      </c>
      <c r="C673" s="32">
        <v>237000</v>
      </c>
      <c r="D673" s="33">
        <v>75000</v>
      </c>
      <c r="E673" s="30" t="str">
        <f>VLOOKUP(A673,'CREDIT RISK SCORECARD'!A:H,8, FALSE)</f>
        <v xml:space="preserve"> Low Risk</v>
      </c>
      <c r="F673" s="31" t="s">
        <v>2064</v>
      </c>
      <c r="G673" s="34">
        <v>0.41952909252232751</v>
      </c>
      <c r="H673" s="44" t="str">
        <f t="shared" si="10"/>
        <v>APPROVE</v>
      </c>
      <c r="I673" s="42">
        <f>IF(Table9[[#This Row],[DECISION]]="Approve",3,IF(Table9[[#This Row],[DECISION]]="Review",2,1))</f>
        <v>3</v>
      </c>
    </row>
    <row r="674" spans="1:9" ht="17.25" x14ac:dyDescent="0.3">
      <c r="A674" s="39" t="s">
        <v>702</v>
      </c>
      <c r="B674" s="26" t="s">
        <v>25</v>
      </c>
      <c r="C674" s="27">
        <v>132700</v>
      </c>
      <c r="D674" s="28">
        <v>31000</v>
      </c>
      <c r="E674" s="30" t="str">
        <f>VLOOKUP(A674,'CREDIT RISK SCORECARD'!A:H,8, FALSE)</f>
        <v xml:space="preserve"> Low Risk</v>
      </c>
      <c r="F674" s="26" t="s">
        <v>2064</v>
      </c>
      <c r="G674" s="29">
        <v>0.37234336560046349</v>
      </c>
      <c r="H674" s="44" t="str">
        <f t="shared" si="10"/>
        <v>APPROVE</v>
      </c>
      <c r="I674" s="42">
        <f>IF(Table9[[#This Row],[DECISION]]="Approve",3,IF(Table9[[#This Row],[DECISION]]="Review",2,1))</f>
        <v>3</v>
      </c>
    </row>
    <row r="675" spans="1:9" ht="17.25" x14ac:dyDescent="0.3">
      <c r="A675" s="40" t="s">
        <v>703</v>
      </c>
      <c r="B675" s="31" t="s">
        <v>25</v>
      </c>
      <c r="C675" s="32">
        <v>181200</v>
      </c>
      <c r="D675" s="33">
        <v>48000</v>
      </c>
      <c r="E675" s="30" t="str">
        <f>VLOOKUP(A675,'CREDIT RISK SCORECARD'!A:H,8, FALSE)</f>
        <v xml:space="preserve"> Low Risk</v>
      </c>
      <c r="F675" s="31" t="s">
        <v>2064</v>
      </c>
      <c r="G675" s="34">
        <v>0.38565818713145983</v>
      </c>
      <c r="H675" s="44" t="str">
        <f t="shared" si="10"/>
        <v>APPROVE</v>
      </c>
      <c r="I675" s="42">
        <f>IF(Table9[[#This Row],[DECISION]]="Approve",3,IF(Table9[[#This Row],[DECISION]]="Review",2,1))</f>
        <v>3</v>
      </c>
    </row>
    <row r="676" spans="1:9" ht="17.25" x14ac:dyDescent="0.3">
      <c r="A676" s="39" t="s">
        <v>704</v>
      </c>
      <c r="B676" s="26" t="s">
        <v>25</v>
      </c>
      <c r="C676" s="27">
        <v>191400</v>
      </c>
      <c r="D676" s="28">
        <v>62000</v>
      </c>
      <c r="E676" s="30" t="str">
        <f>VLOOKUP(A676,'CREDIT RISK SCORECARD'!A:H,8, FALSE)</f>
        <v xml:space="preserve"> Low Risk</v>
      </c>
      <c r="F676" s="26" t="s">
        <v>2064</v>
      </c>
      <c r="G676" s="29">
        <v>0.39336916093558333</v>
      </c>
      <c r="H676" s="44" t="str">
        <f t="shared" si="10"/>
        <v>APPROVE</v>
      </c>
      <c r="I676" s="42">
        <f>IF(Table9[[#This Row],[DECISION]]="Approve",3,IF(Table9[[#This Row],[DECISION]]="Review",2,1))</f>
        <v>3</v>
      </c>
    </row>
    <row r="677" spans="1:9" ht="17.25" x14ac:dyDescent="0.3">
      <c r="A677" s="40" t="s">
        <v>705</v>
      </c>
      <c r="B677" s="31" t="s">
        <v>25</v>
      </c>
      <c r="C677" s="32">
        <v>185600</v>
      </c>
      <c r="D677" s="33">
        <v>60000</v>
      </c>
      <c r="E677" s="30" t="str">
        <f>VLOOKUP(A677,'CREDIT RISK SCORECARD'!A:H,8, FALSE)</f>
        <v xml:space="preserve"> Low Risk</v>
      </c>
      <c r="F677" s="31" t="s">
        <v>2064</v>
      </c>
      <c r="G677" s="34">
        <v>0.34640216770752247</v>
      </c>
      <c r="H677" s="44" t="str">
        <f t="shared" si="10"/>
        <v>APPROVE</v>
      </c>
      <c r="I677" s="42">
        <f>IF(Table9[[#This Row],[DECISION]]="Approve",3,IF(Table9[[#This Row],[DECISION]]="Review",2,1))</f>
        <v>3</v>
      </c>
    </row>
    <row r="678" spans="1:9" ht="17.25" x14ac:dyDescent="0.3">
      <c r="A678" s="39" t="s">
        <v>706</v>
      </c>
      <c r="B678" s="26" t="s">
        <v>25</v>
      </c>
      <c r="C678" s="27">
        <v>158300</v>
      </c>
      <c r="D678" s="28">
        <v>35000</v>
      </c>
      <c r="E678" s="30" t="str">
        <f>VLOOKUP(A678,'CREDIT RISK SCORECARD'!A:H,8, FALSE)</f>
        <v xml:space="preserve"> Low Risk</v>
      </c>
      <c r="F678" s="26" t="s">
        <v>2064</v>
      </c>
      <c r="G678" s="29">
        <v>0.3882181794749392</v>
      </c>
      <c r="H678" s="44" t="str">
        <f t="shared" si="10"/>
        <v>APPROVE</v>
      </c>
      <c r="I678" s="42">
        <f>IF(Table9[[#This Row],[DECISION]]="Approve",3,IF(Table9[[#This Row],[DECISION]]="Review",2,1))</f>
        <v>3</v>
      </c>
    </row>
    <row r="679" spans="1:9" ht="17.25" x14ac:dyDescent="0.3">
      <c r="A679" s="40" t="s">
        <v>707</v>
      </c>
      <c r="B679" s="31" t="s">
        <v>30</v>
      </c>
      <c r="C679" s="32">
        <v>177400</v>
      </c>
      <c r="D679" s="33">
        <v>34000</v>
      </c>
      <c r="E679" s="30" t="str">
        <f>VLOOKUP(A679,'CREDIT RISK SCORECARD'!A:H,8, FALSE)</f>
        <v xml:space="preserve"> Low Risk</v>
      </c>
      <c r="F679" s="31" t="s">
        <v>2064</v>
      </c>
      <c r="G679" s="34">
        <v>0.39168271786659875</v>
      </c>
      <c r="H679" s="44" t="str">
        <f t="shared" si="10"/>
        <v>APPROVE</v>
      </c>
      <c r="I679" s="42">
        <f>IF(Table9[[#This Row],[DECISION]]="Approve",3,IF(Table9[[#This Row],[DECISION]]="Review",2,1))</f>
        <v>3</v>
      </c>
    </row>
    <row r="680" spans="1:9" ht="17.25" x14ac:dyDescent="0.3">
      <c r="A680" s="39" t="s">
        <v>708</v>
      </c>
      <c r="B680" s="26" t="s">
        <v>25</v>
      </c>
      <c r="C680" s="27">
        <v>173500</v>
      </c>
      <c r="D680" s="28">
        <v>53000</v>
      </c>
      <c r="E680" s="30" t="str">
        <f>VLOOKUP(A680,'CREDIT RISK SCORECARD'!A:H,8, FALSE)</f>
        <v xml:space="preserve"> Low Risk</v>
      </c>
      <c r="F680" s="26" t="s">
        <v>2064</v>
      </c>
      <c r="G680" s="29">
        <v>0.38310055525487835</v>
      </c>
      <c r="H680" s="44" t="str">
        <f t="shared" si="10"/>
        <v>APPROVE</v>
      </c>
      <c r="I680" s="42">
        <f>IF(Table9[[#This Row],[DECISION]]="Approve",3,IF(Table9[[#This Row],[DECISION]]="Review",2,1))</f>
        <v>3</v>
      </c>
    </row>
    <row r="681" spans="1:9" ht="17.25" x14ac:dyDescent="0.3">
      <c r="A681" s="40" t="s">
        <v>709</v>
      </c>
      <c r="B681" s="31" t="s">
        <v>33</v>
      </c>
      <c r="C681" s="32">
        <v>217700</v>
      </c>
      <c r="D681" s="33">
        <v>52000</v>
      </c>
      <c r="E681" s="30" t="str">
        <f>VLOOKUP(A681,'CREDIT RISK SCORECARD'!A:H,8, FALSE)</f>
        <v xml:space="preserve"> High Risk</v>
      </c>
      <c r="F681" s="31" t="s">
        <v>2065</v>
      </c>
      <c r="G681" s="34">
        <v>0.73122920653370893</v>
      </c>
      <c r="H681" s="44" t="str">
        <f t="shared" si="10"/>
        <v>REJECT</v>
      </c>
      <c r="I681" s="42">
        <f>IF(Table9[[#This Row],[DECISION]]="Approve",3,IF(Table9[[#This Row],[DECISION]]="Review",2,1))</f>
        <v>1</v>
      </c>
    </row>
    <row r="682" spans="1:9" ht="17.25" x14ac:dyDescent="0.3">
      <c r="A682" s="39" t="s">
        <v>710</v>
      </c>
      <c r="B682" s="26" t="s">
        <v>25</v>
      </c>
      <c r="C682" s="27">
        <v>99200</v>
      </c>
      <c r="D682" s="28">
        <v>30000</v>
      </c>
      <c r="E682" s="30" t="str">
        <f>VLOOKUP(A682,'CREDIT RISK SCORECARD'!A:H,8, FALSE)</f>
        <v xml:space="preserve"> Low Risk</v>
      </c>
      <c r="F682" s="26" t="s">
        <v>2064</v>
      </c>
      <c r="G682" s="29">
        <v>0.36981320842795018</v>
      </c>
      <c r="H682" s="44" t="str">
        <f t="shared" si="10"/>
        <v>APPROVE</v>
      </c>
      <c r="I682" s="42">
        <f>IF(Table9[[#This Row],[DECISION]]="Approve",3,IF(Table9[[#This Row],[DECISION]]="Review",2,1))</f>
        <v>3</v>
      </c>
    </row>
    <row r="683" spans="1:9" ht="17.25" x14ac:dyDescent="0.3">
      <c r="A683" s="40" t="s">
        <v>711</v>
      </c>
      <c r="B683" s="31" t="s">
        <v>30</v>
      </c>
      <c r="C683" s="32">
        <v>232900</v>
      </c>
      <c r="D683" s="33">
        <v>77000</v>
      </c>
      <c r="E683" s="30" t="str">
        <f>VLOOKUP(A683,'CREDIT RISK SCORECARD'!A:H,8, FALSE)</f>
        <v xml:space="preserve"> Medium Risk</v>
      </c>
      <c r="F683" s="31" t="s">
        <v>2064</v>
      </c>
      <c r="G683" s="34">
        <v>0.49613164931475484</v>
      </c>
      <c r="H683" s="44" t="str">
        <f t="shared" si="10"/>
        <v>REVIEW</v>
      </c>
      <c r="I683" s="42">
        <f>IF(Table9[[#This Row],[DECISION]]="Approve",3,IF(Table9[[#This Row],[DECISION]]="Review",2,1))</f>
        <v>2</v>
      </c>
    </row>
    <row r="684" spans="1:9" ht="17.25" x14ac:dyDescent="0.3">
      <c r="A684" s="39" t="s">
        <v>712</v>
      </c>
      <c r="B684" s="26" t="s">
        <v>25</v>
      </c>
      <c r="C684" s="27">
        <v>195000</v>
      </c>
      <c r="D684" s="28">
        <v>37000</v>
      </c>
      <c r="E684" s="30" t="str">
        <f>VLOOKUP(A684,'CREDIT RISK SCORECARD'!A:H,8, FALSE)</f>
        <v xml:space="preserve"> Low Risk</v>
      </c>
      <c r="F684" s="26" t="s">
        <v>2064</v>
      </c>
      <c r="G684" s="29">
        <v>0.40034002732269919</v>
      </c>
      <c r="H684" s="44" t="str">
        <f t="shared" si="10"/>
        <v>APPROVE</v>
      </c>
      <c r="I684" s="42">
        <f>IF(Table9[[#This Row],[DECISION]]="Approve",3,IF(Table9[[#This Row],[DECISION]]="Review",2,1))</f>
        <v>3</v>
      </c>
    </row>
    <row r="685" spans="1:9" ht="17.25" x14ac:dyDescent="0.3">
      <c r="A685" s="40" t="s">
        <v>713</v>
      </c>
      <c r="B685" s="31" t="s">
        <v>25</v>
      </c>
      <c r="C685" s="32">
        <v>214100</v>
      </c>
      <c r="D685" s="33">
        <v>33000</v>
      </c>
      <c r="E685" s="30" t="str">
        <f>VLOOKUP(A685,'CREDIT RISK SCORECARD'!A:H,8, FALSE)</f>
        <v xml:space="preserve"> Low Risk</v>
      </c>
      <c r="F685" s="31" t="s">
        <v>2064</v>
      </c>
      <c r="G685" s="34">
        <v>0.33259660774761535</v>
      </c>
      <c r="H685" s="44" t="str">
        <f t="shared" si="10"/>
        <v>APPROVE</v>
      </c>
      <c r="I685" s="42">
        <f>IF(Table9[[#This Row],[DECISION]]="Approve",3,IF(Table9[[#This Row],[DECISION]]="Review",2,1))</f>
        <v>3</v>
      </c>
    </row>
    <row r="686" spans="1:9" ht="17.25" x14ac:dyDescent="0.3">
      <c r="A686" s="39" t="s">
        <v>714</v>
      </c>
      <c r="B686" s="26" t="s">
        <v>30</v>
      </c>
      <c r="C686" s="27">
        <v>91800</v>
      </c>
      <c r="D686" s="28">
        <v>30000</v>
      </c>
      <c r="E686" s="30" t="str">
        <f>VLOOKUP(A686,'CREDIT RISK SCORECARD'!A:H,8, FALSE)</f>
        <v xml:space="preserve"> Medium Risk</v>
      </c>
      <c r="F686" s="26" t="s">
        <v>2065</v>
      </c>
      <c r="G686" s="29">
        <v>0.60614520404277683</v>
      </c>
      <c r="H686" s="44" t="str">
        <f t="shared" si="10"/>
        <v>REVIEW</v>
      </c>
      <c r="I686" s="42">
        <f>IF(Table9[[#This Row],[DECISION]]="Approve",3,IF(Table9[[#This Row],[DECISION]]="Review",2,1))</f>
        <v>2</v>
      </c>
    </row>
    <row r="687" spans="1:9" ht="17.25" x14ac:dyDescent="0.3">
      <c r="A687" s="40" t="s">
        <v>715</v>
      </c>
      <c r="B687" s="31" t="s">
        <v>30</v>
      </c>
      <c r="C687" s="32">
        <v>216000</v>
      </c>
      <c r="D687" s="33">
        <v>59000</v>
      </c>
      <c r="E687" s="30" t="str">
        <f>VLOOKUP(A687,'CREDIT RISK SCORECARD'!A:H,8, FALSE)</f>
        <v xml:space="preserve"> Low Risk</v>
      </c>
      <c r="F687" s="31" t="s">
        <v>2064</v>
      </c>
      <c r="G687" s="34">
        <v>0.41151813771523083</v>
      </c>
      <c r="H687" s="44" t="str">
        <f t="shared" si="10"/>
        <v>APPROVE</v>
      </c>
      <c r="I687" s="42">
        <f>IF(Table9[[#This Row],[DECISION]]="Approve",3,IF(Table9[[#This Row],[DECISION]]="Review",2,1))</f>
        <v>3</v>
      </c>
    </row>
    <row r="688" spans="1:9" ht="17.25" x14ac:dyDescent="0.3">
      <c r="A688" s="39" t="s">
        <v>716</v>
      </c>
      <c r="B688" s="26" t="s">
        <v>30</v>
      </c>
      <c r="C688" s="27">
        <v>192000</v>
      </c>
      <c r="D688" s="28">
        <v>54000</v>
      </c>
      <c r="E688" s="30" t="str">
        <f>VLOOKUP(A688,'CREDIT RISK SCORECARD'!A:H,8, FALSE)</f>
        <v xml:space="preserve"> Medium Risk</v>
      </c>
      <c r="F688" s="26" t="s">
        <v>2065</v>
      </c>
      <c r="G688" s="29">
        <v>0.51600011549700431</v>
      </c>
      <c r="H688" s="44" t="str">
        <f t="shared" si="10"/>
        <v>REVIEW</v>
      </c>
      <c r="I688" s="42">
        <f>IF(Table9[[#This Row],[DECISION]]="Approve",3,IF(Table9[[#This Row],[DECISION]]="Review",2,1))</f>
        <v>2</v>
      </c>
    </row>
    <row r="689" spans="1:9" ht="17.25" x14ac:dyDescent="0.3">
      <c r="A689" s="40" t="s">
        <v>717</v>
      </c>
      <c r="B689" s="31" t="s">
        <v>25</v>
      </c>
      <c r="C689" s="32">
        <v>185700</v>
      </c>
      <c r="D689" s="33">
        <v>39000</v>
      </c>
      <c r="E689" s="30" t="str">
        <f>VLOOKUP(A689,'CREDIT RISK SCORECARD'!A:H,8, FALSE)</f>
        <v xml:space="preserve"> Low Risk</v>
      </c>
      <c r="F689" s="31" t="s">
        <v>2064</v>
      </c>
      <c r="G689" s="34">
        <v>0.33026915523888273</v>
      </c>
      <c r="H689" s="44" t="str">
        <f t="shared" si="10"/>
        <v>APPROVE</v>
      </c>
      <c r="I689" s="42">
        <f>IF(Table9[[#This Row],[DECISION]]="Approve",3,IF(Table9[[#This Row],[DECISION]]="Review",2,1))</f>
        <v>3</v>
      </c>
    </row>
    <row r="690" spans="1:9" ht="17.25" x14ac:dyDescent="0.3">
      <c r="A690" s="39" t="s">
        <v>718</v>
      </c>
      <c r="B690" s="26" t="s">
        <v>25</v>
      </c>
      <c r="C690" s="27">
        <v>171300</v>
      </c>
      <c r="D690" s="28">
        <v>37000</v>
      </c>
      <c r="E690" s="30" t="str">
        <f>VLOOKUP(A690,'CREDIT RISK SCORECARD'!A:H,8, FALSE)</f>
        <v xml:space="preserve"> Low Risk</v>
      </c>
      <c r="F690" s="26" t="s">
        <v>2064</v>
      </c>
      <c r="G690" s="29">
        <v>0.24607893282920518</v>
      </c>
      <c r="H690" s="44" t="str">
        <f t="shared" si="10"/>
        <v>APPROVE</v>
      </c>
      <c r="I690" s="42">
        <f>IF(Table9[[#This Row],[DECISION]]="Approve",3,IF(Table9[[#This Row],[DECISION]]="Review",2,1))</f>
        <v>3</v>
      </c>
    </row>
    <row r="691" spans="1:9" ht="17.25" x14ac:dyDescent="0.3">
      <c r="A691" s="40" t="s">
        <v>719</v>
      </c>
      <c r="B691" s="31" t="s">
        <v>33</v>
      </c>
      <c r="C691" s="32">
        <v>254600</v>
      </c>
      <c r="D691" s="33">
        <v>55000</v>
      </c>
      <c r="E691" s="30" t="str">
        <f>VLOOKUP(A691,'CREDIT RISK SCORECARD'!A:H,8, FALSE)</f>
        <v xml:space="preserve"> Medium Risk</v>
      </c>
      <c r="F691" s="31" t="s">
        <v>2065</v>
      </c>
      <c r="G691" s="34">
        <v>0.65697789408631058</v>
      </c>
      <c r="H691" s="44" t="str">
        <f t="shared" si="10"/>
        <v>REVIEW</v>
      </c>
      <c r="I691" s="42">
        <f>IF(Table9[[#This Row],[DECISION]]="Approve",3,IF(Table9[[#This Row],[DECISION]]="Review",2,1))</f>
        <v>2</v>
      </c>
    </row>
    <row r="692" spans="1:9" ht="17.25" x14ac:dyDescent="0.3">
      <c r="A692" s="39" t="s">
        <v>720</v>
      </c>
      <c r="B692" s="26" t="s">
        <v>30</v>
      </c>
      <c r="C692" s="27">
        <v>162400</v>
      </c>
      <c r="D692" s="28">
        <v>46000</v>
      </c>
      <c r="E692" s="30" t="str">
        <f>VLOOKUP(A692,'CREDIT RISK SCORECARD'!A:H,8, FALSE)</f>
        <v xml:space="preserve"> Medium Risk</v>
      </c>
      <c r="F692" s="26" t="s">
        <v>2065</v>
      </c>
      <c r="G692" s="29">
        <v>0.53586571745101097</v>
      </c>
      <c r="H692" s="44" t="str">
        <f t="shared" si="10"/>
        <v>REVIEW</v>
      </c>
      <c r="I692" s="42">
        <f>IF(Table9[[#This Row],[DECISION]]="Approve",3,IF(Table9[[#This Row],[DECISION]]="Review",2,1))</f>
        <v>2</v>
      </c>
    </row>
    <row r="693" spans="1:9" ht="17.25" x14ac:dyDescent="0.3">
      <c r="A693" s="40" t="s">
        <v>721</v>
      </c>
      <c r="B693" s="31" t="s">
        <v>33</v>
      </c>
      <c r="C693" s="32">
        <v>226600</v>
      </c>
      <c r="D693" s="33">
        <v>37000</v>
      </c>
      <c r="E693" s="30" t="str">
        <f>VLOOKUP(A693,'CREDIT RISK SCORECARD'!A:H,8, FALSE)</f>
        <v xml:space="preserve"> Low Risk</v>
      </c>
      <c r="F693" s="31" t="s">
        <v>2065</v>
      </c>
      <c r="G693" s="34">
        <v>0.50832298530729736</v>
      </c>
      <c r="H693" s="44" t="str">
        <f t="shared" si="10"/>
        <v>APPROVE</v>
      </c>
      <c r="I693" s="42">
        <f>IF(Table9[[#This Row],[DECISION]]="Approve",3,IF(Table9[[#This Row],[DECISION]]="Review",2,1))</f>
        <v>3</v>
      </c>
    </row>
    <row r="694" spans="1:9" ht="17.25" x14ac:dyDescent="0.3">
      <c r="A694" s="39" t="s">
        <v>722</v>
      </c>
      <c r="B694" s="26" t="s">
        <v>33</v>
      </c>
      <c r="C694" s="27">
        <v>73900</v>
      </c>
      <c r="D694" s="28">
        <v>30000</v>
      </c>
      <c r="E694" s="30" t="str">
        <f>VLOOKUP(A694,'CREDIT RISK SCORECARD'!A:H,8, FALSE)</f>
        <v xml:space="preserve"> Medium Risk</v>
      </c>
      <c r="F694" s="26" t="s">
        <v>2065</v>
      </c>
      <c r="G694" s="29">
        <v>0.6298788957557957</v>
      </c>
      <c r="H694" s="44" t="str">
        <f t="shared" si="10"/>
        <v>REVIEW</v>
      </c>
      <c r="I694" s="42">
        <f>IF(Table9[[#This Row],[DECISION]]="Approve",3,IF(Table9[[#This Row],[DECISION]]="Review",2,1))</f>
        <v>2</v>
      </c>
    </row>
    <row r="695" spans="1:9" ht="17.25" x14ac:dyDescent="0.3">
      <c r="A695" s="40" t="s">
        <v>723</v>
      </c>
      <c r="B695" s="31" t="s">
        <v>25</v>
      </c>
      <c r="C695" s="32">
        <v>165200</v>
      </c>
      <c r="D695" s="33">
        <v>32000</v>
      </c>
      <c r="E695" s="30" t="str">
        <f>VLOOKUP(A695,'CREDIT RISK SCORECARD'!A:H,8, FALSE)</f>
        <v xml:space="preserve"> Low Risk</v>
      </c>
      <c r="F695" s="31" t="s">
        <v>2064</v>
      </c>
      <c r="G695" s="34">
        <v>0.30954308152141824</v>
      </c>
      <c r="H695" s="44" t="str">
        <f t="shared" si="10"/>
        <v>APPROVE</v>
      </c>
      <c r="I695" s="42">
        <f>IF(Table9[[#This Row],[DECISION]]="Approve",3,IF(Table9[[#This Row],[DECISION]]="Review",2,1))</f>
        <v>3</v>
      </c>
    </row>
    <row r="696" spans="1:9" ht="17.25" x14ac:dyDescent="0.3">
      <c r="A696" s="39" t="s">
        <v>724</v>
      </c>
      <c r="B696" s="26" t="s">
        <v>33</v>
      </c>
      <c r="C696" s="27">
        <v>191200</v>
      </c>
      <c r="D696" s="28">
        <v>67000</v>
      </c>
      <c r="E696" s="30" t="str">
        <f>VLOOKUP(A696,'CREDIT RISK SCORECARD'!A:H,8, FALSE)</f>
        <v xml:space="preserve"> Medium Risk</v>
      </c>
      <c r="F696" s="26" t="s">
        <v>2065</v>
      </c>
      <c r="G696" s="29">
        <v>0.6688132242268886</v>
      </c>
      <c r="H696" s="44" t="str">
        <f t="shared" si="10"/>
        <v>REVIEW</v>
      </c>
      <c r="I696" s="42">
        <f>IF(Table9[[#This Row],[DECISION]]="Approve",3,IF(Table9[[#This Row],[DECISION]]="Review",2,1))</f>
        <v>2</v>
      </c>
    </row>
    <row r="697" spans="1:9" ht="17.25" x14ac:dyDescent="0.3">
      <c r="A697" s="40" t="s">
        <v>725</v>
      </c>
      <c r="B697" s="31" t="s">
        <v>25</v>
      </c>
      <c r="C697" s="32">
        <v>83800</v>
      </c>
      <c r="D697" s="33">
        <v>30000</v>
      </c>
      <c r="E697" s="30" t="str">
        <f>VLOOKUP(A697,'CREDIT RISK SCORECARD'!A:H,8, FALSE)</f>
        <v xml:space="preserve"> Medium Risk</v>
      </c>
      <c r="F697" s="31" t="s">
        <v>2064</v>
      </c>
      <c r="G697" s="34">
        <v>0.44394957586941097</v>
      </c>
      <c r="H697" s="44" t="str">
        <f t="shared" si="10"/>
        <v>REVIEW</v>
      </c>
      <c r="I697" s="42">
        <f>IF(Table9[[#This Row],[DECISION]]="Approve",3,IF(Table9[[#This Row],[DECISION]]="Review",2,1))</f>
        <v>2</v>
      </c>
    </row>
    <row r="698" spans="1:9" ht="17.25" x14ac:dyDescent="0.3">
      <c r="A698" s="39" t="s">
        <v>726</v>
      </c>
      <c r="B698" s="26" t="s">
        <v>25</v>
      </c>
      <c r="C698" s="27">
        <v>184100</v>
      </c>
      <c r="D698" s="28">
        <v>56000</v>
      </c>
      <c r="E698" s="30" t="str">
        <f>VLOOKUP(A698,'CREDIT RISK SCORECARD'!A:H,8, FALSE)</f>
        <v xml:space="preserve"> Low Risk</v>
      </c>
      <c r="F698" s="26" t="s">
        <v>2064</v>
      </c>
      <c r="G698" s="29">
        <v>0.41973933454604495</v>
      </c>
      <c r="H698" s="44" t="str">
        <f t="shared" si="10"/>
        <v>APPROVE</v>
      </c>
      <c r="I698" s="42">
        <f>IF(Table9[[#This Row],[DECISION]]="Approve",3,IF(Table9[[#This Row],[DECISION]]="Review",2,1))</f>
        <v>3</v>
      </c>
    </row>
    <row r="699" spans="1:9" ht="17.25" x14ac:dyDescent="0.3">
      <c r="A699" s="40" t="s">
        <v>727</v>
      </c>
      <c r="B699" s="31" t="s">
        <v>25</v>
      </c>
      <c r="C699" s="32">
        <v>193300</v>
      </c>
      <c r="D699" s="33">
        <v>38000</v>
      </c>
      <c r="E699" s="30" t="str">
        <f>VLOOKUP(A699,'CREDIT RISK SCORECARD'!A:H,8, FALSE)</f>
        <v xml:space="preserve"> Low Risk</v>
      </c>
      <c r="F699" s="31" t="s">
        <v>2064</v>
      </c>
      <c r="G699" s="34">
        <v>0.43370397771805985</v>
      </c>
      <c r="H699" s="44" t="str">
        <f t="shared" si="10"/>
        <v>APPROVE</v>
      </c>
      <c r="I699" s="42">
        <f>IF(Table9[[#This Row],[DECISION]]="Approve",3,IF(Table9[[#This Row],[DECISION]]="Review",2,1))</f>
        <v>3</v>
      </c>
    </row>
    <row r="700" spans="1:9" ht="17.25" x14ac:dyDescent="0.3">
      <c r="A700" s="39" t="s">
        <v>728</v>
      </c>
      <c r="B700" s="26" t="s">
        <v>33</v>
      </c>
      <c r="C700" s="27">
        <v>185900</v>
      </c>
      <c r="D700" s="28">
        <v>31000</v>
      </c>
      <c r="E700" s="30" t="str">
        <f>VLOOKUP(A700,'CREDIT RISK SCORECARD'!A:H,8, FALSE)</f>
        <v xml:space="preserve"> Medium Risk</v>
      </c>
      <c r="F700" s="26" t="s">
        <v>2065</v>
      </c>
      <c r="G700" s="29">
        <v>0.66489200024054085</v>
      </c>
      <c r="H700" s="44" t="str">
        <f t="shared" si="10"/>
        <v>REVIEW</v>
      </c>
      <c r="I700" s="42">
        <f>IF(Table9[[#This Row],[DECISION]]="Approve",3,IF(Table9[[#This Row],[DECISION]]="Review",2,1))</f>
        <v>2</v>
      </c>
    </row>
    <row r="701" spans="1:9" ht="17.25" x14ac:dyDescent="0.3">
      <c r="A701" s="40" t="s">
        <v>729</v>
      </c>
      <c r="B701" s="31" t="s">
        <v>25</v>
      </c>
      <c r="C701" s="32">
        <v>208600</v>
      </c>
      <c r="D701" s="33">
        <v>68000</v>
      </c>
      <c r="E701" s="30" t="str">
        <f>VLOOKUP(A701,'CREDIT RISK SCORECARD'!A:H,8, FALSE)</f>
        <v xml:space="preserve"> Low Risk</v>
      </c>
      <c r="F701" s="31" t="s">
        <v>2064</v>
      </c>
      <c r="G701" s="34">
        <v>0.36078629778386107</v>
      </c>
      <c r="H701" s="44" t="str">
        <f t="shared" si="10"/>
        <v>APPROVE</v>
      </c>
      <c r="I701" s="42">
        <f>IF(Table9[[#This Row],[DECISION]]="Approve",3,IF(Table9[[#This Row],[DECISION]]="Review",2,1))</f>
        <v>3</v>
      </c>
    </row>
    <row r="702" spans="1:9" ht="17.25" x14ac:dyDescent="0.3">
      <c r="A702" s="39" t="s">
        <v>730</v>
      </c>
      <c r="B702" s="26" t="s">
        <v>25</v>
      </c>
      <c r="C702" s="27">
        <v>231700</v>
      </c>
      <c r="D702" s="28">
        <v>75000</v>
      </c>
      <c r="E702" s="30" t="str">
        <f>VLOOKUP(A702,'CREDIT RISK SCORECARD'!A:H,8, FALSE)</f>
        <v xml:space="preserve"> Medium Risk</v>
      </c>
      <c r="F702" s="26" t="s">
        <v>2064</v>
      </c>
      <c r="G702" s="29">
        <v>0.44287656999390745</v>
      </c>
      <c r="H702" s="44" t="str">
        <f t="shared" si="10"/>
        <v>REVIEW</v>
      </c>
      <c r="I702" s="42">
        <f>IF(Table9[[#This Row],[DECISION]]="Approve",3,IF(Table9[[#This Row],[DECISION]]="Review",2,1))</f>
        <v>2</v>
      </c>
    </row>
    <row r="703" spans="1:9" ht="17.25" x14ac:dyDescent="0.3">
      <c r="A703" s="40" t="s">
        <v>731</v>
      </c>
      <c r="B703" s="31" t="s">
        <v>33</v>
      </c>
      <c r="C703" s="32">
        <v>395500</v>
      </c>
      <c r="D703" s="33">
        <v>91000</v>
      </c>
      <c r="E703" s="30" t="str">
        <f>VLOOKUP(A703,'CREDIT RISK SCORECARD'!A:H,8, FALSE)</f>
        <v xml:space="preserve"> Medium Risk</v>
      </c>
      <c r="F703" s="31" t="s">
        <v>2065</v>
      </c>
      <c r="G703" s="34">
        <v>0.5972627336252806</v>
      </c>
      <c r="H703" s="44" t="str">
        <f t="shared" si="10"/>
        <v>REVIEW</v>
      </c>
      <c r="I703" s="42">
        <f>IF(Table9[[#This Row],[DECISION]]="Approve",3,IF(Table9[[#This Row],[DECISION]]="Review",2,1))</f>
        <v>2</v>
      </c>
    </row>
    <row r="704" spans="1:9" ht="17.25" x14ac:dyDescent="0.3">
      <c r="A704" s="39" t="s">
        <v>732</v>
      </c>
      <c r="B704" s="26" t="s">
        <v>25</v>
      </c>
      <c r="C704" s="27">
        <v>130200</v>
      </c>
      <c r="D704" s="28">
        <v>38000</v>
      </c>
      <c r="E704" s="30" t="str">
        <f>VLOOKUP(A704,'CREDIT RISK SCORECARD'!A:H,8, FALSE)</f>
        <v xml:space="preserve"> Medium Risk</v>
      </c>
      <c r="F704" s="26" t="s">
        <v>2064</v>
      </c>
      <c r="G704" s="29">
        <v>0.44926605558521532</v>
      </c>
      <c r="H704" s="44" t="str">
        <f t="shared" si="10"/>
        <v>REVIEW</v>
      </c>
      <c r="I704" s="42">
        <f>IF(Table9[[#This Row],[DECISION]]="Approve",3,IF(Table9[[#This Row],[DECISION]]="Review",2,1))</f>
        <v>2</v>
      </c>
    </row>
    <row r="705" spans="1:9" ht="17.25" x14ac:dyDescent="0.3">
      <c r="A705" s="40" t="s">
        <v>733</v>
      </c>
      <c r="B705" s="31" t="s">
        <v>33</v>
      </c>
      <c r="C705" s="32">
        <v>267000</v>
      </c>
      <c r="D705" s="33">
        <v>70000</v>
      </c>
      <c r="E705" s="30" t="str">
        <f>VLOOKUP(A705,'CREDIT RISK SCORECARD'!A:H,8, FALSE)</f>
        <v xml:space="preserve"> Medium Risk</v>
      </c>
      <c r="F705" s="31" t="s">
        <v>2065</v>
      </c>
      <c r="G705" s="34">
        <v>0.59571768967707062</v>
      </c>
      <c r="H705" s="44" t="str">
        <f t="shared" si="10"/>
        <v>REVIEW</v>
      </c>
      <c r="I705" s="42">
        <f>IF(Table9[[#This Row],[DECISION]]="Approve",3,IF(Table9[[#This Row],[DECISION]]="Review",2,1))</f>
        <v>2</v>
      </c>
    </row>
    <row r="706" spans="1:9" ht="17.25" x14ac:dyDescent="0.3">
      <c r="A706" s="39" t="s">
        <v>734</v>
      </c>
      <c r="B706" s="26" t="s">
        <v>25</v>
      </c>
      <c r="C706" s="27">
        <v>184600</v>
      </c>
      <c r="D706" s="28">
        <v>59000</v>
      </c>
      <c r="E706" s="30" t="str">
        <f>VLOOKUP(A706,'CREDIT RISK SCORECARD'!A:H,8, FALSE)</f>
        <v xml:space="preserve"> Low Risk</v>
      </c>
      <c r="F706" s="26" t="s">
        <v>2064</v>
      </c>
      <c r="G706" s="29">
        <v>0.3715749703696099</v>
      </c>
      <c r="H706" s="44" t="str">
        <f t="shared" si="10"/>
        <v>APPROVE</v>
      </c>
      <c r="I706" s="42">
        <f>IF(Table9[[#This Row],[DECISION]]="Approve",3,IF(Table9[[#This Row],[DECISION]]="Review",2,1))</f>
        <v>3</v>
      </c>
    </row>
    <row r="707" spans="1:9" ht="17.25" x14ac:dyDescent="0.3">
      <c r="A707" s="40" t="s">
        <v>735</v>
      </c>
      <c r="B707" s="31" t="s">
        <v>25</v>
      </c>
      <c r="C707" s="32">
        <v>177800</v>
      </c>
      <c r="D707" s="33">
        <v>38000</v>
      </c>
      <c r="E707" s="30" t="str">
        <f>VLOOKUP(A707,'CREDIT RISK SCORECARD'!A:H,8, FALSE)</f>
        <v xml:space="preserve"> Low Risk</v>
      </c>
      <c r="F707" s="31" t="s">
        <v>2064</v>
      </c>
      <c r="G707" s="34">
        <v>0.31894657886329764</v>
      </c>
      <c r="H707" s="44" t="str">
        <f t="shared" si="10"/>
        <v>APPROVE</v>
      </c>
      <c r="I707" s="42">
        <f>IF(Table9[[#This Row],[DECISION]]="Approve",3,IF(Table9[[#This Row],[DECISION]]="Review",2,1))</f>
        <v>3</v>
      </c>
    </row>
    <row r="708" spans="1:9" ht="17.25" x14ac:dyDescent="0.3">
      <c r="A708" s="39" t="s">
        <v>736</v>
      </c>
      <c r="B708" s="26" t="s">
        <v>33</v>
      </c>
      <c r="C708" s="27">
        <v>108000</v>
      </c>
      <c r="D708" s="28">
        <v>30000</v>
      </c>
      <c r="E708" s="30" t="str">
        <f>VLOOKUP(A708,'CREDIT RISK SCORECARD'!A:H,8, FALSE)</f>
        <v xml:space="preserve"> Medium Risk</v>
      </c>
      <c r="F708" s="26" t="s">
        <v>2065</v>
      </c>
      <c r="G708" s="29">
        <v>0.59141969182217702</v>
      </c>
      <c r="H708" s="44" t="str">
        <f t="shared" si="10"/>
        <v>REVIEW</v>
      </c>
      <c r="I708" s="42">
        <f>IF(Table9[[#This Row],[DECISION]]="Approve",3,IF(Table9[[#This Row],[DECISION]]="Review",2,1))</f>
        <v>2</v>
      </c>
    </row>
    <row r="709" spans="1:9" ht="17.25" x14ac:dyDescent="0.3">
      <c r="A709" s="40" t="s">
        <v>737</v>
      </c>
      <c r="B709" s="31" t="s">
        <v>25</v>
      </c>
      <c r="C709" s="32">
        <v>178900</v>
      </c>
      <c r="D709" s="33">
        <v>44000</v>
      </c>
      <c r="E709" s="30" t="str">
        <f>VLOOKUP(A709,'CREDIT RISK SCORECARD'!A:H,8, FALSE)</f>
        <v xml:space="preserve"> Low Risk</v>
      </c>
      <c r="F709" s="31" t="s">
        <v>2064</v>
      </c>
      <c r="G709" s="34">
        <v>0.38966374673946536</v>
      </c>
      <c r="H709" s="44" t="str">
        <f t="shared" si="10"/>
        <v>APPROVE</v>
      </c>
      <c r="I709" s="42">
        <f>IF(Table9[[#This Row],[DECISION]]="Approve",3,IF(Table9[[#This Row],[DECISION]]="Review",2,1))</f>
        <v>3</v>
      </c>
    </row>
    <row r="710" spans="1:9" ht="17.25" x14ac:dyDescent="0.3">
      <c r="A710" s="39" t="s">
        <v>738</v>
      </c>
      <c r="B710" s="26" t="s">
        <v>25</v>
      </c>
      <c r="C710" s="27">
        <v>89200</v>
      </c>
      <c r="D710" s="28">
        <v>30000</v>
      </c>
      <c r="E710" s="30" t="str">
        <f>VLOOKUP(A710,'CREDIT RISK SCORECARD'!A:H,8, FALSE)</f>
        <v xml:space="preserve"> Low Risk</v>
      </c>
      <c r="F710" s="26" t="s">
        <v>2064</v>
      </c>
      <c r="G710" s="29">
        <v>0.40457252164943458</v>
      </c>
      <c r="H710" s="44" t="str">
        <f t="shared" si="10"/>
        <v>APPROVE</v>
      </c>
      <c r="I710" s="42">
        <f>IF(Table9[[#This Row],[DECISION]]="Approve",3,IF(Table9[[#This Row],[DECISION]]="Review",2,1))</f>
        <v>3</v>
      </c>
    </row>
    <row r="711" spans="1:9" ht="17.25" x14ac:dyDescent="0.3">
      <c r="A711" s="40" t="s">
        <v>739</v>
      </c>
      <c r="B711" s="31" t="s">
        <v>25</v>
      </c>
      <c r="C711" s="32">
        <v>171600</v>
      </c>
      <c r="D711" s="33">
        <v>56000</v>
      </c>
      <c r="E711" s="30" t="str">
        <f>VLOOKUP(A711,'CREDIT RISK SCORECARD'!A:H,8, FALSE)</f>
        <v xml:space="preserve"> Medium Risk</v>
      </c>
      <c r="F711" s="31" t="s">
        <v>2064</v>
      </c>
      <c r="G711" s="34">
        <v>0.42279024768069573</v>
      </c>
      <c r="H711" s="44" t="str">
        <f t="shared" si="10"/>
        <v>REVIEW</v>
      </c>
      <c r="I711" s="42">
        <f>IF(Table9[[#This Row],[DECISION]]="Approve",3,IF(Table9[[#This Row],[DECISION]]="Review",2,1))</f>
        <v>2</v>
      </c>
    </row>
    <row r="712" spans="1:9" ht="17.25" x14ac:dyDescent="0.3">
      <c r="A712" s="39" t="s">
        <v>740</v>
      </c>
      <c r="B712" s="26" t="s">
        <v>25</v>
      </c>
      <c r="C712" s="27">
        <v>113700</v>
      </c>
      <c r="D712" s="28">
        <v>30000</v>
      </c>
      <c r="E712" s="30" t="str">
        <f>VLOOKUP(A712,'CREDIT RISK SCORECARD'!A:H,8, FALSE)</f>
        <v xml:space="preserve"> Low Risk</v>
      </c>
      <c r="F712" s="26" t="s">
        <v>2064</v>
      </c>
      <c r="G712" s="29">
        <v>0.27171031798974304</v>
      </c>
      <c r="H712" s="44" t="str">
        <f t="shared" ref="H712:H775" si="11">IF(E:E=" Low Risk","APPROVE",
IF(E:E=" Medium Risk","REVIEW","REJECT"))</f>
        <v>APPROVE</v>
      </c>
      <c r="I712" s="42">
        <f>IF(Table9[[#This Row],[DECISION]]="Approve",3,IF(Table9[[#This Row],[DECISION]]="Review",2,1))</f>
        <v>3</v>
      </c>
    </row>
    <row r="713" spans="1:9" ht="17.25" x14ac:dyDescent="0.3">
      <c r="A713" s="40" t="s">
        <v>741</v>
      </c>
      <c r="B713" s="31" t="s">
        <v>30</v>
      </c>
      <c r="C713" s="32">
        <v>169300</v>
      </c>
      <c r="D713" s="33">
        <v>30000</v>
      </c>
      <c r="E713" s="30" t="str">
        <f>VLOOKUP(A713,'CREDIT RISK SCORECARD'!A:H,8, FALSE)</f>
        <v xml:space="preserve"> Medium Risk</v>
      </c>
      <c r="F713" s="31" t="s">
        <v>2065</v>
      </c>
      <c r="G713" s="34">
        <v>0.51265667958882377</v>
      </c>
      <c r="H713" s="44" t="str">
        <f t="shared" si="11"/>
        <v>REVIEW</v>
      </c>
      <c r="I713" s="42">
        <f>IF(Table9[[#This Row],[DECISION]]="Approve",3,IF(Table9[[#This Row],[DECISION]]="Review",2,1))</f>
        <v>2</v>
      </c>
    </row>
    <row r="714" spans="1:9" ht="17.25" x14ac:dyDescent="0.3">
      <c r="A714" s="39" t="s">
        <v>742</v>
      </c>
      <c r="B714" s="26" t="s">
        <v>25</v>
      </c>
      <c r="C714" s="27">
        <v>218700</v>
      </c>
      <c r="D714" s="28">
        <v>58000</v>
      </c>
      <c r="E714" s="30" t="str">
        <f>VLOOKUP(A714,'CREDIT RISK SCORECARD'!A:H,8, FALSE)</f>
        <v xml:space="preserve"> Low Risk</v>
      </c>
      <c r="F714" s="26" t="s">
        <v>2064</v>
      </c>
      <c r="G714" s="29">
        <v>0.37322002478863164</v>
      </c>
      <c r="H714" s="44" t="str">
        <f t="shared" si="11"/>
        <v>APPROVE</v>
      </c>
      <c r="I714" s="42">
        <f>IF(Table9[[#This Row],[DECISION]]="Approve",3,IF(Table9[[#This Row],[DECISION]]="Review",2,1))</f>
        <v>3</v>
      </c>
    </row>
    <row r="715" spans="1:9" ht="17.25" x14ac:dyDescent="0.3">
      <c r="A715" s="40" t="s">
        <v>743</v>
      </c>
      <c r="B715" s="31" t="s">
        <v>30</v>
      </c>
      <c r="C715" s="32">
        <v>159400</v>
      </c>
      <c r="D715" s="33">
        <v>45000</v>
      </c>
      <c r="E715" s="30" t="str">
        <f>VLOOKUP(A715,'CREDIT RISK SCORECARD'!A:H,8, FALSE)</f>
        <v xml:space="preserve"> Medium Risk</v>
      </c>
      <c r="F715" s="31" t="s">
        <v>2064</v>
      </c>
      <c r="G715" s="34">
        <v>0.40149717808080115</v>
      </c>
      <c r="H715" s="44" t="str">
        <f t="shared" si="11"/>
        <v>REVIEW</v>
      </c>
      <c r="I715" s="42">
        <f>IF(Table9[[#This Row],[DECISION]]="Approve",3,IF(Table9[[#This Row],[DECISION]]="Review",2,1))</f>
        <v>2</v>
      </c>
    </row>
    <row r="716" spans="1:9" ht="17.25" x14ac:dyDescent="0.3">
      <c r="A716" s="39" t="s">
        <v>744</v>
      </c>
      <c r="B716" s="26" t="s">
        <v>25</v>
      </c>
      <c r="C716" s="27">
        <v>103800</v>
      </c>
      <c r="D716" s="28">
        <v>30000</v>
      </c>
      <c r="E716" s="30" t="str">
        <f>VLOOKUP(A716,'CREDIT RISK SCORECARD'!A:H,8, FALSE)</f>
        <v xml:space="preserve"> Low Risk</v>
      </c>
      <c r="F716" s="26" t="s">
        <v>2064</v>
      </c>
      <c r="G716" s="29">
        <v>0.41619653835235815</v>
      </c>
      <c r="H716" s="44" t="str">
        <f t="shared" si="11"/>
        <v>APPROVE</v>
      </c>
      <c r="I716" s="42">
        <f>IF(Table9[[#This Row],[DECISION]]="Approve",3,IF(Table9[[#This Row],[DECISION]]="Review",2,1))</f>
        <v>3</v>
      </c>
    </row>
    <row r="717" spans="1:9" ht="17.25" x14ac:dyDescent="0.3">
      <c r="A717" s="40" t="s">
        <v>745</v>
      </c>
      <c r="B717" s="31" t="s">
        <v>33</v>
      </c>
      <c r="C717" s="32">
        <v>243200</v>
      </c>
      <c r="D717" s="33">
        <v>55000</v>
      </c>
      <c r="E717" s="30" t="str">
        <f>VLOOKUP(A717,'CREDIT RISK SCORECARD'!A:H,8, FALSE)</f>
        <v xml:space="preserve"> Medium Risk</v>
      </c>
      <c r="F717" s="31" t="s">
        <v>2065</v>
      </c>
      <c r="G717" s="34">
        <v>0.56447922097697445</v>
      </c>
      <c r="H717" s="44" t="str">
        <f t="shared" si="11"/>
        <v>REVIEW</v>
      </c>
      <c r="I717" s="42">
        <f>IF(Table9[[#This Row],[DECISION]]="Approve",3,IF(Table9[[#This Row],[DECISION]]="Review",2,1))</f>
        <v>2</v>
      </c>
    </row>
    <row r="718" spans="1:9" ht="17.25" x14ac:dyDescent="0.3">
      <c r="A718" s="39" t="s">
        <v>746</v>
      </c>
      <c r="B718" s="26" t="s">
        <v>33</v>
      </c>
      <c r="C718" s="27">
        <v>154300</v>
      </c>
      <c r="D718" s="28">
        <v>52000</v>
      </c>
      <c r="E718" s="30" t="str">
        <f>VLOOKUP(A718,'CREDIT RISK SCORECARD'!A:H,8, FALSE)</f>
        <v xml:space="preserve"> Medium Risk</v>
      </c>
      <c r="F718" s="26" t="s">
        <v>2065</v>
      </c>
      <c r="G718" s="29">
        <v>0.52472576416622418</v>
      </c>
      <c r="H718" s="44" t="str">
        <f t="shared" si="11"/>
        <v>REVIEW</v>
      </c>
      <c r="I718" s="42">
        <f>IF(Table9[[#This Row],[DECISION]]="Approve",3,IF(Table9[[#This Row],[DECISION]]="Review",2,1))</f>
        <v>2</v>
      </c>
    </row>
    <row r="719" spans="1:9" ht="17.25" x14ac:dyDescent="0.3">
      <c r="A719" s="40" t="s">
        <v>747</v>
      </c>
      <c r="B719" s="31" t="s">
        <v>33</v>
      </c>
      <c r="C719" s="32">
        <v>397700</v>
      </c>
      <c r="D719" s="33">
        <v>79000</v>
      </c>
      <c r="E719" s="30" t="str">
        <f>VLOOKUP(A719,'CREDIT RISK SCORECARD'!A:H,8, FALSE)</f>
        <v xml:space="preserve"> Medium Risk</v>
      </c>
      <c r="F719" s="31" t="s">
        <v>2065</v>
      </c>
      <c r="G719" s="34">
        <v>0.57503055486376387</v>
      </c>
      <c r="H719" s="44" t="str">
        <f t="shared" si="11"/>
        <v>REVIEW</v>
      </c>
      <c r="I719" s="42">
        <f>IF(Table9[[#This Row],[DECISION]]="Approve",3,IF(Table9[[#This Row],[DECISION]]="Review",2,1))</f>
        <v>2</v>
      </c>
    </row>
    <row r="720" spans="1:9" ht="17.25" x14ac:dyDescent="0.3">
      <c r="A720" s="39" t="s">
        <v>748</v>
      </c>
      <c r="B720" s="26" t="s">
        <v>25</v>
      </c>
      <c r="C720" s="27">
        <v>117700</v>
      </c>
      <c r="D720" s="28">
        <v>33000</v>
      </c>
      <c r="E720" s="30" t="str">
        <f>VLOOKUP(A720,'CREDIT RISK SCORECARD'!A:H,8, FALSE)</f>
        <v xml:space="preserve"> Low Risk</v>
      </c>
      <c r="F720" s="26" t="s">
        <v>2064</v>
      </c>
      <c r="G720" s="29">
        <v>0.39270588921612254</v>
      </c>
      <c r="H720" s="44" t="str">
        <f t="shared" si="11"/>
        <v>APPROVE</v>
      </c>
      <c r="I720" s="42">
        <f>IF(Table9[[#This Row],[DECISION]]="Approve",3,IF(Table9[[#This Row],[DECISION]]="Review",2,1))</f>
        <v>3</v>
      </c>
    </row>
    <row r="721" spans="1:9" ht="17.25" x14ac:dyDescent="0.3">
      <c r="A721" s="40" t="s">
        <v>749</v>
      </c>
      <c r="B721" s="31" t="s">
        <v>25</v>
      </c>
      <c r="C721" s="32">
        <v>293300</v>
      </c>
      <c r="D721" s="33">
        <v>87000</v>
      </c>
      <c r="E721" s="30" t="str">
        <f>VLOOKUP(A721,'CREDIT RISK SCORECARD'!A:H,8, FALSE)</f>
        <v xml:space="preserve"> Low Risk</v>
      </c>
      <c r="F721" s="31" t="s">
        <v>2064</v>
      </c>
      <c r="G721" s="34">
        <v>0.40590005061881196</v>
      </c>
      <c r="H721" s="44" t="str">
        <f t="shared" si="11"/>
        <v>APPROVE</v>
      </c>
      <c r="I721" s="42">
        <f>IF(Table9[[#This Row],[DECISION]]="Approve",3,IF(Table9[[#This Row],[DECISION]]="Review",2,1))</f>
        <v>3</v>
      </c>
    </row>
    <row r="722" spans="1:9" ht="17.25" x14ac:dyDescent="0.3">
      <c r="A722" s="39" t="s">
        <v>750</v>
      </c>
      <c r="B722" s="26" t="s">
        <v>25</v>
      </c>
      <c r="C722" s="27">
        <v>157000</v>
      </c>
      <c r="D722" s="28">
        <v>38000</v>
      </c>
      <c r="E722" s="30" t="str">
        <f>VLOOKUP(A722,'CREDIT RISK SCORECARD'!A:H,8, FALSE)</f>
        <v xml:space="preserve"> Low Risk</v>
      </c>
      <c r="F722" s="26" t="s">
        <v>2064</v>
      </c>
      <c r="G722" s="29">
        <v>0.34759697499974218</v>
      </c>
      <c r="H722" s="44" t="str">
        <f t="shared" si="11"/>
        <v>APPROVE</v>
      </c>
      <c r="I722" s="42">
        <f>IF(Table9[[#This Row],[DECISION]]="Approve",3,IF(Table9[[#This Row],[DECISION]]="Review",2,1))</f>
        <v>3</v>
      </c>
    </row>
    <row r="723" spans="1:9" ht="17.25" x14ac:dyDescent="0.3">
      <c r="A723" s="40" t="s">
        <v>751</v>
      </c>
      <c r="B723" s="31" t="s">
        <v>30</v>
      </c>
      <c r="C723" s="32">
        <v>163000</v>
      </c>
      <c r="D723" s="33">
        <v>55000</v>
      </c>
      <c r="E723" s="30" t="str">
        <f>VLOOKUP(A723,'CREDIT RISK SCORECARD'!A:H,8, FALSE)</f>
        <v xml:space="preserve"> Medium Risk</v>
      </c>
      <c r="F723" s="31" t="s">
        <v>2065</v>
      </c>
      <c r="G723" s="34">
        <v>0.57067530119874743</v>
      </c>
      <c r="H723" s="44" t="str">
        <f t="shared" si="11"/>
        <v>REVIEW</v>
      </c>
      <c r="I723" s="42">
        <f>IF(Table9[[#This Row],[DECISION]]="Approve",3,IF(Table9[[#This Row],[DECISION]]="Review",2,1))</f>
        <v>2</v>
      </c>
    </row>
    <row r="724" spans="1:9" ht="17.25" x14ac:dyDescent="0.3">
      <c r="A724" s="39" t="s">
        <v>752</v>
      </c>
      <c r="B724" s="26" t="s">
        <v>30</v>
      </c>
      <c r="C724" s="27">
        <v>115400</v>
      </c>
      <c r="D724" s="28">
        <v>34000</v>
      </c>
      <c r="E724" s="30" t="str">
        <f>VLOOKUP(A724,'CREDIT RISK SCORECARD'!A:H,8, FALSE)</f>
        <v xml:space="preserve"> Medium Risk</v>
      </c>
      <c r="F724" s="26" t="s">
        <v>2064</v>
      </c>
      <c r="G724" s="29">
        <v>0.49306047188109886</v>
      </c>
      <c r="H724" s="44" t="str">
        <f t="shared" si="11"/>
        <v>REVIEW</v>
      </c>
      <c r="I724" s="42">
        <f>IF(Table9[[#This Row],[DECISION]]="Approve",3,IF(Table9[[#This Row],[DECISION]]="Review",2,1))</f>
        <v>2</v>
      </c>
    </row>
    <row r="725" spans="1:9" ht="17.25" x14ac:dyDescent="0.3">
      <c r="A725" s="40" t="s">
        <v>753</v>
      </c>
      <c r="B725" s="31" t="s">
        <v>30</v>
      </c>
      <c r="C725" s="32">
        <v>221800</v>
      </c>
      <c r="D725" s="33">
        <v>54000</v>
      </c>
      <c r="E725" s="30" t="str">
        <f>VLOOKUP(A725,'CREDIT RISK SCORECARD'!A:H,8, FALSE)</f>
        <v xml:space="preserve"> Medium Risk</v>
      </c>
      <c r="F725" s="31" t="s">
        <v>2064</v>
      </c>
      <c r="G725" s="34">
        <v>0.49764512129562827</v>
      </c>
      <c r="H725" s="44" t="str">
        <f t="shared" si="11"/>
        <v>REVIEW</v>
      </c>
      <c r="I725" s="42">
        <f>IF(Table9[[#This Row],[DECISION]]="Approve",3,IF(Table9[[#This Row],[DECISION]]="Review",2,1))</f>
        <v>2</v>
      </c>
    </row>
    <row r="726" spans="1:9" ht="17.25" x14ac:dyDescent="0.3">
      <c r="A726" s="39" t="s">
        <v>754</v>
      </c>
      <c r="B726" s="26" t="s">
        <v>25</v>
      </c>
      <c r="C726" s="27">
        <v>92600</v>
      </c>
      <c r="D726" s="28">
        <v>30000</v>
      </c>
      <c r="E726" s="30" t="str">
        <f>VLOOKUP(A726,'CREDIT RISK SCORECARD'!A:H,8, FALSE)</f>
        <v xml:space="preserve"> Low Risk</v>
      </c>
      <c r="F726" s="26" t="s">
        <v>2064</v>
      </c>
      <c r="G726" s="29">
        <v>0.36539462527550398</v>
      </c>
      <c r="H726" s="44" t="str">
        <f t="shared" si="11"/>
        <v>APPROVE</v>
      </c>
      <c r="I726" s="42">
        <f>IF(Table9[[#This Row],[DECISION]]="Approve",3,IF(Table9[[#This Row],[DECISION]]="Review",2,1))</f>
        <v>3</v>
      </c>
    </row>
    <row r="727" spans="1:9" ht="17.25" x14ac:dyDescent="0.3">
      <c r="A727" s="40" t="s">
        <v>755</v>
      </c>
      <c r="B727" s="31" t="s">
        <v>33</v>
      </c>
      <c r="C727" s="32">
        <v>244600</v>
      </c>
      <c r="D727" s="33">
        <v>71000</v>
      </c>
      <c r="E727" s="30" t="str">
        <f>VLOOKUP(A727,'CREDIT RISK SCORECARD'!A:H,8, FALSE)</f>
        <v xml:space="preserve"> High Risk</v>
      </c>
      <c r="F727" s="31" t="s">
        <v>2065</v>
      </c>
      <c r="G727" s="34">
        <v>0.75085023468551904</v>
      </c>
      <c r="H727" s="44" t="str">
        <f t="shared" si="11"/>
        <v>REJECT</v>
      </c>
      <c r="I727" s="42">
        <f>IF(Table9[[#This Row],[DECISION]]="Approve",3,IF(Table9[[#This Row],[DECISION]]="Review",2,1))</f>
        <v>1</v>
      </c>
    </row>
    <row r="728" spans="1:9" ht="17.25" x14ac:dyDescent="0.3">
      <c r="A728" s="39" t="s">
        <v>756</v>
      </c>
      <c r="B728" s="26" t="s">
        <v>30</v>
      </c>
      <c r="C728" s="27">
        <v>250900</v>
      </c>
      <c r="D728" s="28">
        <v>67000</v>
      </c>
      <c r="E728" s="30" t="str">
        <f>VLOOKUP(A728,'CREDIT RISK SCORECARD'!A:H,8, FALSE)</f>
        <v xml:space="preserve"> Medium Risk</v>
      </c>
      <c r="F728" s="26" t="s">
        <v>2064</v>
      </c>
      <c r="G728" s="29">
        <v>0.44518360548383995</v>
      </c>
      <c r="H728" s="44" t="str">
        <f t="shared" si="11"/>
        <v>REVIEW</v>
      </c>
      <c r="I728" s="42">
        <f>IF(Table9[[#This Row],[DECISION]]="Approve",3,IF(Table9[[#This Row],[DECISION]]="Review",2,1))</f>
        <v>2</v>
      </c>
    </row>
    <row r="729" spans="1:9" ht="17.25" x14ac:dyDescent="0.3">
      <c r="A729" s="40" t="s">
        <v>757</v>
      </c>
      <c r="B729" s="31" t="s">
        <v>25</v>
      </c>
      <c r="C729" s="32">
        <v>129000</v>
      </c>
      <c r="D729" s="33">
        <v>42000</v>
      </c>
      <c r="E729" s="30" t="str">
        <f>VLOOKUP(A729,'CREDIT RISK SCORECARD'!A:H,8, FALSE)</f>
        <v xml:space="preserve"> Low Risk</v>
      </c>
      <c r="F729" s="31" t="s">
        <v>2064</v>
      </c>
      <c r="G729" s="34">
        <v>0.37458313459059212</v>
      </c>
      <c r="H729" s="44" t="str">
        <f t="shared" si="11"/>
        <v>APPROVE</v>
      </c>
      <c r="I729" s="42">
        <f>IF(Table9[[#This Row],[DECISION]]="Approve",3,IF(Table9[[#This Row],[DECISION]]="Review",2,1))</f>
        <v>3</v>
      </c>
    </row>
    <row r="730" spans="1:9" ht="17.25" x14ac:dyDescent="0.3">
      <c r="A730" s="39" t="s">
        <v>758</v>
      </c>
      <c r="B730" s="26" t="s">
        <v>25</v>
      </c>
      <c r="C730" s="27">
        <v>243900</v>
      </c>
      <c r="D730" s="28">
        <v>54000</v>
      </c>
      <c r="E730" s="30" t="str">
        <f>VLOOKUP(A730,'CREDIT RISK SCORECARD'!A:H,8, FALSE)</f>
        <v xml:space="preserve"> Low Risk</v>
      </c>
      <c r="F730" s="26" t="s">
        <v>2064</v>
      </c>
      <c r="G730" s="29">
        <v>0.31121306666429127</v>
      </c>
      <c r="H730" s="44" t="str">
        <f t="shared" si="11"/>
        <v>APPROVE</v>
      </c>
      <c r="I730" s="42">
        <f>IF(Table9[[#This Row],[DECISION]]="Approve",3,IF(Table9[[#This Row],[DECISION]]="Review",2,1))</f>
        <v>3</v>
      </c>
    </row>
    <row r="731" spans="1:9" ht="17.25" x14ac:dyDescent="0.3">
      <c r="A731" s="40" t="s">
        <v>759</v>
      </c>
      <c r="B731" s="31" t="s">
        <v>33</v>
      </c>
      <c r="C731" s="32">
        <v>143000</v>
      </c>
      <c r="D731" s="33">
        <v>30000</v>
      </c>
      <c r="E731" s="30" t="str">
        <f>VLOOKUP(A731,'CREDIT RISK SCORECARD'!A:H,8, FALSE)</f>
        <v xml:space="preserve"> Medium Risk</v>
      </c>
      <c r="F731" s="31" t="s">
        <v>2065</v>
      </c>
      <c r="G731" s="34">
        <v>0.56392381443224648</v>
      </c>
      <c r="H731" s="44" t="str">
        <f t="shared" si="11"/>
        <v>REVIEW</v>
      </c>
      <c r="I731" s="42">
        <f>IF(Table9[[#This Row],[DECISION]]="Approve",3,IF(Table9[[#This Row],[DECISION]]="Review",2,1))</f>
        <v>2</v>
      </c>
    </row>
    <row r="732" spans="1:9" ht="17.25" x14ac:dyDescent="0.3">
      <c r="A732" s="39" t="s">
        <v>760</v>
      </c>
      <c r="B732" s="26" t="s">
        <v>33</v>
      </c>
      <c r="C732" s="27">
        <v>190300</v>
      </c>
      <c r="D732" s="28">
        <v>37000</v>
      </c>
      <c r="E732" s="30" t="str">
        <f>VLOOKUP(A732,'CREDIT RISK SCORECARD'!A:H,8, FALSE)</f>
        <v xml:space="preserve"> Medium Risk</v>
      </c>
      <c r="F732" s="26" t="s">
        <v>2065</v>
      </c>
      <c r="G732" s="29">
        <v>0.58211186707822959</v>
      </c>
      <c r="H732" s="44" t="str">
        <f t="shared" si="11"/>
        <v>REVIEW</v>
      </c>
      <c r="I732" s="42">
        <f>IF(Table9[[#This Row],[DECISION]]="Approve",3,IF(Table9[[#This Row],[DECISION]]="Review",2,1))</f>
        <v>2</v>
      </c>
    </row>
    <row r="733" spans="1:9" ht="17.25" x14ac:dyDescent="0.3">
      <c r="A733" s="40" t="s">
        <v>761</v>
      </c>
      <c r="B733" s="31" t="s">
        <v>30</v>
      </c>
      <c r="C733" s="32">
        <v>98100</v>
      </c>
      <c r="D733" s="33">
        <v>30000</v>
      </c>
      <c r="E733" s="30" t="str">
        <f>VLOOKUP(A733,'CREDIT RISK SCORECARD'!A:H,8, FALSE)</f>
        <v xml:space="preserve"> Medium Risk</v>
      </c>
      <c r="F733" s="31" t="s">
        <v>2065</v>
      </c>
      <c r="G733" s="34">
        <v>0.51743657405423882</v>
      </c>
      <c r="H733" s="44" t="str">
        <f t="shared" si="11"/>
        <v>REVIEW</v>
      </c>
      <c r="I733" s="42">
        <f>IF(Table9[[#This Row],[DECISION]]="Approve",3,IF(Table9[[#This Row],[DECISION]]="Review",2,1))</f>
        <v>2</v>
      </c>
    </row>
    <row r="734" spans="1:9" ht="17.25" x14ac:dyDescent="0.3">
      <c r="A734" s="39" t="s">
        <v>762</v>
      </c>
      <c r="B734" s="26" t="s">
        <v>25</v>
      </c>
      <c r="C734" s="27">
        <v>173100</v>
      </c>
      <c r="D734" s="28">
        <v>30000</v>
      </c>
      <c r="E734" s="30" t="str">
        <f>VLOOKUP(A734,'CREDIT RISK SCORECARD'!A:H,8, FALSE)</f>
        <v xml:space="preserve"> Low Risk</v>
      </c>
      <c r="F734" s="26" t="s">
        <v>2064</v>
      </c>
      <c r="G734" s="29">
        <v>0.38526678271570625</v>
      </c>
      <c r="H734" s="44" t="str">
        <f t="shared" si="11"/>
        <v>APPROVE</v>
      </c>
      <c r="I734" s="42">
        <f>IF(Table9[[#This Row],[DECISION]]="Approve",3,IF(Table9[[#This Row],[DECISION]]="Review",2,1))</f>
        <v>3</v>
      </c>
    </row>
    <row r="735" spans="1:9" ht="17.25" x14ac:dyDescent="0.3">
      <c r="A735" s="40" t="s">
        <v>763</v>
      </c>
      <c r="B735" s="31" t="s">
        <v>33</v>
      </c>
      <c r="C735" s="32">
        <v>259900</v>
      </c>
      <c r="D735" s="33">
        <v>84000</v>
      </c>
      <c r="E735" s="30" t="str">
        <f>VLOOKUP(A735,'CREDIT RISK SCORECARD'!A:H,8, FALSE)</f>
        <v xml:space="preserve"> Medium Risk</v>
      </c>
      <c r="F735" s="31" t="s">
        <v>2065</v>
      </c>
      <c r="G735" s="34">
        <v>0.64388500825990558</v>
      </c>
      <c r="H735" s="44" t="str">
        <f t="shared" si="11"/>
        <v>REVIEW</v>
      </c>
      <c r="I735" s="42">
        <f>IF(Table9[[#This Row],[DECISION]]="Approve",3,IF(Table9[[#This Row],[DECISION]]="Review",2,1))</f>
        <v>2</v>
      </c>
    </row>
    <row r="736" spans="1:9" ht="17.25" x14ac:dyDescent="0.3">
      <c r="A736" s="39" t="s">
        <v>764</v>
      </c>
      <c r="B736" s="26" t="s">
        <v>25</v>
      </c>
      <c r="C736" s="27">
        <v>129700</v>
      </c>
      <c r="D736" s="28">
        <v>37000</v>
      </c>
      <c r="E736" s="30" t="str">
        <f>VLOOKUP(A736,'CREDIT RISK SCORECARD'!A:H,8, FALSE)</f>
        <v xml:space="preserve"> Low Risk</v>
      </c>
      <c r="F736" s="26" t="s">
        <v>2064</v>
      </c>
      <c r="G736" s="29">
        <v>0.32452088080239094</v>
      </c>
      <c r="H736" s="44" t="str">
        <f t="shared" si="11"/>
        <v>APPROVE</v>
      </c>
      <c r="I736" s="42">
        <f>IF(Table9[[#This Row],[DECISION]]="Approve",3,IF(Table9[[#This Row],[DECISION]]="Review",2,1))</f>
        <v>3</v>
      </c>
    </row>
    <row r="737" spans="1:9" ht="17.25" x14ac:dyDescent="0.3">
      <c r="A737" s="40" t="s">
        <v>765</v>
      </c>
      <c r="B737" s="31" t="s">
        <v>25</v>
      </c>
      <c r="C737" s="32">
        <v>186700</v>
      </c>
      <c r="D737" s="33">
        <v>53000</v>
      </c>
      <c r="E737" s="30" t="str">
        <f>VLOOKUP(A737,'CREDIT RISK SCORECARD'!A:H,8, FALSE)</f>
        <v xml:space="preserve"> Low Risk</v>
      </c>
      <c r="F737" s="31" t="s">
        <v>2064</v>
      </c>
      <c r="G737" s="34">
        <v>0.39429176720649828</v>
      </c>
      <c r="H737" s="44" t="str">
        <f t="shared" si="11"/>
        <v>APPROVE</v>
      </c>
      <c r="I737" s="42">
        <f>IF(Table9[[#This Row],[DECISION]]="Approve",3,IF(Table9[[#This Row],[DECISION]]="Review",2,1))</f>
        <v>3</v>
      </c>
    </row>
    <row r="738" spans="1:9" ht="17.25" x14ac:dyDescent="0.3">
      <c r="A738" s="39" t="s">
        <v>766</v>
      </c>
      <c r="B738" s="26" t="s">
        <v>25</v>
      </c>
      <c r="C738" s="27">
        <v>195200</v>
      </c>
      <c r="D738" s="28">
        <v>53000</v>
      </c>
      <c r="E738" s="30" t="str">
        <f>VLOOKUP(A738,'CREDIT RISK SCORECARD'!A:H,8, FALSE)</f>
        <v xml:space="preserve"> Low Risk</v>
      </c>
      <c r="F738" s="26" t="s">
        <v>2064</v>
      </c>
      <c r="G738" s="29">
        <v>0.40286284681708445</v>
      </c>
      <c r="H738" s="44" t="str">
        <f t="shared" si="11"/>
        <v>APPROVE</v>
      </c>
      <c r="I738" s="42">
        <f>IF(Table9[[#This Row],[DECISION]]="Approve",3,IF(Table9[[#This Row],[DECISION]]="Review",2,1))</f>
        <v>3</v>
      </c>
    </row>
    <row r="739" spans="1:9" ht="17.25" x14ac:dyDescent="0.3">
      <c r="A739" s="40" t="s">
        <v>767</v>
      </c>
      <c r="B739" s="31" t="s">
        <v>30</v>
      </c>
      <c r="C739" s="32">
        <v>241700</v>
      </c>
      <c r="D739" s="33">
        <v>77000</v>
      </c>
      <c r="E739" s="30" t="str">
        <f>VLOOKUP(A739,'CREDIT RISK SCORECARD'!A:H,8, FALSE)</f>
        <v xml:space="preserve"> Medium Risk</v>
      </c>
      <c r="F739" s="31" t="s">
        <v>2065</v>
      </c>
      <c r="G739" s="34">
        <v>0.53035453035353541</v>
      </c>
      <c r="H739" s="44" t="str">
        <f t="shared" si="11"/>
        <v>REVIEW</v>
      </c>
      <c r="I739" s="42">
        <f>IF(Table9[[#This Row],[DECISION]]="Approve",3,IF(Table9[[#This Row],[DECISION]]="Review",2,1))</f>
        <v>2</v>
      </c>
    </row>
    <row r="740" spans="1:9" ht="17.25" x14ac:dyDescent="0.3">
      <c r="A740" s="39" t="s">
        <v>768</v>
      </c>
      <c r="B740" s="26" t="s">
        <v>33</v>
      </c>
      <c r="C740" s="27">
        <v>213900</v>
      </c>
      <c r="D740" s="28">
        <v>53000</v>
      </c>
      <c r="E740" s="30" t="str">
        <f>VLOOKUP(A740,'CREDIT RISK SCORECARD'!A:H,8, FALSE)</f>
        <v xml:space="preserve"> Medium Risk</v>
      </c>
      <c r="F740" s="26" t="s">
        <v>2065</v>
      </c>
      <c r="G740" s="29">
        <v>0.68497290378545306</v>
      </c>
      <c r="H740" s="44" t="str">
        <f t="shared" si="11"/>
        <v>REVIEW</v>
      </c>
      <c r="I740" s="42">
        <f>IF(Table9[[#This Row],[DECISION]]="Approve",3,IF(Table9[[#This Row],[DECISION]]="Review",2,1))</f>
        <v>2</v>
      </c>
    </row>
    <row r="741" spans="1:9" ht="17.25" x14ac:dyDescent="0.3">
      <c r="A741" s="40" t="s">
        <v>769</v>
      </c>
      <c r="B741" s="31" t="s">
        <v>33</v>
      </c>
      <c r="C741" s="32">
        <v>327300</v>
      </c>
      <c r="D741" s="33">
        <v>106000</v>
      </c>
      <c r="E741" s="30" t="str">
        <f>VLOOKUP(A741,'CREDIT RISK SCORECARD'!A:H,8, FALSE)</f>
        <v xml:space="preserve"> Medium Risk</v>
      </c>
      <c r="F741" s="31" t="s">
        <v>2065</v>
      </c>
      <c r="G741" s="34">
        <v>0.60940852383560928</v>
      </c>
      <c r="H741" s="44" t="str">
        <f t="shared" si="11"/>
        <v>REVIEW</v>
      </c>
      <c r="I741" s="42">
        <f>IF(Table9[[#This Row],[DECISION]]="Approve",3,IF(Table9[[#This Row],[DECISION]]="Review",2,1))</f>
        <v>2</v>
      </c>
    </row>
    <row r="742" spans="1:9" ht="17.25" x14ac:dyDescent="0.3">
      <c r="A742" s="39" t="s">
        <v>770</v>
      </c>
      <c r="B742" s="26" t="s">
        <v>25</v>
      </c>
      <c r="C742" s="27">
        <v>128400</v>
      </c>
      <c r="D742" s="28">
        <v>30000</v>
      </c>
      <c r="E742" s="30" t="str">
        <f>VLOOKUP(A742,'CREDIT RISK SCORECARD'!A:H,8, FALSE)</f>
        <v xml:space="preserve"> Low Risk</v>
      </c>
      <c r="F742" s="26" t="s">
        <v>2064</v>
      </c>
      <c r="G742" s="29">
        <v>0.39323355286454498</v>
      </c>
      <c r="H742" s="44" t="str">
        <f t="shared" si="11"/>
        <v>APPROVE</v>
      </c>
      <c r="I742" s="42">
        <f>IF(Table9[[#This Row],[DECISION]]="Approve",3,IF(Table9[[#This Row],[DECISION]]="Review",2,1))</f>
        <v>3</v>
      </c>
    </row>
    <row r="743" spans="1:9" ht="17.25" x14ac:dyDescent="0.3">
      <c r="A743" s="40" t="s">
        <v>771</v>
      </c>
      <c r="B743" s="31" t="s">
        <v>30</v>
      </c>
      <c r="C743" s="32">
        <v>219700</v>
      </c>
      <c r="D743" s="33">
        <v>74000</v>
      </c>
      <c r="E743" s="30" t="str">
        <f>VLOOKUP(A743,'CREDIT RISK SCORECARD'!A:H,8, FALSE)</f>
        <v xml:space="preserve"> Medium Risk</v>
      </c>
      <c r="F743" s="31" t="s">
        <v>2064</v>
      </c>
      <c r="G743" s="34">
        <v>0.49280038000079773</v>
      </c>
      <c r="H743" s="44" t="str">
        <f t="shared" si="11"/>
        <v>REVIEW</v>
      </c>
      <c r="I743" s="42">
        <f>IF(Table9[[#This Row],[DECISION]]="Approve",3,IF(Table9[[#This Row],[DECISION]]="Review",2,1))</f>
        <v>2</v>
      </c>
    </row>
    <row r="744" spans="1:9" ht="17.25" x14ac:dyDescent="0.3">
      <c r="A744" s="39" t="s">
        <v>772</v>
      </c>
      <c r="B744" s="26" t="s">
        <v>25</v>
      </c>
      <c r="C744" s="27">
        <v>148800</v>
      </c>
      <c r="D744" s="28">
        <v>43000</v>
      </c>
      <c r="E744" s="30" t="str">
        <f>VLOOKUP(A744,'CREDIT RISK SCORECARD'!A:H,8, FALSE)</f>
        <v xml:space="preserve"> Low Risk</v>
      </c>
      <c r="F744" s="26" t="s">
        <v>2064</v>
      </c>
      <c r="G744" s="29">
        <v>0.39372270195613568</v>
      </c>
      <c r="H744" s="44" t="str">
        <f t="shared" si="11"/>
        <v>APPROVE</v>
      </c>
      <c r="I744" s="42">
        <f>IF(Table9[[#This Row],[DECISION]]="Approve",3,IF(Table9[[#This Row],[DECISION]]="Review",2,1))</f>
        <v>3</v>
      </c>
    </row>
    <row r="745" spans="1:9" ht="17.25" x14ac:dyDescent="0.3">
      <c r="A745" s="40" t="s">
        <v>773</v>
      </c>
      <c r="B745" s="31" t="s">
        <v>30</v>
      </c>
      <c r="C745" s="32">
        <v>215600</v>
      </c>
      <c r="D745" s="33">
        <v>43000</v>
      </c>
      <c r="E745" s="30" t="str">
        <f>VLOOKUP(A745,'CREDIT RISK SCORECARD'!A:H,8, FALSE)</f>
        <v xml:space="preserve"> Medium Risk</v>
      </c>
      <c r="F745" s="31" t="s">
        <v>2065</v>
      </c>
      <c r="G745" s="34">
        <v>0.58433094081278825</v>
      </c>
      <c r="H745" s="44" t="str">
        <f t="shared" si="11"/>
        <v>REVIEW</v>
      </c>
      <c r="I745" s="42">
        <f>IF(Table9[[#This Row],[DECISION]]="Approve",3,IF(Table9[[#This Row],[DECISION]]="Review",2,1))</f>
        <v>2</v>
      </c>
    </row>
    <row r="746" spans="1:9" ht="17.25" x14ac:dyDescent="0.3">
      <c r="A746" s="39" t="s">
        <v>774</v>
      </c>
      <c r="B746" s="26" t="s">
        <v>25</v>
      </c>
      <c r="C746" s="27">
        <v>182100</v>
      </c>
      <c r="D746" s="28">
        <v>48000</v>
      </c>
      <c r="E746" s="30" t="str">
        <f>VLOOKUP(A746,'CREDIT RISK SCORECARD'!A:H,8, FALSE)</f>
        <v xml:space="preserve"> Low Risk</v>
      </c>
      <c r="F746" s="26" t="s">
        <v>2064</v>
      </c>
      <c r="G746" s="29">
        <v>0.33802411296085466</v>
      </c>
      <c r="H746" s="44" t="str">
        <f t="shared" si="11"/>
        <v>APPROVE</v>
      </c>
      <c r="I746" s="42">
        <f>IF(Table9[[#This Row],[DECISION]]="Approve",3,IF(Table9[[#This Row],[DECISION]]="Review",2,1))</f>
        <v>3</v>
      </c>
    </row>
    <row r="747" spans="1:9" ht="17.25" x14ac:dyDescent="0.3">
      <c r="A747" s="40" t="s">
        <v>775</v>
      </c>
      <c r="B747" s="31" t="s">
        <v>25</v>
      </c>
      <c r="C747" s="32">
        <v>147200</v>
      </c>
      <c r="D747" s="33">
        <v>38000</v>
      </c>
      <c r="E747" s="30" t="str">
        <f>VLOOKUP(A747,'CREDIT RISK SCORECARD'!A:H,8, FALSE)</f>
        <v xml:space="preserve"> Low Risk</v>
      </c>
      <c r="F747" s="31" t="s">
        <v>2064</v>
      </c>
      <c r="G747" s="34">
        <v>0.34996392898474071</v>
      </c>
      <c r="H747" s="44" t="str">
        <f t="shared" si="11"/>
        <v>APPROVE</v>
      </c>
      <c r="I747" s="42">
        <f>IF(Table9[[#This Row],[DECISION]]="Approve",3,IF(Table9[[#This Row],[DECISION]]="Review",2,1))</f>
        <v>3</v>
      </c>
    </row>
    <row r="748" spans="1:9" ht="17.25" x14ac:dyDescent="0.3">
      <c r="A748" s="39" t="s">
        <v>776</v>
      </c>
      <c r="B748" s="26" t="s">
        <v>25</v>
      </c>
      <c r="C748" s="27">
        <v>174300</v>
      </c>
      <c r="D748" s="28">
        <v>31000</v>
      </c>
      <c r="E748" s="30" t="str">
        <f>VLOOKUP(A748,'CREDIT RISK SCORECARD'!A:H,8, FALSE)</f>
        <v xml:space="preserve"> Low Risk</v>
      </c>
      <c r="F748" s="26" t="s">
        <v>2064</v>
      </c>
      <c r="G748" s="29">
        <v>0.42317711863677676</v>
      </c>
      <c r="H748" s="44" t="str">
        <f t="shared" si="11"/>
        <v>APPROVE</v>
      </c>
      <c r="I748" s="42">
        <f>IF(Table9[[#This Row],[DECISION]]="Approve",3,IF(Table9[[#This Row],[DECISION]]="Review",2,1))</f>
        <v>3</v>
      </c>
    </row>
    <row r="749" spans="1:9" ht="17.25" x14ac:dyDescent="0.3">
      <c r="A749" s="40" t="s">
        <v>777</v>
      </c>
      <c r="B749" s="31" t="s">
        <v>25</v>
      </c>
      <c r="C749" s="32">
        <v>146300</v>
      </c>
      <c r="D749" s="33">
        <v>39000</v>
      </c>
      <c r="E749" s="30" t="str">
        <f>VLOOKUP(A749,'CREDIT RISK SCORECARD'!A:H,8, FALSE)</f>
        <v xml:space="preserve"> Low Risk</v>
      </c>
      <c r="F749" s="31" t="s">
        <v>2064</v>
      </c>
      <c r="G749" s="34">
        <v>0.35178168604772231</v>
      </c>
      <c r="H749" s="44" t="str">
        <f t="shared" si="11"/>
        <v>APPROVE</v>
      </c>
      <c r="I749" s="42">
        <f>IF(Table9[[#This Row],[DECISION]]="Approve",3,IF(Table9[[#This Row],[DECISION]]="Review",2,1))</f>
        <v>3</v>
      </c>
    </row>
    <row r="750" spans="1:9" ht="17.25" x14ac:dyDescent="0.3">
      <c r="A750" s="39" t="s">
        <v>778</v>
      </c>
      <c r="B750" s="26" t="s">
        <v>33</v>
      </c>
      <c r="C750" s="27">
        <v>385100</v>
      </c>
      <c r="D750" s="28">
        <v>82000</v>
      </c>
      <c r="E750" s="30" t="str">
        <f>VLOOKUP(A750,'CREDIT RISK SCORECARD'!A:H,8, FALSE)</f>
        <v xml:space="preserve"> Medium Risk</v>
      </c>
      <c r="F750" s="26" t="s">
        <v>2065</v>
      </c>
      <c r="G750" s="29">
        <v>0.61908236077195078</v>
      </c>
      <c r="H750" s="44" t="str">
        <f t="shared" si="11"/>
        <v>REVIEW</v>
      </c>
      <c r="I750" s="42">
        <f>IF(Table9[[#This Row],[DECISION]]="Approve",3,IF(Table9[[#This Row],[DECISION]]="Review",2,1))</f>
        <v>2</v>
      </c>
    </row>
    <row r="751" spans="1:9" ht="17.25" x14ac:dyDescent="0.3">
      <c r="A751" s="40" t="s">
        <v>779</v>
      </c>
      <c r="B751" s="31" t="s">
        <v>33</v>
      </c>
      <c r="C751" s="32">
        <v>273900</v>
      </c>
      <c r="D751" s="33">
        <v>44000</v>
      </c>
      <c r="E751" s="30" t="str">
        <f>VLOOKUP(A751,'CREDIT RISK SCORECARD'!A:H,8, FALSE)</f>
        <v xml:space="preserve"> Medium Risk</v>
      </c>
      <c r="F751" s="31" t="s">
        <v>2065</v>
      </c>
      <c r="G751" s="34">
        <v>0.66463760224650781</v>
      </c>
      <c r="H751" s="44" t="str">
        <f t="shared" si="11"/>
        <v>REVIEW</v>
      </c>
      <c r="I751" s="42">
        <f>IF(Table9[[#This Row],[DECISION]]="Approve",3,IF(Table9[[#This Row],[DECISION]]="Review",2,1))</f>
        <v>2</v>
      </c>
    </row>
    <row r="752" spans="1:9" ht="17.25" x14ac:dyDescent="0.3">
      <c r="A752" s="39" t="s">
        <v>780</v>
      </c>
      <c r="B752" s="26" t="s">
        <v>25</v>
      </c>
      <c r="C752" s="27">
        <v>254500</v>
      </c>
      <c r="D752" s="28">
        <v>86000</v>
      </c>
      <c r="E752" s="30" t="str">
        <f>VLOOKUP(A752,'CREDIT RISK SCORECARD'!A:H,8, FALSE)</f>
        <v xml:space="preserve"> Medium Risk</v>
      </c>
      <c r="F752" s="26" t="s">
        <v>2064</v>
      </c>
      <c r="G752" s="29">
        <v>0.4885216740172531</v>
      </c>
      <c r="H752" s="44" t="str">
        <f t="shared" si="11"/>
        <v>REVIEW</v>
      </c>
      <c r="I752" s="42">
        <f>IF(Table9[[#This Row],[DECISION]]="Approve",3,IF(Table9[[#This Row],[DECISION]]="Review",2,1))</f>
        <v>2</v>
      </c>
    </row>
    <row r="753" spans="1:9" ht="17.25" x14ac:dyDescent="0.3">
      <c r="A753" s="40" t="s">
        <v>781</v>
      </c>
      <c r="B753" s="31" t="s">
        <v>30</v>
      </c>
      <c r="C753" s="32">
        <v>143200</v>
      </c>
      <c r="D753" s="33">
        <v>40000</v>
      </c>
      <c r="E753" s="30" t="str">
        <f>VLOOKUP(A753,'CREDIT RISK SCORECARD'!A:H,8, FALSE)</f>
        <v xml:space="preserve"> Low Risk</v>
      </c>
      <c r="F753" s="31" t="s">
        <v>2064</v>
      </c>
      <c r="G753" s="34">
        <v>0.41204914042806556</v>
      </c>
      <c r="H753" s="44" t="str">
        <f t="shared" si="11"/>
        <v>APPROVE</v>
      </c>
      <c r="I753" s="42">
        <f>IF(Table9[[#This Row],[DECISION]]="Approve",3,IF(Table9[[#This Row],[DECISION]]="Review",2,1))</f>
        <v>3</v>
      </c>
    </row>
    <row r="754" spans="1:9" ht="17.25" x14ac:dyDescent="0.3">
      <c r="A754" s="39" t="s">
        <v>782</v>
      </c>
      <c r="B754" s="26" t="s">
        <v>25</v>
      </c>
      <c r="C754" s="27">
        <v>109400</v>
      </c>
      <c r="D754" s="28">
        <v>36000</v>
      </c>
      <c r="E754" s="30" t="str">
        <f>VLOOKUP(A754,'CREDIT RISK SCORECARD'!A:H,8, FALSE)</f>
        <v xml:space="preserve"> Medium Risk</v>
      </c>
      <c r="F754" s="26" t="s">
        <v>2064</v>
      </c>
      <c r="G754" s="29">
        <v>0.48197462634917421</v>
      </c>
      <c r="H754" s="44" t="str">
        <f t="shared" si="11"/>
        <v>REVIEW</v>
      </c>
      <c r="I754" s="42">
        <f>IF(Table9[[#This Row],[DECISION]]="Approve",3,IF(Table9[[#This Row],[DECISION]]="Review",2,1))</f>
        <v>2</v>
      </c>
    </row>
    <row r="755" spans="1:9" ht="17.25" x14ac:dyDescent="0.3">
      <c r="A755" s="40" t="s">
        <v>783</v>
      </c>
      <c r="B755" s="31" t="s">
        <v>33</v>
      </c>
      <c r="C755" s="32">
        <v>246200</v>
      </c>
      <c r="D755" s="33">
        <v>70000</v>
      </c>
      <c r="E755" s="30" t="str">
        <f>VLOOKUP(A755,'CREDIT RISK SCORECARD'!A:H,8, FALSE)</f>
        <v xml:space="preserve"> High Risk</v>
      </c>
      <c r="F755" s="31" t="s">
        <v>2065</v>
      </c>
      <c r="G755" s="34">
        <v>0.71820918252410093</v>
      </c>
      <c r="H755" s="44" t="str">
        <f t="shared" si="11"/>
        <v>REJECT</v>
      </c>
      <c r="I755" s="42">
        <f>IF(Table9[[#This Row],[DECISION]]="Approve",3,IF(Table9[[#This Row],[DECISION]]="Review",2,1))</f>
        <v>1</v>
      </c>
    </row>
    <row r="756" spans="1:9" ht="17.25" x14ac:dyDescent="0.3">
      <c r="A756" s="39" t="s">
        <v>784</v>
      </c>
      <c r="B756" s="26" t="s">
        <v>30</v>
      </c>
      <c r="C756" s="27">
        <v>218800</v>
      </c>
      <c r="D756" s="28">
        <v>48000</v>
      </c>
      <c r="E756" s="30" t="str">
        <f>VLOOKUP(A756,'CREDIT RISK SCORECARD'!A:H,8, FALSE)</f>
        <v xml:space="preserve"> Medium Risk</v>
      </c>
      <c r="F756" s="26" t="s">
        <v>2064</v>
      </c>
      <c r="G756" s="29">
        <v>0.48406239939666706</v>
      </c>
      <c r="H756" s="44" t="str">
        <f t="shared" si="11"/>
        <v>REVIEW</v>
      </c>
      <c r="I756" s="42">
        <f>IF(Table9[[#This Row],[DECISION]]="Approve",3,IF(Table9[[#This Row],[DECISION]]="Review",2,1))</f>
        <v>2</v>
      </c>
    </row>
    <row r="757" spans="1:9" ht="17.25" x14ac:dyDescent="0.3">
      <c r="A757" s="40" t="s">
        <v>785</v>
      </c>
      <c r="B757" s="31" t="s">
        <v>33</v>
      </c>
      <c r="C757" s="32">
        <v>279900</v>
      </c>
      <c r="D757" s="33">
        <v>71000</v>
      </c>
      <c r="E757" s="30" t="str">
        <f>VLOOKUP(A757,'CREDIT RISK SCORECARD'!A:H,8, FALSE)</f>
        <v xml:space="preserve"> Medium Risk</v>
      </c>
      <c r="F757" s="31" t="s">
        <v>2065</v>
      </c>
      <c r="G757" s="34">
        <v>0.70774421316023461</v>
      </c>
      <c r="H757" s="44" t="str">
        <f t="shared" si="11"/>
        <v>REVIEW</v>
      </c>
      <c r="I757" s="42">
        <f>IF(Table9[[#This Row],[DECISION]]="Approve",3,IF(Table9[[#This Row],[DECISION]]="Review",2,1))</f>
        <v>2</v>
      </c>
    </row>
    <row r="758" spans="1:9" ht="17.25" x14ac:dyDescent="0.3">
      <c r="A758" s="39" t="s">
        <v>786</v>
      </c>
      <c r="B758" s="26" t="s">
        <v>25</v>
      </c>
      <c r="C758" s="27">
        <v>206900</v>
      </c>
      <c r="D758" s="28">
        <v>59000</v>
      </c>
      <c r="E758" s="30" t="str">
        <f>VLOOKUP(A758,'CREDIT RISK SCORECARD'!A:H,8, FALSE)</f>
        <v xml:space="preserve"> Low Risk</v>
      </c>
      <c r="F758" s="26" t="s">
        <v>2064</v>
      </c>
      <c r="G758" s="29">
        <v>0.36503529107024046</v>
      </c>
      <c r="H758" s="44" t="str">
        <f t="shared" si="11"/>
        <v>APPROVE</v>
      </c>
      <c r="I758" s="42">
        <f>IF(Table9[[#This Row],[DECISION]]="Approve",3,IF(Table9[[#This Row],[DECISION]]="Review",2,1))</f>
        <v>3</v>
      </c>
    </row>
    <row r="759" spans="1:9" ht="17.25" x14ac:dyDescent="0.3">
      <c r="A759" s="40" t="s">
        <v>787</v>
      </c>
      <c r="B759" s="31" t="s">
        <v>30</v>
      </c>
      <c r="C759" s="32">
        <v>306200</v>
      </c>
      <c r="D759" s="33">
        <v>105000</v>
      </c>
      <c r="E759" s="30" t="str">
        <f>VLOOKUP(A759,'CREDIT RISK SCORECARD'!A:H,8, FALSE)</f>
        <v xml:space="preserve"> Medium Risk</v>
      </c>
      <c r="F759" s="31" t="s">
        <v>2064</v>
      </c>
      <c r="G759" s="34">
        <v>0.47592210771954757</v>
      </c>
      <c r="H759" s="44" t="str">
        <f t="shared" si="11"/>
        <v>REVIEW</v>
      </c>
      <c r="I759" s="42">
        <f>IF(Table9[[#This Row],[DECISION]]="Approve",3,IF(Table9[[#This Row],[DECISION]]="Review",2,1))</f>
        <v>2</v>
      </c>
    </row>
    <row r="760" spans="1:9" ht="17.25" x14ac:dyDescent="0.3">
      <c r="A760" s="39" t="s">
        <v>788</v>
      </c>
      <c r="B760" s="26" t="s">
        <v>33</v>
      </c>
      <c r="C760" s="27">
        <v>279600</v>
      </c>
      <c r="D760" s="28">
        <v>56000</v>
      </c>
      <c r="E760" s="30" t="str">
        <f>VLOOKUP(A760,'CREDIT RISK SCORECARD'!A:H,8, FALSE)</f>
        <v xml:space="preserve"> Medium Risk</v>
      </c>
      <c r="F760" s="26" t="s">
        <v>2065</v>
      </c>
      <c r="G760" s="29">
        <v>0.57996443739874159</v>
      </c>
      <c r="H760" s="44" t="str">
        <f t="shared" si="11"/>
        <v>REVIEW</v>
      </c>
      <c r="I760" s="42">
        <f>IF(Table9[[#This Row],[DECISION]]="Approve",3,IF(Table9[[#This Row],[DECISION]]="Review",2,1))</f>
        <v>2</v>
      </c>
    </row>
    <row r="761" spans="1:9" ht="17.25" x14ac:dyDescent="0.3">
      <c r="A761" s="40" t="s">
        <v>789</v>
      </c>
      <c r="B761" s="31" t="s">
        <v>25</v>
      </c>
      <c r="C761" s="32">
        <v>135800</v>
      </c>
      <c r="D761" s="33">
        <v>44000</v>
      </c>
      <c r="E761" s="30" t="str">
        <f>VLOOKUP(A761,'CREDIT RISK SCORECARD'!A:H,8, FALSE)</f>
        <v xml:space="preserve"> Low Risk</v>
      </c>
      <c r="F761" s="31" t="s">
        <v>2064</v>
      </c>
      <c r="G761" s="34">
        <v>0.40661458919606536</v>
      </c>
      <c r="H761" s="44" t="str">
        <f t="shared" si="11"/>
        <v>APPROVE</v>
      </c>
      <c r="I761" s="42">
        <f>IF(Table9[[#This Row],[DECISION]]="Approve",3,IF(Table9[[#This Row],[DECISION]]="Review",2,1))</f>
        <v>3</v>
      </c>
    </row>
    <row r="762" spans="1:9" ht="17.25" x14ac:dyDescent="0.3">
      <c r="A762" s="39" t="s">
        <v>790</v>
      </c>
      <c r="B762" s="26" t="s">
        <v>25</v>
      </c>
      <c r="C762" s="27">
        <v>121700</v>
      </c>
      <c r="D762" s="28">
        <v>41000</v>
      </c>
      <c r="E762" s="30" t="str">
        <f>VLOOKUP(A762,'CREDIT RISK SCORECARD'!A:H,8, FALSE)</f>
        <v xml:space="preserve"> Medium Risk</v>
      </c>
      <c r="F762" s="26" t="s">
        <v>2064</v>
      </c>
      <c r="G762" s="29">
        <v>0.41739053334606968</v>
      </c>
      <c r="H762" s="44" t="str">
        <f t="shared" si="11"/>
        <v>REVIEW</v>
      </c>
      <c r="I762" s="42">
        <f>IF(Table9[[#This Row],[DECISION]]="Approve",3,IF(Table9[[#This Row],[DECISION]]="Review",2,1))</f>
        <v>2</v>
      </c>
    </row>
    <row r="763" spans="1:9" ht="17.25" x14ac:dyDescent="0.3">
      <c r="A763" s="40" t="s">
        <v>791</v>
      </c>
      <c r="B763" s="31" t="s">
        <v>33</v>
      </c>
      <c r="C763" s="32">
        <v>387900</v>
      </c>
      <c r="D763" s="33">
        <v>110000</v>
      </c>
      <c r="E763" s="30" t="str">
        <f>VLOOKUP(A763,'CREDIT RISK SCORECARD'!A:H,8, FALSE)</f>
        <v xml:space="preserve"> Medium Risk</v>
      </c>
      <c r="F763" s="31" t="s">
        <v>2065</v>
      </c>
      <c r="G763" s="34">
        <v>0.62526644511681639</v>
      </c>
      <c r="H763" s="44" t="str">
        <f t="shared" si="11"/>
        <v>REVIEW</v>
      </c>
      <c r="I763" s="42">
        <f>IF(Table9[[#This Row],[DECISION]]="Approve",3,IF(Table9[[#This Row],[DECISION]]="Review",2,1))</f>
        <v>2</v>
      </c>
    </row>
    <row r="764" spans="1:9" ht="17.25" x14ac:dyDescent="0.3">
      <c r="A764" s="39" t="s">
        <v>792</v>
      </c>
      <c r="B764" s="26" t="s">
        <v>33</v>
      </c>
      <c r="C764" s="27">
        <v>214700</v>
      </c>
      <c r="D764" s="28">
        <v>72000</v>
      </c>
      <c r="E764" s="30" t="str">
        <f>VLOOKUP(A764,'CREDIT RISK SCORECARD'!A:H,8, FALSE)</f>
        <v xml:space="preserve"> Medium Risk</v>
      </c>
      <c r="F764" s="26" t="s">
        <v>2065</v>
      </c>
      <c r="G764" s="29">
        <v>0.63184659354172945</v>
      </c>
      <c r="H764" s="44" t="str">
        <f t="shared" si="11"/>
        <v>REVIEW</v>
      </c>
      <c r="I764" s="42">
        <f>IF(Table9[[#This Row],[DECISION]]="Approve",3,IF(Table9[[#This Row],[DECISION]]="Review",2,1))</f>
        <v>2</v>
      </c>
    </row>
    <row r="765" spans="1:9" ht="17.25" x14ac:dyDescent="0.3">
      <c r="A765" s="40" t="s">
        <v>793</v>
      </c>
      <c r="B765" s="31" t="s">
        <v>33</v>
      </c>
      <c r="C765" s="32">
        <v>337800</v>
      </c>
      <c r="D765" s="33">
        <v>78000</v>
      </c>
      <c r="E765" s="30" t="str">
        <f>VLOOKUP(A765,'CREDIT RISK SCORECARD'!A:H,8, FALSE)</f>
        <v xml:space="preserve"> Medium Risk</v>
      </c>
      <c r="F765" s="31" t="s">
        <v>2065</v>
      </c>
      <c r="G765" s="34">
        <v>0.67520602326230006</v>
      </c>
      <c r="H765" s="44" t="str">
        <f t="shared" si="11"/>
        <v>REVIEW</v>
      </c>
      <c r="I765" s="42">
        <f>IF(Table9[[#This Row],[DECISION]]="Approve",3,IF(Table9[[#This Row],[DECISION]]="Review",2,1))</f>
        <v>2</v>
      </c>
    </row>
    <row r="766" spans="1:9" ht="17.25" x14ac:dyDescent="0.3">
      <c r="A766" s="39" t="s">
        <v>794</v>
      </c>
      <c r="B766" s="26" t="s">
        <v>30</v>
      </c>
      <c r="C766" s="27">
        <v>146600</v>
      </c>
      <c r="D766" s="28">
        <v>50000</v>
      </c>
      <c r="E766" s="30" t="str">
        <f>VLOOKUP(A766,'CREDIT RISK SCORECARD'!A:H,8, FALSE)</f>
        <v xml:space="preserve"> Medium Risk</v>
      </c>
      <c r="F766" s="26" t="s">
        <v>2064</v>
      </c>
      <c r="G766" s="29">
        <v>0.48287240827684486</v>
      </c>
      <c r="H766" s="44" t="str">
        <f t="shared" si="11"/>
        <v>REVIEW</v>
      </c>
      <c r="I766" s="42">
        <f>IF(Table9[[#This Row],[DECISION]]="Approve",3,IF(Table9[[#This Row],[DECISION]]="Review",2,1))</f>
        <v>2</v>
      </c>
    </row>
    <row r="767" spans="1:9" ht="17.25" x14ac:dyDescent="0.3">
      <c r="A767" s="40" t="s">
        <v>795</v>
      </c>
      <c r="B767" s="31" t="s">
        <v>33</v>
      </c>
      <c r="C767" s="32">
        <v>276500</v>
      </c>
      <c r="D767" s="33">
        <v>80000</v>
      </c>
      <c r="E767" s="30" t="str">
        <f>VLOOKUP(A767,'CREDIT RISK SCORECARD'!A:H,8, FALSE)</f>
        <v xml:space="preserve"> Medium Risk</v>
      </c>
      <c r="F767" s="31" t="s">
        <v>2065</v>
      </c>
      <c r="G767" s="34">
        <v>0.62504503283207979</v>
      </c>
      <c r="H767" s="44" t="str">
        <f t="shared" si="11"/>
        <v>REVIEW</v>
      </c>
      <c r="I767" s="42">
        <f>IF(Table9[[#This Row],[DECISION]]="Approve",3,IF(Table9[[#This Row],[DECISION]]="Review",2,1))</f>
        <v>2</v>
      </c>
    </row>
    <row r="768" spans="1:9" ht="17.25" x14ac:dyDescent="0.3">
      <c r="A768" s="39" t="s">
        <v>796</v>
      </c>
      <c r="B768" s="26" t="s">
        <v>25</v>
      </c>
      <c r="C768" s="27">
        <v>144000</v>
      </c>
      <c r="D768" s="28">
        <v>30000</v>
      </c>
      <c r="E768" s="30" t="str">
        <f>VLOOKUP(A768,'CREDIT RISK SCORECARD'!A:H,8, FALSE)</f>
        <v xml:space="preserve"> Low Risk</v>
      </c>
      <c r="F768" s="26" t="s">
        <v>2064</v>
      </c>
      <c r="G768" s="29">
        <v>0.44367526315057243</v>
      </c>
      <c r="H768" s="44" t="str">
        <f t="shared" si="11"/>
        <v>APPROVE</v>
      </c>
      <c r="I768" s="42">
        <f>IF(Table9[[#This Row],[DECISION]]="Approve",3,IF(Table9[[#This Row],[DECISION]]="Review",2,1))</f>
        <v>3</v>
      </c>
    </row>
    <row r="769" spans="1:9" ht="17.25" x14ac:dyDescent="0.3">
      <c r="A769" s="40" t="s">
        <v>797</v>
      </c>
      <c r="B769" s="31" t="s">
        <v>25</v>
      </c>
      <c r="C769" s="32">
        <v>81500</v>
      </c>
      <c r="D769" s="33">
        <v>30000</v>
      </c>
      <c r="E769" s="30" t="str">
        <f>VLOOKUP(A769,'CREDIT RISK SCORECARD'!A:H,8, FALSE)</f>
        <v xml:space="preserve"> Low Risk</v>
      </c>
      <c r="F769" s="31" t="s">
        <v>2064</v>
      </c>
      <c r="G769" s="34">
        <v>0.33493944269637449</v>
      </c>
      <c r="H769" s="44" t="str">
        <f t="shared" si="11"/>
        <v>APPROVE</v>
      </c>
      <c r="I769" s="42">
        <f>IF(Table9[[#This Row],[DECISION]]="Approve",3,IF(Table9[[#This Row],[DECISION]]="Review",2,1))</f>
        <v>3</v>
      </c>
    </row>
    <row r="770" spans="1:9" ht="17.25" x14ac:dyDescent="0.3">
      <c r="A770" s="39" t="s">
        <v>798</v>
      </c>
      <c r="B770" s="26" t="s">
        <v>25</v>
      </c>
      <c r="C770" s="27">
        <v>223300</v>
      </c>
      <c r="D770" s="28">
        <v>55000</v>
      </c>
      <c r="E770" s="30" t="str">
        <f>VLOOKUP(A770,'CREDIT RISK SCORECARD'!A:H,8, FALSE)</f>
        <v xml:space="preserve"> Low Risk</v>
      </c>
      <c r="F770" s="26" t="s">
        <v>2064</v>
      </c>
      <c r="G770" s="29">
        <v>0.38992744446272382</v>
      </c>
      <c r="H770" s="44" t="str">
        <f t="shared" si="11"/>
        <v>APPROVE</v>
      </c>
      <c r="I770" s="42">
        <f>IF(Table9[[#This Row],[DECISION]]="Approve",3,IF(Table9[[#This Row],[DECISION]]="Review",2,1))</f>
        <v>3</v>
      </c>
    </row>
    <row r="771" spans="1:9" ht="17.25" x14ac:dyDescent="0.3">
      <c r="A771" s="40" t="s">
        <v>799</v>
      </c>
      <c r="B771" s="31" t="s">
        <v>33</v>
      </c>
      <c r="C771" s="32">
        <v>106700</v>
      </c>
      <c r="D771" s="33">
        <v>30000</v>
      </c>
      <c r="E771" s="30" t="str">
        <f>VLOOKUP(A771,'CREDIT RISK SCORECARD'!A:H,8, FALSE)</f>
        <v xml:space="preserve"> Medium Risk</v>
      </c>
      <c r="F771" s="31" t="s">
        <v>2065</v>
      </c>
      <c r="G771" s="34">
        <v>0.65814174384269308</v>
      </c>
      <c r="H771" s="44" t="str">
        <f t="shared" si="11"/>
        <v>REVIEW</v>
      </c>
      <c r="I771" s="42">
        <f>IF(Table9[[#This Row],[DECISION]]="Approve",3,IF(Table9[[#This Row],[DECISION]]="Review",2,1))</f>
        <v>2</v>
      </c>
    </row>
    <row r="772" spans="1:9" ht="17.25" x14ac:dyDescent="0.3">
      <c r="A772" s="39" t="s">
        <v>800</v>
      </c>
      <c r="B772" s="26" t="s">
        <v>25</v>
      </c>
      <c r="C772" s="27">
        <v>125000</v>
      </c>
      <c r="D772" s="28">
        <v>33000</v>
      </c>
      <c r="E772" s="30" t="str">
        <f>VLOOKUP(A772,'CREDIT RISK SCORECARD'!A:H,8, FALSE)</f>
        <v xml:space="preserve"> Low Risk</v>
      </c>
      <c r="F772" s="26" t="s">
        <v>2064</v>
      </c>
      <c r="G772" s="29">
        <v>0.41027997767979268</v>
      </c>
      <c r="H772" s="44" t="str">
        <f t="shared" si="11"/>
        <v>APPROVE</v>
      </c>
      <c r="I772" s="42">
        <f>IF(Table9[[#This Row],[DECISION]]="Approve",3,IF(Table9[[#This Row],[DECISION]]="Review",2,1))</f>
        <v>3</v>
      </c>
    </row>
    <row r="773" spans="1:9" ht="17.25" x14ac:dyDescent="0.3">
      <c r="A773" s="40" t="s">
        <v>801</v>
      </c>
      <c r="B773" s="31" t="s">
        <v>33</v>
      </c>
      <c r="C773" s="32">
        <v>203900</v>
      </c>
      <c r="D773" s="33">
        <v>37000</v>
      </c>
      <c r="E773" s="30" t="str">
        <f>VLOOKUP(A773,'CREDIT RISK SCORECARD'!A:H,8, FALSE)</f>
        <v xml:space="preserve"> Medium Risk</v>
      </c>
      <c r="F773" s="31" t="s">
        <v>2065</v>
      </c>
      <c r="G773" s="34">
        <v>0.70528993030732201</v>
      </c>
      <c r="H773" s="44" t="str">
        <f t="shared" si="11"/>
        <v>REVIEW</v>
      </c>
      <c r="I773" s="42">
        <f>IF(Table9[[#This Row],[DECISION]]="Approve",3,IF(Table9[[#This Row],[DECISION]]="Review",2,1))</f>
        <v>2</v>
      </c>
    </row>
    <row r="774" spans="1:9" ht="17.25" x14ac:dyDescent="0.3">
      <c r="A774" s="39" t="s">
        <v>802</v>
      </c>
      <c r="B774" s="26" t="s">
        <v>33</v>
      </c>
      <c r="C774" s="27">
        <v>205700</v>
      </c>
      <c r="D774" s="28">
        <v>50000</v>
      </c>
      <c r="E774" s="30" t="str">
        <f>VLOOKUP(A774,'CREDIT RISK SCORECARD'!A:H,8, FALSE)</f>
        <v xml:space="preserve"> Medium Risk</v>
      </c>
      <c r="F774" s="26" t="s">
        <v>2065</v>
      </c>
      <c r="G774" s="29">
        <v>0.62554226928776535</v>
      </c>
      <c r="H774" s="44" t="str">
        <f t="shared" si="11"/>
        <v>REVIEW</v>
      </c>
      <c r="I774" s="42">
        <f>IF(Table9[[#This Row],[DECISION]]="Approve",3,IF(Table9[[#This Row],[DECISION]]="Review",2,1))</f>
        <v>2</v>
      </c>
    </row>
    <row r="775" spans="1:9" ht="17.25" x14ac:dyDescent="0.3">
      <c r="A775" s="40" t="s">
        <v>803</v>
      </c>
      <c r="B775" s="31" t="s">
        <v>30</v>
      </c>
      <c r="C775" s="32">
        <v>213100</v>
      </c>
      <c r="D775" s="33">
        <v>67000</v>
      </c>
      <c r="E775" s="30" t="str">
        <f>VLOOKUP(A775,'CREDIT RISK SCORECARD'!A:H,8, FALSE)</f>
        <v xml:space="preserve"> Medium Risk</v>
      </c>
      <c r="F775" s="31" t="s">
        <v>2065</v>
      </c>
      <c r="G775" s="34">
        <v>0.54573583290970806</v>
      </c>
      <c r="H775" s="44" t="str">
        <f t="shared" si="11"/>
        <v>REVIEW</v>
      </c>
      <c r="I775" s="42">
        <f>IF(Table9[[#This Row],[DECISION]]="Approve",3,IF(Table9[[#This Row],[DECISION]]="Review",2,1))</f>
        <v>2</v>
      </c>
    </row>
    <row r="776" spans="1:9" ht="17.25" x14ac:dyDescent="0.3">
      <c r="A776" s="39" t="s">
        <v>804</v>
      </c>
      <c r="B776" s="26" t="s">
        <v>25</v>
      </c>
      <c r="C776" s="27">
        <v>193400</v>
      </c>
      <c r="D776" s="28">
        <v>30000</v>
      </c>
      <c r="E776" s="30" t="str">
        <f>VLOOKUP(A776,'CREDIT RISK SCORECARD'!A:H,8, FALSE)</f>
        <v xml:space="preserve"> Low Risk</v>
      </c>
      <c r="F776" s="26" t="s">
        <v>2064</v>
      </c>
      <c r="G776" s="29">
        <v>0.4221633468453766</v>
      </c>
      <c r="H776" s="44" t="str">
        <f t="shared" ref="H776:H839" si="12">IF(E:E=" Low Risk","APPROVE",
IF(E:E=" Medium Risk","REVIEW","REJECT"))</f>
        <v>APPROVE</v>
      </c>
      <c r="I776" s="42">
        <f>IF(Table9[[#This Row],[DECISION]]="Approve",3,IF(Table9[[#This Row],[DECISION]]="Review",2,1))</f>
        <v>3</v>
      </c>
    </row>
    <row r="777" spans="1:9" ht="17.25" x14ac:dyDescent="0.3">
      <c r="A777" s="40" t="s">
        <v>805</v>
      </c>
      <c r="B777" s="31" t="s">
        <v>30</v>
      </c>
      <c r="C777" s="32">
        <v>146200</v>
      </c>
      <c r="D777" s="33">
        <v>30000</v>
      </c>
      <c r="E777" s="30" t="str">
        <f>VLOOKUP(A777,'CREDIT RISK SCORECARD'!A:H,8, FALSE)</f>
        <v xml:space="preserve"> Medium Risk</v>
      </c>
      <c r="F777" s="31" t="s">
        <v>2065</v>
      </c>
      <c r="G777" s="34">
        <v>0.53119910690896022</v>
      </c>
      <c r="H777" s="44" t="str">
        <f t="shared" si="12"/>
        <v>REVIEW</v>
      </c>
      <c r="I777" s="42">
        <f>IF(Table9[[#This Row],[DECISION]]="Approve",3,IF(Table9[[#This Row],[DECISION]]="Review",2,1))</f>
        <v>2</v>
      </c>
    </row>
    <row r="778" spans="1:9" ht="17.25" x14ac:dyDescent="0.3">
      <c r="A778" s="39" t="s">
        <v>806</v>
      </c>
      <c r="B778" s="26" t="s">
        <v>25</v>
      </c>
      <c r="C778" s="27">
        <v>125600</v>
      </c>
      <c r="D778" s="28">
        <v>30000</v>
      </c>
      <c r="E778" s="30" t="str">
        <f>VLOOKUP(A778,'CREDIT RISK SCORECARD'!A:H,8, FALSE)</f>
        <v xml:space="preserve"> Low Risk</v>
      </c>
      <c r="F778" s="26" t="s">
        <v>2064</v>
      </c>
      <c r="G778" s="29">
        <v>0.34887368817527031</v>
      </c>
      <c r="H778" s="44" t="str">
        <f t="shared" si="12"/>
        <v>APPROVE</v>
      </c>
      <c r="I778" s="42">
        <f>IF(Table9[[#This Row],[DECISION]]="Approve",3,IF(Table9[[#This Row],[DECISION]]="Review",2,1))</f>
        <v>3</v>
      </c>
    </row>
    <row r="779" spans="1:9" ht="17.25" x14ac:dyDescent="0.3">
      <c r="A779" s="40" t="s">
        <v>807</v>
      </c>
      <c r="B779" s="31" t="s">
        <v>30</v>
      </c>
      <c r="C779" s="32">
        <v>273700</v>
      </c>
      <c r="D779" s="33">
        <v>64000</v>
      </c>
      <c r="E779" s="30" t="str">
        <f>VLOOKUP(A779,'CREDIT RISK SCORECARD'!A:H,8, FALSE)</f>
        <v xml:space="preserve"> Medium Risk</v>
      </c>
      <c r="F779" s="31" t="s">
        <v>2064</v>
      </c>
      <c r="G779" s="34">
        <v>0.45039339962479663</v>
      </c>
      <c r="H779" s="44" t="str">
        <f t="shared" si="12"/>
        <v>REVIEW</v>
      </c>
      <c r="I779" s="42">
        <f>IF(Table9[[#This Row],[DECISION]]="Approve",3,IF(Table9[[#This Row],[DECISION]]="Review",2,1))</f>
        <v>2</v>
      </c>
    </row>
    <row r="780" spans="1:9" ht="17.25" x14ac:dyDescent="0.3">
      <c r="A780" s="39" t="s">
        <v>808</v>
      </c>
      <c r="B780" s="26" t="s">
        <v>25</v>
      </c>
      <c r="C780" s="27">
        <v>211400</v>
      </c>
      <c r="D780" s="28">
        <v>62000</v>
      </c>
      <c r="E780" s="30" t="str">
        <f>VLOOKUP(A780,'CREDIT RISK SCORECARD'!A:H,8, FALSE)</f>
        <v xml:space="preserve"> Medium Risk</v>
      </c>
      <c r="F780" s="26" t="s">
        <v>2064</v>
      </c>
      <c r="G780" s="29">
        <v>0.48213332797325648</v>
      </c>
      <c r="H780" s="44" t="str">
        <f t="shared" si="12"/>
        <v>REVIEW</v>
      </c>
      <c r="I780" s="42">
        <f>IF(Table9[[#This Row],[DECISION]]="Approve",3,IF(Table9[[#This Row],[DECISION]]="Review",2,1))</f>
        <v>2</v>
      </c>
    </row>
    <row r="781" spans="1:9" ht="17.25" x14ac:dyDescent="0.3">
      <c r="A781" s="40" t="s">
        <v>809</v>
      </c>
      <c r="B781" s="31" t="s">
        <v>25</v>
      </c>
      <c r="C781" s="32">
        <v>129300</v>
      </c>
      <c r="D781" s="33">
        <v>40000</v>
      </c>
      <c r="E781" s="30" t="str">
        <f>VLOOKUP(A781,'CREDIT RISK SCORECARD'!A:H,8, FALSE)</f>
        <v xml:space="preserve"> Medium Risk</v>
      </c>
      <c r="F781" s="31" t="s">
        <v>2064</v>
      </c>
      <c r="G781" s="34">
        <v>0.45214127359379647</v>
      </c>
      <c r="H781" s="44" t="str">
        <f t="shared" si="12"/>
        <v>REVIEW</v>
      </c>
      <c r="I781" s="42">
        <f>IF(Table9[[#This Row],[DECISION]]="Approve",3,IF(Table9[[#This Row],[DECISION]]="Review",2,1))</f>
        <v>2</v>
      </c>
    </row>
    <row r="782" spans="1:9" ht="17.25" x14ac:dyDescent="0.3">
      <c r="A782" s="39" t="s">
        <v>810</v>
      </c>
      <c r="B782" s="26" t="s">
        <v>33</v>
      </c>
      <c r="C782" s="27">
        <v>71400</v>
      </c>
      <c r="D782" s="28">
        <v>30000</v>
      </c>
      <c r="E782" s="30" t="str">
        <f>VLOOKUP(A782,'CREDIT RISK SCORECARD'!A:H,8, FALSE)</f>
        <v xml:space="preserve"> Medium Risk</v>
      </c>
      <c r="F782" s="26" t="s">
        <v>2065</v>
      </c>
      <c r="G782" s="29">
        <v>0.62891527808975112</v>
      </c>
      <c r="H782" s="44" t="str">
        <f t="shared" si="12"/>
        <v>REVIEW</v>
      </c>
      <c r="I782" s="42">
        <f>IF(Table9[[#This Row],[DECISION]]="Approve",3,IF(Table9[[#This Row],[DECISION]]="Review",2,1))</f>
        <v>2</v>
      </c>
    </row>
    <row r="783" spans="1:9" ht="17.25" x14ac:dyDescent="0.3">
      <c r="A783" s="40" t="s">
        <v>811</v>
      </c>
      <c r="B783" s="31" t="s">
        <v>25</v>
      </c>
      <c r="C783" s="32">
        <v>162100</v>
      </c>
      <c r="D783" s="33">
        <v>44000</v>
      </c>
      <c r="E783" s="30" t="str">
        <f>VLOOKUP(A783,'CREDIT RISK SCORECARD'!A:H,8, FALSE)</f>
        <v xml:space="preserve"> Low Risk</v>
      </c>
      <c r="F783" s="31" t="s">
        <v>2064</v>
      </c>
      <c r="G783" s="34">
        <v>0.32437352955724585</v>
      </c>
      <c r="H783" s="44" t="str">
        <f t="shared" si="12"/>
        <v>APPROVE</v>
      </c>
      <c r="I783" s="42">
        <f>IF(Table9[[#This Row],[DECISION]]="Approve",3,IF(Table9[[#This Row],[DECISION]]="Review",2,1))</f>
        <v>3</v>
      </c>
    </row>
    <row r="784" spans="1:9" ht="17.25" x14ac:dyDescent="0.3">
      <c r="A784" s="39" t="s">
        <v>812</v>
      </c>
      <c r="B784" s="26" t="s">
        <v>25</v>
      </c>
      <c r="C784" s="27">
        <v>124400</v>
      </c>
      <c r="D784" s="28">
        <v>30000</v>
      </c>
      <c r="E784" s="30" t="str">
        <f>VLOOKUP(A784,'CREDIT RISK SCORECARD'!A:H,8, FALSE)</f>
        <v xml:space="preserve"> Low Risk</v>
      </c>
      <c r="F784" s="26" t="s">
        <v>2064</v>
      </c>
      <c r="G784" s="29">
        <v>0.41956715176518339</v>
      </c>
      <c r="H784" s="44" t="str">
        <f t="shared" si="12"/>
        <v>APPROVE</v>
      </c>
      <c r="I784" s="42">
        <f>IF(Table9[[#This Row],[DECISION]]="Approve",3,IF(Table9[[#This Row],[DECISION]]="Review",2,1))</f>
        <v>3</v>
      </c>
    </row>
    <row r="785" spans="1:9" ht="17.25" x14ac:dyDescent="0.3">
      <c r="A785" s="40" t="s">
        <v>813</v>
      </c>
      <c r="B785" s="31" t="s">
        <v>33</v>
      </c>
      <c r="C785" s="32">
        <v>176600</v>
      </c>
      <c r="D785" s="33">
        <v>59000</v>
      </c>
      <c r="E785" s="30" t="str">
        <f>VLOOKUP(A785,'CREDIT RISK SCORECARD'!A:H,8, FALSE)</f>
        <v xml:space="preserve"> Medium Risk</v>
      </c>
      <c r="F785" s="31" t="s">
        <v>2065</v>
      </c>
      <c r="G785" s="34">
        <v>0.67475046939068262</v>
      </c>
      <c r="H785" s="44" t="str">
        <f t="shared" si="12"/>
        <v>REVIEW</v>
      </c>
      <c r="I785" s="42">
        <f>IF(Table9[[#This Row],[DECISION]]="Approve",3,IF(Table9[[#This Row],[DECISION]]="Review",2,1))</f>
        <v>2</v>
      </c>
    </row>
    <row r="786" spans="1:9" ht="17.25" x14ac:dyDescent="0.3">
      <c r="A786" s="39" t="s">
        <v>814</v>
      </c>
      <c r="B786" s="26" t="s">
        <v>33</v>
      </c>
      <c r="C786" s="27">
        <v>284200</v>
      </c>
      <c r="D786" s="28">
        <v>87000</v>
      </c>
      <c r="E786" s="30" t="str">
        <f>VLOOKUP(A786,'CREDIT RISK SCORECARD'!A:H,8, FALSE)</f>
        <v xml:space="preserve"> High Risk</v>
      </c>
      <c r="F786" s="26" t="s">
        <v>2065</v>
      </c>
      <c r="G786" s="29">
        <v>0.7046406901368979</v>
      </c>
      <c r="H786" s="44" t="str">
        <f t="shared" si="12"/>
        <v>REJECT</v>
      </c>
      <c r="I786" s="42">
        <f>IF(Table9[[#This Row],[DECISION]]="Approve",3,IF(Table9[[#This Row],[DECISION]]="Review",2,1))</f>
        <v>1</v>
      </c>
    </row>
    <row r="787" spans="1:9" ht="17.25" x14ac:dyDescent="0.3">
      <c r="A787" s="40" t="s">
        <v>815</v>
      </c>
      <c r="B787" s="31" t="s">
        <v>33</v>
      </c>
      <c r="C787" s="32">
        <v>199400</v>
      </c>
      <c r="D787" s="33">
        <v>53000</v>
      </c>
      <c r="E787" s="30" t="str">
        <f>VLOOKUP(A787,'CREDIT RISK SCORECARD'!A:H,8, FALSE)</f>
        <v xml:space="preserve"> Medium Risk</v>
      </c>
      <c r="F787" s="31" t="s">
        <v>2065</v>
      </c>
      <c r="G787" s="34">
        <v>0.66696959366808262</v>
      </c>
      <c r="H787" s="44" t="str">
        <f t="shared" si="12"/>
        <v>REVIEW</v>
      </c>
      <c r="I787" s="42">
        <f>IF(Table9[[#This Row],[DECISION]]="Approve",3,IF(Table9[[#This Row],[DECISION]]="Review",2,1))</f>
        <v>2</v>
      </c>
    </row>
    <row r="788" spans="1:9" ht="17.25" x14ac:dyDescent="0.3">
      <c r="A788" s="39" t="s">
        <v>816</v>
      </c>
      <c r="B788" s="26" t="s">
        <v>33</v>
      </c>
      <c r="C788" s="27">
        <v>319100</v>
      </c>
      <c r="D788" s="28">
        <v>92000</v>
      </c>
      <c r="E788" s="30" t="str">
        <f>VLOOKUP(A788,'CREDIT RISK SCORECARD'!A:H,8, FALSE)</f>
        <v xml:space="preserve"> Medium Risk</v>
      </c>
      <c r="F788" s="26" t="s">
        <v>2065</v>
      </c>
      <c r="G788" s="29">
        <v>0.57380329222487991</v>
      </c>
      <c r="H788" s="44" t="str">
        <f t="shared" si="12"/>
        <v>REVIEW</v>
      </c>
      <c r="I788" s="42">
        <f>IF(Table9[[#This Row],[DECISION]]="Approve",3,IF(Table9[[#This Row],[DECISION]]="Review",2,1))</f>
        <v>2</v>
      </c>
    </row>
    <row r="789" spans="1:9" ht="17.25" x14ac:dyDescent="0.3">
      <c r="A789" s="40" t="s">
        <v>817</v>
      </c>
      <c r="B789" s="31" t="s">
        <v>33</v>
      </c>
      <c r="C789" s="32">
        <v>185700</v>
      </c>
      <c r="D789" s="33">
        <v>62000</v>
      </c>
      <c r="E789" s="30" t="str">
        <f>VLOOKUP(A789,'CREDIT RISK SCORECARD'!A:H,8, FALSE)</f>
        <v xml:space="preserve"> Medium Risk</v>
      </c>
      <c r="F789" s="31" t="s">
        <v>2065</v>
      </c>
      <c r="G789" s="34">
        <v>0.64489130197482736</v>
      </c>
      <c r="H789" s="44" t="str">
        <f t="shared" si="12"/>
        <v>REVIEW</v>
      </c>
      <c r="I789" s="42">
        <f>IF(Table9[[#This Row],[DECISION]]="Approve",3,IF(Table9[[#This Row],[DECISION]]="Review",2,1))</f>
        <v>2</v>
      </c>
    </row>
    <row r="790" spans="1:9" ht="17.25" x14ac:dyDescent="0.3">
      <c r="A790" s="39" t="s">
        <v>818</v>
      </c>
      <c r="B790" s="26" t="s">
        <v>25</v>
      </c>
      <c r="C790" s="27">
        <v>220900</v>
      </c>
      <c r="D790" s="28">
        <v>65000</v>
      </c>
      <c r="E790" s="30" t="str">
        <f>VLOOKUP(A790,'CREDIT RISK SCORECARD'!A:H,8, FALSE)</f>
        <v xml:space="preserve"> Medium Risk</v>
      </c>
      <c r="F790" s="26" t="s">
        <v>2064</v>
      </c>
      <c r="G790" s="29">
        <v>0.42897952573433246</v>
      </c>
      <c r="H790" s="44" t="str">
        <f t="shared" si="12"/>
        <v>REVIEW</v>
      </c>
      <c r="I790" s="42">
        <f>IF(Table9[[#This Row],[DECISION]]="Approve",3,IF(Table9[[#This Row],[DECISION]]="Review",2,1))</f>
        <v>2</v>
      </c>
    </row>
    <row r="791" spans="1:9" ht="17.25" x14ac:dyDescent="0.3">
      <c r="A791" s="40" t="s">
        <v>819</v>
      </c>
      <c r="B791" s="31" t="s">
        <v>25</v>
      </c>
      <c r="C791" s="32">
        <v>158700</v>
      </c>
      <c r="D791" s="33">
        <v>35000</v>
      </c>
      <c r="E791" s="30" t="str">
        <f>VLOOKUP(A791,'CREDIT RISK SCORECARD'!A:H,8, FALSE)</f>
        <v xml:space="preserve"> Low Risk</v>
      </c>
      <c r="F791" s="31" t="s">
        <v>2064</v>
      </c>
      <c r="G791" s="34">
        <v>0.32740435707366106</v>
      </c>
      <c r="H791" s="44" t="str">
        <f t="shared" si="12"/>
        <v>APPROVE</v>
      </c>
      <c r="I791" s="42">
        <f>IF(Table9[[#This Row],[DECISION]]="Approve",3,IF(Table9[[#This Row],[DECISION]]="Review",2,1))</f>
        <v>3</v>
      </c>
    </row>
    <row r="792" spans="1:9" ht="17.25" x14ac:dyDescent="0.3">
      <c r="A792" s="39" t="s">
        <v>820</v>
      </c>
      <c r="B792" s="26" t="s">
        <v>25</v>
      </c>
      <c r="C792" s="27">
        <v>80100</v>
      </c>
      <c r="D792" s="28">
        <v>30000</v>
      </c>
      <c r="E792" s="30" t="str">
        <f>VLOOKUP(A792,'CREDIT RISK SCORECARD'!A:H,8, FALSE)</f>
        <v xml:space="preserve"> Medium Risk</v>
      </c>
      <c r="F792" s="26" t="s">
        <v>2064</v>
      </c>
      <c r="G792" s="29">
        <v>0.42471277192417067</v>
      </c>
      <c r="H792" s="44" t="str">
        <f t="shared" si="12"/>
        <v>REVIEW</v>
      </c>
      <c r="I792" s="42">
        <f>IF(Table9[[#This Row],[DECISION]]="Approve",3,IF(Table9[[#This Row],[DECISION]]="Review",2,1))</f>
        <v>2</v>
      </c>
    </row>
    <row r="793" spans="1:9" ht="17.25" x14ac:dyDescent="0.3">
      <c r="A793" s="40" t="s">
        <v>821</v>
      </c>
      <c r="B793" s="31" t="s">
        <v>30</v>
      </c>
      <c r="C793" s="32">
        <v>218800</v>
      </c>
      <c r="D793" s="33">
        <v>35000</v>
      </c>
      <c r="E793" s="30" t="str">
        <f>VLOOKUP(A793,'CREDIT RISK SCORECARD'!A:H,8, FALSE)</f>
        <v xml:space="preserve"> Medium Risk</v>
      </c>
      <c r="F793" s="31" t="s">
        <v>2064</v>
      </c>
      <c r="G793" s="34">
        <v>0.48312938228800395</v>
      </c>
      <c r="H793" s="44" t="str">
        <f t="shared" si="12"/>
        <v>REVIEW</v>
      </c>
      <c r="I793" s="42">
        <f>IF(Table9[[#This Row],[DECISION]]="Approve",3,IF(Table9[[#This Row],[DECISION]]="Review",2,1))</f>
        <v>2</v>
      </c>
    </row>
    <row r="794" spans="1:9" ht="17.25" x14ac:dyDescent="0.3">
      <c r="A794" s="39" t="s">
        <v>822</v>
      </c>
      <c r="B794" s="26" t="s">
        <v>33</v>
      </c>
      <c r="C794" s="27">
        <v>60000</v>
      </c>
      <c r="D794" s="28">
        <v>30000</v>
      </c>
      <c r="E794" s="30" t="str">
        <f>VLOOKUP(A794,'CREDIT RISK SCORECARD'!A:H,8, FALSE)</f>
        <v xml:space="preserve"> High Risk</v>
      </c>
      <c r="F794" s="26" t="s">
        <v>2065</v>
      </c>
      <c r="G794" s="29">
        <v>0.73265345655082903</v>
      </c>
      <c r="H794" s="44" t="str">
        <f t="shared" si="12"/>
        <v>REJECT</v>
      </c>
      <c r="I794" s="42">
        <f>IF(Table9[[#This Row],[DECISION]]="Approve",3,IF(Table9[[#This Row],[DECISION]]="Review",2,1))</f>
        <v>1</v>
      </c>
    </row>
    <row r="795" spans="1:9" ht="17.25" x14ac:dyDescent="0.3">
      <c r="A795" s="40" t="s">
        <v>823</v>
      </c>
      <c r="B795" s="31" t="s">
        <v>25</v>
      </c>
      <c r="C795" s="32">
        <v>153000</v>
      </c>
      <c r="D795" s="33">
        <v>35000</v>
      </c>
      <c r="E795" s="30" t="str">
        <f>VLOOKUP(A795,'CREDIT RISK SCORECARD'!A:H,8, FALSE)</f>
        <v xml:space="preserve"> Low Risk</v>
      </c>
      <c r="F795" s="31" t="s">
        <v>2064</v>
      </c>
      <c r="G795" s="34">
        <v>0.40891782762342282</v>
      </c>
      <c r="H795" s="44" t="str">
        <f t="shared" si="12"/>
        <v>APPROVE</v>
      </c>
      <c r="I795" s="42">
        <f>IF(Table9[[#This Row],[DECISION]]="Approve",3,IF(Table9[[#This Row],[DECISION]]="Review",2,1))</f>
        <v>3</v>
      </c>
    </row>
    <row r="796" spans="1:9" ht="17.25" x14ac:dyDescent="0.3">
      <c r="A796" s="39" t="s">
        <v>824</v>
      </c>
      <c r="B796" s="26" t="s">
        <v>25</v>
      </c>
      <c r="C796" s="27">
        <v>77400</v>
      </c>
      <c r="D796" s="28">
        <v>30000</v>
      </c>
      <c r="E796" s="30" t="str">
        <f>VLOOKUP(A796,'CREDIT RISK SCORECARD'!A:H,8, FALSE)</f>
        <v xml:space="preserve"> Low Risk</v>
      </c>
      <c r="F796" s="26" t="s">
        <v>2064</v>
      </c>
      <c r="G796" s="29">
        <v>0.33113898869963809</v>
      </c>
      <c r="H796" s="44" t="str">
        <f t="shared" si="12"/>
        <v>APPROVE</v>
      </c>
      <c r="I796" s="42">
        <f>IF(Table9[[#This Row],[DECISION]]="Approve",3,IF(Table9[[#This Row],[DECISION]]="Review",2,1))</f>
        <v>3</v>
      </c>
    </row>
    <row r="797" spans="1:9" ht="17.25" x14ac:dyDescent="0.3">
      <c r="A797" s="40" t="s">
        <v>825</v>
      </c>
      <c r="B797" s="31" t="s">
        <v>30</v>
      </c>
      <c r="C797" s="32">
        <v>194100</v>
      </c>
      <c r="D797" s="33">
        <v>30000</v>
      </c>
      <c r="E797" s="30" t="str">
        <f>VLOOKUP(A797,'CREDIT RISK SCORECARD'!A:H,8, FALSE)</f>
        <v xml:space="preserve"> Medium Risk</v>
      </c>
      <c r="F797" s="31" t="s">
        <v>2065</v>
      </c>
      <c r="G797" s="34">
        <v>0.55046791030900921</v>
      </c>
      <c r="H797" s="44" t="str">
        <f t="shared" si="12"/>
        <v>REVIEW</v>
      </c>
      <c r="I797" s="42">
        <f>IF(Table9[[#This Row],[DECISION]]="Approve",3,IF(Table9[[#This Row],[DECISION]]="Review",2,1))</f>
        <v>2</v>
      </c>
    </row>
    <row r="798" spans="1:9" ht="17.25" x14ac:dyDescent="0.3">
      <c r="A798" s="39" t="s">
        <v>826</v>
      </c>
      <c r="B798" s="26" t="s">
        <v>25</v>
      </c>
      <c r="C798" s="27">
        <v>184000</v>
      </c>
      <c r="D798" s="28">
        <v>33000</v>
      </c>
      <c r="E798" s="30" t="str">
        <f>VLOOKUP(A798,'CREDIT RISK SCORECARD'!A:H,8, FALSE)</f>
        <v xml:space="preserve"> Low Risk</v>
      </c>
      <c r="F798" s="26" t="s">
        <v>2064</v>
      </c>
      <c r="G798" s="29">
        <v>0.30382650206136763</v>
      </c>
      <c r="H798" s="44" t="str">
        <f t="shared" si="12"/>
        <v>APPROVE</v>
      </c>
      <c r="I798" s="42">
        <f>IF(Table9[[#This Row],[DECISION]]="Approve",3,IF(Table9[[#This Row],[DECISION]]="Review",2,1))</f>
        <v>3</v>
      </c>
    </row>
    <row r="799" spans="1:9" ht="17.25" x14ac:dyDescent="0.3">
      <c r="A799" s="40" t="s">
        <v>827</v>
      </c>
      <c r="B799" s="31" t="s">
        <v>33</v>
      </c>
      <c r="C799" s="32">
        <v>262300</v>
      </c>
      <c r="D799" s="33">
        <v>74000</v>
      </c>
      <c r="E799" s="30" t="str">
        <f>VLOOKUP(A799,'CREDIT RISK SCORECARD'!A:H,8, FALSE)</f>
        <v xml:space="preserve"> High Risk</v>
      </c>
      <c r="F799" s="31" t="s">
        <v>2065</v>
      </c>
      <c r="G799" s="34">
        <v>0.74207199550054548</v>
      </c>
      <c r="H799" s="44" t="str">
        <f t="shared" si="12"/>
        <v>REJECT</v>
      </c>
      <c r="I799" s="42">
        <f>IF(Table9[[#This Row],[DECISION]]="Approve",3,IF(Table9[[#This Row],[DECISION]]="Review",2,1))</f>
        <v>1</v>
      </c>
    </row>
    <row r="800" spans="1:9" ht="17.25" x14ac:dyDescent="0.3">
      <c r="A800" s="39" t="s">
        <v>828</v>
      </c>
      <c r="B800" s="26" t="s">
        <v>33</v>
      </c>
      <c r="C800" s="27">
        <v>71300</v>
      </c>
      <c r="D800" s="28">
        <v>30000</v>
      </c>
      <c r="E800" s="30" t="str">
        <f>VLOOKUP(A800,'CREDIT RISK SCORECARD'!A:H,8, FALSE)</f>
        <v xml:space="preserve"> Medium Risk</v>
      </c>
      <c r="F800" s="26" t="s">
        <v>2065</v>
      </c>
      <c r="G800" s="29">
        <v>0.6431500291118325</v>
      </c>
      <c r="H800" s="44" t="str">
        <f t="shared" si="12"/>
        <v>REVIEW</v>
      </c>
      <c r="I800" s="42">
        <f>IF(Table9[[#This Row],[DECISION]]="Approve",3,IF(Table9[[#This Row],[DECISION]]="Review",2,1))</f>
        <v>2</v>
      </c>
    </row>
    <row r="801" spans="1:9" ht="17.25" x14ac:dyDescent="0.3">
      <c r="A801" s="40" t="s">
        <v>829</v>
      </c>
      <c r="B801" s="31" t="s">
        <v>33</v>
      </c>
      <c r="C801" s="32">
        <v>126400</v>
      </c>
      <c r="D801" s="33">
        <v>44000</v>
      </c>
      <c r="E801" s="30" t="str">
        <f>VLOOKUP(A801,'CREDIT RISK SCORECARD'!A:H,8, FALSE)</f>
        <v xml:space="preserve"> Medium Risk</v>
      </c>
      <c r="F801" s="31" t="s">
        <v>2065</v>
      </c>
      <c r="G801" s="34">
        <v>0.6223826717908113</v>
      </c>
      <c r="H801" s="44" t="str">
        <f t="shared" si="12"/>
        <v>REVIEW</v>
      </c>
      <c r="I801" s="42">
        <f>IF(Table9[[#This Row],[DECISION]]="Approve",3,IF(Table9[[#This Row],[DECISION]]="Review",2,1))</f>
        <v>2</v>
      </c>
    </row>
    <row r="802" spans="1:9" ht="17.25" x14ac:dyDescent="0.3">
      <c r="A802" s="39" t="s">
        <v>830</v>
      </c>
      <c r="B802" s="26" t="s">
        <v>25</v>
      </c>
      <c r="C802" s="27">
        <v>164100</v>
      </c>
      <c r="D802" s="28">
        <v>36000</v>
      </c>
      <c r="E802" s="30" t="str">
        <f>VLOOKUP(A802,'CREDIT RISK SCORECARD'!A:H,8, FALSE)</f>
        <v xml:space="preserve"> Low Risk</v>
      </c>
      <c r="F802" s="26" t="s">
        <v>2064</v>
      </c>
      <c r="G802" s="29">
        <v>0.35046218312183136</v>
      </c>
      <c r="H802" s="44" t="str">
        <f t="shared" si="12"/>
        <v>APPROVE</v>
      </c>
      <c r="I802" s="42">
        <f>IF(Table9[[#This Row],[DECISION]]="Approve",3,IF(Table9[[#This Row],[DECISION]]="Review",2,1))</f>
        <v>3</v>
      </c>
    </row>
    <row r="803" spans="1:9" ht="17.25" x14ac:dyDescent="0.3">
      <c r="A803" s="40" t="s">
        <v>831</v>
      </c>
      <c r="B803" s="31" t="s">
        <v>30</v>
      </c>
      <c r="C803" s="32">
        <v>229200</v>
      </c>
      <c r="D803" s="33">
        <v>62000</v>
      </c>
      <c r="E803" s="30" t="str">
        <f>VLOOKUP(A803,'CREDIT RISK SCORECARD'!A:H,8, FALSE)</f>
        <v xml:space="preserve"> Medium Risk</v>
      </c>
      <c r="F803" s="31" t="s">
        <v>2064</v>
      </c>
      <c r="G803" s="34">
        <v>0.49110462439866842</v>
      </c>
      <c r="H803" s="44" t="str">
        <f t="shared" si="12"/>
        <v>REVIEW</v>
      </c>
      <c r="I803" s="42">
        <f>IF(Table9[[#This Row],[DECISION]]="Approve",3,IF(Table9[[#This Row],[DECISION]]="Review",2,1))</f>
        <v>2</v>
      </c>
    </row>
    <row r="804" spans="1:9" ht="17.25" x14ac:dyDescent="0.3">
      <c r="A804" s="39" t="s">
        <v>832</v>
      </c>
      <c r="B804" s="26" t="s">
        <v>30</v>
      </c>
      <c r="C804" s="27">
        <v>209800</v>
      </c>
      <c r="D804" s="28">
        <v>71000</v>
      </c>
      <c r="E804" s="30" t="str">
        <f>VLOOKUP(A804,'CREDIT RISK SCORECARD'!A:H,8, FALSE)</f>
        <v xml:space="preserve"> Medium Risk</v>
      </c>
      <c r="F804" s="26" t="s">
        <v>2064</v>
      </c>
      <c r="G804" s="29">
        <v>0.45428122476530403</v>
      </c>
      <c r="H804" s="44" t="str">
        <f t="shared" si="12"/>
        <v>REVIEW</v>
      </c>
      <c r="I804" s="42">
        <f>IF(Table9[[#This Row],[DECISION]]="Approve",3,IF(Table9[[#This Row],[DECISION]]="Review",2,1))</f>
        <v>2</v>
      </c>
    </row>
    <row r="805" spans="1:9" ht="17.25" x14ac:dyDescent="0.3">
      <c r="A805" s="40" t="s">
        <v>833</v>
      </c>
      <c r="B805" s="31" t="s">
        <v>33</v>
      </c>
      <c r="C805" s="32">
        <v>124400</v>
      </c>
      <c r="D805" s="33">
        <v>30000</v>
      </c>
      <c r="E805" s="30" t="str">
        <f>VLOOKUP(A805,'CREDIT RISK SCORECARD'!A:H,8, FALSE)</f>
        <v xml:space="preserve"> Medium Risk</v>
      </c>
      <c r="F805" s="31" t="s">
        <v>2065</v>
      </c>
      <c r="G805" s="34">
        <v>0.58092214038575607</v>
      </c>
      <c r="H805" s="44" t="str">
        <f t="shared" si="12"/>
        <v>REVIEW</v>
      </c>
      <c r="I805" s="42">
        <f>IF(Table9[[#This Row],[DECISION]]="Approve",3,IF(Table9[[#This Row],[DECISION]]="Review",2,1))</f>
        <v>2</v>
      </c>
    </row>
    <row r="806" spans="1:9" ht="17.25" x14ac:dyDescent="0.3">
      <c r="A806" s="39" t="s">
        <v>834</v>
      </c>
      <c r="B806" s="26" t="s">
        <v>33</v>
      </c>
      <c r="C806" s="27">
        <v>309600</v>
      </c>
      <c r="D806" s="28">
        <v>91000</v>
      </c>
      <c r="E806" s="30" t="str">
        <f>VLOOKUP(A806,'CREDIT RISK SCORECARD'!A:H,8, FALSE)</f>
        <v xml:space="preserve"> Medium Risk</v>
      </c>
      <c r="F806" s="26" t="s">
        <v>2065</v>
      </c>
      <c r="G806" s="29">
        <v>0.55821406226932258</v>
      </c>
      <c r="H806" s="44" t="str">
        <f t="shared" si="12"/>
        <v>REVIEW</v>
      </c>
      <c r="I806" s="42">
        <f>IF(Table9[[#This Row],[DECISION]]="Approve",3,IF(Table9[[#This Row],[DECISION]]="Review",2,1))</f>
        <v>2</v>
      </c>
    </row>
    <row r="807" spans="1:9" ht="17.25" x14ac:dyDescent="0.3">
      <c r="A807" s="40" t="s">
        <v>835</v>
      </c>
      <c r="B807" s="31" t="s">
        <v>30</v>
      </c>
      <c r="C807" s="32">
        <v>103100</v>
      </c>
      <c r="D807" s="33">
        <v>31000</v>
      </c>
      <c r="E807" s="30" t="str">
        <f>VLOOKUP(A807,'CREDIT RISK SCORECARD'!A:H,8, FALSE)</f>
        <v xml:space="preserve"> Low Risk</v>
      </c>
      <c r="F807" s="31" t="s">
        <v>2064</v>
      </c>
      <c r="G807" s="34">
        <v>0.40895821833020302</v>
      </c>
      <c r="H807" s="44" t="str">
        <f t="shared" si="12"/>
        <v>APPROVE</v>
      </c>
      <c r="I807" s="42">
        <f>IF(Table9[[#This Row],[DECISION]]="Approve",3,IF(Table9[[#This Row],[DECISION]]="Review",2,1))</f>
        <v>3</v>
      </c>
    </row>
    <row r="808" spans="1:9" ht="17.25" x14ac:dyDescent="0.3">
      <c r="A808" s="39" t="s">
        <v>836</v>
      </c>
      <c r="B808" s="26" t="s">
        <v>33</v>
      </c>
      <c r="C808" s="27">
        <v>242800</v>
      </c>
      <c r="D808" s="28">
        <v>41000</v>
      </c>
      <c r="E808" s="30" t="str">
        <f>VLOOKUP(A808,'CREDIT RISK SCORECARD'!A:H,8, FALSE)</f>
        <v xml:space="preserve"> Low Risk</v>
      </c>
      <c r="F808" s="26" t="s">
        <v>2064</v>
      </c>
      <c r="G808" s="29">
        <v>0.48939328212722483</v>
      </c>
      <c r="H808" s="44" t="str">
        <f t="shared" si="12"/>
        <v>APPROVE</v>
      </c>
      <c r="I808" s="42">
        <f>IF(Table9[[#This Row],[DECISION]]="Approve",3,IF(Table9[[#This Row],[DECISION]]="Review",2,1))</f>
        <v>3</v>
      </c>
    </row>
    <row r="809" spans="1:9" ht="17.25" x14ac:dyDescent="0.3">
      <c r="A809" s="40" t="s">
        <v>837</v>
      </c>
      <c r="B809" s="31" t="s">
        <v>25</v>
      </c>
      <c r="C809" s="32">
        <v>144100</v>
      </c>
      <c r="D809" s="33">
        <v>46000</v>
      </c>
      <c r="E809" s="30" t="str">
        <f>VLOOKUP(A809,'CREDIT RISK SCORECARD'!A:H,8, FALSE)</f>
        <v xml:space="preserve"> Low Risk</v>
      </c>
      <c r="F809" s="31" t="s">
        <v>2064</v>
      </c>
      <c r="G809" s="34">
        <v>0.42413288428964507</v>
      </c>
      <c r="H809" s="44" t="str">
        <f t="shared" si="12"/>
        <v>APPROVE</v>
      </c>
      <c r="I809" s="42">
        <f>IF(Table9[[#This Row],[DECISION]]="Approve",3,IF(Table9[[#This Row],[DECISION]]="Review",2,1))</f>
        <v>3</v>
      </c>
    </row>
    <row r="810" spans="1:9" ht="17.25" x14ac:dyDescent="0.3">
      <c r="A810" s="39" t="s">
        <v>838</v>
      </c>
      <c r="B810" s="26" t="s">
        <v>33</v>
      </c>
      <c r="C810" s="27">
        <v>287200</v>
      </c>
      <c r="D810" s="28">
        <v>90000</v>
      </c>
      <c r="E810" s="30" t="str">
        <f>VLOOKUP(A810,'CREDIT RISK SCORECARD'!A:H,8, FALSE)</f>
        <v xml:space="preserve"> Medium Risk</v>
      </c>
      <c r="F810" s="26" t="s">
        <v>2065</v>
      </c>
      <c r="G810" s="29">
        <v>0.67415803701352905</v>
      </c>
      <c r="H810" s="44" t="str">
        <f t="shared" si="12"/>
        <v>REVIEW</v>
      </c>
      <c r="I810" s="42">
        <f>IF(Table9[[#This Row],[DECISION]]="Approve",3,IF(Table9[[#This Row],[DECISION]]="Review",2,1))</f>
        <v>2</v>
      </c>
    </row>
    <row r="811" spans="1:9" ht="17.25" x14ac:dyDescent="0.3">
      <c r="A811" s="40" t="s">
        <v>839</v>
      </c>
      <c r="B811" s="31" t="s">
        <v>33</v>
      </c>
      <c r="C811" s="32">
        <v>159000</v>
      </c>
      <c r="D811" s="33">
        <v>30000</v>
      </c>
      <c r="E811" s="30" t="str">
        <f>VLOOKUP(A811,'CREDIT RISK SCORECARD'!A:H,8, FALSE)</f>
        <v xml:space="preserve"> Medium Risk</v>
      </c>
      <c r="F811" s="31" t="s">
        <v>2065</v>
      </c>
      <c r="G811" s="34">
        <v>0.6107879806699521</v>
      </c>
      <c r="H811" s="44" t="str">
        <f t="shared" si="12"/>
        <v>REVIEW</v>
      </c>
      <c r="I811" s="42">
        <f>IF(Table9[[#This Row],[DECISION]]="Approve",3,IF(Table9[[#This Row],[DECISION]]="Review",2,1))</f>
        <v>2</v>
      </c>
    </row>
    <row r="812" spans="1:9" ht="17.25" x14ac:dyDescent="0.3">
      <c r="A812" s="39" t="s">
        <v>840</v>
      </c>
      <c r="B812" s="26" t="s">
        <v>25</v>
      </c>
      <c r="C812" s="27">
        <v>295700</v>
      </c>
      <c r="D812" s="28">
        <v>50000</v>
      </c>
      <c r="E812" s="30" t="str">
        <f>VLOOKUP(A812,'CREDIT RISK SCORECARD'!A:H,8, FALSE)</f>
        <v xml:space="preserve"> Low Risk</v>
      </c>
      <c r="F812" s="26" t="s">
        <v>2064</v>
      </c>
      <c r="G812" s="29">
        <v>0.33840899386219986</v>
      </c>
      <c r="H812" s="44" t="str">
        <f t="shared" si="12"/>
        <v>APPROVE</v>
      </c>
      <c r="I812" s="42">
        <f>IF(Table9[[#This Row],[DECISION]]="Approve",3,IF(Table9[[#This Row],[DECISION]]="Review",2,1))</f>
        <v>3</v>
      </c>
    </row>
    <row r="813" spans="1:9" ht="17.25" x14ac:dyDescent="0.3">
      <c r="A813" s="40" t="s">
        <v>841</v>
      </c>
      <c r="B813" s="31" t="s">
        <v>33</v>
      </c>
      <c r="C813" s="32">
        <v>245100</v>
      </c>
      <c r="D813" s="33">
        <v>39000</v>
      </c>
      <c r="E813" s="30" t="str">
        <f>VLOOKUP(A813,'CREDIT RISK SCORECARD'!A:H,8, FALSE)</f>
        <v xml:space="preserve"> Medium Risk</v>
      </c>
      <c r="F813" s="31" t="s">
        <v>2065</v>
      </c>
      <c r="G813" s="34">
        <v>0.57900503495468725</v>
      </c>
      <c r="H813" s="44" t="str">
        <f t="shared" si="12"/>
        <v>REVIEW</v>
      </c>
      <c r="I813" s="42">
        <f>IF(Table9[[#This Row],[DECISION]]="Approve",3,IF(Table9[[#This Row],[DECISION]]="Review",2,1))</f>
        <v>2</v>
      </c>
    </row>
    <row r="814" spans="1:9" ht="17.25" x14ac:dyDescent="0.3">
      <c r="A814" s="39" t="s">
        <v>842</v>
      </c>
      <c r="B814" s="26" t="s">
        <v>30</v>
      </c>
      <c r="C814" s="27">
        <v>281400</v>
      </c>
      <c r="D814" s="28">
        <v>61000</v>
      </c>
      <c r="E814" s="30" t="str">
        <f>VLOOKUP(A814,'CREDIT RISK SCORECARD'!A:H,8, FALSE)</f>
        <v xml:space="preserve"> Medium Risk</v>
      </c>
      <c r="F814" s="26" t="s">
        <v>2064</v>
      </c>
      <c r="G814" s="29">
        <v>0.48104887669235963</v>
      </c>
      <c r="H814" s="44" t="str">
        <f t="shared" si="12"/>
        <v>REVIEW</v>
      </c>
      <c r="I814" s="42">
        <f>IF(Table9[[#This Row],[DECISION]]="Approve",3,IF(Table9[[#This Row],[DECISION]]="Review",2,1))</f>
        <v>2</v>
      </c>
    </row>
    <row r="815" spans="1:9" ht="17.25" x14ac:dyDescent="0.3">
      <c r="A815" s="40" t="s">
        <v>843</v>
      </c>
      <c r="B815" s="31" t="s">
        <v>30</v>
      </c>
      <c r="C815" s="32">
        <v>307500</v>
      </c>
      <c r="D815" s="33">
        <v>77000</v>
      </c>
      <c r="E815" s="30" t="str">
        <f>VLOOKUP(A815,'CREDIT RISK SCORECARD'!A:H,8, FALSE)</f>
        <v xml:space="preserve"> Low Risk</v>
      </c>
      <c r="F815" s="31" t="s">
        <v>2064</v>
      </c>
      <c r="G815" s="34">
        <v>0.41480323624443904</v>
      </c>
      <c r="H815" s="44" t="str">
        <f t="shared" si="12"/>
        <v>APPROVE</v>
      </c>
      <c r="I815" s="42">
        <f>IF(Table9[[#This Row],[DECISION]]="Approve",3,IF(Table9[[#This Row],[DECISION]]="Review",2,1))</f>
        <v>3</v>
      </c>
    </row>
    <row r="816" spans="1:9" ht="17.25" x14ac:dyDescent="0.3">
      <c r="A816" s="39" t="s">
        <v>844</v>
      </c>
      <c r="B816" s="26" t="s">
        <v>25</v>
      </c>
      <c r="C816" s="27">
        <v>166000</v>
      </c>
      <c r="D816" s="28">
        <v>43000</v>
      </c>
      <c r="E816" s="30" t="str">
        <f>VLOOKUP(A816,'CREDIT RISK SCORECARD'!A:H,8, FALSE)</f>
        <v xml:space="preserve"> Medium Risk</v>
      </c>
      <c r="F816" s="26" t="s">
        <v>2064</v>
      </c>
      <c r="G816" s="29">
        <v>0.43667774387854275</v>
      </c>
      <c r="H816" s="44" t="str">
        <f t="shared" si="12"/>
        <v>REVIEW</v>
      </c>
      <c r="I816" s="42">
        <f>IF(Table9[[#This Row],[DECISION]]="Approve",3,IF(Table9[[#This Row],[DECISION]]="Review",2,1))</f>
        <v>2</v>
      </c>
    </row>
    <row r="817" spans="1:9" ht="17.25" x14ac:dyDescent="0.3">
      <c r="A817" s="40" t="s">
        <v>845</v>
      </c>
      <c r="B817" s="31" t="s">
        <v>25</v>
      </c>
      <c r="C817" s="32">
        <v>171900</v>
      </c>
      <c r="D817" s="33">
        <v>35000</v>
      </c>
      <c r="E817" s="30" t="str">
        <f>VLOOKUP(A817,'CREDIT RISK SCORECARD'!A:H,8, FALSE)</f>
        <v xml:space="preserve"> Low Risk</v>
      </c>
      <c r="F817" s="31" t="s">
        <v>2064</v>
      </c>
      <c r="G817" s="34">
        <v>0.38899224986039871</v>
      </c>
      <c r="H817" s="44" t="str">
        <f t="shared" si="12"/>
        <v>APPROVE</v>
      </c>
      <c r="I817" s="42">
        <f>IF(Table9[[#This Row],[DECISION]]="Approve",3,IF(Table9[[#This Row],[DECISION]]="Review",2,1))</f>
        <v>3</v>
      </c>
    </row>
    <row r="818" spans="1:9" ht="17.25" x14ac:dyDescent="0.3">
      <c r="A818" s="39" t="s">
        <v>846</v>
      </c>
      <c r="B818" s="26" t="s">
        <v>30</v>
      </c>
      <c r="C818" s="27">
        <v>274400</v>
      </c>
      <c r="D818" s="28">
        <v>91000</v>
      </c>
      <c r="E818" s="30" t="str">
        <f>VLOOKUP(A818,'CREDIT RISK SCORECARD'!A:H,8, FALSE)</f>
        <v xml:space="preserve"> Medium Risk</v>
      </c>
      <c r="F818" s="26" t="s">
        <v>2064</v>
      </c>
      <c r="G818" s="29">
        <v>0.49999895974606123</v>
      </c>
      <c r="H818" s="44" t="str">
        <f t="shared" si="12"/>
        <v>REVIEW</v>
      </c>
      <c r="I818" s="42">
        <f>IF(Table9[[#This Row],[DECISION]]="Approve",3,IF(Table9[[#This Row],[DECISION]]="Review",2,1))</f>
        <v>2</v>
      </c>
    </row>
    <row r="819" spans="1:9" ht="17.25" x14ac:dyDescent="0.3">
      <c r="A819" s="40" t="s">
        <v>847</v>
      </c>
      <c r="B819" s="31" t="s">
        <v>30</v>
      </c>
      <c r="C819" s="32">
        <v>200000</v>
      </c>
      <c r="D819" s="33">
        <v>45000</v>
      </c>
      <c r="E819" s="30" t="str">
        <f>VLOOKUP(A819,'CREDIT RISK SCORECARD'!A:H,8, FALSE)</f>
        <v xml:space="preserve"> Low Risk</v>
      </c>
      <c r="F819" s="31" t="s">
        <v>2064</v>
      </c>
      <c r="G819" s="34">
        <v>0.439221235954395</v>
      </c>
      <c r="H819" s="44" t="str">
        <f t="shared" si="12"/>
        <v>APPROVE</v>
      </c>
      <c r="I819" s="42">
        <f>IF(Table9[[#This Row],[DECISION]]="Approve",3,IF(Table9[[#This Row],[DECISION]]="Review",2,1))</f>
        <v>3</v>
      </c>
    </row>
    <row r="820" spans="1:9" ht="17.25" x14ac:dyDescent="0.3">
      <c r="A820" s="39" t="s">
        <v>848</v>
      </c>
      <c r="B820" s="26" t="s">
        <v>25</v>
      </c>
      <c r="C820" s="27">
        <v>136100</v>
      </c>
      <c r="D820" s="28">
        <v>30000</v>
      </c>
      <c r="E820" s="30" t="str">
        <f>VLOOKUP(A820,'CREDIT RISK SCORECARD'!A:H,8, FALSE)</f>
        <v xml:space="preserve"> Low Risk</v>
      </c>
      <c r="F820" s="26" t="s">
        <v>2064</v>
      </c>
      <c r="G820" s="29">
        <v>0.3870671643732147</v>
      </c>
      <c r="H820" s="44" t="str">
        <f t="shared" si="12"/>
        <v>APPROVE</v>
      </c>
      <c r="I820" s="42">
        <f>IF(Table9[[#This Row],[DECISION]]="Approve",3,IF(Table9[[#This Row],[DECISION]]="Review",2,1))</f>
        <v>3</v>
      </c>
    </row>
    <row r="821" spans="1:9" ht="17.25" x14ac:dyDescent="0.3">
      <c r="A821" s="40" t="s">
        <v>849</v>
      </c>
      <c r="B821" s="31" t="s">
        <v>30</v>
      </c>
      <c r="C821" s="32">
        <v>97000</v>
      </c>
      <c r="D821" s="33">
        <v>30000</v>
      </c>
      <c r="E821" s="30" t="str">
        <f>VLOOKUP(A821,'CREDIT RISK SCORECARD'!A:H,8, FALSE)</f>
        <v xml:space="preserve"> Medium Risk</v>
      </c>
      <c r="F821" s="31" t="s">
        <v>2065</v>
      </c>
      <c r="G821" s="34">
        <v>0.520484197521902</v>
      </c>
      <c r="H821" s="44" t="str">
        <f t="shared" si="12"/>
        <v>REVIEW</v>
      </c>
      <c r="I821" s="42">
        <f>IF(Table9[[#This Row],[DECISION]]="Approve",3,IF(Table9[[#This Row],[DECISION]]="Review",2,1))</f>
        <v>2</v>
      </c>
    </row>
    <row r="822" spans="1:9" ht="17.25" x14ac:dyDescent="0.3">
      <c r="A822" s="39" t="s">
        <v>850</v>
      </c>
      <c r="B822" s="26" t="s">
        <v>30</v>
      </c>
      <c r="C822" s="27">
        <v>208100</v>
      </c>
      <c r="D822" s="28">
        <v>53000</v>
      </c>
      <c r="E822" s="30" t="str">
        <f>VLOOKUP(A822,'CREDIT RISK SCORECARD'!A:H,8, FALSE)</f>
        <v xml:space="preserve"> Low Risk</v>
      </c>
      <c r="F822" s="26" t="s">
        <v>2064</v>
      </c>
      <c r="G822" s="29">
        <v>0.3749155762295111</v>
      </c>
      <c r="H822" s="44" t="str">
        <f t="shared" si="12"/>
        <v>APPROVE</v>
      </c>
      <c r="I822" s="42">
        <f>IF(Table9[[#This Row],[DECISION]]="Approve",3,IF(Table9[[#This Row],[DECISION]]="Review",2,1))</f>
        <v>3</v>
      </c>
    </row>
    <row r="823" spans="1:9" ht="17.25" x14ac:dyDescent="0.3">
      <c r="A823" s="40" t="s">
        <v>851</v>
      </c>
      <c r="B823" s="31" t="s">
        <v>33</v>
      </c>
      <c r="C823" s="32">
        <v>161700</v>
      </c>
      <c r="D823" s="33">
        <v>37000</v>
      </c>
      <c r="E823" s="30" t="str">
        <f>VLOOKUP(A823,'CREDIT RISK SCORECARD'!A:H,8, FALSE)</f>
        <v xml:space="preserve"> Medium Risk</v>
      </c>
      <c r="F823" s="31" t="s">
        <v>2065</v>
      </c>
      <c r="G823" s="34">
        <v>0.66763702798369928</v>
      </c>
      <c r="H823" s="44" t="str">
        <f t="shared" si="12"/>
        <v>REVIEW</v>
      </c>
      <c r="I823" s="42">
        <f>IF(Table9[[#This Row],[DECISION]]="Approve",3,IF(Table9[[#This Row],[DECISION]]="Review",2,1))</f>
        <v>2</v>
      </c>
    </row>
    <row r="824" spans="1:9" ht="17.25" x14ac:dyDescent="0.3">
      <c r="A824" s="39" t="s">
        <v>852</v>
      </c>
      <c r="B824" s="26" t="s">
        <v>33</v>
      </c>
      <c r="C824" s="27">
        <v>283300</v>
      </c>
      <c r="D824" s="28">
        <v>58000</v>
      </c>
      <c r="E824" s="30" t="str">
        <f>VLOOKUP(A824,'CREDIT RISK SCORECARD'!A:H,8, FALSE)</f>
        <v xml:space="preserve"> Medium Risk</v>
      </c>
      <c r="F824" s="26" t="s">
        <v>2065</v>
      </c>
      <c r="G824" s="29">
        <v>0.51797020627193413</v>
      </c>
      <c r="H824" s="44" t="str">
        <f t="shared" si="12"/>
        <v>REVIEW</v>
      </c>
      <c r="I824" s="42">
        <f>IF(Table9[[#This Row],[DECISION]]="Approve",3,IF(Table9[[#This Row],[DECISION]]="Review",2,1))</f>
        <v>2</v>
      </c>
    </row>
    <row r="825" spans="1:9" ht="17.25" x14ac:dyDescent="0.3">
      <c r="A825" s="40" t="s">
        <v>853</v>
      </c>
      <c r="B825" s="31" t="s">
        <v>25</v>
      </c>
      <c r="C825" s="32">
        <v>158900</v>
      </c>
      <c r="D825" s="33">
        <v>30000</v>
      </c>
      <c r="E825" s="30" t="str">
        <f>VLOOKUP(A825,'CREDIT RISK SCORECARD'!A:H,8, FALSE)</f>
        <v xml:space="preserve"> Low Risk</v>
      </c>
      <c r="F825" s="31" t="s">
        <v>2064</v>
      </c>
      <c r="G825" s="34">
        <v>0.38661622028339276</v>
      </c>
      <c r="H825" s="44" t="str">
        <f t="shared" si="12"/>
        <v>APPROVE</v>
      </c>
      <c r="I825" s="42">
        <f>IF(Table9[[#This Row],[DECISION]]="Approve",3,IF(Table9[[#This Row],[DECISION]]="Review",2,1))</f>
        <v>3</v>
      </c>
    </row>
    <row r="826" spans="1:9" ht="17.25" x14ac:dyDescent="0.3">
      <c r="A826" s="39" t="s">
        <v>854</v>
      </c>
      <c r="B826" s="26" t="s">
        <v>25</v>
      </c>
      <c r="C826" s="27">
        <v>249400</v>
      </c>
      <c r="D826" s="28">
        <v>78000</v>
      </c>
      <c r="E826" s="30" t="str">
        <f>VLOOKUP(A826,'CREDIT RISK SCORECARD'!A:H,8, FALSE)</f>
        <v xml:space="preserve"> Low Risk</v>
      </c>
      <c r="F826" s="26" t="s">
        <v>2064</v>
      </c>
      <c r="G826" s="29">
        <v>0.36913989433147859</v>
      </c>
      <c r="H826" s="44" t="str">
        <f t="shared" si="12"/>
        <v>APPROVE</v>
      </c>
      <c r="I826" s="42">
        <f>IF(Table9[[#This Row],[DECISION]]="Approve",3,IF(Table9[[#This Row],[DECISION]]="Review",2,1))</f>
        <v>3</v>
      </c>
    </row>
    <row r="827" spans="1:9" ht="17.25" x14ac:dyDescent="0.3">
      <c r="A827" s="40" t="s">
        <v>855</v>
      </c>
      <c r="B827" s="31" t="s">
        <v>25</v>
      </c>
      <c r="C827" s="32">
        <v>141000</v>
      </c>
      <c r="D827" s="33">
        <v>49000</v>
      </c>
      <c r="E827" s="30" t="str">
        <f>VLOOKUP(A827,'CREDIT RISK SCORECARD'!A:H,8, FALSE)</f>
        <v xml:space="preserve"> Low Risk</v>
      </c>
      <c r="F827" s="31" t="s">
        <v>2064</v>
      </c>
      <c r="G827" s="34">
        <v>0.34498380588010996</v>
      </c>
      <c r="H827" s="44" t="str">
        <f t="shared" si="12"/>
        <v>APPROVE</v>
      </c>
      <c r="I827" s="42">
        <f>IF(Table9[[#This Row],[DECISION]]="Approve",3,IF(Table9[[#This Row],[DECISION]]="Review",2,1))</f>
        <v>3</v>
      </c>
    </row>
    <row r="828" spans="1:9" ht="17.25" x14ac:dyDescent="0.3">
      <c r="A828" s="39" t="s">
        <v>856</v>
      </c>
      <c r="B828" s="26" t="s">
        <v>30</v>
      </c>
      <c r="C828" s="27">
        <v>119600</v>
      </c>
      <c r="D828" s="28">
        <v>30000</v>
      </c>
      <c r="E828" s="30" t="str">
        <f>VLOOKUP(A828,'CREDIT RISK SCORECARD'!A:H,8, FALSE)</f>
        <v xml:space="preserve"> Medium Risk</v>
      </c>
      <c r="F828" s="26" t="s">
        <v>2065</v>
      </c>
      <c r="G828" s="29">
        <v>0.50432153498844889</v>
      </c>
      <c r="H828" s="44" t="str">
        <f t="shared" si="12"/>
        <v>REVIEW</v>
      </c>
      <c r="I828" s="42">
        <f>IF(Table9[[#This Row],[DECISION]]="Approve",3,IF(Table9[[#This Row],[DECISION]]="Review",2,1))</f>
        <v>2</v>
      </c>
    </row>
    <row r="829" spans="1:9" ht="17.25" x14ac:dyDescent="0.3">
      <c r="A829" s="40" t="s">
        <v>857</v>
      </c>
      <c r="B829" s="31" t="s">
        <v>25</v>
      </c>
      <c r="C829" s="32">
        <v>171300</v>
      </c>
      <c r="D829" s="33">
        <v>39000</v>
      </c>
      <c r="E829" s="30" t="str">
        <f>VLOOKUP(A829,'CREDIT RISK SCORECARD'!A:H,8, FALSE)</f>
        <v xml:space="preserve"> Low Risk</v>
      </c>
      <c r="F829" s="31" t="s">
        <v>2064</v>
      </c>
      <c r="G829" s="34">
        <v>0.37874180861339651</v>
      </c>
      <c r="H829" s="44" t="str">
        <f t="shared" si="12"/>
        <v>APPROVE</v>
      </c>
      <c r="I829" s="42">
        <f>IF(Table9[[#This Row],[DECISION]]="Approve",3,IF(Table9[[#This Row],[DECISION]]="Review",2,1))</f>
        <v>3</v>
      </c>
    </row>
    <row r="830" spans="1:9" ht="17.25" x14ac:dyDescent="0.3">
      <c r="A830" s="39" t="s">
        <v>858</v>
      </c>
      <c r="B830" s="26" t="s">
        <v>25</v>
      </c>
      <c r="C830" s="27">
        <v>204100</v>
      </c>
      <c r="D830" s="28">
        <v>56000</v>
      </c>
      <c r="E830" s="30" t="str">
        <f>VLOOKUP(A830,'CREDIT RISK SCORECARD'!A:H,8, FALSE)</f>
        <v xml:space="preserve"> Low Risk</v>
      </c>
      <c r="F830" s="26" t="s">
        <v>2064</v>
      </c>
      <c r="G830" s="29">
        <v>0.36883401196385079</v>
      </c>
      <c r="H830" s="44" t="str">
        <f t="shared" si="12"/>
        <v>APPROVE</v>
      </c>
      <c r="I830" s="42">
        <f>IF(Table9[[#This Row],[DECISION]]="Approve",3,IF(Table9[[#This Row],[DECISION]]="Review",2,1))</f>
        <v>3</v>
      </c>
    </row>
    <row r="831" spans="1:9" ht="17.25" x14ac:dyDescent="0.3">
      <c r="A831" s="40" t="s">
        <v>859</v>
      </c>
      <c r="B831" s="31" t="s">
        <v>25</v>
      </c>
      <c r="C831" s="32">
        <v>211800</v>
      </c>
      <c r="D831" s="33">
        <v>62000</v>
      </c>
      <c r="E831" s="30" t="str">
        <f>VLOOKUP(A831,'CREDIT RISK SCORECARD'!A:H,8, FALSE)</f>
        <v xml:space="preserve"> Low Risk</v>
      </c>
      <c r="F831" s="31" t="s">
        <v>2064</v>
      </c>
      <c r="G831" s="34">
        <v>0.39300319392231331</v>
      </c>
      <c r="H831" s="44" t="str">
        <f t="shared" si="12"/>
        <v>APPROVE</v>
      </c>
      <c r="I831" s="42">
        <f>IF(Table9[[#This Row],[DECISION]]="Approve",3,IF(Table9[[#This Row],[DECISION]]="Review",2,1))</f>
        <v>3</v>
      </c>
    </row>
    <row r="832" spans="1:9" ht="17.25" x14ac:dyDescent="0.3">
      <c r="A832" s="39" t="s">
        <v>860</v>
      </c>
      <c r="B832" s="26" t="s">
        <v>33</v>
      </c>
      <c r="C832" s="27">
        <v>220200</v>
      </c>
      <c r="D832" s="28">
        <v>50000</v>
      </c>
      <c r="E832" s="30" t="str">
        <f>VLOOKUP(A832,'CREDIT RISK SCORECARD'!A:H,8, FALSE)</f>
        <v xml:space="preserve"> Medium Risk</v>
      </c>
      <c r="F832" s="26" t="s">
        <v>2065</v>
      </c>
      <c r="G832" s="29">
        <v>0.53944094715207314</v>
      </c>
      <c r="H832" s="44" t="str">
        <f t="shared" si="12"/>
        <v>REVIEW</v>
      </c>
      <c r="I832" s="42">
        <f>IF(Table9[[#This Row],[DECISION]]="Approve",3,IF(Table9[[#This Row],[DECISION]]="Review",2,1))</f>
        <v>2</v>
      </c>
    </row>
    <row r="833" spans="1:9" ht="17.25" x14ac:dyDescent="0.3">
      <c r="A833" s="40" t="s">
        <v>861</v>
      </c>
      <c r="B833" s="31" t="s">
        <v>30</v>
      </c>
      <c r="C833" s="32">
        <v>308500</v>
      </c>
      <c r="D833" s="33">
        <v>102000</v>
      </c>
      <c r="E833" s="30" t="str">
        <f>VLOOKUP(A833,'CREDIT RISK SCORECARD'!A:H,8, FALSE)</f>
        <v xml:space="preserve"> Medium Risk</v>
      </c>
      <c r="F833" s="31" t="s">
        <v>2064</v>
      </c>
      <c r="G833" s="34">
        <v>0.44710112382154038</v>
      </c>
      <c r="H833" s="44" t="str">
        <f t="shared" si="12"/>
        <v>REVIEW</v>
      </c>
      <c r="I833" s="42">
        <f>IF(Table9[[#This Row],[DECISION]]="Approve",3,IF(Table9[[#This Row],[DECISION]]="Review",2,1))</f>
        <v>2</v>
      </c>
    </row>
    <row r="834" spans="1:9" ht="17.25" x14ac:dyDescent="0.3">
      <c r="A834" s="39" t="s">
        <v>862</v>
      </c>
      <c r="B834" s="26" t="s">
        <v>25</v>
      </c>
      <c r="C834" s="27">
        <v>175700</v>
      </c>
      <c r="D834" s="28">
        <v>46000</v>
      </c>
      <c r="E834" s="30" t="str">
        <f>VLOOKUP(A834,'CREDIT RISK SCORECARD'!A:H,8, FALSE)</f>
        <v xml:space="preserve"> Low Risk</v>
      </c>
      <c r="F834" s="26" t="s">
        <v>2064</v>
      </c>
      <c r="G834" s="29">
        <v>0.40158581544074201</v>
      </c>
      <c r="H834" s="44" t="str">
        <f t="shared" si="12"/>
        <v>APPROVE</v>
      </c>
      <c r="I834" s="42">
        <f>IF(Table9[[#This Row],[DECISION]]="Approve",3,IF(Table9[[#This Row],[DECISION]]="Review",2,1))</f>
        <v>3</v>
      </c>
    </row>
    <row r="835" spans="1:9" ht="17.25" x14ac:dyDescent="0.3">
      <c r="A835" s="40" t="s">
        <v>863</v>
      </c>
      <c r="B835" s="31" t="s">
        <v>25</v>
      </c>
      <c r="C835" s="32">
        <v>164900</v>
      </c>
      <c r="D835" s="33">
        <v>40000</v>
      </c>
      <c r="E835" s="30" t="str">
        <f>VLOOKUP(A835,'CREDIT RISK SCORECARD'!A:H,8, FALSE)</f>
        <v xml:space="preserve"> Low Risk</v>
      </c>
      <c r="F835" s="31" t="s">
        <v>2064</v>
      </c>
      <c r="G835" s="34">
        <v>0.37923695195514501</v>
      </c>
      <c r="H835" s="44" t="str">
        <f t="shared" si="12"/>
        <v>APPROVE</v>
      </c>
      <c r="I835" s="42">
        <f>IF(Table9[[#This Row],[DECISION]]="Approve",3,IF(Table9[[#This Row],[DECISION]]="Review",2,1))</f>
        <v>3</v>
      </c>
    </row>
    <row r="836" spans="1:9" ht="17.25" x14ac:dyDescent="0.3">
      <c r="A836" s="39" t="s">
        <v>864</v>
      </c>
      <c r="B836" s="26" t="s">
        <v>33</v>
      </c>
      <c r="C836" s="27">
        <v>246400</v>
      </c>
      <c r="D836" s="28">
        <v>69000</v>
      </c>
      <c r="E836" s="30" t="str">
        <f>VLOOKUP(A836,'CREDIT RISK SCORECARD'!A:H,8, FALSE)</f>
        <v xml:space="preserve"> Medium Risk</v>
      </c>
      <c r="F836" s="26" t="s">
        <v>2065</v>
      </c>
      <c r="G836" s="29">
        <v>0.5572534559128105</v>
      </c>
      <c r="H836" s="44" t="str">
        <f t="shared" si="12"/>
        <v>REVIEW</v>
      </c>
      <c r="I836" s="42">
        <f>IF(Table9[[#This Row],[DECISION]]="Approve",3,IF(Table9[[#This Row],[DECISION]]="Review",2,1))</f>
        <v>2</v>
      </c>
    </row>
    <row r="837" spans="1:9" ht="17.25" x14ac:dyDescent="0.3">
      <c r="A837" s="40" t="s">
        <v>865</v>
      </c>
      <c r="B837" s="31" t="s">
        <v>25</v>
      </c>
      <c r="C837" s="32">
        <v>131900</v>
      </c>
      <c r="D837" s="33">
        <v>45000</v>
      </c>
      <c r="E837" s="30" t="str">
        <f>VLOOKUP(A837,'CREDIT RISK SCORECARD'!A:H,8, FALSE)</f>
        <v xml:space="preserve"> Medium Risk</v>
      </c>
      <c r="F837" s="31" t="s">
        <v>2064</v>
      </c>
      <c r="G837" s="34">
        <v>0.4080541728013139</v>
      </c>
      <c r="H837" s="44" t="str">
        <f t="shared" si="12"/>
        <v>REVIEW</v>
      </c>
      <c r="I837" s="42">
        <f>IF(Table9[[#This Row],[DECISION]]="Approve",3,IF(Table9[[#This Row],[DECISION]]="Review",2,1))</f>
        <v>2</v>
      </c>
    </row>
    <row r="838" spans="1:9" ht="17.25" x14ac:dyDescent="0.3">
      <c r="A838" s="39" t="s">
        <v>866</v>
      </c>
      <c r="B838" s="26" t="s">
        <v>25</v>
      </c>
      <c r="C838" s="27">
        <v>220500</v>
      </c>
      <c r="D838" s="28">
        <v>68000</v>
      </c>
      <c r="E838" s="30" t="str">
        <f>VLOOKUP(A838,'CREDIT RISK SCORECARD'!A:H,8, FALSE)</f>
        <v xml:space="preserve"> Medium Risk</v>
      </c>
      <c r="F838" s="26" t="s">
        <v>2064</v>
      </c>
      <c r="G838" s="29">
        <v>0.43678746920789696</v>
      </c>
      <c r="H838" s="44" t="str">
        <f t="shared" si="12"/>
        <v>REVIEW</v>
      </c>
      <c r="I838" s="42">
        <f>IF(Table9[[#This Row],[DECISION]]="Approve",3,IF(Table9[[#This Row],[DECISION]]="Review",2,1))</f>
        <v>2</v>
      </c>
    </row>
    <row r="839" spans="1:9" ht="17.25" x14ac:dyDescent="0.3">
      <c r="A839" s="40" t="s">
        <v>867</v>
      </c>
      <c r="B839" s="31" t="s">
        <v>25</v>
      </c>
      <c r="C839" s="32">
        <v>228500</v>
      </c>
      <c r="D839" s="33">
        <v>36000</v>
      </c>
      <c r="E839" s="30" t="str">
        <f>VLOOKUP(A839,'CREDIT RISK SCORECARD'!A:H,8, FALSE)</f>
        <v xml:space="preserve"> Medium Risk</v>
      </c>
      <c r="F839" s="31" t="s">
        <v>2064</v>
      </c>
      <c r="G839" s="34">
        <v>0.48878153252848822</v>
      </c>
      <c r="H839" s="44" t="str">
        <f t="shared" si="12"/>
        <v>REVIEW</v>
      </c>
      <c r="I839" s="42">
        <f>IF(Table9[[#This Row],[DECISION]]="Approve",3,IF(Table9[[#This Row],[DECISION]]="Review",2,1))</f>
        <v>2</v>
      </c>
    </row>
    <row r="840" spans="1:9" ht="17.25" x14ac:dyDescent="0.3">
      <c r="A840" s="39" t="s">
        <v>868</v>
      </c>
      <c r="B840" s="26" t="s">
        <v>25</v>
      </c>
      <c r="C840" s="27">
        <v>183800</v>
      </c>
      <c r="D840" s="28">
        <v>40000</v>
      </c>
      <c r="E840" s="30" t="str">
        <f>VLOOKUP(A840,'CREDIT RISK SCORECARD'!A:H,8, FALSE)</f>
        <v xml:space="preserve"> Low Risk</v>
      </c>
      <c r="F840" s="26" t="s">
        <v>2064</v>
      </c>
      <c r="G840" s="29">
        <v>0.37163344303606738</v>
      </c>
      <c r="H840" s="44" t="str">
        <f t="shared" ref="H840:H903" si="13">IF(E:E=" Low Risk","APPROVE",
IF(E:E=" Medium Risk","REVIEW","REJECT"))</f>
        <v>APPROVE</v>
      </c>
      <c r="I840" s="42">
        <f>IF(Table9[[#This Row],[DECISION]]="Approve",3,IF(Table9[[#This Row],[DECISION]]="Review",2,1))</f>
        <v>3</v>
      </c>
    </row>
    <row r="841" spans="1:9" ht="17.25" x14ac:dyDescent="0.3">
      <c r="A841" s="40" t="s">
        <v>869</v>
      </c>
      <c r="B841" s="31" t="s">
        <v>25</v>
      </c>
      <c r="C841" s="32">
        <v>138500</v>
      </c>
      <c r="D841" s="33">
        <v>34000</v>
      </c>
      <c r="E841" s="30" t="str">
        <f>VLOOKUP(A841,'CREDIT RISK SCORECARD'!A:H,8, FALSE)</f>
        <v xml:space="preserve"> Low Risk</v>
      </c>
      <c r="F841" s="31" t="s">
        <v>2064</v>
      </c>
      <c r="G841" s="34">
        <v>0.35451868506978546</v>
      </c>
      <c r="H841" s="44" t="str">
        <f t="shared" si="13"/>
        <v>APPROVE</v>
      </c>
      <c r="I841" s="42">
        <f>IF(Table9[[#This Row],[DECISION]]="Approve",3,IF(Table9[[#This Row],[DECISION]]="Review",2,1))</f>
        <v>3</v>
      </c>
    </row>
    <row r="842" spans="1:9" ht="17.25" x14ac:dyDescent="0.3">
      <c r="A842" s="39" t="s">
        <v>870</v>
      </c>
      <c r="B842" s="26" t="s">
        <v>25</v>
      </c>
      <c r="C842" s="27">
        <v>186600</v>
      </c>
      <c r="D842" s="28">
        <v>40000</v>
      </c>
      <c r="E842" s="30" t="str">
        <f>VLOOKUP(A842,'CREDIT RISK SCORECARD'!A:H,8, FALSE)</f>
        <v xml:space="preserve"> Low Risk</v>
      </c>
      <c r="F842" s="26" t="s">
        <v>2064</v>
      </c>
      <c r="G842" s="29">
        <v>0.43871240177002491</v>
      </c>
      <c r="H842" s="44" t="str">
        <f t="shared" si="13"/>
        <v>APPROVE</v>
      </c>
      <c r="I842" s="42">
        <f>IF(Table9[[#This Row],[DECISION]]="Approve",3,IF(Table9[[#This Row],[DECISION]]="Review",2,1))</f>
        <v>3</v>
      </c>
    </row>
    <row r="843" spans="1:9" ht="17.25" x14ac:dyDescent="0.3">
      <c r="A843" s="40" t="s">
        <v>871</v>
      </c>
      <c r="B843" s="31" t="s">
        <v>25</v>
      </c>
      <c r="C843" s="32">
        <v>249800</v>
      </c>
      <c r="D843" s="33">
        <v>72000</v>
      </c>
      <c r="E843" s="30" t="str">
        <f>VLOOKUP(A843,'CREDIT RISK SCORECARD'!A:H,8, FALSE)</f>
        <v xml:space="preserve"> Low Risk</v>
      </c>
      <c r="F843" s="31" t="s">
        <v>2064</v>
      </c>
      <c r="G843" s="34">
        <v>0.40921521920403908</v>
      </c>
      <c r="H843" s="44" t="str">
        <f t="shared" si="13"/>
        <v>APPROVE</v>
      </c>
      <c r="I843" s="42">
        <f>IF(Table9[[#This Row],[DECISION]]="Approve",3,IF(Table9[[#This Row],[DECISION]]="Review",2,1))</f>
        <v>3</v>
      </c>
    </row>
    <row r="844" spans="1:9" ht="17.25" x14ac:dyDescent="0.3">
      <c r="A844" s="39" t="s">
        <v>872</v>
      </c>
      <c r="B844" s="26" t="s">
        <v>30</v>
      </c>
      <c r="C844" s="27">
        <v>229900</v>
      </c>
      <c r="D844" s="28">
        <v>72000</v>
      </c>
      <c r="E844" s="30" t="str">
        <f>VLOOKUP(A844,'CREDIT RISK SCORECARD'!A:H,8, FALSE)</f>
        <v xml:space="preserve"> Medium Risk</v>
      </c>
      <c r="F844" s="26" t="s">
        <v>2064</v>
      </c>
      <c r="G844" s="29">
        <v>0.42760785159958287</v>
      </c>
      <c r="H844" s="44" t="str">
        <f t="shared" si="13"/>
        <v>REVIEW</v>
      </c>
      <c r="I844" s="42">
        <f>IF(Table9[[#This Row],[DECISION]]="Approve",3,IF(Table9[[#This Row],[DECISION]]="Review",2,1))</f>
        <v>2</v>
      </c>
    </row>
    <row r="845" spans="1:9" ht="17.25" x14ac:dyDescent="0.3">
      <c r="A845" s="40" t="s">
        <v>873</v>
      </c>
      <c r="B845" s="31" t="s">
        <v>25</v>
      </c>
      <c r="C845" s="32">
        <v>210100</v>
      </c>
      <c r="D845" s="33">
        <v>62000</v>
      </c>
      <c r="E845" s="30" t="str">
        <f>VLOOKUP(A845,'CREDIT RISK SCORECARD'!A:H,8, FALSE)</f>
        <v xml:space="preserve"> Medium Risk</v>
      </c>
      <c r="F845" s="31" t="s">
        <v>2064</v>
      </c>
      <c r="G845" s="34">
        <v>0.47388543239676167</v>
      </c>
      <c r="H845" s="44" t="str">
        <f t="shared" si="13"/>
        <v>REVIEW</v>
      </c>
      <c r="I845" s="42">
        <f>IF(Table9[[#This Row],[DECISION]]="Approve",3,IF(Table9[[#This Row],[DECISION]]="Review",2,1))</f>
        <v>2</v>
      </c>
    </row>
    <row r="846" spans="1:9" ht="17.25" x14ac:dyDescent="0.3">
      <c r="A846" s="39" t="s">
        <v>874</v>
      </c>
      <c r="B846" s="26" t="s">
        <v>33</v>
      </c>
      <c r="C846" s="27">
        <v>304500</v>
      </c>
      <c r="D846" s="28">
        <v>106000</v>
      </c>
      <c r="E846" s="30" t="str">
        <f>VLOOKUP(A846,'CREDIT RISK SCORECARD'!A:H,8, FALSE)</f>
        <v xml:space="preserve"> Medium Risk</v>
      </c>
      <c r="F846" s="26" t="s">
        <v>2065</v>
      </c>
      <c r="G846" s="29">
        <v>0.65420177586766803</v>
      </c>
      <c r="H846" s="44" t="str">
        <f t="shared" si="13"/>
        <v>REVIEW</v>
      </c>
      <c r="I846" s="42">
        <f>IF(Table9[[#This Row],[DECISION]]="Approve",3,IF(Table9[[#This Row],[DECISION]]="Review",2,1))</f>
        <v>2</v>
      </c>
    </row>
    <row r="847" spans="1:9" ht="17.25" x14ac:dyDescent="0.3">
      <c r="A847" s="40" t="s">
        <v>875</v>
      </c>
      <c r="B847" s="31" t="s">
        <v>33</v>
      </c>
      <c r="C847" s="32">
        <v>109900</v>
      </c>
      <c r="D847" s="33">
        <v>30000</v>
      </c>
      <c r="E847" s="30" t="str">
        <f>VLOOKUP(A847,'CREDIT RISK SCORECARD'!A:H,8, FALSE)</f>
        <v xml:space="preserve"> Medium Risk</v>
      </c>
      <c r="F847" s="31" t="s">
        <v>2065</v>
      </c>
      <c r="G847" s="34">
        <v>0.57119205421662866</v>
      </c>
      <c r="H847" s="44" t="str">
        <f t="shared" si="13"/>
        <v>REVIEW</v>
      </c>
      <c r="I847" s="42">
        <f>IF(Table9[[#This Row],[DECISION]]="Approve",3,IF(Table9[[#This Row],[DECISION]]="Review",2,1))</f>
        <v>2</v>
      </c>
    </row>
    <row r="848" spans="1:9" ht="17.25" x14ac:dyDescent="0.3">
      <c r="A848" s="39" t="s">
        <v>876</v>
      </c>
      <c r="B848" s="26" t="s">
        <v>25</v>
      </c>
      <c r="C848" s="27">
        <v>168600</v>
      </c>
      <c r="D848" s="28">
        <v>55000</v>
      </c>
      <c r="E848" s="30" t="str">
        <f>VLOOKUP(A848,'CREDIT RISK SCORECARD'!A:H,8, FALSE)</f>
        <v xml:space="preserve"> Medium Risk</v>
      </c>
      <c r="F848" s="26" t="s">
        <v>2064</v>
      </c>
      <c r="G848" s="29">
        <v>0.41613283547274726</v>
      </c>
      <c r="H848" s="44" t="str">
        <f t="shared" si="13"/>
        <v>REVIEW</v>
      </c>
      <c r="I848" s="42">
        <f>IF(Table9[[#This Row],[DECISION]]="Approve",3,IF(Table9[[#This Row],[DECISION]]="Review",2,1))</f>
        <v>2</v>
      </c>
    </row>
    <row r="849" spans="1:9" ht="17.25" x14ac:dyDescent="0.3">
      <c r="A849" s="40" t="s">
        <v>877</v>
      </c>
      <c r="B849" s="31" t="s">
        <v>33</v>
      </c>
      <c r="C849" s="32">
        <v>277600</v>
      </c>
      <c r="D849" s="33">
        <v>84000</v>
      </c>
      <c r="E849" s="30" t="str">
        <f>VLOOKUP(A849,'CREDIT RISK SCORECARD'!A:H,8, FALSE)</f>
        <v xml:space="preserve"> Medium Risk</v>
      </c>
      <c r="F849" s="31" t="s">
        <v>2065</v>
      </c>
      <c r="G849" s="34">
        <v>0.70456361696579861</v>
      </c>
      <c r="H849" s="44" t="str">
        <f t="shared" si="13"/>
        <v>REVIEW</v>
      </c>
      <c r="I849" s="42">
        <f>IF(Table9[[#This Row],[DECISION]]="Approve",3,IF(Table9[[#This Row],[DECISION]]="Review",2,1))</f>
        <v>2</v>
      </c>
    </row>
    <row r="850" spans="1:9" ht="17.25" x14ac:dyDescent="0.3">
      <c r="A850" s="39" t="s">
        <v>878</v>
      </c>
      <c r="B850" s="26" t="s">
        <v>25</v>
      </c>
      <c r="C850" s="27">
        <v>120100</v>
      </c>
      <c r="D850" s="28">
        <v>30000</v>
      </c>
      <c r="E850" s="30" t="str">
        <f>VLOOKUP(A850,'CREDIT RISK SCORECARD'!A:H,8, FALSE)</f>
        <v xml:space="preserve"> Low Risk</v>
      </c>
      <c r="F850" s="26" t="s">
        <v>2064</v>
      </c>
      <c r="G850" s="29">
        <v>0.43518524769351863</v>
      </c>
      <c r="H850" s="44" t="str">
        <f t="shared" si="13"/>
        <v>APPROVE</v>
      </c>
      <c r="I850" s="42">
        <f>IF(Table9[[#This Row],[DECISION]]="Approve",3,IF(Table9[[#This Row],[DECISION]]="Review",2,1))</f>
        <v>3</v>
      </c>
    </row>
    <row r="851" spans="1:9" ht="17.25" x14ac:dyDescent="0.3">
      <c r="A851" s="40" t="s">
        <v>879</v>
      </c>
      <c r="B851" s="31" t="s">
        <v>30</v>
      </c>
      <c r="C851" s="32">
        <v>268600</v>
      </c>
      <c r="D851" s="33">
        <v>80000</v>
      </c>
      <c r="E851" s="30" t="str">
        <f>VLOOKUP(A851,'CREDIT RISK SCORECARD'!A:H,8, FALSE)</f>
        <v xml:space="preserve"> Medium Risk</v>
      </c>
      <c r="F851" s="31" t="s">
        <v>2065</v>
      </c>
      <c r="G851" s="34">
        <v>0.52653492404406566</v>
      </c>
      <c r="H851" s="44" t="str">
        <f t="shared" si="13"/>
        <v>REVIEW</v>
      </c>
      <c r="I851" s="42">
        <f>IF(Table9[[#This Row],[DECISION]]="Approve",3,IF(Table9[[#This Row],[DECISION]]="Review",2,1))</f>
        <v>2</v>
      </c>
    </row>
    <row r="852" spans="1:9" ht="17.25" x14ac:dyDescent="0.3">
      <c r="A852" s="39" t="s">
        <v>880</v>
      </c>
      <c r="B852" s="26" t="s">
        <v>25</v>
      </c>
      <c r="C852" s="27">
        <v>122600</v>
      </c>
      <c r="D852" s="28">
        <v>30000</v>
      </c>
      <c r="E852" s="30" t="str">
        <f>VLOOKUP(A852,'CREDIT RISK SCORECARD'!A:H,8, FALSE)</f>
        <v xml:space="preserve"> Low Risk</v>
      </c>
      <c r="F852" s="26" t="s">
        <v>2064</v>
      </c>
      <c r="G852" s="29">
        <v>0.38961114176709083</v>
      </c>
      <c r="H852" s="44" t="str">
        <f t="shared" si="13"/>
        <v>APPROVE</v>
      </c>
      <c r="I852" s="42">
        <f>IF(Table9[[#This Row],[DECISION]]="Approve",3,IF(Table9[[#This Row],[DECISION]]="Review",2,1))</f>
        <v>3</v>
      </c>
    </row>
    <row r="853" spans="1:9" ht="17.25" x14ac:dyDescent="0.3">
      <c r="A853" s="40" t="s">
        <v>881</v>
      </c>
      <c r="B853" s="31" t="s">
        <v>25</v>
      </c>
      <c r="C853" s="32">
        <v>156800</v>
      </c>
      <c r="D853" s="33">
        <v>48000</v>
      </c>
      <c r="E853" s="30" t="str">
        <f>VLOOKUP(A853,'CREDIT RISK SCORECARD'!A:H,8, FALSE)</f>
        <v xml:space="preserve"> Low Risk</v>
      </c>
      <c r="F853" s="31" t="s">
        <v>2064</v>
      </c>
      <c r="G853" s="34">
        <v>0.41418358822191748</v>
      </c>
      <c r="H853" s="44" t="str">
        <f t="shared" si="13"/>
        <v>APPROVE</v>
      </c>
      <c r="I853" s="42">
        <f>IF(Table9[[#This Row],[DECISION]]="Approve",3,IF(Table9[[#This Row],[DECISION]]="Review",2,1))</f>
        <v>3</v>
      </c>
    </row>
    <row r="854" spans="1:9" ht="17.25" x14ac:dyDescent="0.3">
      <c r="A854" s="39" t="s">
        <v>882</v>
      </c>
      <c r="B854" s="26" t="s">
        <v>25</v>
      </c>
      <c r="C854" s="27">
        <v>224000</v>
      </c>
      <c r="D854" s="28">
        <v>57000</v>
      </c>
      <c r="E854" s="30" t="str">
        <f>VLOOKUP(A854,'CREDIT RISK SCORECARD'!A:H,8, FALSE)</f>
        <v xml:space="preserve"> Low Risk</v>
      </c>
      <c r="F854" s="26" t="s">
        <v>2064</v>
      </c>
      <c r="G854" s="29">
        <v>0.3894680808367218</v>
      </c>
      <c r="H854" s="44" t="str">
        <f t="shared" si="13"/>
        <v>APPROVE</v>
      </c>
      <c r="I854" s="42">
        <f>IF(Table9[[#This Row],[DECISION]]="Approve",3,IF(Table9[[#This Row],[DECISION]]="Review",2,1))</f>
        <v>3</v>
      </c>
    </row>
    <row r="855" spans="1:9" ht="17.25" x14ac:dyDescent="0.3">
      <c r="A855" s="40" t="s">
        <v>883</v>
      </c>
      <c r="B855" s="31" t="s">
        <v>30</v>
      </c>
      <c r="C855" s="32">
        <v>188700</v>
      </c>
      <c r="D855" s="33">
        <v>39000</v>
      </c>
      <c r="E855" s="30" t="str">
        <f>VLOOKUP(A855,'CREDIT RISK SCORECARD'!A:H,8, FALSE)</f>
        <v xml:space="preserve"> Medium Risk</v>
      </c>
      <c r="F855" s="31" t="s">
        <v>2065</v>
      </c>
      <c r="G855" s="34">
        <v>0.52046066724705664</v>
      </c>
      <c r="H855" s="44" t="str">
        <f t="shared" si="13"/>
        <v>REVIEW</v>
      </c>
      <c r="I855" s="42">
        <f>IF(Table9[[#This Row],[DECISION]]="Approve",3,IF(Table9[[#This Row],[DECISION]]="Review",2,1))</f>
        <v>2</v>
      </c>
    </row>
    <row r="856" spans="1:9" ht="17.25" x14ac:dyDescent="0.3">
      <c r="A856" s="39" t="s">
        <v>884</v>
      </c>
      <c r="B856" s="26" t="s">
        <v>33</v>
      </c>
      <c r="C856" s="27">
        <v>232400</v>
      </c>
      <c r="D856" s="28">
        <v>65000</v>
      </c>
      <c r="E856" s="30" t="str">
        <f>VLOOKUP(A856,'CREDIT RISK SCORECARD'!A:H,8, FALSE)</f>
        <v xml:space="preserve"> Medium Risk</v>
      </c>
      <c r="F856" s="26" t="s">
        <v>2065</v>
      </c>
      <c r="G856" s="29">
        <v>0.63512312586270581</v>
      </c>
      <c r="H856" s="44" t="str">
        <f t="shared" si="13"/>
        <v>REVIEW</v>
      </c>
      <c r="I856" s="42">
        <f>IF(Table9[[#This Row],[DECISION]]="Approve",3,IF(Table9[[#This Row],[DECISION]]="Review",2,1))</f>
        <v>2</v>
      </c>
    </row>
    <row r="857" spans="1:9" ht="17.25" x14ac:dyDescent="0.3">
      <c r="A857" s="40" t="s">
        <v>885</v>
      </c>
      <c r="B857" s="31" t="s">
        <v>33</v>
      </c>
      <c r="C857" s="32">
        <v>396100</v>
      </c>
      <c r="D857" s="33">
        <v>110000</v>
      </c>
      <c r="E857" s="30" t="str">
        <f>VLOOKUP(A857,'CREDIT RISK SCORECARD'!A:H,8, FALSE)</f>
        <v xml:space="preserve"> Medium Risk</v>
      </c>
      <c r="F857" s="31" t="s">
        <v>2065</v>
      </c>
      <c r="G857" s="34">
        <v>0.6622874665237074</v>
      </c>
      <c r="H857" s="44" t="str">
        <f t="shared" si="13"/>
        <v>REVIEW</v>
      </c>
      <c r="I857" s="42">
        <f>IF(Table9[[#This Row],[DECISION]]="Approve",3,IF(Table9[[#This Row],[DECISION]]="Review",2,1))</f>
        <v>2</v>
      </c>
    </row>
    <row r="858" spans="1:9" ht="17.25" x14ac:dyDescent="0.3">
      <c r="A858" s="39" t="s">
        <v>886</v>
      </c>
      <c r="B858" s="26" t="s">
        <v>25</v>
      </c>
      <c r="C858" s="27">
        <v>216200</v>
      </c>
      <c r="D858" s="28">
        <v>41000</v>
      </c>
      <c r="E858" s="30" t="str">
        <f>VLOOKUP(A858,'CREDIT RISK SCORECARD'!A:H,8, FALSE)</f>
        <v xml:space="preserve"> Low Risk</v>
      </c>
      <c r="F858" s="26" t="s">
        <v>2064</v>
      </c>
      <c r="G858" s="29">
        <v>0.34069564233083593</v>
      </c>
      <c r="H858" s="44" t="str">
        <f t="shared" si="13"/>
        <v>APPROVE</v>
      </c>
      <c r="I858" s="42">
        <f>IF(Table9[[#This Row],[DECISION]]="Approve",3,IF(Table9[[#This Row],[DECISION]]="Review",2,1))</f>
        <v>3</v>
      </c>
    </row>
    <row r="859" spans="1:9" ht="17.25" x14ac:dyDescent="0.3">
      <c r="A859" s="40" t="s">
        <v>887</v>
      </c>
      <c r="B859" s="31" t="s">
        <v>33</v>
      </c>
      <c r="C859" s="32">
        <v>207900</v>
      </c>
      <c r="D859" s="33">
        <v>32000</v>
      </c>
      <c r="E859" s="30" t="str">
        <f>VLOOKUP(A859,'CREDIT RISK SCORECARD'!A:H,8, FALSE)</f>
        <v xml:space="preserve"> Medium Risk</v>
      </c>
      <c r="F859" s="31" t="s">
        <v>2065</v>
      </c>
      <c r="G859" s="34">
        <v>0.59896589609376483</v>
      </c>
      <c r="H859" s="44" t="str">
        <f t="shared" si="13"/>
        <v>REVIEW</v>
      </c>
      <c r="I859" s="42">
        <f>IF(Table9[[#This Row],[DECISION]]="Approve",3,IF(Table9[[#This Row],[DECISION]]="Review",2,1))</f>
        <v>2</v>
      </c>
    </row>
    <row r="860" spans="1:9" ht="17.25" x14ac:dyDescent="0.3">
      <c r="A860" s="39" t="s">
        <v>888</v>
      </c>
      <c r="B860" s="26" t="s">
        <v>25</v>
      </c>
      <c r="C860" s="27">
        <v>114600</v>
      </c>
      <c r="D860" s="28">
        <v>30000</v>
      </c>
      <c r="E860" s="30" t="str">
        <f>VLOOKUP(A860,'CREDIT RISK SCORECARD'!A:H,8, FALSE)</f>
        <v xml:space="preserve"> Low Risk</v>
      </c>
      <c r="F860" s="26" t="s">
        <v>2064</v>
      </c>
      <c r="G860" s="29">
        <v>0.33629008541145838</v>
      </c>
      <c r="H860" s="44" t="str">
        <f t="shared" si="13"/>
        <v>APPROVE</v>
      </c>
      <c r="I860" s="42">
        <f>IF(Table9[[#This Row],[DECISION]]="Approve",3,IF(Table9[[#This Row],[DECISION]]="Review",2,1))</f>
        <v>3</v>
      </c>
    </row>
    <row r="861" spans="1:9" ht="17.25" x14ac:dyDescent="0.3">
      <c r="A861" s="40" t="s">
        <v>889</v>
      </c>
      <c r="B861" s="31" t="s">
        <v>30</v>
      </c>
      <c r="C861" s="32">
        <v>258100</v>
      </c>
      <c r="D861" s="33">
        <v>68000</v>
      </c>
      <c r="E861" s="30" t="str">
        <f>VLOOKUP(A861,'CREDIT RISK SCORECARD'!A:H,8, FALSE)</f>
        <v xml:space="preserve"> Medium Risk</v>
      </c>
      <c r="F861" s="31" t="s">
        <v>2065</v>
      </c>
      <c r="G861" s="34">
        <v>0.50538244379094788</v>
      </c>
      <c r="H861" s="44" t="str">
        <f t="shared" si="13"/>
        <v>REVIEW</v>
      </c>
      <c r="I861" s="42">
        <f>IF(Table9[[#This Row],[DECISION]]="Approve",3,IF(Table9[[#This Row],[DECISION]]="Review",2,1))</f>
        <v>2</v>
      </c>
    </row>
    <row r="862" spans="1:9" ht="17.25" x14ac:dyDescent="0.3">
      <c r="A862" s="39" t="s">
        <v>890</v>
      </c>
      <c r="B862" s="26" t="s">
        <v>25</v>
      </c>
      <c r="C862" s="27">
        <v>175600</v>
      </c>
      <c r="D862" s="28">
        <v>57000</v>
      </c>
      <c r="E862" s="30" t="str">
        <f>VLOOKUP(A862,'CREDIT RISK SCORECARD'!A:H,8, FALSE)</f>
        <v xml:space="preserve"> Low Risk</v>
      </c>
      <c r="F862" s="26" t="s">
        <v>2064</v>
      </c>
      <c r="G862" s="29">
        <v>0.34350501576498715</v>
      </c>
      <c r="H862" s="44" t="str">
        <f t="shared" si="13"/>
        <v>APPROVE</v>
      </c>
      <c r="I862" s="42">
        <f>IF(Table9[[#This Row],[DECISION]]="Approve",3,IF(Table9[[#This Row],[DECISION]]="Review",2,1))</f>
        <v>3</v>
      </c>
    </row>
    <row r="863" spans="1:9" ht="17.25" x14ac:dyDescent="0.3">
      <c r="A863" s="40" t="s">
        <v>891</v>
      </c>
      <c r="B863" s="31" t="s">
        <v>25</v>
      </c>
      <c r="C863" s="32">
        <v>168300</v>
      </c>
      <c r="D863" s="33">
        <v>57000</v>
      </c>
      <c r="E863" s="30" t="str">
        <f>VLOOKUP(A863,'CREDIT RISK SCORECARD'!A:H,8, FALSE)</f>
        <v xml:space="preserve"> Medium Risk</v>
      </c>
      <c r="F863" s="31" t="s">
        <v>2064</v>
      </c>
      <c r="G863" s="34">
        <v>0.49214249671606491</v>
      </c>
      <c r="H863" s="44" t="str">
        <f t="shared" si="13"/>
        <v>REVIEW</v>
      </c>
      <c r="I863" s="42">
        <f>IF(Table9[[#This Row],[DECISION]]="Approve",3,IF(Table9[[#This Row],[DECISION]]="Review",2,1))</f>
        <v>2</v>
      </c>
    </row>
    <row r="864" spans="1:9" ht="17.25" x14ac:dyDescent="0.3">
      <c r="A864" s="39" t="s">
        <v>892</v>
      </c>
      <c r="B864" s="26" t="s">
        <v>25</v>
      </c>
      <c r="C864" s="27">
        <v>178300</v>
      </c>
      <c r="D864" s="28">
        <v>46000</v>
      </c>
      <c r="E864" s="30" t="str">
        <f>VLOOKUP(A864,'CREDIT RISK SCORECARD'!A:H,8, FALSE)</f>
        <v xml:space="preserve"> Low Risk</v>
      </c>
      <c r="F864" s="26" t="s">
        <v>2064</v>
      </c>
      <c r="G864" s="29">
        <v>0.39028844865826517</v>
      </c>
      <c r="H864" s="44" t="str">
        <f t="shared" si="13"/>
        <v>APPROVE</v>
      </c>
      <c r="I864" s="42">
        <f>IF(Table9[[#This Row],[DECISION]]="Approve",3,IF(Table9[[#This Row],[DECISION]]="Review",2,1))</f>
        <v>3</v>
      </c>
    </row>
    <row r="865" spans="1:9" ht="17.25" x14ac:dyDescent="0.3">
      <c r="A865" s="40" t="s">
        <v>893</v>
      </c>
      <c r="B865" s="31" t="s">
        <v>25</v>
      </c>
      <c r="C865" s="32">
        <v>163400</v>
      </c>
      <c r="D865" s="33">
        <v>49000</v>
      </c>
      <c r="E865" s="30" t="str">
        <f>VLOOKUP(A865,'CREDIT RISK SCORECARD'!A:H,8, FALSE)</f>
        <v xml:space="preserve"> Medium Risk</v>
      </c>
      <c r="F865" s="31" t="s">
        <v>2064</v>
      </c>
      <c r="G865" s="34">
        <v>0.42914839630132257</v>
      </c>
      <c r="H865" s="44" t="str">
        <f t="shared" si="13"/>
        <v>REVIEW</v>
      </c>
      <c r="I865" s="42">
        <f>IF(Table9[[#This Row],[DECISION]]="Approve",3,IF(Table9[[#This Row],[DECISION]]="Review",2,1))</f>
        <v>2</v>
      </c>
    </row>
    <row r="866" spans="1:9" ht="17.25" x14ac:dyDescent="0.3">
      <c r="A866" s="39" t="s">
        <v>894</v>
      </c>
      <c r="B866" s="26" t="s">
        <v>33</v>
      </c>
      <c r="C866" s="27">
        <v>154900</v>
      </c>
      <c r="D866" s="28">
        <v>37000</v>
      </c>
      <c r="E866" s="30" t="str">
        <f>VLOOKUP(A866,'CREDIT RISK SCORECARD'!A:H,8, FALSE)</f>
        <v xml:space="preserve"> Medium Risk</v>
      </c>
      <c r="F866" s="26" t="s">
        <v>2065</v>
      </c>
      <c r="G866" s="29">
        <v>0.60147958662229029</v>
      </c>
      <c r="H866" s="44" t="str">
        <f t="shared" si="13"/>
        <v>REVIEW</v>
      </c>
      <c r="I866" s="42">
        <f>IF(Table9[[#This Row],[DECISION]]="Approve",3,IF(Table9[[#This Row],[DECISION]]="Review",2,1))</f>
        <v>2</v>
      </c>
    </row>
    <row r="867" spans="1:9" ht="17.25" x14ac:dyDescent="0.3">
      <c r="A867" s="40" t="s">
        <v>895</v>
      </c>
      <c r="B867" s="31" t="s">
        <v>25</v>
      </c>
      <c r="C867" s="32">
        <v>159500</v>
      </c>
      <c r="D867" s="33">
        <v>48000</v>
      </c>
      <c r="E867" s="30" t="str">
        <f>VLOOKUP(A867,'CREDIT RISK SCORECARD'!A:H,8, FALSE)</f>
        <v xml:space="preserve"> Medium Risk</v>
      </c>
      <c r="F867" s="31" t="s">
        <v>2064</v>
      </c>
      <c r="G867" s="34">
        <v>0.41718912815819659</v>
      </c>
      <c r="H867" s="44" t="str">
        <f t="shared" si="13"/>
        <v>REVIEW</v>
      </c>
      <c r="I867" s="42">
        <f>IF(Table9[[#This Row],[DECISION]]="Approve",3,IF(Table9[[#This Row],[DECISION]]="Review",2,1))</f>
        <v>2</v>
      </c>
    </row>
    <row r="868" spans="1:9" ht="17.25" x14ac:dyDescent="0.3">
      <c r="A868" s="39" t="s">
        <v>896</v>
      </c>
      <c r="B868" s="26" t="s">
        <v>33</v>
      </c>
      <c r="C868" s="27">
        <v>164600</v>
      </c>
      <c r="D868" s="28">
        <v>31000</v>
      </c>
      <c r="E868" s="30" t="str">
        <f>VLOOKUP(A868,'CREDIT RISK SCORECARD'!A:H,8, FALSE)</f>
        <v xml:space="preserve"> Low Risk</v>
      </c>
      <c r="F868" s="26" t="s">
        <v>2064</v>
      </c>
      <c r="G868" s="29">
        <v>0.47411723623709789</v>
      </c>
      <c r="H868" s="44" t="str">
        <f t="shared" si="13"/>
        <v>APPROVE</v>
      </c>
      <c r="I868" s="42">
        <f>IF(Table9[[#This Row],[DECISION]]="Approve",3,IF(Table9[[#This Row],[DECISION]]="Review",2,1))</f>
        <v>3</v>
      </c>
    </row>
    <row r="869" spans="1:9" ht="17.25" x14ac:dyDescent="0.3">
      <c r="A869" s="40" t="s">
        <v>897</v>
      </c>
      <c r="B869" s="31" t="s">
        <v>25</v>
      </c>
      <c r="C869" s="32">
        <v>139100</v>
      </c>
      <c r="D869" s="33">
        <v>31000</v>
      </c>
      <c r="E869" s="30" t="str">
        <f>VLOOKUP(A869,'CREDIT RISK SCORECARD'!A:H,8, FALSE)</f>
        <v xml:space="preserve"> Low Risk</v>
      </c>
      <c r="F869" s="31" t="s">
        <v>2064</v>
      </c>
      <c r="G869" s="34">
        <v>0.38357462870103165</v>
      </c>
      <c r="H869" s="44" t="str">
        <f t="shared" si="13"/>
        <v>APPROVE</v>
      </c>
      <c r="I869" s="42">
        <f>IF(Table9[[#This Row],[DECISION]]="Approve",3,IF(Table9[[#This Row],[DECISION]]="Review",2,1))</f>
        <v>3</v>
      </c>
    </row>
    <row r="870" spans="1:9" ht="17.25" x14ac:dyDescent="0.3">
      <c r="A870" s="39" t="s">
        <v>898</v>
      </c>
      <c r="B870" s="26" t="s">
        <v>33</v>
      </c>
      <c r="C870" s="27">
        <v>273000</v>
      </c>
      <c r="D870" s="28">
        <v>76000</v>
      </c>
      <c r="E870" s="30" t="str">
        <f>VLOOKUP(A870,'CREDIT RISK SCORECARD'!A:H,8, FALSE)</f>
        <v xml:space="preserve"> Medium Risk</v>
      </c>
      <c r="F870" s="26" t="s">
        <v>2065</v>
      </c>
      <c r="G870" s="29">
        <v>0.50767547746457775</v>
      </c>
      <c r="H870" s="44" t="str">
        <f t="shared" si="13"/>
        <v>REVIEW</v>
      </c>
      <c r="I870" s="42">
        <f>IF(Table9[[#This Row],[DECISION]]="Approve",3,IF(Table9[[#This Row],[DECISION]]="Review",2,1))</f>
        <v>2</v>
      </c>
    </row>
    <row r="871" spans="1:9" ht="17.25" x14ac:dyDescent="0.3">
      <c r="A871" s="40" t="s">
        <v>899</v>
      </c>
      <c r="B871" s="31" t="s">
        <v>25</v>
      </c>
      <c r="C871" s="32">
        <v>209100</v>
      </c>
      <c r="D871" s="33">
        <v>32000</v>
      </c>
      <c r="E871" s="30" t="str">
        <f>VLOOKUP(A871,'CREDIT RISK SCORECARD'!A:H,8, FALSE)</f>
        <v xml:space="preserve"> Low Risk</v>
      </c>
      <c r="F871" s="31" t="s">
        <v>2064</v>
      </c>
      <c r="G871" s="34">
        <v>0.37686709055089118</v>
      </c>
      <c r="H871" s="44" t="str">
        <f t="shared" si="13"/>
        <v>APPROVE</v>
      </c>
      <c r="I871" s="42">
        <f>IF(Table9[[#This Row],[DECISION]]="Approve",3,IF(Table9[[#This Row],[DECISION]]="Review",2,1))</f>
        <v>3</v>
      </c>
    </row>
    <row r="872" spans="1:9" ht="17.25" x14ac:dyDescent="0.3">
      <c r="A872" s="39" t="s">
        <v>900</v>
      </c>
      <c r="B872" s="26" t="s">
        <v>25</v>
      </c>
      <c r="C872" s="27">
        <v>168800</v>
      </c>
      <c r="D872" s="28">
        <v>50000</v>
      </c>
      <c r="E872" s="30" t="str">
        <f>VLOOKUP(A872,'CREDIT RISK SCORECARD'!A:H,8, FALSE)</f>
        <v xml:space="preserve"> Low Risk</v>
      </c>
      <c r="F872" s="26" t="s">
        <v>2064</v>
      </c>
      <c r="G872" s="29">
        <v>0.36126492735823196</v>
      </c>
      <c r="H872" s="44" t="str">
        <f t="shared" si="13"/>
        <v>APPROVE</v>
      </c>
      <c r="I872" s="42">
        <f>IF(Table9[[#This Row],[DECISION]]="Approve",3,IF(Table9[[#This Row],[DECISION]]="Review",2,1))</f>
        <v>3</v>
      </c>
    </row>
    <row r="873" spans="1:9" ht="17.25" x14ac:dyDescent="0.3">
      <c r="A873" s="40" t="s">
        <v>901</v>
      </c>
      <c r="B873" s="31" t="s">
        <v>33</v>
      </c>
      <c r="C873" s="32">
        <v>404800</v>
      </c>
      <c r="D873" s="33">
        <v>128000</v>
      </c>
      <c r="E873" s="30" t="str">
        <f>VLOOKUP(A873,'CREDIT RISK SCORECARD'!A:H,8, FALSE)</f>
        <v xml:space="preserve"> High Risk</v>
      </c>
      <c r="F873" s="31" t="s">
        <v>2065</v>
      </c>
      <c r="G873" s="34">
        <v>0.76972087982690074</v>
      </c>
      <c r="H873" s="44" t="str">
        <f t="shared" si="13"/>
        <v>REJECT</v>
      </c>
      <c r="I873" s="42">
        <f>IF(Table9[[#This Row],[DECISION]]="Approve",3,IF(Table9[[#This Row],[DECISION]]="Review",2,1))</f>
        <v>1</v>
      </c>
    </row>
    <row r="874" spans="1:9" ht="17.25" x14ac:dyDescent="0.3">
      <c r="A874" s="39" t="s">
        <v>902</v>
      </c>
      <c r="B874" s="26" t="s">
        <v>25</v>
      </c>
      <c r="C874" s="27">
        <v>231800</v>
      </c>
      <c r="D874" s="28">
        <v>53000</v>
      </c>
      <c r="E874" s="30" t="str">
        <f>VLOOKUP(A874,'CREDIT RISK SCORECARD'!A:H,8, FALSE)</f>
        <v xml:space="preserve"> Low Risk</v>
      </c>
      <c r="F874" s="26" t="s">
        <v>2064</v>
      </c>
      <c r="G874" s="29">
        <v>0.34897985341818988</v>
      </c>
      <c r="H874" s="44" t="str">
        <f t="shared" si="13"/>
        <v>APPROVE</v>
      </c>
      <c r="I874" s="42">
        <f>IF(Table9[[#This Row],[DECISION]]="Approve",3,IF(Table9[[#This Row],[DECISION]]="Review",2,1))</f>
        <v>3</v>
      </c>
    </row>
    <row r="875" spans="1:9" ht="17.25" x14ac:dyDescent="0.3">
      <c r="A875" s="40" t="s">
        <v>903</v>
      </c>
      <c r="B875" s="31" t="s">
        <v>25</v>
      </c>
      <c r="C875" s="32">
        <v>202700</v>
      </c>
      <c r="D875" s="33">
        <v>49000</v>
      </c>
      <c r="E875" s="30" t="str">
        <f>VLOOKUP(A875,'CREDIT RISK SCORECARD'!A:H,8, FALSE)</f>
        <v xml:space="preserve"> Low Risk</v>
      </c>
      <c r="F875" s="31" t="s">
        <v>2064</v>
      </c>
      <c r="G875" s="34">
        <v>0.3785924894464856</v>
      </c>
      <c r="H875" s="44" t="str">
        <f t="shared" si="13"/>
        <v>APPROVE</v>
      </c>
      <c r="I875" s="42">
        <f>IF(Table9[[#This Row],[DECISION]]="Approve",3,IF(Table9[[#This Row],[DECISION]]="Review",2,1))</f>
        <v>3</v>
      </c>
    </row>
    <row r="876" spans="1:9" ht="17.25" x14ac:dyDescent="0.3">
      <c r="A876" s="39" t="s">
        <v>904</v>
      </c>
      <c r="B876" s="26" t="s">
        <v>30</v>
      </c>
      <c r="C876" s="27">
        <v>251700</v>
      </c>
      <c r="D876" s="28">
        <v>81000</v>
      </c>
      <c r="E876" s="30" t="str">
        <f>VLOOKUP(A876,'CREDIT RISK SCORECARD'!A:H,8, FALSE)</f>
        <v xml:space="preserve"> Medium Risk</v>
      </c>
      <c r="F876" s="26" t="s">
        <v>2064</v>
      </c>
      <c r="G876" s="29">
        <v>0.42710518316637935</v>
      </c>
      <c r="H876" s="44" t="str">
        <f t="shared" si="13"/>
        <v>REVIEW</v>
      </c>
      <c r="I876" s="42">
        <f>IF(Table9[[#This Row],[DECISION]]="Approve",3,IF(Table9[[#This Row],[DECISION]]="Review",2,1))</f>
        <v>2</v>
      </c>
    </row>
    <row r="877" spans="1:9" ht="17.25" x14ac:dyDescent="0.3">
      <c r="A877" s="40" t="s">
        <v>905</v>
      </c>
      <c r="B877" s="31" t="s">
        <v>30</v>
      </c>
      <c r="C877" s="32">
        <v>119400</v>
      </c>
      <c r="D877" s="33">
        <v>36000</v>
      </c>
      <c r="E877" s="30" t="str">
        <f>VLOOKUP(A877,'CREDIT RISK SCORECARD'!A:H,8, FALSE)</f>
        <v xml:space="preserve"> Medium Risk</v>
      </c>
      <c r="F877" s="31" t="s">
        <v>2064</v>
      </c>
      <c r="G877" s="34">
        <v>0.49442306088975779</v>
      </c>
      <c r="H877" s="44" t="str">
        <f t="shared" si="13"/>
        <v>REVIEW</v>
      </c>
      <c r="I877" s="42">
        <f>IF(Table9[[#This Row],[DECISION]]="Approve",3,IF(Table9[[#This Row],[DECISION]]="Review",2,1))</f>
        <v>2</v>
      </c>
    </row>
    <row r="878" spans="1:9" ht="17.25" x14ac:dyDescent="0.3">
      <c r="A878" s="39" t="s">
        <v>906</v>
      </c>
      <c r="B878" s="26" t="s">
        <v>25</v>
      </c>
      <c r="C878" s="27">
        <v>227400</v>
      </c>
      <c r="D878" s="28">
        <v>47000</v>
      </c>
      <c r="E878" s="30" t="str">
        <f>VLOOKUP(A878,'CREDIT RISK SCORECARD'!A:H,8, FALSE)</f>
        <v xml:space="preserve"> Low Risk</v>
      </c>
      <c r="F878" s="26" t="s">
        <v>2064</v>
      </c>
      <c r="G878" s="29">
        <v>0.39260842850526245</v>
      </c>
      <c r="H878" s="44" t="str">
        <f t="shared" si="13"/>
        <v>APPROVE</v>
      </c>
      <c r="I878" s="42">
        <f>IF(Table9[[#This Row],[DECISION]]="Approve",3,IF(Table9[[#This Row],[DECISION]]="Review",2,1))</f>
        <v>3</v>
      </c>
    </row>
    <row r="879" spans="1:9" ht="17.25" x14ac:dyDescent="0.3">
      <c r="A879" s="40" t="s">
        <v>907</v>
      </c>
      <c r="B879" s="31" t="s">
        <v>25</v>
      </c>
      <c r="C879" s="32">
        <v>152300</v>
      </c>
      <c r="D879" s="33">
        <v>33000</v>
      </c>
      <c r="E879" s="30" t="str">
        <f>VLOOKUP(A879,'CREDIT RISK SCORECARD'!A:H,8, FALSE)</f>
        <v xml:space="preserve"> Low Risk</v>
      </c>
      <c r="F879" s="31" t="s">
        <v>2064</v>
      </c>
      <c r="G879" s="34">
        <v>0.27422347771279743</v>
      </c>
      <c r="H879" s="44" t="str">
        <f t="shared" si="13"/>
        <v>APPROVE</v>
      </c>
      <c r="I879" s="42">
        <f>IF(Table9[[#This Row],[DECISION]]="Approve",3,IF(Table9[[#This Row],[DECISION]]="Review",2,1))</f>
        <v>3</v>
      </c>
    </row>
    <row r="880" spans="1:9" ht="17.25" x14ac:dyDescent="0.3">
      <c r="A880" s="39" t="s">
        <v>908</v>
      </c>
      <c r="B880" s="26" t="s">
        <v>33</v>
      </c>
      <c r="C880" s="27">
        <v>378900</v>
      </c>
      <c r="D880" s="28">
        <v>108000</v>
      </c>
      <c r="E880" s="30" t="str">
        <f>VLOOKUP(A880,'CREDIT RISK SCORECARD'!A:H,8, FALSE)</f>
        <v xml:space="preserve"> Medium Risk</v>
      </c>
      <c r="F880" s="26" t="s">
        <v>2065</v>
      </c>
      <c r="G880" s="29">
        <v>0.6267098632032615</v>
      </c>
      <c r="H880" s="44" t="str">
        <f t="shared" si="13"/>
        <v>REVIEW</v>
      </c>
      <c r="I880" s="42">
        <f>IF(Table9[[#This Row],[DECISION]]="Approve",3,IF(Table9[[#This Row],[DECISION]]="Review",2,1))</f>
        <v>2</v>
      </c>
    </row>
    <row r="881" spans="1:9" ht="17.25" x14ac:dyDescent="0.3">
      <c r="A881" s="40" t="s">
        <v>909</v>
      </c>
      <c r="B881" s="31" t="s">
        <v>25</v>
      </c>
      <c r="C881" s="32">
        <v>291400</v>
      </c>
      <c r="D881" s="33">
        <v>77000</v>
      </c>
      <c r="E881" s="30" t="str">
        <f>VLOOKUP(A881,'CREDIT RISK SCORECARD'!A:H,8, FALSE)</f>
        <v xml:space="preserve"> Low Risk</v>
      </c>
      <c r="F881" s="31" t="s">
        <v>2064</v>
      </c>
      <c r="G881" s="34">
        <v>0.32996152641510651</v>
      </c>
      <c r="H881" s="44" t="str">
        <f t="shared" si="13"/>
        <v>APPROVE</v>
      </c>
      <c r="I881" s="42">
        <f>IF(Table9[[#This Row],[DECISION]]="Approve",3,IF(Table9[[#This Row],[DECISION]]="Review",2,1))</f>
        <v>3</v>
      </c>
    </row>
    <row r="882" spans="1:9" ht="17.25" x14ac:dyDescent="0.3">
      <c r="A882" s="39" t="s">
        <v>910</v>
      </c>
      <c r="B882" s="26" t="s">
        <v>25</v>
      </c>
      <c r="C882" s="27">
        <v>272800</v>
      </c>
      <c r="D882" s="28">
        <v>50000</v>
      </c>
      <c r="E882" s="30" t="str">
        <f>VLOOKUP(A882,'CREDIT RISK SCORECARD'!A:H,8, FALSE)</f>
        <v xml:space="preserve"> Low Risk</v>
      </c>
      <c r="F882" s="26" t="s">
        <v>2064</v>
      </c>
      <c r="G882" s="29">
        <v>0.36214146978956457</v>
      </c>
      <c r="H882" s="44" t="str">
        <f t="shared" si="13"/>
        <v>APPROVE</v>
      </c>
      <c r="I882" s="42">
        <f>IF(Table9[[#This Row],[DECISION]]="Approve",3,IF(Table9[[#This Row],[DECISION]]="Review",2,1))</f>
        <v>3</v>
      </c>
    </row>
    <row r="883" spans="1:9" ht="17.25" x14ac:dyDescent="0.3">
      <c r="A883" s="40" t="s">
        <v>911</v>
      </c>
      <c r="B883" s="31" t="s">
        <v>25</v>
      </c>
      <c r="C883" s="32">
        <v>204100</v>
      </c>
      <c r="D883" s="33">
        <v>43000</v>
      </c>
      <c r="E883" s="30" t="str">
        <f>VLOOKUP(A883,'CREDIT RISK SCORECARD'!A:H,8, FALSE)</f>
        <v xml:space="preserve"> Low Risk</v>
      </c>
      <c r="F883" s="31" t="s">
        <v>2064</v>
      </c>
      <c r="G883" s="34">
        <v>0.3873885871503841</v>
      </c>
      <c r="H883" s="44" t="str">
        <f t="shared" si="13"/>
        <v>APPROVE</v>
      </c>
      <c r="I883" s="42">
        <f>IF(Table9[[#This Row],[DECISION]]="Approve",3,IF(Table9[[#This Row],[DECISION]]="Review",2,1))</f>
        <v>3</v>
      </c>
    </row>
    <row r="884" spans="1:9" ht="17.25" x14ac:dyDescent="0.3">
      <c r="A884" s="39" t="s">
        <v>912</v>
      </c>
      <c r="B884" s="26" t="s">
        <v>33</v>
      </c>
      <c r="C884" s="27">
        <v>288600</v>
      </c>
      <c r="D884" s="28">
        <v>95000</v>
      </c>
      <c r="E884" s="30" t="str">
        <f>VLOOKUP(A884,'CREDIT RISK SCORECARD'!A:H,8, FALSE)</f>
        <v xml:space="preserve"> Medium Risk</v>
      </c>
      <c r="F884" s="26" t="s">
        <v>2065</v>
      </c>
      <c r="G884" s="29">
        <v>0.676156933274776</v>
      </c>
      <c r="H884" s="44" t="str">
        <f t="shared" si="13"/>
        <v>REVIEW</v>
      </c>
      <c r="I884" s="42">
        <f>IF(Table9[[#This Row],[DECISION]]="Approve",3,IF(Table9[[#This Row],[DECISION]]="Review",2,1))</f>
        <v>2</v>
      </c>
    </row>
    <row r="885" spans="1:9" ht="17.25" x14ac:dyDescent="0.3">
      <c r="A885" s="40" t="s">
        <v>913</v>
      </c>
      <c r="B885" s="31" t="s">
        <v>33</v>
      </c>
      <c r="C885" s="32">
        <v>294300</v>
      </c>
      <c r="D885" s="33">
        <v>85000</v>
      </c>
      <c r="E885" s="30" t="str">
        <f>VLOOKUP(A885,'CREDIT RISK SCORECARD'!A:H,8, FALSE)</f>
        <v xml:space="preserve"> Medium Risk</v>
      </c>
      <c r="F885" s="31" t="s">
        <v>2065</v>
      </c>
      <c r="G885" s="34">
        <v>0.60063984189028141</v>
      </c>
      <c r="H885" s="44" t="str">
        <f t="shared" si="13"/>
        <v>REVIEW</v>
      </c>
      <c r="I885" s="42">
        <f>IF(Table9[[#This Row],[DECISION]]="Approve",3,IF(Table9[[#This Row],[DECISION]]="Review",2,1))</f>
        <v>2</v>
      </c>
    </row>
    <row r="886" spans="1:9" ht="17.25" x14ac:dyDescent="0.3">
      <c r="A886" s="39" t="s">
        <v>914</v>
      </c>
      <c r="B886" s="26" t="s">
        <v>25</v>
      </c>
      <c r="C886" s="27">
        <v>166300</v>
      </c>
      <c r="D886" s="28">
        <v>58000</v>
      </c>
      <c r="E886" s="30" t="str">
        <f>VLOOKUP(A886,'CREDIT RISK SCORECARD'!A:H,8, FALSE)</f>
        <v xml:space="preserve"> Medium Risk</v>
      </c>
      <c r="F886" s="26" t="s">
        <v>2064</v>
      </c>
      <c r="G886" s="29">
        <v>0.47170410778957972</v>
      </c>
      <c r="H886" s="44" t="str">
        <f t="shared" si="13"/>
        <v>REVIEW</v>
      </c>
      <c r="I886" s="42">
        <f>IF(Table9[[#This Row],[DECISION]]="Approve",3,IF(Table9[[#This Row],[DECISION]]="Review",2,1))</f>
        <v>2</v>
      </c>
    </row>
    <row r="887" spans="1:9" ht="17.25" x14ac:dyDescent="0.3">
      <c r="A887" s="40" t="s">
        <v>915</v>
      </c>
      <c r="B887" s="31" t="s">
        <v>25</v>
      </c>
      <c r="C887" s="32">
        <v>201400</v>
      </c>
      <c r="D887" s="33">
        <v>61000</v>
      </c>
      <c r="E887" s="30" t="str">
        <f>VLOOKUP(A887,'CREDIT RISK SCORECARD'!A:H,8, FALSE)</f>
        <v xml:space="preserve"> Low Risk</v>
      </c>
      <c r="F887" s="31" t="s">
        <v>2064</v>
      </c>
      <c r="G887" s="34">
        <v>0.38106836076956124</v>
      </c>
      <c r="H887" s="44" t="str">
        <f t="shared" si="13"/>
        <v>APPROVE</v>
      </c>
      <c r="I887" s="42">
        <f>IF(Table9[[#This Row],[DECISION]]="Approve",3,IF(Table9[[#This Row],[DECISION]]="Review",2,1))</f>
        <v>3</v>
      </c>
    </row>
    <row r="888" spans="1:9" ht="17.25" x14ac:dyDescent="0.3">
      <c r="A888" s="39" t="s">
        <v>916</v>
      </c>
      <c r="B888" s="26" t="s">
        <v>25</v>
      </c>
      <c r="C888" s="27">
        <v>146600</v>
      </c>
      <c r="D888" s="28">
        <v>50000</v>
      </c>
      <c r="E888" s="30" t="str">
        <f>VLOOKUP(A888,'CREDIT RISK SCORECARD'!A:H,8, FALSE)</f>
        <v xml:space="preserve"> Low Risk</v>
      </c>
      <c r="F888" s="26" t="s">
        <v>2064</v>
      </c>
      <c r="G888" s="29">
        <v>0.34306700958914998</v>
      </c>
      <c r="H888" s="44" t="str">
        <f t="shared" si="13"/>
        <v>APPROVE</v>
      </c>
      <c r="I888" s="42">
        <f>IF(Table9[[#This Row],[DECISION]]="Approve",3,IF(Table9[[#This Row],[DECISION]]="Review",2,1))</f>
        <v>3</v>
      </c>
    </row>
    <row r="889" spans="1:9" ht="17.25" x14ac:dyDescent="0.3">
      <c r="A889" s="40" t="s">
        <v>917</v>
      </c>
      <c r="B889" s="31" t="s">
        <v>33</v>
      </c>
      <c r="C889" s="32">
        <v>376300</v>
      </c>
      <c r="D889" s="33">
        <v>73000</v>
      </c>
      <c r="E889" s="30" t="str">
        <f>VLOOKUP(A889,'CREDIT RISK SCORECARD'!A:H,8, FALSE)</f>
        <v xml:space="preserve"> Medium Risk</v>
      </c>
      <c r="F889" s="31" t="s">
        <v>2065</v>
      </c>
      <c r="G889" s="34">
        <v>0.61167819455254868</v>
      </c>
      <c r="H889" s="44" t="str">
        <f t="shared" si="13"/>
        <v>REVIEW</v>
      </c>
      <c r="I889" s="42">
        <f>IF(Table9[[#This Row],[DECISION]]="Approve",3,IF(Table9[[#This Row],[DECISION]]="Review",2,1))</f>
        <v>2</v>
      </c>
    </row>
    <row r="890" spans="1:9" ht="17.25" x14ac:dyDescent="0.3">
      <c r="A890" s="39" t="s">
        <v>918</v>
      </c>
      <c r="B890" s="26" t="s">
        <v>25</v>
      </c>
      <c r="C890" s="27">
        <v>209600</v>
      </c>
      <c r="D890" s="28">
        <v>64000</v>
      </c>
      <c r="E890" s="30" t="str">
        <f>VLOOKUP(A890,'CREDIT RISK SCORECARD'!A:H,8, FALSE)</f>
        <v xml:space="preserve"> Low Risk</v>
      </c>
      <c r="F890" s="26" t="s">
        <v>2064</v>
      </c>
      <c r="G890" s="29">
        <v>0.38989815517081761</v>
      </c>
      <c r="H890" s="44" t="str">
        <f t="shared" si="13"/>
        <v>APPROVE</v>
      </c>
      <c r="I890" s="42">
        <f>IF(Table9[[#This Row],[DECISION]]="Approve",3,IF(Table9[[#This Row],[DECISION]]="Review",2,1))</f>
        <v>3</v>
      </c>
    </row>
    <row r="891" spans="1:9" ht="17.25" x14ac:dyDescent="0.3">
      <c r="A891" s="40" t="s">
        <v>919</v>
      </c>
      <c r="B891" s="31" t="s">
        <v>25</v>
      </c>
      <c r="C891" s="32">
        <v>231200</v>
      </c>
      <c r="D891" s="33">
        <v>36000</v>
      </c>
      <c r="E891" s="30" t="str">
        <f>VLOOKUP(A891,'CREDIT RISK SCORECARD'!A:H,8, FALSE)</f>
        <v xml:space="preserve"> Low Risk</v>
      </c>
      <c r="F891" s="31" t="s">
        <v>2064</v>
      </c>
      <c r="G891" s="34">
        <v>0.40643890439169994</v>
      </c>
      <c r="H891" s="44" t="str">
        <f t="shared" si="13"/>
        <v>APPROVE</v>
      </c>
      <c r="I891" s="42">
        <f>IF(Table9[[#This Row],[DECISION]]="Approve",3,IF(Table9[[#This Row],[DECISION]]="Review",2,1))</f>
        <v>3</v>
      </c>
    </row>
    <row r="892" spans="1:9" ht="17.25" x14ac:dyDescent="0.3">
      <c r="A892" s="39" t="s">
        <v>920</v>
      </c>
      <c r="B892" s="26" t="s">
        <v>33</v>
      </c>
      <c r="C892" s="27">
        <v>225000</v>
      </c>
      <c r="D892" s="28">
        <v>64000</v>
      </c>
      <c r="E892" s="30" t="str">
        <f>VLOOKUP(A892,'CREDIT RISK SCORECARD'!A:H,8, FALSE)</f>
        <v xml:space="preserve"> Medium Risk</v>
      </c>
      <c r="F892" s="26" t="s">
        <v>2065</v>
      </c>
      <c r="G892" s="29">
        <v>0.53464294100670662</v>
      </c>
      <c r="H892" s="44" t="str">
        <f t="shared" si="13"/>
        <v>REVIEW</v>
      </c>
      <c r="I892" s="42">
        <f>IF(Table9[[#This Row],[DECISION]]="Approve",3,IF(Table9[[#This Row],[DECISION]]="Review",2,1))</f>
        <v>2</v>
      </c>
    </row>
    <row r="893" spans="1:9" ht="17.25" x14ac:dyDescent="0.3">
      <c r="A893" s="40" t="s">
        <v>921</v>
      </c>
      <c r="B893" s="31" t="s">
        <v>25</v>
      </c>
      <c r="C893" s="32">
        <v>160900</v>
      </c>
      <c r="D893" s="33">
        <v>39000</v>
      </c>
      <c r="E893" s="30" t="str">
        <f>VLOOKUP(A893,'CREDIT RISK SCORECARD'!A:H,8, FALSE)</f>
        <v xml:space="preserve"> Low Risk</v>
      </c>
      <c r="F893" s="31" t="s">
        <v>2064</v>
      </c>
      <c r="G893" s="34">
        <v>0.31006560318204002</v>
      </c>
      <c r="H893" s="44" t="str">
        <f t="shared" si="13"/>
        <v>APPROVE</v>
      </c>
      <c r="I893" s="42">
        <f>IF(Table9[[#This Row],[DECISION]]="Approve",3,IF(Table9[[#This Row],[DECISION]]="Review",2,1))</f>
        <v>3</v>
      </c>
    </row>
    <row r="894" spans="1:9" ht="17.25" x14ac:dyDescent="0.3">
      <c r="A894" s="39" t="s">
        <v>922</v>
      </c>
      <c r="B894" s="26" t="s">
        <v>33</v>
      </c>
      <c r="C894" s="27">
        <v>103300</v>
      </c>
      <c r="D894" s="28">
        <v>30000</v>
      </c>
      <c r="E894" s="30" t="str">
        <f>VLOOKUP(A894,'CREDIT RISK SCORECARD'!A:H,8, FALSE)</f>
        <v xml:space="preserve"> Medium Risk</v>
      </c>
      <c r="F894" s="26" t="s">
        <v>2065</v>
      </c>
      <c r="G894" s="29">
        <v>0.60401815044069884</v>
      </c>
      <c r="H894" s="44" t="str">
        <f t="shared" si="13"/>
        <v>REVIEW</v>
      </c>
      <c r="I894" s="42">
        <f>IF(Table9[[#This Row],[DECISION]]="Approve",3,IF(Table9[[#This Row],[DECISION]]="Review",2,1))</f>
        <v>2</v>
      </c>
    </row>
    <row r="895" spans="1:9" ht="17.25" x14ac:dyDescent="0.3">
      <c r="A895" s="40" t="s">
        <v>923</v>
      </c>
      <c r="B895" s="31" t="s">
        <v>25</v>
      </c>
      <c r="C895" s="32">
        <v>153700</v>
      </c>
      <c r="D895" s="33">
        <v>50000</v>
      </c>
      <c r="E895" s="30" t="str">
        <f>VLOOKUP(A895,'CREDIT RISK SCORECARD'!A:H,8, FALSE)</f>
        <v xml:space="preserve"> Low Risk</v>
      </c>
      <c r="F895" s="31" t="s">
        <v>2064</v>
      </c>
      <c r="G895" s="34">
        <v>0.36147601168480414</v>
      </c>
      <c r="H895" s="44" t="str">
        <f t="shared" si="13"/>
        <v>APPROVE</v>
      </c>
      <c r="I895" s="42">
        <f>IF(Table9[[#This Row],[DECISION]]="Approve",3,IF(Table9[[#This Row],[DECISION]]="Review",2,1))</f>
        <v>3</v>
      </c>
    </row>
    <row r="896" spans="1:9" ht="17.25" x14ac:dyDescent="0.3">
      <c r="A896" s="39" t="s">
        <v>924</v>
      </c>
      <c r="B896" s="26" t="s">
        <v>25</v>
      </c>
      <c r="C896" s="27">
        <v>174600</v>
      </c>
      <c r="D896" s="28">
        <v>56000</v>
      </c>
      <c r="E896" s="30" t="str">
        <f>VLOOKUP(A896,'CREDIT RISK SCORECARD'!A:H,8, FALSE)</f>
        <v xml:space="preserve"> Low Risk</v>
      </c>
      <c r="F896" s="26" t="s">
        <v>2064</v>
      </c>
      <c r="G896" s="29">
        <v>0.30261718206497845</v>
      </c>
      <c r="H896" s="44" t="str">
        <f t="shared" si="13"/>
        <v>APPROVE</v>
      </c>
      <c r="I896" s="42">
        <f>IF(Table9[[#This Row],[DECISION]]="Approve",3,IF(Table9[[#This Row],[DECISION]]="Review",2,1))</f>
        <v>3</v>
      </c>
    </row>
    <row r="897" spans="1:9" ht="17.25" x14ac:dyDescent="0.3">
      <c r="A897" s="40" t="s">
        <v>925</v>
      </c>
      <c r="B897" s="31" t="s">
        <v>25</v>
      </c>
      <c r="C897" s="32">
        <v>210900</v>
      </c>
      <c r="D897" s="33">
        <v>33000</v>
      </c>
      <c r="E897" s="30" t="str">
        <f>VLOOKUP(A897,'CREDIT RISK SCORECARD'!A:H,8, FALSE)</f>
        <v xml:space="preserve"> Low Risk</v>
      </c>
      <c r="F897" s="31" t="s">
        <v>2064</v>
      </c>
      <c r="G897" s="34">
        <v>0.4234853484469111</v>
      </c>
      <c r="H897" s="44" t="str">
        <f t="shared" si="13"/>
        <v>APPROVE</v>
      </c>
      <c r="I897" s="42">
        <f>IF(Table9[[#This Row],[DECISION]]="Approve",3,IF(Table9[[#This Row],[DECISION]]="Review",2,1))</f>
        <v>3</v>
      </c>
    </row>
    <row r="898" spans="1:9" ht="17.25" x14ac:dyDescent="0.3">
      <c r="A898" s="39" t="s">
        <v>926</v>
      </c>
      <c r="B898" s="26" t="s">
        <v>33</v>
      </c>
      <c r="C898" s="27">
        <v>255900</v>
      </c>
      <c r="D898" s="28">
        <v>70000</v>
      </c>
      <c r="E898" s="30" t="str">
        <f>VLOOKUP(A898,'CREDIT RISK SCORECARD'!A:H,8, FALSE)</f>
        <v xml:space="preserve"> Medium Risk</v>
      </c>
      <c r="F898" s="26" t="s">
        <v>2065</v>
      </c>
      <c r="G898" s="29">
        <v>0.66812120773015116</v>
      </c>
      <c r="H898" s="44" t="str">
        <f t="shared" si="13"/>
        <v>REVIEW</v>
      </c>
      <c r="I898" s="42">
        <f>IF(Table9[[#This Row],[DECISION]]="Approve",3,IF(Table9[[#This Row],[DECISION]]="Review",2,1))</f>
        <v>2</v>
      </c>
    </row>
    <row r="899" spans="1:9" ht="17.25" x14ac:dyDescent="0.3">
      <c r="A899" s="40" t="s">
        <v>927</v>
      </c>
      <c r="B899" s="31" t="s">
        <v>30</v>
      </c>
      <c r="C899" s="32">
        <v>214700</v>
      </c>
      <c r="D899" s="33">
        <v>48000</v>
      </c>
      <c r="E899" s="30" t="str">
        <f>VLOOKUP(A899,'CREDIT RISK SCORECARD'!A:H,8, FALSE)</f>
        <v xml:space="preserve"> Medium Risk</v>
      </c>
      <c r="F899" s="31" t="s">
        <v>2065</v>
      </c>
      <c r="G899" s="34">
        <v>0.55648902865871608</v>
      </c>
      <c r="H899" s="44" t="str">
        <f t="shared" si="13"/>
        <v>REVIEW</v>
      </c>
      <c r="I899" s="42">
        <f>IF(Table9[[#This Row],[DECISION]]="Approve",3,IF(Table9[[#This Row],[DECISION]]="Review",2,1))</f>
        <v>2</v>
      </c>
    </row>
    <row r="900" spans="1:9" ht="17.25" x14ac:dyDescent="0.3">
      <c r="A900" s="39" t="s">
        <v>928</v>
      </c>
      <c r="B900" s="26" t="s">
        <v>30</v>
      </c>
      <c r="C900" s="27">
        <v>242200</v>
      </c>
      <c r="D900" s="28">
        <v>56000</v>
      </c>
      <c r="E900" s="30" t="str">
        <f>VLOOKUP(A900,'CREDIT RISK SCORECARD'!A:H,8, FALSE)</f>
        <v xml:space="preserve"> Low Risk</v>
      </c>
      <c r="F900" s="26" t="s">
        <v>2064</v>
      </c>
      <c r="G900" s="29">
        <v>0.43341184375217906</v>
      </c>
      <c r="H900" s="44" t="str">
        <f t="shared" si="13"/>
        <v>APPROVE</v>
      </c>
      <c r="I900" s="42">
        <f>IF(Table9[[#This Row],[DECISION]]="Approve",3,IF(Table9[[#This Row],[DECISION]]="Review",2,1))</f>
        <v>3</v>
      </c>
    </row>
    <row r="901" spans="1:9" ht="17.25" x14ac:dyDescent="0.3">
      <c r="A901" s="40" t="s">
        <v>929</v>
      </c>
      <c r="B901" s="31" t="s">
        <v>25</v>
      </c>
      <c r="C901" s="32">
        <v>175100</v>
      </c>
      <c r="D901" s="33">
        <v>55000</v>
      </c>
      <c r="E901" s="30" t="str">
        <f>VLOOKUP(A901,'CREDIT RISK SCORECARD'!A:H,8, FALSE)</f>
        <v xml:space="preserve"> Medium Risk</v>
      </c>
      <c r="F901" s="31" t="s">
        <v>2064</v>
      </c>
      <c r="G901" s="34">
        <v>0.47427875371777822</v>
      </c>
      <c r="H901" s="44" t="str">
        <f t="shared" si="13"/>
        <v>REVIEW</v>
      </c>
      <c r="I901" s="42">
        <f>IF(Table9[[#This Row],[DECISION]]="Approve",3,IF(Table9[[#This Row],[DECISION]]="Review",2,1))</f>
        <v>2</v>
      </c>
    </row>
    <row r="902" spans="1:9" ht="17.25" x14ac:dyDescent="0.3">
      <c r="A902" s="39" t="s">
        <v>930</v>
      </c>
      <c r="B902" s="26" t="s">
        <v>33</v>
      </c>
      <c r="C902" s="27">
        <v>283600</v>
      </c>
      <c r="D902" s="28">
        <v>60000</v>
      </c>
      <c r="E902" s="30" t="str">
        <f>VLOOKUP(A902,'CREDIT RISK SCORECARD'!A:H,8, FALSE)</f>
        <v xml:space="preserve"> Medium Risk</v>
      </c>
      <c r="F902" s="26" t="s">
        <v>2065</v>
      </c>
      <c r="G902" s="29">
        <v>0.6027541398220192</v>
      </c>
      <c r="H902" s="44" t="str">
        <f t="shared" si="13"/>
        <v>REVIEW</v>
      </c>
      <c r="I902" s="42">
        <f>IF(Table9[[#This Row],[DECISION]]="Approve",3,IF(Table9[[#This Row],[DECISION]]="Review",2,1))</f>
        <v>2</v>
      </c>
    </row>
    <row r="903" spans="1:9" ht="17.25" x14ac:dyDescent="0.3">
      <c r="A903" s="40" t="s">
        <v>931</v>
      </c>
      <c r="B903" s="31" t="s">
        <v>25</v>
      </c>
      <c r="C903" s="32">
        <v>189100</v>
      </c>
      <c r="D903" s="33">
        <v>64000</v>
      </c>
      <c r="E903" s="30" t="str">
        <f>VLOOKUP(A903,'CREDIT RISK SCORECARD'!A:H,8, FALSE)</f>
        <v xml:space="preserve"> Medium Risk</v>
      </c>
      <c r="F903" s="31" t="s">
        <v>2064</v>
      </c>
      <c r="G903" s="34">
        <v>0.40348617784358076</v>
      </c>
      <c r="H903" s="44" t="str">
        <f t="shared" si="13"/>
        <v>REVIEW</v>
      </c>
      <c r="I903" s="42">
        <f>IF(Table9[[#This Row],[DECISION]]="Approve",3,IF(Table9[[#This Row],[DECISION]]="Review",2,1))</f>
        <v>2</v>
      </c>
    </row>
    <row r="904" spans="1:9" ht="17.25" x14ac:dyDescent="0.3">
      <c r="A904" s="39" t="s">
        <v>932</v>
      </c>
      <c r="B904" s="26" t="s">
        <v>25</v>
      </c>
      <c r="C904" s="27">
        <v>187200</v>
      </c>
      <c r="D904" s="28">
        <v>35000</v>
      </c>
      <c r="E904" s="30" t="str">
        <f>VLOOKUP(A904,'CREDIT RISK SCORECARD'!A:H,8, FALSE)</f>
        <v xml:space="preserve"> Low Risk</v>
      </c>
      <c r="F904" s="26" t="s">
        <v>2064</v>
      </c>
      <c r="G904" s="29">
        <v>0.41636018177879303</v>
      </c>
      <c r="H904" s="44" t="str">
        <f t="shared" ref="H904:H967" si="14">IF(E:E=" Low Risk","APPROVE",
IF(E:E=" Medium Risk","REVIEW","REJECT"))</f>
        <v>APPROVE</v>
      </c>
      <c r="I904" s="42">
        <f>IF(Table9[[#This Row],[DECISION]]="Approve",3,IF(Table9[[#This Row],[DECISION]]="Review",2,1))</f>
        <v>3</v>
      </c>
    </row>
    <row r="905" spans="1:9" ht="17.25" x14ac:dyDescent="0.3">
      <c r="A905" s="40" t="s">
        <v>933</v>
      </c>
      <c r="B905" s="31" t="s">
        <v>30</v>
      </c>
      <c r="C905" s="32">
        <v>156100</v>
      </c>
      <c r="D905" s="33">
        <v>44000</v>
      </c>
      <c r="E905" s="30" t="str">
        <f>VLOOKUP(A905,'CREDIT RISK SCORECARD'!A:H,8, FALSE)</f>
        <v xml:space="preserve"> Medium Risk</v>
      </c>
      <c r="F905" s="31" t="s">
        <v>2064</v>
      </c>
      <c r="G905" s="34">
        <v>0.47479354474189317</v>
      </c>
      <c r="H905" s="44" t="str">
        <f t="shared" si="14"/>
        <v>REVIEW</v>
      </c>
      <c r="I905" s="42">
        <f>IF(Table9[[#This Row],[DECISION]]="Approve",3,IF(Table9[[#This Row],[DECISION]]="Review",2,1))</f>
        <v>2</v>
      </c>
    </row>
    <row r="906" spans="1:9" ht="17.25" x14ac:dyDescent="0.3">
      <c r="A906" s="39" t="s">
        <v>934</v>
      </c>
      <c r="B906" s="26" t="s">
        <v>25</v>
      </c>
      <c r="C906" s="27">
        <v>166200</v>
      </c>
      <c r="D906" s="28">
        <v>47000</v>
      </c>
      <c r="E906" s="30" t="str">
        <f>VLOOKUP(A906,'CREDIT RISK SCORECARD'!A:H,8, FALSE)</f>
        <v xml:space="preserve"> Low Risk</v>
      </c>
      <c r="F906" s="26" t="s">
        <v>2064</v>
      </c>
      <c r="G906" s="29">
        <v>0.3480850313217852</v>
      </c>
      <c r="H906" s="44" t="str">
        <f t="shared" si="14"/>
        <v>APPROVE</v>
      </c>
      <c r="I906" s="42">
        <f>IF(Table9[[#This Row],[DECISION]]="Approve",3,IF(Table9[[#This Row],[DECISION]]="Review",2,1))</f>
        <v>3</v>
      </c>
    </row>
    <row r="907" spans="1:9" ht="17.25" x14ac:dyDescent="0.3">
      <c r="A907" s="40" t="s">
        <v>935</v>
      </c>
      <c r="B907" s="31" t="s">
        <v>25</v>
      </c>
      <c r="C907" s="32">
        <v>105100</v>
      </c>
      <c r="D907" s="33">
        <v>30000</v>
      </c>
      <c r="E907" s="30" t="str">
        <f>VLOOKUP(A907,'CREDIT RISK SCORECARD'!A:H,8, FALSE)</f>
        <v xml:space="preserve"> Low Risk</v>
      </c>
      <c r="F907" s="31" t="s">
        <v>2064</v>
      </c>
      <c r="G907" s="34">
        <v>0.36769507447767485</v>
      </c>
      <c r="H907" s="44" t="str">
        <f t="shared" si="14"/>
        <v>APPROVE</v>
      </c>
      <c r="I907" s="42">
        <f>IF(Table9[[#This Row],[DECISION]]="Approve",3,IF(Table9[[#This Row],[DECISION]]="Review",2,1))</f>
        <v>3</v>
      </c>
    </row>
    <row r="908" spans="1:9" ht="17.25" x14ac:dyDescent="0.3">
      <c r="A908" s="39" t="s">
        <v>936</v>
      </c>
      <c r="B908" s="26" t="s">
        <v>25</v>
      </c>
      <c r="C908" s="27">
        <v>145200</v>
      </c>
      <c r="D908" s="28">
        <v>31000</v>
      </c>
      <c r="E908" s="30" t="str">
        <f>VLOOKUP(A908,'CREDIT RISK SCORECARD'!A:H,8, FALSE)</f>
        <v xml:space="preserve"> Low Risk</v>
      </c>
      <c r="F908" s="26" t="s">
        <v>2064</v>
      </c>
      <c r="G908" s="29">
        <v>0.41200803056999191</v>
      </c>
      <c r="H908" s="44" t="str">
        <f t="shared" si="14"/>
        <v>APPROVE</v>
      </c>
      <c r="I908" s="42">
        <f>IF(Table9[[#This Row],[DECISION]]="Approve",3,IF(Table9[[#This Row],[DECISION]]="Review",2,1))</f>
        <v>3</v>
      </c>
    </row>
    <row r="909" spans="1:9" ht="17.25" x14ac:dyDescent="0.3">
      <c r="A909" s="40" t="s">
        <v>937</v>
      </c>
      <c r="B909" s="31" t="s">
        <v>25</v>
      </c>
      <c r="C909" s="32">
        <v>222600</v>
      </c>
      <c r="D909" s="33">
        <v>71000</v>
      </c>
      <c r="E909" s="30" t="str">
        <f>VLOOKUP(A909,'CREDIT RISK SCORECARD'!A:H,8, FALSE)</f>
        <v xml:space="preserve"> Low Risk</v>
      </c>
      <c r="F909" s="31" t="s">
        <v>2064</v>
      </c>
      <c r="G909" s="34">
        <v>0.40150026626458363</v>
      </c>
      <c r="H909" s="44" t="str">
        <f t="shared" si="14"/>
        <v>APPROVE</v>
      </c>
      <c r="I909" s="42">
        <f>IF(Table9[[#This Row],[DECISION]]="Approve",3,IF(Table9[[#This Row],[DECISION]]="Review",2,1))</f>
        <v>3</v>
      </c>
    </row>
    <row r="910" spans="1:9" ht="17.25" x14ac:dyDescent="0.3">
      <c r="A910" s="39" t="s">
        <v>938</v>
      </c>
      <c r="B910" s="26" t="s">
        <v>25</v>
      </c>
      <c r="C910" s="27">
        <v>149500</v>
      </c>
      <c r="D910" s="28">
        <v>45000</v>
      </c>
      <c r="E910" s="30" t="str">
        <f>VLOOKUP(A910,'CREDIT RISK SCORECARD'!A:H,8, FALSE)</f>
        <v xml:space="preserve"> Medium Risk</v>
      </c>
      <c r="F910" s="26" t="s">
        <v>2064</v>
      </c>
      <c r="G910" s="29">
        <v>0.44362463747103609</v>
      </c>
      <c r="H910" s="44" t="str">
        <f t="shared" si="14"/>
        <v>REVIEW</v>
      </c>
      <c r="I910" s="42">
        <f>IF(Table9[[#This Row],[DECISION]]="Approve",3,IF(Table9[[#This Row],[DECISION]]="Review",2,1))</f>
        <v>2</v>
      </c>
    </row>
    <row r="911" spans="1:9" ht="17.25" x14ac:dyDescent="0.3">
      <c r="A911" s="40" t="s">
        <v>939</v>
      </c>
      <c r="B911" s="31" t="s">
        <v>33</v>
      </c>
      <c r="C911" s="32">
        <v>254700</v>
      </c>
      <c r="D911" s="33">
        <v>55000</v>
      </c>
      <c r="E911" s="30" t="str">
        <f>VLOOKUP(A911,'CREDIT RISK SCORECARD'!A:H,8, FALSE)</f>
        <v xml:space="preserve"> Medium Risk</v>
      </c>
      <c r="F911" s="31" t="s">
        <v>2065</v>
      </c>
      <c r="G911" s="34">
        <v>0.66360607329399934</v>
      </c>
      <c r="H911" s="44" t="str">
        <f t="shared" si="14"/>
        <v>REVIEW</v>
      </c>
      <c r="I911" s="42">
        <f>IF(Table9[[#This Row],[DECISION]]="Approve",3,IF(Table9[[#This Row],[DECISION]]="Review",2,1))</f>
        <v>2</v>
      </c>
    </row>
    <row r="912" spans="1:9" ht="17.25" x14ac:dyDescent="0.3">
      <c r="A912" s="39" t="s">
        <v>940</v>
      </c>
      <c r="B912" s="26" t="s">
        <v>25</v>
      </c>
      <c r="C912" s="27">
        <v>146200</v>
      </c>
      <c r="D912" s="28">
        <v>38000</v>
      </c>
      <c r="E912" s="30" t="str">
        <f>VLOOKUP(A912,'CREDIT RISK SCORECARD'!A:H,8, FALSE)</f>
        <v xml:space="preserve"> Low Risk</v>
      </c>
      <c r="F912" s="26" t="s">
        <v>2064</v>
      </c>
      <c r="G912" s="29">
        <v>0.36365467569044835</v>
      </c>
      <c r="H912" s="44" t="str">
        <f t="shared" si="14"/>
        <v>APPROVE</v>
      </c>
      <c r="I912" s="42">
        <f>IF(Table9[[#This Row],[DECISION]]="Approve",3,IF(Table9[[#This Row],[DECISION]]="Review",2,1))</f>
        <v>3</v>
      </c>
    </row>
    <row r="913" spans="1:9" ht="17.25" x14ac:dyDescent="0.3">
      <c r="A913" s="40" t="s">
        <v>941</v>
      </c>
      <c r="B913" s="31" t="s">
        <v>30</v>
      </c>
      <c r="C913" s="32">
        <v>253000</v>
      </c>
      <c r="D913" s="33">
        <v>41000</v>
      </c>
      <c r="E913" s="30" t="str">
        <f>VLOOKUP(A913,'CREDIT RISK SCORECARD'!A:H,8, FALSE)</f>
        <v xml:space="preserve"> Low Risk</v>
      </c>
      <c r="F913" s="31" t="s">
        <v>2064</v>
      </c>
      <c r="G913" s="34">
        <v>0.43011972869233234</v>
      </c>
      <c r="H913" s="44" t="str">
        <f t="shared" si="14"/>
        <v>APPROVE</v>
      </c>
      <c r="I913" s="42">
        <f>IF(Table9[[#This Row],[DECISION]]="Approve",3,IF(Table9[[#This Row],[DECISION]]="Review",2,1))</f>
        <v>3</v>
      </c>
    </row>
    <row r="914" spans="1:9" ht="17.25" x14ac:dyDescent="0.3">
      <c r="A914" s="39" t="s">
        <v>942</v>
      </c>
      <c r="B914" s="26" t="s">
        <v>30</v>
      </c>
      <c r="C914" s="27">
        <v>227700</v>
      </c>
      <c r="D914" s="28">
        <v>44000</v>
      </c>
      <c r="E914" s="30" t="str">
        <f>VLOOKUP(A914,'CREDIT RISK SCORECARD'!A:H,8, FALSE)</f>
        <v xml:space="preserve"> Medium Risk</v>
      </c>
      <c r="F914" s="26" t="s">
        <v>2065</v>
      </c>
      <c r="G914" s="29">
        <v>0.55631340656817885</v>
      </c>
      <c r="H914" s="44" t="str">
        <f t="shared" si="14"/>
        <v>REVIEW</v>
      </c>
      <c r="I914" s="42">
        <f>IF(Table9[[#This Row],[DECISION]]="Approve",3,IF(Table9[[#This Row],[DECISION]]="Review",2,1))</f>
        <v>2</v>
      </c>
    </row>
    <row r="915" spans="1:9" ht="17.25" x14ac:dyDescent="0.3">
      <c r="A915" s="40" t="s">
        <v>943</v>
      </c>
      <c r="B915" s="31" t="s">
        <v>25</v>
      </c>
      <c r="C915" s="32">
        <v>130700</v>
      </c>
      <c r="D915" s="33">
        <v>32000</v>
      </c>
      <c r="E915" s="30" t="str">
        <f>VLOOKUP(A915,'CREDIT RISK SCORECARD'!A:H,8, FALSE)</f>
        <v xml:space="preserve"> Low Risk</v>
      </c>
      <c r="F915" s="31" t="s">
        <v>2064</v>
      </c>
      <c r="G915" s="34">
        <v>0.4052453245693311</v>
      </c>
      <c r="H915" s="44" t="str">
        <f t="shared" si="14"/>
        <v>APPROVE</v>
      </c>
      <c r="I915" s="42">
        <f>IF(Table9[[#This Row],[DECISION]]="Approve",3,IF(Table9[[#This Row],[DECISION]]="Review",2,1))</f>
        <v>3</v>
      </c>
    </row>
    <row r="916" spans="1:9" ht="17.25" x14ac:dyDescent="0.3">
      <c r="A916" s="39" t="s">
        <v>944</v>
      </c>
      <c r="B916" s="26" t="s">
        <v>25</v>
      </c>
      <c r="C916" s="27">
        <v>218000</v>
      </c>
      <c r="D916" s="28">
        <v>36000</v>
      </c>
      <c r="E916" s="30" t="str">
        <f>VLOOKUP(A916,'CREDIT RISK SCORECARD'!A:H,8, FALSE)</f>
        <v xml:space="preserve"> Low Risk</v>
      </c>
      <c r="F916" s="26" t="s">
        <v>2064</v>
      </c>
      <c r="G916" s="29">
        <v>0.44924944237415176</v>
      </c>
      <c r="H916" s="44" t="str">
        <f t="shared" si="14"/>
        <v>APPROVE</v>
      </c>
      <c r="I916" s="42">
        <f>IF(Table9[[#This Row],[DECISION]]="Approve",3,IF(Table9[[#This Row],[DECISION]]="Review",2,1))</f>
        <v>3</v>
      </c>
    </row>
    <row r="917" spans="1:9" ht="17.25" x14ac:dyDescent="0.3">
      <c r="A917" s="40" t="s">
        <v>945</v>
      </c>
      <c r="B917" s="31" t="s">
        <v>25</v>
      </c>
      <c r="C917" s="32">
        <v>230900</v>
      </c>
      <c r="D917" s="33">
        <v>74000</v>
      </c>
      <c r="E917" s="30" t="str">
        <f>VLOOKUP(A917,'CREDIT RISK SCORECARD'!A:H,8, FALSE)</f>
        <v xml:space="preserve"> Medium Risk</v>
      </c>
      <c r="F917" s="31" t="s">
        <v>2064</v>
      </c>
      <c r="G917" s="34">
        <v>0.42788017695388908</v>
      </c>
      <c r="H917" s="44" t="str">
        <f t="shared" si="14"/>
        <v>REVIEW</v>
      </c>
      <c r="I917" s="42">
        <f>IF(Table9[[#This Row],[DECISION]]="Approve",3,IF(Table9[[#This Row],[DECISION]]="Review",2,1))</f>
        <v>2</v>
      </c>
    </row>
    <row r="918" spans="1:9" ht="17.25" x14ac:dyDescent="0.3">
      <c r="A918" s="39" t="s">
        <v>946</v>
      </c>
      <c r="B918" s="26" t="s">
        <v>33</v>
      </c>
      <c r="C918" s="27">
        <v>145900</v>
      </c>
      <c r="D918" s="28">
        <v>43000</v>
      </c>
      <c r="E918" s="30" t="str">
        <f>VLOOKUP(A918,'CREDIT RISK SCORECARD'!A:H,8, FALSE)</f>
        <v xml:space="preserve"> Medium Risk</v>
      </c>
      <c r="F918" s="26" t="s">
        <v>2065</v>
      </c>
      <c r="G918" s="29">
        <v>0.59226996636425944</v>
      </c>
      <c r="H918" s="44" t="str">
        <f t="shared" si="14"/>
        <v>REVIEW</v>
      </c>
      <c r="I918" s="42">
        <f>IF(Table9[[#This Row],[DECISION]]="Approve",3,IF(Table9[[#This Row],[DECISION]]="Review",2,1))</f>
        <v>2</v>
      </c>
    </row>
    <row r="919" spans="1:9" ht="17.25" x14ac:dyDescent="0.3">
      <c r="A919" s="40" t="s">
        <v>947</v>
      </c>
      <c r="B919" s="31" t="s">
        <v>25</v>
      </c>
      <c r="C919" s="32">
        <v>169900</v>
      </c>
      <c r="D919" s="33">
        <v>58000</v>
      </c>
      <c r="E919" s="30" t="str">
        <f>VLOOKUP(A919,'CREDIT RISK SCORECARD'!A:H,8, FALSE)</f>
        <v xml:space="preserve"> Medium Risk</v>
      </c>
      <c r="F919" s="31" t="s">
        <v>2064</v>
      </c>
      <c r="G919" s="34">
        <v>0.40020931138246774</v>
      </c>
      <c r="H919" s="44" t="str">
        <f t="shared" si="14"/>
        <v>REVIEW</v>
      </c>
      <c r="I919" s="42">
        <f>IF(Table9[[#This Row],[DECISION]]="Approve",3,IF(Table9[[#This Row],[DECISION]]="Review",2,1))</f>
        <v>2</v>
      </c>
    </row>
    <row r="920" spans="1:9" ht="17.25" x14ac:dyDescent="0.3">
      <c r="A920" s="39" t="s">
        <v>948</v>
      </c>
      <c r="B920" s="26" t="s">
        <v>33</v>
      </c>
      <c r="C920" s="27">
        <v>129700</v>
      </c>
      <c r="D920" s="28">
        <v>37000</v>
      </c>
      <c r="E920" s="30" t="str">
        <f>VLOOKUP(A920,'CREDIT RISK SCORECARD'!A:H,8, FALSE)</f>
        <v xml:space="preserve"> Medium Risk</v>
      </c>
      <c r="F920" s="26" t="s">
        <v>2065</v>
      </c>
      <c r="G920" s="29">
        <v>0.61741403906357306</v>
      </c>
      <c r="H920" s="44" t="str">
        <f t="shared" si="14"/>
        <v>REVIEW</v>
      </c>
      <c r="I920" s="42">
        <f>IF(Table9[[#This Row],[DECISION]]="Approve",3,IF(Table9[[#This Row],[DECISION]]="Review",2,1))</f>
        <v>2</v>
      </c>
    </row>
    <row r="921" spans="1:9" ht="17.25" x14ac:dyDescent="0.3">
      <c r="A921" s="40" t="s">
        <v>949</v>
      </c>
      <c r="B921" s="31" t="s">
        <v>25</v>
      </c>
      <c r="C921" s="32">
        <v>213400</v>
      </c>
      <c r="D921" s="33">
        <v>72000</v>
      </c>
      <c r="E921" s="30" t="str">
        <f>VLOOKUP(A921,'CREDIT RISK SCORECARD'!A:H,8, FALSE)</f>
        <v xml:space="preserve"> Low Risk</v>
      </c>
      <c r="F921" s="31" t="s">
        <v>2064</v>
      </c>
      <c r="G921" s="34">
        <v>0.38599234000601002</v>
      </c>
      <c r="H921" s="44" t="str">
        <f t="shared" si="14"/>
        <v>APPROVE</v>
      </c>
      <c r="I921" s="42">
        <f>IF(Table9[[#This Row],[DECISION]]="Approve",3,IF(Table9[[#This Row],[DECISION]]="Review",2,1))</f>
        <v>3</v>
      </c>
    </row>
    <row r="922" spans="1:9" ht="17.25" x14ac:dyDescent="0.3">
      <c r="A922" s="39" t="s">
        <v>950</v>
      </c>
      <c r="B922" s="26" t="s">
        <v>33</v>
      </c>
      <c r="C922" s="27">
        <v>222600</v>
      </c>
      <c r="D922" s="28">
        <v>58000</v>
      </c>
      <c r="E922" s="30" t="str">
        <f>VLOOKUP(A922,'CREDIT RISK SCORECARD'!A:H,8, FALSE)</f>
        <v xml:space="preserve"> Medium Risk</v>
      </c>
      <c r="F922" s="26" t="s">
        <v>2065</v>
      </c>
      <c r="G922" s="29">
        <v>0.62015180904058775</v>
      </c>
      <c r="H922" s="44" t="str">
        <f t="shared" si="14"/>
        <v>REVIEW</v>
      </c>
      <c r="I922" s="42">
        <f>IF(Table9[[#This Row],[DECISION]]="Approve",3,IF(Table9[[#This Row],[DECISION]]="Review",2,1))</f>
        <v>2</v>
      </c>
    </row>
    <row r="923" spans="1:9" ht="17.25" x14ac:dyDescent="0.3">
      <c r="A923" s="40" t="s">
        <v>951</v>
      </c>
      <c r="B923" s="31" t="s">
        <v>25</v>
      </c>
      <c r="C923" s="32">
        <v>180900</v>
      </c>
      <c r="D923" s="33">
        <v>49000</v>
      </c>
      <c r="E923" s="30" t="str">
        <f>VLOOKUP(A923,'CREDIT RISK SCORECARD'!A:H,8, FALSE)</f>
        <v xml:space="preserve"> Low Risk</v>
      </c>
      <c r="F923" s="31" t="s">
        <v>2064</v>
      </c>
      <c r="G923" s="34">
        <v>0.40532987802721315</v>
      </c>
      <c r="H923" s="44" t="str">
        <f t="shared" si="14"/>
        <v>APPROVE</v>
      </c>
      <c r="I923" s="42">
        <f>IF(Table9[[#This Row],[DECISION]]="Approve",3,IF(Table9[[#This Row],[DECISION]]="Review",2,1))</f>
        <v>3</v>
      </c>
    </row>
    <row r="924" spans="1:9" ht="17.25" x14ac:dyDescent="0.3">
      <c r="A924" s="39" t="s">
        <v>952</v>
      </c>
      <c r="B924" s="26" t="s">
        <v>25</v>
      </c>
      <c r="C924" s="27">
        <v>94400</v>
      </c>
      <c r="D924" s="28">
        <v>33000</v>
      </c>
      <c r="E924" s="30" t="str">
        <f>VLOOKUP(A924,'CREDIT RISK SCORECARD'!A:H,8, FALSE)</f>
        <v xml:space="preserve"> Medium Risk</v>
      </c>
      <c r="F924" s="26" t="s">
        <v>2064</v>
      </c>
      <c r="G924" s="29">
        <v>0.40617888716769585</v>
      </c>
      <c r="H924" s="44" t="str">
        <f t="shared" si="14"/>
        <v>REVIEW</v>
      </c>
      <c r="I924" s="42">
        <f>IF(Table9[[#This Row],[DECISION]]="Approve",3,IF(Table9[[#This Row],[DECISION]]="Review",2,1))</f>
        <v>2</v>
      </c>
    </row>
    <row r="925" spans="1:9" ht="17.25" x14ac:dyDescent="0.3">
      <c r="A925" s="40" t="s">
        <v>953</v>
      </c>
      <c r="B925" s="31" t="s">
        <v>30</v>
      </c>
      <c r="C925" s="32">
        <v>191200</v>
      </c>
      <c r="D925" s="33">
        <v>53000</v>
      </c>
      <c r="E925" s="30" t="str">
        <f>VLOOKUP(A925,'CREDIT RISK SCORECARD'!A:H,8, FALSE)</f>
        <v xml:space="preserve"> Medium Risk</v>
      </c>
      <c r="F925" s="31" t="s">
        <v>2065</v>
      </c>
      <c r="G925" s="34">
        <v>0.56475372349253739</v>
      </c>
      <c r="H925" s="44" t="str">
        <f t="shared" si="14"/>
        <v>REVIEW</v>
      </c>
      <c r="I925" s="42">
        <f>IF(Table9[[#This Row],[DECISION]]="Approve",3,IF(Table9[[#This Row],[DECISION]]="Review",2,1))</f>
        <v>2</v>
      </c>
    </row>
    <row r="926" spans="1:9" ht="17.25" x14ac:dyDescent="0.3">
      <c r="A926" s="39" t="s">
        <v>954</v>
      </c>
      <c r="B926" s="26" t="s">
        <v>33</v>
      </c>
      <c r="C926" s="27">
        <v>339500</v>
      </c>
      <c r="D926" s="28">
        <v>53000</v>
      </c>
      <c r="E926" s="30" t="str">
        <f>VLOOKUP(A926,'CREDIT RISK SCORECARD'!A:H,8, FALSE)</f>
        <v xml:space="preserve"> Medium Risk</v>
      </c>
      <c r="F926" s="26" t="s">
        <v>2065</v>
      </c>
      <c r="G926" s="29">
        <v>0.63252879051849942</v>
      </c>
      <c r="H926" s="44" t="str">
        <f t="shared" si="14"/>
        <v>REVIEW</v>
      </c>
      <c r="I926" s="42">
        <f>IF(Table9[[#This Row],[DECISION]]="Approve",3,IF(Table9[[#This Row],[DECISION]]="Review",2,1))</f>
        <v>2</v>
      </c>
    </row>
    <row r="927" spans="1:9" ht="17.25" x14ac:dyDescent="0.3">
      <c r="A927" s="40" t="s">
        <v>955</v>
      </c>
      <c r="B927" s="31" t="s">
        <v>25</v>
      </c>
      <c r="C927" s="32">
        <v>268400</v>
      </c>
      <c r="D927" s="33">
        <v>79000</v>
      </c>
      <c r="E927" s="30" t="str">
        <f>VLOOKUP(A927,'CREDIT RISK SCORECARD'!A:H,8, FALSE)</f>
        <v xml:space="preserve"> Low Risk</v>
      </c>
      <c r="F927" s="31" t="s">
        <v>2064</v>
      </c>
      <c r="G927" s="34">
        <v>0.36570955233703506</v>
      </c>
      <c r="H927" s="44" t="str">
        <f t="shared" si="14"/>
        <v>APPROVE</v>
      </c>
      <c r="I927" s="42">
        <f>IF(Table9[[#This Row],[DECISION]]="Approve",3,IF(Table9[[#This Row],[DECISION]]="Review",2,1))</f>
        <v>3</v>
      </c>
    </row>
    <row r="928" spans="1:9" ht="17.25" x14ac:dyDescent="0.3">
      <c r="A928" s="39" t="s">
        <v>956</v>
      </c>
      <c r="B928" s="26" t="s">
        <v>30</v>
      </c>
      <c r="C928" s="27">
        <v>277400</v>
      </c>
      <c r="D928" s="28">
        <v>92000</v>
      </c>
      <c r="E928" s="30" t="str">
        <f>VLOOKUP(A928,'CREDIT RISK SCORECARD'!A:H,8, FALSE)</f>
        <v xml:space="preserve"> Medium Risk</v>
      </c>
      <c r="F928" s="26" t="s">
        <v>2065</v>
      </c>
      <c r="G928" s="29">
        <v>0.51380437328872219</v>
      </c>
      <c r="H928" s="44" t="str">
        <f t="shared" si="14"/>
        <v>REVIEW</v>
      </c>
      <c r="I928" s="42">
        <f>IF(Table9[[#This Row],[DECISION]]="Approve",3,IF(Table9[[#This Row],[DECISION]]="Review",2,1))</f>
        <v>2</v>
      </c>
    </row>
    <row r="929" spans="1:9" ht="17.25" x14ac:dyDescent="0.3">
      <c r="A929" s="40" t="s">
        <v>957</v>
      </c>
      <c r="B929" s="31" t="s">
        <v>25</v>
      </c>
      <c r="C929" s="32">
        <v>214600</v>
      </c>
      <c r="D929" s="33">
        <v>66000</v>
      </c>
      <c r="E929" s="30" t="str">
        <f>VLOOKUP(A929,'CREDIT RISK SCORECARD'!A:H,8, FALSE)</f>
        <v xml:space="preserve"> Low Risk</v>
      </c>
      <c r="F929" s="31" t="s">
        <v>2064</v>
      </c>
      <c r="G929" s="34">
        <v>0.30404665712344564</v>
      </c>
      <c r="H929" s="44" t="str">
        <f t="shared" si="14"/>
        <v>APPROVE</v>
      </c>
      <c r="I929" s="42">
        <f>IF(Table9[[#This Row],[DECISION]]="Approve",3,IF(Table9[[#This Row],[DECISION]]="Review",2,1))</f>
        <v>3</v>
      </c>
    </row>
    <row r="930" spans="1:9" ht="17.25" x14ac:dyDescent="0.3">
      <c r="A930" s="39" t="s">
        <v>958</v>
      </c>
      <c r="B930" s="26" t="s">
        <v>30</v>
      </c>
      <c r="C930" s="27">
        <v>170700</v>
      </c>
      <c r="D930" s="28">
        <v>46000</v>
      </c>
      <c r="E930" s="30" t="str">
        <f>VLOOKUP(A930,'CREDIT RISK SCORECARD'!A:H,8, FALSE)</f>
        <v xml:space="preserve"> Medium Risk</v>
      </c>
      <c r="F930" s="26" t="s">
        <v>2064</v>
      </c>
      <c r="G930" s="29">
        <v>0.49392690649658966</v>
      </c>
      <c r="H930" s="44" t="str">
        <f t="shared" si="14"/>
        <v>REVIEW</v>
      </c>
      <c r="I930" s="42">
        <f>IF(Table9[[#This Row],[DECISION]]="Approve",3,IF(Table9[[#This Row],[DECISION]]="Review",2,1))</f>
        <v>2</v>
      </c>
    </row>
    <row r="931" spans="1:9" ht="17.25" x14ac:dyDescent="0.3">
      <c r="A931" s="40" t="s">
        <v>959</v>
      </c>
      <c r="B931" s="31" t="s">
        <v>33</v>
      </c>
      <c r="C931" s="32">
        <v>164600</v>
      </c>
      <c r="D931" s="33">
        <v>47000</v>
      </c>
      <c r="E931" s="30" t="str">
        <f>VLOOKUP(A931,'CREDIT RISK SCORECARD'!A:H,8, FALSE)</f>
        <v xml:space="preserve"> High Risk</v>
      </c>
      <c r="F931" s="31" t="s">
        <v>2065</v>
      </c>
      <c r="G931" s="34">
        <v>0.77894971320902584</v>
      </c>
      <c r="H931" s="44" t="str">
        <f t="shared" si="14"/>
        <v>REJECT</v>
      </c>
      <c r="I931" s="42">
        <f>IF(Table9[[#This Row],[DECISION]]="Approve",3,IF(Table9[[#This Row],[DECISION]]="Review",2,1))</f>
        <v>1</v>
      </c>
    </row>
    <row r="932" spans="1:9" ht="17.25" x14ac:dyDescent="0.3">
      <c r="A932" s="39" t="s">
        <v>960</v>
      </c>
      <c r="B932" s="26" t="s">
        <v>25</v>
      </c>
      <c r="C932" s="27">
        <v>151300</v>
      </c>
      <c r="D932" s="28">
        <v>53000</v>
      </c>
      <c r="E932" s="30" t="str">
        <f>VLOOKUP(A932,'CREDIT RISK SCORECARD'!A:H,8, FALSE)</f>
        <v xml:space="preserve"> Low Risk</v>
      </c>
      <c r="F932" s="26" t="s">
        <v>2064</v>
      </c>
      <c r="G932" s="29">
        <v>0.37837149189561442</v>
      </c>
      <c r="H932" s="44" t="str">
        <f t="shared" si="14"/>
        <v>APPROVE</v>
      </c>
      <c r="I932" s="42">
        <f>IF(Table9[[#This Row],[DECISION]]="Approve",3,IF(Table9[[#This Row],[DECISION]]="Review",2,1))</f>
        <v>3</v>
      </c>
    </row>
    <row r="933" spans="1:9" ht="17.25" x14ac:dyDescent="0.3">
      <c r="A933" s="40" t="s">
        <v>961</v>
      </c>
      <c r="B933" s="31" t="s">
        <v>25</v>
      </c>
      <c r="C933" s="32">
        <v>166200</v>
      </c>
      <c r="D933" s="33">
        <v>30000</v>
      </c>
      <c r="E933" s="30" t="str">
        <f>VLOOKUP(A933,'CREDIT RISK SCORECARD'!A:H,8, FALSE)</f>
        <v xml:space="preserve"> Low Risk</v>
      </c>
      <c r="F933" s="31" t="s">
        <v>2064</v>
      </c>
      <c r="G933" s="34">
        <v>0.41774170645631398</v>
      </c>
      <c r="H933" s="44" t="str">
        <f t="shared" si="14"/>
        <v>APPROVE</v>
      </c>
      <c r="I933" s="42">
        <f>IF(Table9[[#This Row],[DECISION]]="Approve",3,IF(Table9[[#This Row],[DECISION]]="Review",2,1))</f>
        <v>3</v>
      </c>
    </row>
    <row r="934" spans="1:9" ht="17.25" x14ac:dyDescent="0.3">
      <c r="A934" s="39" t="s">
        <v>962</v>
      </c>
      <c r="B934" s="26" t="s">
        <v>25</v>
      </c>
      <c r="C934" s="27">
        <v>162400</v>
      </c>
      <c r="D934" s="28">
        <v>46000</v>
      </c>
      <c r="E934" s="30" t="str">
        <f>VLOOKUP(A934,'CREDIT RISK SCORECARD'!A:H,8, FALSE)</f>
        <v xml:space="preserve"> Low Risk</v>
      </c>
      <c r="F934" s="26" t="s">
        <v>2064</v>
      </c>
      <c r="G934" s="29">
        <v>0.41489707746240162</v>
      </c>
      <c r="H934" s="44" t="str">
        <f t="shared" si="14"/>
        <v>APPROVE</v>
      </c>
      <c r="I934" s="42">
        <f>IF(Table9[[#This Row],[DECISION]]="Approve",3,IF(Table9[[#This Row],[DECISION]]="Review",2,1))</f>
        <v>3</v>
      </c>
    </row>
    <row r="935" spans="1:9" ht="17.25" x14ac:dyDescent="0.3">
      <c r="A935" s="40" t="s">
        <v>963</v>
      </c>
      <c r="B935" s="31" t="s">
        <v>33</v>
      </c>
      <c r="C935" s="32">
        <v>277700</v>
      </c>
      <c r="D935" s="33">
        <v>57000</v>
      </c>
      <c r="E935" s="30" t="str">
        <f>VLOOKUP(A935,'CREDIT RISK SCORECARD'!A:H,8, FALSE)</f>
        <v xml:space="preserve"> Medium Risk</v>
      </c>
      <c r="F935" s="31" t="s">
        <v>2065</v>
      </c>
      <c r="G935" s="34">
        <v>0.68874319605820233</v>
      </c>
      <c r="H935" s="44" t="str">
        <f t="shared" si="14"/>
        <v>REVIEW</v>
      </c>
      <c r="I935" s="42">
        <f>IF(Table9[[#This Row],[DECISION]]="Approve",3,IF(Table9[[#This Row],[DECISION]]="Review",2,1))</f>
        <v>2</v>
      </c>
    </row>
    <row r="936" spans="1:9" ht="17.25" x14ac:dyDescent="0.3">
      <c r="A936" s="39" t="s">
        <v>964</v>
      </c>
      <c r="B936" s="26" t="s">
        <v>33</v>
      </c>
      <c r="C936" s="27">
        <v>86600</v>
      </c>
      <c r="D936" s="28">
        <v>30000</v>
      </c>
      <c r="E936" s="30" t="str">
        <f>VLOOKUP(A936,'CREDIT RISK SCORECARD'!A:H,8, FALSE)</f>
        <v xml:space="preserve"> Medium Risk</v>
      </c>
      <c r="F936" s="26" t="s">
        <v>2065</v>
      </c>
      <c r="G936" s="29">
        <v>0.64318045384517686</v>
      </c>
      <c r="H936" s="44" t="str">
        <f t="shared" si="14"/>
        <v>REVIEW</v>
      </c>
      <c r="I936" s="42">
        <f>IF(Table9[[#This Row],[DECISION]]="Approve",3,IF(Table9[[#This Row],[DECISION]]="Review",2,1))</f>
        <v>2</v>
      </c>
    </row>
    <row r="937" spans="1:9" ht="17.25" x14ac:dyDescent="0.3">
      <c r="A937" s="40" t="s">
        <v>965</v>
      </c>
      <c r="B937" s="31" t="s">
        <v>25</v>
      </c>
      <c r="C937" s="32">
        <v>165000</v>
      </c>
      <c r="D937" s="33">
        <v>45000</v>
      </c>
      <c r="E937" s="30" t="str">
        <f>VLOOKUP(A937,'CREDIT RISK SCORECARD'!A:H,8, FALSE)</f>
        <v xml:space="preserve"> Low Risk</v>
      </c>
      <c r="F937" s="31" t="s">
        <v>2064</v>
      </c>
      <c r="G937" s="34">
        <v>0.36387864200715836</v>
      </c>
      <c r="H937" s="44" t="str">
        <f t="shared" si="14"/>
        <v>APPROVE</v>
      </c>
      <c r="I937" s="42">
        <f>IF(Table9[[#This Row],[DECISION]]="Approve",3,IF(Table9[[#This Row],[DECISION]]="Review",2,1))</f>
        <v>3</v>
      </c>
    </row>
    <row r="938" spans="1:9" ht="17.25" x14ac:dyDescent="0.3">
      <c r="A938" s="39" t="s">
        <v>966</v>
      </c>
      <c r="B938" s="26" t="s">
        <v>25</v>
      </c>
      <c r="C938" s="27">
        <v>102400</v>
      </c>
      <c r="D938" s="28">
        <v>30000</v>
      </c>
      <c r="E938" s="30" t="str">
        <f>VLOOKUP(A938,'CREDIT RISK SCORECARD'!A:H,8, FALSE)</f>
        <v xml:space="preserve"> Low Risk</v>
      </c>
      <c r="F938" s="26" t="s">
        <v>2064</v>
      </c>
      <c r="G938" s="29">
        <v>0.37529576572046575</v>
      </c>
      <c r="H938" s="44" t="str">
        <f t="shared" si="14"/>
        <v>APPROVE</v>
      </c>
      <c r="I938" s="42">
        <f>IF(Table9[[#This Row],[DECISION]]="Approve",3,IF(Table9[[#This Row],[DECISION]]="Review",2,1))</f>
        <v>3</v>
      </c>
    </row>
    <row r="939" spans="1:9" ht="17.25" x14ac:dyDescent="0.3">
      <c r="A939" s="40" t="s">
        <v>967</v>
      </c>
      <c r="B939" s="31" t="s">
        <v>30</v>
      </c>
      <c r="C939" s="32">
        <v>253400</v>
      </c>
      <c r="D939" s="33">
        <v>48000</v>
      </c>
      <c r="E939" s="30" t="str">
        <f>VLOOKUP(A939,'CREDIT RISK SCORECARD'!A:H,8, FALSE)</f>
        <v xml:space="preserve"> Medium Risk</v>
      </c>
      <c r="F939" s="31" t="s">
        <v>2064</v>
      </c>
      <c r="G939" s="34">
        <v>0.48173943422997295</v>
      </c>
      <c r="H939" s="44" t="str">
        <f t="shared" si="14"/>
        <v>REVIEW</v>
      </c>
      <c r="I939" s="42">
        <f>IF(Table9[[#This Row],[DECISION]]="Approve",3,IF(Table9[[#This Row],[DECISION]]="Review",2,1))</f>
        <v>2</v>
      </c>
    </row>
    <row r="940" spans="1:9" ht="17.25" x14ac:dyDescent="0.3">
      <c r="A940" s="39" t="s">
        <v>968</v>
      </c>
      <c r="B940" s="26" t="s">
        <v>30</v>
      </c>
      <c r="C940" s="27">
        <v>178200</v>
      </c>
      <c r="D940" s="28">
        <v>49000</v>
      </c>
      <c r="E940" s="30" t="str">
        <f>VLOOKUP(A940,'CREDIT RISK SCORECARD'!A:H,8, FALSE)</f>
        <v xml:space="preserve"> Medium Risk</v>
      </c>
      <c r="F940" s="26" t="s">
        <v>2064</v>
      </c>
      <c r="G940" s="29">
        <v>0.47194887570164823</v>
      </c>
      <c r="H940" s="44" t="str">
        <f t="shared" si="14"/>
        <v>REVIEW</v>
      </c>
      <c r="I940" s="42">
        <f>IF(Table9[[#This Row],[DECISION]]="Approve",3,IF(Table9[[#This Row],[DECISION]]="Review",2,1))</f>
        <v>2</v>
      </c>
    </row>
    <row r="941" spans="1:9" ht="17.25" x14ac:dyDescent="0.3">
      <c r="A941" s="40" t="s">
        <v>969</v>
      </c>
      <c r="B941" s="31" t="s">
        <v>33</v>
      </c>
      <c r="C941" s="32">
        <v>374000</v>
      </c>
      <c r="D941" s="33">
        <v>66000</v>
      </c>
      <c r="E941" s="30" t="str">
        <f>VLOOKUP(A941,'CREDIT RISK SCORECARD'!A:H,8, FALSE)</f>
        <v xml:space="preserve"> Medium Risk</v>
      </c>
      <c r="F941" s="31" t="s">
        <v>2065</v>
      </c>
      <c r="G941" s="34">
        <v>0.50846420494352762</v>
      </c>
      <c r="H941" s="44" t="str">
        <f t="shared" si="14"/>
        <v>REVIEW</v>
      </c>
      <c r="I941" s="42">
        <f>IF(Table9[[#This Row],[DECISION]]="Approve",3,IF(Table9[[#This Row],[DECISION]]="Review",2,1))</f>
        <v>2</v>
      </c>
    </row>
    <row r="942" spans="1:9" ht="17.25" x14ac:dyDescent="0.3">
      <c r="A942" s="39" t="s">
        <v>970</v>
      </c>
      <c r="B942" s="26" t="s">
        <v>25</v>
      </c>
      <c r="C942" s="27">
        <v>208400</v>
      </c>
      <c r="D942" s="28">
        <v>42000</v>
      </c>
      <c r="E942" s="30" t="str">
        <f>VLOOKUP(A942,'CREDIT RISK SCORECARD'!A:H,8, FALSE)</f>
        <v xml:space="preserve"> Low Risk</v>
      </c>
      <c r="F942" s="26" t="s">
        <v>2064</v>
      </c>
      <c r="G942" s="29">
        <v>0.42214137567358639</v>
      </c>
      <c r="H942" s="44" t="str">
        <f t="shared" si="14"/>
        <v>APPROVE</v>
      </c>
      <c r="I942" s="42">
        <f>IF(Table9[[#This Row],[DECISION]]="Approve",3,IF(Table9[[#This Row],[DECISION]]="Review",2,1))</f>
        <v>3</v>
      </c>
    </row>
    <row r="943" spans="1:9" ht="17.25" x14ac:dyDescent="0.3">
      <c r="A943" s="40" t="s">
        <v>971</v>
      </c>
      <c r="B943" s="31" t="s">
        <v>25</v>
      </c>
      <c r="C943" s="32">
        <v>103100</v>
      </c>
      <c r="D943" s="33">
        <v>33000</v>
      </c>
      <c r="E943" s="30" t="str">
        <f>VLOOKUP(A943,'CREDIT RISK SCORECARD'!A:H,8, FALSE)</f>
        <v xml:space="preserve"> Medium Risk</v>
      </c>
      <c r="F943" s="31" t="s">
        <v>2064</v>
      </c>
      <c r="G943" s="34">
        <v>0.41436800370567251</v>
      </c>
      <c r="H943" s="44" t="str">
        <f t="shared" si="14"/>
        <v>REVIEW</v>
      </c>
      <c r="I943" s="42">
        <f>IF(Table9[[#This Row],[DECISION]]="Approve",3,IF(Table9[[#This Row],[DECISION]]="Review",2,1))</f>
        <v>2</v>
      </c>
    </row>
    <row r="944" spans="1:9" ht="17.25" x14ac:dyDescent="0.3">
      <c r="A944" s="39" t="s">
        <v>972</v>
      </c>
      <c r="B944" s="26" t="s">
        <v>25</v>
      </c>
      <c r="C944" s="27">
        <v>126300</v>
      </c>
      <c r="D944" s="28">
        <v>30000</v>
      </c>
      <c r="E944" s="30" t="str">
        <f>VLOOKUP(A944,'CREDIT RISK SCORECARD'!A:H,8, FALSE)</f>
        <v xml:space="preserve"> Low Risk</v>
      </c>
      <c r="F944" s="26" t="s">
        <v>2064</v>
      </c>
      <c r="G944" s="29">
        <v>0.33778742240287141</v>
      </c>
      <c r="H944" s="44" t="str">
        <f t="shared" si="14"/>
        <v>APPROVE</v>
      </c>
      <c r="I944" s="42">
        <f>IF(Table9[[#This Row],[DECISION]]="Approve",3,IF(Table9[[#This Row],[DECISION]]="Review",2,1))</f>
        <v>3</v>
      </c>
    </row>
    <row r="945" spans="1:9" ht="17.25" x14ac:dyDescent="0.3">
      <c r="A945" s="40" t="s">
        <v>973</v>
      </c>
      <c r="B945" s="31" t="s">
        <v>30</v>
      </c>
      <c r="C945" s="32">
        <v>176300</v>
      </c>
      <c r="D945" s="33">
        <v>44000</v>
      </c>
      <c r="E945" s="30" t="str">
        <f>VLOOKUP(A945,'CREDIT RISK SCORECARD'!A:H,8, FALSE)</f>
        <v xml:space="preserve"> Medium Risk</v>
      </c>
      <c r="F945" s="31" t="s">
        <v>2065</v>
      </c>
      <c r="G945" s="34">
        <v>0.56542212220008858</v>
      </c>
      <c r="H945" s="44" t="str">
        <f t="shared" si="14"/>
        <v>REVIEW</v>
      </c>
      <c r="I945" s="42">
        <f>IF(Table9[[#This Row],[DECISION]]="Approve",3,IF(Table9[[#This Row],[DECISION]]="Review",2,1))</f>
        <v>2</v>
      </c>
    </row>
    <row r="946" spans="1:9" ht="17.25" x14ac:dyDescent="0.3">
      <c r="A946" s="39" t="s">
        <v>974</v>
      </c>
      <c r="B946" s="26" t="s">
        <v>25</v>
      </c>
      <c r="C946" s="27">
        <v>269500</v>
      </c>
      <c r="D946" s="28">
        <v>91000</v>
      </c>
      <c r="E946" s="30" t="str">
        <f>VLOOKUP(A946,'CREDIT RISK SCORECARD'!A:H,8, FALSE)</f>
        <v xml:space="preserve"> Low Risk</v>
      </c>
      <c r="F946" s="26" t="s">
        <v>2064</v>
      </c>
      <c r="G946" s="29">
        <v>0.31614327794772085</v>
      </c>
      <c r="H946" s="44" t="str">
        <f t="shared" si="14"/>
        <v>APPROVE</v>
      </c>
      <c r="I946" s="42">
        <f>IF(Table9[[#This Row],[DECISION]]="Approve",3,IF(Table9[[#This Row],[DECISION]]="Review",2,1))</f>
        <v>3</v>
      </c>
    </row>
    <row r="947" spans="1:9" ht="17.25" x14ac:dyDescent="0.3">
      <c r="A947" s="40" t="s">
        <v>975</v>
      </c>
      <c r="B947" s="31" t="s">
        <v>33</v>
      </c>
      <c r="C947" s="32">
        <v>135500</v>
      </c>
      <c r="D947" s="33">
        <v>30000</v>
      </c>
      <c r="E947" s="30" t="str">
        <f>VLOOKUP(A947,'CREDIT RISK SCORECARD'!A:H,8, FALSE)</f>
        <v xml:space="preserve"> Medium Risk</v>
      </c>
      <c r="F947" s="31" t="s">
        <v>2065</v>
      </c>
      <c r="G947" s="34">
        <v>0.66793943944214784</v>
      </c>
      <c r="H947" s="44" t="str">
        <f t="shared" si="14"/>
        <v>REVIEW</v>
      </c>
      <c r="I947" s="42">
        <f>IF(Table9[[#This Row],[DECISION]]="Approve",3,IF(Table9[[#This Row],[DECISION]]="Review",2,1))</f>
        <v>2</v>
      </c>
    </row>
    <row r="948" spans="1:9" ht="17.25" x14ac:dyDescent="0.3">
      <c r="A948" s="39" t="s">
        <v>976</v>
      </c>
      <c r="B948" s="26" t="s">
        <v>25</v>
      </c>
      <c r="C948" s="27">
        <v>187800</v>
      </c>
      <c r="D948" s="28">
        <v>43000</v>
      </c>
      <c r="E948" s="30" t="str">
        <f>VLOOKUP(A948,'CREDIT RISK SCORECARD'!A:H,8, FALSE)</f>
        <v xml:space="preserve"> Low Risk</v>
      </c>
      <c r="F948" s="26" t="s">
        <v>2064</v>
      </c>
      <c r="G948" s="29">
        <v>0.36024362964759044</v>
      </c>
      <c r="H948" s="44" t="str">
        <f t="shared" si="14"/>
        <v>APPROVE</v>
      </c>
      <c r="I948" s="42">
        <f>IF(Table9[[#This Row],[DECISION]]="Approve",3,IF(Table9[[#This Row],[DECISION]]="Review",2,1))</f>
        <v>3</v>
      </c>
    </row>
    <row r="949" spans="1:9" ht="17.25" x14ac:dyDescent="0.3">
      <c r="A949" s="40" t="s">
        <v>977</v>
      </c>
      <c r="B949" s="31" t="s">
        <v>33</v>
      </c>
      <c r="C949" s="32">
        <v>314800</v>
      </c>
      <c r="D949" s="33">
        <v>85000</v>
      </c>
      <c r="E949" s="30" t="str">
        <f>VLOOKUP(A949,'CREDIT RISK SCORECARD'!A:H,8, FALSE)</f>
        <v xml:space="preserve"> Medium Risk</v>
      </c>
      <c r="F949" s="31" t="s">
        <v>2065</v>
      </c>
      <c r="G949" s="34">
        <v>0.66861373513578581</v>
      </c>
      <c r="H949" s="44" t="str">
        <f t="shared" si="14"/>
        <v>REVIEW</v>
      </c>
      <c r="I949" s="42">
        <f>IF(Table9[[#This Row],[DECISION]]="Approve",3,IF(Table9[[#This Row],[DECISION]]="Review",2,1))</f>
        <v>2</v>
      </c>
    </row>
    <row r="950" spans="1:9" ht="17.25" x14ac:dyDescent="0.3">
      <c r="A950" s="39" t="s">
        <v>978</v>
      </c>
      <c r="B950" s="26" t="s">
        <v>33</v>
      </c>
      <c r="C950" s="27">
        <v>338400</v>
      </c>
      <c r="D950" s="28">
        <v>102000</v>
      </c>
      <c r="E950" s="30" t="str">
        <f>VLOOKUP(A950,'CREDIT RISK SCORECARD'!A:H,8, FALSE)</f>
        <v xml:space="preserve"> Medium Risk</v>
      </c>
      <c r="F950" s="26" t="s">
        <v>2065</v>
      </c>
      <c r="G950" s="29">
        <v>0.62693899486091775</v>
      </c>
      <c r="H950" s="44" t="str">
        <f t="shared" si="14"/>
        <v>REVIEW</v>
      </c>
      <c r="I950" s="42">
        <f>IF(Table9[[#This Row],[DECISION]]="Approve",3,IF(Table9[[#This Row],[DECISION]]="Review",2,1))</f>
        <v>2</v>
      </c>
    </row>
    <row r="951" spans="1:9" ht="17.25" x14ac:dyDescent="0.3">
      <c r="A951" s="40" t="s">
        <v>979</v>
      </c>
      <c r="B951" s="31" t="s">
        <v>30</v>
      </c>
      <c r="C951" s="32">
        <v>191300</v>
      </c>
      <c r="D951" s="33">
        <v>63000</v>
      </c>
      <c r="E951" s="30" t="str">
        <f>VLOOKUP(A951,'CREDIT RISK SCORECARD'!A:H,8, FALSE)</f>
        <v xml:space="preserve"> Medium Risk</v>
      </c>
      <c r="F951" s="31" t="s">
        <v>2064</v>
      </c>
      <c r="G951" s="34">
        <v>0.49089041614340351</v>
      </c>
      <c r="H951" s="44" t="str">
        <f t="shared" si="14"/>
        <v>REVIEW</v>
      </c>
      <c r="I951" s="42">
        <f>IF(Table9[[#This Row],[DECISION]]="Approve",3,IF(Table9[[#This Row],[DECISION]]="Review",2,1))</f>
        <v>2</v>
      </c>
    </row>
    <row r="952" spans="1:9" ht="17.25" x14ac:dyDescent="0.3">
      <c r="A952" s="39" t="s">
        <v>980</v>
      </c>
      <c r="B952" s="26" t="s">
        <v>25</v>
      </c>
      <c r="C952" s="27">
        <v>138400</v>
      </c>
      <c r="D952" s="28">
        <v>46000</v>
      </c>
      <c r="E952" s="30" t="str">
        <f>VLOOKUP(A952,'CREDIT RISK SCORECARD'!A:H,8, FALSE)</f>
        <v xml:space="preserve"> Medium Risk</v>
      </c>
      <c r="F952" s="26" t="s">
        <v>2064</v>
      </c>
      <c r="G952" s="29">
        <v>0.47476053112250588</v>
      </c>
      <c r="H952" s="44" t="str">
        <f t="shared" si="14"/>
        <v>REVIEW</v>
      </c>
      <c r="I952" s="42">
        <f>IF(Table9[[#This Row],[DECISION]]="Approve",3,IF(Table9[[#This Row],[DECISION]]="Review",2,1))</f>
        <v>2</v>
      </c>
    </row>
    <row r="953" spans="1:9" ht="17.25" x14ac:dyDescent="0.3">
      <c r="A953" s="40" t="s">
        <v>981</v>
      </c>
      <c r="B953" s="31" t="s">
        <v>25</v>
      </c>
      <c r="C953" s="32">
        <v>179300</v>
      </c>
      <c r="D953" s="33">
        <v>55000</v>
      </c>
      <c r="E953" s="30" t="str">
        <f>VLOOKUP(A953,'CREDIT RISK SCORECARD'!A:H,8, FALSE)</f>
        <v xml:space="preserve"> Low Risk</v>
      </c>
      <c r="F953" s="31" t="s">
        <v>2064</v>
      </c>
      <c r="G953" s="34">
        <v>0.36081612115468109</v>
      </c>
      <c r="H953" s="44" t="str">
        <f t="shared" si="14"/>
        <v>APPROVE</v>
      </c>
      <c r="I953" s="42">
        <f>IF(Table9[[#This Row],[DECISION]]="Approve",3,IF(Table9[[#This Row],[DECISION]]="Review",2,1))</f>
        <v>3</v>
      </c>
    </row>
    <row r="954" spans="1:9" ht="17.25" x14ac:dyDescent="0.3">
      <c r="A954" s="39" t="s">
        <v>982</v>
      </c>
      <c r="B954" s="26" t="s">
        <v>25</v>
      </c>
      <c r="C954" s="27">
        <v>219300</v>
      </c>
      <c r="D954" s="28">
        <v>43000</v>
      </c>
      <c r="E954" s="30" t="str">
        <f>VLOOKUP(A954,'CREDIT RISK SCORECARD'!A:H,8, FALSE)</f>
        <v xml:space="preserve"> Low Risk</v>
      </c>
      <c r="F954" s="26" t="s">
        <v>2064</v>
      </c>
      <c r="G954" s="29">
        <v>0.29870409946966886</v>
      </c>
      <c r="H954" s="44" t="str">
        <f t="shared" si="14"/>
        <v>APPROVE</v>
      </c>
      <c r="I954" s="42">
        <f>IF(Table9[[#This Row],[DECISION]]="Approve",3,IF(Table9[[#This Row],[DECISION]]="Review",2,1))</f>
        <v>3</v>
      </c>
    </row>
    <row r="955" spans="1:9" ht="17.25" x14ac:dyDescent="0.3">
      <c r="A955" s="40" t="s">
        <v>983</v>
      </c>
      <c r="B955" s="31" t="s">
        <v>30</v>
      </c>
      <c r="C955" s="32">
        <v>240200</v>
      </c>
      <c r="D955" s="33">
        <v>37000</v>
      </c>
      <c r="E955" s="30" t="str">
        <f>VLOOKUP(A955,'CREDIT RISK SCORECARD'!A:H,8, FALSE)</f>
        <v xml:space="preserve"> Medium Risk</v>
      </c>
      <c r="F955" s="31" t="s">
        <v>2064</v>
      </c>
      <c r="G955" s="34">
        <v>0.46682242855931366</v>
      </c>
      <c r="H955" s="44" t="str">
        <f t="shared" si="14"/>
        <v>REVIEW</v>
      </c>
      <c r="I955" s="42">
        <f>IF(Table9[[#This Row],[DECISION]]="Approve",3,IF(Table9[[#This Row],[DECISION]]="Review",2,1))</f>
        <v>2</v>
      </c>
    </row>
    <row r="956" spans="1:9" ht="17.25" x14ac:dyDescent="0.3">
      <c r="A956" s="39" t="s">
        <v>984</v>
      </c>
      <c r="B956" s="26" t="s">
        <v>30</v>
      </c>
      <c r="C956" s="27">
        <v>92200</v>
      </c>
      <c r="D956" s="28">
        <v>30000</v>
      </c>
      <c r="E956" s="30" t="str">
        <f>VLOOKUP(A956,'CREDIT RISK SCORECARD'!A:H,8, FALSE)</f>
        <v xml:space="preserve"> Medium Risk</v>
      </c>
      <c r="F956" s="26" t="s">
        <v>2065</v>
      </c>
      <c r="G956" s="29">
        <v>0.52519479700854332</v>
      </c>
      <c r="H956" s="44" t="str">
        <f t="shared" si="14"/>
        <v>REVIEW</v>
      </c>
      <c r="I956" s="42">
        <f>IF(Table9[[#This Row],[DECISION]]="Approve",3,IF(Table9[[#This Row],[DECISION]]="Review",2,1))</f>
        <v>2</v>
      </c>
    </row>
    <row r="957" spans="1:9" ht="17.25" x14ac:dyDescent="0.3">
      <c r="A957" s="40" t="s">
        <v>985</v>
      </c>
      <c r="B957" s="31" t="s">
        <v>33</v>
      </c>
      <c r="C957" s="32">
        <v>77500</v>
      </c>
      <c r="D957" s="33">
        <v>30000</v>
      </c>
      <c r="E957" s="30" t="str">
        <f>VLOOKUP(A957,'CREDIT RISK SCORECARD'!A:H,8, FALSE)</f>
        <v xml:space="preserve"> High Risk</v>
      </c>
      <c r="F957" s="31" t="s">
        <v>2065</v>
      </c>
      <c r="G957" s="34">
        <v>0.72751450559479613</v>
      </c>
      <c r="H957" s="44" t="str">
        <f t="shared" si="14"/>
        <v>REJECT</v>
      </c>
      <c r="I957" s="42">
        <f>IF(Table9[[#This Row],[DECISION]]="Approve",3,IF(Table9[[#This Row],[DECISION]]="Review",2,1))</f>
        <v>1</v>
      </c>
    </row>
    <row r="958" spans="1:9" ht="17.25" x14ac:dyDescent="0.3">
      <c r="A958" s="39" t="s">
        <v>986</v>
      </c>
      <c r="B958" s="26" t="s">
        <v>33</v>
      </c>
      <c r="C958" s="27">
        <v>87200</v>
      </c>
      <c r="D958" s="28">
        <v>30000</v>
      </c>
      <c r="E958" s="30" t="str">
        <f>VLOOKUP(A958,'CREDIT RISK SCORECARD'!A:H,8, FALSE)</f>
        <v xml:space="preserve"> Medium Risk</v>
      </c>
      <c r="F958" s="26" t="s">
        <v>2065</v>
      </c>
      <c r="G958" s="29">
        <v>0.66556295284695643</v>
      </c>
      <c r="H958" s="44" t="str">
        <f t="shared" si="14"/>
        <v>REVIEW</v>
      </c>
      <c r="I958" s="42">
        <f>IF(Table9[[#This Row],[DECISION]]="Approve",3,IF(Table9[[#This Row],[DECISION]]="Review",2,1))</f>
        <v>2</v>
      </c>
    </row>
    <row r="959" spans="1:9" ht="17.25" x14ac:dyDescent="0.3">
      <c r="A959" s="40" t="s">
        <v>987</v>
      </c>
      <c r="B959" s="31" t="s">
        <v>33</v>
      </c>
      <c r="C959" s="32">
        <v>312000</v>
      </c>
      <c r="D959" s="33">
        <v>88000</v>
      </c>
      <c r="E959" s="30" t="str">
        <f>VLOOKUP(A959,'CREDIT RISK SCORECARD'!A:H,8, FALSE)</f>
        <v xml:space="preserve"> Medium Risk</v>
      </c>
      <c r="F959" s="31" t="s">
        <v>2065</v>
      </c>
      <c r="G959" s="34">
        <v>0.67516251604021815</v>
      </c>
      <c r="H959" s="44" t="str">
        <f t="shared" si="14"/>
        <v>REVIEW</v>
      </c>
      <c r="I959" s="42">
        <f>IF(Table9[[#This Row],[DECISION]]="Approve",3,IF(Table9[[#This Row],[DECISION]]="Review",2,1))</f>
        <v>2</v>
      </c>
    </row>
    <row r="960" spans="1:9" ht="17.25" x14ac:dyDescent="0.3">
      <c r="A960" s="39" t="s">
        <v>988</v>
      </c>
      <c r="B960" s="26" t="s">
        <v>25</v>
      </c>
      <c r="C960" s="27">
        <v>129400</v>
      </c>
      <c r="D960" s="28">
        <v>30000</v>
      </c>
      <c r="E960" s="30" t="str">
        <f>VLOOKUP(A960,'CREDIT RISK SCORECARD'!A:H,8, FALSE)</f>
        <v xml:space="preserve"> Medium Risk</v>
      </c>
      <c r="F960" s="26" t="s">
        <v>2064</v>
      </c>
      <c r="G960" s="29">
        <v>0.48755596291951192</v>
      </c>
      <c r="H960" s="44" t="str">
        <f t="shared" si="14"/>
        <v>REVIEW</v>
      </c>
      <c r="I960" s="42">
        <f>IF(Table9[[#This Row],[DECISION]]="Approve",3,IF(Table9[[#This Row],[DECISION]]="Review",2,1))</f>
        <v>2</v>
      </c>
    </row>
    <row r="961" spans="1:9" ht="17.25" x14ac:dyDescent="0.3">
      <c r="A961" s="40" t="s">
        <v>989</v>
      </c>
      <c r="B961" s="31" t="s">
        <v>30</v>
      </c>
      <c r="C961" s="32">
        <v>117800</v>
      </c>
      <c r="D961" s="33">
        <v>37000</v>
      </c>
      <c r="E961" s="30" t="str">
        <f>VLOOKUP(A961,'CREDIT RISK SCORECARD'!A:H,8, FALSE)</f>
        <v xml:space="preserve"> Medium Risk</v>
      </c>
      <c r="F961" s="31" t="s">
        <v>2064</v>
      </c>
      <c r="G961" s="34">
        <v>0.47881895131581953</v>
      </c>
      <c r="H961" s="44" t="str">
        <f t="shared" si="14"/>
        <v>REVIEW</v>
      </c>
      <c r="I961" s="42">
        <f>IF(Table9[[#This Row],[DECISION]]="Approve",3,IF(Table9[[#This Row],[DECISION]]="Review",2,1))</f>
        <v>2</v>
      </c>
    </row>
    <row r="962" spans="1:9" ht="17.25" x14ac:dyDescent="0.3">
      <c r="A962" s="39" t="s">
        <v>990</v>
      </c>
      <c r="B962" s="26" t="s">
        <v>25</v>
      </c>
      <c r="C962" s="27">
        <v>183500</v>
      </c>
      <c r="D962" s="28">
        <v>37000</v>
      </c>
      <c r="E962" s="30" t="str">
        <f>VLOOKUP(A962,'CREDIT RISK SCORECARD'!A:H,8, FALSE)</f>
        <v xml:space="preserve"> Low Risk</v>
      </c>
      <c r="F962" s="26" t="s">
        <v>2064</v>
      </c>
      <c r="G962" s="29">
        <v>0.33012494788071173</v>
      </c>
      <c r="H962" s="44" t="str">
        <f t="shared" si="14"/>
        <v>APPROVE</v>
      </c>
      <c r="I962" s="42">
        <f>IF(Table9[[#This Row],[DECISION]]="Approve",3,IF(Table9[[#This Row],[DECISION]]="Review",2,1))</f>
        <v>3</v>
      </c>
    </row>
    <row r="963" spans="1:9" ht="17.25" x14ac:dyDescent="0.3">
      <c r="A963" s="40" t="s">
        <v>991</v>
      </c>
      <c r="B963" s="31" t="s">
        <v>25</v>
      </c>
      <c r="C963" s="32">
        <v>219000</v>
      </c>
      <c r="D963" s="33">
        <v>52000</v>
      </c>
      <c r="E963" s="30" t="str">
        <f>VLOOKUP(A963,'CREDIT RISK SCORECARD'!A:H,8, FALSE)</f>
        <v xml:space="preserve"> Low Risk</v>
      </c>
      <c r="F963" s="31" t="s">
        <v>2064</v>
      </c>
      <c r="G963" s="34">
        <v>0.35663826115978808</v>
      </c>
      <c r="H963" s="44" t="str">
        <f t="shared" si="14"/>
        <v>APPROVE</v>
      </c>
      <c r="I963" s="42">
        <f>IF(Table9[[#This Row],[DECISION]]="Approve",3,IF(Table9[[#This Row],[DECISION]]="Review",2,1))</f>
        <v>3</v>
      </c>
    </row>
    <row r="964" spans="1:9" ht="17.25" x14ac:dyDescent="0.3">
      <c r="A964" s="39" t="s">
        <v>992</v>
      </c>
      <c r="B964" s="26" t="s">
        <v>33</v>
      </c>
      <c r="C964" s="27">
        <v>362200</v>
      </c>
      <c r="D964" s="28">
        <v>103000</v>
      </c>
      <c r="E964" s="30" t="str">
        <f>VLOOKUP(A964,'CREDIT RISK SCORECARD'!A:H,8, FALSE)</f>
        <v xml:space="preserve"> Medium Risk</v>
      </c>
      <c r="F964" s="26" t="s">
        <v>2065</v>
      </c>
      <c r="G964" s="29">
        <v>0.59408449180996081</v>
      </c>
      <c r="H964" s="44" t="str">
        <f t="shared" si="14"/>
        <v>REVIEW</v>
      </c>
      <c r="I964" s="42">
        <f>IF(Table9[[#This Row],[DECISION]]="Approve",3,IF(Table9[[#This Row],[DECISION]]="Review",2,1))</f>
        <v>2</v>
      </c>
    </row>
    <row r="965" spans="1:9" ht="17.25" x14ac:dyDescent="0.3">
      <c r="A965" s="40" t="s">
        <v>993</v>
      </c>
      <c r="B965" s="31" t="s">
        <v>25</v>
      </c>
      <c r="C965" s="32">
        <v>131500</v>
      </c>
      <c r="D965" s="33">
        <v>31000</v>
      </c>
      <c r="E965" s="30" t="str">
        <f>VLOOKUP(A965,'CREDIT RISK SCORECARD'!A:H,8, FALSE)</f>
        <v xml:space="preserve"> Low Risk</v>
      </c>
      <c r="F965" s="31" t="s">
        <v>2064</v>
      </c>
      <c r="G965" s="34">
        <v>0.36348903499818191</v>
      </c>
      <c r="H965" s="44" t="str">
        <f t="shared" si="14"/>
        <v>APPROVE</v>
      </c>
      <c r="I965" s="42">
        <f>IF(Table9[[#This Row],[DECISION]]="Approve",3,IF(Table9[[#This Row],[DECISION]]="Review",2,1))</f>
        <v>3</v>
      </c>
    </row>
    <row r="966" spans="1:9" ht="17.25" x14ac:dyDescent="0.3">
      <c r="A966" s="39" t="s">
        <v>994</v>
      </c>
      <c r="B966" s="26" t="s">
        <v>25</v>
      </c>
      <c r="C966" s="27">
        <v>266400</v>
      </c>
      <c r="D966" s="28">
        <v>63000</v>
      </c>
      <c r="E966" s="30" t="str">
        <f>VLOOKUP(A966,'CREDIT RISK SCORECARD'!A:H,8, FALSE)</f>
        <v xml:space="preserve"> Low Risk</v>
      </c>
      <c r="F966" s="26" t="s">
        <v>2064</v>
      </c>
      <c r="G966" s="29">
        <v>0.32738834682342971</v>
      </c>
      <c r="H966" s="44" t="str">
        <f t="shared" si="14"/>
        <v>APPROVE</v>
      </c>
      <c r="I966" s="42">
        <f>IF(Table9[[#This Row],[DECISION]]="Approve",3,IF(Table9[[#This Row],[DECISION]]="Review",2,1))</f>
        <v>3</v>
      </c>
    </row>
    <row r="967" spans="1:9" ht="17.25" x14ac:dyDescent="0.3">
      <c r="A967" s="40" t="s">
        <v>995</v>
      </c>
      <c r="B967" s="31" t="s">
        <v>33</v>
      </c>
      <c r="C967" s="32">
        <v>60000</v>
      </c>
      <c r="D967" s="33">
        <v>30000</v>
      </c>
      <c r="E967" s="30" t="str">
        <f>VLOOKUP(A967,'CREDIT RISK SCORECARD'!A:H,8, FALSE)</f>
        <v xml:space="preserve"> High Risk</v>
      </c>
      <c r="F967" s="31" t="s">
        <v>2065</v>
      </c>
      <c r="G967" s="34">
        <v>0.71001496627471794</v>
      </c>
      <c r="H967" s="44" t="str">
        <f t="shared" si="14"/>
        <v>REJECT</v>
      </c>
      <c r="I967" s="42">
        <f>IF(Table9[[#This Row],[DECISION]]="Approve",3,IF(Table9[[#This Row],[DECISION]]="Review",2,1))</f>
        <v>1</v>
      </c>
    </row>
    <row r="968" spans="1:9" ht="17.25" x14ac:dyDescent="0.3">
      <c r="A968" s="39" t="s">
        <v>996</v>
      </c>
      <c r="B968" s="26" t="s">
        <v>25</v>
      </c>
      <c r="C968" s="27">
        <v>159800</v>
      </c>
      <c r="D968" s="28">
        <v>37000</v>
      </c>
      <c r="E968" s="30" t="str">
        <f>VLOOKUP(A968,'CREDIT RISK SCORECARD'!A:H,8, FALSE)</f>
        <v xml:space="preserve"> Low Risk</v>
      </c>
      <c r="F968" s="26" t="s">
        <v>2064</v>
      </c>
      <c r="G968" s="29">
        <v>0.38076203525354174</v>
      </c>
      <c r="H968" s="44" t="str">
        <f t="shared" ref="H968:H1031" si="15">IF(E:E=" Low Risk","APPROVE",
IF(E:E=" Medium Risk","REVIEW","REJECT"))</f>
        <v>APPROVE</v>
      </c>
      <c r="I968" s="42">
        <f>IF(Table9[[#This Row],[DECISION]]="Approve",3,IF(Table9[[#This Row],[DECISION]]="Review",2,1))</f>
        <v>3</v>
      </c>
    </row>
    <row r="969" spans="1:9" ht="17.25" x14ac:dyDescent="0.3">
      <c r="A969" s="40" t="s">
        <v>997</v>
      </c>
      <c r="B969" s="31" t="s">
        <v>33</v>
      </c>
      <c r="C969" s="32">
        <v>270500</v>
      </c>
      <c r="D969" s="33">
        <v>82000</v>
      </c>
      <c r="E969" s="30" t="str">
        <f>VLOOKUP(A969,'CREDIT RISK SCORECARD'!A:H,8, FALSE)</f>
        <v xml:space="preserve"> High Risk</v>
      </c>
      <c r="F969" s="31" t="s">
        <v>2065</v>
      </c>
      <c r="G969" s="34">
        <v>0.70534682372537316</v>
      </c>
      <c r="H969" s="44" t="str">
        <f t="shared" si="15"/>
        <v>REJECT</v>
      </c>
      <c r="I969" s="42">
        <f>IF(Table9[[#This Row],[DECISION]]="Approve",3,IF(Table9[[#This Row],[DECISION]]="Review",2,1))</f>
        <v>1</v>
      </c>
    </row>
    <row r="970" spans="1:9" ht="17.25" x14ac:dyDescent="0.3">
      <c r="A970" s="39" t="s">
        <v>998</v>
      </c>
      <c r="B970" s="26" t="s">
        <v>25</v>
      </c>
      <c r="C970" s="27">
        <v>136600</v>
      </c>
      <c r="D970" s="28">
        <v>45000</v>
      </c>
      <c r="E970" s="30" t="str">
        <f>VLOOKUP(A970,'CREDIT RISK SCORECARD'!A:H,8, FALSE)</f>
        <v xml:space="preserve"> Medium Risk</v>
      </c>
      <c r="F970" s="26" t="s">
        <v>2064</v>
      </c>
      <c r="G970" s="29">
        <v>0.44961077743450034</v>
      </c>
      <c r="H970" s="44" t="str">
        <f t="shared" si="15"/>
        <v>REVIEW</v>
      </c>
      <c r="I970" s="42">
        <f>IF(Table9[[#This Row],[DECISION]]="Approve",3,IF(Table9[[#This Row],[DECISION]]="Review",2,1))</f>
        <v>2</v>
      </c>
    </row>
    <row r="971" spans="1:9" ht="17.25" x14ac:dyDescent="0.3">
      <c r="A971" s="40" t="s">
        <v>999</v>
      </c>
      <c r="B971" s="31" t="s">
        <v>25</v>
      </c>
      <c r="C971" s="32">
        <v>167600</v>
      </c>
      <c r="D971" s="33">
        <v>39000</v>
      </c>
      <c r="E971" s="30" t="str">
        <f>VLOOKUP(A971,'CREDIT RISK SCORECARD'!A:H,8, FALSE)</f>
        <v xml:space="preserve"> Low Risk</v>
      </c>
      <c r="F971" s="31" t="s">
        <v>2064</v>
      </c>
      <c r="G971" s="34">
        <v>0.32182839479085257</v>
      </c>
      <c r="H971" s="44" t="str">
        <f t="shared" si="15"/>
        <v>APPROVE</v>
      </c>
      <c r="I971" s="42">
        <f>IF(Table9[[#This Row],[DECISION]]="Approve",3,IF(Table9[[#This Row],[DECISION]]="Review",2,1))</f>
        <v>3</v>
      </c>
    </row>
    <row r="972" spans="1:9" ht="17.25" x14ac:dyDescent="0.3">
      <c r="A972" s="39" t="s">
        <v>1000</v>
      </c>
      <c r="B972" s="26" t="s">
        <v>25</v>
      </c>
      <c r="C972" s="27">
        <v>161500</v>
      </c>
      <c r="D972" s="28">
        <v>38000</v>
      </c>
      <c r="E972" s="30" t="str">
        <f>VLOOKUP(A972,'CREDIT RISK SCORECARD'!A:H,8, FALSE)</f>
        <v xml:space="preserve"> Low Risk</v>
      </c>
      <c r="F972" s="26" t="s">
        <v>2064</v>
      </c>
      <c r="G972" s="29">
        <v>0.32357444518426842</v>
      </c>
      <c r="H972" s="44" t="str">
        <f t="shared" si="15"/>
        <v>APPROVE</v>
      </c>
      <c r="I972" s="42">
        <f>IF(Table9[[#This Row],[DECISION]]="Approve",3,IF(Table9[[#This Row],[DECISION]]="Review",2,1))</f>
        <v>3</v>
      </c>
    </row>
    <row r="973" spans="1:9" ht="17.25" x14ac:dyDescent="0.3">
      <c r="A973" s="40" t="s">
        <v>1001</v>
      </c>
      <c r="B973" s="31" t="s">
        <v>25</v>
      </c>
      <c r="C973" s="32">
        <v>64600</v>
      </c>
      <c r="D973" s="33">
        <v>30000</v>
      </c>
      <c r="E973" s="30" t="str">
        <f>VLOOKUP(A973,'CREDIT RISK SCORECARD'!A:H,8, FALSE)</f>
        <v xml:space="preserve"> Medium Risk</v>
      </c>
      <c r="F973" s="31" t="s">
        <v>2064</v>
      </c>
      <c r="G973" s="34">
        <v>0.44121640391851291</v>
      </c>
      <c r="H973" s="44" t="str">
        <f t="shared" si="15"/>
        <v>REVIEW</v>
      </c>
      <c r="I973" s="42">
        <f>IF(Table9[[#This Row],[DECISION]]="Approve",3,IF(Table9[[#This Row],[DECISION]]="Review",2,1))</f>
        <v>2</v>
      </c>
    </row>
    <row r="974" spans="1:9" ht="17.25" x14ac:dyDescent="0.3">
      <c r="A974" s="39" t="s">
        <v>1002</v>
      </c>
      <c r="B974" s="26" t="s">
        <v>33</v>
      </c>
      <c r="C974" s="27">
        <v>67000</v>
      </c>
      <c r="D974" s="28">
        <v>30000</v>
      </c>
      <c r="E974" s="30" t="str">
        <f>VLOOKUP(A974,'CREDIT RISK SCORECARD'!A:H,8, FALSE)</f>
        <v xml:space="preserve"> High Risk</v>
      </c>
      <c r="F974" s="26" t="s">
        <v>2065</v>
      </c>
      <c r="G974" s="29">
        <v>0.64538584908412</v>
      </c>
      <c r="H974" s="44" t="str">
        <f t="shared" si="15"/>
        <v>REJECT</v>
      </c>
      <c r="I974" s="42">
        <f>IF(Table9[[#This Row],[DECISION]]="Approve",3,IF(Table9[[#This Row],[DECISION]]="Review",2,1))</f>
        <v>1</v>
      </c>
    </row>
    <row r="975" spans="1:9" ht="17.25" x14ac:dyDescent="0.3">
      <c r="A975" s="40" t="s">
        <v>1003</v>
      </c>
      <c r="B975" s="31" t="s">
        <v>25</v>
      </c>
      <c r="C975" s="32">
        <v>177300</v>
      </c>
      <c r="D975" s="33">
        <v>36000</v>
      </c>
      <c r="E975" s="30" t="str">
        <f>VLOOKUP(A975,'CREDIT RISK SCORECARD'!A:H,8, FALSE)</f>
        <v xml:space="preserve"> Low Risk</v>
      </c>
      <c r="F975" s="31" t="s">
        <v>2064</v>
      </c>
      <c r="G975" s="34">
        <v>0.32584030752960436</v>
      </c>
      <c r="H975" s="44" t="str">
        <f t="shared" si="15"/>
        <v>APPROVE</v>
      </c>
      <c r="I975" s="42">
        <f>IF(Table9[[#This Row],[DECISION]]="Approve",3,IF(Table9[[#This Row],[DECISION]]="Review",2,1))</f>
        <v>3</v>
      </c>
    </row>
    <row r="976" spans="1:9" ht="17.25" x14ac:dyDescent="0.3">
      <c r="A976" s="39" t="s">
        <v>1004</v>
      </c>
      <c r="B976" s="26" t="s">
        <v>33</v>
      </c>
      <c r="C976" s="27">
        <v>154800</v>
      </c>
      <c r="D976" s="28">
        <v>37000</v>
      </c>
      <c r="E976" s="30" t="str">
        <f>VLOOKUP(A976,'CREDIT RISK SCORECARD'!A:H,8, FALSE)</f>
        <v xml:space="preserve"> Medium Risk</v>
      </c>
      <c r="F976" s="26" t="s">
        <v>2065</v>
      </c>
      <c r="G976" s="29">
        <v>0.53775560187307814</v>
      </c>
      <c r="H976" s="44" t="str">
        <f t="shared" si="15"/>
        <v>REVIEW</v>
      </c>
      <c r="I976" s="42">
        <f>IF(Table9[[#This Row],[DECISION]]="Approve",3,IF(Table9[[#This Row],[DECISION]]="Review",2,1))</f>
        <v>2</v>
      </c>
    </row>
    <row r="977" spans="1:9" ht="17.25" x14ac:dyDescent="0.3">
      <c r="A977" s="40" t="s">
        <v>1005</v>
      </c>
      <c r="B977" s="31" t="s">
        <v>25</v>
      </c>
      <c r="C977" s="32">
        <v>145000</v>
      </c>
      <c r="D977" s="33">
        <v>45000</v>
      </c>
      <c r="E977" s="30" t="str">
        <f>VLOOKUP(A977,'CREDIT RISK SCORECARD'!A:H,8, FALSE)</f>
        <v xml:space="preserve"> Medium Risk</v>
      </c>
      <c r="F977" s="31" t="s">
        <v>2065</v>
      </c>
      <c r="G977" s="34">
        <v>0.50845503813169235</v>
      </c>
      <c r="H977" s="44" t="str">
        <f t="shared" si="15"/>
        <v>REVIEW</v>
      </c>
      <c r="I977" s="42">
        <f>IF(Table9[[#This Row],[DECISION]]="Approve",3,IF(Table9[[#This Row],[DECISION]]="Review",2,1))</f>
        <v>2</v>
      </c>
    </row>
    <row r="978" spans="1:9" ht="17.25" x14ac:dyDescent="0.3">
      <c r="A978" s="39" t="s">
        <v>1006</v>
      </c>
      <c r="B978" s="26" t="s">
        <v>33</v>
      </c>
      <c r="C978" s="27">
        <v>178900</v>
      </c>
      <c r="D978" s="28">
        <v>49000</v>
      </c>
      <c r="E978" s="30" t="str">
        <f>VLOOKUP(A978,'CREDIT RISK SCORECARD'!A:H,8, FALSE)</f>
        <v xml:space="preserve"> Medium Risk</v>
      </c>
      <c r="F978" s="26" t="s">
        <v>2065</v>
      </c>
      <c r="G978" s="29">
        <v>0.62295632169614501</v>
      </c>
      <c r="H978" s="44" t="str">
        <f t="shared" si="15"/>
        <v>REVIEW</v>
      </c>
      <c r="I978" s="42">
        <f>IF(Table9[[#This Row],[DECISION]]="Approve",3,IF(Table9[[#This Row],[DECISION]]="Review",2,1))</f>
        <v>2</v>
      </c>
    </row>
    <row r="979" spans="1:9" ht="17.25" x14ac:dyDescent="0.3">
      <c r="A979" s="40" t="s">
        <v>1007</v>
      </c>
      <c r="B979" s="31" t="s">
        <v>30</v>
      </c>
      <c r="C979" s="32">
        <v>277100</v>
      </c>
      <c r="D979" s="33">
        <v>48000</v>
      </c>
      <c r="E979" s="30" t="str">
        <f>VLOOKUP(A979,'CREDIT RISK SCORECARD'!A:H,8, FALSE)</f>
        <v xml:space="preserve"> Low Risk</v>
      </c>
      <c r="F979" s="31" t="s">
        <v>2064</v>
      </c>
      <c r="G979" s="34">
        <v>0.37090263274593455</v>
      </c>
      <c r="H979" s="44" t="str">
        <f t="shared" si="15"/>
        <v>APPROVE</v>
      </c>
      <c r="I979" s="42">
        <f>IF(Table9[[#This Row],[DECISION]]="Approve",3,IF(Table9[[#This Row],[DECISION]]="Review",2,1))</f>
        <v>3</v>
      </c>
    </row>
    <row r="980" spans="1:9" ht="17.25" x14ac:dyDescent="0.3">
      <c r="A980" s="39" t="s">
        <v>1008</v>
      </c>
      <c r="B980" s="26" t="s">
        <v>33</v>
      </c>
      <c r="C980" s="27">
        <v>311800</v>
      </c>
      <c r="D980" s="28">
        <v>86000</v>
      </c>
      <c r="E980" s="30" t="str">
        <f>VLOOKUP(A980,'CREDIT RISK SCORECARD'!A:H,8, FALSE)</f>
        <v xml:space="preserve"> High Risk</v>
      </c>
      <c r="F980" s="26" t="s">
        <v>2065</v>
      </c>
      <c r="G980" s="29">
        <v>0.71073383291370384</v>
      </c>
      <c r="H980" s="44" t="str">
        <f t="shared" si="15"/>
        <v>REJECT</v>
      </c>
      <c r="I980" s="42">
        <f>IF(Table9[[#This Row],[DECISION]]="Approve",3,IF(Table9[[#This Row],[DECISION]]="Review",2,1))</f>
        <v>1</v>
      </c>
    </row>
    <row r="981" spans="1:9" ht="17.25" x14ac:dyDescent="0.3">
      <c r="A981" s="40" t="s">
        <v>1009</v>
      </c>
      <c r="B981" s="31" t="s">
        <v>25</v>
      </c>
      <c r="C981" s="32">
        <v>85300</v>
      </c>
      <c r="D981" s="33">
        <v>30000</v>
      </c>
      <c r="E981" s="30" t="str">
        <f>VLOOKUP(A981,'CREDIT RISK SCORECARD'!A:H,8, FALSE)</f>
        <v xml:space="preserve"> Medium Risk</v>
      </c>
      <c r="F981" s="31" t="s">
        <v>2064</v>
      </c>
      <c r="G981" s="34">
        <v>0.42474065565125346</v>
      </c>
      <c r="H981" s="44" t="str">
        <f t="shared" si="15"/>
        <v>REVIEW</v>
      </c>
      <c r="I981" s="42">
        <f>IF(Table9[[#This Row],[DECISION]]="Approve",3,IF(Table9[[#This Row],[DECISION]]="Review",2,1))</f>
        <v>2</v>
      </c>
    </row>
    <row r="982" spans="1:9" ht="17.25" x14ac:dyDescent="0.3">
      <c r="A982" s="39" t="s">
        <v>1010</v>
      </c>
      <c r="B982" s="26" t="s">
        <v>25</v>
      </c>
      <c r="C982" s="27">
        <v>211700</v>
      </c>
      <c r="D982" s="28">
        <v>53000</v>
      </c>
      <c r="E982" s="30" t="str">
        <f>VLOOKUP(A982,'CREDIT RISK SCORECARD'!A:H,8, FALSE)</f>
        <v xml:space="preserve"> Low Risk</v>
      </c>
      <c r="F982" s="26" t="s">
        <v>2064</v>
      </c>
      <c r="G982" s="29">
        <v>0.38157356604934028</v>
      </c>
      <c r="H982" s="44" t="str">
        <f t="shared" si="15"/>
        <v>APPROVE</v>
      </c>
      <c r="I982" s="42">
        <f>IF(Table9[[#This Row],[DECISION]]="Approve",3,IF(Table9[[#This Row],[DECISION]]="Review",2,1))</f>
        <v>3</v>
      </c>
    </row>
    <row r="983" spans="1:9" ht="17.25" x14ac:dyDescent="0.3">
      <c r="A983" s="40" t="s">
        <v>1011</v>
      </c>
      <c r="B983" s="31" t="s">
        <v>25</v>
      </c>
      <c r="C983" s="32">
        <v>135200</v>
      </c>
      <c r="D983" s="33">
        <v>35000</v>
      </c>
      <c r="E983" s="30" t="str">
        <f>VLOOKUP(A983,'CREDIT RISK SCORECARD'!A:H,8, FALSE)</f>
        <v xml:space="preserve"> Low Risk</v>
      </c>
      <c r="F983" s="31" t="s">
        <v>2064</v>
      </c>
      <c r="G983" s="34">
        <v>0.38695009880737208</v>
      </c>
      <c r="H983" s="44" t="str">
        <f t="shared" si="15"/>
        <v>APPROVE</v>
      </c>
      <c r="I983" s="42">
        <f>IF(Table9[[#This Row],[DECISION]]="Approve",3,IF(Table9[[#This Row],[DECISION]]="Review",2,1))</f>
        <v>3</v>
      </c>
    </row>
    <row r="984" spans="1:9" ht="17.25" x14ac:dyDescent="0.3">
      <c r="A984" s="39" t="s">
        <v>1012</v>
      </c>
      <c r="B984" s="26" t="s">
        <v>33</v>
      </c>
      <c r="C984" s="27">
        <v>379000</v>
      </c>
      <c r="D984" s="28">
        <v>123000</v>
      </c>
      <c r="E984" s="30" t="str">
        <f>VLOOKUP(A984,'CREDIT RISK SCORECARD'!A:H,8, FALSE)</f>
        <v xml:space="preserve"> Medium Risk</v>
      </c>
      <c r="F984" s="26" t="s">
        <v>2065</v>
      </c>
      <c r="G984" s="29">
        <v>0.59519026999169045</v>
      </c>
      <c r="H984" s="44" t="str">
        <f t="shared" si="15"/>
        <v>REVIEW</v>
      </c>
      <c r="I984" s="42">
        <f>IF(Table9[[#This Row],[DECISION]]="Approve",3,IF(Table9[[#This Row],[DECISION]]="Review",2,1))</f>
        <v>2</v>
      </c>
    </row>
    <row r="985" spans="1:9" ht="17.25" x14ac:dyDescent="0.3">
      <c r="A985" s="40" t="s">
        <v>1013</v>
      </c>
      <c r="B985" s="31" t="s">
        <v>25</v>
      </c>
      <c r="C985" s="32">
        <v>137400</v>
      </c>
      <c r="D985" s="33">
        <v>33000</v>
      </c>
      <c r="E985" s="30" t="str">
        <f>VLOOKUP(A985,'CREDIT RISK SCORECARD'!A:H,8, FALSE)</f>
        <v xml:space="preserve"> Low Risk</v>
      </c>
      <c r="F985" s="31" t="s">
        <v>2064</v>
      </c>
      <c r="G985" s="34">
        <v>0.39674158743098459</v>
      </c>
      <c r="H985" s="44" t="str">
        <f t="shared" si="15"/>
        <v>APPROVE</v>
      </c>
      <c r="I985" s="42">
        <f>IF(Table9[[#This Row],[DECISION]]="Approve",3,IF(Table9[[#This Row],[DECISION]]="Review",2,1))</f>
        <v>3</v>
      </c>
    </row>
    <row r="986" spans="1:9" ht="17.25" x14ac:dyDescent="0.3">
      <c r="A986" s="39" t="s">
        <v>1014</v>
      </c>
      <c r="B986" s="26" t="s">
        <v>25</v>
      </c>
      <c r="C986" s="27">
        <v>206400</v>
      </c>
      <c r="D986" s="28">
        <v>42000</v>
      </c>
      <c r="E986" s="30" t="str">
        <f>VLOOKUP(A986,'CREDIT RISK SCORECARD'!A:H,8, FALSE)</f>
        <v xml:space="preserve"> Low Risk</v>
      </c>
      <c r="F986" s="26" t="s">
        <v>2064</v>
      </c>
      <c r="G986" s="29">
        <v>0.37810868495051486</v>
      </c>
      <c r="H986" s="44" t="str">
        <f t="shared" si="15"/>
        <v>APPROVE</v>
      </c>
      <c r="I986" s="42">
        <f>IF(Table9[[#This Row],[DECISION]]="Approve",3,IF(Table9[[#This Row],[DECISION]]="Review",2,1))</f>
        <v>3</v>
      </c>
    </row>
    <row r="987" spans="1:9" ht="17.25" x14ac:dyDescent="0.3">
      <c r="A987" s="40" t="s">
        <v>1015</v>
      </c>
      <c r="B987" s="31" t="s">
        <v>33</v>
      </c>
      <c r="C987" s="32">
        <v>179800</v>
      </c>
      <c r="D987" s="33">
        <v>35000</v>
      </c>
      <c r="E987" s="30" t="str">
        <f>VLOOKUP(A987,'CREDIT RISK SCORECARD'!A:H,8, FALSE)</f>
        <v xml:space="preserve"> Medium Risk</v>
      </c>
      <c r="F987" s="31" t="s">
        <v>2065</v>
      </c>
      <c r="G987" s="34">
        <v>0.52608588264462652</v>
      </c>
      <c r="H987" s="44" t="str">
        <f t="shared" si="15"/>
        <v>REVIEW</v>
      </c>
      <c r="I987" s="42">
        <f>IF(Table9[[#This Row],[DECISION]]="Approve",3,IF(Table9[[#This Row],[DECISION]]="Review",2,1))</f>
        <v>2</v>
      </c>
    </row>
    <row r="988" spans="1:9" ht="17.25" x14ac:dyDescent="0.3">
      <c r="A988" s="39" t="s">
        <v>1016</v>
      </c>
      <c r="B988" s="26" t="s">
        <v>25</v>
      </c>
      <c r="C988" s="27">
        <v>195700</v>
      </c>
      <c r="D988" s="28">
        <v>64000</v>
      </c>
      <c r="E988" s="30" t="str">
        <f>VLOOKUP(A988,'CREDIT RISK SCORECARD'!A:H,8, FALSE)</f>
        <v xml:space="preserve"> Medium Risk</v>
      </c>
      <c r="F988" s="26" t="s">
        <v>2064</v>
      </c>
      <c r="G988" s="29">
        <v>0.45160180996817062</v>
      </c>
      <c r="H988" s="44" t="str">
        <f t="shared" si="15"/>
        <v>REVIEW</v>
      </c>
      <c r="I988" s="42">
        <f>IF(Table9[[#This Row],[DECISION]]="Approve",3,IF(Table9[[#This Row],[DECISION]]="Review",2,1))</f>
        <v>2</v>
      </c>
    </row>
    <row r="989" spans="1:9" ht="17.25" x14ac:dyDescent="0.3">
      <c r="A989" s="40" t="s">
        <v>1017</v>
      </c>
      <c r="B989" s="31" t="s">
        <v>33</v>
      </c>
      <c r="C989" s="32">
        <v>183600</v>
      </c>
      <c r="D989" s="33">
        <v>34000</v>
      </c>
      <c r="E989" s="30" t="str">
        <f>VLOOKUP(A989,'CREDIT RISK SCORECARD'!A:H,8, FALSE)</f>
        <v xml:space="preserve"> Medium Risk</v>
      </c>
      <c r="F989" s="31" t="s">
        <v>2065</v>
      </c>
      <c r="G989" s="34">
        <v>0.57239286729134353</v>
      </c>
      <c r="H989" s="44" t="str">
        <f t="shared" si="15"/>
        <v>REVIEW</v>
      </c>
      <c r="I989" s="42">
        <f>IF(Table9[[#This Row],[DECISION]]="Approve",3,IF(Table9[[#This Row],[DECISION]]="Review",2,1))</f>
        <v>2</v>
      </c>
    </row>
    <row r="990" spans="1:9" ht="17.25" x14ac:dyDescent="0.3">
      <c r="A990" s="39" t="s">
        <v>1018</v>
      </c>
      <c r="B990" s="26" t="s">
        <v>25</v>
      </c>
      <c r="C990" s="27">
        <v>131000</v>
      </c>
      <c r="D990" s="28">
        <v>31000</v>
      </c>
      <c r="E990" s="30" t="str">
        <f>VLOOKUP(A990,'CREDIT RISK SCORECARD'!A:H,8, FALSE)</f>
        <v xml:space="preserve"> Low Risk</v>
      </c>
      <c r="F990" s="26" t="s">
        <v>2064</v>
      </c>
      <c r="G990" s="29">
        <v>0.42595217004135527</v>
      </c>
      <c r="H990" s="44" t="str">
        <f t="shared" si="15"/>
        <v>APPROVE</v>
      </c>
      <c r="I990" s="42">
        <f>IF(Table9[[#This Row],[DECISION]]="Approve",3,IF(Table9[[#This Row],[DECISION]]="Review",2,1))</f>
        <v>3</v>
      </c>
    </row>
    <row r="991" spans="1:9" ht="17.25" x14ac:dyDescent="0.3">
      <c r="A991" s="40" t="s">
        <v>1019</v>
      </c>
      <c r="B991" s="31" t="s">
        <v>25</v>
      </c>
      <c r="C991" s="32">
        <v>146400</v>
      </c>
      <c r="D991" s="33">
        <v>30000</v>
      </c>
      <c r="E991" s="30" t="str">
        <f>VLOOKUP(A991,'CREDIT RISK SCORECARD'!A:H,8, FALSE)</f>
        <v xml:space="preserve"> Low Risk</v>
      </c>
      <c r="F991" s="31" t="s">
        <v>2064</v>
      </c>
      <c r="G991" s="34">
        <v>0.39711622398582347</v>
      </c>
      <c r="H991" s="44" t="str">
        <f t="shared" si="15"/>
        <v>APPROVE</v>
      </c>
      <c r="I991" s="42">
        <f>IF(Table9[[#This Row],[DECISION]]="Approve",3,IF(Table9[[#This Row],[DECISION]]="Review",2,1))</f>
        <v>3</v>
      </c>
    </row>
    <row r="992" spans="1:9" ht="17.25" x14ac:dyDescent="0.3">
      <c r="A992" s="39" t="s">
        <v>1020</v>
      </c>
      <c r="B992" s="26" t="s">
        <v>33</v>
      </c>
      <c r="C992" s="27">
        <v>60000</v>
      </c>
      <c r="D992" s="28">
        <v>30000</v>
      </c>
      <c r="E992" s="30" t="str">
        <f>VLOOKUP(A992,'CREDIT RISK SCORECARD'!A:H,8, FALSE)</f>
        <v xml:space="preserve"> High Risk</v>
      </c>
      <c r="F992" s="26" t="s">
        <v>2065</v>
      </c>
      <c r="G992" s="29">
        <v>0.71890165236555881</v>
      </c>
      <c r="H992" s="44" t="str">
        <f t="shared" si="15"/>
        <v>REJECT</v>
      </c>
      <c r="I992" s="42">
        <f>IF(Table9[[#This Row],[DECISION]]="Approve",3,IF(Table9[[#This Row],[DECISION]]="Review",2,1))</f>
        <v>1</v>
      </c>
    </row>
    <row r="993" spans="1:9" ht="17.25" x14ac:dyDescent="0.3">
      <c r="A993" s="40" t="s">
        <v>1021</v>
      </c>
      <c r="B993" s="31" t="s">
        <v>25</v>
      </c>
      <c r="C993" s="32">
        <v>223700</v>
      </c>
      <c r="D993" s="33">
        <v>55000</v>
      </c>
      <c r="E993" s="30" t="str">
        <f>VLOOKUP(A993,'CREDIT RISK SCORECARD'!A:H,8, FALSE)</f>
        <v xml:space="preserve"> Low Risk</v>
      </c>
      <c r="F993" s="31" t="s">
        <v>2064</v>
      </c>
      <c r="G993" s="34">
        <v>0.37754858642137085</v>
      </c>
      <c r="H993" s="44" t="str">
        <f t="shared" si="15"/>
        <v>APPROVE</v>
      </c>
      <c r="I993" s="42">
        <f>IF(Table9[[#This Row],[DECISION]]="Approve",3,IF(Table9[[#This Row],[DECISION]]="Review",2,1))</f>
        <v>3</v>
      </c>
    </row>
    <row r="994" spans="1:9" ht="17.25" x14ac:dyDescent="0.3">
      <c r="A994" s="39" t="s">
        <v>1022</v>
      </c>
      <c r="B994" s="26" t="s">
        <v>33</v>
      </c>
      <c r="C994" s="27">
        <v>288300</v>
      </c>
      <c r="D994" s="28">
        <v>63000</v>
      </c>
      <c r="E994" s="30" t="str">
        <f>VLOOKUP(A994,'CREDIT RISK SCORECARD'!A:H,8, FALSE)</f>
        <v xml:space="preserve"> Medium Risk</v>
      </c>
      <c r="F994" s="26" t="s">
        <v>2065</v>
      </c>
      <c r="G994" s="29">
        <v>0.68957584358579316</v>
      </c>
      <c r="H994" s="44" t="str">
        <f t="shared" si="15"/>
        <v>REVIEW</v>
      </c>
      <c r="I994" s="42">
        <f>IF(Table9[[#This Row],[DECISION]]="Approve",3,IF(Table9[[#This Row],[DECISION]]="Review",2,1))</f>
        <v>2</v>
      </c>
    </row>
    <row r="995" spans="1:9" ht="17.25" x14ac:dyDescent="0.3">
      <c r="A995" s="40" t="s">
        <v>1023</v>
      </c>
      <c r="B995" s="31" t="s">
        <v>25</v>
      </c>
      <c r="C995" s="32">
        <v>190700</v>
      </c>
      <c r="D995" s="33">
        <v>42000</v>
      </c>
      <c r="E995" s="30" t="str">
        <f>VLOOKUP(A995,'CREDIT RISK SCORECARD'!A:H,8, FALSE)</f>
        <v xml:space="preserve"> Low Risk</v>
      </c>
      <c r="F995" s="31" t="s">
        <v>2064</v>
      </c>
      <c r="G995" s="34">
        <v>0.40868094176927861</v>
      </c>
      <c r="H995" s="44" t="str">
        <f t="shared" si="15"/>
        <v>APPROVE</v>
      </c>
      <c r="I995" s="42">
        <f>IF(Table9[[#This Row],[DECISION]]="Approve",3,IF(Table9[[#This Row],[DECISION]]="Review",2,1))</f>
        <v>3</v>
      </c>
    </row>
    <row r="996" spans="1:9" ht="17.25" x14ac:dyDescent="0.3">
      <c r="A996" s="39" t="s">
        <v>1024</v>
      </c>
      <c r="B996" s="26" t="s">
        <v>25</v>
      </c>
      <c r="C996" s="27">
        <v>193800</v>
      </c>
      <c r="D996" s="28">
        <v>62000</v>
      </c>
      <c r="E996" s="30" t="str">
        <f>VLOOKUP(A996,'CREDIT RISK SCORECARD'!A:H,8, FALSE)</f>
        <v xml:space="preserve"> Low Risk</v>
      </c>
      <c r="F996" s="26" t="s">
        <v>2064</v>
      </c>
      <c r="G996" s="29">
        <v>0.37636590313698232</v>
      </c>
      <c r="H996" s="44" t="str">
        <f t="shared" si="15"/>
        <v>APPROVE</v>
      </c>
      <c r="I996" s="42">
        <f>IF(Table9[[#This Row],[DECISION]]="Approve",3,IF(Table9[[#This Row],[DECISION]]="Review",2,1))</f>
        <v>3</v>
      </c>
    </row>
    <row r="997" spans="1:9" ht="17.25" x14ac:dyDescent="0.3">
      <c r="A997" s="40" t="s">
        <v>1025</v>
      </c>
      <c r="B997" s="31" t="s">
        <v>30</v>
      </c>
      <c r="C997" s="32">
        <v>140700</v>
      </c>
      <c r="D997" s="33">
        <v>37000</v>
      </c>
      <c r="E997" s="30" t="str">
        <f>VLOOKUP(A997,'CREDIT RISK SCORECARD'!A:H,8, FALSE)</f>
        <v xml:space="preserve"> Low Risk</v>
      </c>
      <c r="F997" s="31" t="s">
        <v>2064</v>
      </c>
      <c r="G997" s="34">
        <v>0.41062474157477874</v>
      </c>
      <c r="H997" s="44" t="str">
        <f t="shared" si="15"/>
        <v>APPROVE</v>
      </c>
      <c r="I997" s="42">
        <f>IF(Table9[[#This Row],[DECISION]]="Approve",3,IF(Table9[[#This Row],[DECISION]]="Review",2,1))</f>
        <v>3</v>
      </c>
    </row>
    <row r="998" spans="1:9" ht="17.25" x14ac:dyDescent="0.3">
      <c r="A998" s="39" t="s">
        <v>1026</v>
      </c>
      <c r="B998" s="26" t="s">
        <v>33</v>
      </c>
      <c r="C998" s="27">
        <v>233600</v>
      </c>
      <c r="D998" s="28">
        <v>69000</v>
      </c>
      <c r="E998" s="30" t="str">
        <f>VLOOKUP(A998,'CREDIT RISK SCORECARD'!A:H,8, FALSE)</f>
        <v xml:space="preserve"> Medium Risk</v>
      </c>
      <c r="F998" s="26" t="s">
        <v>2065</v>
      </c>
      <c r="G998" s="29">
        <v>0.7052204736226062</v>
      </c>
      <c r="H998" s="44" t="str">
        <f t="shared" si="15"/>
        <v>REVIEW</v>
      </c>
      <c r="I998" s="42">
        <f>IF(Table9[[#This Row],[DECISION]]="Approve",3,IF(Table9[[#This Row],[DECISION]]="Review",2,1))</f>
        <v>2</v>
      </c>
    </row>
    <row r="999" spans="1:9" ht="17.25" x14ac:dyDescent="0.3">
      <c r="A999" s="40" t="s">
        <v>1027</v>
      </c>
      <c r="B999" s="31" t="s">
        <v>33</v>
      </c>
      <c r="C999" s="32">
        <v>162400</v>
      </c>
      <c r="D999" s="33">
        <v>53000</v>
      </c>
      <c r="E999" s="30" t="str">
        <f>VLOOKUP(A999,'CREDIT RISK SCORECARD'!A:H,8, FALSE)</f>
        <v xml:space="preserve"> Medium Risk</v>
      </c>
      <c r="F999" s="31" t="s">
        <v>2065</v>
      </c>
      <c r="G999" s="34">
        <v>0.55985208317384982</v>
      </c>
      <c r="H999" s="44" t="str">
        <f t="shared" si="15"/>
        <v>REVIEW</v>
      </c>
      <c r="I999" s="42">
        <f>IF(Table9[[#This Row],[DECISION]]="Approve",3,IF(Table9[[#This Row],[DECISION]]="Review",2,1))</f>
        <v>2</v>
      </c>
    </row>
    <row r="1000" spans="1:9" ht="17.25" x14ac:dyDescent="0.3">
      <c r="A1000" s="39" t="s">
        <v>1028</v>
      </c>
      <c r="B1000" s="26" t="s">
        <v>25</v>
      </c>
      <c r="C1000" s="27">
        <v>261400</v>
      </c>
      <c r="D1000" s="28">
        <v>86000</v>
      </c>
      <c r="E1000" s="30" t="str">
        <f>VLOOKUP(A1000,'CREDIT RISK SCORECARD'!A:H,8, FALSE)</f>
        <v xml:space="preserve"> Low Risk</v>
      </c>
      <c r="F1000" s="26" t="s">
        <v>2064</v>
      </c>
      <c r="G1000" s="29">
        <v>0.34787598956591448</v>
      </c>
      <c r="H1000" s="44" t="str">
        <f t="shared" si="15"/>
        <v>APPROVE</v>
      </c>
      <c r="I1000" s="42">
        <f>IF(Table9[[#This Row],[DECISION]]="Approve",3,IF(Table9[[#This Row],[DECISION]]="Review",2,1))</f>
        <v>3</v>
      </c>
    </row>
    <row r="1001" spans="1:9" ht="17.25" x14ac:dyDescent="0.3">
      <c r="A1001" s="40" t="s">
        <v>1029</v>
      </c>
      <c r="B1001" s="31" t="s">
        <v>33</v>
      </c>
      <c r="C1001" s="32">
        <v>252200</v>
      </c>
      <c r="D1001" s="33">
        <v>54000</v>
      </c>
      <c r="E1001" s="30" t="str">
        <f>VLOOKUP(A1001,'CREDIT RISK SCORECARD'!A:H,8, FALSE)</f>
        <v xml:space="preserve"> Medium Risk</v>
      </c>
      <c r="F1001" s="31" t="s">
        <v>2065</v>
      </c>
      <c r="G1001" s="34">
        <v>0.65782997292449841</v>
      </c>
      <c r="H1001" s="44" t="str">
        <f t="shared" si="15"/>
        <v>REVIEW</v>
      </c>
      <c r="I1001" s="42">
        <f>IF(Table9[[#This Row],[DECISION]]="Approve",3,IF(Table9[[#This Row],[DECISION]]="Review",2,1))</f>
        <v>2</v>
      </c>
    </row>
    <row r="1002" spans="1:9" ht="17.25" x14ac:dyDescent="0.3">
      <c r="A1002" s="39" t="s">
        <v>1030</v>
      </c>
      <c r="B1002" s="26" t="s">
        <v>25</v>
      </c>
      <c r="C1002" s="27">
        <v>149000</v>
      </c>
      <c r="D1002" s="28">
        <v>51000</v>
      </c>
      <c r="E1002" s="30" t="str">
        <f>VLOOKUP(A1002,'CREDIT RISK SCORECARD'!A:H,8, FALSE)</f>
        <v xml:space="preserve"> Medium Risk</v>
      </c>
      <c r="F1002" s="26" t="s">
        <v>2064</v>
      </c>
      <c r="G1002" s="29">
        <v>0.48568850441712752</v>
      </c>
      <c r="H1002" s="44" t="str">
        <f t="shared" si="15"/>
        <v>REVIEW</v>
      </c>
      <c r="I1002" s="42">
        <f>IF(Table9[[#This Row],[DECISION]]="Approve",3,IF(Table9[[#This Row],[DECISION]]="Review",2,1))</f>
        <v>2</v>
      </c>
    </row>
    <row r="1003" spans="1:9" ht="17.25" x14ac:dyDescent="0.3">
      <c r="A1003" s="40" t="s">
        <v>1031</v>
      </c>
      <c r="B1003" s="31" t="s">
        <v>25</v>
      </c>
      <c r="C1003" s="32">
        <v>164500</v>
      </c>
      <c r="D1003" s="33">
        <v>30000</v>
      </c>
      <c r="E1003" s="30" t="str">
        <f>VLOOKUP(A1003,'CREDIT RISK SCORECARD'!A:H,8, FALSE)</f>
        <v xml:space="preserve"> Low Risk</v>
      </c>
      <c r="F1003" s="31" t="s">
        <v>2064</v>
      </c>
      <c r="G1003" s="34">
        <v>0.33145776151841089</v>
      </c>
      <c r="H1003" s="44" t="str">
        <f t="shared" si="15"/>
        <v>APPROVE</v>
      </c>
      <c r="I1003" s="42">
        <f>IF(Table9[[#This Row],[DECISION]]="Approve",3,IF(Table9[[#This Row],[DECISION]]="Review",2,1))</f>
        <v>3</v>
      </c>
    </row>
    <row r="1004" spans="1:9" ht="17.25" x14ac:dyDescent="0.3">
      <c r="A1004" s="39" t="s">
        <v>1032</v>
      </c>
      <c r="B1004" s="26" t="s">
        <v>30</v>
      </c>
      <c r="C1004" s="27">
        <v>195300</v>
      </c>
      <c r="D1004" s="28">
        <v>44000</v>
      </c>
      <c r="E1004" s="30" t="str">
        <f>VLOOKUP(A1004,'CREDIT RISK SCORECARD'!A:H,8, FALSE)</f>
        <v xml:space="preserve"> Medium Risk</v>
      </c>
      <c r="F1004" s="26" t="s">
        <v>2064</v>
      </c>
      <c r="G1004" s="29">
        <v>0.47479290441584393</v>
      </c>
      <c r="H1004" s="44" t="str">
        <f t="shared" si="15"/>
        <v>REVIEW</v>
      </c>
      <c r="I1004" s="42">
        <f>IF(Table9[[#This Row],[DECISION]]="Approve",3,IF(Table9[[#This Row],[DECISION]]="Review",2,1))</f>
        <v>2</v>
      </c>
    </row>
    <row r="1005" spans="1:9" ht="17.25" x14ac:dyDescent="0.3">
      <c r="A1005" s="40" t="s">
        <v>1033</v>
      </c>
      <c r="B1005" s="31" t="s">
        <v>25</v>
      </c>
      <c r="C1005" s="32">
        <v>161800</v>
      </c>
      <c r="D1005" s="33">
        <v>53000</v>
      </c>
      <c r="E1005" s="30" t="str">
        <f>VLOOKUP(A1005,'CREDIT RISK SCORECARD'!A:H,8, FALSE)</f>
        <v xml:space="preserve"> Low Risk</v>
      </c>
      <c r="F1005" s="31" t="s">
        <v>2064</v>
      </c>
      <c r="G1005" s="34">
        <v>0.31078527832371666</v>
      </c>
      <c r="H1005" s="44" t="str">
        <f t="shared" si="15"/>
        <v>APPROVE</v>
      </c>
      <c r="I1005" s="42">
        <f>IF(Table9[[#This Row],[DECISION]]="Approve",3,IF(Table9[[#This Row],[DECISION]]="Review",2,1))</f>
        <v>3</v>
      </c>
    </row>
    <row r="1006" spans="1:9" ht="17.25" x14ac:dyDescent="0.3">
      <c r="A1006" s="39" t="s">
        <v>1034</v>
      </c>
      <c r="B1006" s="26" t="s">
        <v>30</v>
      </c>
      <c r="C1006" s="27">
        <v>137600</v>
      </c>
      <c r="D1006" s="28">
        <v>30000</v>
      </c>
      <c r="E1006" s="30" t="str">
        <f>VLOOKUP(A1006,'CREDIT RISK SCORECARD'!A:H,8, FALSE)</f>
        <v xml:space="preserve"> Low Risk</v>
      </c>
      <c r="F1006" s="26" t="s">
        <v>2064</v>
      </c>
      <c r="G1006" s="29">
        <v>0.40501015905547949</v>
      </c>
      <c r="H1006" s="44" t="str">
        <f t="shared" si="15"/>
        <v>APPROVE</v>
      </c>
      <c r="I1006" s="42">
        <f>IF(Table9[[#This Row],[DECISION]]="Approve",3,IF(Table9[[#This Row],[DECISION]]="Review",2,1))</f>
        <v>3</v>
      </c>
    </row>
    <row r="1007" spans="1:9" ht="17.25" x14ac:dyDescent="0.3">
      <c r="A1007" s="40" t="s">
        <v>1035</v>
      </c>
      <c r="B1007" s="31" t="s">
        <v>25</v>
      </c>
      <c r="C1007" s="32">
        <v>196800</v>
      </c>
      <c r="D1007" s="33">
        <v>40000</v>
      </c>
      <c r="E1007" s="30" t="str">
        <f>VLOOKUP(A1007,'CREDIT RISK SCORECARD'!A:H,8, FALSE)</f>
        <v xml:space="preserve"> Low Risk</v>
      </c>
      <c r="F1007" s="31" t="s">
        <v>2064</v>
      </c>
      <c r="G1007" s="34">
        <v>0.39993546832411137</v>
      </c>
      <c r="H1007" s="44" t="str">
        <f t="shared" si="15"/>
        <v>APPROVE</v>
      </c>
      <c r="I1007" s="42">
        <f>IF(Table9[[#This Row],[DECISION]]="Approve",3,IF(Table9[[#This Row],[DECISION]]="Review",2,1))</f>
        <v>3</v>
      </c>
    </row>
    <row r="1008" spans="1:9" ht="17.25" x14ac:dyDescent="0.3">
      <c r="A1008" s="39" t="s">
        <v>1036</v>
      </c>
      <c r="B1008" s="26" t="s">
        <v>25</v>
      </c>
      <c r="C1008" s="27">
        <v>212400</v>
      </c>
      <c r="D1008" s="28">
        <v>45000</v>
      </c>
      <c r="E1008" s="30" t="str">
        <f>VLOOKUP(A1008,'CREDIT RISK SCORECARD'!A:H,8, FALSE)</f>
        <v xml:space="preserve"> Low Risk</v>
      </c>
      <c r="F1008" s="26" t="s">
        <v>2064</v>
      </c>
      <c r="G1008" s="29">
        <v>0.27829865071257592</v>
      </c>
      <c r="H1008" s="44" t="str">
        <f t="shared" si="15"/>
        <v>APPROVE</v>
      </c>
      <c r="I1008" s="42">
        <f>IF(Table9[[#This Row],[DECISION]]="Approve",3,IF(Table9[[#This Row],[DECISION]]="Review",2,1))</f>
        <v>3</v>
      </c>
    </row>
    <row r="1009" spans="1:9" ht="17.25" x14ac:dyDescent="0.3">
      <c r="A1009" s="40" t="s">
        <v>1037</v>
      </c>
      <c r="B1009" s="31" t="s">
        <v>33</v>
      </c>
      <c r="C1009" s="32">
        <v>301100</v>
      </c>
      <c r="D1009" s="33">
        <v>82000</v>
      </c>
      <c r="E1009" s="30" t="str">
        <f>VLOOKUP(A1009,'CREDIT RISK SCORECARD'!A:H,8, FALSE)</f>
        <v xml:space="preserve"> Medium Risk</v>
      </c>
      <c r="F1009" s="31" t="s">
        <v>2065</v>
      </c>
      <c r="G1009" s="34">
        <v>0.65383091270515581</v>
      </c>
      <c r="H1009" s="44" t="str">
        <f t="shared" si="15"/>
        <v>REVIEW</v>
      </c>
      <c r="I1009" s="42">
        <f>IF(Table9[[#This Row],[DECISION]]="Approve",3,IF(Table9[[#This Row],[DECISION]]="Review",2,1))</f>
        <v>2</v>
      </c>
    </row>
    <row r="1010" spans="1:9" ht="17.25" x14ac:dyDescent="0.3">
      <c r="A1010" s="39" t="s">
        <v>1038</v>
      </c>
      <c r="B1010" s="26" t="s">
        <v>30</v>
      </c>
      <c r="C1010" s="27">
        <v>239900</v>
      </c>
      <c r="D1010" s="28">
        <v>57000</v>
      </c>
      <c r="E1010" s="30" t="str">
        <f>VLOOKUP(A1010,'CREDIT RISK SCORECARD'!A:H,8, FALSE)</f>
        <v xml:space="preserve"> Low Risk</v>
      </c>
      <c r="F1010" s="26" t="s">
        <v>2064</v>
      </c>
      <c r="G1010" s="29">
        <v>0.47229807129861023</v>
      </c>
      <c r="H1010" s="44" t="str">
        <f t="shared" si="15"/>
        <v>APPROVE</v>
      </c>
      <c r="I1010" s="42">
        <f>IF(Table9[[#This Row],[DECISION]]="Approve",3,IF(Table9[[#This Row],[DECISION]]="Review",2,1))</f>
        <v>3</v>
      </c>
    </row>
    <row r="1011" spans="1:9" ht="17.25" x14ac:dyDescent="0.3">
      <c r="A1011" s="40" t="s">
        <v>1039</v>
      </c>
      <c r="B1011" s="31" t="s">
        <v>33</v>
      </c>
      <c r="C1011" s="32">
        <v>128100</v>
      </c>
      <c r="D1011" s="33">
        <v>38000</v>
      </c>
      <c r="E1011" s="30" t="str">
        <f>VLOOKUP(A1011,'CREDIT RISK SCORECARD'!A:H,8, FALSE)</f>
        <v xml:space="preserve"> Medium Risk</v>
      </c>
      <c r="F1011" s="31" t="s">
        <v>2065</v>
      </c>
      <c r="G1011" s="34">
        <v>0.61311554411226354</v>
      </c>
      <c r="H1011" s="44" t="str">
        <f t="shared" si="15"/>
        <v>REVIEW</v>
      </c>
      <c r="I1011" s="42">
        <f>IF(Table9[[#This Row],[DECISION]]="Approve",3,IF(Table9[[#This Row],[DECISION]]="Review",2,1))</f>
        <v>2</v>
      </c>
    </row>
    <row r="1012" spans="1:9" ht="17.25" x14ac:dyDescent="0.3">
      <c r="A1012" s="39" t="s">
        <v>1040</v>
      </c>
      <c r="B1012" s="26" t="s">
        <v>30</v>
      </c>
      <c r="C1012" s="27">
        <v>240200</v>
      </c>
      <c r="D1012" s="28">
        <v>79000</v>
      </c>
      <c r="E1012" s="30" t="str">
        <f>VLOOKUP(A1012,'CREDIT RISK SCORECARD'!A:H,8, FALSE)</f>
        <v xml:space="preserve"> Medium Risk</v>
      </c>
      <c r="F1012" s="26" t="s">
        <v>2064</v>
      </c>
      <c r="G1012" s="29">
        <v>0.48110891913723369</v>
      </c>
      <c r="H1012" s="44" t="str">
        <f t="shared" si="15"/>
        <v>REVIEW</v>
      </c>
      <c r="I1012" s="42">
        <f>IF(Table9[[#This Row],[DECISION]]="Approve",3,IF(Table9[[#This Row],[DECISION]]="Review",2,1))</f>
        <v>2</v>
      </c>
    </row>
    <row r="1013" spans="1:9" ht="17.25" x14ac:dyDescent="0.3">
      <c r="A1013" s="40" t="s">
        <v>1041</v>
      </c>
      <c r="B1013" s="31" t="s">
        <v>33</v>
      </c>
      <c r="C1013" s="32">
        <v>279900</v>
      </c>
      <c r="D1013" s="33">
        <v>80000</v>
      </c>
      <c r="E1013" s="30" t="str">
        <f>VLOOKUP(A1013,'CREDIT RISK SCORECARD'!A:H,8, FALSE)</f>
        <v xml:space="preserve"> Medium Risk</v>
      </c>
      <c r="F1013" s="31" t="s">
        <v>2065</v>
      </c>
      <c r="G1013" s="34">
        <v>0.53162393495478688</v>
      </c>
      <c r="H1013" s="44" t="str">
        <f t="shared" si="15"/>
        <v>REVIEW</v>
      </c>
      <c r="I1013" s="42">
        <f>IF(Table9[[#This Row],[DECISION]]="Approve",3,IF(Table9[[#This Row],[DECISION]]="Review",2,1))</f>
        <v>2</v>
      </c>
    </row>
    <row r="1014" spans="1:9" ht="17.25" x14ac:dyDescent="0.3">
      <c r="A1014" s="39" t="s">
        <v>1042</v>
      </c>
      <c r="B1014" s="26" t="s">
        <v>33</v>
      </c>
      <c r="C1014" s="27">
        <v>260600</v>
      </c>
      <c r="D1014" s="28">
        <v>50000</v>
      </c>
      <c r="E1014" s="30" t="str">
        <f>VLOOKUP(A1014,'CREDIT RISK SCORECARD'!A:H,8, FALSE)</f>
        <v xml:space="preserve"> Medium Risk</v>
      </c>
      <c r="F1014" s="26" t="s">
        <v>2065</v>
      </c>
      <c r="G1014" s="29">
        <v>0.65848648250974395</v>
      </c>
      <c r="H1014" s="44" t="str">
        <f t="shared" si="15"/>
        <v>REVIEW</v>
      </c>
      <c r="I1014" s="42">
        <f>IF(Table9[[#This Row],[DECISION]]="Approve",3,IF(Table9[[#This Row],[DECISION]]="Review",2,1))</f>
        <v>2</v>
      </c>
    </row>
    <row r="1015" spans="1:9" ht="17.25" x14ac:dyDescent="0.3">
      <c r="A1015" s="40" t="s">
        <v>1043</v>
      </c>
      <c r="B1015" s="31" t="s">
        <v>30</v>
      </c>
      <c r="C1015" s="32">
        <v>259300</v>
      </c>
      <c r="D1015" s="33">
        <v>87000</v>
      </c>
      <c r="E1015" s="30" t="str">
        <f>VLOOKUP(A1015,'CREDIT RISK SCORECARD'!A:H,8, FALSE)</f>
        <v xml:space="preserve"> Medium Risk</v>
      </c>
      <c r="F1015" s="31" t="s">
        <v>2065</v>
      </c>
      <c r="G1015" s="34">
        <v>0.51803062781281617</v>
      </c>
      <c r="H1015" s="44" t="str">
        <f t="shared" si="15"/>
        <v>REVIEW</v>
      </c>
      <c r="I1015" s="42">
        <f>IF(Table9[[#This Row],[DECISION]]="Approve",3,IF(Table9[[#This Row],[DECISION]]="Review",2,1))</f>
        <v>2</v>
      </c>
    </row>
    <row r="1016" spans="1:9" ht="17.25" x14ac:dyDescent="0.3">
      <c r="A1016" s="39" t="s">
        <v>1044</v>
      </c>
      <c r="B1016" s="26" t="s">
        <v>25</v>
      </c>
      <c r="C1016" s="27">
        <v>151100</v>
      </c>
      <c r="D1016" s="28">
        <v>31000</v>
      </c>
      <c r="E1016" s="30" t="str">
        <f>VLOOKUP(A1016,'CREDIT RISK SCORECARD'!A:H,8, FALSE)</f>
        <v xml:space="preserve"> Low Risk</v>
      </c>
      <c r="F1016" s="26" t="s">
        <v>2064</v>
      </c>
      <c r="G1016" s="29">
        <v>0.41544884813665889</v>
      </c>
      <c r="H1016" s="44" t="str">
        <f t="shared" si="15"/>
        <v>APPROVE</v>
      </c>
      <c r="I1016" s="42">
        <f>IF(Table9[[#This Row],[DECISION]]="Approve",3,IF(Table9[[#This Row],[DECISION]]="Review",2,1))</f>
        <v>3</v>
      </c>
    </row>
    <row r="1017" spans="1:9" ht="17.25" x14ac:dyDescent="0.3">
      <c r="A1017" s="40" t="s">
        <v>1045</v>
      </c>
      <c r="B1017" s="31" t="s">
        <v>25</v>
      </c>
      <c r="C1017" s="32">
        <v>166000</v>
      </c>
      <c r="D1017" s="33">
        <v>30000</v>
      </c>
      <c r="E1017" s="30" t="str">
        <f>VLOOKUP(A1017,'CREDIT RISK SCORECARD'!A:H,8, FALSE)</f>
        <v xml:space="preserve"> Low Risk</v>
      </c>
      <c r="F1017" s="31" t="s">
        <v>2064</v>
      </c>
      <c r="G1017" s="34">
        <v>0.35259235142969736</v>
      </c>
      <c r="H1017" s="44" t="str">
        <f t="shared" si="15"/>
        <v>APPROVE</v>
      </c>
      <c r="I1017" s="42">
        <f>IF(Table9[[#This Row],[DECISION]]="Approve",3,IF(Table9[[#This Row],[DECISION]]="Review",2,1))</f>
        <v>3</v>
      </c>
    </row>
    <row r="1018" spans="1:9" ht="17.25" x14ac:dyDescent="0.3">
      <c r="A1018" s="39" t="s">
        <v>1046</v>
      </c>
      <c r="B1018" s="26" t="s">
        <v>25</v>
      </c>
      <c r="C1018" s="27">
        <v>215200</v>
      </c>
      <c r="D1018" s="28">
        <v>36000</v>
      </c>
      <c r="E1018" s="30" t="str">
        <f>VLOOKUP(A1018,'CREDIT RISK SCORECARD'!A:H,8, FALSE)</f>
        <v xml:space="preserve"> Low Risk</v>
      </c>
      <c r="F1018" s="26" t="s">
        <v>2064</v>
      </c>
      <c r="G1018" s="29">
        <v>0.43497182992307942</v>
      </c>
      <c r="H1018" s="44" t="str">
        <f t="shared" si="15"/>
        <v>APPROVE</v>
      </c>
      <c r="I1018" s="42">
        <f>IF(Table9[[#This Row],[DECISION]]="Approve",3,IF(Table9[[#This Row],[DECISION]]="Review",2,1))</f>
        <v>3</v>
      </c>
    </row>
    <row r="1019" spans="1:9" ht="17.25" x14ac:dyDescent="0.3">
      <c r="A1019" s="40" t="s">
        <v>1047</v>
      </c>
      <c r="B1019" s="31" t="s">
        <v>30</v>
      </c>
      <c r="C1019" s="32">
        <v>194200</v>
      </c>
      <c r="D1019" s="33">
        <v>51000</v>
      </c>
      <c r="E1019" s="30" t="str">
        <f>VLOOKUP(A1019,'CREDIT RISK SCORECARD'!A:H,8, FALSE)</f>
        <v xml:space="preserve"> Medium Risk</v>
      </c>
      <c r="F1019" s="31" t="s">
        <v>2064</v>
      </c>
      <c r="G1019" s="34">
        <v>0.48288936847919944</v>
      </c>
      <c r="H1019" s="44" t="str">
        <f t="shared" si="15"/>
        <v>REVIEW</v>
      </c>
      <c r="I1019" s="42">
        <f>IF(Table9[[#This Row],[DECISION]]="Approve",3,IF(Table9[[#This Row],[DECISION]]="Review",2,1))</f>
        <v>2</v>
      </c>
    </row>
    <row r="1020" spans="1:9" ht="17.25" x14ac:dyDescent="0.3">
      <c r="A1020" s="39" t="s">
        <v>1048</v>
      </c>
      <c r="B1020" s="26" t="s">
        <v>30</v>
      </c>
      <c r="C1020" s="27">
        <v>163000</v>
      </c>
      <c r="D1020" s="28">
        <v>30000</v>
      </c>
      <c r="E1020" s="30" t="str">
        <f>VLOOKUP(A1020,'CREDIT RISK SCORECARD'!A:H,8, FALSE)</f>
        <v xml:space="preserve"> Low Risk</v>
      </c>
      <c r="F1020" s="26" t="s">
        <v>2064</v>
      </c>
      <c r="G1020" s="29">
        <v>0.38933493072487219</v>
      </c>
      <c r="H1020" s="44" t="str">
        <f t="shared" si="15"/>
        <v>APPROVE</v>
      </c>
      <c r="I1020" s="42">
        <f>IF(Table9[[#This Row],[DECISION]]="Approve",3,IF(Table9[[#This Row],[DECISION]]="Review",2,1))</f>
        <v>3</v>
      </c>
    </row>
    <row r="1021" spans="1:9" ht="17.25" x14ac:dyDescent="0.3">
      <c r="A1021" s="40" t="s">
        <v>1049</v>
      </c>
      <c r="B1021" s="31" t="s">
        <v>25</v>
      </c>
      <c r="C1021" s="32">
        <v>191400</v>
      </c>
      <c r="D1021" s="33">
        <v>34000</v>
      </c>
      <c r="E1021" s="30" t="str">
        <f>VLOOKUP(A1021,'CREDIT RISK SCORECARD'!A:H,8, FALSE)</f>
        <v xml:space="preserve"> Low Risk</v>
      </c>
      <c r="F1021" s="31" t="s">
        <v>2064</v>
      </c>
      <c r="G1021" s="34">
        <v>0.38276491522003248</v>
      </c>
      <c r="H1021" s="44" t="str">
        <f t="shared" si="15"/>
        <v>APPROVE</v>
      </c>
      <c r="I1021" s="42">
        <f>IF(Table9[[#This Row],[DECISION]]="Approve",3,IF(Table9[[#This Row],[DECISION]]="Review",2,1))</f>
        <v>3</v>
      </c>
    </row>
    <row r="1022" spans="1:9" ht="17.25" x14ac:dyDescent="0.3">
      <c r="A1022" s="39" t="s">
        <v>1050</v>
      </c>
      <c r="B1022" s="26" t="s">
        <v>33</v>
      </c>
      <c r="C1022" s="27">
        <v>337100</v>
      </c>
      <c r="D1022" s="28">
        <v>71000</v>
      </c>
      <c r="E1022" s="30" t="str">
        <f>VLOOKUP(A1022,'CREDIT RISK SCORECARD'!A:H,8, FALSE)</f>
        <v xml:space="preserve"> Medium Risk</v>
      </c>
      <c r="F1022" s="26" t="s">
        <v>2065</v>
      </c>
      <c r="G1022" s="29">
        <v>0.64272902654543151</v>
      </c>
      <c r="H1022" s="44" t="str">
        <f t="shared" si="15"/>
        <v>REVIEW</v>
      </c>
      <c r="I1022" s="42">
        <f>IF(Table9[[#This Row],[DECISION]]="Approve",3,IF(Table9[[#This Row],[DECISION]]="Review",2,1))</f>
        <v>2</v>
      </c>
    </row>
    <row r="1023" spans="1:9" ht="17.25" x14ac:dyDescent="0.3">
      <c r="A1023" s="40" t="s">
        <v>1051</v>
      </c>
      <c r="B1023" s="31" t="s">
        <v>30</v>
      </c>
      <c r="C1023" s="32">
        <v>158500</v>
      </c>
      <c r="D1023" s="33">
        <v>33000</v>
      </c>
      <c r="E1023" s="30" t="str">
        <f>VLOOKUP(A1023,'CREDIT RISK SCORECARD'!A:H,8, FALSE)</f>
        <v xml:space="preserve"> Medium Risk</v>
      </c>
      <c r="F1023" s="31" t="s">
        <v>2064</v>
      </c>
      <c r="G1023" s="34">
        <v>0.4588097421999443</v>
      </c>
      <c r="H1023" s="44" t="str">
        <f t="shared" si="15"/>
        <v>REVIEW</v>
      </c>
      <c r="I1023" s="42">
        <f>IF(Table9[[#This Row],[DECISION]]="Approve",3,IF(Table9[[#This Row],[DECISION]]="Review",2,1))</f>
        <v>2</v>
      </c>
    </row>
    <row r="1024" spans="1:9" ht="17.25" x14ac:dyDescent="0.3">
      <c r="A1024" s="39" t="s">
        <v>1052</v>
      </c>
      <c r="B1024" s="26" t="s">
        <v>25</v>
      </c>
      <c r="C1024" s="27">
        <v>263000</v>
      </c>
      <c r="D1024" s="28">
        <v>71000</v>
      </c>
      <c r="E1024" s="30" t="str">
        <f>VLOOKUP(A1024,'CREDIT RISK SCORECARD'!A:H,8, FALSE)</f>
        <v xml:space="preserve"> Medium Risk</v>
      </c>
      <c r="F1024" s="26" t="s">
        <v>2064</v>
      </c>
      <c r="G1024" s="29">
        <v>0.47156517621803534</v>
      </c>
      <c r="H1024" s="44" t="str">
        <f t="shared" si="15"/>
        <v>REVIEW</v>
      </c>
      <c r="I1024" s="42">
        <f>IF(Table9[[#This Row],[DECISION]]="Approve",3,IF(Table9[[#This Row],[DECISION]]="Review",2,1))</f>
        <v>2</v>
      </c>
    </row>
    <row r="1025" spans="1:9" ht="17.25" x14ac:dyDescent="0.3">
      <c r="A1025" s="40" t="s">
        <v>1053</v>
      </c>
      <c r="B1025" s="31" t="s">
        <v>33</v>
      </c>
      <c r="C1025" s="32">
        <v>149200</v>
      </c>
      <c r="D1025" s="33">
        <v>47000</v>
      </c>
      <c r="E1025" s="30" t="str">
        <f>VLOOKUP(A1025,'CREDIT RISK SCORECARD'!A:H,8, FALSE)</f>
        <v xml:space="preserve"> Medium Risk</v>
      </c>
      <c r="F1025" s="31" t="s">
        <v>2065</v>
      </c>
      <c r="G1025" s="34">
        <v>0.59555975568345554</v>
      </c>
      <c r="H1025" s="44" t="str">
        <f t="shared" si="15"/>
        <v>REVIEW</v>
      </c>
      <c r="I1025" s="42">
        <f>IF(Table9[[#This Row],[DECISION]]="Approve",3,IF(Table9[[#This Row],[DECISION]]="Review",2,1))</f>
        <v>2</v>
      </c>
    </row>
    <row r="1026" spans="1:9" ht="17.25" x14ac:dyDescent="0.3">
      <c r="A1026" s="39" t="s">
        <v>1054</v>
      </c>
      <c r="B1026" s="26" t="s">
        <v>30</v>
      </c>
      <c r="C1026" s="27">
        <v>190900</v>
      </c>
      <c r="D1026" s="28">
        <v>58000</v>
      </c>
      <c r="E1026" s="30" t="str">
        <f>VLOOKUP(A1026,'CREDIT RISK SCORECARD'!A:H,8, FALSE)</f>
        <v xml:space="preserve"> Medium Risk</v>
      </c>
      <c r="F1026" s="26" t="s">
        <v>2065</v>
      </c>
      <c r="G1026" s="29">
        <v>0.50243372486761817</v>
      </c>
      <c r="H1026" s="44" t="str">
        <f t="shared" si="15"/>
        <v>REVIEW</v>
      </c>
      <c r="I1026" s="42">
        <f>IF(Table9[[#This Row],[DECISION]]="Approve",3,IF(Table9[[#This Row],[DECISION]]="Review",2,1))</f>
        <v>2</v>
      </c>
    </row>
    <row r="1027" spans="1:9" ht="17.25" x14ac:dyDescent="0.3">
      <c r="A1027" s="40" t="s">
        <v>1055</v>
      </c>
      <c r="B1027" s="31" t="s">
        <v>25</v>
      </c>
      <c r="C1027" s="32">
        <v>241800</v>
      </c>
      <c r="D1027" s="33">
        <v>49000</v>
      </c>
      <c r="E1027" s="30" t="str">
        <f>VLOOKUP(A1027,'CREDIT RISK SCORECARD'!A:H,8, FALSE)</f>
        <v xml:space="preserve"> Low Risk</v>
      </c>
      <c r="F1027" s="31" t="s">
        <v>2064</v>
      </c>
      <c r="G1027" s="34">
        <v>0.3686008827293028</v>
      </c>
      <c r="H1027" s="44" t="str">
        <f t="shared" si="15"/>
        <v>APPROVE</v>
      </c>
      <c r="I1027" s="42">
        <f>IF(Table9[[#This Row],[DECISION]]="Approve",3,IF(Table9[[#This Row],[DECISION]]="Review",2,1))</f>
        <v>3</v>
      </c>
    </row>
    <row r="1028" spans="1:9" ht="17.25" x14ac:dyDescent="0.3">
      <c r="A1028" s="39" t="s">
        <v>1056</v>
      </c>
      <c r="B1028" s="26" t="s">
        <v>33</v>
      </c>
      <c r="C1028" s="27">
        <v>219500</v>
      </c>
      <c r="D1028" s="28">
        <v>44000</v>
      </c>
      <c r="E1028" s="30" t="str">
        <f>VLOOKUP(A1028,'CREDIT RISK SCORECARD'!A:H,8, FALSE)</f>
        <v xml:space="preserve"> Medium Risk</v>
      </c>
      <c r="F1028" s="26" t="s">
        <v>2065</v>
      </c>
      <c r="G1028" s="29">
        <v>0.56264336186615915</v>
      </c>
      <c r="H1028" s="44" t="str">
        <f t="shared" si="15"/>
        <v>REVIEW</v>
      </c>
      <c r="I1028" s="42">
        <f>IF(Table9[[#This Row],[DECISION]]="Approve",3,IF(Table9[[#This Row],[DECISION]]="Review",2,1))</f>
        <v>2</v>
      </c>
    </row>
    <row r="1029" spans="1:9" ht="17.25" x14ac:dyDescent="0.3">
      <c r="A1029" s="40" t="s">
        <v>1057</v>
      </c>
      <c r="B1029" s="31" t="s">
        <v>25</v>
      </c>
      <c r="C1029" s="32">
        <v>219000</v>
      </c>
      <c r="D1029" s="33">
        <v>75000</v>
      </c>
      <c r="E1029" s="30" t="str">
        <f>VLOOKUP(A1029,'CREDIT RISK SCORECARD'!A:H,8, FALSE)</f>
        <v xml:space="preserve"> Medium Risk</v>
      </c>
      <c r="F1029" s="31" t="s">
        <v>2064</v>
      </c>
      <c r="G1029" s="34">
        <v>0.40405013164106635</v>
      </c>
      <c r="H1029" s="44" t="str">
        <f t="shared" si="15"/>
        <v>REVIEW</v>
      </c>
      <c r="I1029" s="42">
        <f>IF(Table9[[#This Row],[DECISION]]="Approve",3,IF(Table9[[#This Row],[DECISION]]="Review",2,1))</f>
        <v>2</v>
      </c>
    </row>
    <row r="1030" spans="1:9" ht="17.25" x14ac:dyDescent="0.3">
      <c r="A1030" s="39" t="s">
        <v>1058</v>
      </c>
      <c r="B1030" s="26" t="s">
        <v>30</v>
      </c>
      <c r="C1030" s="27">
        <v>114400</v>
      </c>
      <c r="D1030" s="28">
        <v>30000</v>
      </c>
      <c r="E1030" s="30" t="str">
        <f>VLOOKUP(A1030,'CREDIT RISK SCORECARD'!A:H,8, FALSE)</f>
        <v xml:space="preserve"> Medium Risk</v>
      </c>
      <c r="F1030" s="26" t="s">
        <v>2065</v>
      </c>
      <c r="G1030" s="29">
        <v>0.52557174999599932</v>
      </c>
      <c r="H1030" s="44" t="str">
        <f t="shared" si="15"/>
        <v>REVIEW</v>
      </c>
      <c r="I1030" s="42">
        <f>IF(Table9[[#This Row],[DECISION]]="Approve",3,IF(Table9[[#This Row],[DECISION]]="Review",2,1))</f>
        <v>2</v>
      </c>
    </row>
    <row r="1031" spans="1:9" ht="17.25" x14ac:dyDescent="0.3">
      <c r="A1031" s="40" t="s">
        <v>1059</v>
      </c>
      <c r="B1031" s="31" t="s">
        <v>30</v>
      </c>
      <c r="C1031" s="32">
        <v>171600</v>
      </c>
      <c r="D1031" s="33">
        <v>56000</v>
      </c>
      <c r="E1031" s="30" t="str">
        <f>VLOOKUP(A1031,'CREDIT RISK SCORECARD'!A:H,8, FALSE)</f>
        <v xml:space="preserve"> Medium Risk</v>
      </c>
      <c r="F1031" s="31" t="s">
        <v>2064</v>
      </c>
      <c r="G1031" s="34">
        <v>0.46671555087792693</v>
      </c>
      <c r="H1031" s="44" t="str">
        <f t="shared" si="15"/>
        <v>REVIEW</v>
      </c>
      <c r="I1031" s="42">
        <f>IF(Table9[[#This Row],[DECISION]]="Approve",3,IF(Table9[[#This Row],[DECISION]]="Review",2,1))</f>
        <v>2</v>
      </c>
    </row>
    <row r="1032" spans="1:9" ht="17.25" x14ac:dyDescent="0.3">
      <c r="A1032" s="39" t="s">
        <v>1060</v>
      </c>
      <c r="B1032" s="26" t="s">
        <v>30</v>
      </c>
      <c r="C1032" s="27">
        <v>208300</v>
      </c>
      <c r="D1032" s="28">
        <v>40000</v>
      </c>
      <c r="E1032" s="30" t="str">
        <f>VLOOKUP(A1032,'CREDIT RISK SCORECARD'!A:H,8, FALSE)</f>
        <v xml:space="preserve"> Low Risk</v>
      </c>
      <c r="F1032" s="26" t="s">
        <v>2064</v>
      </c>
      <c r="G1032" s="29">
        <v>0.42404078911083776</v>
      </c>
      <c r="H1032" s="44" t="str">
        <f t="shared" ref="H1032:H1095" si="16">IF(E:E=" Low Risk","APPROVE",
IF(E:E=" Medium Risk","REVIEW","REJECT"))</f>
        <v>APPROVE</v>
      </c>
      <c r="I1032" s="42">
        <f>IF(Table9[[#This Row],[DECISION]]="Approve",3,IF(Table9[[#This Row],[DECISION]]="Review",2,1))</f>
        <v>3</v>
      </c>
    </row>
    <row r="1033" spans="1:9" ht="17.25" x14ac:dyDescent="0.3">
      <c r="A1033" s="40" t="s">
        <v>1061</v>
      </c>
      <c r="B1033" s="31" t="s">
        <v>25</v>
      </c>
      <c r="C1033" s="32">
        <v>118100</v>
      </c>
      <c r="D1033" s="33">
        <v>40000</v>
      </c>
      <c r="E1033" s="30" t="str">
        <f>VLOOKUP(A1033,'CREDIT RISK SCORECARD'!A:H,8, FALSE)</f>
        <v xml:space="preserve"> Medium Risk</v>
      </c>
      <c r="F1033" s="31" t="s">
        <v>2064</v>
      </c>
      <c r="G1033" s="34">
        <v>0.45142689159662197</v>
      </c>
      <c r="H1033" s="44" t="str">
        <f t="shared" si="16"/>
        <v>REVIEW</v>
      </c>
      <c r="I1033" s="42">
        <f>IF(Table9[[#This Row],[DECISION]]="Approve",3,IF(Table9[[#This Row],[DECISION]]="Review",2,1))</f>
        <v>2</v>
      </c>
    </row>
    <row r="1034" spans="1:9" ht="17.25" x14ac:dyDescent="0.3">
      <c r="A1034" s="39" t="s">
        <v>1062</v>
      </c>
      <c r="B1034" s="26" t="s">
        <v>30</v>
      </c>
      <c r="C1034" s="27">
        <v>123000</v>
      </c>
      <c r="D1034" s="28">
        <v>30000</v>
      </c>
      <c r="E1034" s="30" t="str">
        <f>VLOOKUP(A1034,'CREDIT RISK SCORECARD'!A:H,8, FALSE)</f>
        <v xml:space="preserve"> Medium Risk</v>
      </c>
      <c r="F1034" s="26" t="s">
        <v>2065</v>
      </c>
      <c r="G1034" s="29">
        <v>0.51056419910458972</v>
      </c>
      <c r="H1034" s="44" t="str">
        <f t="shared" si="16"/>
        <v>REVIEW</v>
      </c>
      <c r="I1034" s="42">
        <f>IF(Table9[[#This Row],[DECISION]]="Approve",3,IF(Table9[[#This Row],[DECISION]]="Review",2,1))</f>
        <v>2</v>
      </c>
    </row>
    <row r="1035" spans="1:9" ht="17.25" x14ac:dyDescent="0.3">
      <c r="A1035" s="40" t="s">
        <v>1063</v>
      </c>
      <c r="B1035" s="31" t="s">
        <v>30</v>
      </c>
      <c r="C1035" s="32">
        <v>243000</v>
      </c>
      <c r="D1035" s="33">
        <v>58000</v>
      </c>
      <c r="E1035" s="30" t="str">
        <f>VLOOKUP(A1035,'CREDIT RISK SCORECARD'!A:H,8, FALSE)</f>
        <v xml:space="preserve"> Low Risk</v>
      </c>
      <c r="F1035" s="31" t="s">
        <v>2064</v>
      </c>
      <c r="G1035" s="34">
        <v>0.41697995646197095</v>
      </c>
      <c r="H1035" s="44" t="str">
        <f t="shared" si="16"/>
        <v>APPROVE</v>
      </c>
      <c r="I1035" s="42">
        <f>IF(Table9[[#This Row],[DECISION]]="Approve",3,IF(Table9[[#This Row],[DECISION]]="Review",2,1))</f>
        <v>3</v>
      </c>
    </row>
    <row r="1036" spans="1:9" ht="17.25" x14ac:dyDescent="0.3">
      <c r="A1036" s="39" t="s">
        <v>1064</v>
      </c>
      <c r="B1036" s="26" t="s">
        <v>25</v>
      </c>
      <c r="C1036" s="27">
        <v>168800</v>
      </c>
      <c r="D1036" s="28">
        <v>49000</v>
      </c>
      <c r="E1036" s="30" t="str">
        <f>VLOOKUP(A1036,'CREDIT RISK SCORECARD'!A:H,8, FALSE)</f>
        <v xml:space="preserve"> Low Risk</v>
      </c>
      <c r="F1036" s="26" t="s">
        <v>2064</v>
      </c>
      <c r="G1036" s="29">
        <v>0.39205930251071802</v>
      </c>
      <c r="H1036" s="44" t="str">
        <f t="shared" si="16"/>
        <v>APPROVE</v>
      </c>
      <c r="I1036" s="42">
        <f>IF(Table9[[#This Row],[DECISION]]="Approve",3,IF(Table9[[#This Row],[DECISION]]="Review",2,1))</f>
        <v>3</v>
      </c>
    </row>
    <row r="1037" spans="1:9" ht="17.25" x14ac:dyDescent="0.3">
      <c r="A1037" s="40" t="s">
        <v>1065</v>
      </c>
      <c r="B1037" s="31" t="s">
        <v>30</v>
      </c>
      <c r="C1037" s="32">
        <v>170500</v>
      </c>
      <c r="D1037" s="33">
        <v>46000</v>
      </c>
      <c r="E1037" s="30" t="str">
        <f>VLOOKUP(A1037,'CREDIT RISK SCORECARD'!A:H,8, FALSE)</f>
        <v xml:space="preserve"> Medium Risk</v>
      </c>
      <c r="F1037" s="31" t="s">
        <v>2065</v>
      </c>
      <c r="G1037" s="34">
        <v>0.50224978541564924</v>
      </c>
      <c r="H1037" s="44" t="str">
        <f t="shared" si="16"/>
        <v>REVIEW</v>
      </c>
      <c r="I1037" s="42">
        <f>IF(Table9[[#This Row],[DECISION]]="Approve",3,IF(Table9[[#This Row],[DECISION]]="Review",2,1))</f>
        <v>2</v>
      </c>
    </row>
    <row r="1038" spans="1:9" ht="17.25" x14ac:dyDescent="0.3">
      <c r="A1038" s="39" t="s">
        <v>1066</v>
      </c>
      <c r="B1038" s="26" t="s">
        <v>25</v>
      </c>
      <c r="C1038" s="27">
        <v>162700</v>
      </c>
      <c r="D1038" s="28">
        <v>35000</v>
      </c>
      <c r="E1038" s="30" t="str">
        <f>VLOOKUP(A1038,'CREDIT RISK SCORECARD'!A:H,8, FALSE)</f>
        <v xml:space="preserve"> Low Risk</v>
      </c>
      <c r="F1038" s="26" t="s">
        <v>2064</v>
      </c>
      <c r="G1038" s="29">
        <v>0.3837730881450846</v>
      </c>
      <c r="H1038" s="44" t="str">
        <f t="shared" si="16"/>
        <v>APPROVE</v>
      </c>
      <c r="I1038" s="42">
        <f>IF(Table9[[#This Row],[DECISION]]="Approve",3,IF(Table9[[#This Row],[DECISION]]="Review",2,1))</f>
        <v>3</v>
      </c>
    </row>
    <row r="1039" spans="1:9" ht="17.25" x14ac:dyDescent="0.3">
      <c r="A1039" s="40" t="s">
        <v>1067</v>
      </c>
      <c r="B1039" s="31" t="s">
        <v>33</v>
      </c>
      <c r="C1039" s="32">
        <v>382700</v>
      </c>
      <c r="D1039" s="33">
        <v>100000</v>
      </c>
      <c r="E1039" s="30" t="str">
        <f>VLOOKUP(A1039,'CREDIT RISK SCORECARD'!A:H,8, FALSE)</f>
        <v xml:space="preserve"> Medium Risk</v>
      </c>
      <c r="F1039" s="31" t="s">
        <v>2065</v>
      </c>
      <c r="G1039" s="34">
        <v>0.55369783956226792</v>
      </c>
      <c r="H1039" s="44" t="str">
        <f t="shared" si="16"/>
        <v>REVIEW</v>
      </c>
      <c r="I1039" s="42">
        <f>IF(Table9[[#This Row],[DECISION]]="Approve",3,IF(Table9[[#This Row],[DECISION]]="Review",2,1))</f>
        <v>2</v>
      </c>
    </row>
    <row r="1040" spans="1:9" ht="17.25" x14ac:dyDescent="0.3">
      <c r="A1040" s="39" t="s">
        <v>1068</v>
      </c>
      <c r="B1040" s="26" t="s">
        <v>25</v>
      </c>
      <c r="C1040" s="27">
        <v>218900</v>
      </c>
      <c r="D1040" s="28">
        <v>65000</v>
      </c>
      <c r="E1040" s="30" t="str">
        <f>VLOOKUP(A1040,'CREDIT RISK SCORECARD'!A:H,8, FALSE)</f>
        <v xml:space="preserve"> Low Risk</v>
      </c>
      <c r="F1040" s="26" t="s">
        <v>2064</v>
      </c>
      <c r="G1040" s="29">
        <v>0.40403339425971285</v>
      </c>
      <c r="H1040" s="44" t="str">
        <f t="shared" si="16"/>
        <v>APPROVE</v>
      </c>
      <c r="I1040" s="42">
        <f>IF(Table9[[#This Row],[DECISION]]="Approve",3,IF(Table9[[#This Row],[DECISION]]="Review",2,1))</f>
        <v>3</v>
      </c>
    </row>
    <row r="1041" spans="1:9" ht="17.25" x14ac:dyDescent="0.3">
      <c r="A1041" s="40" t="s">
        <v>1069</v>
      </c>
      <c r="B1041" s="31" t="s">
        <v>25</v>
      </c>
      <c r="C1041" s="32">
        <v>205000</v>
      </c>
      <c r="D1041" s="33">
        <v>32000</v>
      </c>
      <c r="E1041" s="30" t="str">
        <f>VLOOKUP(A1041,'CREDIT RISK SCORECARD'!A:H,8, FALSE)</f>
        <v xml:space="preserve"> Low Risk</v>
      </c>
      <c r="F1041" s="31" t="s">
        <v>2064</v>
      </c>
      <c r="G1041" s="34">
        <v>0.42188737278058747</v>
      </c>
      <c r="H1041" s="44" t="str">
        <f t="shared" si="16"/>
        <v>APPROVE</v>
      </c>
      <c r="I1041" s="42">
        <f>IF(Table9[[#This Row],[DECISION]]="Approve",3,IF(Table9[[#This Row],[DECISION]]="Review",2,1))</f>
        <v>3</v>
      </c>
    </row>
    <row r="1042" spans="1:9" ht="17.25" x14ac:dyDescent="0.3">
      <c r="A1042" s="39" t="s">
        <v>1070</v>
      </c>
      <c r="B1042" s="26" t="s">
        <v>25</v>
      </c>
      <c r="C1042" s="27">
        <v>175400</v>
      </c>
      <c r="D1042" s="28">
        <v>30000</v>
      </c>
      <c r="E1042" s="30" t="str">
        <f>VLOOKUP(A1042,'CREDIT RISK SCORECARD'!A:H,8, FALSE)</f>
        <v xml:space="preserve"> Low Risk</v>
      </c>
      <c r="F1042" s="26" t="s">
        <v>2064</v>
      </c>
      <c r="G1042" s="29">
        <v>0.34416880871303013</v>
      </c>
      <c r="H1042" s="44" t="str">
        <f t="shared" si="16"/>
        <v>APPROVE</v>
      </c>
      <c r="I1042" s="42">
        <f>IF(Table9[[#This Row],[DECISION]]="Approve",3,IF(Table9[[#This Row],[DECISION]]="Review",2,1))</f>
        <v>3</v>
      </c>
    </row>
    <row r="1043" spans="1:9" ht="17.25" x14ac:dyDescent="0.3">
      <c r="A1043" s="40" t="s">
        <v>1071</v>
      </c>
      <c r="B1043" s="31" t="s">
        <v>33</v>
      </c>
      <c r="C1043" s="32">
        <v>77500</v>
      </c>
      <c r="D1043" s="33">
        <v>30000</v>
      </c>
      <c r="E1043" s="30" t="str">
        <f>VLOOKUP(A1043,'CREDIT RISK SCORECARD'!A:H,8, FALSE)</f>
        <v xml:space="preserve"> High Risk</v>
      </c>
      <c r="F1043" s="31" t="s">
        <v>2065</v>
      </c>
      <c r="G1043" s="34">
        <v>0.67769043432734855</v>
      </c>
      <c r="H1043" s="44" t="str">
        <f t="shared" si="16"/>
        <v>REJECT</v>
      </c>
      <c r="I1043" s="42">
        <f>IF(Table9[[#This Row],[DECISION]]="Approve",3,IF(Table9[[#This Row],[DECISION]]="Review",2,1))</f>
        <v>1</v>
      </c>
    </row>
    <row r="1044" spans="1:9" ht="17.25" x14ac:dyDescent="0.3">
      <c r="A1044" s="39" t="s">
        <v>1072</v>
      </c>
      <c r="B1044" s="26" t="s">
        <v>25</v>
      </c>
      <c r="C1044" s="27">
        <v>179500</v>
      </c>
      <c r="D1044" s="28">
        <v>32000</v>
      </c>
      <c r="E1044" s="30" t="str">
        <f>VLOOKUP(A1044,'CREDIT RISK SCORECARD'!A:H,8, FALSE)</f>
        <v xml:space="preserve"> Low Risk</v>
      </c>
      <c r="F1044" s="26" t="s">
        <v>2064</v>
      </c>
      <c r="G1044" s="29">
        <v>0.36263292184118268</v>
      </c>
      <c r="H1044" s="44" t="str">
        <f t="shared" si="16"/>
        <v>APPROVE</v>
      </c>
      <c r="I1044" s="42">
        <f>IF(Table9[[#This Row],[DECISION]]="Approve",3,IF(Table9[[#This Row],[DECISION]]="Review",2,1))</f>
        <v>3</v>
      </c>
    </row>
    <row r="1045" spans="1:9" ht="17.25" x14ac:dyDescent="0.3">
      <c r="A1045" s="40" t="s">
        <v>1073</v>
      </c>
      <c r="B1045" s="31" t="s">
        <v>33</v>
      </c>
      <c r="C1045" s="32">
        <v>189200</v>
      </c>
      <c r="D1045" s="33">
        <v>54000</v>
      </c>
      <c r="E1045" s="30" t="str">
        <f>VLOOKUP(A1045,'CREDIT RISK SCORECARD'!A:H,8, FALSE)</f>
        <v xml:space="preserve"> Medium Risk</v>
      </c>
      <c r="F1045" s="31" t="s">
        <v>2065</v>
      </c>
      <c r="G1045" s="34">
        <v>0.63230590931780117</v>
      </c>
      <c r="H1045" s="44" t="str">
        <f t="shared" si="16"/>
        <v>REVIEW</v>
      </c>
      <c r="I1045" s="42">
        <f>IF(Table9[[#This Row],[DECISION]]="Approve",3,IF(Table9[[#This Row],[DECISION]]="Review",2,1))</f>
        <v>2</v>
      </c>
    </row>
    <row r="1046" spans="1:9" ht="17.25" x14ac:dyDescent="0.3">
      <c r="A1046" s="39" t="s">
        <v>1074</v>
      </c>
      <c r="B1046" s="26" t="s">
        <v>25</v>
      </c>
      <c r="C1046" s="27">
        <v>110700</v>
      </c>
      <c r="D1046" s="28">
        <v>30000</v>
      </c>
      <c r="E1046" s="30" t="str">
        <f>VLOOKUP(A1046,'CREDIT RISK SCORECARD'!A:H,8, FALSE)</f>
        <v xml:space="preserve"> Medium Risk</v>
      </c>
      <c r="F1046" s="26" t="s">
        <v>2064</v>
      </c>
      <c r="G1046" s="29">
        <v>0.43269095480538278</v>
      </c>
      <c r="H1046" s="44" t="str">
        <f t="shared" si="16"/>
        <v>REVIEW</v>
      </c>
      <c r="I1046" s="42">
        <f>IF(Table9[[#This Row],[DECISION]]="Approve",3,IF(Table9[[#This Row],[DECISION]]="Review",2,1))</f>
        <v>2</v>
      </c>
    </row>
    <row r="1047" spans="1:9" ht="17.25" x14ac:dyDescent="0.3">
      <c r="A1047" s="40" t="s">
        <v>1075</v>
      </c>
      <c r="B1047" s="31" t="s">
        <v>25</v>
      </c>
      <c r="C1047" s="32">
        <v>256000</v>
      </c>
      <c r="D1047" s="33">
        <v>61000</v>
      </c>
      <c r="E1047" s="30" t="str">
        <f>VLOOKUP(A1047,'CREDIT RISK SCORECARD'!A:H,8, FALSE)</f>
        <v xml:space="preserve"> Low Risk</v>
      </c>
      <c r="F1047" s="31" t="s">
        <v>2064</v>
      </c>
      <c r="G1047" s="34">
        <v>0.34493074855693823</v>
      </c>
      <c r="H1047" s="44" t="str">
        <f t="shared" si="16"/>
        <v>APPROVE</v>
      </c>
      <c r="I1047" s="42">
        <f>IF(Table9[[#This Row],[DECISION]]="Approve",3,IF(Table9[[#This Row],[DECISION]]="Review",2,1))</f>
        <v>3</v>
      </c>
    </row>
    <row r="1048" spans="1:9" ht="17.25" x14ac:dyDescent="0.3">
      <c r="A1048" s="39" t="s">
        <v>1076</v>
      </c>
      <c r="B1048" s="26" t="s">
        <v>33</v>
      </c>
      <c r="C1048" s="27">
        <v>301700</v>
      </c>
      <c r="D1048" s="28">
        <v>57000</v>
      </c>
      <c r="E1048" s="30" t="str">
        <f>VLOOKUP(A1048,'CREDIT RISK SCORECARD'!A:H,8, FALSE)</f>
        <v xml:space="preserve"> Medium Risk</v>
      </c>
      <c r="F1048" s="26" t="s">
        <v>2065</v>
      </c>
      <c r="G1048" s="29">
        <v>0.63497582580101863</v>
      </c>
      <c r="H1048" s="44" t="str">
        <f t="shared" si="16"/>
        <v>REVIEW</v>
      </c>
      <c r="I1048" s="42">
        <f>IF(Table9[[#This Row],[DECISION]]="Approve",3,IF(Table9[[#This Row],[DECISION]]="Review",2,1))</f>
        <v>2</v>
      </c>
    </row>
    <row r="1049" spans="1:9" ht="17.25" x14ac:dyDescent="0.3">
      <c r="A1049" s="40" t="s">
        <v>1077</v>
      </c>
      <c r="B1049" s="31" t="s">
        <v>33</v>
      </c>
      <c r="C1049" s="32">
        <v>265600</v>
      </c>
      <c r="D1049" s="33">
        <v>69000</v>
      </c>
      <c r="E1049" s="30" t="str">
        <f>VLOOKUP(A1049,'CREDIT RISK SCORECARD'!A:H,8, FALSE)</f>
        <v xml:space="preserve"> Medium Risk</v>
      </c>
      <c r="F1049" s="31" t="s">
        <v>2065</v>
      </c>
      <c r="G1049" s="34">
        <v>0.58801161125681822</v>
      </c>
      <c r="H1049" s="44" t="str">
        <f t="shared" si="16"/>
        <v>REVIEW</v>
      </c>
      <c r="I1049" s="42">
        <f>IF(Table9[[#This Row],[DECISION]]="Approve",3,IF(Table9[[#This Row],[DECISION]]="Review",2,1))</f>
        <v>2</v>
      </c>
    </row>
    <row r="1050" spans="1:9" ht="17.25" x14ac:dyDescent="0.3">
      <c r="A1050" s="39" t="s">
        <v>1078</v>
      </c>
      <c r="B1050" s="26" t="s">
        <v>25</v>
      </c>
      <c r="C1050" s="27">
        <v>107700</v>
      </c>
      <c r="D1050" s="28">
        <v>30000</v>
      </c>
      <c r="E1050" s="30" t="str">
        <f>VLOOKUP(A1050,'CREDIT RISK SCORECARD'!A:H,8, FALSE)</f>
        <v xml:space="preserve"> Low Risk</v>
      </c>
      <c r="F1050" s="26" t="s">
        <v>2064</v>
      </c>
      <c r="G1050" s="29">
        <v>0.3219734561244984</v>
      </c>
      <c r="H1050" s="44" t="str">
        <f t="shared" si="16"/>
        <v>APPROVE</v>
      </c>
      <c r="I1050" s="42">
        <f>IF(Table9[[#This Row],[DECISION]]="Approve",3,IF(Table9[[#This Row],[DECISION]]="Review",2,1))</f>
        <v>3</v>
      </c>
    </row>
    <row r="1051" spans="1:9" ht="17.25" x14ac:dyDescent="0.3">
      <c r="A1051" s="40" t="s">
        <v>1079</v>
      </c>
      <c r="B1051" s="31" t="s">
        <v>33</v>
      </c>
      <c r="C1051" s="32">
        <v>326400</v>
      </c>
      <c r="D1051" s="33">
        <v>50000</v>
      </c>
      <c r="E1051" s="30" t="str">
        <f>VLOOKUP(A1051,'CREDIT RISK SCORECARD'!A:H,8, FALSE)</f>
        <v xml:space="preserve"> Medium Risk</v>
      </c>
      <c r="F1051" s="31" t="s">
        <v>2065</v>
      </c>
      <c r="G1051" s="34">
        <v>0.60236382699752777</v>
      </c>
      <c r="H1051" s="44" t="str">
        <f t="shared" si="16"/>
        <v>REVIEW</v>
      </c>
      <c r="I1051" s="42">
        <f>IF(Table9[[#This Row],[DECISION]]="Approve",3,IF(Table9[[#This Row],[DECISION]]="Review",2,1))</f>
        <v>2</v>
      </c>
    </row>
    <row r="1052" spans="1:9" ht="17.25" x14ac:dyDescent="0.3">
      <c r="A1052" s="39" t="s">
        <v>1080</v>
      </c>
      <c r="B1052" s="26" t="s">
        <v>30</v>
      </c>
      <c r="C1052" s="27">
        <v>177900</v>
      </c>
      <c r="D1052" s="28">
        <v>30000</v>
      </c>
      <c r="E1052" s="30" t="str">
        <f>VLOOKUP(A1052,'CREDIT RISK SCORECARD'!A:H,8, FALSE)</f>
        <v xml:space="preserve"> Medium Risk</v>
      </c>
      <c r="F1052" s="26" t="s">
        <v>2065</v>
      </c>
      <c r="G1052" s="29">
        <v>0.52654679813165717</v>
      </c>
      <c r="H1052" s="44" t="str">
        <f t="shared" si="16"/>
        <v>REVIEW</v>
      </c>
      <c r="I1052" s="42">
        <f>IF(Table9[[#This Row],[DECISION]]="Approve",3,IF(Table9[[#This Row],[DECISION]]="Review",2,1))</f>
        <v>2</v>
      </c>
    </row>
    <row r="1053" spans="1:9" ht="17.25" x14ac:dyDescent="0.3">
      <c r="A1053" s="40" t="s">
        <v>1081</v>
      </c>
      <c r="B1053" s="31" t="s">
        <v>33</v>
      </c>
      <c r="C1053" s="32">
        <v>178600</v>
      </c>
      <c r="D1053" s="33">
        <v>61000</v>
      </c>
      <c r="E1053" s="30" t="str">
        <f>VLOOKUP(A1053,'CREDIT RISK SCORECARD'!A:H,8, FALSE)</f>
        <v xml:space="preserve"> Medium Risk</v>
      </c>
      <c r="F1053" s="31" t="s">
        <v>2065</v>
      </c>
      <c r="G1053" s="34">
        <v>0.54035851649602706</v>
      </c>
      <c r="H1053" s="44" t="str">
        <f t="shared" si="16"/>
        <v>REVIEW</v>
      </c>
      <c r="I1053" s="42">
        <f>IF(Table9[[#This Row],[DECISION]]="Approve",3,IF(Table9[[#This Row],[DECISION]]="Review",2,1))</f>
        <v>2</v>
      </c>
    </row>
    <row r="1054" spans="1:9" ht="17.25" x14ac:dyDescent="0.3">
      <c r="A1054" s="39" t="s">
        <v>1082</v>
      </c>
      <c r="B1054" s="26" t="s">
        <v>25</v>
      </c>
      <c r="C1054" s="27">
        <v>195800</v>
      </c>
      <c r="D1054" s="28">
        <v>35000</v>
      </c>
      <c r="E1054" s="30" t="str">
        <f>VLOOKUP(A1054,'CREDIT RISK SCORECARD'!A:H,8, FALSE)</f>
        <v xml:space="preserve"> Low Risk</v>
      </c>
      <c r="F1054" s="26" t="s">
        <v>2064</v>
      </c>
      <c r="G1054" s="29">
        <v>0.34250753914716736</v>
      </c>
      <c r="H1054" s="44" t="str">
        <f t="shared" si="16"/>
        <v>APPROVE</v>
      </c>
      <c r="I1054" s="42">
        <f>IF(Table9[[#This Row],[DECISION]]="Approve",3,IF(Table9[[#This Row],[DECISION]]="Review",2,1))</f>
        <v>3</v>
      </c>
    </row>
    <row r="1055" spans="1:9" ht="17.25" x14ac:dyDescent="0.3">
      <c r="A1055" s="40" t="s">
        <v>1083</v>
      </c>
      <c r="B1055" s="31" t="s">
        <v>25</v>
      </c>
      <c r="C1055" s="32">
        <v>185600</v>
      </c>
      <c r="D1055" s="33">
        <v>54000</v>
      </c>
      <c r="E1055" s="30" t="str">
        <f>VLOOKUP(A1055,'CREDIT RISK SCORECARD'!A:H,8, FALSE)</f>
        <v xml:space="preserve"> Medium Risk</v>
      </c>
      <c r="F1055" s="31" t="s">
        <v>2064</v>
      </c>
      <c r="G1055" s="34">
        <v>0.47627495239048151</v>
      </c>
      <c r="H1055" s="44" t="str">
        <f t="shared" si="16"/>
        <v>REVIEW</v>
      </c>
      <c r="I1055" s="42">
        <f>IF(Table9[[#This Row],[DECISION]]="Approve",3,IF(Table9[[#This Row],[DECISION]]="Review",2,1))</f>
        <v>2</v>
      </c>
    </row>
    <row r="1056" spans="1:9" ht="17.25" x14ac:dyDescent="0.3">
      <c r="A1056" s="39" t="s">
        <v>1084</v>
      </c>
      <c r="B1056" s="26" t="s">
        <v>30</v>
      </c>
      <c r="C1056" s="27">
        <v>325900</v>
      </c>
      <c r="D1056" s="28">
        <v>53000</v>
      </c>
      <c r="E1056" s="30" t="str">
        <f>VLOOKUP(A1056,'CREDIT RISK SCORECARD'!A:H,8, FALSE)</f>
        <v xml:space="preserve"> Low Risk</v>
      </c>
      <c r="F1056" s="26" t="s">
        <v>2064</v>
      </c>
      <c r="G1056" s="29">
        <v>0.41861822993889963</v>
      </c>
      <c r="H1056" s="44" t="str">
        <f t="shared" si="16"/>
        <v>APPROVE</v>
      </c>
      <c r="I1056" s="42">
        <f>IF(Table9[[#This Row],[DECISION]]="Approve",3,IF(Table9[[#This Row],[DECISION]]="Review",2,1))</f>
        <v>3</v>
      </c>
    </row>
    <row r="1057" spans="1:9" ht="17.25" x14ac:dyDescent="0.3">
      <c r="A1057" s="40" t="s">
        <v>1085</v>
      </c>
      <c r="B1057" s="31" t="s">
        <v>25</v>
      </c>
      <c r="C1057" s="32">
        <v>124600</v>
      </c>
      <c r="D1057" s="33">
        <v>30000</v>
      </c>
      <c r="E1057" s="30" t="str">
        <f>VLOOKUP(A1057,'CREDIT RISK SCORECARD'!A:H,8, FALSE)</f>
        <v xml:space="preserve"> Low Risk</v>
      </c>
      <c r="F1057" s="31" t="s">
        <v>2064</v>
      </c>
      <c r="G1057" s="34">
        <v>0.37393276899523981</v>
      </c>
      <c r="H1057" s="44" t="str">
        <f t="shared" si="16"/>
        <v>APPROVE</v>
      </c>
      <c r="I1057" s="42">
        <f>IF(Table9[[#This Row],[DECISION]]="Approve",3,IF(Table9[[#This Row],[DECISION]]="Review",2,1))</f>
        <v>3</v>
      </c>
    </row>
    <row r="1058" spans="1:9" ht="17.25" x14ac:dyDescent="0.3">
      <c r="A1058" s="39" t="s">
        <v>1086</v>
      </c>
      <c r="B1058" s="26" t="s">
        <v>30</v>
      </c>
      <c r="C1058" s="27">
        <v>184600</v>
      </c>
      <c r="D1058" s="28">
        <v>46000</v>
      </c>
      <c r="E1058" s="30" t="str">
        <f>VLOOKUP(A1058,'CREDIT RISK SCORECARD'!A:H,8, FALSE)</f>
        <v xml:space="preserve"> Medium Risk</v>
      </c>
      <c r="F1058" s="26" t="s">
        <v>2065</v>
      </c>
      <c r="G1058" s="29">
        <v>0.50376911181386497</v>
      </c>
      <c r="H1058" s="44" t="str">
        <f t="shared" si="16"/>
        <v>REVIEW</v>
      </c>
      <c r="I1058" s="42">
        <f>IF(Table9[[#This Row],[DECISION]]="Approve",3,IF(Table9[[#This Row],[DECISION]]="Review",2,1))</f>
        <v>2</v>
      </c>
    </row>
    <row r="1059" spans="1:9" ht="17.25" x14ac:dyDescent="0.3">
      <c r="A1059" s="40" t="s">
        <v>1087</v>
      </c>
      <c r="B1059" s="31" t="s">
        <v>33</v>
      </c>
      <c r="C1059" s="32">
        <v>99700</v>
      </c>
      <c r="D1059" s="33">
        <v>30000</v>
      </c>
      <c r="E1059" s="30" t="str">
        <f>VLOOKUP(A1059,'CREDIT RISK SCORECARD'!A:H,8, FALSE)</f>
        <v xml:space="preserve"> Medium Risk</v>
      </c>
      <c r="F1059" s="31" t="s">
        <v>2065</v>
      </c>
      <c r="G1059" s="34">
        <v>0.65241346309014936</v>
      </c>
      <c r="H1059" s="44" t="str">
        <f t="shared" si="16"/>
        <v>REVIEW</v>
      </c>
      <c r="I1059" s="42">
        <f>IF(Table9[[#This Row],[DECISION]]="Approve",3,IF(Table9[[#This Row],[DECISION]]="Review",2,1))</f>
        <v>2</v>
      </c>
    </row>
    <row r="1060" spans="1:9" ht="17.25" x14ac:dyDescent="0.3">
      <c r="A1060" s="39" t="s">
        <v>1088</v>
      </c>
      <c r="B1060" s="26" t="s">
        <v>30</v>
      </c>
      <c r="C1060" s="27">
        <v>124000</v>
      </c>
      <c r="D1060" s="28">
        <v>42000</v>
      </c>
      <c r="E1060" s="30" t="str">
        <f>VLOOKUP(A1060,'CREDIT RISK SCORECARD'!A:H,8, FALSE)</f>
        <v xml:space="preserve"> Medium Risk</v>
      </c>
      <c r="F1060" s="26" t="s">
        <v>2065</v>
      </c>
      <c r="G1060" s="29">
        <v>0.50441980685709809</v>
      </c>
      <c r="H1060" s="44" t="str">
        <f t="shared" si="16"/>
        <v>REVIEW</v>
      </c>
      <c r="I1060" s="42">
        <f>IF(Table9[[#This Row],[DECISION]]="Approve",3,IF(Table9[[#This Row],[DECISION]]="Review",2,1))</f>
        <v>2</v>
      </c>
    </row>
    <row r="1061" spans="1:9" ht="17.25" x14ac:dyDescent="0.3">
      <c r="A1061" s="40" t="s">
        <v>1089</v>
      </c>
      <c r="B1061" s="31" t="s">
        <v>33</v>
      </c>
      <c r="C1061" s="32">
        <v>259500</v>
      </c>
      <c r="D1061" s="33">
        <v>88000</v>
      </c>
      <c r="E1061" s="30" t="str">
        <f>VLOOKUP(A1061,'CREDIT RISK SCORECARD'!A:H,8, FALSE)</f>
        <v xml:space="preserve"> Medium Risk</v>
      </c>
      <c r="F1061" s="31" t="s">
        <v>2065</v>
      </c>
      <c r="G1061" s="34">
        <v>0.67096300153971911</v>
      </c>
      <c r="H1061" s="44" t="str">
        <f t="shared" si="16"/>
        <v>REVIEW</v>
      </c>
      <c r="I1061" s="42">
        <f>IF(Table9[[#This Row],[DECISION]]="Approve",3,IF(Table9[[#This Row],[DECISION]]="Review",2,1))</f>
        <v>2</v>
      </c>
    </row>
    <row r="1062" spans="1:9" ht="17.25" x14ac:dyDescent="0.3">
      <c r="A1062" s="39" t="s">
        <v>1090</v>
      </c>
      <c r="B1062" s="26" t="s">
        <v>30</v>
      </c>
      <c r="C1062" s="27">
        <v>199900</v>
      </c>
      <c r="D1062" s="28">
        <v>61000</v>
      </c>
      <c r="E1062" s="30" t="str">
        <f>VLOOKUP(A1062,'CREDIT RISK SCORECARD'!A:H,8, FALSE)</f>
        <v xml:space="preserve"> Medium Risk</v>
      </c>
      <c r="F1062" s="26" t="s">
        <v>2065</v>
      </c>
      <c r="G1062" s="29">
        <v>0.55673807317130208</v>
      </c>
      <c r="H1062" s="44" t="str">
        <f t="shared" si="16"/>
        <v>REVIEW</v>
      </c>
      <c r="I1062" s="42">
        <f>IF(Table9[[#This Row],[DECISION]]="Approve",3,IF(Table9[[#This Row],[DECISION]]="Review",2,1))</f>
        <v>2</v>
      </c>
    </row>
    <row r="1063" spans="1:9" ht="17.25" x14ac:dyDescent="0.3">
      <c r="A1063" s="40" t="s">
        <v>1091</v>
      </c>
      <c r="B1063" s="31" t="s">
        <v>25</v>
      </c>
      <c r="C1063" s="32">
        <v>242700</v>
      </c>
      <c r="D1063" s="33">
        <v>66000</v>
      </c>
      <c r="E1063" s="30" t="str">
        <f>VLOOKUP(A1063,'CREDIT RISK SCORECARD'!A:H,8, FALSE)</f>
        <v xml:space="preserve"> Low Risk</v>
      </c>
      <c r="F1063" s="31" t="s">
        <v>2064</v>
      </c>
      <c r="G1063" s="34">
        <v>0.31210823357520595</v>
      </c>
      <c r="H1063" s="44" t="str">
        <f t="shared" si="16"/>
        <v>APPROVE</v>
      </c>
      <c r="I1063" s="42">
        <f>IF(Table9[[#This Row],[DECISION]]="Approve",3,IF(Table9[[#This Row],[DECISION]]="Review",2,1))</f>
        <v>3</v>
      </c>
    </row>
    <row r="1064" spans="1:9" ht="17.25" x14ac:dyDescent="0.3">
      <c r="A1064" s="39" t="s">
        <v>1092</v>
      </c>
      <c r="B1064" s="26" t="s">
        <v>33</v>
      </c>
      <c r="C1064" s="27">
        <v>132700</v>
      </c>
      <c r="D1064" s="28">
        <v>32000</v>
      </c>
      <c r="E1064" s="30" t="str">
        <f>VLOOKUP(A1064,'CREDIT RISK SCORECARD'!A:H,8, FALSE)</f>
        <v xml:space="preserve"> Medium Risk</v>
      </c>
      <c r="F1064" s="26" t="s">
        <v>2065</v>
      </c>
      <c r="G1064" s="29">
        <v>0.66833959719486769</v>
      </c>
      <c r="H1064" s="44" t="str">
        <f t="shared" si="16"/>
        <v>REVIEW</v>
      </c>
      <c r="I1064" s="42">
        <f>IF(Table9[[#This Row],[DECISION]]="Approve",3,IF(Table9[[#This Row],[DECISION]]="Review",2,1))</f>
        <v>2</v>
      </c>
    </row>
    <row r="1065" spans="1:9" ht="17.25" x14ac:dyDescent="0.3">
      <c r="A1065" s="40" t="s">
        <v>1093</v>
      </c>
      <c r="B1065" s="31" t="s">
        <v>25</v>
      </c>
      <c r="C1065" s="32">
        <v>249100</v>
      </c>
      <c r="D1065" s="33">
        <v>55000</v>
      </c>
      <c r="E1065" s="30" t="str">
        <f>VLOOKUP(A1065,'CREDIT RISK SCORECARD'!A:H,8, FALSE)</f>
        <v xml:space="preserve"> Medium Risk</v>
      </c>
      <c r="F1065" s="31" t="s">
        <v>2064</v>
      </c>
      <c r="G1065" s="34">
        <v>0.44264656362266341</v>
      </c>
      <c r="H1065" s="44" t="str">
        <f t="shared" si="16"/>
        <v>REVIEW</v>
      </c>
      <c r="I1065" s="42">
        <f>IF(Table9[[#This Row],[DECISION]]="Approve",3,IF(Table9[[#This Row],[DECISION]]="Review",2,1))</f>
        <v>2</v>
      </c>
    </row>
    <row r="1066" spans="1:9" ht="17.25" x14ac:dyDescent="0.3">
      <c r="A1066" s="39" t="s">
        <v>1094</v>
      </c>
      <c r="B1066" s="26" t="s">
        <v>25</v>
      </c>
      <c r="C1066" s="27">
        <v>153300</v>
      </c>
      <c r="D1066" s="28">
        <v>52000</v>
      </c>
      <c r="E1066" s="30" t="str">
        <f>VLOOKUP(A1066,'CREDIT RISK SCORECARD'!A:H,8, FALSE)</f>
        <v xml:space="preserve"> Medium Risk</v>
      </c>
      <c r="F1066" s="26" t="s">
        <v>2064</v>
      </c>
      <c r="G1066" s="29">
        <v>0.41664806749131256</v>
      </c>
      <c r="H1066" s="44" t="str">
        <f t="shared" si="16"/>
        <v>REVIEW</v>
      </c>
      <c r="I1066" s="42">
        <f>IF(Table9[[#This Row],[DECISION]]="Approve",3,IF(Table9[[#This Row],[DECISION]]="Review",2,1))</f>
        <v>2</v>
      </c>
    </row>
    <row r="1067" spans="1:9" ht="17.25" x14ac:dyDescent="0.3">
      <c r="A1067" s="40" t="s">
        <v>1095</v>
      </c>
      <c r="B1067" s="31" t="s">
        <v>33</v>
      </c>
      <c r="C1067" s="32">
        <v>172800</v>
      </c>
      <c r="D1067" s="33">
        <v>47000</v>
      </c>
      <c r="E1067" s="30" t="str">
        <f>VLOOKUP(A1067,'CREDIT RISK SCORECARD'!A:H,8, FALSE)</f>
        <v xml:space="preserve"> High Risk</v>
      </c>
      <c r="F1067" s="31" t="s">
        <v>2065</v>
      </c>
      <c r="G1067" s="34">
        <v>0.72083714104438534</v>
      </c>
      <c r="H1067" s="44" t="str">
        <f t="shared" si="16"/>
        <v>REJECT</v>
      </c>
      <c r="I1067" s="42">
        <f>IF(Table9[[#This Row],[DECISION]]="Approve",3,IF(Table9[[#This Row],[DECISION]]="Review",2,1))</f>
        <v>1</v>
      </c>
    </row>
    <row r="1068" spans="1:9" ht="17.25" x14ac:dyDescent="0.3">
      <c r="A1068" s="39" t="s">
        <v>1096</v>
      </c>
      <c r="B1068" s="26" t="s">
        <v>30</v>
      </c>
      <c r="C1068" s="27">
        <v>147300</v>
      </c>
      <c r="D1068" s="28">
        <v>39000</v>
      </c>
      <c r="E1068" s="30" t="str">
        <f>VLOOKUP(A1068,'CREDIT RISK SCORECARD'!A:H,8, FALSE)</f>
        <v xml:space="preserve"> Medium Risk</v>
      </c>
      <c r="F1068" s="26" t="s">
        <v>2065</v>
      </c>
      <c r="G1068" s="29">
        <v>0.50667048439279883</v>
      </c>
      <c r="H1068" s="44" t="str">
        <f t="shared" si="16"/>
        <v>REVIEW</v>
      </c>
      <c r="I1068" s="42">
        <f>IF(Table9[[#This Row],[DECISION]]="Approve",3,IF(Table9[[#This Row],[DECISION]]="Review",2,1))</f>
        <v>2</v>
      </c>
    </row>
    <row r="1069" spans="1:9" ht="17.25" x14ac:dyDescent="0.3">
      <c r="A1069" s="40" t="s">
        <v>1097</v>
      </c>
      <c r="B1069" s="31" t="s">
        <v>30</v>
      </c>
      <c r="C1069" s="32">
        <v>217800</v>
      </c>
      <c r="D1069" s="33">
        <v>43000</v>
      </c>
      <c r="E1069" s="30" t="str">
        <f>VLOOKUP(A1069,'CREDIT RISK SCORECARD'!A:H,8, FALSE)</f>
        <v xml:space="preserve"> Medium Risk</v>
      </c>
      <c r="F1069" s="31" t="s">
        <v>2065</v>
      </c>
      <c r="G1069" s="34">
        <v>0.58025050971411274</v>
      </c>
      <c r="H1069" s="44" t="str">
        <f t="shared" si="16"/>
        <v>REVIEW</v>
      </c>
      <c r="I1069" s="42">
        <f>IF(Table9[[#This Row],[DECISION]]="Approve",3,IF(Table9[[#This Row],[DECISION]]="Review",2,1))</f>
        <v>2</v>
      </c>
    </row>
    <row r="1070" spans="1:9" ht="17.25" x14ac:dyDescent="0.3">
      <c r="A1070" s="39" t="s">
        <v>1098</v>
      </c>
      <c r="B1070" s="26" t="s">
        <v>33</v>
      </c>
      <c r="C1070" s="27">
        <v>286400</v>
      </c>
      <c r="D1070" s="28">
        <v>46000</v>
      </c>
      <c r="E1070" s="30" t="str">
        <f>VLOOKUP(A1070,'CREDIT RISK SCORECARD'!A:H,8, FALSE)</f>
        <v xml:space="preserve"> Medium Risk</v>
      </c>
      <c r="F1070" s="26" t="s">
        <v>2065</v>
      </c>
      <c r="G1070" s="29">
        <v>0.6275476938344392</v>
      </c>
      <c r="H1070" s="44" t="str">
        <f t="shared" si="16"/>
        <v>REVIEW</v>
      </c>
      <c r="I1070" s="42">
        <f>IF(Table9[[#This Row],[DECISION]]="Approve",3,IF(Table9[[#This Row],[DECISION]]="Review",2,1))</f>
        <v>2</v>
      </c>
    </row>
    <row r="1071" spans="1:9" ht="17.25" x14ac:dyDescent="0.3">
      <c r="A1071" s="40" t="s">
        <v>1099</v>
      </c>
      <c r="B1071" s="31" t="s">
        <v>25</v>
      </c>
      <c r="C1071" s="32">
        <v>151800</v>
      </c>
      <c r="D1071" s="33">
        <v>51000</v>
      </c>
      <c r="E1071" s="30" t="str">
        <f>VLOOKUP(A1071,'CREDIT RISK SCORECARD'!A:H,8, FALSE)</f>
        <v xml:space="preserve"> Medium Risk</v>
      </c>
      <c r="F1071" s="31" t="s">
        <v>2064</v>
      </c>
      <c r="G1071" s="34">
        <v>0.3965284963770454</v>
      </c>
      <c r="H1071" s="44" t="str">
        <f t="shared" si="16"/>
        <v>REVIEW</v>
      </c>
      <c r="I1071" s="42">
        <f>IF(Table9[[#This Row],[DECISION]]="Approve",3,IF(Table9[[#This Row],[DECISION]]="Review",2,1))</f>
        <v>2</v>
      </c>
    </row>
    <row r="1072" spans="1:9" ht="17.25" x14ac:dyDescent="0.3">
      <c r="A1072" s="39" t="s">
        <v>1100</v>
      </c>
      <c r="B1072" s="26" t="s">
        <v>25</v>
      </c>
      <c r="C1072" s="27">
        <v>239300</v>
      </c>
      <c r="D1072" s="28">
        <v>51000</v>
      </c>
      <c r="E1072" s="30" t="str">
        <f>VLOOKUP(A1072,'CREDIT RISK SCORECARD'!A:H,8, FALSE)</f>
        <v xml:space="preserve"> Low Risk</v>
      </c>
      <c r="F1072" s="26" t="s">
        <v>2064</v>
      </c>
      <c r="G1072" s="29">
        <v>0.42013279195343661</v>
      </c>
      <c r="H1072" s="44" t="str">
        <f t="shared" si="16"/>
        <v>APPROVE</v>
      </c>
      <c r="I1072" s="42">
        <f>IF(Table9[[#This Row],[DECISION]]="Approve",3,IF(Table9[[#This Row],[DECISION]]="Review",2,1))</f>
        <v>3</v>
      </c>
    </row>
    <row r="1073" spans="1:9" ht="17.25" x14ac:dyDescent="0.3">
      <c r="A1073" s="40" t="s">
        <v>1101</v>
      </c>
      <c r="B1073" s="31" t="s">
        <v>33</v>
      </c>
      <c r="C1073" s="32">
        <v>127100</v>
      </c>
      <c r="D1073" s="33">
        <v>30000</v>
      </c>
      <c r="E1073" s="30" t="str">
        <f>VLOOKUP(A1073,'CREDIT RISK SCORECARD'!A:H,8, FALSE)</f>
        <v xml:space="preserve"> Medium Risk</v>
      </c>
      <c r="F1073" s="31" t="s">
        <v>2065</v>
      </c>
      <c r="G1073" s="34">
        <v>0.5587674600809367</v>
      </c>
      <c r="H1073" s="44" t="str">
        <f t="shared" si="16"/>
        <v>REVIEW</v>
      </c>
      <c r="I1073" s="42">
        <f>IF(Table9[[#This Row],[DECISION]]="Approve",3,IF(Table9[[#This Row],[DECISION]]="Review",2,1))</f>
        <v>2</v>
      </c>
    </row>
    <row r="1074" spans="1:9" ht="17.25" x14ac:dyDescent="0.3">
      <c r="A1074" s="39" t="s">
        <v>1102</v>
      </c>
      <c r="B1074" s="26" t="s">
        <v>25</v>
      </c>
      <c r="C1074" s="27">
        <v>181800</v>
      </c>
      <c r="D1074" s="28">
        <v>31000</v>
      </c>
      <c r="E1074" s="30" t="str">
        <f>VLOOKUP(A1074,'CREDIT RISK SCORECARD'!A:H,8, FALSE)</f>
        <v xml:space="preserve"> Low Risk</v>
      </c>
      <c r="F1074" s="26" t="s">
        <v>2064</v>
      </c>
      <c r="G1074" s="29">
        <v>0.39837586304528561</v>
      </c>
      <c r="H1074" s="44" t="str">
        <f t="shared" si="16"/>
        <v>APPROVE</v>
      </c>
      <c r="I1074" s="42">
        <f>IF(Table9[[#This Row],[DECISION]]="Approve",3,IF(Table9[[#This Row],[DECISION]]="Review",2,1))</f>
        <v>3</v>
      </c>
    </row>
    <row r="1075" spans="1:9" ht="17.25" x14ac:dyDescent="0.3">
      <c r="A1075" s="40" t="s">
        <v>1103</v>
      </c>
      <c r="B1075" s="31" t="s">
        <v>25</v>
      </c>
      <c r="C1075" s="32">
        <v>201300</v>
      </c>
      <c r="D1075" s="33">
        <v>64000</v>
      </c>
      <c r="E1075" s="30" t="str">
        <f>VLOOKUP(A1075,'CREDIT RISK SCORECARD'!A:H,8, FALSE)</f>
        <v xml:space="preserve"> Medium Risk</v>
      </c>
      <c r="F1075" s="31" t="s">
        <v>2064</v>
      </c>
      <c r="G1075" s="34">
        <v>0.44619313215711076</v>
      </c>
      <c r="H1075" s="44" t="str">
        <f t="shared" si="16"/>
        <v>REVIEW</v>
      </c>
      <c r="I1075" s="42">
        <f>IF(Table9[[#This Row],[DECISION]]="Approve",3,IF(Table9[[#This Row],[DECISION]]="Review",2,1))</f>
        <v>2</v>
      </c>
    </row>
    <row r="1076" spans="1:9" ht="17.25" x14ac:dyDescent="0.3">
      <c r="A1076" s="39" t="s">
        <v>1104</v>
      </c>
      <c r="B1076" s="26" t="s">
        <v>25</v>
      </c>
      <c r="C1076" s="27">
        <v>218600</v>
      </c>
      <c r="D1076" s="28">
        <v>34000</v>
      </c>
      <c r="E1076" s="30" t="str">
        <f>VLOOKUP(A1076,'CREDIT RISK SCORECARD'!A:H,8, FALSE)</f>
        <v xml:space="preserve"> Low Risk</v>
      </c>
      <c r="F1076" s="26" t="s">
        <v>2064</v>
      </c>
      <c r="G1076" s="29">
        <v>0.36544454401067394</v>
      </c>
      <c r="H1076" s="44" t="str">
        <f t="shared" si="16"/>
        <v>APPROVE</v>
      </c>
      <c r="I1076" s="42">
        <f>IF(Table9[[#This Row],[DECISION]]="Approve",3,IF(Table9[[#This Row],[DECISION]]="Review",2,1))</f>
        <v>3</v>
      </c>
    </row>
    <row r="1077" spans="1:9" ht="17.25" x14ac:dyDescent="0.3">
      <c r="A1077" s="40" t="s">
        <v>1105</v>
      </c>
      <c r="B1077" s="31" t="s">
        <v>25</v>
      </c>
      <c r="C1077" s="32">
        <v>234300</v>
      </c>
      <c r="D1077" s="33">
        <v>74000</v>
      </c>
      <c r="E1077" s="30" t="str">
        <f>VLOOKUP(A1077,'CREDIT RISK SCORECARD'!A:H,8, FALSE)</f>
        <v xml:space="preserve"> Low Risk</v>
      </c>
      <c r="F1077" s="31" t="s">
        <v>2064</v>
      </c>
      <c r="G1077" s="34">
        <v>0.37321825736098985</v>
      </c>
      <c r="H1077" s="44" t="str">
        <f t="shared" si="16"/>
        <v>APPROVE</v>
      </c>
      <c r="I1077" s="42">
        <f>IF(Table9[[#This Row],[DECISION]]="Approve",3,IF(Table9[[#This Row],[DECISION]]="Review",2,1))</f>
        <v>3</v>
      </c>
    </row>
    <row r="1078" spans="1:9" ht="17.25" x14ac:dyDescent="0.3">
      <c r="A1078" s="39" t="s">
        <v>1106</v>
      </c>
      <c r="B1078" s="26" t="s">
        <v>25</v>
      </c>
      <c r="C1078" s="27">
        <v>170700</v>
      </c>
      <c r="D1078" s="28">
        <v>30000</v>
      </c>
      <c r="E1078" s="30" t="str">
        <f>VLOOKUP(A1078,'CREDIT RISK SCORECARD'!A:H,8, FALSE)</f>
        <v xml:space="preserve"> Low Risk</v>
      </c>
      <c r="F1078" s="26" t="s">
        <v>2064</v>
      </c>
      <c r="G1078" s="29">
        <v>0.45531585659659185</v>
      </c>
      <c r="H1078" s="44" t="str">
        <f t="shared" si="16"/>
        <v>APPROVE</v>
      </c>
      <c r="I1078" s="42">
        <f>IF(Table9[[#This Row],[DECISION]]="Approve",3,IF(Table9[[#This Row],[DECISION]]="Review",2,1))</f>
        <v>3</v>
      </c>
    </row>
    <row r="1079" spans="1:9" ht="17.25" x14ac:dyDescent="0.3">
      <c r="A1079" s="40" t="s">
        <v>1107</v>
      </c>
      <c r="B1079" s="31" t="s">
        <v>25</v>
      </c>
      <c r="C1079" s="32">
        <v>201900</v>
      </c>
      <c r="D1079" s="33">
        <v>66000</v>
      </c>
      <c r="E1079" s="30" t="str">
        <f>VLOOKUP(A1079,'CREDIT RISK SCORECARD'!A:H,8, FALSE)</f>
        <v xml:space="preserve"> Low Risk</v>
      </c>
      <c r="F1079" s="31" t="s">
        <v>2064</v>
      </c>
      <c r="G1079" s="34">
        <v>0.35062745081273755</v>
      </c>
      <c r="H1079" s="44" t="str">
        <f t="shared" si="16"/>
        <v>APPROVE</v>
      </c>
      <c r="I1079" s="42">
        <f>IF(Table9[[#This Row],[DECISION]]="Approve",3,IF(Table9[[#This Row],[DECISION]]="Review",2,1))</f>
        <v>3</v>
      </c>
    </row>
    <row r="1080" spans="1:9" ht="17.25" x14ac:dyDescent="0.3">
      <c r="A1080" s="39" t="s">
        <v>1108</v>
      </c>
      <c r="B1080" s="26" t="s">
        <v>25</v>
      </c>
      <c r="C1080" s="27">
        <v>202900</v>
      </c>
      <c r="D1080" s="28">
        <v>60000</v>
      </c>
      <c r="E1080" s="30" t="str">
        <f>VLOOKUP(A1080,'CREDIT RISK SCORECARD'!A:H,8, FALSE)</f>
        <v xml:space="preserve"> Low Risk</v>
      </c>
      <c r="F1080" s="26" t="s">
        <v>2064</v>
      </c>
      <c r="G1080" s="29">
        <v>0.35272429468749206</v>
      </c>
      <c r="H1080" s="44" t="str">
        <f t="shared" si="16"/>
        <v>APPROVE</v>
      </c>
      <c r="I1080" s="42">
        <f>IF(Table9[[#This Row],[DECISION]]="Approve",3,IF(Table9[[#This Row],[DECISION]]="Review",2,1))</f>
        <v>3</v>
      </c>
    </row>
    <row r="1081" spans="1:9" ht="17.25" x14ac:dyDescent="0.3">
      <c r="A1081" s="40" t="s">
        <v>1109</v>
      </c>
      <c r="B1081" s="31" t="s">
        <v>25</v>
      </c>
      <c r="C1081" s="32">
        <v>145600</v>
      </c>
      <c r="D1081" s="33">
        <v>30000</v>
      </c>
      <c r="E1081" s="30" t="str">
        <f>VLOOKUP(A1081,'CREDIT RISK SCORECARD'!A:H,8, FALSE)</f>
        <v xml:space="preserve"> Low Risk</v>
      </c>
      <c r="F1081" s="31" t="s">
        <v>2064</v>
      </c>
      <c r="G1081" s="34">
        <v>0.41446329467413434</v>
      </c>
      <c r="H1081" s="44" t="str">
        <f t="shared" si="16"/>
        <v>APPROVE</v>
      </c>
      <c r="I1081" s="42">
        <f>IF(Table9[[#This Row],[DECISION]]="Approve",3,IF(Table9[[#This Row],[DECISION]]="Review",2,1))</f>
        <v>3</v>
      </c>
    </row>
    <row r="1082" spans="1:9" ht="17.25" x14ac:dyDescent="0.3">
      <c r="A1082" s="39" t="s">
        <v>1110</v>
      </c>
      <c r="B1082" s="26" t="s">
        <v>30</v>
      </c>
      <c r="C1082" s="27">
        <v>187000</v>
      </c>
      <c r="D1082" s="28">
        <v>49000</v>
      </c>
      <c r="E1082" s="30" t="str">
        <f>VLOOKUP(A1082,'CREDIT RISK SCORECARD'!A:H,8, FALSE)</f>
        <v xml:space="preserve"> Medium Risk</v>
      </c>
      <c r="F1082" s="26" t="s">
        <v>2065</v>
      </c>
      <c r="G1082" s="29">
        <v>0.53855829118055543</v>
      </c>
      <c r="H1082" s="44" t="str">
        <f t="shared" si="16"/>
        <v>REVIEW</v>
      </c>
      <c r="I1082" s="42">
        <f>IF(Table9[[#This Row],[DECISION]]="Approve",3,IF(Table9[[#This Row],[DECISION]]="Review",2,1))</f>
        <v>2</v>
      </c>
    </row>
    <row r="1083" spans="1:9" ht="17.25" x14ac:dyDescent="0.3">
      <c r="A1083" s="40" t="s">
        <v>1111</v>
      </c>
      <c r="B1083" s="31" t="s">
        <v>25</v>
      </c>
      <c r="C1083" s="32">
        <v>139300</v>
      </c>
      <c r="D1083" s="33">
        <v>30000</v>
      </c>
      <c r="E1083" s="30" t="str">
        <f>VLOOKUP(A1083,'CREDIT RISK SCORECARD'!A:H,8, FALSE)</f>
        <v xml:space="preserve"> Low Risk</v>
      </c>
      <c r="F1083" s="31" t="s">
        <v>2064</v>
      </c>
      <c r="G1083" s="34">
        <v>0.31844470536322567</v>
      </c>
      <c r="H1083" s="44" t="str">
        <f t="shared" si="16"/>
        <v>APPROVE</v>
      </c>
      <c r="I1083" s="42">
        <f>IF(Table9[[#This Row],[DECISION]]="Approve",3,IF(Table9[[#This Row],[DECISION]]="Review",2,1))</f>
        <v>3</v>
      </c>
    </row>
    <row r="1084" spans="1:9" ht="17.25" x14ac:dyDescent="0.3">
      <c r="A1084" s="39" t="s">
        <v>1112</v>
      </c>
      <c r="B1084" s="26" t="s">
        <v>25</v>
      </c>
      <c r="C1084" s="27">
        <v>160400</v>
      </c>
      <c r="D1084" s="28">
        <v>30000</v>
      </c>
      <c r="E1084" s="30" t="str">
        <f>VLOOKUP(A1084,'CREDIT RISK SCORECARD'!A:H,8, FALSE)</f>
        <v xml:space="preserve"> Low Risk</v>
      </c>
      <c r="F1084" s="26" t="s">
        <v>2064</v>
      </c>
      <c r="G1084" s="29">
        <v>0.34032865317236805</v>
      </c>
      <c r="H1084" s="44" t="str">
        <f t="shared" si="16"/>
        <v>APPROVE</v>
      </c>
      <c r="I1084" s="42">
        <f>IF(Table9[[#This Row],[DECISION]]="Approve",3,IF(Table9[[#This Row],[DECISION]]="Review",2,1))</f>
        <v>3</v>
      </c>
    </row>
    <row r="1085" spans="1:9" ht="17.25" x14ac:dyDescent="0.3">
      <c r="A1085" s="40" t="s">
        <v>1113</v>
      </c>
      <c r="B1085" s="31" t="s">
        <v>33</v>
      </c>
      <c r="C1085" s="32">
        <v>206500</v>
      </c>
      <c r="D1085" s="33">
        <v>66000</v>
      </c>
      <c r="E1085" s="30" t="str">
        <f>VLOOKUP(A1085,'CREDIT RISK SCORECARD'!A:H,8, FALSE)</f>
        <v xml:space="preserve"> Medium Risk</v>
      </c>
      <c r="F1085" s="31" t="s">
        <v>2065</v>
      </c>
      <c r="G1085" s="34">
        <v>0.63828119173146514</v>
      </c>
      <c r="H1085" s="44" t="str">
        <f t="shared" si="16"/>
        <v>REVIEW</v>
      </c>
      <c r="I1085" s="42">
        <f>IF(Table9[[#This Row],[DECISION]]="Approve",3,IF(Table9[[#This Row],[DECISION]]="Review",2,1))</f>
        <v>2</v>
      </c>
    </row>
    <row r="1086" spans="1:9" ht="17.25" x14ac:dyDescent="0.3">
      <c r="A1086" s="39" t="s">
        <v>1114</v>
      </c>
      <c r="B1086" s="26" t="s">
        <v>25</v>
      </c>
      <c r="C1086" s="27">
        <v>200700</v>
      </c>
      <c r="D1086" s="28">
        <v>46000</v>
      </c>
      <c r="E1086" s="30" t="str">
        <f>VLOOKUP(A1086,'CREDIT RISK SCORECARD'!A:H,8, FALSE)</f>
        <v xml:space="preserve"> Low Risk</v>
      </c>
      <c r="F1086" s="26" t="s">
        <v>2064</v>
      </c>
      <c r="G1086" s="29">
        <v>0.33330338919366537</v>
      </c>
      <c r="H1086" s="44" t="str">
        <f t="shared" si="16"/>
        <v>APPROVE</v>
      </c>
      <c r="I1086" s="42">
        <f>IF(Table9[[#This Row],[DECISION]]="Approve",3,IF(Table9[[#This Row],[DECISION]]="Review",2,1))</f>
        <v>3</v>
      </c>
    </row>
    <row r="1087" spans="1:9" ht="17.25" x14ac:dyDescent="0.3">
      <c r="A1087" s="40" t="s">
        <v>1115</v>
      </c>
      <c r="B1087" s="31" t="s">
        <v>30</v>
      </c>
      <c r="C1087" s="32">
        <v>170000</v>
      </c>
      <c r="D1087" s="33">
        <v>39000</v>
      </c>
      <c r="E1087" s="30" t="str">
        <f>VLOOKUP(A1087,'CREDIT RISK SCORECARD'!A:H,8, FALSE)</f>
        <v xml:space="preserve"> Medium Risk</v>
      </c>
      <c r="F1087" s="31" t="s">
        <v>2065</v>
      </c>
      <c r="G1087" s="34">
        <v>0.56392752884580577</v>
      </c>
      <c r="H1087" s="44" t="str">
        <f t="shared" si="16"/>
        <v>REVIEW</v>
      </c>
      <c r="I1087" s="42">
        <f>IF(Table9[[#This Row],[DECISION]]="Approve",3,IF(Table9[[#This Row],[DECISION]]="Review",2,1))</f>
        <v>2</v>
      </c>
    </row>
    <row r="1088" spans="1:9" ht="17.25" x14ac:dyDescent="0.3">
      <c r="A1088" s="39" t="s">
        <v>1116</v>
      </c>
      <c r="B1088" s="26" t="s">
        <v>33</v>
      </c>
      <c r="C1088" s="27">
        <v>306100</v>
      </c>
      <c r="D1088" s="28">
        <v>56000</v>
      </c>
      <c r="E1088" s="30" t="str">
        <f>VLOOKUP(A1088,'CREDIT RISK SCORECARD'!A:H,8, FALSE)</f>
        <v xml:space="preserve"> Medium Risk</v>
      </c>
      <c r="F1088" s="26" t="s">
        <v>2065</v>
      </c>
      <c r="G1088" s="29">
        <v>0.58681056961308131</v>
      </c>
      <c r="H1088" s="44" t="str">
        <f t="shared" si="16"/>
        <v>REVIEW</v>
      </c>
      <c r="I1088" s="42">
        <f>IF(Table9[[#This Row],[DECISION]]="Approve",3,IF(Table9[[#This Row],[DECISION]]="Review",2,1))</f>
        <v>2</v>
      </c>
    </row>
    <row r="1089" spans="1:9" ht="17.25" x14ac:dyDescent="0.3">
      <c r="A1089" s="40" t="s">
        <v>1117</v>
      </c>
      <c r="B1089" s="31" t="s">
        <v>25</v>
      </c>
      <c r="C1089" s="32">
        <v>124200</v>
      </c>
      <c r="D1089" s="33">
        <v>30000</v>
      </c>
      <c r="E1089" s="30" t="str">
        <f>VLOOKUP(A1089,'CREDIT RISK SCORECARD'!A:H,8, FALSE)</f>
        <v xml:space="preserve"> Low Risk</v>
      </c>
      <c r="F1089" s="31" t="s">
        <v>2064</v>
      </c>
      <c r="G1089" s="34">
        <v>0.41851778141234131</v>
      </c>
      <c r="H1089" s="44" t="str">
        <f t="shared" si="16"/>
        <v>APPROVE</v>
      </c>
      <c r="I1089" s="42">
        <f>IF(Table9[[#This Row],[DECISION]]="Approve",3,IF(Table9[[#This Row],[DECISION]]="Review",2,1))</f>
        <v>3</v>
      </c>
    </row>
    <row r="1090" spans="1:9" ht="17.25" x14ac:dyDescent="0.3">
      <c r="A1090" s="39" t="s">
        <v>1118</v>
      </c>
      <c r="B1090" s="26" t="s">
        <v>25</v>
      </c>
      <c r="C1090" s="27">
        <v>162400</v>
      </c>
      <c r="D1090" s="28">
        <v>53000</v>
      </c>
      <c r="E1090" s="30" t="str">
        <f>VLOOKUP(A1090,'CREDIT RISK SCORECARD'!A:H,8, FALSE)</f>
        <v xml:space="preserve"> Low Risk</v>
      </c>
      <c r="F1090" s="26" t="s">
        <v>2064</v>
      </c>
      <c r="G1090" s="29">
        <v>0.40065075141420925</v>
      </c>
      <c r="H1090" s="44" t="str">
        <f t="shared" si="16"/>
        <v>APPROVE</v>
      </c>
      <c r="I1090" s="42">
        <f>IF(Table9[[#This Row],[DECISION]]="Approve",3,IF(Table9[[#This Row],[DECISION]]="Review",2,1))</f>
        <v>3</v>
      </c>
    </row>
    <row r="1091" spans="1:9" ht="17.25" x14ac:dyDescent="0.3">
      <c r="A1091" s="40" t="s">
        <v>1119</v>
      </c>
      <c r="B1091" s="31" t="s">
        <v>30</v>
      </c>
      <c r="C1091" s="32">
        <v>164300</v>
      </c>
      <c r="D1091" s="33">
        <v>37000</v>
      </c>
      <c r="E1091" s="30" t="str">
        <f>VLOOKUP(A1091,'CREDIT RISK SCORECARD'!A:H,8, FALSE)</f>
        <v xml:space="preserve"> Medium Risk</v>
      </c>
      <c r="F1091" s="31" t="s">
        <v>2065</v>
      </c>
      <c r="G1091" s="34">
        <v>0.50382426150616533</v>
      </c>
      <c r="H1091" s="44" t="str">
        <f t="shared" si="16"/>
        <v>REVIEW</v>
      </c>
      <c r="I1091" s="42">
        <f>IF(Table9[[#This Row],[DECISION]]="Approve",3,IF(Table9[[#This Row],[DECISION]]="Review",2,1))</f>
        <v>2</v>
      </c>
    </row>
    <row r="1092" spans="1:9" ht="17.25" x14ac:dyDescent="0.3">
      <c r="A1092" s="39" t="s">
        <v>1120</v>
      </c>
      <c r="B1092" s="26" t="s">
        <v>30</v>
      </c>
      <c r="C1092" s="27">
        <v>254200</v>
      </c>
      <c r="D1092" s="28">
        <v>86000</v>
      </c>
      <c r="E1092" s="30" t="str">
        <f>VLOOKUP(A1092,'CREDIT RISK SCORECARD'!A:H,8, FALSE)</f>
        <v xml:space="preserve"> Medium Risk</v>
      </c>
      <c r="F1092" s="26" t="s">
        <v>2064</v>
      </c>
      <c r="G1092" s="29">
        <v>0.4998246443610237</v>
      </c>
      <c r="H1092" s="44" t="str">
        <f t="shared" si="16"/>
        <v>REVIEW</v>
      </c>
      <c r="I1092" s="42">
        <f>IF(Table9[[#This Row],[DECISION]]="Approve",3,IF(Table9[[#This Row],[DECISION]]="Review",2,1))</f>
        <v>2</v>
      </c>
    </row>
    <row r="1093" spans="1:9" ht="17.25" x14ac:dyDescent="0.3">
      <c r="A1093" s="40" t="s">
        <v>1121</v>
      </c>
      <c r="B1093" s="31" t="s">
        <v>25</v>
      </c>
      <c r="C1093" s="32">
        <v>166900</v>
      </c>
      <c r="D1093" s="33">
        <v>57000</v>
      </c>
      <c r="E1093" s="30" t="str">
        <f>VLOOKUP(A1093,'CREDIT RISK SCORECARD'!A:H,8, FALSE)</f>
        <v xml:space="preserve"> Low Risk</v>
      </c>
      <c r="F1093" s="31" t="s">
        <v>2064</v>
      </c>
      <c r="G1093" s="34">
        <v>0.37761276085701923</v>
      </c>
      <c r="H1093" s="44" t="str">
        <f t="shared" si="16"/>
        <v>APPROVE</v>
      </c>
      <c r="I1093" s="42">
        <f>IF(Table9[[#This Row],[DECISION]]="Approve",3,IF(Table9[[#This Row],[DECISION]]="Review",2,1))</f>
        <v>3</v>
      </c>
    </row>
    <row r="1094" spans="1:9" ht="17.25" x14ac:dyDescent="0.3">
      <c r="A1094" s="39" t="s">
        <v>1122</v>
      </c>
      <c r="B1094" s="26" t="s">
        <v>33</v>
      </c>
      <c r="C1094" s="27">
        <v>173200</v>
      </c>
      <c r="D1094" s="28">
        <v>31000</v>
      </c>
      <c r="E1094" s="30" t="str">
        <f>VLOOKUP(A1094,'CREDIT RISK SCORECARD'!A:H,8, FALSE)</f>
        <v xml:space="preserve"> Medium Risk</v>
      </c>
      <c r="F1094" s="26" t="s">
        <v>2065</v>
      </c>
      <c r="G1094" s="29">
        <v>0.62327038800994194</v>
      </c>
      <c r="H1094" s="44" t="str">
        <f t="shared" si="16"/>
        <v>REVIEW</v>
      </c>
      <c r="I1094" s="42">
        <f>IF(Table9[[#This Row],[DECISION]]="Approve",3,IF(Table9[[#This Row],[DECISION]]="Review",2,1))</f>
        <v>2</v>
      </c>
    </row>
    <row r="1095" spans="1:9" ht="17.25" x14ac:dyDescent="0.3">
      <c r="A1095" s="40" t="s">
        <v>1123</v>
      </c>
      <c r="B1095" s="31" t="s">
        <v>25</v>
      </c>
      <c r="C1095" s="32">
        <v>130200</v>
      </c>
      <c r="D1095" s="33">
        <v>30000</v>
      </c>
      <c r="E1095" s="30" t="str">
        <f>VLOOKUP(A1095,'CREDIT RISK SCORECARD'!A:H,8, FALSE)</f>
        <v xml:space="preserve"> Low Risk</v>
      </c>
      <c r="F1095" s="31" t="s">
        <v>2064</v>
      </c>
      <c r="G1095" s="34">
        <v>0.32555640944332165</v>
      </c>
      <c r="H1095" s="44" t="str">
        <f t="shared" si="16"/>
        <v>APPROVE</v>
      </c>
      <c r="I1095" s="42">
        <f>IF(Table9[[#This Row],[DECISION]]="Approve",3,IF(Table9[[#This Row],[DECISION]]="Review",2,1))</f>
        <v>3</v>
      </c>
    </row>
    <row r="1096" spans="1:9" ht="17.25" x14ac:dyDescent="0.3">
      <c r="A1096" s="39" t="s">
        <v>1124</v>
      </c>
      <c r="B1096" s="26" t="s">
        <v>30</v>
      </c>
      <c r="C1096" s="27">
        <v>237000</v>
      </c>
      <c r="D1096" s="28">
        <v>76000</v>
      </c>
      <c r="E1096" s="30" t="str">
        <f>VLOOKUP(A1096,'CREDIT RISK SCORECARD'!A:H,8, FALSE)</f>
        <v xml:space="preserve"> Medium Risk</v>
      </c>
      <c r="F1096" s="26" t="s">
        <v>2065</v>
      </c>
      <c r="G1096" s="29">
        <v>0.52531684512480858</v>
      </c>
      <c r="H1096" s="44" t="str">
        <f t="shared" ref="H1096:H1159" si="17">IF(E:E=" Low Risk","APPROVE",
IF(E:E=" Medium Risk","REVIEW","REJECT"))</f>
        <v>REVIEW</v>
      </c>
      <c r="I1096" s="42">
        <f>IF(Table9[[#This Row],[DECISION]]="Approve",3,IF(Table9[[#This Row],[DECISION]]="Review",2,1))</f>
        <v>2</v>
      </c>
    </row>
    <row r="1097" spans="1:9" ht="17.25" x14ac:dyDescent="0.3">
      <c r="A1097" s="40" t="s">
        <v>1125</v>
      </c>
      <c r="B1097" s="31" t="s">
        <v>25</v>
      </c>
      <c r="C1097" s="32">
        <v>112700</v>
      </c>
      <c r="D1097" s="33">
        <v>30000</v>
      </c>
      <c r="E1097" s="30" t="str">
        <f>VLOOKUP(A1097,'CREDIT RISK SCORECARD'!A:H,8, FALSE)</f>
        <v xml:space="preserve"> Medium Risk</v>
      </c>
      <c r="F1097" s="31" t="s">
        <v>2065</v>
      </c>
      <c r="G1097" s="34">
        <v>0.54488703671821326</v>
      </c>
      <c r="H1097" s="44" t="str">
        <f t="shared" si="17"/>
        <v>REVIEW</v>
      </c>
      <c r="I1097" s="42">
        <f>IF(Table9[[#This Row],[DECISION]]="Approve",3,IF(Table9[[#This Row],[DECISION]]="Review",2,1))</f>
        <v>2</v>
      </c>
    </row>
    <row r="1098" spans="1:9" ht="17.25" x14ac:dyDescent="0.3">
      <c r="A1098" s="39" t="s">
        <v>1126</v>
      </c>
      <c r="B1098" s="26" t="s">
        <v>30</v>
      </c>
      <c r="C1098" s="27">
        <v>239400</v>
      </c>
      <c r="D1098" s="28">
        <v>36000</v>
      </c>
      <c r="E1098" s="30" t="str">
        <f>VLOOKUP(A1098,'CREDIT RISK SCORECARD'!A:H,8, FALSE)</f>
        <v xml:space="preserve"> Medium Risk</v>
      </c>
      <c r="F1098" s="26" t="s">
        <v>2065</v>
      </c>
      <c r="G1098" s="29">
        <v>0.51764783139599857</v>
      </c>
      <c r="H1098" s="44" t="str">
        <f t="shared" si="17"/>
        <v>REVIEW</v>
      </c>
      <c r="I1098" s="42">
        <f>IF(Table9[[#This Row],[DECISION]]="Approve",3,IF(Table9[[#This Row],[DECISION]]="Review",2,1))</f>
        <v>2</v>
      </c>
    </row>
    <row r="1099" spans="1:9" ht="17.25" x14ac:dyDescent="0.3">
      <c r="A1099" s="40" t="s">
        <v>1127</v>
      </c>
      <c r="B1099" s="31" t="s">
        <v>33</v>
      </c>
      <c r="C1099" s="32">
        <v>207500</v>
      </c>
      <c r="D1099" s="33">
        <v>42000</v>
      </c>
      <c r="E1099" s="30" t="str">
        <f>VLOOKUP(A1099,'CREDIT RISK SCORECARD'!A:H,8, FALSE)</f>
        <v xml:space="preserve"> Medium Risk</v>
      </c>
      <c r="F1099" s="31" t="s">
        <v>2065</v>
      </c>
      <c r="G1099" s="34">
        <v>0.62302952385166654</v>
      </c>
      <c r="H1099" s="44" t="str">
        <f t="shared" si="17"/>
        <v>REVIEW</v>
      </c>
      <c r="I1099" s="42">
        <f>IF(Table9[[#This Row],[DECISION]]="Approve",3,IF(Table9[[#This Row],[DECISION]]="Review",2,1))</f>
        <v>2</v>
      </c>
    </row>
    <row r="1100" spans="1:9" ht="17.25" x14ac:dyDescent="0.3">
      <c r="A1100" s="39" t="s">
        <v>1128</v>
      </c>
      <c r="B1100" s="26" t="s">
        <v>33</v>
      </c>
      <c r="C1100" s="27">
        <v>169200</v>
      </c>
      <c r="D1100" s="28">
        <v>46000</v>
      </c>
      <c r="E1100" s="30" t="str">
        <f>VLOOKUP(A1100,'CREDIT RISK SCORECARD'!A:H,8, FALSE)</f>
        <v xml:space="preserve"> Medium Risk</v>
      </c>
      <c r="F1100" s="26" t="s">
        <v>2065</v>
      </c>
      <c r="G1100" s="29">
        <v>0.64599410702491555</v>
      </c>
      <c r="H1100" s="44" t="str">
        <f t="shared" si="17"/>
        <v>REVIEW</v>
      </c>
      <c r="I1100" s="42">
        <f>IF(Table9[[#This Row],[DECISION]]="Approve",3,IF(Table9[[#This Row],[DECISION]]="Review",2,1))</f>
        <v>2</v>
      </c>
    </row>
    <row r="1101" spans="1:9" ht="17.25" x14ac:dyDescent="0.3">
      <c r="A1101" s="40" t="s">
        <v>1129</v>
      </c>
      <c r="B1101" s="31" t="s">
        <v>33</v>
      </c>
      <c r="C1101" s="32">
        <v>186700</v>
      </c>
      <c r="D1101" s="33">
        <v>58000</v>
      </c>
      <c r="E1101" s="30" t="str">
        <f>VLOOKUP(A1101,'CREDIT RISK SCORECARD'!A:H,8, FALSE)</f>
        <v xml:space="preserve"> Medium Risk</v>
      </c>
      <c r="F1101" s="31" t="s">
        <v>2065</v>
      </c>
      <c r="G1101" s="34">
        <v>0.60753232727672579</v>
      </c>
      <c r="H1101" s="44" t="str">
        <f t="shared" si="17"/>
        <v>REVIEW</v>
      </c>
      <c r="I1101" s="42">
        <f>IF(Table9[[#This Row],[DECISION]]="Approve",3,IF(Table9[[#This Row],[DECISION]]="Review",2,1))</f>
        <v>2</v>
      </c>
    </row>
    <row r="1102" spans="1:9" ht="17.25" x14ac:dyDescent="0.3">
      <c r="A1102" s="39" t="s">
        <v>1130</v>
      </c>
      <c r="B1102" s="26" t="s">
        <v>25</v>
      </c>
      <c r="C1102" s="27">
        <v>166900</v>
      </c>
      <c r="D1102" s="28">
        <v>30000</v>
      </c>
      <c r="E1102" s="30" t="str">
        <f>VLOOKUP(A1102,'CREDIT RISK SCORECARD'!A:H,8, FALSE)</f>
        <v xml:space="preserve"> Low Risk</v>
      </c>
      <c r="F1102" s="26" t="s">
        <v>2064</v>
      </c>
      <c r="G1102" s="29">
        <v>0.31464060426781465</v>
      </c>
      <c r="H1102" s="44" t="str">
        <f t="shared" si="17"/>
        <v>APPROVE</v>
      </c>
      <c r="I1102" s="42">
        <f>IF(Table9[[#This Row],[DECISION]]="Approve",3,IF(Table9[[#This Row],[DECISION]]="Review",2,1))</f>
        <v>3</v>
      </c>
    </row>
    <row r="1103" spans="1:9" ht="17.25" x14ac:dyDescent="0.3">
      <c r="A1103" s="40" t="s">
        <v>1131</v>
      </c>
      <c r="B1103" s="31" t="s">
        <v>25</v>
      </c>
      <c r="C1103" s="32">
        <v>166300</v>
      </c>
      <c r="D1103" s="33">
        <v>30000</v>
      </c>
      <c r="E1103" s="30" t="str">
        <f>VLOOKUP(A1103,'CREDIT RISK SCORECARD'!A:H,8, FALSE)</f>
        <v xml:space="preserve"> Low Risk</v>
      </c>
      <c r="F1103" s="31" t="s">
        <v>2064</v>
      </c>
      <c r="G1103" s="34">
        <v>0.41482805323317362</v>
      </c>
      <c r="H1103" s="44" t="str">
        <f t="shared" si="17"/>
        <v>APPROVE</v>
      </c>
      <c r="I1103" s="42">
        <f>IF(Table9[[#This Row],[DECISION]]="Approve",3,IF(Table9[[#This Row],[DECISION]]="Review",2,1))</f>
        <v>3</v>
      </c>
    </row>
    <row r="1104" spans="1:9" ht="17.25" x14ac:dyDescent="0.3">
      <c r="A1104" s="39" t="s">
        <v>1132</v>
      </c>
      <c r="B1104" s="26" t="s">
        <v>25</v>
      </c>
      <c r="C1104" s="27">
        <v>97200</v>
      </c>
      <c r="D1104" s="28">
        <v>32000</v>
      </c>
      <c r="E1104" s="30" t="str">
        <f>VLOOKUP(A1104,'CREDIT RISK SCORECARD'!A:H,8, FALSE)</f>
        <v xml:space="preserve"> Low Risk</v>
      </c>
      <c r="F1104" s="26" t="s">
        <v>2064</v>
      </c>
      <c r="G1104" s="29">
        <v>0.38506349794515893</v>
      </c>
      <c r="H1104" s="44" t="str">
        <f t="shared" si="17"/>
        <v>APPROVE</v>
      </c>
      <c r="I1104" s="42">
        <f>IF(Table9[[#This Row],[DECISION]]="Approve",3,IF(Table9[[#This Row],[DECISION]]="Review",2,1))</f>
        <v>3</v>
      </c>
    </row>
    <row r="1105" spans="1:9" ht="17.25" x14ac:dyDescent="0.3">
      <c r="A1105" s="40" t="s">
        <v>1133</v>
      </c>
      <c r="B1105" s="31" t="s">
        <v>25</v>
      </c>
      <c r="C1105" s="32">
        <v>219700</v>
      </c>
      <c r="D1105" s="33">
        <v>66000</v>
      </c>
      <c r="E1105" s="30" t="str">
        <f>VLOOKUP(A1105,'CREDIT RISK SCORECARD'!A:H,8, FALSE)</f>
        <v xml:space="preserve"> Medium Risk</v>
      </c>
      <c r="F1105" s="31" t="s">
        <v>2064</v>
      </c>
      <c r="G1105" s="34">
        <v>0.43575351441304672</v>
      </c>
      <c r="H1105" s="44" t="str">
        <f t="shared" si="17"/>
        <v>REVIEW</v>
      </c>
      <c r="I1105" s="42">
        <f>IF(Table9[[#This Row],[DECISION]]="Approve",3,IF(Table9[[#This Row],[DECISION]]="Review",2,1))</f>
        <v>2</v>
      </c>
    </row>
    <row r="1106" spans="1:9" ht="17.25" x14ac:dyDescent="0.3">
      <c r="A1106" s="39" t="s">
        <v>1134</v>
      </c>
      <c r="B1106" s="26" t="s">
        <v>33</v>
      </c>
      <c r="C1106" s="27">
        <v>117800</v>
      </c>
      <c r="D1106" s="28">
        <v>32000</v>
      </c>
      <c r="E1106" s="30" t="str">
        <f>VLOOKUP(A1106,'CREDIT RISK SCORECARD'!A:H,8, FALSE)</f>
        <v xml:space="preserve"> Medium Risk</v>
      </c>
      <c r="F1106" s="26" t="s">
        <v>2065</v>
      </c>
      <c r="G1106" s="29">
        <v>0.52598422121291599</v>
      </c>
      <c r="H1106" s="44" t="str">
        <f t="shared" si="17"/>
        <v>REVIEW</v>
      </c>
      <c r="I1106" s="42">
        <f>IF(Table9[[#This Row],[DECISION]]="Approve",3,IF(Table9[[#This Row],[DECISION]]="Review",2,1))</f>
        <v>2</v>
      </c>
    </row>
    <row r="1107" spans="1:9" ht="17.25" x14ac:dyDescent="0.3">
      <c r="A1107" s="40" t="s">
        <v>1135</v>
      </c>
      <c r="B1107" s="31" t="s">
        <v>25</v>
      </c>
      <c r="C1107" s="32">
        <v>138600</v>
      </c>
      <c r="D1107" s="33">
        <v>42000</v>
      </c>
      <c r="E1107" s="30" t="str">
        <f>VLOOKUP(A1107,'CREDIT RISK SCORECARD'!A:H,8, FALSE)</f>
        <v xml:space="preserve"> Low Risk</v>
      </c>
      <c r="F1107" s="31" t="s">
        <v>2064</v>
      </c>
      <c r="G1107" s="34">
        <v>0.30458765556710293</v>
      </c>
      <c r="H1107" s="44" t="str">
        <f t="shared" si="17"/>
        <v>APPROVE</v>
      </c>
      <c r="I1107" s="42">
        <f>IF(Table9[[#This Row],[DECISION]]="Approve",3,IF(Table9[[#This Row],[DECISION]]="Review",2,1))</f>
        <v>3</v>
      </c>
    </row>
    <row r="1108" spans="1:9" ht="17.25" x14ac:dyDescent="0.3">
      <c r="A1108" s="39" t="s">
        <v>1136</v>
      </c>
      <c r="B1108" s="26" t="s">
        <v>25</v>
      </c>
      <c r="C1108" s="27">
        <v>168600</v>
      </c>
      <c r="D1108" s="28">
        <v>40000</v>
      </c>
      <c r="E1108" s="30" t="str">
        <f>VLOOKUP(A1108,'CREDIT RISK SCORECARD'!A:H,8, FALSE)</f>
        <v xml:space="preserve"> Low Risk</v>
      </c>
      <c r="F1108" s="26" t="s">
        <v>2064</v>
      </c>
      <c r="G1108" s="29">
        <v>0.38985961126496782</v>
      </c>
      <c r="H1108" s="44" t="str">
        <f t="shared" si="17"/>
        <v>APPROVE</v>
      </c>
      <c r="I1108" s="42">
        <f>IF(Table9[[#This Row],[DECISION]]="Approve",3,IF(Table9[[#This Row],[DECISION]]="Review",2,1))</f>
        <v>3</v>
      </c>
    </row>
    <row r="1109" spans="1:9" ht="17.25" x14ac:dyDescent="0.3">
      <c r="A1109" s="40" t="s">
        <v>1137</v>
      </c>
      <c r="B1109" s="31" t="s">
        <v>30</v>
      </c>
      <c r="C1109" s="32">
        <v>245200</v>
      </c>
      <c r="D1109" s="33">
        <v>74000</v>
      </c>
      <c r="E1109" s="30" t="str">
        <f>VLOOKUP(A1109,'CREDIT RISK SCORECARD'!A:H,8, FALSE)</f>
        <v xml:space="preserve"> Medium Risk</v>
      </c>
      <c r="F1109" s="31" t="s">
        <v>2064</v>
      </c>
      <c r="G1109" s="34">
        <v>0.48229155845629912</v>
      </c>
      <c r="H1109" s="44" t="str">
        <f t="shared" si="17"/>
        <v>REVIEW</v>
      </c>
      <c r="I1109" s="42">
        <f>IF(Table9[[#This Row],[DECISION]]="Approve",3,IF(Table9[[#This Row],[DECISION]]="Review",2,1))</f>
        <v>2</v>
      </c>
    </row>
    <row r="1110" spans="1:9" ht="17.25" x14ac:dyDescent="0.3">
      <c r="A1110" s="39" t="s">
        <v>1138</v>
      </c>
      <c r="B1110" s="26" t="s">
        <v>30</v>
      </c>
      <c r="C1110" s="27">
        <v>214300</v>
      </c>
      <c r="D1110" s="28">
        <v>48000</v>
      </c>
      <c r="E1110" s="30" t="str">
        <f>VLOOKUP(A1110,'CREDIT RISK SCORECARD'!A:H,8, FALSE)</f>
        <v xml:space="preserve"> Medium Risk</v>
      </c>
      <c r="F1110" s="26" t="s">
        <v>2065</v>
      </c>
      <c r="G1110" s="29">
        <v>0.54169695886185187</v>
      </c>
      <c r="H1110" s="44" t="str">
        <f t="shared" si="17"/>
        <v>REVIEW</v>
      </c>
      <c r="I1110" s="42">
        <f>IF(Table9[[#This Row],[DECISION]]="Approve",3,IF(Table9[[#This Row],[DECISION]]="Review",2,1))</f>
        <v>2</v>
      </c>
    </row>
    <row r="1111" spans="1:9" ht="17.25" x14ac:dyDescent="0.3">
      <c r="A1111" s="40" t="s">
        <v>1139</v>
      </c>
      <c r="B1111" s="31" t="s">
        <v>30</v>
      </c>
      <c r="C1111" s="32">
        <v>140200</v>
      </c>
      <c r="D1111" s="33">
        <v>30000</v>
      </c>
      <c r="E1111" s="30" t="str">
        <f>VLOOKUP(A1111,'CREDIT RISK SCORECARD'!A:H,8, FALSE)</f>
        <v xml:space="preserve"> Medium Risk</v>
      </c>
      <c r="F1111" s="31" t="s">
        <v>2064</v>
      </c>
      <c r="G1111" s="34">
        <v>0.46471455864229383</v>
      </c>
      <c r="H1111" s="44" t="str">
        <f t="shared" si="17"/>
        <v>REVIEW</v>
      </c>
      <c r="I1111" s="42">
        <f>IF(Table9[[#This Row],[DECISION]]="Approve",3,IF(Table9[[#This Row],[DECISION]]="Review",2,1))</f>
        <v>2</v>
      </c>
    </row>
    <row r="1112" spans="1:9" ht="17.25" x14ac:dyDescent="0.3">
      <c r="A1112" s="39" t="s">
        <v>1140</v>
      </c>
      <c r="B1112" s="26" t="s">
        <v>30</v>
      </c>
      <c r="C1112" s="27">
        <v>284400</v>
      </c>
      <c r="D1112" s="28">
        <v>84000</v>
      </c>
      <c r="E1112" s="30" t="str">
        <f>VLOOKUP(A1112,'CREDIT RISK SCORECARD'!A:H,8, FALSE)</f>
        <v xml:space="preserve"> Medium Risk</v>
      </c>
      <c r="F1112" s="26" t="s">
        <v>2065</v>
      </c>
      <c r="G1112" s="29">
        <v>0.52708431258796151</v>
      </c>
      <c r="H1112" s="44" t="str">
        <f t="shared" si="17"/>
        <v>REVIEW</v>
      </c>
      <c r="I1112" s="42">
        <f>IF(Table9[[#This Row],[DECISION]]="Approve",3,IF(Table9[[#This Row],[DECISION]]="Review",2,1))</f>
        <v>2</v>
      </c>
    </row>
    <row r="1113" spans="1:9" ht="17.25" x14ac:dyDescent="0.3">
      <c r="A1113" s="40" t="s">
        <v>1141</v>
      </c>
      <c r="B1113" s="31" t="s">
        <v>25</v>
      </c>
      <c r="C1113" s="32">
        <v>170900</v>
      </c>
      <c r="D1113" s="33">
        <v>40000</v>
      </c>
      <c r="E1113" s="30" t="str">
        <f>VLOOKUP(A1113,'CREDIT RISK SCORECARD'!A:H,8, FALSE)</f>
        <v xml:space="preserve"> Medium Risk</v>
      </c>
      <c r="F1113" s="31" t="s">
        <v>2064</v>
      </c>
      <c r="G1113" s="34">
        <v>0.47662681836281051</v>
      </c>
      <c r="H1113" s="44" t="str">
        <f t="shared" si="17"/>
        <v>REVIEW</v>
      </c>
      <c r="I1113" s="42">
        <f>IF(Table9[[#This Row],[DECISION]]="Approve",3,IF(Table9[[#This Row],[DECISION]]="Review",2,1))</f>
        <v>2</v>
      </c>
    </row>
    <row r="1114" spans="1:9" ht="17.25" x14ac:dyDescent="0.3">
      <c r="A1114" s="39" t="s">
        <v>1142</v>
      </c>
      <c r="B1114" s="26" t="s">
        <v>25</v>
      </c>
      <c r="C1114" s="27">
        <v>252800</v>
      </c>
      <c r="D1114" s="28">
        <v>88000</v>
      </c>
      <c r="E1114" s="30" t="str">
        <f>VLOOKUP(A1114,'CREDIT RISK SCORECARD'!A:H,8, FALSE)</f>
        <v xml:space="preserve"> Medium Risk</v>
      </c>
      <c r="F1114" s="26" t="s">
        <v>2064</v>
      </c>
      <c r="G1114" s="29">
        <v>0.41594440413671135</v>
      </c>
      <c r="H1114" s="44" t="str">
        <f t="shared" si="17"/>
        <v>REVIEW</v>
      </c>
      <c r="I1114" s="42">
        <f>IF(Table9[[#This Row],[DECISION]]="Approve",3,IF(Table9[[#This Row],[DECISION]]="Review",2,1))</f>
        <v>2</v>
      </c>
    </row>
    <row r="1115" spans="1:9" ht="17.25" x14ac:dyDescent="0.3">
      <c r="A1115" s="40" t="s">
        <v>1143</v>
      </c>
      <c r="B1115" s="31" t="s">
        <v>33</v>
      </c>
      <c r="C1115" s="32">
        <v>258800</v>
      </c>
      <c r="D1115" s="33">
        <v>57000</v>
      </c>
      <c r="E1115" s="30" t="str">
        <f>VLOOKUP(A1115,'CREDIT RISK SCORECARD'!A:H,8, FALSE)</f>
        <v xml:space="preserve"> Medium Risk</v>
      </c>
      <c r="F1115" s="31" t="s">
        <v>2065</v>
      </c>
      <c r="G1115" s="34">
        <v>0.58368742178209698</v>
      </c>
      <c r="H1115" s="44" t="str">
        <f t="shared" si="17"/>
        <v>REVIEW</v>
      </c>
      <c r="I1115" s="42">
        <f>IF(Table9[[#This Row],[DECISION]]="Approve",3,IF(Table9[[#This Row],[DECISION]]="Review",2,1))</f>
        <v>2</v>
      </c>
    </row>
    <row r="1116" spans="1:9" ht="17.25" x14ac:dyDescent="0.3">
      <c r="A1116" s="39" t="s">
        <v>1144</v>
      </c>
      <c r="B1116" s="26" t="s">
        <v>33</v>
      </c>
      <c r="C1116" s="27">
        <v>262500</v>
      </c>
      <c r="D1116" s="28">
        <v>88000</v>
      </c>
      <c r="E1116" s="30" t="str">
        <f>VLOOKUP(A1116,'CREDIT RISK SCORECARD'!A:H,8, FALSE)</f>
        <v xml:space="preserve"> Medium Risk</v>
      </c>
      <c r="F1116" s="26" t="s">
        <v>2065</v>
      </c>
      <c r="G1116" s="29">
        <v>0.62423297248550147</v>
      </c>
      <c r="H1116" s="44" t="str">
        <f t="shared" si="17"/>
        <v>REVIEW</v>
      </c>
      <c r="I1116" s="42">
        <f>IF(Table9[[#This Row],[DECISION]]="Approve",3,IF(Table9[[#This Row],[DECISION]]="Review",2,1))</f>
        <v>2</v>
      </c>
    </row>
    <row r="1117" spans="1:9" ht="17.25" x14ac:dyDescent="0.3">
      <c r="A1117" s="40" t="s">
        <v>1145</v>
      </c>
      <c r="B1117" s="31" t="s">
        <v>25</v>
      </c>
      <c r="C1117" s="32">
        <v>148800</v>
      </c>
      <c r="D1117" s="33">
        <v>50000</v>
      </c>
      <c r="E1117" s="30" t="str">
        <f>VLOOKUP(A1117,'CREDIT RISK SCORECARD'!A:H,8, FALSE)</f>
        <v xml:space="preserve"> Medium Risk</v>
      </c>
      <c r="F1117" s="31" t="s">
        <v>2064</v>
      </c>
      <c r="G1117" s="34">
        <v>0.44781109287532772</v>
      </c>
      <c r="H1117" s="44" t="str">
        <f t="shared" si="17"/>
        <v>REVIEW</v>
      </c>
      <c r="I1117" s="42">
        <f>IF(Table9[[#This Row],[DECISION]]="Approve",3,IF(Table9[[#This Row],[DECISION]]="Review",2,1))</f>
        <v>2</v>
      </c>
    </row>
    <row r="1118" spans="1:9" ht="17.25" x14ac:dyDescent="0.3">
      <c r="A1118" s="39" t="s">
        <v>1146</v>
      </c>
      <c r="B1118" s="26" t="s">
        <v>30</v>
      </c>
      <c r="C1118" s="27">
        <v>95300</v>
      </c>
      <c r="D1118" s="28">
        <v>30000</v>
      </c>
      <c r="E1118" s="30" t="str">
        <f>VLOOKUP(A1118,'CREDIT RISK SCORECARD'!A:H,8, FALSE)</f>
        <v xml:space="preserve"> Medium Risk</v>
      </c>
      <c r="F1118" s="26" t="s">
        <v>2065</v>
      </c>
      <c r="G1118" s="29">
        <v>0.52503919113966135</v>
      </c>
      <c r="H1118" s="44" t="str">
        <f t="shared" si="17"/>
        <v>REVIEW</v>
      </c>
      <c r="I1118" s="42">
        <f>IF(Table9[[#This Row],[DECISION]]="Approve",3,IF(Table9[[#This Row],[DECISION]]="Review",2,1))</f>
        <v>2</v>
      </c>
    </row>
    <row r="1119" spans="1:9" ht="17.25" x14ac:dyDescent="0.3">
      <c r="A1119" s="40" t="s">
        <v>1147</v>
      </c>
      <c r="B1119" s="31" t="s">
        <v>25</v>
      </c>
      <c r="C1119" s="32">
        <v>143100</v>
      </c>
      <c r="D1119" s="33">
        <v>44000</v>
      </c>
      <c r="E1119" s="30" t="str">
        <f>VLOOKUP(A1119,'CREDIT RISK SCORECARD'!A:H,8, FALSE)</f>
        <v xml:space="preserve"> Low Risk</v>
      </c>
      <c r="F1119" s="31" t="s">
        <v>2064</v>
      </c>
      <c r="G1119" s="34">
        <v>0.41138124301587847</v>
      </c>
      <c r="H1119" s="44" t="str">
        <f t="shared" si="17"/>
        <v>APPROVE</v>
      </c>
      <c r="I1119" s="42">
        <f>IF(Table9[[#This Row],[DECISION]]="Approve",3,IF(Table9[[#This Row],[DECISION]]="Review",2,1))</f>
        <v>3</v>
      </c>
    </row>
    <row r="1120" spans="1:9" ht="17.25" x14ac:dyDescent="0.3">
      <c r="A1120" s="39" t="s">
        <v>1148</v>
      </c>
      <c r="B1120" s="26" t="s">
        <v>25</v>
      </c>
      <c r="C1120" s="27">
        <v>211900</v>
      </c>
      <c r="D1120" s="28">
        <v>50000</v>
      </c>
      <c r="E1120" s="30" t="str">
        <f>VLOOKUP(A1120,'CREDIT RISK SCORECARD'!A:H,8, FALSE)</f>
        <v xml:space="preserve"> Low Risk</v>
      </c>
      <c r="F1120" s="26" t="s">
        <v>2064</v>
      </c>
      <c r="G1120" s="29">
        <v>0.35959809674185889</v>
      </c>
      <c r="H1120" s="44" t="str">
        <f t="shared" si="17"/>
        <v>APPROVE</v>
      </c>
      <c r="I1120" s="42">
        <f>IF(Table9[[#This Row],[DECISION]]="Approve",3,IF(Table9[[#This Row],[DECISION]]="Review",2,1))</f>
        <v>3</v>
      </c>
    </row>
    <row r="1121" spans="1:9" ht="17.25" x14ac:dyDescent="0.3">
      <c r="A1121" s="40" t="s">
        <v>1149</v>
      </c>
      <c r="B1121" s="31" t="s">
        <v>33</v>
      </c>
      <c r="C1121" s="32">
        <v>235800</v>
      </c>
      <c r="D1121" s="33">
        <v>79000</v>
      </c>
      <c r="E1121" s="30" t="str">
        <f>VLOOKUP(A1121,'CREDIT RISK SCORECARD'!A:H,8, FALSE)</f>
        <v xml:space="preserve"> Medium Risk</v>
      </c>
      <c r="F1121" s="31" t="s">
        <v>2065</v>
      </c>
      <c r="G1121" s="34">
        <v>0.64815194335204851</v>
      </c>
      <c r="H1121" s="44" t="str">
        <f t="shared" si="17"/>
        <v>REVIEW</v>
      </c>
      <c r="I1121" s="42">
        <f>IF(Table9[[#This Row],[DECISION]]="Approve",3,IF(Table9[[#This Row],[DECISION]]="Review",2,1))</f>
        <v>2</v>
      </c>
    </row>
    <row r="1122" spans="1:9" ht="17.25" x14ac:dyDescent="0.3">
      <c r="A1122" s="39" t="s">
        <v>1150</v>
      </c>
      <c r="B1122" s="26" t="s">
        <v>33</v>
      </c>
      <c r="C1122" s="27">
        <v>105800</v>
      </c>
      <c r="D1122" s="28">
        <v>30000</v>
      </c>
      <c r="E1122" s="30" t="str">
        <f>VLOOKUP(A1122,'CREDIT RISK SCORECARD'!A:H,8, FALSE)</f>
        <v xml:space="preserve"> Medium Risk</v>
      </c>
      <c r="F1122" s="26" t="s">
        <v>2065</v>
      </c>
      <c r="G1122" s="29">
        <v>0.63754537840746472</v>
      </c>
      <c r="H1122" s="44" t="str">
        <f t="shared" si="17"/>
        <v>REVIEW</v>
      </c>
      <c r="I1122" s="42">
        <f>IF(Table9[[#This Row],[DECISION]]="Approve",3,IF(Table9[[#This Row],[DECISION]]="Review",2,1))</f>
        <v>2</v>
      </c>
    </row>
    <row r="1123" spans="1:9" ht="17.25" x14ac:dyDescent="0.3">
      <c r="A1123" s="40" t="s">
        <v>1151</v>
      </c>
      <c r="B1123" s="31" t="s">
        <v>33</v>
      </c>
      <c r="C1123" s="32">
        <v>380800</v>
      </c>
      <c r="D1123" s="33">
        <v>114000</v>
      </c>
      <c r="E1123" s="30" t="str">
        <f>VLOOKUP(A1123,'CREDIT RISK SCORECARD'!A:H,8, FALSE)</f>
        <v xml:space="preserve"> Medium Risk</v>
      </c>
      <c r="F1123" s="31" t="s">
        <v>2065</v>
      </c>
      <c r="G1123" s="34">
        <v>0.68815839692826386</v>
      </c>
      <c r="H1123" s="44" t="str">
        <f t="shared" si="17"/>
        <v>REVIEW</v>
      </c>
      <c r="I1123" s="42">
        <f>IF(Table9[[#This Row],[DECISION]]="Approve",3,IF(Table9[[#This Row],[DECISION]]="Review",2,1))</f>
        <v>2</v>
      </c>
    </row>
    <row r="1124" spans="1:9" ht="17.25" x14ac:dyDescent="0.3">
      <c r="A1124" s="39" t="s">
        <v>1152</v>
      </c>
      <c r="B1124" s="26" t="s">
        <v>25</v>
      </c>
      <c r="C1124" s="27">
        <v>182000</v>
      </c>
      <c r="D1124" s="28">
        <v>44000</v>
      </c>
      <c r="E1124" s="30" t="str">
        <f>VLOOKUP(A1124,'CREDIT RISK SCORECARD'!A:H,8, FALSE)</f>
        <v xml:space="preserve"> Low Risk</v>
      </c>
      <c r="F1124" s="26" t="s">
        <v>2064</v>
      </c>
      <c r="G1124" s="29">
        <v>0.31786190453261559</v>
      </c>
      <c r="H1124" s="44" t="str">
        <f t="shared" si="17"/>
        <v>APPROVE</v>
      </c>
      <c r="I1124" s="42">
        <f>IF(Table9[[#This Row],[DECISION]]="Approve",3,IF(Table9[[#This Row],[DECISION]]="Review",2,1))</f>
        <v>3</v>
      </c>
    </row>
    <row r="1125" spans="1:9" ht="17.25" x14ac:dyDescent="0.3">
      <c r="A1125" s="40" t="s">
        <v>1153</v>
      </c>
      <c r="B1125" s="31" t="s">
        <v>30</v>
      </c>
      <c r="C1125" s="32">
        <v>212500</v>
      </c>
      <c r="D1125" s="33">
        <v>42000</v>
      </c>
      <c r="E1125" s="30" t="str">
        <f>VLOOKUP(A1125,'CREDIT RISK SCORECARD'!A:H,8, FALSE)</f>
        <v xml:space="preserve"> Low Risk</v>
      </c>
      <c r="F1125" s="31" t="s">
        <v>2064</v>
      </c>
      <c r="G1125" s="34">
        <v>0.46994699357227243</v>
      </c>
      <c r="H1125" s="44" t="str">
        <f t="shared" si="17"/>
        <v>APPROVE</v>
      </c>
      <c r="I1125" s="42">
        <f>IF(Table9[[#This Row],[DECISION]]="Approve",3,IF(Table9[[#This Row],[DECISION]]="Review",2,1))</f>
        <v>3</v>
      </c>
    </row>
    <row r="1126" spans="1:9" ht="17.25" x14ac:dyDescent="0.3">
      <c r="A1126" s="39" t="s">
        <v>1154</v>
      </c>
      <c r="B1126" s="26" t="s">
        <v>25</v>
      </c>
      <c r="C1126" s="27">
        <v>202700</v>
      </c>
      <c r="D1126" s="28">
        <v>38000</v>
      </c>
      <c r="E1126" s="30" t="str">
        <f>VLOOKUP(A1126,'CREDIT RISK SCORECARD'!A:H,8, FALSE)</f>
        <v xml:space="preserve"> Medium Risk</v>
      </c>
      <c r="F1126" s="26" t="s">
        <v>2065</v>
      </c>
      <c r="G1126" s="29">
        <v>0.50820058902795506</v>
      </c>
      <c r="H1126" s="44" t="str">
        <f t="shared" si="17"/>
        <v>REVIEW</v>
      </c>
      <c r="I1126" s="42">
        <f>IF(Table9[[#This Row],[DECISION]]="Approve",3,IF(Table9[[#This Row],[DECISION]]="Review",2,1))</f>
        <v>2</v>
      </c>
    </row>
    <row r="1127" spans="1:9" ht="17.25" x14ac:dyDescent="0.3">
      <c r="A1127" s="40" t="s">
        <v>1155</v>
      </c>
      <c r="B1127" s="31" t="s">
        <v>25</v>
      </c>
      <c r="C1127" s="32">
        <v>152200</v>
      </c>
      <c r="D1127" s="33">
        <v>36000</v>
      </c>
      <c r="E1127" s="30" t="str">
        <f>VLOOKUP(A1127,'CREDIT RISK SCORECARD'!A:H,8, FALSE)</f>
        <v xml:space="preserve"> Low Risk</v>
      </c>
      <c r="F1127" s="31" t="s">
        <v>2064</v>
      </c>
      <c r="G1127" s="34">
        <v>0.28180981190362187</v>
      </c>
      <c r="H1127" s="44" t="str">
        <f t="shared" si="17"/>
        <v>APPROVE</v>
      </c>
      <c r="I1127" s="42">
        <f>IF(Table9[[#This Row],[DECISION]]="Approve",3,IF(Table9[[#This Row],[DECISION]]="Review",2,1))</f>
        <v>3</v>
      </c>
    </row>
    <row r="1128" spans="1:9" ht="17.25" x14ac:dyDescent="0.3">
      <c r="A1128" s="39" t="s">
        <v>1156</v>
      </c>
      <c r="B1128" s="26" t="s">
        <v>30</v>
      </c>
      <c r="C1128" s="27">
        <v>278300</v>
      </c>
      <c r="D1128" s="28">
        <v>84000</v>
      </c>
      <c r="E1128" s="30" t="str">
        <f>VLOOKUP(A1128,'CREDIT RISK SCORECARD'!A:H,8, FALSE)</f>
        <v xml:space="preserve"> Medium Risk</v>
      </c>
      <c r="F1128" s="26" t="s">
        <v>2064</v>
      </c>
      <c r="G1128" s="29">
        <v>0.48182630958354528</v>
      </c>
      <c r="H1128" s="44" t="str">
        <f t="shared" si="17"/>
        <v>REVIEW</v>
      </c>
      <c r="I1128" s="42">
        <f>IF(Table9[[#This Row],[DECISION]]="Approve",3,IF(Table9[[#This Row],[DECISION]]="Review",2,1))</f>
        <v>2</v>
      </c>
    </row>
    <row r="1129" spans="1:9" ht="17.25" x14ac:dyDescent="0.3">
      <c r="A1129" s="40" t="s">
        <v>1157</v>
      </c>
      <c r="B1129" s="31" t="s">
        <v>30</v>
      </c>
      <c r="C1129" s="32">
        <v>105200</v>
      </c>
      <c r="D1129" s="33">
        <v>30000</v>
      </c>
      <c r="E1129" s="30" t="str">
        <f>VLOOKUP(A1129,'CREDIT RISK SCORECARD'!A:H,8, FALSE)</f>
        <v xml:space="preserve"> Medium Risk</v>
      </c>
      <c r="F1129" s="31" t="s">
        <v>2064</v>
      </c>
      <c r="G1129" s="34">
        <v>0.49008812146132524</v>
      </c>
      <c r="H1129" s="44" t="str">
        <f t="shared" si="17"/>
        <v>REVIEW</v>
      </c>
      <c r="I1129" s="42">
        <f>IF(Table9[[#This Row],[DECISION]]="Approve",3,IF(Table9[[#This Row],[DECISION]]="Review",2,1))</f>
        <v>2</v>
      </c>
    </row>
    <row r="1130" spans="1:9" ht="17.25" x14ac:dyDescent="0.3">
      <c r="A1130" s="39" t="s">
        <v>1158</v>
      </c>
      <c r="B1130" s="26" t="s">
        <v>30</v>
      </c>
      <c r="C1130" s="27">
        <v>235400</v>
      </c>
      <c r="D1130" s="28">
        <v>68000</v>
      </c>
      <c r="E1130" s="30" t="str">
        <f>VLOOKUP(A1130,'CREDIT RISK SCORECARD'!A:H,8, FALSE)</f>
        <v xml:space="preserve"> Medium Risk</v>
      </c>
      <c r="F1130" s="26" t="s">
        <v>2064</v>
      </c>
      <c r="G1130" s="29">
        <v>0.41125748806857615</v>
      </c>
      <c r="H1130" s="44" t="str">
        <f t="shared" si="17"/>
        <v>REVIEW</v>
      </c>
      <c r="I1130" s="42">
        <f>IF(Table9[[#This Row],[DECISION]]="Approve",3,IF(Table9[[#This Row],[DECISION]]="Review",2,1))</f>
        <v>2</v>
      </c>
    </row>
    <row r="1131" spans="1:9" ht="17.25" x14ac:dyDescent="0.3">
      <c r="A1131" s="40" t="s">
        <v>1159</v>
      </c>
      <c r="B1131" s="31" t="s">
        <v>30</v>
      </c>
      <c r="C1131" s="32">
        <v>352400</v>
      </c>
      <c r="D1131" s="33">
        <v>73000</v>
      </c>
      <c r="E1131" s="30" t="str">
        <f>VLOOKUP(A1131,'CREDIT RISK SCORECARD'!A:H,8, FALSE)</f>
        <v xml:space="preserve"> Medium Risk</v>
      </c>
      <c r="F1131" s="31" t="s">
        <v>2064</v>
      </c>
      <c r="G1131" s="34">
        <v>0.45578230977125789</v>
      </c>
      <c r="H1131" s="44" t="str">
        <f t="shared" si="17"/>
        <v>REVIEW</v>
      </c>
      <c r="I1131" s="42">
        <f>IF(Table9[[#This Row],[DECISION]]="Approve",3,IF(Table9[[#This Row],[DECISION]]="Review",2,1))</f>
        <v>2</v>
      </c>
    </row>
    <row r="1132" spans="1:9" ht="17.25" x14ac:dyDescent="0.3">
      <c r="A1132" s="39" t="s">
        <v>1160</v>
      </c>
      <c r="B1132" s="26" t="s">
        <v>33</v>
      </c>
      <c r="C1132" s="27">
        <v>60000</v>
      </c>
      <c r="D1132" s="28">
        <v>30000</v>
      </c>
      <c r="E1132" s="30" t="str">
        <f>VLOOKUP(A1132,'CREDIT RISK SCORECARD'!A:H,8, FALSE)</f>
        <v xml:space="preserve"> Medium Risk</v>
      </c>
      <c r="F1132" s="26" t="s">
        <v>2065</v>
      </c>
      <c r="G1132" s="29">
        <v>0.6635576649497219</v>
      </c>
      <c r="H1132" s="44" t="str">
        <f t="shared" si="17"/>
        <v>REVIEW</v>
      </c>
      <c r="I1132" s="42">
        <f>IF(Table9[[#This Row],[DECISION]]="Approve",3,IF(Table9[[#This Row],[DECISION]]="Review",2,1))</f>
        <v>2</v>
      </c>
    </row>
    <row r="1133" spans="1:9" ht="17.25" x14ac:dyDescent="0.3">
      <c r="A1133" s="40" t="s">
        <v>1161</v>
      </c>
      <c r="B1133" s="31" t="s">
        <v>33</v>
      </c>
      <c r="C1133" s="32">
        <v>92800</v>
      </c>
      <c r="D1133" s="33">
        <v>30000</v>
      </c>
      <c r="E1133" s="30" t="str">
        <f>VLOOKUP(A1133,'CREDIT RISK SCORECARD'!A:H,8, FALSE)</f>
        <v xml:space="preserve"> Medium Risk</v>
      </c>
      <c r="F1133" s="31" t="s">
        <v>2065</v>
      </c>
      <c r="G1133" s="34">
        <v>0.67869404284035872</v>
      </c>
      <c r="H1133" s="44" t="str">
        <f t="shared" si="17"/>
        <v>REVIEW</v>
      </c>
      <c r="I1133" s="42">
        <f>IF(Table9[[#This Row],[DECISION]]="Approve",3,IF(Table9[[#This Row],[DECISION]]="Review",2,1))</f>
        <v>2</v>
      </c>
    </row>
    <row r="1134" spans="1:9" ht="17.25" x14ac:dyDescent="0.3">
      <c r="A1134" s="39" t="s">
        <v>1162</v>
      </c>
      <c r="B1134" s="26" t="s">
        <v>25</v>
      </c>
      <c r="C1134" s="27">
        <v>215800</v>
      </c>
      <c r="D1134" s="28">
        <v>68000</v>
      </c>
      <c r="E1134" s="30" t="str">
        <f>VLOOKUP(A1134,'CREDIT RISK SCORECARD'!A:H,8, FALSE)</f>
        <v xml:space="preserve"> Low Risk</v>
      </c>
      <c r="F1134" s="26" t="s">
        <v>2064</v>
      </c>
      <c r="G1134" s="29">
        <v>0.39106509101860681</v>
      </c>
      <c r="H1134" s="44" t="str">
        <f t="shared" si="17"/>
        <v>APPROVE</v>
      </c>
      <c r="I1134" s="42">
        <f>IF(Table9[[#This Row],[DECISION]]="Approve",3,IF(Table9[[#This Row],[DECISION]]="Review",2,1))</f>
        <v>3</v>
      </c>
    </row>
    <row r="1135" spans="1:9" ht="17.25" x14ac:dyDescent="0.3">
      <c r="A1135" s="40" t="s">
        <v>1163</v>
      </c>
      <c r="B1135" s="31" t="s">
        <v>25</v>
      </c>
      <c r="C1135" s="32">
        <v>110400</v>
      </c>
      <c r="D1135" s="33">
        <v>38000</v>
      </c>
      <c r="E1135" s="30" t="str">
        <f>VLOOKUP(A1135,'CREDIT RISK SCORECARD'!A:H,8, FALSE)</f>
        <v xml:space="preserve"> Low Risk</v>
      </c>
      <c r="F1135" s="31" t="s">
        <v>2064</v>
      </c>
      <c r="G1135" s="34">
        <v>0.37127482837968401</v>
      </c>
      <c r="H1135" s="44" t="str">
        <f t="shared" si="17"/>
        <v>APPROVE</v>
      </c>
      <c r="I1135" s="42">
        <f>IF(Table9[[#This Row],[DECISION]]="Approve",3,IF(Table9[[#This Row],[DECISION]]="Review",2,1))</f>
        <v>3</v>
      </c>
    </row>
    <row r="1136" spans="1:9" ht="17.25" x14ac:dyDescent="0.3">
      <c r="A1136" s="39" t="s">
        <v>1164</v>
      </c>
      <c r="B1136" s="26" t="s">
        <v>25</v>
      </c>
      <c r="C1136" s="27">
        <v>200000</v>
      </c>
      <c r="D1136" s="28">
        <v>46000</v>
      </c>
      <c r="E1136" s="30" t="str">
        <f>VLOOKUP(A1136,'CREDIT RISK SCORECARD'!A:H,8, FALSE)</f>
        <v xml:space="preserve"> Low Risk</v>
      </c>
      <c r="F1136" s="26" t="s">
        <v>2064</v>
      </c>
      <c r="G1136" s="29">
        <v>0.34646818112133398</v>
      </c>
      <c r="H1136" s="44" t="str">
        <f t="shared" si="17"/>
        <v>APPROVE</v>
      </c>
      <c r="I1136" s="42">
        <f>IF(Table9[[#This Row],[DECISION]]="Approve",3,IF(Table9[[#This Row],[DECISION]]="Review",2,1))</f>
        <v>3</v>
      </c>
    </row>
    <row r="1137" spans="1:9" ht="17.25" x14ac:dyDescent="0.3">
      <c r="A1137" s="40" t="s">
        <v>1165</v>
      </c>
      <c r="B1137" s="31" t="s">
        <v>25</v>
      </c>
      <c r="C1137" s="32">
        <v>180400</v>
      </c>
      <c r="D1137" s="33">
        <v>30000</v>
      </c>
      <c r="E1137" s="30" t="str">
        <f>VLOOKUP(A1137,'CREDIT RISK SCORECARD'!A:H,8, FALSE)</f>
        <v xml:space="preserve"> Low Risk</v>
      </c>
      <c r="F1137" s="31" t="s">
        <v>2064</v>
      </c>
      <c r="G1137" s="34">
        <v>0.39369108030686101</v>
      </c>
      <c r="H1137" s="44" t="str">
        <f t="shared" si="17"/>
        <v>APPROVE</v>
      </c>
      <c r="I1137" s="42">
        <f>IF(Table9[[#This Row],[DECISION]]="Approve",3,IF(Table9[[#This Row],[DECISION]]="Review",2,1))</f>
        <v>3</v>
      </c>
    </row>
    <row r="1138" spans="1:9" ht="17.25" x14ac:dyDescent="0.3">
      <c r="A1138" s="39" t="s">
        <v>1166</v>
      </c>
      <c r="B1138" s="26" t="s">
        <v>33</v>
      </c>
      <c r="C1138" s="27">
        <v>272000</v>
      </c>
      <c r="D1138" s="28">
        <v>50000</v>
      </c>
      <c r="E1138" s="30" t="str">
        <f>VLOOKUP(A1138,'CREDIT RISK SCORECARD'!A:H,8, FALSE)</f>
        <v xml:space="preserve"> Medium Risk</v>
      </c>
      <c r="F1138" s="26" t="s">
        <v>2065</v>
      </c>
      <c r="G1138" s="29">
        <v>0.57573195527775589</v>
      </c>
      <c r="H1138" s="44" t="str">
        <f t="shared" si="17"/>
        <v>REVIEW</v>
      </c>
      <c r="I1138" s="42">
        <f>IF(Table9[[#This Row],[DECISION]]="Approve",3,IF(Table9[[#This Row],[DECISION]]="Review",2,1))</f>
        <v>2</v>
      </c>
    </row>
    <row r="1139" spans="1:9" ht="17.25" x14ac:dyDescent="0.3">
      <c r="A1139" s="40" t="s">
        <v>1167</v>
      </c>
      <c r="B1139" s="31" t="s">
        <v>25</v>
      </c>
      <c r="C1139" s="32">
        <v>153600</v>
      </c>
      <c r="D1139" s="33">
        <v>43000</v>
      </c>
      <c r="E1139" s="30" t="str">
        <f>VLOOKUP(A1139,'CREDIT RISK SCORECARD'!A:H,8, FALSE)</f>
        <v xml:space="preserve"> Low Risk</v>
      </c>
      <c r="F1139" s="31" t="s">
        <v>2064</v>
      </c>
      <c r="G1139" s="34">
        <v>0.3173247860586747</v>
      </c>
      <c r="H1139" s="44" t="str">
        <f t="shared" si="17"/>
        <v>APPROVE</v>
      </c>
      <c r="I1139" s="42">
        <f>IF(Table9[[#This Row],[DECISION]]="Approve",3,IF(Table9[[#This Row],[DECISION]]="Review",2,1))</f>
        <v>3</v>
      </c>
    </row>
    <row r="1140" spans="1:9" ht="17.25" x14ac:dyDescent="0.3">
      <c r="A1140" s="39" t="s">
        <v>1168</v>
      </c>
      <c r="B1140" s="26" t="s">
        <v>25</v>
      </c>
      <c r="C1140" s="27">
        <v>171100</v>
      </c>
      <c r="D1140" s="28">
        <v>47000</v>
      </c>
      <c r="E1140" s="30" t="str">
        <f>VLOOKUP(A1140,'CREDIT RISK SCORECARD'!A:H,8, FALSE)</f>
        <v xml:space="preserve"> Low Risk</v>
      </c>
      <c r="F1140" s="26" t="s">
        <v>2064</v>
      </c>
      <c r="G1140" s="29">
        <v>0.33981667059164039</v>
      </c>
      <c r="H1140" s="44" t="str">
        <f t="shared" si="17"/>
        <v>APPROVE</v>
      </c>
      <c r="I1140" s="42">
        <f>IF(Table9[[#This Row],[DECISION]]="Approve",3,IF(Table9[[#This Row],[DECISION]]="Review",2,1))</f>
        <v>3</v>
      </c>
    </row>
    <row r="1141" spans="1:9" ht="17.25" x14ac:dyDescent="0.3">
      <c r="A1141" s="40" t="s">
        <v>1169</v>
      </c>
      <c r="B1141" s="31" t="s">
        <v>25</v>
      </c>
      <c r="C1141" s="32">
        <v>182700</v>
      </c>
      <c r="D1141" s="33">
        <v>56000</v>
      </c>
      <c r="E1141" s="30" t="str">
        <f>VLOOKUP(A1141,'CREDIT RISK SCORECARD'!A:H,8, FALSE)</f>
        <v xml:space="preserve"> Low Risk</v>
      </c>
      <c r="F1141" s="31" t="s">
        <v>2064</v>
      </c>
      <c r="G1141" s="34">
        <v>0.34101995764945903</v>
      </c>
      <c r="H1141" s="44" t="str">
        <f t="shared" si="17"/>
        <v>APPROVE</v>
      </c>
      <c r="I1141" s="42">
        <f>IF(Table9[[#This Row],[DECISION]]="Approve",3,IF(Table9[[#This Row],[DECISION]]="Review",2,1))</f>
        <v>3</v>
      </c>
    </row>
    <row r="1142" spans="1:9" ht="17.25" x14ac:dyDescent="0.3">
      <c r="A1142" s="39" t="s">
        <v>1170</v>
      </c>
      <c r="B1142" s="26" t="s">
        <v>33</v>
      </c>
      <c r="C1142" s="27">
        <v>299100</v>
      </c>
      <c r="D1142" s="28">
        <v>60000</v>
      </c>
      <c r="E1142" s="30" t="str">
        <f>VLOOKUP(A1142,'CREDIT RISK SCORECARD'!A:H,8, FALSE)</f>
        <v xml:space="preserve"> Medium Risk</v>
      </c>
      <c r="F1142" s="26" t="s">
        <v>2065</v>
      </c>
      <c r="G1142" s="29">
        <v>0.63402454041220169</v>
      </c>
      <c r="H1142" s="44" t="str">
        <f t="shared" si="17"/>
        <v>REVIEW</v>
      </c>
      <c r="I1142" s="42">
        <f>IF(Table9[[#This Row],[DECISION]]="Approve",3,IF(Table9[[#This Row],[DECISION]]="Review",2,1))</f>
        <v>2</v>
      </c>
    </row>
    <row r="1143" spans="1:9" ht="17.25" x14ac:dyDescent="0.3">
      <c r="A1143" s="40" t="s">
        <v>1171</v>
      </c>
      <c r="B1143" s="31" t="s">
        <v>25</v>
      </c>
      <c r="C1143" s="32">
        <v>139400</v>
      </c>
      <c r="D1143" s="33">
        <v>42000</v>
      </c>
      <c r="E1143" s="30" t="str">
        <f>VLOOKUP(A1143,'CREDIT RISK SCORECARD'!A:H,8, FALSE)</f>
        <v xml:space="preserve"> Medium Risk</v>
      </c>
      <c r="F1143" s="31" t="s">
        <v>2064</v>
      </c>
      <c r="G1143" s="34">
        <v>0.4286352291678609</v>
      </c>
      <c r="H1143" s="44" t="str">
        <f t="shared" si="17"/>
        <v>REVIEW</v>
      </c>
      <c r="I1143" s="42">
        <f>IF(Table9[[#This Row],[DECISION]]="Approve",3,IF(Table9[[#This Row],[DECISION]]="Review",2,1))</f>
        <v>2</v>
      </c>
    </row>
    <row r="1144" spans="1:9" ht="17.25" x14ac:dyDescent="0.3">
      <c r="A1144" s="39" t="s">
        <v>1172</v>
      </c>
      <c r="B1144" s="26" t="s">
        <v>30</v>
      </c>
      <c r="C1144" s="27">
        <v>168300</v>
      </c>
      <c r="D1144" s="28">
        <v>48000</v>
      </c>
      <c r="E1144" s="30" t="str">
        <f>VLOOKUP(A1144,'CREDIT RISK SCORECARD'!A:H,8, FALSE)</f>
        <v xml:space="preserve"> Medium Risk</v>
      </c>
      <c r="F1144" s="26" t="s">
        <v>2065</v>
      </c>
      <c r="G1144" s="29">
        <v>0.50789603475644307</v>
      </c>
      <c r="H1144" s="44" t="str">
        <f t="shared" si="17"/>
        <v>REVIEW</v>
      </c>
      <c r="I1144" s="42">
        <f>IF(Table9[[#This Row],[DECISION]]="Approve",3,IF(Table9[[#This Row],[DECISION]]="Review",2,1))</f>
        <v>2</v>
      </c>
    </row>
    <row r="1145" spans="1:9" ht="17.25" x14ac:dyDescent="0.3">
      <c r="A1145" s="40" t="s">
        <v>1173</v>
      </c>
      <c r="B1145" s="31" t="s">
        <v>25</v>
      </c>
      <c r="C1145" s="32">
        <v>160300</v>
      </c>
      <c r="D1145" s="33">
        <v>34000</v>
      </c>
      <c r="E1145" s="30" t="str">
        <f>VLOOKUP(A1145,'CREDIT RISK SCORECARD'!A:H,8, FALSE)</f>
        <v xml:space="preserve"> Low Risk</v>
      </c>
      <c r="F1145" s="31" t="s">
        <v>2064</v>
      </c>
      <c r="G1145" s="34">
        <v>0.37324801928774892</v>
      </c>
      <c r="H1145" s="44" t="str">
        <f t="shared" si="17"/>
        <v>APPROVE</v>
      </c>
      <c r="I1145" s="42">
        <f>IF(Table9[[#This Row],[DECISION]]="Approve",3,IF(Table9[[#This Row],[DECISION]]="Review",2,1))</f>
        <v>3</v>
      </c>
    </row>
    <row r="1146" spans="1:9" ht="17.25" x14ac:dyDescent="0.3">
      <c r="A1146" s="39" t="s">
        <v>1174</v>
      </c>
      <c r="B1146" s="26" t="s">
        <v>25</v>
      </c>
      <c r="C1146" s="27">
        <v>60000</v>
      </c>
      <c r="D1146" s="28">
        <v>30000</v>
      </c>
      <c r="E1146" s="30" t="str">
        <f>VLOOKUP(A1146,'CREDIT RISK SCORECARD'!A:H,8, FALSE)</f>
        <v xml:space="preserve"> Medium Risk</v>
      </c>
      <c r="F1146" s="26" t="s">
        <v>2064</v>
      </c>
      <c r="G1146" s="29">
        <v>0.49391562336654338</v>
      </c>
      <c r="H1146" s="44" t="str">
        <f t="shared" si="17"/>
        <v>REVIEW</v>
      </c>
      <c r="I1146" s="42">
        <f>IF(Table9[[#This Row],[DECISION]]="Approve",3,IF(Table9[[#This Row],[DECISION]]="Review",2,1))</f>
        <v>2</v>
      </c>
    </row>
    <row r="1147" spans="1:9" ht="17.25" x14ac:dyDescent="0.3">
      <c r="A1147" s="40" t="s">
        <v>1175</v>
      </c>
      <c r="B1147" s="31" t="s">
        <v>33</v>
      </c>
      <c r="C1147" s="32">
        <v>327600</v>
      </c>
      <c r="D1147" s="33">
        <v>59000</v>
      </c>
      <c r="E1147" s="30" t="str">
        <f>VLOOKUP(A1147,'CREDIT RISK SCORECARD'!A:H,8, FALSE)</f>
        <v xml:space="preserve"> Medium Risk</v>
      </c>
      <c r="F1147" s="31" t="s">
        <v>2065</v>
      </c>
      <c r="G1147" s="34">
        <v>0.67191873314031092</v>
      </c>
      <c r="H1147" s="44" t="str">
        <f t="shared" si="17"/>
        <v>REVIEW</v>
      </c>
      <c r="I1147" s="42">
        <f>IF(Table9[[#This Row],[DECISION]]="Approve",3,IF(Table9[[#This Row],[DECISION]]="Review",2,1))</f>
        <v>2</v>
      </c>
    </row>
    <row r="1148" spans="1:9" ht="17.25" x14ac:dyDescent="0.3">
      <c r="A1148" s="39" t="s">
        <v>1176</v>
      </c>
      <c r="B1148" s="26" t="s">
        <v>30</v>
      </c>
      <c r="C1148" s="27">
        <v>106800</v>
      </c>
      <c r="D1148" s="28">
        <v>30000</v>
      </c>
      <c r="E1148" s="30" t="str">
        <f>VLOOKUP(A1148,'CREDIT RISK SCORECARD'!A:H,8, FALSE)</f>
        <v xml:space="preserve"> Medium Risk</v>
      </c>
      <c r="F1148" s="26" t="s">
        <v>2064</v>
      </c>
      <c r="G1148" s="29">
        <v>0.47031241735745333</v>
      </c>
      <c r="H1148" s="44" t="str">
        <f t="shared" si="17"/>
        <v>REVIEW</v>
      </c>
      <c r="I1148" s="42">
        <f>IF(Table9[[#This Row],[DECISION]]="Approve",3,IF(Table9[[#This Row],[DECISION]]="Review",2,1))</f>
        <v>2</v>
      </c>
    </row>
    <row r="1149" spans="1:9" ht="17.25" x14ac:dyDescent="0.3">
      <c r="A1149" s="40" t="s">
        <v>1177</v>
      </c>
      <c r="B1149" s="31" t="s">
        <v>25</v>
      </c>
      <c r="C1149" s="32">
        <v>242700</v>
      </c>
      <c r="D1149" s="33">
        <v>79000</v>
      </c>
      <c r="E1149" s="30" t="str">
        <f>VLOOKUP(A1149,'CREDIT RISK SCORECARD'!A:H,8, FALSE)</f>
        <v xml:space="preserve"> Low Risk</v>
      </c>
      <c r="F1149" s="31" t="s">
        <v>2064</v>
      </c>
      <c r="G1149" s="34">
        <v>0.36121307213027193</v>
      </c>
      <c r="H1149" s="44" t="str">
        <f t="shared" si="17"/>
        <v>APPROVE</v>
      </c>
      <c r="I1149" s="42">
        <f>IF(Table9[[#This Row],[DECISION]]="Approve",3,IF(Table9[[#This Row],[DECISION]]="Review",2,1))</f>
        <v>3</v>
      </c>
    </row>
    <row r="1150" spans="1:9" ht="17.25" x14ac:dyDescent="0.3">
      <c r="A1150" s="39" t="s">
        <v>1178</v>
      </c>
      <c r="B1150" s="26" t="s">
        <v>33</v>
      </c>
      <c r="C1150" s="27">
        <v>275500</v>
      </c>
      <c r="D1150" s="28">
        <v>65000</v>
      </c>
      <c r="E1150" s="30" t="str">
        <f>VLOOKUP(A1150,'CREDIT RISK SCORECARD'!A:H,8, FALSE)</f>
        <v xml:space="preserve"> Medium Risk</v>
      </c>
      <c r="F1150" s="26" t="s">
        <v>2065</v>
      </c>
      <c r="G1150" s="29">
        <v>0.58383139384184835</v>
      </c>
      <c r="H1150" s="44" t="str">
        <f t="shared" si="17"/>
        <v>REVIEW</v>
      </c>
      <c r="I1150" s="42">
        <f>IF(Table9[[#This Row],[DECISION]]="Approve",3,IF(Table9[[#This Row],[DECISION]]="Review",2,1))</f>
        <v>2</v>
      </c>
    </row>
    <row r="1151" spans="1:9" ht="17.25" x14ac:dyDescent="0.3">
      <c r="A1151" s="40" t="s">
        <v>1179</v>
      </c>
      <c r="B1151" s="31" t="s">
        <v>33</v>
      </c>
      <c r="C1151" s="32">
        <v>258300</v>
      </c>
      <c r="D1151" s="33">
        <v>82000</v>
      </c>
      <c r="E1151" s="30" t="str">
        <f>VLOOKUP(A1151,'CREDIT RISK SCORECARD'!A:H,8, FALSE)</f>
        <v xml:space="preserve"> Medium Risk</v>
      </c>
      <c r="F1151" s="31" t="s">
        <v>2065</v>
      </c>
      <c r="G1151" s="34">
        <v>0.65899199133004627</v>
      </c>
      <c r="H1151" s="44" t="str">
        <f t="shared" si="17"/>
        <v>REVIEW</v>
      </c>
      <c r="I1151" s="42">
        <f>IF(Table9[[#This Row],[DECISION]]="Approve",3,IF(Table9[[#This Row],[DECISION]]="Review",2,1))</f>
        <v>2</v>
      </c>
    </row>
    <row r="1152" spans="1:9" ht="17.25" x14ac:dyDescent="0.3">
      <c r="A1152" s="39" t="s">
        <v>1180</v>
      </c>
      <c r="B1152" s="26" t="s">
        <v>25</v>
      </c>
      <c r="C1152" s="27">
        <v>140800</v>
      </c>
      <c r="D1152" s="28">
        <v>38000</v>
      </c>
      <c r="E1152" s="30" t="str">
        <f>VLOOKUP(A1152,'CREDIT RISK SCORECARD'!A:H,8, FALSE)</f>
        <v xml:space="preserve"> Low Risk</v>
      </c>
      <c r="F1152" s="26" t="s">
        <v>2064</v>
      </c>
      <c r="G1152" s="29">
        <v>0.33643550645338682</v>
      </c>
      <c r="H1152" s="44" t="str">
        <f t="shared" si="17"/>
        <v>APPROVE</v>
      </c>
      <c r="I1152" s="42">
        <f>IF(Table9[[#This Row],[DECISION]]="Approve",3,IF(Table9[[#This Row],[DECISION]]="Review",2,1))</f>
        <v>3</v>
      </c>
    </row>
    <row r="1153" spans="1:9" ht="17.25" x14ac:dyDescent="0.3">
      <c r="A1153" s="40" t="s">
        <v>1181</v>
      </c>
      <c r="B1153" s="31" t="s">
        <v>30</v>
      </c>
      <c r="C1153" s="32">
        <v>239200</v>
      </c>
      <c r="D1153" s="33">
        <v>45000</v>
      </c>
      <c r="E1153" s="30" t="str">
        <f>VLOOKUP(A1153,'CREDIT RISK SCORECARD'!A:H,8, FALSE)</f>
        <v xml:space="preserve"> Medium Risk</v>
      </c>
      <c r="F1153" s="31" t="s">
        <v>2065</v>
      </c>
      <c r="G1153" s="34">
        <v>0.5282379116961935</v>
      </c>
      <c r="H1153" s="44" t="str">
        <f t="shared" si="17"/>
        <v>REVIEW</v>
      </c>
      <c r="I1153" s="42">
        <f>IF(Table9[[#This Row],[DECISION]]="Approve",3,IF(Table9[[#This Row],[DECISION]]="Review",2,1))</f>
        <v>2</v>
      </c>
    </row>
    <row r="1154" spans="1:9" ht="17.25" x14ac:dyDescent="0.3">
      <c r="A1154" s="39" t="s">
        <v>1182</v>
      </c>
      <c r="B1154" s="26" t="s">
        <v>33</v>
      </c>
      <c r="C1154" s="27">
        <v>207400</v>
      </c>
      <c r="D1154" s="28">
        <v>55000</v>
      </c>
      <c r="E1154" s="30" t="str">
        <f>VLOOKUP(A1154,'CREDIT RISK SCORECARD'!A:H,8, FALSE)</f>
        <v xml:space="preserve"> Low Risk</v>
      </c>
      <c r="F1154" s="26" t="s">
        <v>2064</v>
      </c>
      <c r="G1154" s="29">
        <v>0.48581166073750887</v>
      </c>
      <c r="H1154" s="44" t="str">
        <f t="shared" si="17"/>
        <v>APPROVE</v>
      </c>
      <c r="I1154" s="42">
        <f>IF(Table9[[#This Row],[DECISION]]="Approve",3,IF(Table9[[#This Row],[DECISION]]="Review",2,1))</f>
        <v>3</v>
      </c>
    </row>
    <row r="1155" spans="1:9" ht="17.25" x14ac:dyDescent="0.3">
      <c r="A1155" s="40" t="s">
        <v>1183</v>
      </c>
      <c r="B1155" s="31" t="s">
        <v>33</v>
      </c>
      <c r="C1155" s="32">
        <v>230900</v>
      </c>
      <c r="D1155" s="33">
        <v>58000</v>
      </c>
      <c r="E1155" s="30" t="str">
        <f>VLOOKUP(A1155,'CREDIT RISK SCORECARD'!A:H,8, FALSE)</f>
        <v xml:space="preserve"> Medium Risk</v>
      </c>
      <c r="F1155" s="31" t="s">
        <v>2065</v>
      </c>
      <c r="G1155" s="34">
        <v>0.60237611676775848</v>
      </c>
      <c r="H1155" s="44" t="str">
        <f t="shared" si="17"/>
        <v>REVIEW</v>
      </c>
      <c r="I1155" s="42">
        <f>IF(Table9[[#This Row],[DECISION]]="Approve",3,IF(Table9[[#This Row],[DECISION]]="Review",2,1))</f>
        <v>2</v>
      </c>
    </row>
    <row r="1156" spans="1:9" ht="17.25" x14ac:dyDescent="0.3">
      <c r="A1156" s="39" t="s">
        <v>1184</v>
      </c>
      <c r="B1156" s="26" t="s">
        <v>30</v>
      </c>
      <c r="C1156" s="27">
        <v>299800</v>
      </c>
      <c r="D1156" s="28">
        <v>69000</v>
      </c>
      <c r="E1156" s="30" t="str">
        <f>VLOOKUP(A1156,'CREDIT RISK SCORECARD'!A:H,8, FALSE)</f>
        <v xml:space="preserve"> Medium Risk</v>
      </c>
      <c r="F1156" s="26" t="s">
        <v>2065</v>
      </c>
      <c r="G1156" s="29">
        <v>0.54017002845292605</v>
      </c>
      <c r="H1156" s="44" t="str">
        <f t="shared" si="17"/>
        <v>REVIEW</v>
      </c>
      <c r="I1156" s="42">
        <f>IF(Table9[[#This Row],[DECISION]]="Approve",3,IF(Table9[[#This Row],[DECISION]]="Review",2,1))</f>
        <v>2</v>
      </c>
    </row>
    <row r="1157" spans="1:9" ht="17.25" x14ac:dyDescent="0.3">
      <c r="A1157" s="40" t="s">
        <v>1185</v>
      </c>
      <c r="B1157" s="31" t="s">
        <v>30</v>
      </c>
      <c r="C1157" s="32">
        <v>185500</v>
      </c>
      <c r="D1157" s="33">
        <v>32000</v>
      </c>
      <c r="E1157" s="30" t="str">
        <f>VLOOKUP(A1157,'CREDIT RISK SCORECARD'!A:H,8, FALSE)</f>
        <v xml:space="preserve"> Medium Risk</v>
      </c>
      <c r="F1157" s="31" t="s">
        <v>2065</v>
      </c>
      <c r="G1157" s="34">
        <v>0.5197593180415826</v>
      </c>
      <c r="H1157" s="44" t="str">
        <f t="shared" si="17"/>
        <v>REVIEW</v>
      </c>
      <c r="I1157" s="42">
        <f>IF(Table9[[#This Row],[DECISION]]="Approve",3,IF(Table9[[#This Row],[DECISION]]="Review",2,1))</f>
        <v>2</v>
      </c>
    </row>
    <row r="1158" spans="1:9" ht="17.25" x14ac:dyDescent="0.3">
      <c r="A1158" s="39" t="s">
        <v>1186</v>
      </c>
      <c r="B1158" s="26" t="s">
        <v>33</v>
      </c>
      <c r="C1158" s="27">
        <v>347700</v>
      </c>
      <c r="D1158" s="28">
        <v>81000</v>
      </c>
      <c r="E1158" s="30" t="str">
        <f>VLOOKUP(A1158,'CREDIT RISK SCORECARD'!A:H,8, FALSE)</f>
        <v xml:space="preserve"> Medium Risk</v>
      </c>
      <c r="F1158" s="26" t="s">
        <v>2065</v>
      </c>
      <c r="G1158" s="29">
        <v>0.67673312933500174</v>
      </c>
      <c r="H1158" s="44" t="str">
        <f t="shared" si="17"/>
        <v>REVIEW</v>
      </c>
      <c r="I1158" s="42">
        <f>IF(Table9[[#This Row],[DECISION]]="Approve",3,IF(Table9[[#This Row],[DECISION]]="Review",2,1))</f>
        <v>2</v>
      </c>
    </row>
    <row r="1159" spans="1:9" ht="17.25" x14ac:dyDescent="0.3">
      <c r="A1159" s="40" t="s">
        <v>1187</v>
      </c>
      <c r="B1159" s="31" t="s">
        <v>30</v>
      </c>
      <c r="C1159" s="32">
        <v>179700</v>
      </c>
      <c r="D1159" s="33">
        <v>30000</v>
      </c>
      <c r="E1159" s="30" t="str">
        <f>VLOOKUP(A1159,'CREDIT RISK SCORECARD'!A:H,8, FALSE)</f>
        <v xml:space="preserve"> Low Risk</v>
      </c>
      <c r="F1159" s="31" t="s">
        <v>2064</v>
      </c>
      <c r="G1159" s="34">
        <v>0.40242802507520631</v>
      </c>
      <c r="H1159" s="44" t="str">
        <f t="shared" si="17"/>
        <v>APPROVE</v>
      </c>
      <c r="I1159" s="42">
        <f>IF(Table9[[#This Row],[DECISION]]="Approve",3,IF(Table9[[#This Row],[DECISION]]="Review",2,1))</f>
        <v>3</v>
      </c>
    </row>
    <row r="1160" spans="1:9" ht="17.25" x14ac:dyDescent="0.3">
      <c r="A1160" s="39" t="s">
        <v>1188</v>
      </c>
      <c r="B1160" s="26" t="s">
        <v>33</v>
      </c>
      <c r="C1160" s="27">
        <v>60000</v>
      </c>
      <c r="D1160" s="28">
        <v>30000</v>
      </c>
      <c r="E1160" s="30" t="str">
        <f>VLOOKUP(A1160,'CREDIT RISK SCORECARD'!A:H,8, FALSE)</f>
        <v xml:space="preserve"> Medium Risk</v>
      </c>
      <c r="F1160" s="26" t="s">
        <v>2065</v>
      </c>
      <c r="G1160" s="29">
        <v>0.51870310893475036</v>
      </c>
      <c r="H1160" s="44" t="str">
        <f t="shared" ref="H1160:H1223" si="18">IF(E:E=" Low Risk","APPROVE",
IF(E:E=" Medium Risk","REVIEW","REJECT"))</f>
        <v>REVIEW</v>
      </c>
      <c r="I1160" s="42">
        <f>IF(Table9[[#This Row],[DECISION]]="Approve",3,IF(Table9[[#This Row],[DECISION]]="Review",2,1))</f>
        <v>2</v>
      </c>
    </row>
    <row r="1161" spans="1:9" ht="17.25" x14ac:dyDescent="0.3">
      <c r="A1161" s="40" t="s">
        <v>1189</v>
      </c>
      <c r="B1161" s="31" t="s">
        <v>33</v>
      </c>
      <c r="C1161" s="32">
        <v>121900</v>
      </c>
      <c r="D1161" s="33">
        <v>30000</v>
      </c>
      <c r="E1161" s="30" t="str">
        <f>VLOOKUP(A1161,'CREDIT RISK SCORECARD'!A:H,8, FALSE)</f>
        <v xml:space="preserve"> Medium Risk</v>
      </c>
      <c r="F1161" s="31" t="s">
        <v>2065</v>
      </c>
      <c r="G1161" s="34">
        <v>0.51908657947218872</v>
      </c>
      <c r="H1161" s="44" t="str">
        <f t="shared" si="18"/>
        <v>REVIEW</v>
      </c>
      <c r="I1161" s="42">
        <f>IF(Table9[[#This Row],[DECISION]]="Approve",3,IF(Table9[[#This Row],[DECISION]]="Review",2,1))</f>
        <v>2</v>
      </c>
    </row>
    <row r="1162" spans="1:9" ht="17.25" x14ac:dyDescent="0.3">
      <c r="A1162" s="39" t="s">
        <v>1190</v>
      </c>
      <c r="B1162" s="26" t="s">
        <v>33</v>
      </c>
      <c r="C1162" s="27">
        <v>103500</v>
      </c>
      <c r="D1162" s="28">
        <v>30000</v>
      </c>
      <c r="E1162" s="30" t="str">
        <f>VLOOKUP(A1162,'CREDIT RISK SCORECARD'!A:H,8, FALSE)</f>
        <v xml:space="preserve"> Medium Risk</v>
      </c>
      <c r="F1162" s="26" t="s">
        <v>2065</v>
      </c>
      <c r="G1162" s="29">
        <v>0.54153376676913334</v>
      </c>
      <c r="H1162" s="44" t="str">
        <f t="shared" si="18"/>
        <v>REVIEW</v>
      </c>
      <c r="I1162" s="42">
        <f>IF(Table9[[#This Row],[DECISION]]="Approve",3,IF(Table9[[#This Row],[DECISION]]="Review",2,1))</f>
        <v>2</v>
      </c>
    </row>
    <row r="1163" spans="1:9" ht="17.25" x14ac:dyDescent="0.3">
      <c r="A1163" s="40" t="s">
        <v>1191</v>
      </c>
      <c r="B1163" s="31" t="s">
        <v>33</v>
      </c>
      <c r="C1163" s="32">
        <v>239800</v>
      </c>
      <c r="D1163" s="33">
        <v>80000</v>
      </c>
      <c r="E1163" s="30" t="str">
        <f>VLOOKUP(A1163,'CREDIT RISK SCORECARD'!A:H,8, FALSE)</f>
        <v xml:space="preserve"> Medium Risk</v>
      </c>
      <c r="F1163" s="31" t="s">
        <v>2065</v>
      </c>
      <c r="G1163" s="34">
        <v>0.56302721664538646</v>
      </c>
      <c r="H1163" s="44" t="str">
        <f t="shared" si="18"/>
        <v>REVIEW</v>
      </c>
      <c r="I1163" s="42">
        <f>IF(Table9[[#This Row],[DECISION]]="Approve",3,IF(Table9[[#This Row],[DECISION]]="Review",2,1))</f>
        <v>2</v>
      </c>
    </row>
    <row r="1164" spans="1:9" ht="17.25" x14ac:dyDescent="0.3">
      <c r="A1164" s="39" t="s">
        <v>1192</v>
      </c>
      <c r="B1164" s="26" t="s">
        <v>25</v>
      </c>
      <c r="C1164" s="27">
        <v>209200</v>
      </c>
      <c r="D1164" s="28">
        <v>47000</v>
      </c>
      <c r="E1164" s="30" t="str">
        <f>VLOOKUP(A1164,'CREDIT RISK SCORECARD'!A:H,8, FALSE)</f>
        <v xml:space="preserve"> Low Risk</v>
      </c>
      <c r="F1164" s="26" t="s">
        <v>2064</v>
      </c>
      <c r="G1164" s="29">
        <v>0.39326059558364784</v>
      </c>
      <c r="H1164" s="44" t="str">
        <f t="shared" si="18"/>
        <v>APPROVE</v>
      </c>
      <c r="I1164" s="42">
        <f>IF(Table9[[#This Row],[DECISION]]="Approve",3,IF(Table9[[#This Row],[DECISION]]="Review",2,1))</f>
        <v>3</v>
      </c>
    </row>
    <row r="1165" spans="1:9" ht="17.25" x14ac:dyDescent="0.3">
      <c r="A1165" s="40" t="s">
        <v>1193</v>
      </c>
      <c r="B1165" s="31" t="s">
        <v>30</v>
      </c>
      <c r="C1165" s="32">
        <v>235600</v>
      </c>
      <c r="D1165" s="33">
        <v>71000</v>
      </c>
      <c r="E1165" s="30" t="str">
        <f>VLOOKUP(A1165,'CREDIT RISK SCORECARD'!A:H,8, FALSE)</f>
        <v xml:space="preserve"> Medium Risk</v>
      </c>
      <c r="F1165" s="31" t="s">
        <v>2065</v>
      </c>
      <c r="G1165" s="34">
        <v>0.51328344250020141</v>
      </c>
      <c r="H1165" s="44" t="str">
        <f t="shared" si="18"/>
        <v>REVIEW</v>
      </c>
      <c r="I1165" s="42">
        <f>IF(Table9[[#This Row],[DECISION]]="Approve",3,IF(Table9[[#This Row],[DECISION]]="Review",2,1))</f>
        <v>2</v>
      </c>
    </row>
    <row r="1166" spans="1:9" ht="17.25" x14ac:dyDescent="0.3">
      <c r="A1166" s="39" t="s">
        <v>1194</v>
      </c>
      <c r="B1166" s="26" t="s">
        <v>30</v>
      </c>
      <c r="C1166" s="27">
        <v>262600</v>
      </c>
      <c r="D1166" s="28">
        <v>67000</v>
      </c>
      <c r="E1166" s="30" t="str">
        <f>VLOOKUP(A1166,'CREDIT RISK SCORECARD'!A:H,8, FALSE)</f>
        <v xml:space="preserve"> Medium Risk</v>
      </c>
      <c r="F1166" s="26" t="s">
        <v>2065</v>
      </c>
      <c r="G1166" s="29">
        <v>0.61908605235995284</v>
      </c>
      <c r="H1166" s="44" t="str">
        <f t="shared" si="18"/>
        <v>REVIEW</v>
      </c>
      <c r="I1166" s="42">
        <f>IF(Table9[[#This Row],[DECISION]]="Approve",3,IF(Table9[[#This Row],[DECISION]]="Review",2,1))</f>
        <v>2</v>
      </c>
    </row>
    <row r="1167" spans="1:9" ht="17.25" x14ac:dyDescent="0.3">
      <c r="A1167" s="40" t="s">
        <v>1195</v>
      </c>
      <c r="B1167" s="31" t="s">
        <v>25</v>
      </c>
      <c r="C1167" s="32">
        <v>198500</v>
      </c>
      <c r="D1167" s="33">
        <v>58000</v>
      </c>
      <c r="E1167" s="30" t="str">
        <f>VLOOKUP(A1167,'CREDIT RISK SCORECARD'!A:H,8, FALSE)</f>
        <v xml:space="preserve"> Low Risk</v>
      </c>
      <c r="F1167" s="31" t="s">
        <v>2064</v>
      </c>
      <c r="G1167" s="34">
        <v>0.35863090137150866</v>
      </c>
      <c r="H1167" s="44" t="str">
        <f t="shared" si="18"/>
        <v>APPROVE</v>
      </c>
      <c r="I1167" s="42">
        <f>IF(Table9[[#This Row],[DECISION]]="Approve",3,IF(Table9[[#This Row],[DECISION]]="Review",2,1))</f>
        <v>3</v>
      </c>
    </row>
    <row r="1168" spans="1:9" ht="17.25" x14ac:dyDescent="0.3">
      <c r="A1168" s="39" t="s">
        <v>1196</v>
      </c>
      <c r="B1168" s="26" t="s">
        <v>30</v>
      </c>
      <c r="C1168" s="27">
        <v>117100</v>
      </c>
      <c r="D1168" s="28">
        <v>30000</v>
      </c>
      <c r="E1168" s="30" t="str">
        <f>VLOOKUP(A1168,'CREDIT RISK SCORECARD'!A:H,8, FALSE)</f>
        <v xml:space="preserve"> Medium Risk</v>
      </c>
      <c r="F1168" s="26" t="s">
        <v>2065</v>
      </c>
      <c r="G1168" s="29">
        <v>0.51824114647677788</v>
      </c>
      <c r="H1168" s="44" t="str">
        <f t="shared" si="18"/>
        <v>REVIEW</v>
      </c>
      <c r="I1168" s="42">
        <f>IF(Table9[[#This Row],[DECISION]]="Approve",3,IF(Table9[[#This Row],[DECISION]]="Review",2,1))</f>
        <v>2</v>
      </c>
    </row>
    <row r="1169" spans="1:9" ht="17.25" x14ac:dyDescent="0.3">
      <c r="A1169" s="40" t="s">
        <v>1197</v>
      </c>
      <c r="B1169" s="31" t="s">
        <v>25</v>
      </c>
      <c r="C1169" s="32">
        <v>188800</v>
      </c>
      <c r="D1169" s="33">
        <v>64000</v>
      </c>
      <c r="E1169" s="30" t="str">
        <f>VLOOKUP(A1169,'CREDIT RISK SCORECARD'!A:H,8, FALSE)</f>
        <v xml:space="preserve"> Medium Risk</v>
      </c>
      <c r="F1169" s="31" t="s">
        <v>2064</v>
      </c>
      <c r="G1169" s="34">
        <v>0.43727001058650244</v>
      </c>
      <c r="H1169" s="44" t="str">
        <f t="shared" si="18"/>
        <v>REVIEW</v>
      </c>
      <c r="I1169" s="42">
        <f>IF(Table9[[#This Row],[DECISION]]="Approve",3,IF(Table9[[#This Row],[DECISION]]="Review",2,1))</f>
        <v>2</v>
      </c>
    </row>
    <row r="1170" spans="1:9" ht="17.25" x14ac:dyDescent="0.3">
      <c r="A1170" s="39" t="s">
        <v>1198</v>
      </c>
      <c r="B1170" s="26" t="s">
        <v>25</v>
      </c>
      <c r="C1170" s="27">
        <v>153900</v>
      </c>
      <c r="D1170" s="28">
        <v>39000</v>
      </c>
      <c r="E1170" s="30" t="str">
        <f>VLOOKUP(A1170,'CREDIT RISK SCORECARD'!A:H,8, FALSE)</f>
        <v xml:space="preserve"> Low Risk</v>
      </c>
      <c r="F1170" s="26" t="s">
        <v>2064</v>
      </c>
      <c r="G1170" s="29">
        <v>0.41640679573901324</v>
      </c>
      <c r="H1170" s="44" t="str">
        <f t="shared" si="18"/>
        <v>APPROVE</v>
      </c>
      <c r="I1170" s="42">
        <f>IF(Table9[[#This Row],[DECISION]]="Approve",3,IF(Table9[[#This Row],[DECISION]]="Review",2,1))</f>
        <v>3</v>
      </c>
    </row>
    <row r="1171" spans="1:9" ht="17.25" x14ac:dyDescent="0.3">
      <c r="A1171" s="40" t="s">
        <v>1199</v>
      </c>
      <c r="B1171" s="31" t="s">
        <v>33</v>
      </c>
      <c r="C1171" s="32">
        <v>224000</v>
      </c>
      <c r="D1171" s="33">
        <v>71000</v>
      </c>
      <c r="E1171" s="30" t="str">
        <f>VLOOKUP(A1171,'CREDIT RISK SCORECARD'!A:H,8, FALSE)</f>
        <v xml:space="preserve"> Medium Risk</v>
      </c>
      <c r="F1171" s="31" t="s">
        <v>2065</v>
      </c>
      <c r="G1171" s="34">
        <v>0.61793741904512134</v>
      </c>
      <c r="H1171" s="44" t="str">
        <f t="shared" si="18"/>
        <v>REVIEW</v>
      </c>
      <c r="I1171" s="42">
        <f>IF(Table9[[#This Row],[DECISION]]="Approve",3,IF(Table9[[#This Row],[DECISION]]="Review",2,1))</f>
        <v>2</v>
      </c>
    </row>
    <row r="1172" spans="1:9" ht="17.25" x14ac:dyDescent="0.3">
      <c r="A1172" s="39" t="s">
        <v>1200</v>
      </c>
      <c r="B1172" s="26" t="s">
        <v>25</v>
      </c>
      <c r="C1172" s="27">
        <v>165400</v>
      </c>
      <c r="D1172" s="28">
        <v>37000</v>
      </c>
      <c r="E1172" s="30" t="str">
        <f>VLOOKUP(A1172,'CREDIT RISK SCORECARD'!A:H,8, FALSE)</f>
        <v xml:space="preserve"> Low Risk</v>
      </c>
      <c r="F1172" s="26" t="s">
        <v>2064</v>
      </c>
      <c r="G1172" s="29">
        <v>0.37634722782271252</v>
      </c>
      <c r="H1172" s="44" t="str">
        <f t="shared" si="18"/>
        <v>APPROVE</v>
      </c>
      <c r="I1172" s="42">
        <f>IF(Table9[[#This Row],[DECISION]]="Approve",3,IF(Table9[[#This Row],[DECISION]]="Review",2,1))</f>
        <v>3</v>
      </c>
    </row>
    <row r="1173" spans="1:9" ht="17.25" x14ac:dyDescent="0.3">
      <c r="A1173" s="40" t="s">
        <v>1201</v>
      </c>
      <c r="B1173" s="31" t="s">
        <v>30</v>
      </c>
      <c r="C1173" s="32">
        <v>169800</v>
      </c>
      <c r="D1173" s="33">
        <v>30000</v>
      </c>
      <c r="E1173" s="30" t="str">
        <f>VLOOKUP(A1173,'CREDIT RISK SCORECARD'!A:H,8, FALSE)</f>
        <v xml:space="preserve"> Medium Risk</v>
      </c>
      <c r="F1173" s="31" t="s">
        <v>2064</v>
      </c>
      <c r="G1173" s="34">
        <v>0.47586157167636667</v>
      </c>
      <c r="H1173" s="44" t="str">
        <f t="shared" si="18"/>
        <v>REVIEW</v>
      </c>
      <c r="I1173" s="42">
        <f>IF(Table9[[#This Row],[DECISION]]="Approve",3,IF(Table9[[#This Row],[DECISION]]="Review",2,1))</f>
        <v>2</v>
      </c>
    </row>
    <row r="1174" spans="1:9" ht="17.25" x14ac:dyDescent="0.3">
      <c r="A1174" s="39" t="s">
        <v>1202</v>
      </c>
      <c r="B1174" s="26" t="s">
        <v>30</v>
      </c>
      <c r="C1174" s="27">
        <v>181500</v>
      </c>
      <c r="D1174" s="28">
        <v>52000</v>
      </c>
      <c r="E1174" s="30" t="str">
        <f>VLOOKUP(A1174,'CREDIT RISK SCORECARD'!A:H,8, FALSE)</f>
        <v xml:space="preserve"> Medium Risk</v>
      </c>
      <c r="F1174" s="26" t="s">
        <v>2064</v>
      </c>
      <c r="G1174" s="29">
        <v>0.47756512076673768</v>
      </c>
      <c r="H1174" s="44" t="str">
        <f t="shared" si="18"/>
        <v>REVIEW</v>
      </c>
      <c r="I1174" s="42">
        <f>IF(Table9[[#This Row],[DECISION]]="Approve",3,IF(Table9[[#This Row],[DECISION]]="Review",2,1))</f>
        <v>2</v>
      </c>
    </row>
    <row r="1175" spans="1:9" ht="17.25" x14ac:dyDescent="0.3">
      <c r="A1175" s="40" t="s">
        <v>1203</v>
      </c>
      <c r="B1175" s="31" t="s">
        <v>33</v>
      </c>
      <c r="C1175" s="32">
        <v>359000</v>
      </c>
      <c r="D1175" s="33">
        <v>54000</v>
      </c>
      <c r="E1175" s="30" t="str">
        <f>VLOOKUP(A1175,'CREDIT RISK SCORECARD'!A:H,8, FALSE)</f>
        <v xml:space="preserve"> Low Risk</v>
      </c>
      <c r="F1175" s="31" t="s">
        <v>2065</v>
      </c>
      <c r="G1175" s="34">
        <v>0.52602388501247221</v>
      </c>
      <c r="H1175" s="44" t="str">
        <f t="shared" si="18"/>
        <v>APPROVE</v>
      </c>
      <c r="I1175" s="42">
        <f>IF(Table9[[#This Row],[DECISION]]="Approve",3,IF(Table9[[#This Row],[DECISION]]="Review",2,1))</f>
        <v>3</v>
      </c>
    </row>
    <row r="1176" spans="1:9" ht="17.25" x14ac:dyDescent="0.3">
      <c r="A1176" s="39" t="s">
        <v>1204</v>
      </c>
      <c r="B1176" s="26" t="s">
        <v>25</v>
      </c>
      <c r="C1176" s="27">
        <v>98600</v>
      </c>
      <c r="D1176" s="28">
        <v>30000</v>
      </c>
      <c r="E1176" s="30" t="str">
        <f>VLOOKUP(A1176,'CREDIT RISK SCORECARD'!A:H,8, FALSE)</f>
        <v xml:space="preserve"> Low Risk</v>
      </c>
      <c r="F1176" s="26" t="s">
        <v>2064</v>
      </c>
      <c r="G1176" s="29">
        <v>0.35736544712381435</v>
      </c>
      <c r="H1176" s="44" t="str">
        <f t="shared" si="18"/>
        <v>APPROVE</v>
      </c>
      <c r="I1176" s="42">
        <f>IF(Table9[[#This Row],[DECISION]]="Approve",3,IF(Table9[[#This Row],[DECISION]]="Review",2,1))</f>
        <v>3</v>
      </c>
    </row>
    <row r="1177" spans="1:9" ht="17.25" x14ac:dyDescent="0.3">
      <c r="A1177" s="40" t="s">
        <v>1205</v>
      </c>
      <c r="B1177" s="31" t="s">
        <v>25</v>
      </c>
      <c r="C1177" s="32">
        <v>130300</v>
      </c>
      <c r="D1177" s="33">
        <v>30000</v>
      </c>
      <c r="E1177" s="30" t="str">
        <f>VLOOKUP(A1177,'CREDIT RISK SCORECARD'!A:H,8, FALSE)</f>
        <v xml:space="preserve"> Low Risk</v>
      </c>
      <c r="F1177" s="31" t="s">
        <v>2064</v>
      </c>
      <c r="G1177" s="34">
        <v>0.35302205076266868</v>
      </c>
      <c r="H1177" s="44" t="str">
        <f t="shared" si="18"/>
        <v>APPROVE</v>
      </c>
      <c r="I1177" s="42">
        <f>IF(Table9[[#This Row],[DECISION]]="Approve",3,IF(Table9[[#This Row],[DECISION]]="Review",2,1))</f>
        <v>3</v>
      </c>
    </row>
    <row r="1178" spans="1:9" ht="17.25" x14ac:dyDescent="0.3">
      <c r="A1178" s="39" t="s">
        <v>1206</v>
      </c>
      <c r="B1178" s="26" t="s">
        <v>33</v>
      </c>
      <c r="C1178" s="27">
        <v>117300</v>
      </c>
      <c r="D1178" s="28">
        <v>32000</v>
      </c>
      <c r="E1178" s="30" t="str">
        <f>VLOOKUP(A1178,'CREDIT RISK SCORECARD'!A:H,8, FALSE)</f>
        <v xml:space="preserve"> Medium Risk</v>
      </c>
      <c r="F1178" s="26" t="s">
        <v>2065</v>
      </c>
      <c r="G1178" s="29">
        <v>0.62475493433311058</v>
      </c>
      <c r="H1178" s="44" t="str">
        <f t="shared" si="18"/>
        <v>REVIEW</v>
      </c>
      <c r="I1178" s="42">
        <f>IF(Table9[[#This Row],[DECISION]]="Approve",3,IF(Table9[[#This Row],[DECISION]]="Review",2,1))</f>
        <v>2</v>
      </c>
    </row>
    <row r="1179" spans="1:9" ht="17.25" x14ac:dyDescent="0.3">
      <c r="A1179" s="40" t="s">
        <v>1207</v>
      </c>
      <c r="B1179" s="31" t="s">
        <v>30</v>
      </c>
      <c r="C1179" s="32">
        <v>176700</v>
      </c>
      <c r="D1179" s="33">
        <v>61000</v>
      </c>
      <c r="E1179" s="30" t="str">
        <f>VLOOKUP(A1179,'CREDIT RISK SCORECARD'!A:H,8, FALSE)</f>
        <v xml:space="preserve"> Medium Risk</v>
      </c>
      <c r="F1179" s="31" t="s">
        <v>2065</v>
      </c>
      <c r="G1179" s="34">
        <v>0.50737687349135552</v>
      </c>
      <c r="H1179" s="44" t="str">
        <f t="shared" si="18"/>
        <v>REVIEW</v>
      </c>
      <c r="I1179" s="42">
        <f>IF(Table9[[#This Row],[DECISION]]="Approve",3,IF(Table9[[#This Row],[DECISION]]="Review",2,1))</f>
        <v>2</v>
      </c>
    </row>
    <row r="1180" spans="1:9" ht="17.25" x14ac:dyDescent="0.3">
      <c r="A1180" s="39" t="s">
        <v>1208</v>
      </c>
      <c r="B1180" s="26" t="s">
        <v>33</v>
      </c>
      <c r="C1180" s="27">
        <v>267000</v>
      </c>
      <c r="D1180" s="28">
        <v>65000</v>
      </c>
      <c r="E1180" s="30" t="str">
        <f>VLOOKUP(A1180,'CREDIT RISK SCORECARD'!A:H,8, FALSE)</f>
        <v xml:space="preserve"> Medium Risk</v>
      </c>
      <c r="F1180" s="26" t="s">
        <v>2065</v>
      </c>
      <c r="G1180" s="29">
        <v>0.60408238372892631</v>
      </c>
      <c r="H1180" s="44" t="str">
        <f t="shared" si="18"/>
        <v>REVIEW</v>
      </c>
      <c r="I1180" s="42">
        <f>IF(Table9[[#This Row],[DECISION]]="Approve",3,IF(Table9[[#This Row],[DECISION]]="Review",2,1))</f>
        <v>2</v>
      </c>
    </row>
    <row r="1181" spans="1:9" ht="17.25" x14ac:dyDescent="0.3">
      <c r="A1181" s="40" t="s">
        <v>1209</v>
      </c>
      <c r="B1181" s="31" t="s">
        <v>25</v>
      </c>
      <c r="C1181" s="32">
        <v>73000</v>
      </c>
      <c r="D1181" s="33">
        <v>30000</v>
      </c>
      <c r="E1181" s="30" t="str">
        <f>VLOOKUP(A1181,'CREDIT RISK SCORECARD'!A:H,8, FALSE)</f>
        <v xml:space="preserve"> Low Risk</v>
      </c>
      <c r="F1181" s="31" t="s">
        <v>2064</v>
      </c>
      <c r="G1181" s="34">
        <v>0.38631468706451516</v>
      </c>
      <c r="H1181" s="44" t="str">
        <f t="shared" si="18"/>
        <v>APPROVE</v>
      </c>
      <c r="I1181" s="42">
        <f>IF(Table9[[#This Row],[DECISION]]="Approve",3,IF(Table9[[#This Row],[DECISION]]="Review",2,1))</f>
        <v>3</v>
      </c>
    </row>
    <row r="1182" spans="1:9" ht="17.25" x14ac:dyDescent="0.3">
      <c r="A1182" s="39" t="s">
        <v>1210</v>
      </c>
      <c r="B1182" s="26" t="s">
        <v>33</v>
      </c>
      <c r="C1182" s="27">
        <v>179700</v>
      </c>
      <c r="D1182" s="28">
        <v>45000</v>
      </c>
      <c r="E1182" s="30" t="str">
        <f>VLOOKUP(A1182,'CREDIT RISK SCORECARD'!A:H,8, FALSE)</f>
        <v xml:space="preserve"> Medium Risk</v>
      </c>
      <c r="F1182" s="26" t="s">
        <v>2065</v>
      </c>
      <c r="G1182" s="29">
        <v>0.68251221193309253</v>
      </c>
      <c r="H1182" s="44" t="str">
        <f t="shared" si="18"/>
        <v>REVIEW</v>
      </c>
      <c r="I1182" s="42">
        <f>IF(Table9[[#This Row],[DECISION]]="Approve",3,IF(Table9[[#This Row],[DECISION]]="Review",2,1))</f>
        <v>2</v>
      </c>
    </row>
    <row r="1183" spans="1:9" ht="17.25" x14ac:dyDescent="0.3">
      <c r="A1183" s="40" t="s">
        <v>1211</v>
      </c>
      <c r="B1183" s="31" t="s">
        <v>33</v>
      </c>
      <c r="C1183" s="32">
        <v>278700</v>
      </c>
      <c r="D1183" s="33">
        <v>69000</v>
      </c>
      <c r="E1183" s="30" t="str">
        <f>VLOOKUP(A1183,'CREDIT RISK SCORECARD'!A:H,8, FALSE)</f>
        <v xml:space="preserve"> Medium Risk</v>
      </c>
      <c r="F1183" s="31" t="s">
        <v>2065</v>
      </c>
      <c r="G1183" s="34">
        <v>0.54303962822759066</v>
      </c>
      <c r="H1183" s="44" t="str">
        <f t="shared" si="18"/>
        <v>REVIEW</v>
      </c>
      <c r="I1183" s="42">
        <f>IF(Table9[[#This Row],[DECISION]]="Approve",3,IF(Table9[[#This Row],[DECISION]]="Review",2,1))</f>
        <v>2</v>
      </c>
    </row>
    <row r="1184" spans="1:9" ht="17.25" x14ac:dyDescent="0.3">
      <c r="A1184" s="39" t="s">
        <v>1212</v>
      </c>
      <c r="B1184" s="26" t="s">
        <v>33</v>
      </c>
      <c r="C1184" s="27">
        <v>307200</v>
      </c>
      <c r="D1184" s="28">
        <v>103000</v>
      </c>
      <c r="E1184" s="30" t="str">
        <f>VLOOKUP(A1184,'CREDIT RISK SCORECARD'!A:H,8, FALSE)</f>
        <v xml:space="preserve"> Medium Risk</v>
      </c>
      <c r="F1184" s="26" t="s">
        <v>2065</v>
      </c>
      <c r="G1184" s="29">
        <v>0.68105322322559703</v>
      </c>
      <c r="H1184" s="44" t="str">
        <f t="shared" si="18"/>
        <v>REVIEW</v>
      </c>
      <c r="I1184" s="42">
        <f>IF(Table9[[#This Row],[DECISION]]="Approve",3,IF(Table9[[#This Row],[DECISION]]="Review",2,1))</f>
        <v>2</v>
      </c>
    </row>
    <row r="1185" spans="1:9" ht="17.25" x14ac:dyDescent="0.3">
      <c r="A1185" s="40" t="s">
        <v>1213</v>
      </c>
      <c r="B1185" s="31" t="s">
        <v>25</v>
      </c>
      <c r="C1185" s="32">
        <v>112000</v>
      </c>
      <c r="D1185" s="33">
        <v>37000</v>
      </c>
      <c r="E1185" s="30" t="str">
        <f>VLOOKUP(A1185,'CREDIT RISK SCORECARD'!A:H,8, FALSE)</f>
        <v xml:space="preserve"> Low Risk</v>
      </c>
      <c r="F1185" s="31" t="s">
        <v>2064</v>
      </c>
      <c r="G1185" s="34">
        <v>0.3774528298997627</v>
      </c>
      <c r="H1185" s="44" t="str">
        <f t="shared" si="18"/>
        <v>APPROVE</v>
      </c>
      <c r="I1185" s="42">
        <f>IF(Table9[[#This Row],[DECISION]]="Approve",3,IF(Table9[[#This Row],[DECISION]]="Review",2,1))</f>
        <v>3</v>
      </c>
    </row>
    <row r="1186" spans="1:9" ht="17.25" x14ac:dyDescent="0.3">
      <c r="A1186" s="39" t="s">
        <v>1214</v>
      </c>
      <c r="B1186" s="26" t="s">
        <v>33</v>
      </c>
      <c r="C1186" s="27">
        <v>302600</v>
      </c>
      <c r="D1186" s="28">
        <v>93000</v>
      </c>
      <c r="E1186" s="30" t="str">
        <f>VLOOKUP(A1186,'CREDIT RISK SCORECARD'!A:H,8, FALSE)</f>
        <v xml:space="preserve"> Medium Risk</v>
      </c>
      <c r="F1186" s="26" t="s">
        <v>2065</v>
      </c>
      <c r="G1186" s="29">
        <v>0.58372667269487943</v>
      </c>
      <c r="H1186" s="44" t="str">
        <f t="shared" si="18"/>
        <v>REVIEW</v>
      </c>
      <c r="I1186" s="42">
        <f>IF(Table9[[#This Row],[DECISION]]="Approve",3,IF(Table9[[#This Row],[DECISION]]="Review",2,1))</f>
        <v>2</v>
      </c>
    </row>
    <row r="1187" spans="1:9" ht="17.25" x14ac:dyDescent="0.3">
      <c r="A1187" s="40" t="s">
        <v>1215</v>
      </c>
      <c r="B1187" s="31" t="s">
        <v>33</v>
      </c>
      <c r="C1187" s="32">
        <v>281800</v>
      </c>
      <c r="D1187" s="33">
        <v>59000</v>
      </c>
      <c r="E1187" s="30" t="str">
        <f>VLOOKUP(A1187,'CREDIT RISK SCORECARD'!A:H,8, FALSE)</f>
        <v xml:space="preserve"> Medium Risk</v>
      </c>
      <c r="F1187" s="31" t="s">
        <v>2065</v>
      </c>
      <c r="G1187" s="34">
        <v>0.6328032375868835</v>
      </c>
      <c r="H1187" s="44" t="str">
        <f t="shared" si="18"/>
        <v>REVIEW</v>
      </c>
      <c r="I1187" s="42">
        <f>IF(Table9[[#This Row],[DECISION]]="Approve",3,IF(Table9[[#This Row],[DECISION]]="Review",2,1))</f>
        <v>2</v>
      </c>
    </row>
    <row r="1188" spans="1:9" ht="17.25" x14ac:dyDescent="0.3">
      <c r="A1188" s="39" t="s">
        <v>1216</v>
      </c>
      <c r="B1188" s="26" t="s">
        <v>30</v>
      </c>
      <c r="C1188" s="27">
        <v>267600</v>
      </c>
      <c r="D1188" s="28">
        <v>69000</v>
      </c>
      <c r="E1188" s="30" t="str">
        <f>VLOOKUP(A1188,'CREDIT RISK SCORECARD'!A:H,8, FALSE)</f>
        <v xml:space="preserve"> Low Risk</v>
      </c>
      <c r="F1188" s="26" t="s">
        <v>2064</v>
      </c>
      <c r="G1188" s="29">
        <v>0.40776216653897657</v>
      </c>
      <c r="H1188" s="44" t="str">
        <f t="shared" si="18"/>
        <v>APPROVE</v>
      </c>
      <c r="I1188" s="42">
        <f>IF(Table9[[#This Row],[DECISION]]="Approve",3,IF(Table9[[#This Row],[DECISION]]="Review",2,1))</f>
        <v>3</v>
      </c>
    </row>
    <row r="1189" spans="1:9" ht="17.25" x14ac:dyDescent="0.3">
      <c r="A1189" s="40" t="s">
        <v>1217</v>
      </c>
      <c r="B1189" s="31" t="s">
        <v>25</v>
      </c>
      <c r="C1189" s="32">
        <v>173700</v>
      </c>
      <c r="D1189" s="33">
        <v>34000</v>
      </c>
      <c r="E1189" s="30" t="str">
        <f>VLOOKUP(A1189,'CREDIT RISK SCORECARD'!A:H,8, FALSE)</f>
        <v xml:space="preserve"> Low Risk</v>
      </c>
      <c r="F1189" s="31" t="s">
        <v>2064</v>
      </c>
      <c r="G1189" s="34">
        <v>0.40412462712110542</v>
      </c>
      <c r="H1189" s="44" t="str">
        <f t="shared" si="18"/>
        <v>APPROVE</v>
      </c>
      <c r="I1189" s="42">
        <f>IF(Table9[[#This Row],[DECISION]]="Approve",3,IF(Table9[[#This Row],[DECISION]]="Review",2,1))</f>
        <v>3</v>
      </c>
    </row>
    <row r="1190" spans="1:9" ht="17.25" x14ac:dyDescent="0.3">
      <c r="A1190" s="39" t="s">
        <v>1218</v>
      </c>
      <c r="B1190" s="26" t="s">
        <v>33</v>
      </c>
      <c r="C1190" s="27">
        <v>232300</v>
      </c>
      <c r="D1190" s="28">
        <v>55000</v>
      </c>
      <c r="E1190" s="30" t="str">
        <f>VLOOKUP(A1190,'CREDIT RISK SCORECARD'!A:H,8, FALSE)</f>
        <v xml:space="preserve"> Medium Risk</v>
      </c>
      <c r="F1190" s="26" t="s">
        <v>2065</v>
      </c>
      <c r="G1190" s="29">
        <v>0.64769201107904262</v>
      </c>
      <c r="H1190" s="44" t="str">
        <f t="shared" si="18"/>
        <v>REVIEW</v>
      </c>
      <c r="I1190" s="42">
        <f>IF(Table9[[#This Row],[DECISION]]="Approve",3,IF(Table9[[#This Row],[DECISION]]="Review",2,1))</f>
        <v>2</v>
      </c>
    </row>
    <row r="1191" spans="1:9" ht="17.25" x14ac:dyDescent="0.3">
      <c r="A1191" s="40" t="s">
        <v>1219</v>
      </c>
      <c r="B1191" s="31" t="s">
        <v>30</v>
      </c>
      <c r="C1191" s="32">
        <v>242300</v>
      </c>
      <c r="D1191" s="33">
        <v>60000</v>
      </c>
      <c r="E1191" s="30" t="str">
        <f>VLOOKUP(A1191,'CREDIT RISK SCORECARD'!A:H,8, FALSE)</f>
        <v xml:space="preserve"> Medium Risk</v>
      </c>
      <c r="F1191" s="31" t="s">
        <v>2065</v>
      </c>
      <c r="G1191" s="34">
        <v>0.58261783302336534</v>
      </c>
      <c r="H1191" s="44" t="str">
        <f t="shared" si="18"/>
        <v>REVIEW</v>
      </c>
      <c r="I1191" s="42">
        <f>IF(Table9[[#This Row],[DECISION]]="Approve",3,IF(Table9[[#This Row],[DECISION]]="Review",2,1))</f>
        <v>2</v>
      </c>
    </row>
    <row r="1192" spans="1:9" ht="17.25" x14ac:dyDescent="0.3">
      <c r="A1192" s="39" t="s">
        <v>1220</v>
      </c>
      <c r="B1192" s="26" t="s">
        <v>25</v>
      </c>
      <c r="C1192" s="27">
        <v>182400</v>
      </c>
      <c r="D1192" s="28">
        <v>58000</v>
      </c>
      <c r="E1192" s="30" t="str">
        <f>VLOOKUP(A1192,'CREDIT RISK SCORECARD'!A:H,8, FALSE)</f>
        <v xml:space="preserve"> Medium Risk</v>
      </c>
      <c r="F1192" s="26" t="s">
        <v>2064</v>
      </c>
      <c r="G1192" s="29">
        <v>0.43526705614817968</v>
      </c>
      <c r="H1192" s="44" t="str">
        <f t="shared" si="18"/>
        <v>REVIEW</v>
      </c>
      <c r="I1192" s="42">
        <f>IF(Table9[[#This Row],[DECISION]]="Approve",3,IF(Table9[[#This Row],[DECISION]]="Review",2,1))</f>
        <v>2</v>
      </c>
    </row>
    <row r="1193" spans="1:9" ht="17.25" x14ac:dyDescent="0.3">
      <c r="A1193" s="40" t="s">
        <v>1221</v>
      </c>
      <c r="B1193" s="31" t="s">
        <v>30</v>
      </c>
      <c r="C1193" s="32">
        <v>102700</v>
      </c>
      <c r="D1193" s="33">
        <v>34000</v>
      </c>
      <c r="E1193" s="30" t="str">
        <f>VLOOKUP(A1193,'CREDIT RISK SCORECARD'!A:H,8, FALSE)</f>
        <v xml:space="preserve"> Medium Risk</v>
      </c>
      <c r="F1193" s="31" t="s">
        <v>2064</v>
      </c>
      <c r="G1193" s="34">
        <v>0.48007525978149257</v>
      </c>
      <c r="H1193" s="44" t="str">
        <f t="shared" si="18"/>
        <v>REVIEW</v>
      </c>
      <c r="I1193" s="42">
        <f>IF(Table9[[#This Row],[DECISION]]="Approve",3,IF(Table9[[#This Row],[DECISION]]="Review",2,1))</f>
        <v>2</v>
      </c>
    </row>
    <row r="1194" spans="1:9" ht="17.25" x14ac:dyDescent="0.3">
      <c r="A1194" s="39" t="s">
        <v>1222</v>
      </c>
      <c r="B1194" s="26" t="s">
        <v>33</v>
      </c>
      <c r="C1194" s="27">
        <v>121900</v>
      </c>
      <c r="D1194" s="28">
        <v>30000</v>
      </c>
      <c r="E1194" s="30" t="str">
        <f>VLOOKUP(A1194,'CREDIT RISK SCORECARD'!A:H,8, FALSE)</f>
        <v xml:space="preserve"> Medium Risk</v>
      </c>
      <c r="F1194" s="26" t="s">
        <v>2065</v>
      </c>
      <c r="G1194" s="29">
        <v>0.64381022210067484</v>
      </c>
      <c r="H1194" s="44" t="str">
        <f t="shared" si="18"/>
        <v>REVIEW</v>
      </c>
      <c r="I1194" s="42">
        <f>IF(Table9[[#This Row],[DECISION]]="Approve",3,IF(Table9[[#This Row],[DECISION]]="Review",2,1))</f>
        <v>2</v>
      </c>
    </row>
    <row r="1195" spans="1:9" ht="17.25" x14ac:dyDescent="0.3">
      <c r="A1195" s="40" t="s">
        <v>1223</v>
      </c>
      <c r="B1195" s="31" t="s">
        <v>25</v>
      </c>
      <c r="C1195" s="32">
        <v>174300</v>
      </c>
      <c r="D1195" s="33">
        <v>30000</v>
      </c>
      <c r="E1195" s="30" t="str">
        <f>VLOOKUP(A1195,'CREDIT RISK SCORECARD'!A:H,8, FALSE)</f>
        <v xml:space="preserve"> Low Risk</v>
      </c>
      <c r="F1195" s="31" t="s">
        <v>2064</v>
      </c>
      <c r="G1195" s="34">
        <v>0.3484994666205008</v>
      </c>
      <c r="H1195" s="44" t="str">
        <f t="shared" si="18"/>
        <v>APPROVE</v>
      </c>
      <c r="I1195" s="42">
        <f>IF(Table9[[#This Row],[DECISION]]="Approve",3,IF(Table9[[#This Row],[DECISION]]="Review",2,1))</f>
        <v>3</v>
      </c>
    </row>
    <row r="1196" spans="1:9" ht="17.25" x14ac:dyDescent="0.3">
      <c r="A1196" s="39" t="s">
        <v>1224</v>
      </c>
      <c r="B1196" s="26" t="s">
        <v>25</v>
      </c>
      <c r="C1196" s="27">
        <v>240600</v>
      </c>
      <c r="D1196" s="28">
        <v>78000</v>
      </c>
      <c r="E1196" s="30" t="str">
        <f>VLOOKUP(A1196,'CREDIT RISK SCORECARD'!A:H,8, FALSE)</f>
        <v xml:space="preserve"> Low Risk</v>
      </c>
      <c r="F1196" s="26" t="s">
        <v>2064</v>
      </c>
      <c r="G1196" s="29">
        <v>0.40116197638218859</v>
      </c>
      <c r="H1196" s="44" t="str">
        <f t="shared" si="18"/>
        <v>APPROVE</v>
      </c>
      <c r="I1196" s="42">
        <f>IF(Table9[[#This Row],[DECISION]]="Approve",3,IF(Table9[[#This Row],[DECISION]]="Review",2,1))</f>
        <v>3</v>
      </c>
    </row>
    <row r="1197" spans="1:9" ht="17.25" x14ac:dyDescent="0.3">
      <c r="A1197" s="40" t="s">
        <v>1225</v>
      </c>
      <c r="B1197" s="31" t="s">
        <v>33</v>
      </c>
      <c r="C1197" s="32">
        <v>257000</v>
      </c>
      <c r="D1197" s="33">
        <v>48000</v>
      </c>
      <c r="E1197" s="30" t="str">
        <f>VLOOKUP(A1197,'CREDIT RISK SCORECARD'!A:H,8, FALSE)</f>
        <v xml:space="preserve"> Medium Risk</v>
      </c>
      <c r="F1197" s="31" t="s">
        <v>2065</v>
      </c>
      <c r="G1197" s="34">
        <v>0.60878520068952213</v>
      </c>
      <c r="H1197" s="44" t="str">
        <f t="shared" si="18"/>
        <v>REVIEW</v>
      </c>
      <c r="I1197" s="42">
        <f>IF(Table9[[#This Row],[DECISION]]="Approve",3,IF(Table9[[#This Row],[DECISION]]="Review",2,1))</f>
        <v>2</v>
      </c>
    </row>
    <row r="1198" spans="1:9" ht="17.25" x14ac:dyDescent="0.3">
      <c r="A1198" s="39" t="s">
        <v>1226</v>
      </c>
      <c r="B1198" s="26" t="s">
        <v>25</v>
      </c>
      <c r="C1198" s="27">
        <v>147000</v>
      </c>
      <c r="D1198" s="28">
        <v>40000</v>
      </c>
      <c r="E1198" s="30" t="str">
        <f>VLOOKUP(A1198,'CREDIT RISK SCORECARD'!A:H,8, FALSE)</f>
        <v xml:space="preserve"> Medium Risk</v>
      </c>
      <c r="F1198" s="26" t="s">
        <v>2064</v>
      </c>
      <c r="G1198" s="29">
        <v>0.46085808940053996</v>
      </c>
      <c r="H1198" s="44" t="str">
        <f t="shared" si="18"/>
        <v>REVIEW</v>
      </c>
      <c r="I1198" s="42">
        <f>IF(Table9[[#This Row],[DECISION]]="Approve",3,IF(Table9[[#This Row],[DECISION]]="Review",2,1))</f>
        <v>2</v>
      </c>
    </row>
    <row r="1199" spans="1:9" ht="17.25" x14ac:dyDescent="0.3">
      <c r="A1199" s="40" t="s">
        <v>1227</v>
      </c>
      <c r="B1199" s="31" t="s">
        <v>33</v>
      </c>
      <c r="C1199" s="32">
        <v>152800</v>
      </c>
      <c r="D1199" s="33">
        <v>30000</v>
      </c>
      <c r="E1199" s="30" t="str">
        <f>VLOOKUP(A1199,'CREDIT RISK SCORECARD'!A:H,8, FALSE)</f>
        <v xml:space="preserve"> Medium Risk</v>
      </c>
      <c r="F1199" s="31" t="s">
        <v>2065</v>
      </c>
      <c r="G1199" s="34">
        <v>0.69367830838439626</v>
      </c>
      <c r="H1199" s="44" t="str">
        <f t="shared" si="18"/>
        <v>REVIEW</v>
      </c>
      <c r="I1199" s="42">
        <f>IF(Table9[[#This Row],[DECISION]]="Approve",3,IF(Table9[[#This Row],[DECISION]]="Review",2,1))</f>
        <v>2</v>
      </c>
    </row>
    <row r="1200" spans="1:9" ht="17.25" x14ac:dyDescent="0.3">
      <c r="A1200" s="39" t="s">
        <v>1228</v>
      </c>
      <c r="B1200" s="26" t="s">
        <v>25</v>
      </c>
      <c r="C1200" s="27">
        <v>151800</v>
      </c>
      <c r="D1200" s="28">
        <v>35000</v>
      </c>
      <c r="E1200" s="30" t="str">
        <f>VLOOKUP(A1200,'CREDIT RISK SCORECARD'!A:H,8, FALSE)</f>
        <v xml:space="preserve"> Low Risk</v>
      </c>
      <c r="F1200" s="26" t="s">
        <v>2064</v>
      </c>
      <c r="G1200" s="29">
        <v>0.35269463914924493</v>
      </c>
      <c r="H1200" s="44" t="str">
        <f t="shared" si="18"/>
        <v>APPROVE</v>
      </c>
      <c r="I1200" s="42">
        <f>IF(Table9[[#This Row],[DECISION]]="Approve",3,IF(Table9[[#This Row],[DECISION]]="Review",2,1))</f>
        <v>3</v>
      </c>
    </row>
    <row r="1201" spans="1:9" ht="17.25" x14ac:dyDescent="0.3">
      <c r="A1201" s="40" t="s">
        <v>1229</v>
      </c>
      <c r="B1201" s="31" t="s">
        <v>33</v>
      </c>
      <c r="C1201" s="32">
        <v>188400</v>
      </c>
      <c r="D1201" s="33">
        <v>65000</v>
      </c>
      <c r="E1201" s="30" t="str">
        <f>VLOOKUP(A1201,'CREDIT RISK SCORECARD'!A:H,8, FALSE)</f>
        <v xml:space="preserve"> Medium Risk</v>
      </c>
      <c r="F1201" s="31" t="s">
        <v>2065</v>
      </c>
      <c r="G1201" s="34">
        <v>0.60862345727705491</v>
      </c>
      <c r="H1201" s="44" t="str">
        <f t="shared" si="18"/>
        <v>REVIEW</v>
      </c>
      <c r="I1201" s="42">
        <f>IF(Table9[[#This Row],[DECISION]]="Approve",3,IF(Table9[[#This Row],[DECISION]]="Review",2,1))</f>
        <v>2</v>
      </c>
    </row>
    <row r="1202" spans="1:9" ht="17.25" x14ac:dyDescent="0.3">
      <c r="A1202" s="39" t="s">
        <v>1230</v>
      </c>
      <c r="B1202" s="26" t="s">
        <v>25</v>
      </c>
      <c r="C1202" s="27">
        <v>169000</v>
      </c>
      <c r="D1202" s="28">
        <v>30000</v>
      </c>
      <c r="E1202" s="30" t="str">
        <f>VLOOKUP(A1202,'CREDIT RISK SCORECARD'!A:H,8, FALSE)</f>
        <v xml:space="preserve"> Low Risk</v>
      </c>
      <c r="F1202" s="26" t="s">
        <v>2064</v>
      </c>
      <c r="G1202" s="29">
        <v>0.33514525292539882</v>
      </c>
      <c r="H1202" s="44" t="str">
        <f t="shared" si="18"/>
        <v>APPROVE</v>
      </c>
      <c r="I1202" s="42">
        <f>IF(Table9[[#This Row],[DECISION]]="Approve",3,IF(Table9[[#This Row],[DECISION]]="Review",2,1))</f>
        <v>3</v>
      </c>
    </row>
    <row r="1203" spans="1:9" ht="17.25" x14ac:dyDescent="0.3">
      <c r="A1203" s="40" t="s">
        <v>1231</v>
      </c>
      <c r="B1203" s="31" t="s">
        <v>30</v>
      </c>
      <c r="C1203" s="32">
        <v>179700</v>
      </c>
      <c r="D1203" s="33">
        <v>42000</v>
      </c>
      <c r="E1203" s="30" t="str">
        <f>VLOOKUP(A1203,'CREDIT RISK SCORECARD'!A:H,8, FALSE)</f>
        <v xml:space="preserve"> Medium Risk</v>
      </c>
      <c r="F1203" s="31" t="s">
        <v>2065</v>
      </c>
      <c r="G1203" s="34">
        <v>0.57010349757018597</v>
      </c>
      <c r="H1203" s="44" t="str">
        <f t="shared" si="18"/>
        <v>REVIEW</v>
      </c>
      <c r="I1203" s="42">
        <f>IF(Table9[[#This Row],[DECISION]]="Approve",3,IF(Table9[[#This Row],[DECISION]]="Review",2,1))</f>
        <v>2</v>
      </c>
    </row>
    <row r="1204" spans="1:9" ht="17.25" x14ac:dyDescent="0.3">
      <c r="A1204" s="39" t="s">
        <v>1232</v>
      </c>
      <c r="B1204" s="26" t="s">
        <v>30</v>
      </c>
      <c r="C1204" s="27">
        <v>181100</v>
      </c>
      <c r="D1204" s="28">
        <v>38000</v>
      </c>
      <c r="E1204" s="30" t="str">
        <f>VLOOKUP(A1204,'CREDIT RISK SCORECARD'!A:H,8, FALSE)</f>
        <v xml:space="preserve"> Medium Risk</v>
      </c>
      <c r="F1204" s="26" t="s">
        <v>2065</v>
      </c>
      <c r="G1204" s="29">
        <v>0.50569863987919084</v>
      </c>
      <c r="H1204" s="44" t="str">
        <f t="shared" si="18"/>
        <v>REVIEW</v>
      </c>
      <c r="I1204" s="42">
        <f>IF(Table9[[#This Row],[DECISION]]="Approve",3,IF(Table9[[#This Row],[DECISION]]="Review",2,1))</f>
        <v>2</v>
      </c>
    </row>
    <row r="1205" spans="1:9" ht="17.25" x14ac:dyDescent="0.3">
      <c r="A1205" s="40" t="s">
        <v>1233</v>
      </c>
      <c r="B1205" s="31" t="s">
        <v>30</v>
      </c>
      <c r="C1205" s="32">
        <v>104300</v>
      </c>
      <c r="D1205" s="33">
        <v>35000</v>
      </c>
      <c r="E1205" s="30" t="str">
        <f>VLOOKUP(A1205,'CREDIT RISK SCORECARD'!A:H,8, FALSE)</f>
        <v xml:space="preserve"> Medium Risk</v>
      </c>
      <c r="F1205" s="31" t="s">
        <v>2064</v>
      </c>
      <c r="G1205" s="34">
        <v>0.48795613936725613</v>
      </c>
      <c r="H1205" s="44" t="str">
        <f t="shared" si="18"/>
        <v>REVIEW</v>
      </c>
      <c r="I1205" s="42">
        <f>IF(Table9[[#This Row],[DECISION]]="Approve",3,IF(Table9[[#This Row],[DECISION]]="Review",2,1))</f>
        <v>2</v>
      </c>
    </row>
    <row r="1206" spans="1:9" ht="17.25" x14ac:dyDescent="0.3">
      <c r="A1206" s="39" t="s">
        <v>1234</v>
      </c>
      <c r="B1206" s="26" t="s">
        <v>33</v>
      </c>
      <c r="C1206" s="27">
        <v>77800</v>
      </c>
      <c r="D1206" s="28">
        <v>30000</v>
      </c>
      <c r="E1206" s="30" t="str">
        <f>VLOOKUP(A1206,'CREDIT RISK SCORECARD'!A:H,8, FALSE)</f>
        <v xml:space="preserve"> High Risk</v>
      </c>
      <c r="F1206" s="26" t="s">
        <v>2065</v>
      </c>
      <c r="G1206" s="29">
        <v>0.69217187502662947</v>
      </c>
      <c r="H1206" s="44" t="str">
        <f t="shared" si="18"/>
        <v>REJECT</v>
      </c>
      <c r="I1206" s="42">
        <f>IF(Table9[[#This Row],[DECISION]]="Approve",3,IF(Table9[[#This Row],[DECISION]]="Review",2,1))</f>
        <v>1</v>
      </c>
    </row>
    <row r="1207" spans="1:9" ht="17.25" x14ac:dyDescent="0.3">
      <c r="A1207" s="40" t="s">
        <v>1235</v>
      </c>
      <c r="B1207" s="31" t="s">
        <v>25</v>
      </c>
      <c r="C1207" s="32">
        <v>156300</v>
      </c>
      <c r="D1207" s="33">
        <v>31000</v>
      </c>
      <c r="E1207" s="30" t="str">
        <f>VLOOKUP(A1207,'CREDIT RISK SCORECARD'!A:H,8, FALSE)</f>
        <v xml:space="preserve"> Low Risk</v>
      </c>
      <c r="F1207" s="31" t="s">
        <v>2064</v>
      </c>
      <c r="G1207" s="34">
        <v>0.34163953904148686</v>
      </c>
      <c r="H1207" s="44" t="str">
        <f t="shared" si="18"/>
        <v>APPROVE</v>
      </c>
      <c r="I1207" s="42">
        <f>IF(Table9[[#This Row],[DECISION]]="Approve",3,IF(Table9[[#This Row],[DECISION]]="Review",2,1))</f>
        <v>3</v>
      </c>
    </row>
    <row r="1208" spans="1:9" ht="17.25" x14ac:dyDescent="0.3">
      <c r="A1208" s="39" t="s">
        <v>1236</v>
      </c>
      <c r="B1208" s="26" t="s">
        <v>33</v>
      </c>
      <c r="C1208" s="27">
        <v>108200</v>
      </c>
      <c r="D1208" s="28">
        <v>30000</v>
      </c>
      <c r="E1208" s="30" t="str">
        <f>VLOOKUP(A1208,'CREDIT RISK SCORECARD'!A:H,8, FALSE)</f>
        <v xml:space="preserve"> Medium Risk</v>
      </c>
      <c r="F1208" s="26" t="s">
        <v>2065</v>
      </c>
      <c r="G1208" s="29">
        <v>0.58288572325709742</v>
      </c>
      <c r="H1208" s="44" t="str">
        <f t="shared" si="18"/>
        <v>REVIEW</v>
      </c>
      <c r="I1208" s="42">
        <f>IF(Table9[[#This Row],[DECISION]]="Approve",3,IF(Table9[[#This Row],[DECISION]]="Review",2,1))</f>
        <v>2</v>
      </c>
    </row>
    <row r="1209" spans="1:9" ht="17.25" x14ac:dyDescent="0.3">
      <c r="A1209" s="40" t="s">
        <v>1237</v>
      </c>
      <c r="B1209" s="31" t="s">
        <v>25</v>
      </c>
      <c r="C1209" s="32">
        <v>167000</v>
      </c>
      <c r="D1209" s="33">
        <v>46000</v>
      </c>
      <c r="E1209" s="30" t="str">
        <f>VLOOKUP(A1209,'CREDIT RISK SCORECARD'!A:H,8, FALSE)</f>
        <v xml:space="preserve"> Low Risk</v>
      </c>
      <c r="F1209" s="31" t="s">
        <v>2064</v>
      </c>
      <c r="G1209" s="34">
        <v>0.3049464679377778</v>
      </c>
      <c r="H1209" s="44" t="str">
        <f t="shared" si="18"/>
        <v>APPROVE</v>
      </c>
      <c r="I1209" s="42">
        <f>IF(Table9[[#This Row],[DECISION]]="Approve",3,IF(Table9[[#This Row],[DECISION]]="Review",2,1))</f>
        <v>3</v>
      </c>
    </row>
    <row r="1210" spans="1:9" ht="17.25" x14ac:dyDescent="0.3">
      <c r="A1210" s="39" t="s">
        <v>1238</v>
      </c>
      <c r="B1210" s="26" t="s">
        <v>25</v>
      </c>
      <c r="C1210" s="27">
        <v>206400</v>
      </c>
      <c r="D1210" s="28">
        <v>45000</v>
      </c>
      <c r="E1210" s="30" t="str">
        <f>VLOOKUP(A1210,'CREDIT RISK SCORECARD'!A:H,8, FALSE)</f>
        <v xml:space="preserve"> Low Risk</v>
      </c>
      <c r="F1210" s="26" t="s">
        <v>2064</v>
      </c>
      <c r="G1210" s="29">
        <v>0.39983026064897498</v>
      </c>
      <c r="H1210" s="44" t="str">
        <f t="shared" si="18"/>
        <v>APPROVE</v>
      </c>
      <c r="I1210" s="42">
        <f>IF(Table9[[#This Row],[DECISION]]="Approve",3,IF(Table9[[#This Row],[DECISION]]="Review",2,1))</f>
        <v>3</v>
      </c>
    </row>
    <row r="1211" spans="1:9" ht="17.25" x14ac:dyDescent="0.3">
      <c r="A1211" s="40" t="s">
        <v>1239</v>
      </c>
      <c r="B1211" s="31" t="s">
        <v>25</v>
      </c>
      <c r="C1211" s="32">
        <v>223400</v>
      </c>
      <c r="D1211" s="33">
        <v>64000</v>
      </c>
      <c r="E1211" s="30" t="str">
        <f>VLOOKUP(A1211,'CREDIT RISK SCORECARD'!A:H,8, FALSE)</f>
        <v xml:space="preserve"> Medium Risk</v>
      </c>
      <c r="F1211" s="31" t="s">
        <v>2064</v>
      </c>
      <c r="G1211" s="34">
        <v>0.41627869107588084</v>
      </c>
      <c r="H1211" s="44" t="str">
        <f t="shared" si="18"/>
        <v>REVIEW</v>
      </c>
      <c r="I1211" s="42">
        <f>IF(Table9[[#This Row],[DECISION]]="Approve",3,IF(Table9[[#This Row],[DECISION]]="Review",2,1))</f>
        <v>2</v>
      </c>
    </row>
    <row r="1212" spans="1:9" ht="17.25" x14ac:dyDescent="0.3">
      <c r="A1212" s="39" t="s">
        <v>1240</v>
      </c>
      <c r="B1212" s="26" t="s">
        <v>25</v>
      </c>
      <c r="C1212" s="27">
        <v>206100</v>
      </c>
      <c r="D1212" s="28">
        <v>32000</v>
      </c>
      <c r="E1212" s="30" t="str">
        <f>VLOOKUP(A1212,'CREDIT RISK SCORECARD'!A:H,8, FALSE)</f>
        <v xml:space="preserve"> Low Risk</v>
      </c>
      <c r="F1212" s="26" t="s">
        <v>2064</v>
      </c>
      <c r="G1212" s="29">
        <v>0.41064314851208333</v>
      </c>
      <c r="H1212" s="44" t="str">
        <f t="shared" si="18"/>
        <v>APPROVE</v>
      </c>
      <c r="I1212" s="42">
        <f>IF(Table9[[#This Row],[DECISION]]="Approve",3,IF(Table9[[#This Row],[DECISION]]="Review",2,1))</f>
        <v>3</v>
      </c>
    </row>
    <row r="1213" spans="1:9" ht="17.25" x14ac:dyDescent="0.3">
      <c r="A1213" s="40" t="s">
        <v>1241</v>
      </c>
      <c r="B1213" s="31" t="s">
        <v>33</v>
      </c>
      <c r="C1213" s="32">
        <v>212300</v>
      </c>
      <c r="D1213" s="33">
        <v>38000</v>
      </c>
      <c r="E1213" s="30" t="str">
        <f>VLOOKUP(A1213,'CREDIT RISK SCORECARD'!A:H,8, FALSE)</f>
        <v xml:space="preserve"> Medium Risk</v>
      </c>
      <c r="F1213" s="31" t="s">
        <v>2065</v>
      </c>
      <c r="G1213" s="34">
        <v>0.55005110308510008</v>
      </c>
      <c r="H1213" s="44" t="str">
        <f t="shared" si="18"/>
        <v>REVIEW</v>
      </c>
      <c r="I1213" s="42">
        <f>IF(Table9[[#This Row],[DECISION]]="Approve",3,IF(Table9[[#This Row],[DECISION]]="Review",2,1))</f>
        <v>2</v>
      </c>
    </row>
    <row r="1214" spans="1:9" ht="17.25" x14ac:dyDescent="0.3">
      <c r="A1214" s="39" t="s">
        <v>1242</v>
      </c>
      <c r="B1214" s="26" t="s">
        <v>33</v>
      </c>
      <c r="C1214" s="27">
        <v>262000</v>
      </c>
      <c r="D1214" s="28">
        <v>75000</v>
      </c>
      <c r="E1214" s="30" t="str">
        <f>VLOOKUP(A1214,'CREDIT RISK SCORECARD'!A:H,8, FALSE)</f>
        <v xml:space="preserve"> Medium Risk</v>
      </c>
      <c r="F1214" s="26" t="s">
        <v>2065</v>
      </c>
      <c r="G1214" s="29">
        <v>0.70195515739310854</v>
      </c>
      <c r="H1214" s="44" t="str">
        <f t="shared" si="18"/>
        <v>REVIEW</v>
      </c>
      <c r="I1214" s="42">
        <f>IF(Table9[[#This Row],[DECISION]]="Approve",3,IF(Table9[[#This Row],[DECISION]]="Review",2,1))</f>
        <v>2</v>
      </c>
    </row>
    <row r="1215" spans="1:9" ht="17.25" x14ac:dyDescent="0.3">
      <c r="A1215" s="40" t="s">
        <v>1243</v>
      </c>
      <c r="B1215" s="31" t="s">
        <v>25</v>
      </c>
      <c r="C1215" s="32">
        <v>175200</v>
      </c>
      <c r="D1215" s="33">
        <v>34000</v>
      </c>
      <c r="E1215" s="30" t="str">
        <f>VLOOKUP(A1215,'CREDIT RISK SCORECARD'!A:H,8, FALSE)</f>
        <v xml:space="preserve"> Low Risk</v>
      </c>
      <c r="F1215" s="31" t="s">
        <v>2064</v>
      </c>
      <c r="G1215" s="34">
        <v>0.33830496438298907</v>
      </c>
      <c r="H1215" s="44" t="str">
        <f t="shared" si="18"/>
        <v>APPROVE</v>
      </c>
      <c r="I1215" s="42">
        <f>IF(Table9[[#This Row],[DECISION]]="Approve",3,IF(Table9[[#This Row],[DECISION]]="Review",2,1))</f>
        <v>3</v>
      </c>
    </row>
    <row r="1216" spans="1:9" ht="17.25" x14ac:dyDescent="0.3">
      <c r="A1216" s="39" t="s">
        <v>1244</v>
      </c>
      <c r="B1216" s="26" t="s">
        <v>25</v>
      </c>
      <c r="C1216" s="27">
        <v>168900</v>
      </c>
      <c r="D1216" s="28">
        <v>54000</v>
      </c>
      <c r="E1216" s="30" t="str">
        <f>VLOOKUP(A1216,'CREDIT RISK SCORECARD'!A:H,8, FALSE)</f>
        <v xml:space="preserve"> Low Risk</v>
      </c>
      <c r="F1216" s="26" t="s">
        <v>2064</v>
      </c>
      <c r="G1216" s="29">
        <v>0.36196772621211493</v>
      </c>
      <c r="H1216" s="44" t="str">
        <f t="shared" si="18"/>
        <v>APPROVE</v>
      </c>
      <c r="I1216" s="42">
        <f>IF(Table9[[#This Row],[DECISION]]="Approve",3,IF(Table9[[#This Row],[DECISION]]="Review",2,1))</f>
        <v>3</v>
      </c>
    </row>
    <row r="1217" spans="1:9" ht="17.25" x14ac:dyDescent="0.3">
      <c r="A1217" s="40" t="s">
        <v>1245</v>
      </c>
      <c r="B1217" s="31" t="s">
        <v>30</v>
      </c>
      <c r="C1217" s="32">
        <v>229100</v>
      </c>
      <c r="D1217" s="33">
        <v>37000</v>
      </c>
      <c r="E1217" s="30" t="str">
        <f>VLOOKUP(A1217,'CREDIT RISK SCORECARD'!A:H,8, FALSE)</f>
        <v xml:space="preserve"> Low Risk</v>
      </c>
      <c r="F1217" s="31" t="s">
        <v>2064</v>
      </c>
      <c r="G1217" s="34">
        <v>0.39463974945569547</v>
      </c>
      <c r="H1217" s="44" t="str">
        <f t="shared" si="18"/>
        <v>APPROVE</v>
      </c>
      <c r="I1217" s="42">
        <f>IF(Table9[[#This Row],[DECISION]]="Approve",3,IF(Table9[[#This Row],[DECISION]]="Review",2,1))</f>
        <v>3</v>
      </c>
    </row>
    <row r="1218" spans="1:9" ht="17.25" x14ac:dyDescent="0.3">
      <c r="A1218" s="39" t="s">
        <v>1246</v>
      </c>
      <c r="B1218" s="26" t="s">
        <v>25</v>
      </c>
      <c r="C1218" s="27">
        <v>163800</v>
      </c>
      <c r="D1218" s="28">
        <v>32000</v>
      </c>
      <c r="E1218" s="30" t="str">
        <f>VLOOKUP(A1218,'CREDIT RISK SCORECARD'!A:H,8, FALSE)</f>
        <v xml:space="preserve"> Low Risk</v>
      </c>
      <c r="F1218" s="26" t="s">
        <v>2064</v>
      </c>
      <c r="G1218" s="29">
        <v>0.32626875522379323</v>
      </c>
      <c r="H1218" s="44" t="str">
        <f t="shared" si="18"/>
        <v>APPROVE</v>
      </c>
      <c r="I1218" s="42">
        <f>IF(Table9[[#This Row],[DECISION]]="Approve",3,IF(Table9[[#This Row],[DECISION]]="Review",2,1))</f>
        <v>3</v>
      </c>
    </row>
    <row r="1219" spans="1:9" ht="17.25" x14ac:dyDescent="0.3">
      <c r="A1219" s="40" t="s">
        <v>1247</v>
      </c>
      <c r="B1219" s="31" t="s">
        <v>25</v>
      </c>
      <c r="C1219" s="32">
        <v>116500</v>
      </c>
      <c r="D1219" s="33">
        <v>41000</v>
      </c>
      <c r="E1219" s="30" t="str">
        <f>VLOOKUP(A1219,'CREDIT RISK SCORECARD'!A:H,8, FALSE)</f>
        <v xml:space="preserve"> Low Risk</v>
      </c>
      <c r="F1219" s="31" t="s">
        <v>2064</v>
      </c>
      <c r="G1219" s="34">
        <v>0.35229357269266359</v>
      </c>
      <c r="H1219" s="44" t="str">
        <f t="shared" si="18"/>
        <v>APPROVE</v>
      </c>
      <c r="I1219" s="42">
        <f>IF(Table9[[#This Row],[DECISION]]="Approve",3,IF(Table9[[#This Row],[DECISION]]="Review",2,1))</f>
        <v>3</v>
      </c>
    </row>
    <row r="1220" spans="1:9" ht="17.25" x14ac:dyDescent="0.3">
      <c r="A1220" s="39" t="s">
        <v>1248</v>
      </c>
      <c r="B1220" s="26" t="s">
        <v>25</v>
      </c>
      <c r="C1220" s="27">
        <v>162100</v>
      </c>
      <c r="D1220" s="28">
        <v>38000</v>
      </c>
      <c r="E1220" s="30" t="str">
        <f>VLOOKUP(A1220,'CREDIT RISK SCORECARD'!A:H,8, FALSE)</f>
        <v xml:space="preserve"> Low Risk</v>
      </c>
      <c r="F1220" s="26" t="s">
        <v>2064</v>
      </c>
      <c r="G1220" s="29">
        <v>0.39659168884605256</v>
      </c>
      <c r="H1220" s="44" t="str">
        <f t="shared" si="18"/>
        <v>APPROVE</v>
      </c>
      <c r="I1220" s="42">
        <f>IF(Table9[[#This Row],[DECISION]]="Approve",3,IF(Table9[[#This Row],[DECISION]]="Review",2,1))</f>
        <v>3</v>
      </c>
    </row>
    <row r="1221" spans="1:9" ht="17.25" x14ac:dyDescent="0.3">
      <c r="A1221" s="40" t="s">
        <v>1249</v>
      </c>
      <c r="B1221" s="31" t="s">
        <v>33</v>
      </c>
      <c r="C1221" s="32">
        <v>64400</v>
      </c>
      <c r="D1221" s="33">
        <v>30000</v>
      </c>
      <c r="E1221" s="30" t="str">
        <f>VLOOKUP(A1221,'CREDIT RISK SCORECARD'!A:H,8, FALSE)</f>
        <v xml:space="preserve"> Medium Risk</v>
      </c>
      <c r="F1221" s="31" t="s">
        <v>2065</v>
      </c>
      <c r="G1221" s="34">
        <v>0.62285631043587575</v>
      </c>
      <c r="H1221" s="44" t="str">
        <f t="shared" si="18"/>
        <v>REVIEW</v>
      </c>
      <c r="I1221" s="42">
        <f>IF(Table9[[#This Row],[DECISION]]="Approve",3,IF(Table9[[#This Row],[DECISION]]="Review",2,1))</f>
        <v>2</v>
      </c>
    </row>
    <row r="1222" spans="1:9" ht="17.25" x14ac:dyDescent="0.3">
      <c r="A1222" s="39" t="s">
        <v>1250</v>
      </c>
      <c r="B1222" s="26" t="s">
        <v>33</v>
      </c>
      <c r="C1222" s="27">
        <v>175000</v>
      </c>
      <c r="D1222" s="28">
        <v>33000</v>
      </c>
      <c r="E1222" s="30" t="str">
        <f>VLOOKUP(A1222,'CREDIT RISK SCORECARD'!A:H,8, FALSE)</f>
        <v xml:space="preserve"> Medium Risk</v>
      </c>
      <c r="F1222" s="26" t="s">
        <v>2065</v>
      </c>
      <c r="G1222" s="29">
        <v>0.64235578491611822</v>
      </c>
      <c r="H1222" s="44" t="str">
        <f t="shared" si="18"/>
        <v>REVIEW</v>
      </c>
      <c r="I1222" s="42">
        <f>IF(Table9[[#This Row],[DECISION]]="Approve",3,IF(Table9[[#This Row],[DECISION]]="Review",2,1))</f>
        <v>2</v>
      </c>
    </row>
    <row r="1223" spans="1:9" ht="17.25" x14ac:dyDescent="0.3">
      <c r="A1223" s="40" t="s">
        <v>1251</v>
      </c>
      <c r="B1223" s="31" t="s">
        <v>25</v>
      </c>
      <c r="C1223" s="32">
        <v>189900</v>
      </c>
      <c r="D1223" s="33">
        <v>52000</v>
      </c>
      <c r="E1223" s="30" t="str">
        <f>VLOOKUP(A1223,'CREDIT RISK SCORECARD'!A:H,8, FALSE)</f>
        <v xml:space="preserve"> Medium Risk</v>
      </c>
      <c r="F1223" s="31" t="s">
        <v>2064</v>
      </c>
      <c r="G1223" s="34">
        <v>0.44547786122218958</v>
      </c>
      <c r="H1223" s="44" t="str">
        <f t="shared" si="18"/>
        <v>REVIEW</v>
      </c>
      <c r="I1223" s="42">
        <f>IF(Table9[[#This Row],[DECISION]]="Approve",3,IF(Table9[[#This Row],[DECISION]]="Review",2,1))</f>
        <v>2</v>
      </c>
    </row>
    <row r="1224" spans="1:9" ht="17.25" x14ac:dyDescent="0.3">
      <c r="A1224" s="39" t="s">
        <v>1252</v>
      </c>
      <c r="B1224" s="26" t="s">
        <v>25</v>
      </c>
      <c r="C1224" s="27">
        <v>185800</v>
      </c>
      <c r="D1224" s="28">
        <v>55000</v>
      </c>
      <c r="E1224" s="30" t="str">
        <f>VLOOKUP(A1224,'CREDIT RISK SCORECARD'!A:H,8, FALSE)</f>
        <v xml:space="preserve"> Low Risk</v>
      </c>
      <c r="F1224" s="26" t="s">
        <v>2064</v>
      </c>
      <c r="G1224" s="29">
        <v>0.41183186177322773</v>
      </c>
      <c r="H1224" s="44" t="str">
        <f t="shared" ref="H1224:H1287" si="19">IF(E:E=" Low Risk","APPROVE",
IF(E:E=" Medium Risk","REVIEW","REJECT"))</f>
        <v>APPROVE</v>
      </c>
      <c r="I1224" s="42">
        <f>IF(Table9[[#This Row],[DECISION]]="Approve",3,IF(Table9[[#This Row],[DECISION]]="Review",2,1))</f>
        <v>3</v>
      </c>
    </row>
    <row r="1225" spans="1:9" ht="17.25" x14ac:dyDescent="0.3">
      <c r="A1225" s="40" t="s">
        <v>1253</v>
      </c>
      <c r="B1225" s="31" t="s">
        <v>33</v>
      </c>
      <c r="C1225" s="32">
        <v>212400</v>
      </c>
      <c r="D1225" s="33">
        <v>45000</v>
      </c>
      <c r="E1225" s="30" t="str">
        <f>VLOOKUP(A1225,'CREDIT RISK SCORECARD'!A:H,8, FALSE)</f>
        <v xml:space="preserve"> Medium Risk</v>
      </c>
      <c r="F1225" s="31" t="s">
        <v>2065</v>
      </c>
      <c r="G1225" s="34">
        <v>0.59483380640964678</v>
      </c>
      <c r="H1225" s="44" t="str">
        <f t="shared" si="19"/>
        <v>REVIEW</v>
      </c>
      <c r="I1225" s="42">
        <f>IF(Table9[[#This Row],[DECISION]]="Approve",3,IF(Table9[[#This Row],[DECISION]]="Review",2,1))</f>
        <v>2</v>
      </c>
    </row>
    <row r="1226" spans="1:9" ht="17.25" x14ac:dyDescent="0.3">
      <c r="A1226" s="39" t="s">
        <v>1254</v>
      </c>
      <c r="B1226" s="26" t="s">
        <v>33</v>
      </c>
      <c r="C1226" s="27">
        <v>195900</v>
      </c>
      <c r="D1226" s="28">
        <v>62000</v>
      </c>
      <c r="E1226" s="30" t="str">
        <f>VLOOKUP(A1226,'CREDIT RISK SCORECARD'!A:H,8, FALSE)</f>
        <v xml:space="preserve"> Medium Risk</v>
      </c>
      <c r="F1226" s="26" t="s">
        <v>2065</v>
      </c>
      <c r="G1226" s="29">
        <v>0.61251188154756397</v>
      </c>
      <c r="H1226" s="44" t="str">
        <f t="shared" si="19"/>
        <v>REVIEW</v>
      </c>
      <c r="I1226" s="42">
        <f>IF(Table9[[#This Row],[DECISION]]="Approve",3,IF(Table9[[#This Row],[DECISION]]="Review",2,1))</f>
        <v>2</v>
      </c>
    </row>
    <row r="1227" spans="1:9" ht="17.25" x14ac:dyDescent="0.3">
      <c r="A1227" s="40" t="s">
        <v>1255</v>
      </c>
      <c r="B1227" s="31" t="s">
        <v>25</v>
      </c>
      <c r="C1227" s="32">
        <v>187000</v>
      </c>
      <c r="D1227" s="33">
        <v>51000</v>
      </c>
      <c r="E1227" s="30" t="str">
        <f>VLOOKUP(A1227,'CREDIT RISK SCORECARD'!A:H,8, FALSE)</f>
        <v xml:space="preserve"> Low Risk</v>
      </c>
      <c r="F1227" s="31" t="s">
        <v>2064</v>
      </c>
      <c r="G1227" s="34">
        <v>0.38621334176340499</v>
      </c>
      <c r="H1227" s="44" t="str">
        <f t="shared" si="19"/>
        <v>APPROVE</v>
      </c>
      <c r="I1227" s="42">
        <f>IF(Table9[[#This Row],[DECISION]]="Approve",3,IF(Table9[[#This Row],[DECISION]]="Review",2,1))</f>
        <v>3</v>
      </c>
    </row>
    <row r="1228" spans="1:9" ht="17.25" x14ac:dyDescent="0.3">
      <c r="A1228" s="39" t="s">
        <v>1256</v>
      </c>
      <c r="B1228" s="26" t="s">
        <v>30</v>
      </c>
      <c r="C1228" s="27">
        <v>228600</v>
      </c>
      <c r="D1228" s="28">
        <v>52000</v>
      </c>
      <c r="E1228" s="30" t="str">
        <f>VLOOKUP(A1228,'CREDIT RISK SCORECARD'!A:H,8, FALSE)</f>
        <v xml:space="preserve"> Medium Risk</v>
      </c>
      <c r="F1228" s="26" t="s">
        <v>2065</v>
      </c>
      <c r="G1228" s="29">
        <v>0.58907088700282639</v>
      </c>
      <c r="H1228" s="44" t="str">
        <f t="shared" si="19"/>
        <v>REVIEW</v>
      </c>
      <c r="I1228" s="42">
        <f>IF(Table9[[#This Row],[DECISION]]="Approve",3,IF(Table9[[#This Row],[DECISION]]="Review",2,1))</f>
        <v>2</v>
      </c>
    </row>
    <row r="1229" spans="1:9" ht="17.25" x14ac:dyDescent="0.3">
      <c r="A1229" s="40" t="s">
        <v>1257</v>
      </c>
      <c r="B1229" s="31" t="s">
        <v>25</v>
      </c>
      <c r="C1229" s="32">
        <v>160400</v>
      </c>
      <c r="D1229" s="33">
        <v>42000</v>
      </c>
      <c r="E1229" s="30" t="str">
        <f>VLOOKUP(A1229,'CREDIT RISK SCORECARD'!A:H,8, FALSE)</f>
        <v xml:space="preserve"> Low Risk</v>
      </c>
      <c r="F1229" s="31" t="s">
        <v>2064</v>
      </c>
      <c r="G1229" s="34">
        <v>0.37763266511761734</v>
      </c>
      <c r="H1229" s="44" t="str">
        <f t="shared" si="19"/>
        <v>APPROVE</v>
      </c>
      <c r="I1229" s="42">
        <f>IF(Table9[[#This Row],[DECISION]]="Approve",3,IF(Table9[[#This Row],[DECISION]]="Review",2,1))</f>
        <v>3</v>
      </c>
    </row>
    <row r="1230" spans="1:9" ht="17.25" x14ac:dyDescent="0.3">
      <c r="A1230" s="39" t="s">
        <v>1258</v>
      </c>
      <c r="B1230" s="26" t="s">
        <v>25</v>
      </c>
      <c r="C1230" s="27">
        <v>130000</v>
      </c>
      <c r="D1230" s="28">
        <v>34000</v>
      </c>
      <c r="E1230" s="30" t="str">
        <f>VLOOKUP(A1230,'CREDIT RISK SCORECARD'!A:H,8, FALSE)</f>
        <v xml:space="preserve"> Low Risk</v>
      </c>
      <c r="F1230" s="26" t="s">
        <v>2064</v>
      </c>
      <c r="G1230" s="29">
        <v>0.40805557348387905</v>
      </c>
      <c r="H1230" s="44" t="str">
        <f t="shared" si="19"/>
        <v>APPROVE</v>
      </c>
      <c r="I1230" s="42">
        <f>IF(Table9[[#This Row],[DECISION]]="Approve",3,IF(Table9[[#This Row],[DECISION]]="Review",2,1))</f>
        <v>3</v>
      </c>
    </row>
    <row r="1231" spans="1:9" ht="17.25" x14ac:dyDescent="0.3">
      <c r="A1231" s="40" t="s">
        <v>1259</v>
      </c>
      <c r="B1231" s="31" t="s">
        <v>30</v>
      </c>
      <c r="C1231" s="32">
        <v>212600</v>
      </c>
      <c r="D1231" s="33">
        <v>39000</v>
      </c>
      <c r="E1231" s="30" t="str">
        <f>VLOOKUP(A1231,'CREDIT RISK SCORECARD'!A:H,8, FALSE)</f>
        <v xml:space="preserve"> Medium Risk</v>
      </c>
      <c r="F1231" s="31" t="s">
        <v>2065</v>
      </c>
      <c r="G1231" s="34">
        <v>0.52460514159657468</v>
      </c>
      <c r="H1231" s="44" t="str">
        <f t="shared" si="19"/>
        <v>REVIEW</v>
      </c>
      <c r="I1231" s="42">
        <f>IF(Table9[[#This Row],[DECISION]]="Approve",3,IF(Table9[[#This Row],[DECISION]]="Review",2,1))</f>
        <v>2</v>
      </c>
    </row>
    <row r="1232" spans="1:9" ht="17.25" x14ac:dyDescent="0.3">
      <c r="A1232" s="39" t="s">
        <v>1260</v>
      </c>
      <c r="B1232" s="26" t="s">
        <v>25</v>
      </c>
      <c r="C1232" s="27">
        <v>135500</v>
      </c>
      <c r="D1232" s="28">
        <v>31000</v>
      </c>
      <c r="E1232" s="30" t="str">
        <f>VLOOKUP(A1232,'CREDIT RISK SCORECARD'!A:H,8, FALSE)</f>
        <v xml:space="preserve"> Low Risk</v>
      </c>
      <c r="F1232" s="26" t="s">
        <v>2064</v>
      </c>
      <c r="G1232" s="29">
        <v>0.33886402281151573</v>
      </c>
      <c r="H1232" s="44" t="str">
        <f t="shared" si="19"/>
        <v>APPROVE</v>
      </c>
      <c r="I1232" s="42">
        <f>IF(Table9[[#This Row],[DECISION]]="Approve",3,IF(Table9[[#This Row],[DECISION]]="Review",2,1))</f>
        <v>3</v>
      </c>
    </row>
    <row r="1233" spans="1:9" ht="17.25" x14ac:dyDescent="0.3">
      <c r="A1233" s="40" t="s">
        <v>1261</v>
      </c>
      <c r="B1233" s="31" t="s">
        <v>33</v>
      </c>
      <c r="C1233" s="32">
        <v>133000</v>
      </c>
      <c r="D1233" s="33">
        <v>30000</v>
      </c>
      <c r="E1233" s="30" t="str">
        <f>VLOOKUP(A1233,'CREDIT RISK SCORECARD'!A:H,8, FALSE)</f>
        <v xml:space="preserve"> Medium Risk</v>
      </c>
      <c r="F1233" s="31" t="s">
        <v>2065</v>
      </c>
      <c r="G1233" s="34">
        <v>0.65955023579043537</v>
      </c>
      <c r="H1233" s="44" t="str">
        <f t="shared" si="19"/>
        <v>REVIEW</v>
      </c>
      <c r="I1233" s="42">
        <f>IF(Table9[[#This Row],[DECISION]]="Approve",3,IF(Table9[[#This Row],[DECISION]]="Review",2,1))</f>
        <v>2</v>
      </c>
    </row>
    <row r="1234" spans="1:9" ht="17.25" x14ac:dyDescent="0.3">
      <c r="A1234" s="39" t="s">
        <v>1262</v>
      </c>
      <c r="B1234" s="26" t="s">
        <v>25</v>
      </c>
      <c r="C1234" s="27">
        <v>211000</v>
      </c>
      <c r="D1234" s="28">
        <v>49000</v>
      </c>
      <c r="E1234" s="30" t="str">
        <f>VLOOKUP(A1234,'CREDIT RISK SCORECARD'!A:H,8, FALSE)</f>
        <v xml:space="preserve"> Low Risk</v>
      </c>
      <c r="F1234" s="26" t="s">
        <v>2064</v>
      </c>
      <c r="G1234" s="29">
        <v>0.38134431385103429</v>
      </c>
      <c r="H1234" s="44" t="str">
        <f t="shared" si="19"/>
        <v>APPROVE</v>
      </c>
      <c r="I1234" s="42">
        <f>IF(Table9[[#This Row],[DECISION]]="Approve",3,IF(Table9[[#This Row],[DECISION]]="Review",2,1))</f>
        <v>3</v>
      </c>
    </row>
    <row r="1235" spans="1:9" ht="17.25" x14ac:dyDescent="0.3">
      <c r="A1235" s="40" t="s">
        <v>1263</v>
      </c>
      <c r="B1235" s="31" t="s">
        <v>25</v>
      </c>
      <c r="C1235" s="32">
        <v>187200</v>
      </c>
      <c r="D1235" s="33">
        <v>57000</v>
      </c>
      <c r="E1235" s="30" t="str">
        <f>VLOOKUP(A1235,'CREDIT RISK SCORECARD'!A:H,8, FALSE)</f>
        <v xml:space="preserve"> Low Risk</v>
      </c>
      <c r="F1235" s="31" t="s">
        <v>2064</v>
      </c>
      <c r="G1235" s="34">
        <v>0.38030948018611738</v>
      </c>
      <c r="H1235" s="44" t="str">
        <f t="shared" si="19"/>
        <v>APPROVE</v>
      </c>
      <c r="I1235" s="42">
        <f>IF(Table9[[#This Row],[DECISION]]="Approve",3,IF(Table9[[#This Row],[DECISION]]="Review",2,1))</f>
        <v>3</v>
      </c>
    </row>
    <row r="1236" spans="1:9" ht="17.25" x14ac:dyDescent="0.3">
      <c r="A1236" s="39" t="s">
        <v>1264</v>
      </c>
      <c r="B1236" s="26" t="s">
        <v>30</v>
      </c>
      <c r="C1236" s="27">
        <v>278700</v>
      </c>
      <c r="D1236" s="28">
        <v>69000</v>
      </c>
      <c r="E1236" s="30" t="str">
        <f>VLOOKUP(A1236,'CREDIT RISK SCORECARD'!A:H,8, FALSE)</f>
        <v xml:space="preserve"> Medium Risk</v>
      </c>
      <c r="F1236" s="26" t="s">
        <v>2064</v>
      </c>
      <c r="G1236" s="29">
        <v>0.46644901387526722</v>
      </c>
      <c r="H1236" s="44" t="str">
        <f t="shared" si="19"/>
        <v>REVIEW</v>
      </c>
      <c r="I1236" s="42">
        <f>IF(Table9[[#This Row],[DECISION]]="Approve",3,IF(Table9[[#This Row],[DECISION]]="Review",2,1))</f>
        <v>2</v>
      </c>
    </row>
    <row r="1237" spans="1:9" ht="17.25" x14ac:dyDescent="0.3">
      <c r="A1237" s="40" t="s">
        <v>1265</v>
      </c>
      <c r="B1237" s="31" t="s">
        <v>25</v>
      </c>
      <c r="C1237" s="32">
        <v>217400</v>
      </c>
      <c r="D1237" s="33">
        <v>74000</v>
      </c>
      <c r="E1237" s="30" t="str">
        <f>VLOOKUP(A1237,'CREDIT RISK SCORECARD'!A:H,8, FALSE)</f>
        <v xml:space="preserve"> Medium Risk</v>
      </c>
      <c r="F1237" s="31" t="s">
        <v>2064</v>
      </c>
      <c r="G1237" s="34">
        <v>0.41384576026978098</v>
      </c>
      <c r="H1237" s="44" t="str">
        <f t="shared" si="19"/>
        <v>REVIEW</v>
      </c>
      <c r="I1237" s="42">
        <f>IF(Table9[[#This Row],[DECISION]]="Approve",3,IF(Table9[[#This Row],[DECISION]]="Review",2,1))</f>
        <v>2</v>
      </c>
    </row>
    <row r="1238" spans="1:9" ht="17.25" x14ac:dyDescent="0.3">
      <c r="A1238" s="39" t="s">
        <v>1266</v>
      </c>
      <c r="B1238" s="26" t="s">
        <v>30</v>
      </c>
      <c r="C1238" s="27">
        <v>195200</v>
      </c>
      <c r="D1238" s="28">
        <v>41000</v>
      </c>
      <c r="E1238" s="30" t="str">
        <f>VLOOKUP(A1238,'CREDIT RISK SCORECARD'!A:H,8, FALSE)</f>
        <v xml:space="preserve"> Low Risk</v>
      </c>
      <c r="F1238" s="26" t="s">
        <v>2064</v>
      </c>
      <c r="G1238" s="29">
        <v>0.40897065538978594</v>
      </c>
      <c r="H1238" s="44" t="str">
        <f t="shared" si="19"/>
        <v>APPROVE</v>
      </c>
      <c r="I1238" s="42">
        <f>IF(Table9[[#This Row],[DECISION]]="Approve",3,IF(Table9[[#This Row],[DECISION]]="Review",2,1))</f>
        <v>3</v>
      </c>
    </row>
    <row r="1239" spans="1:9" ht="17.25" x14ac:dyDescent="0.3">
      <c r="A1239" s="40" t="s">
        <v>1267</v>
      </c>
      <c r="B1239" s="31" t="s">
        <v>25</v>
      </c>
      <c r="C1239" s="32">
        <v>212000</v>
      </c>
      <c r="D1239" s="33">
        <v>49000</v>
      </c>
      <c r="E1239" s="30" t="str">
        <f>VLOOKUP(A1239,'CREDIT RISK SCORECARD'!A:H,8, FALSE)</f>
        <v xml:space="preserve"> Low Risk</v>
      </c>
      <c r="F1239" s="31" t="s">
        <v>2064</v>
      </c>
      <c r="G1239" s="34">
        <v>0.4226417849291445</v>
      </c>
      <c r="H1239" s="44" t="str">
        <f t="shared" si="19"/>
        <v>APPROVE</v>
      </c>
      <c r="I1239" s="42">
        <f>IF(Table9[[#This Row],[DECISION]]="Approve",3,IF(Table9[[#This Row],[DECISION]]="Review",2,1))</f>
        <v>3</v>
      </c>
    </row>
    <row r="1240" spans="1:9" ht="17.25" x14ac:dyDescent="0.3">
      <c r="A1240" s="39" t="s">
        <v>1268</v>
      </c>
      <c r="B1240" s="26" t="s">
        <v>25</v>
      </c>
      <c r="C1240" s="27">
        <v>133600</v>
      </c>
      <c r="D1240" s="28">
        <v>41000</v>
      </c>
      <c r="E1240" s="30" t="str">
        <f>VLOOKUP(A1240,'CREDIT RISK SCORECARD'!A:H,8, FALSE)</f>
        <v xml:space="preserve"> Low Risk</v>
      </c>
      <c r="F1240" s="26" t="s">
        <v>2064</v>
      </c>
      <c r="G1240" s="29">
        <v>0.34438749320482392</v>
      </c>
      <c r="H1240" s="44" t="str">
        <f t="shared" si="19"/>
        <v>APPROVE</v>
      </c>
      <c r="I1240" s="42">
        <f>IF(Table9[[#This Row],[DECISION]]="Approve",3,IF(Table9[[#This Row],[DECISION]]="Review",2,1))</f>
        <v>3</v>
      </c>
    </row>
    <row r="1241" spans="1:9" ht="17.25" x14ac:dyDescent="0.3">
      <c r="A1241" s="40" t="s">
        <v>1269</v>
      </c>
      <c r="B1241" s="31" t="s">
        <v>25</v>
      </c>
      <c r="C1241" s="32">
        <v>169800</v>
      </c>
      <c r="D1241" s="33">
        <v>44000</v>
      </c>
      <c r="E1241" s="30" t="str">
        <f>VLOOKUP(A1241,'CREDIT RISK SCORECARD'!A:H,8, FALSE)</f>
        <v xml:space="preserve"> Low Risk</v>
      </c>
      <c r="F1241" s="31" t="s">
        <v>2064</v>
      </c>
      <c r="G1241" s="34">
        <v>0.33078370897523168</v>
      </c>
      <c r="H1241" s="44" t="str">
        <f t="shared" si="19"/>
        <v>APPROVE</v>
      </c>
      <c r="I1241" s="42">
        <f>IF(Table9[[#This Row],[DECISION]]="Approve",3,IF(Table9[[#This Row],[DECISION]]="Review",2,1))</f>
        <v>3</v>
      </c>
    </row>
    <row r="1242" spans="1:9" ht="17.25" x14ac:dyDescent="0.3">
      <c r="A1242" s="39" t="s">
        <v>1270</v>
      </c>
      <c r="B1242" s="26" t="s">
        <v>33</v>
      </c>
      <c r="C1242" s="27">
        <v>215900</v>
      </c>
      <c r="D1242" s="28">
        <v>56000</v>
      </c>
      <c r="E1242" s="30" t="str">
        <f>VLOOKUP(A1242,'CREDIT RISK SCORECARD'!A:H,8, FALSE)</f>
        <v xml:space="preserve"> Medium Risk</v>
      </c>
      <c r="F1242" s="26" t="s">
        <v>2065</v>
      </c>
      <c r="G1242" s="29">
        <v>0.60017405570815341</v>
      </c>
      <c r="H1242" s="44" t="str">
        <f t="shared" si="19"/>
        <v>REVIEW</v>
      </c>
      <c r="I1242" s="42">
        <f>IF(Table9[[#This Row],[DECISION]]="Approve",3,IF(Table9[[#This Row],[DECISION]]="Review",2,1))</f>
        <v>2</v>
      </c>
    </row>
    <row r="1243" spans="1:9" ht="17.25" x14ac:dyDescent="0.3">
      <c r="A1243" s="40" t="s">
        <v>1271</v>
      </c>
      <c r="B1243" s="31" t="s">
        <v>25</v>
      </c>
      <c r="C1243" s="32">
        <v>164300</v>
      </c>
      <c r="D1243" s="33">
        <v>30000</v>
      </c>
      <c r="E1243" s="30" t="str">
        <f>VLOOKUP(A1243,'CREDIT RISK SCORECARD'!A:H,8, FALSE)</f>
        <v xml:space="preserve"> Low Risk</v>
      </c>
      <c r="F1243" s="31" t="s">
        <v>2064</v>
      </c>
      <c r="G1243" s="34">
        <v>0.39508764471517821</v>
      </c>
      <c r="H1243" s="44" t="str">
        <f t="shared" si="19"/>
        <v>APPROVE</v>
      </c>
      <c r="I1243" s="42">
        <f>IF(Table9[[#This Row],[DECISION]]="Approve",3,IF(Table9[[#This Row],[DECISION]]="Review",2,1))</f>
        <v>3</v>
      </c>
    </row>
    <row r="1244" spans="1:9" ht="17.25" x14ac:dyDescent="0.3">
      <c r="A1244" s="39" t="s">
        <v>1272</v>
      </c>
      <c r="B1244" s="26" t="s">
        <v>30</v>
      </c>
      <c r="C1244" s="27">
        <v>243800</v>
      </c>
      <c r="D1244" s="28">
        <v>56000</v>
      </c>
      <c r="E1244" s="30" t="str">
        <f>VLOOKUP(A1244,'CREDIT RISK SCORECARD'!A:H,8, FALSE)</f>
        <v xml:space="preserve"> Medium Risk</v>
      </c>
      <c r="F1244" s="26" t="s">
        <v>2065</v>
      </c>
      <c r="G1244" s="29">
        <v>0.59813421731198024</v>
      </c>
      <c r="H1244" s="44" t="str">
        <f t="shared" si="19"/>
        <v>REVIEW</v>
      </c>
      <c r="I1244" s="42">
        <f>IF(Table9[[#This Row],[DECISION]]="Approve",3,IF(Table9[[#This Row],[DECISION]]="Review",2,1))</f>
        <v>2</v>
      </c>
    </row>
    <row r="1245" spans="1:9" ht="17.25" x14ac:dyDescent="0.3">
      <c r="A1245" s="40" t="s">
        <v>1273</v>
      </c>
      <c r="B1245" s="31" t="s">
        <v>25</v>
      </c>
      <c r="C1245" s="32">
        <v>189600</v>
      </c>
      <c r="D1245" s="33">
        <v>39000</v>
      </c>
      <c r="E1245" s="30" t="str">
        <f>VLOOKUP(A1245,'CREDIT RISK SCORECARD'!A:H,8, FALSE)</f>
        <v xml:space="preserve"> Low Risk</v>
      </c>
      <c r="F1245" s="31" t="s">
        <v>2064</v>
      </c>
      <c r="G1245" s="34">
        <v>0.38953253637354418</v>
      </c>
      <c r="H1245" s="44" t="str">
        <f t="shared" si="19"/>
        <v>APPROVE</v>
      </c>
      <c r="I1245" s="42">
        <f>IF(Table9[[#This Row],[DECISION]]="Approve",3,IF(Table9[[#This Row],[DECISION]]="Review",2,1))</f>
        <v>3</v>
      </c>
    </row>
    <row r="1246" spans="1:9" ht="17.25" x14ac:dyDescent="0.3">
      <c r="A1246" s="39" t="s">
        <v>1274</v>
      </c>
      <c r="B1246" s="26" t="s">
        <v>30</v>
      </c>
      <c r="C1246" s="27">
        <v>212600</v>
      </c>
      <c r="D1246" s="28">
        <v>74000</v>
      </c>
      <c r="E1246" s="30" t="str">
        <f>VLOOKUP(A1246,'CREDIT RISK SCORECARD'!A:H,8, FALSE)</f>
        <v xml:space="preserve"> Medium Risk</v>
      </c>
      <c r="F1246" s="26" t="s">
        <v>2064</v>
      </c>
      <c r="G1246" s="29">
        <v>0.48830148270526763</v>
      </c>
      <c r="H1246" s="44" t="str">
        <f t="shared" si="19"/>
        <v>REVIEW</v>
      </c>
      <c r="I1246" s="42">
        <f>IF(Table9[[#This Row],[DECISION]]="Approve",3,IF(Table9[[#This Row],[DECISION]]="Review",2,1))</f>
        <v>2</v>
      </c>
    </row>
    <row r="1247" spans="1:9" ht="17.25" x14ac:dyDescent="0.3">
      <c r="A1247" s="40" t="s">
        <v>1275</v>
      </c>
      <c r="B1247" s="31" t="s">
        <v>25</v>
      </c>
      <c r="C1247" s="32">
        <v>238400</v>
      </c>
      <c r="D1247" s="33">
        <v>50000</v>
      </c>
      <c r="E1247" s="30" t="str">
        <f>VLOOKUP(A1247,'CREDIT RISK SCORECARD'!A:H,8, FALSE)</f>
        <v xml:space="preserve"> Medium Risk</v>
      </c>
      <c r="F1247" s="31" t="s">
        <v>2064</v>
      </c>
      <c r="G1247" s="34">
        <v>0.49897775401080796</v>
      </c>
      <c r="H1247" s="44" t="str">
        <f t="shared" si="19"/>
        <v>REVIEW</v>
      </c>
      <c r="I1247" s="42">
        <f>IF(Table9[[#This Row],[DECISION]]="Approve",3,IF(Table9[[#This Row],[DECISION]]="Review",2,1))</f>
        <v>2</v>
      </c>
    </row>
    <row r="1248" spans="1:9" ht="17.25" x14ac:dyDescent="0.3">
      <c r="A1248" s="39" t="s">
        <v>1276</v>
      </c>
      <c r="B1248" s="26" t="s">
        <v>30</v>
      </c>
      <c r="C1248" s="27">
        <v>195500</v>
      </c>
      <c r="D1248" s="28">
        <v>64000</v>
      </c>
      <c r="E1248" s="30" t="str">
        <f>VLOOKUP(A1248,'CREDIT RISK SCORECARD'!A:H,8, FALSE)</f>
        <v xml:space="preserve"> Medium Risk</v>
      </c>
      <c r="F1248" s="26" t="s">
        <v>2064</v>
      </c>
      <c r="G1248" s="29">
        <v>0.48343549493446863</v>
      </c>
      <c r="H1248" s="44" t="str">
        <f t="shared" si="19"/>
        <v>REVIEW</v>
      </c>
      <c r="I1248" s="42">
        <f>IF(Table9[[#This Row],[DECISION]]="Approve",3,IF(Table9[[#This Row],[DECISION]]="Review",2,1))</f>
        <v>2</v>
      </c>
    </row>
    <row r="1249" spans="1:9" ht="17.25" x14ac:dyDescent="0.3">
      <c r="A1249" s="40" t="s">
        <v>1277</v>
      </c>
      <c r="B1249" s="31" t="s">
        <v>33</v>
      </c>
      <c r="C1249" s="32">
        <v>310100</v>
      </c>
      <c r="D1249" s="33">
        <v>88000</v>
      </c>
      <c r="E1249" s="30" t="str">
        <f>VLOOKUP(A1249,'CREDIT RISK SCORECARD'!A:H,8, FALSE)</f>
        <v xml:space="preserve"> Medium Risk</v>
      </c>
      <c r="F1249" s="31" t="s">
        <v>2065</v>
      </c>
      <c r="G1249" s="34">
        <v>0.59870965934948062</v>
      </c>
      <c r="H1249" s="44" t="str">
        <f t="shared" si="19"/>
        <v>REVIEW</v>
      </c>
      <c r="I1249" s="42">
        <f>IF(Table9[[#This Row],[DECISION]]="Approve",3,IF(Table9[[#This Row],[DECISION]]="Review",2,1))</f>
        <v>2</v>
      </c>
    </row>
    <row r="1250" spans="1:9" ht="17.25" x14ac:dyDescent="0.3">
      <c r="A1250" s="39" t="s">
        <v>1278</v>
      </c>
      <c r="B1250" s="26" t="s">
        <v>33</v>
      </c>
      <c r="C1250" s="27">
        <v>313100</v>
      </c>
      <c r="D1250" s="28">
        <v>68000</v>
      </c>
      <c r="E1250" s="30" t="str">
        <f>VLOOKUP(A1250,'CREDIT RISK SCORECARD'!A:H,8, FALSE)</f>
        <v xml:space="preserve"> Medium Risk</v>
      </c>
      <c r="F1250" s="26" t="s">
        <v>2065</v>
      </c>
      <c r="G1250" s="29">
        <v>0.57389917363187848</v>
      </c>
      <c r="H1250" s="44" t="str">
        <f t="shared" si="19"/>
        <v>REVIEW</v>
      </c>
      <c r="I1250" s="42">
        <f>IF(Table9[[#This Row],[DECISION]]="Approve",3,IF(Table9[[#This Row],[DECISION]]="Review",2,1))</f>
        <v>2</v>
      </c>
    </row>
    <row r="1251" spans="1:9" ht="17.25" x14ac:dyDescent="0.3">
      <c r="A1251" s="40" t="s">
        <v>1279</v>
      </c>
      <c r="B1251" s="31" t="s">
        <v>30</v>
      </c>
      <c r="C1251" s="32">
        <v>235500</v>
      </c>
      <c r="D1251" s="33">
        <v>61000</v>
      </c>
      <c r="E1251" s="30" t="str">
        <f>VLOOKUP(A1251,'CREDIT RISK SCORECARD'!A:H,8, FALSE)</f>
        <v xml:space="preserve"> Medium Risk</v>
      </c>
      <c r="F1251" s="31" t="s">
        <v>2064</v>
      </c>
      <c r="G1251" s="34">
        <v>0.48458249636901579</v>
      </c>
      <c r="H1251" s="44" t="str">
        <f t="shared" si="19"/>
        <v>REVIEW</v>
      </c>
      <c r="I1251" s="42">
        <f>IF(Table9[[#This Row],[DECISION]]="Approve",3,IF(Table9[[#This Row],[DECISION]]="Review",2,1))</f>
        <v>2</v>
      </c>
    </row>
    <row r="1252" spans="1:9" ht="17.25" x14ac:dyDescent="0.3">
      <c r="A1252" s="39" t="s">
        <v>1280</v>
      </c>
      <c r="B1252" s="26" t="s">
        <v>33</v>
      </c>
      <c r="C1252" s="27">
        <v>347100</v>
      </c>
      <c r="D1252" s="28">
        <v>110000</v>
      </c>
      <c r="E1252" s="30" t="str">
        <f>VLOOKUP(A1252,'CREDIT RISK SCORECARD'!A:H,8, FALSE)</f>
        <v xml:space="preserve"> Medium Risk</v>
      </c>
      <c r="F1252" s="26" t="s">
        <v>2065</v>
      </c>
      <c r="G1252" s="29">
        <v>0.64034921307074477</v>
      </c>
      <c r="H1252" s="44" t="str">
        <f t="shared" si="19"/>
        <v>REVIEW</v>
      </c>
      <c r="I1252" s="42">
        <f>IF(Table9[[#This Row],[DECISION]]="Approve",3,IF(Table9[[#This Row],[DECISION]]="Review",2,1))</f>
        <v>2</v>
      </c>
    </row>
    <row r="1253" spans="1:9" ht="17.25" x14ac:dyDescent="0.3">
      <c r="A1253" s="40" t="s">
        <v>1281</v>
      </c>
      <c r="B1253" s="31" t="s">
        <v>33</v>
      </c>
      <c r="C1253" s="32">
        <v>225700</v>
      </c>
      <c r="D1253" s="33">
        <v>74000</v>
      </c>
      <c r="E1253" s="30" t="str">
        <f>VLOOKUP(A1253,'CREDIT RISK SCORECARD'!A:H,8, FALSE)</f>
        <v xml:space="preserve"> Medium Risk</v>
      </c>
      <c r="F1253" s="31" t="s">
        <v>2065</v>
      </c>
      <c r="G1253" s="34">
        <v>0.64379935390725818</v>
      </c>
      <c r="H1253" s="44" t="str">
        <f t="shared" si="19"/>
        <v>REVIEW</v>
      </c>
      <c r="I1253" s="42">
        <f>IF(Table9[[#This Row],[DECISION]]="Approve",3,IF(Table9[[#This Row],[DECISION]]="Review",2,1))</f>
        <v>2</v>
      </c>
    </row>
    <row r="1254" spans="1:9" ht="17.25" x14ac:dyDescent="0.3">
      <c r="A1254" s="39" t="s">
        <v>1282</v>
      </c>
      <c r="B1254" s="26" t="s">
        <v>25</v>
      </c>
      <c r="C1254" s="27">
        <v>190200</v>
      </c>
      <c r="D1254" s="28">
        <v>35000</v>
      </c>
      <c r="E1254" s="30" t="str">
        <f>VLOOKUP(A1254,'CREDIT RISK SCORECARD'!A:H,8, FALSE)</f>
        <v xml:space="preserve"> Low Risk</v>
      </c>
      <c r="F1254" s="26" t="s">
        <v>2064</v>
      </c>
      <c r="G1254" s="29">
        <v>0.38203012568904687</v>
      </c>
      <c r="H1254" s="44" t="str">
        <f t="shared" si="19"/>
        <v>APPROVE</v>
      </c>
      <c r="I1254" s="42">
        <f>IF(Table9[[#This Row],[DECISION]]="Approve",3,IF(Table9[[#This Row],[DECISION]]="Review",2,1))</f>
        <v>3</v>
      </c>
    </row>
    <row r="1255" spans="1:9" ht="17.25" x14ac:dyDescent="0.3">
      <c r="A1255" s="40" t="s">
        <v>1283</v>
      </c>
      <c r="B1255" s="31" t="s">
        <v>25</v>
      </c>
      <c r="C1255" s="32">
        <v>151900</v>
      </c>
      <c r="D1255" s="33">
        <v>33000</v>
      </c>
      <c r="E1255" s="30" t="str">
        <f>VLOOKUP(A1255,'CREDIT RISK SCORECARD'!A:H,8, FALSE)</f>
        <v xml:space="preserve"> Low Risk</v>
      </c>
      <c r="F1255" s="31" t="s">
        <v>2064</v>
      </c>
      <c r="G1255" s="34">
        <v>0.3901187258878111</v>
      </c>
      <c r="H1255" s="44" t="str">
        <f t="shared" si="19"/>
        <v>APPROVE</v>
      </c>
      <c r="I1255" s="42">
        <f>IF(Table9[[#This Row],[DECISION]]="Approve",3,IF(Table9[[#This Row],[DECISION]]="Review",2,1))</f>
        <v>3</v>
      </c>
    </row>
    <row r="1256" spans="1:9" ht="17.25" x14ac:dyDescent="0.3">
      <c r="A1256" s="39" t="s">
        <v>1284</v>
      </c>
      <c r="B1256" s="26" t="s">
        <v>30</v>
      </c>
      <c r="C1256" s="27">
        <v>171800</v>
      </c>
      <c r="D1256" s="28">
        <v>37000</v>
      </c>
      <c r="E1256" s="30" t="str">
        <f>VLOOKUP(A1256,'CREDIT RISK SCORECARD'!A:H,8, FALSE)</f>
        <v xml:space="preserve"> Low Risk</v>
      </c>
      <c r="F1256" s="26" t="s">
        <v>2064</v>
      </c>
      <c r="G1256" s="29">
        <v>0.41412177583400311</v>
      </c>
      <c r="H1256" s="44" t="str">
        <f t="shared" si="19"/>
        <v>APPROVE</v>
      </c>
      <c r="I1256" s="42">
        <f>IF(Table9[[#This Row],[DECISION]]="Approve",3,IF(Table9[[#This Row],[DECISION]]="Review",2,1))</f>
        <v>3</v>
      </c>
    </row>
    <row r="1257" spans="1:9" ht="17.25" x14ac:dyDescent="0.3">
      <c r="A1257" s="40" t="s">
        <v>1285</v>
      </c>
      <c r="B1257" s="31" t="s">
        <v>33</v>
      </c>
      <c r="C1257" s="32">
        <v>237500</v>
      </c>
      <c r="D1257" s="33">
        <v>38000</v>
      </c>
      <c r="E1257" s="30" t="str">
        <f>VLOOKUP(A1257,'CREDIT RISK SCORECARD'!A:H,8, FALSE)</f>
        <v xml:space="preserve"> Medium Risk</v>
      </c>
      <c r="F1257" s="31" t="s">
        <v>2065</v>
      </c>
      <c r="G1257" s="34">
        <v>0.54444833045068519</v>
      </c>
      <c r="H1257" s="44" t="str">
        <f t="shared" si="19"/>
        <v>REVIEW</v>
      </c>
      <c r="I1257" s="42">
        <f>IF(Table9[[#This Row],[DECISION]]="Approve",3,IF(Table9[[#This Row],[DECISION]]="Review",2,1))</f>
        <v>2</v>
      </c>
    </row>
    <row r="1258" spans="1:9" ht="17.25" x14ac:dyDescent="0.3">
      <c r="A1258" s="39" t="s">
        <v>1286</v>
      </c>
      <c r="B1258" s="26" t="s">
        <v>33</v>
      </c>
      <c r="C1258" s="27">
        <v>185700</v>
      </c>
      <c r="D1258" s="28">
        <v>50000</v>
      </c>
      <c r="E1258" s="30" t="str">
        <f>VLOOKUP(A1258,'CREDIT RISK SCORECARD'!A:H,8, FALSE)</f>
        <v xml:space="preserve"> Medium Risk</v>
      </c>
      <c r="F1258" s="26" t="s">
        <v>2065</v>
      </c>
      <c r="G1258" s="29">
        <v>0.5636667322845802</v>
      </c>
      <c r="H1258" s="44" t="str">
        <f t="shared" si="19"/>
        <v>REVIEW</v>
      </c>
      <c r="I1258" s="42">
        <f>IF(Table9[[#This Row],[DECISION]]="Approve",3,IF(Table9[[#This Row],[DECISION]]="Review",2,1))</f>
        <v>2</v>
      </c>
    </row>
    <row r="1259" spans="1:9" ht="17.25" x14ac:dyDescent="0.3">
      <c r="A1259" s="40" t="s">
        <v>1287</v>
      </c>
      <c r="B1259" s="31" t="s">
        <v>25</v>
      </c>
      <c r="C1259" s="32">
        <v>195200</v>
      </c>
      <c r="D1259" s="33">
        <v>63000</v>
      </c>
      <c r="E1259" s="30" t="str">
        <f>VLOOKUP(A1259,'CREDIT RISK SCORECARD'!A:H,8, FALSE)</f>
        <v xml:space="preserve"> Low Risk</v>
      </c>
      <c r="F1259" s="31" t="s">
        <v>2064</v>
      </c>
      <c r="G1259" s="34">
        <v>0.39178442407961794</v>
      </c>
      <c r="H1259" s="44" t="str">
        <f t="shared" si="19"/>
        <v>APPROVE</v>
      </c>
      <c r="I1259" s="42">
        <f>IF(Table9[[#This Row],[DECISION]]="Approve",3,IF(Table9[[#This Row],[DECISION]]="Review",2,1))</f>
        <v>3</v>
      </c>
    </row>
    <row r="1260" spans="1:9" ht="17.25" x14ac:dyDescent="0.3">
      <c r="A1260" s="39" t="s">
        <v>1288</v>
      </c>
      <c r="B1260" s="26" t="s">
        <v>25</v>
      </c>
      <c r="C1260" s="27">
        <v>178400</v>
      </c>
      <c r="D1260" s="28">
        <v>40000</v>
      </c>
      <c r="E1260" s="30" t="str">
        <f>VLOOKUP(A1260,'CREDIT RISK SCORECARD'!A:H,8, FALSE)</f>
        <v xml:space="preserve"> Low Risk</v>
      </c>
      <c r="F1260" s="26" t="s">
        <v>2064</v>
      </c>
      <c r="G1260" s="29">
        <v>0.3806557741046474</v>
      </c>
      <c r="H1260" s="44" t="str">
        <f t="shared" si="19"/>
        <v>APPROVE</v>
      </c>
      <c r="I1260" s="42">
        <f>IF(Table9[[#This Row],[DECISION]]="Approve",3,IF(Table9[[#This Row],[DECISION]]="Review",2,1))</f>
        <v>3</v>
      </c>
    </row>
    <row r="1261" spans="1:9" ht="17.25" x14ac:dyDescent="0.3">
      <c r="A1261" s="40" t="s">
        <v>1289</v>
      </c>
      <c r="B1261" s="31" t="s">
        <v>25</v>
      </c>
      <c r="C1261" s="32">
        <v>221400</v>
      </c>
      <c r="D1261" s="33">
        <v>66000</v>
      </c>
      <c r="E1261" s="30" t="str">
        <f>VLOOKUP(A1261,'CREDIT RISK SCORECARD'!A:H,8, FALSE)</f>
        <v xml:space="preserve"> Low Risk</v>
      </c>
      <c r="F1261" s="31" t="s">
        <v>2064</v>
      </c>
      <c r="G1261" s="34">
        <v>0.34990997542862812</v>
      </c>
      <c r="H1261" s="44" t="str">
        <f t="shared" si="19"/>
        <v>APPROVE</v>
      </c>
      <c r="I1261" s="42">
        <f>IF(Table9[[#This Row],[DECISION]]="Approve",3,IF(Table9[[#This Row],[DECISION]]="Review",2,1))</f>
        <v>3</v>
      </c>
    </row>
    <row r="1262" spans="1:9" ht="17.25" x14ac:dyDescent="0.3">
      <c r="A1262" s="39" t="s">
        <v>1290</v>
      </c>
      <c r="B1262" s="26" t="s">
        <v>33</v>
      </c>
      <c r="C1262" s="27">
        <v>209300</v>
      </c>
      <c r="D1262" s="28">
        <v>58000</v>
      </c>
      <c r="E1262" s="30" t="str">
        <f>VLOOKUP(A1262,'CREDIT RISK SCORECARD'!A:H,8, FALSE)</f>
        <v xml:space="preserve"> Medium Risk</v>
      </c>
      <c r="F1262" s="26" t="s">
        <v>2065</v>
      </c>
      <c r="G1262" s="29">
        <v>0.63691647676334717</v>
      </c>
      <c r="H1262" s="44" t="str">
        <f t="shared" si="19"/>
        <v>REVIEW</v>
      </c>
      <c r="I1262" s="42">
        <f>IF(Table9[[#This Row],[DECISION]]="Approve",3,IF(Table9[[#This Row],[DECISION]]="Review",2,1))</f>
        <v>2</v>
      </c>
    </row>
    <row r="1263" spans="1:9" ht="17.25" x14ac:dyDescent="0.3">
      <c r="A1263" s="40" t="s">
        <v>1291</v>
      </c>
      <c r="B1263" s="31" t="s">
        <v>25</v>
      </c>
      <c r="C1263" s="32">
        <v>216800</v>
      </c>
      <c r="D1263" s="33">
        <v>49000</v>
      </c>
      <c r="E1263" s="30" t="str">
        <f>VLOOKUP(A1263,'CREDIT RISK SCORECARD'!A:H,8, FALSE)</f>
        <v xml:space="preserve"> Low Risk</v>
      </c>
      <c r="F1263" s="31" t="s">
        <v>2064</v>
      </c>
      <c r="G1263" s="34">
        <v>0.34706753010493191</v>
      </c>
      <c r="H1263" s="44" t="str">
        <f t="shared" si="19"/>
        <v>APPROVE</v>
      </c>
      <c r="I1263" s="42">
        <f>IF(Table9[[#This Row],[DECISION]]="Approve",3,IF(Table9[[#This Row],[DECISION]]="Review",2,1))</f>
        <v>3</v>
      </c>
    </row>
    <row r="1264" spans="1:9" ht="17.25" x14ac:dyDescent="0.3">
      <c r="A1264" s="39" t="s">
        <v>1292</v>
      </c>
      <c r="B1264" s="26" t="s">
        <v>25</v>
      </c>
      <c r="C1264" s="27">
        <v>119500</v>
      </c>
      <c r="D1264" s="28">
        <v>30000</v>
      </c>
      <c r="E1264" s="30" t="str">
        <f>VLOOKUP(A1264,'CREDIT RISK SCORECARD'!A:H,8, FALSE)</f>
        <v xml:space="preserve"> Low Risk</v>
      </c>
      <c r="F1264" s="26" t="s">
        <v>2064</v>
      </c>
      <c r="G1264" s="29">
        <v>0.41915532630642127</v>
      </c>
      <c r="H1264" s="44" t="str">
        <f t="shared" si="19"/>
        <v>APPROVE</v>
      </c>
      <c r="I1264" s="42">
        <f>IF(Table9[[#This Row],[DECISION]]="Approve",3,IF(Table9[[#This Row],[DECISION]]="Review",2,1))</f>
        <v>3</v>
      </c>
    </row>
    <row r="1265" spans="1:9" ht="17.25" x14ac:dyDescent="0.3">
      <c r="A1265" s="40" t="s">
        <v>1293</v>
      </c>
      <c r="B1265" s="31" t="s">
        <v>25</v>
      </c>
      <c r="C1265" s="32">
        <v>148100</v>
      </c>
      <c r="D1265" s="33">
        <v>43000</v>
      </c>
      <c r="E1265" s="30" t="str">
        <f>VLOOKUP(A1265,'CREDIT RISK SCORECARD'!A:H,8, FALSE)</f>
        <v xml:space="preserve"> Low Risk</v>
      </c>
      <c r="F1265" s="31" t="s">
        <v>2064</v>
      </c>
      <c r="G1265" s="34">
        <v>0.39124478490408504</v>
      </c>
      <c r="H1265" s="44" t="str">
        <f t="shared" si="19"/>
        <v>APPROVE</v>
      </c>
      <c r="I1265" s="42">
        <f>IF(Table9[[#This Row],[DECISION]]="Approve",3,IF(Table9[[#This Row],[DECISION]]="Review",2,1))</f>
        <v>3</v>
      </c>
    </row>
    <row r="1266" spans="1:9" ht="17.25" x14ac:dyDescent="0.3">
      <c r="A1266" s="39" t="s">
        <v>1294</v>
      </c>
      <c r="B1266" s="26" t="s">
        <v>25</v>
      </c>
      <c r="C1266" s="27">
        <v>188200</v>
      </c>
      <c r="D1266" s="28">
        <v>60000</v>
      </c>
      <c r="E1266" s="30" t="str">
        <f>VLOOKUP(A1266,'CREDIT RISK SCORECARD'!A:H,8, FALSE)</f>
        <v xml:space="preserve"> Low Risk</v>
      </c>
      <c r="F1266" s="26" t="s">
        <v>2064</v>
      </c>
      <c r="G1266" s="29">
        <v>0.40836082432258031</v>
      </c>
      <c r="H1266" s="44" t="str">
        <f t="shared" si="19"/>
        <v>APPROVE</v>
      </c>
      <c r="I1266" s="42">
        <f>IF(Table9[[#This Row],[DECISION]]="Approve",3,IF(Table9[[#This Row],[DECISION]]="Review",2,1))</f>
        <v>3</v>
      </c>
    </row>
    <row r="1267" spans="1:9" ht="17.25" x14ac:dyDescent="0.3">
      <c r="A1267" s="40" t="s">
        <v>1295</v>
      </c>
      <c r="B1267" s="31" t="s">
        <v>33</v>
      </c>
      <c r="C1267" s="32">
        <v>175400</v>
      </c>
      <c r="D1267" s="33">
        <v>50000</v>
      </c>
      <c r="E1267" s="30" t="str">
        <f>VLOOKUP(A1267,'CREDIT RISK SCORECARD'!A:H,8, FALSE)</f>
        <v xml:space="preserve"> Medium Risk</v>
      </c>
      <c r="F1267" s="31" t="s">
        <v>2065</v>
      </c>
      <c r="G1267" s="34">
        <v>0.6269815875133925</v>
      </c>
      <c r="H1267" s="44" t="str">
        <f t="shared" si="19"/>
        <v>REVIEW</v>
      </c>
      <c r="I1267" s="42">
        <f>IF(Table9[[#This Row],[DECISION]]="Approve",3,IF(Table9[[#This Row],[DECISION]]="Review",2,1))</f>
        <v>2</v>
      </c>
    </row>
    <row r="1268" spans="1:9" ht="17.25" x14ac:dyDescent="0.3">
      <c r="A1268" s="39" t="s">
        <v>1296</v>
      </c>
      <c r="B1268" s="26" t="s">
        <v>25</v>
      </c>
      <c r="C1268" s="27">
        <v>176300</v>
      </c>
      <c r="D1268" s="28">
        <v>30000</v>
      </c>
      <c r="E1268" s="30" t="str">
        <f>VLOOKUP(A1268,'CREDIT RISK SCORECARD'!A:H,8, FALSE)</f>
        <v xml:space="preserve"> Low Risk</v>
      </c>
      <c r="F1268" s="26" t="s">
        <v>2064</v>
      </c>
      <c r="G1268" s="29">
        <v>0.4072404219175631</v>
      </c>
      <c r="H1268" s="44" t="str">
        <f t="shared" si="19"/>
        <v>APPROVE</v>
      </c>
      <c r="I1268" s="42">
        <f>IF(Table9[[#This Row],[DECISION]]="Approve",3,IF(Table9[[#This Row],[DECISION]]="Review",2,1))</f>
        <v>3</v>
      </c>
    </row>
    <row r="1269" spans="1:9" ht="17.25" x14ac:dyDescent="0.3">
      <c r="A1269" s="40" t="s">
        <v>1297</v>
      </c>
      <c r="B1269" s="31" t="s">
        <v>33</v>
      </c>
      <c r="C1269" s="32">
        <v>204200</v>
      </c>
      <c r="D1269" s="33">
        <v>39000</v>
      </c>
      <c r="E1269" s="30" t="str">
        <f>VLOOKUP(A1269,'CREDIT RISK SCORECARD'!A:H,8, FALSE)</f>
        <v xml:space="preserve"> Low Risk</v>
      </c>
      <c r="F1269" s="31" t="s">
        <v>2064</v>
      </c>
      <c r="G1269" s="34">
        <v>0.49149779003196992</v>
      </c>
      <c r="H1269" s="44" t="str">
        <f t="shared" si="19"/>
        <v>APPROVE</v>
      </c>
      <c r="I1269" s="42">
        <f>IF(Table9[[#This Row],[DECISION]]="Approve",3,IF(Table9[[#This Row],[DECISION]]="Review",2,1))</f>
        <v>3</v>
      </c>
    </row>
    <row r="1270" spans="1:9" ht="17.25" x14ac:dyDescent="0.3">
      <c r="A1270" s="39" t="s">
        <v>1298</v>
      </c>
      <c r="B1270" s="26" t="s">
        <v>25</v>
      </c>
      <c r="C1270" s="27">
        <v>172100</v>
      </c>
      <c r="D1270" s="28">
        <v>30000</v>
      </c>
      <c r="E1270" s="30" t="str">
        <f>VLOOKUP(A1270,'CREDIT RISK SCORECARD'!A:H,8, FALSE)</f>
        <v xml:space="preserve"> Low Risk</v>
      </c>
      <c r="F1270" s="26" t="s">
        <v>2064</v>
      </c>
      <c r="G1270" s="29">
        <v>0.37167487531545113</v>
      </c>
      <c r="H1270" s="44" t="str">
        <f t="shared" si="19"/>
        <v>APPROVE</v>
      </c>
      <c r="I1270" s="42">
        <f>IF(Table9[[#This Row],[DECISION]]="Approve",3,IF(Table9[[#This Row],[DECISION]]="Review",2,1))</f>
        <v>3</v>
      </c>
    </row>
    <row r="1271" spans="1:9" ht="17.25" x14ac:dyDescent="0.3">
      <c r="A1271" s="40" t="s">
        <v>1299</v>
      </c>
      <c r="B1271" s="31" t="s">
        <v>25</v>
      </c>
      <c r="C1271" s="32">
        <v>119800</v>
      </c>
      <c r="D1271" s="33">
        <v>32000</v>
      </c>
      <c r="E1271" s="30" t="str">
        <f>VLOOKUP(A1271,'CREDIT RISK SCORECARD'!A:H,8, FALSE)</f>
        <v xml:space="preserve"> Low Risk</v>
      </c>
      <c r="F1271" s="31" t="s">
        <v>2064</v>
      </c>
      <c r="G1271" s="34">
        <v>0.3052025477218796</v>
      </c>
      <c r="H1271" s="44" t="str">
        <f t="shared" si="19"/>
        <v>APPROVE</v>
      </c>
      <c r="I1271" s="42">
        <f>IF(Table9[[#This Row],[DECISION]]="Approve",3,IF(Table9[[#This Row],[DECISION]]="Review",2,1))</f>
        <v>3</v>
      </c>
    </row>
    <row r="1272" spans="1:9" ht="17.25" x14ac:dyDescent="0.3">
      <c r="A1272" s="39" t="s">
        <v>1300</v>
      </c>
      <c r="B1272" s="26" t="s">
        <v>25</v>
      </c>
      <c r="C1272" s="27">
        <v>183200</v>
      </c>
      <c r="D1272" s="28">
        <v>55000</v>
      </c>
      <c r="E1272" s="30" t="str">
        <f>VLOOKUP(A1272,'CREDIT RISK SCORECARD'!A:H,8, FALSE)</f>
        <v xml:space="preserve"> Low Risk</v>
      </c>
      <c r="F1272" s="26" t="s">
        <v>2064</v>
      </c>
      <c r="G1272" s="29">
        <v>0.38844540449504616</v>
      </c>
      <c r="H1272" s="44" t="str">
        <f t="shared" si="19"/>
        <v>APPROVE</v>
      </c>
      <c r="I1272" s="42">
        <f>IF(Table9[[#This Row],[DECISION]]="Approve",3,IF(Table9[[#This Row],[DECISION]]="Review",2,1))</f>
        <v>3</v>
      </c>
    </row>
    <row r="1273" spans="1:9" ht="17.25" x14ac:dyDescent="0.3">
      <c r="A1273" s="40" t="s">
        <v>1301</v>
      </c>
      <c r="B1273" s="31" t="s">
        <v>25</v>
      </c>
      <c r="C1273" s="32">
        <v>244000</v>
      </c>
      <c r="D1273" s="33">
        <v>42000</v>
      </c>
      <c r="E1273" s="30" t="str">
        <f>VLOOKUP(A1273,'CREDIT RISK SCORECARD'!A:H,8, FALSE)</f>
        <v xml:space="preserve"> Low Risk</v>
      </c>
      <c r="F1273" s="31" t="s">
        <v>2064</v>
      </c>
      <c r="G1273" s="34">
        <v>0.32810597426515525</v>
      </c>
      <c r="H1273" s="44" t="str">
        <f t="shared" si="19"/>
        <v>APPROVE</v>
      </c>
      <c r="I1273" s="42">
        <f>IF(Table9[[#This Row],[DECISION]]="Approve",3,IF(Table9[[#This Row],[DECISION]]="Review",2,1))</f>
        <v>3</v>
      </c>
    </row>
    <row r="1274" spans="1:9" ht="17.25" x14ac:dyDescent="0.3">
      <c r="A1274" s="39" t="s">
        <v>1302</v>
      </c>
      <c r="B1274" s="26" t="s">
        <v>25</v>
      </c>
      <c r="C1274" s="27">
        <v>179900</v>
      </c>
      <c r="D1274" s="28">
        <v>57000</v>
      </c>
      <c r="E1274" s="30" t="str">
        <f>VLOOKUP(A1274,'CREDIT RISK SCORECARD'!A:H,8, FALSE)</f>
        <v xml:space="preserve"> Low Risk</v>
      </c>
      <c r="F1274" s="26" t="s">
        <v>2064</v>
      </c>
      <c r="G1274" s="29">
        <v>0.30906439100097022</v>
      </c>
      <c r="H1274" s="44" t="str">
        <f t="shared" si="19"/>
        <v>APPROVE</v>
      </c>
      <c r="I1274" s="42">
        <f>IF(Table9[[#This Row],[DECISION]]="Approve",3,IF(Table9[[#This Row],[DECISION]]="Review",2,1))</f>
        <v>3</v>
      </c>
    </row>
    <row r="1275" spans="1:9" ht="17.25" x14ac:dyDescent="0.3">
      <c r="A1275" s="40" t="s">
        <v>1303</v>
      </c>
      <c r="B1275" s="31" t="s">
        <v>25</v>
      </c>
      <c r="C1275" s="32">
        <v>179500</v>
      </c>
      <c r="D1275" s="33">
        <v>47000</v>
      </c>
      <c r="E1275" s="30" t="str">
        <f>VLOOKUP(A1275,'CREDIT RISK SCORECARD'!A:H,8, FALSE)</f>
        <v xml:space="preserve"> Low Risk</v>
      </c>
      <c r="F1275" s="31" t="s">
        <v>2064</v>
      </c>
      <c r="G1275" s="34">
        <v>0.32415819842854243</v>
      </c>
      <c r="H1275" s="44" t="str">
        <f t="shared" si="19"/>
        <v>APPROVE</v>
      </c>
      <c r="I1275" s="42">
        <f>IF(Table9[[#This Row],[DECISION]]="Approve",3,IF(Table9[[#This Row],[DECISION]]="Review",2,1))</f>
        <v>3</v>
      </c>
    </row>
    <row r="1276" spans="1:9" ht="17.25" x14ac:dyDescent="0.3">
      <c r="A1276" s="39" t="s">
        <v>1304</v>
      </c>
      <c r="B1276" s="26" t="s">
        <v>33</v>
      </c>
      <c r="C1276" s="27">
        <v>374000</v>
      </c>
      <c r="D1276" s="28">
        <v>108000</v>
      </c>
      <c r="E1276" s="30" t="str">
        <f>VLOOKUP(A1276,'CREDIT RISK SCORECARD'!A:H,8, FALSE)</f>
        <v xml:space="preserve"> Medium Risk</v>
      </c>
      <c r="F1276" s="26" t="s">
        <v>2065</v>
      </c>
      <c r="G1276" s="29">
        <v>0.65548174626479128</v>
      </c>
      <c r="H1276" s="44" t="str">
        <f t="shared" si="19"/>
        <v>REVIEW</v>
      </c>
      <c r="I1276" s="42">
        <f>IF(Table9[[#This Row],[DECISION]]="Approve",3,IF(Table9[[#This Row],[DECISION]]="Review",2,1))</f>
        <v>2</v>
      </c>
    </row>
    <row r="1277" spans="1:9" ht="17.25" x14ac:dyDescent="0.3">
      <c r="A1277" s="40" t="s">
        <v>1305</v>
      </c>
      <c r="B1277" s="31" t="s">
        <v>25</v>
      </c>
      <c r="C1277" s="32">
        <v>278900</v>
      </c>
      <c r="D1277" s="33">
        <v>96000</v>
      </c>
      <c r="E1277" s="30" t="str">
        <f>VLOOKUP(A1277,'CREDIT RISK SCORECARD'!A:H,8, FALSE)</f>
        <v xml:space="preserve"> Medium Risk</v>
      </c>
      <c r="F1277" s="31" t="s">
        <v>2064</v>
      </c>
      <c r="G1277" s="34">
        <v>0.43480557426090743</v>
      </c>
      <c r="H1277" s="44" t="str">
        <f t="shared" si="19"/>
        <v>REVIEW</v>
      </c>
      <c r="I1277" s="42">
        <f>IF(Table9[[#This Row],[DECISION]]="Approve",3,IF(Table9[[#This Row],[DECISION]]="Review",2,1))</f>
        <v>2</v>
      </c>
    </row>
    <row r="1278" spans="1:9" ht="17.25" x14ac:dyDescent="0.3">
      <c r="A1278" s="39" t="s">
        <v>1306</v>
      </c>
      <c r="B1278" s="26" t="s">
        <v>33</v>
      </c>
      <c r="C1278" s="27">
        <v>134300</v>
      </c>
      <c r="D1278" s="28">
        <v>30000</v>
      </c>
      <c r="E1278" s="30" t="str">
        <f>VLOOKUP(A1278,'CREDIT RISK SCORECARD'!A:H,8, FALSE)</f>
        <v xml:space="preserve"> Medium Risk</v>
      </c>
      <c r="F1278" s="26" t="s">
        <v>2065</v>
      </c>
      <c r="G1278" s="29">
        <v>0.53532866099514986</v>
      </c>
      <c r="H1278" s="44" t="str">
        <f t="shared" si="19"/>
        <v>REVIEW</v>
      </c>
      <c r="I1278" s="42">
        <f>IF(Table9[[#This Row],[DECISION]]="Approve",3,IF(Table9[[#This Row],[DECISION]]="Review",2,1))</f>
        <v>2</v>
      </c>
    </row>
    <row r="1279" spans="1:9" ht="17.25" x14ac:dyDescent="0.3">
      <c r="A1279" s="40" t="s">
        <v>1307</v>
      </c>
      <c r="B1279" s="31" t="s">
        <v>30</v>
      </c>
      <c r="C1279" s="32">
        <v>308700</v>
      </c>
      <c r="D1279" s="33">
        <v>102000</v>
      </c>
      <c r="E1279" s="30" t="str">
        <f>VLOOKUP(A1279,'CREDIT RISK SCORECARD'!A:H,8, FALSE)</f>
        <v xml:space="preserve"> Medium Risk</v>
      </c>
      <c r="F1279" s="31" t="s">
        <v>2064</v>
      </c>
      <c r="G1279" s="34">
        <v>0.4757106372690692</v>
      </c>
      <c r="H1279" s="44" t="str">
        <f t="shared" si="19"/>
        <v>REVIEW</v>
      </c>
      <c r="I1279" s="42">
        <f>IF(Table9[[#This Row],[DECISION]]="Approve",3,IF(Table9[[#This Row],[DECISION]]="Review",2,1))</f>
        <v>2</v>
      </c>
    </row>
    <row r="1280" spans="1:9" ht="17.25" x14ac:dyDescent="0.3">
      <c r="A1280" s="39" t="s">
        <v>1308</v>
      </c>
      <c r="B1280" s="26" t="s">
        <v>33</v>
      </c>
      <c r="C1280" s="27">
        <v>205000</v>
      </c>
      <c r="D1280" s="28">
        <v>36000</v>
      </c>
      <c r="E1280" s="30" t="str">
        <f>VLOOKUP(A1280,'CREDIT RISK SCORECARD'!A:H,8, FALSE)</f>
        <v xml:space="preserve"> Medium Risk</v>
      </c>
      <c r="F1280" s="26" t="s">
        <v>2065</v>
      </c>
      <c r="G1280" s="29">
        <v>0.65549617237463109</v>
      </c>
      <c r="H1280" s="44" t="str">
        <f t="shared" si="19"/>
        <v>REVIEW</v>
      </c>
      <c r="I1280" s="42">
        <f>IF(Table9[[#This Row],[DECISION]]="Approve",3,IF(Table9[[#This Row],[DECISION]]="Review",2,1))</f>
        <v>2</v>
      </c>
    </row>
    <row r="1281" spans="1:9" ht="17.25" x14ac:dyDescent="0.3">
      <c r="A1281" s="40" t="s">
        <v>1309</v>
      </c>
      <c r="B1281" s="31" t="s">
        <v>25</v>
      </c>
      <c r="C1281" s="32">
        <v>132400</v>
      </c>
      <c r="D1281" s="33">
        <v>30000</v>
      </c>
      <c r="E1281" s="30" t="str">
        <f>VLOOKUP(A1281,'CREDIT RISK SCORECARD'!A:H,8, FALSE)</f>
        <v xml:space="preserve"> Low Risk</v>
      </c>
      <c r="F1281" s="31" t="s">
        <v>2064</v>
      </c>
      <c r="G1281" s="34">
        <v>0.36897922802602345</v>
      </c>
      <c r="H1281" s="44" t="str">
        <f t="shared" si="19"/>
        <v>APPROVE</v>
      </c>
      <c r="I1281" s="42">
        <f>IF(Table9[[#This Row],[DECISION]]="Approve",3,IF(Table9[[#This Row],[DECISION]]="Review",2,1))</f>
        <v>3</v>
      </c>
    </row>
    <row r="1282" spans="1:9" ht="17.25" x14ac:dyDescent="0.3">
      <c r="A1282" s="39" t="s">
        <v>1310</v>
      </c>
      <c r="B1282" s="26" t="s">
        <v>25</v>
      </c>
      <c r="C1282" s="27">
        <v>209200</v>
      </c>
      <c r="D1282" s="28">
        <v>67000</v>
      </c>
      <c r="E1282" s="30" t="str">
        <f>VLOOKUP(A1282,'CREDIT RISK SCORECARD'!A:H,8, FALSE)</f>
        <v xml:space="preserve"> Low Risk</v>
      </c>
      <c r="F1282" s="26" t="s">
        <v>2064</v>
      </c>
      <c r="G1282" s="29">
        <v>0.30407657582707687</v>
      </c>
      <c r="H1282" s="44" t="str">
        <f t="shared" si="19"/>
        <v>APPROVE</v>
      </c>
      <c r="I1282" s="42">
        <f>IF(Table9[[#This Row],[DECISION]]="Approve",3,IF(Table9[[#This Row],[DECISION]]="Review",2,1))</f>
        <v>3</v>
      </c>
    </row>
    <row r="1283" spans="1:9" ht="17.25" x14ac:dyDescent="0.3">
      <c r="A1283" s="40" t="s">
        <v>1311</v>
      </c>
      <c r="B1283" s="31" t="s">
        <v>25</v>
      </c>
      <c r="C1283" s="32">
        <v>128000</v>
      </c>
      <c r="D1283" s="33">
        <v>42000</v>
      </c>
      <c r="E1283" s="30" t="str">
        <f>VLOOKUP(A1283,'CREDIT RISK SCORECARD'!A:H,8, FALSE)</f>
        <v xml:space="preserve"> Low Risk</v>
      </c>
      <c r="F1283" s="31" t="s">
        <v>2064</v>
      </c>
      <c r="G1283" s="34">
        <v>0.39052878545300262</v>
      </c>
      <c r="H1283" s="44" t="str">
        <f t="shared" si="19"/>
        <v>APPROVE</v>
      </c>
      <c r="I1283" s="42">
        <f>IF(Table9[[#This Row],[DECISION]]="Approve",3,IF(Table9[[#This Row],[DECISION]]="Review",2,1))</f>
        <v>3</v>
      </c>
    </row>
    <row r="1284" spans="1:9" ht="17.25" x14ac:dyDescent="0.3">
      <c r="A1284" s="39" t="s">
        <v>1312</v>
      </c>
      <c r="B1284" s="26" t="s">
        <v>25</v>
      </c>
      <c r="C1284" s="27">
        <v>170000</v>
      </c>
      <c r="D1284" s="28">
        <v>43000</v>
      </c>
      <c r="E1284" s="30" t="str">
        <f>VLOOKUP(A1284,'CREDIT RISK SCORECARD'!A:H,8, FALSE)</f>
        <v xml:space="preserve"> Low Risk</v>
      </c>
      <c r="F1284" s="26" t="s">
        <v>2064</v>
      </c>
      <c r="G1284" s="29">
        <v>0.38187999760887692</v>
      </c>
      <c r="H1284" s="44" t="str">
        <f t="shared" si="19"/>
        <v>APPROVE</v>
      </c>
      <c r="I1284" s="42">
        <f>IF(Table9[[#This Row],[DECISION]]="Approve",3,IF(Table9[[#This Row],[DECISION]]="Review",2,1))</f>
        <v>3</v>
      </c>
    </row>
    <row r="1285" spans="1:9" ht="17.25" x14ac:dyDescent="0.3">
      <c r="A1285" s="40" t="s">
        <v>1313</v>
      </c>
      <c r="B1285" s="31" t="s">
        <v>30</v>
      </c>
      <c r="C1285" s="32">
        <v>177900</v>
      </c>
      <c r="D1285" s="33">
        <v>48000</v>
      </c>
      <c r="E1285" s="30" t="str">
        <f>VLOOKUP(A1285,'CREDIT RISK SCORECARD'!A:H,8, FALSE)</f>
        <v xml:space="preserve"> Low Risk</v>
      </c>
      <c r="F1285" s="31" t="s">
        <v>2064</v>
      </c>
      <c r="G1285" s="34">
        <v>0.36572171332216813</v>
      </c>
      <c r="H1285" s="44" t="str">
        <f t="shared" si="19"/>
        <v>APPROVE</v>
      </c>
      <c r="I1285" s="42">
        <f>IF(Table9[[#This Row],[DECISION]]="Approve",3,IF(Table9[[#This Row],[DECISION]]="Review",2,1))</f>
        <v>3</v>
      </c>
    </row>
    <row r="1286" spans="1:9" ht="17.25" x14ac:dyDescent="0.3">
      <c r="A1286" s="39" t="s">
        <v>1314</v>
      </c>
      <c r="B1286" s="26" t="s">
        <v>25</v>
      </c>
      <c r="C1286" s="27">
        <v>180400</v>
      </c>
      <c r="D1286" s="28">
        <v>53000</v>
      </c>
      <c r="E1286" s="30" t="str">
        <f>VLOOKUP(A1286,'CREDIT RISK SCORECARD'!A:H,8, FALSE)</f>
        <v xml:space="preserve"> Low Risk</v>
      </c>
      <c r="F1286" s="26" t="s">
        <v>2064</v>
      </c>
      <c r="G1286" s="29">
        <v>0.36469850169877976</v>
      </c>
      <c r="H1286" s="44" t="str">
        <f t="shared" si="19"/>
        <v>APPROVE</v>
      </c>
      <c r="I1286" s="42">
        <f>IF(Table9[[#This Row],[DECISION]]="Approve",3,IF(Table9[[#This Row],[DECISION]]="Review",2,1))</f>
        <v>3</v>
      </c>
    </row>
    <row r="1287" spans="1:9" ht="17.25" x14ac:dyDescent="0.3">
      <c r="A1287" s="40" t="s">
        <v>1315</v>
      </c>
      <c r="B1287" s="31" t="s">
        <v>25</v>
      </c>
      <c r="C1287" s="32">
        <v>126600</v>
      </c>
      <c r="D1287" s="33">
        <v>40000</v>
      </c>
      <c r="E1287" s="30" t="str">
        <f>VLOOKUP(A1287,'CREDIT RISK SCORECARD'!A:H,8, FALSE)</f>
        <v xml:space="preserve"> Medium Risk</v>
      </c>
      <c r="F1287" s="31" t="s">
        <v>2064</v>
      </c>
      <c r="G1287" s="34">
        <v>0.46334767671117166</v>
      </c>
      <c r="H1287" s="44" t="str">
        <f t="shared" si="19"/>
        <v>REVIEW</v>
      </c>
      <c r="I1287" s="42">
        <f>IF(Table9[[#This Row],[DECISION]]="Approve",3,IF(Table9[[#This Row],[DECISION]]="Review",2,1))</f>
        <v>2</v>
      </c>
    </row>
    <row r="1288" spans="1:9" ht="17.25" x14ac:dyDescent="0.3">
      <c r="A1288" s="39" t="s">
        <v>1316</v>
      </c>
      <c r="B1288" s="26" t="s">
        <v>33</v>
      </c>
      <c r="C1288" s="27">
        <v>82800</v>
      </c>
      <c r="D1288" s="28">
        <v>30000</v>
      </c>
      <c r="E1288" s="30" t="str">
        <f>VLOOKUP(A1288,'CREDIT RISK SCORECARD'!A:H,8, FALSE)</f>
        <v xml:space="preserve"> Medium Risk</v>
      </c>
      <c r="F1288" s="26" t="s">
        <v>2065</v>
      </c>
      <c r="G1288" s="29">
        <v>0.54140706303585251</v>
      </c>
      <c r="H1288" s="44" t="str">
        <f t="shared" ref="H1288:H1351" si="20">IF(E:E=" Low Risk","APPROVE",
IF(E:E=" Medium Risk","REVIEW","REJECT"))</f>
        <v>REVIEW</v>
      </c>
      <c r="I1288" s="42">
        <f>IF(Table9[[#This Row],[DECISION]]="Approve",3,IF(Table9[[#This Row],[DECISION]]="Review",2,1))</f>
        <v>2</v>
      </c>
    </row>
    <row r="1289" spans="1:9" ht="17.25" x14ac:dyDescent="0.3">
      <c r="A1289" s="40" t="s">
        <v>1317</v>
      </c>
      <c r="B1289" s="31" t="s">
        <v>33</v>
      </c>
      <c r="C1289" s="32">
        <v>284300</v>
      </c>
      <c r="D1289" s="33">
        <v>89000</v>
      </c>
      <c r="E1289" s="30" t="str">
        <f>VLOOKUP(A1289,'CREDIT RISK SCORECARD'!A:H,8, FALSE)</f>
        <v xml:space="preserve"> Medium Risk</v>
      </c>
      <c r="F1289" s="31" t="s">
        <v>2065</v>
      </c>
      <c r="G1289" s="34">
        <v>0.61403515472599668</v>
      </c>
      <c r="H1289" s="44" t="str">
        <f t="shared" si="20"/>
        <v>REVIEW</v>
      </c>
      <c r="I1289" s="42">
        <f>IF(Table9[[#This Row],[DECISION]]="Approve",3,IF(Table9[[#This Row],[DECISION]]="Review",2,1))</f>
        <v>2</v>
      </c>
    </row>
    <row r="1290" spans="1:9" ht="17.25" x14ac:dyDescent="0.3">
      <c r="A1290" s="39" t="s">
        <v>1318</v>
      </c>
      <c r="B1290" s="26" t="s">
        <v>33</v>
      </c>
      <c r="C1290" s="27">
        <v>320600</v>
      </c>
      <c r="D1290" s="28">
        <v>79000</v>
      </c>
      <c r="E1290" s="30" t="str">
        <f>VLOOKUP(A1290,'CREDIT RISK SCORECARD'!A:H,8, FALSE)</f>
        <v xml:space="preserve"> Medium Risk</v>
      </c>
      <c r="F1290" s="26" t="s">
        <v>2065</v>
      </c>
      <c r="G1290" s="29">
        <v>0.63373384801155674</v>
      </c>
      <c r="H1290" s="44" t="str">
        <f t="shared" si="20"/>
        <v>REVIEW</v>
      </c>
      <c r="I1290" s="42">
        <f>IF(Table9[[#This Row],[DECISION]]="Approve",3,IF(Table9[[#This Row],[DECISION]]="Review",2,1))</f>
        <v>2</v>
      </c>
    </row>
    <row r="1291" spans="1:9" ht="17.25" x14ac:dyDescent="0.3">
      <c r="A1291" s="40" t="s">
        <v>1319</v>
      </c>
      <c r="B1291" s="31" t="s">
        <v>25</v>
      </c>
      <c r="C1291" s="32">
        <v>227900</v>
      </c>
      <c r="D1291" s="33">
        <v>55000</v>
      </c>
      <c r="E1291" s="30" t="str">
        <f>VLOOKUP(A1291,'CREDIT RISK SCORECARD'!A:H,8, FALSE)</f>
        <v xml:space="preserve"> Low Risk</v>
      </c>
      <c r="F1291" s="31" t="s">
        <v>2064</v>
      </c>
      <c r="G1291" s="34">
        <v>0.41678571775316919</v>
      </c>
      <c r="H1291" s="44" t="str">
        <f t="shared" si="20"/>
        <v>APPROVE</v>
      </c>
      <c r="I1291" s="42">
        <f>IF(Table9[[#This Row],[DECISION]]="Approve",3,IF(Table9[[#This Row],[DECISION]]="Review",2,1))</f>
        <v>3</v>
      </c>
    </row>
    <row r="1292" spans="1:9" ht="17.25" x14ac:dyDescent="0.3">
      <c r="A1292" s="39" t="s">
        <v>1320</v>
      </c>
      <c r="B1292" s="26" t="s">
        <v>25</v>
      </c>
      <c r="C1292" s="27">
        <v>115200</v>
      </c>
      <c r="D1292" s="28">
        <v>30000</v>
      </c>
      <c r="E1292" s="30" t="str">
        <f>VLOOKUP(A1292,'CREDIT RISK SCORECARD'!A:H,8, FALSE)</f>
        <v xml:space="preserve"> Low Risk</v>
      </c>
      <c r="F1292" s="26" t="s">
        <v>2064</v>
      </c>
      <c r="G1292" s="29">
        <v>0.36362815238226054</v>
      </c>
      <c r="H1292" s="44" t="str">
        <f t="shared" si="20"/>
        <v>APPROVE</v>
      </c>
      <c r="I1292" s="42">
        <f>IF(Table9[[#This Row],[DECISION]]="Approve",3,IF(Table9[[#This Row],[DECISION]]="Review",2,1))</f>
        <v>3</v>
      </c>
    </row>
    <row r="1293" spans="1:9" ht="17.25" x14ac:dyDescent="0.3">
      <c r="A1293" s="40" t="s">
        <v>1321</v>
      </c>
      <c r="B1293" s="31" t="s">
        <v>33</v>
      </c>
      <c r="C1293" s="32">
        <v>157200</v>
      </c>
      <c r="D1293" s="33">
        <v>40000</v>
      </c>
      <c r="E1293" s="30" t="str">
        <f>VLOOKUP(A1293,'CREDIT RISK SCORECARD'!A:H,8, FALSE)</f>
        <v xml:space="preserve"> Medium Risk</v>
      </c>
      <c r="F1293" s="31" t="s">
        <v>2065</v>
      </c>
      <c r="G1293" s="34">
        <v>0.60613359393556343</v>
      </c>
      <c r="H1293" s="44" t="str">
        <f t="shared" si="20"/>
        <v>REVIEW</v>
      </c>
      <c r="I1293" s="42">
        <f>IF(Table9[[#This Row],[DECISION]]="Approve",3,IF(Table9[[#This Row],[DECISION]]="Review",2,1))</f>
        <v>2</v>
      </c>
    </row>
    <row r="1294" spans="1:9" ht="17.25" x14ac:dyDescent="0.3">
      <c r="A1294" s="39" t="s">
        <v>1322</v>
      </c>
      <c r="B1294" s="26" t="s">
        <v>25</v>
      </c>
      <c r="C1294" s="27">
        <v>270000</v>
      </c>
      <c r="D1294" s="28">
        <v>92000</v>
      </c>
      <c r="E1294" s="30" t="str">
        <f>VLOOKUP(A1294,'CREDIT RISK SCORECARD'!A:H,8, FALSE)</f>
        <v xml:space="preserve"> Low Risk</v>
      </c>
      <c r="F1294" s="26" t="s">
        <v>2064</v>
      </c>
      <c r="G1294" s="29">
        <v>0.37803146503728768</v>
      </c>
      <c r="H1294" s="44" t="str">
        <f t="shared" si="20"/>
        <v>APPROVE</v>
      </c>
      <c r="I1294" s="42">
        <f>IF(Table9[[#This Row],[DECISION]]="Approve",3,IF(Table9[[#This Row],[DECISION]]="Review",2,1))</f>
        <v>3</v>
      </c>
    </row>
    <row r="1295" spans="1:9" ht="17.25" x14ac:dyDescent="0.3">
      <c r="A1295" s="40" t="s">
        <v>1323</v>
      </c>
      <c r="B1295" s="31" t="s">
        <v>25</v>
      </c>
      <c r="C1295" s="32">
        <v>143700</v>
      </c>
      <c r="D1295" s="33">
        <v>37000</v>
      </c>
      <c r="E1295" s="30" t="str">
        <f>VLOOKUP(A1295,'CREDIT RISK SCORECARD'!A:H,8, FALSE)</f>
        <v xml:space="preserve"> Low Risk</v>
      </c>
      <c r="F1295" s="31" t="s">
        <v>2064</v>
      </c>
      <c r="G1295" s="34">
        <v>0.36043821797875542</v>
      </c>
      <c r="H1295" s="44" t="str">
        <f t="shared" si="20"/>
        <v>APPROVE</v>
      </c>
      <c r="I1295" s="42">
        <f>IF(Table9[[#This Row],[DECISION]]="Approve",3,IF(Table9[[#This Row],[DECISION]]="Review",2,1))</f>
        <v>3</v>
      </c>
    </row>
    <row r="1296" spans="1:9" ht="17.25" x14ac:dyDescent="0.3">
      <c r="A1296" s="39" t="s">
        <v>1324</v>
      </c>
      <c r="B1296" s="26" t="s">
        <v>25</v>
      </c>
      <c r="C1296" s="27">
        <v>114400</v>
      </c>
      <c r="D1296" s="28">
        <v>39000</v>
      </c>
      <c r="E1296" s="30" t="str">
        <f>VLOOKUP(A1296,'CREDIT RISK SCORECARD'!A:H,8, FALSE)</f>
        <v xml:space="preserve"> Medium Risk</v>
      </c>
      <c r="F1296" s="26" t="s">
        <v>2064</v>
      </c>
      <c r="G1296" s="29">
        <v>0.45855293226355687</v>
      </c>
      <c r="H1296" s="44" t="str">
        <f t="shared" si="20"/>
        <v>REVIEW</v>
      </c>
      <c r="I1296" s="42">
        <f>IF(Table9[[#This Row],[DECISION]]="Approve",3,IF(Table9[[#This Row],[DECISION]]="Review",2,1))</f>
        <v>2</v>
      </c>
    </row>
    <row r="1297" spans="1:9" ht="17.25" x14ac:dyDescent="0.3">
      <c r="A1297" s="40" t="s">
        <v>1325</v>
      </c>
      <c r="B1297" s="31" t="s">
        <v>25</v>
      </c>
      <c r="C1297" s="32">
        <v>158100</v>
      </c>
      <c r="D1297" s="33">
        <v>30000</v>
      </c>
      <c r="E1297" s="30" t="str">
        <f>VLOOKUP(A1297,'CREDIT RISK SCORECARD'!A:H,8, FALSE)</f>
        <v xml:space="preserve"> Low Risk</v>
      </c>
      <c r="F1297" s="31" t="s">
        <v>2064</v>
      </c>
      <c r="G1297" s="34">
        <v>0.40863082869668521</v>
      </c>
      <c r="H1297" s="44" t="str">
        <f t="shared" si="20"/>
        <v>APPROVE</v>
      </c>
      <c r="I1297" s="42">
        <f>IF(Table9[[#This Row],[DECISION]]="Approve",3,IF(Table9[[#This Row],[DECISION]]="Review",2,1))</f>
        <v>3</v>
      </c>
    </row>
    <row r="1298" spans="1:9" ht="17.25" x14ac:dyDescent="0.3">
      <c r="A1298" s="39" t="s">
        <v>1326</v>
      </c>
      <c r="B1298" s="26" t="s">
        <v>25</v>
      </c>
      <c r="C1298" s="27">
        <v>97000</v>
      </c>
      <c r="D1298" s="28">
        <v>30000</v>
      </c>
      <c r="E1298" s="30" t="str">
        <f>VLOOKUP(A1298,'CREDIT RISK SCORECARD'!A:H,8, FALSE)</f>
        <v xml:space="preserve"> Low Risk</v>
      </c>
      <c r="F1298" s="26" t="s">
        <v>2064</v>
      </c>
      <c r="G1298" s="29">
        <v>0.37795872270374026</v>
      </c>
      <c r="H1298" s="44" t="str">
        <f t="shared" si="20"/>
        <v>APPROVE</v>
      </c>
      <c r="I1298" s="42">
        <f>IF(Table9[[#This Row],[DECISION]]="Approve",3,IF(Table9[[#This Row],[DECISION]]="Review",2,1))</f>
        <v>3</v>
      </c>
    </row>
    <row r="1299" spans="1:9" ht="17.25" x14ac:dyDescent="0.3">
      <c r="A1299" s="40" t="s">
        <v>1327</v>
      </c>
      <c r="B1299" s="31" t="s">
        <v>25</v>
      </c>
      <c r="C1299" s="32">
        <v>109600</v>
      </c>
      <c r="D1299" s="33">
        <v>34000</v>
      </c>
      <c r="E1299" s="30" t="str">
        <f>VLOOKUP(A1299,'CREDIT RISK SCORECARD'!A:H,8, FALSE)</f>
        <v xml:space="preserve"> Low Risk</v>
      </c>
      <c r="F1299" s="31" t="s">
        <v>2064</v>
      </c>
      <c r="G1299" s="34">
        <v>0.30285178373956484</v>
      </c>
      <c r="H1299" s="44" t="str">
        <f t="shared" si="20"/>
        <v>APPROVE</v>
      </c>
      <c r="I1299" s="42">
        <f>IF(Table9[[#This Row],[DECISION]]="Approve",3,IF(Table9[[#This Row],[DECISION]]="Review",2,1))</f>
        <v>3</v>
      </c>
    </row>
    <row r="1300" spans="1:9" ht="17.25" x14ac:dyDescent="0.3">
      <c r="A1300" s="39" t="s">
        <v>1328</v>
      </c>
      <c r="B1300" s="26" t="s">
        <v>33</v>
      </c>
      <c r="C1300" s="27">
        <v>164200</v>
      </c>
      <c r="D1300" s="28">
        <v>47000</v>
      </c>
      <c r="E1300" s="30" t="str">
        <f>VLOOKUP(A1300,'CREDIT RISK SCORECARD'!A:H,8, FALSE)</f>
        <v xml:space="preserve"> Medium Risk</v>
      </c>
      <c r="F1300" s="26" t="s">
        <v>2065</v>
      </c>
      <c r="G1300" s="29">
        <v>0.58726823190989674</v>
      </c>
      <c r="H1300" s="44" t="str">
        <f t="shared" si="20"/>
        <v>REVIEW</v>
      </c>
      <c r="I1300" s="42">
        <f>IF(Table9[[#This Row],[DECISION]]="Approve",3,IF(Table9[[#This Row],[DECISION]]="Review",2,1))</f>
        <v>2</v>
      </c>
    </row>
    <row r="1301" spans="1:9" ht="17.25" x14ac:dyDescent="0.3">
      <c r="A1301" s="40" t="s">
        <v>1329</v>
      </c>
      <c r="B1301" s="31" t="s">
        <v>33</v>
      </c>
      <c r="C1301" s="32">
        <v>167300</v>
      </c>
      <c r="D1301" s="33">
        <v>45000</v>
      </c>
      <c r="E1301" s="30" t="str">
        <f>VLOOKUP(A1301,'CREDIT RISK SCORECARD'!A:H,8, FALSE)</f>
        <v xml:space="preserve"> Medium Risk</v>
      </c>
      <c r="F1301" s="31" t="s">
        <v>2065</v>
      </c>
      <c r="G1301" s="34">
        <v>0.68433313726531508</v>
      </c>
      <c r="H1301" s="44" t="str">
        <f t="shared" si="20"/>
        <v>REVIEW</v>
      </c>
      <c r="I1301" s="42">
        <f>IF(Table9[[#This Row],[DECISION]]="Approve",3,IF(Table9[[#This Row],[DECISION]]="Review",2,1))</f>
        <v>2</v>
      </c>
    </row>
    <row r="1302" spans="1:9" ht="17.25" x14ac:dyDescent="0.3">
      <c r="A1302" s="39" t="s">
        <v>1330</v>
      </c>
      <c r="B1302" s="26" t="s">
        <v>30</v>
      </c>
      <c r="C1302" s="27">
        <v>90800</v>
      </c>
      <c r="D1302" s="28">
        <v>30000</v>
      </c>
      <c r="E1302" s="30" t="str">
        <f>VLOOKUP(A1302,'CREDIT RISK SCORECARD'!A:H,8, FALSE)</f>
        <v xml:space="preserve"> Medium Risk</v>
      </c>
      <c r="F1302" s="26" t="s">
        <v>2065</v>
      </c>
      <c r="G1302" s="29">
        <v>0.51666758565405324</v>
      </c>
      <c r="H1302" s="44" t="str">
        <f t="shared" si="20"/>
        <v>REVIEW</v>
      </c>
      <c r="I1302" s="42">
        <f>IF(Table9[[#This Row],[DECISION]]="Approve",3,IF(Table9[[#This Row],[DECISION]]="Review",2,1))</f>
        <v>2</v>
      </c>
    </row>
    <row r="1303" spans="1:9" ht="17.25" x14ac:dyDescent="0.3">
      <c r="A1303" s="40" t="s">
        <v>1331</v>
      </c>
      <c r="B1303" s="31" t="s">
        <v>25</v>
      </c>
      <c r="C1303" s="32">
        <v>227500</v>
      </c>
      <c r="D1303" s="33">
        <v>73000</v>
      </c>
      <c r="E1303" s="30" t="str">
        <f>VLOOKUP(A1303,'CREDIT RISK SCORECARD'!A:H,8, FALSE)</f>
        <v xml:space="preserve"> Low Risk</v>
      </c>
      <c r="F1303" s="31" t="s">
        <v>2064</v>
      </c>
      <c r="G1303" s="34">
        <v>0.33955837175701603</v>
      </c>
      <c r="H1303" s="44" t="str">
        <f t="shared" si="20"/>
        <v>APPROVE</v>
      </c>
      <c r="I1303" s="42">
        <f>IF(Table9[[#This Row],[DECISION]]="Approve",3,IF(Table9[[#This Row],[DECISION]]="Review",2,1))</f>
        <v>3</v>
      </c>
    </row>
    <row r="1304" spans="1:9" ht="17.25" x14ac:dyDescent="0.3">
      <c r="A1304" s="39" t="s">
        <v>1332</v>
      </c>
      <c r="B1304" s="26" t="s">
        <v>25</v>
      </c>
      <c r="C1304" s="27">
        <v>161200</v>
      </c>
      <c r="D1304" s="28">
        <v>51000</v>
      </c>
      <c r="E1304" s="30" t="str">
        <f>VLOOKUP(A1304,'CREDIT RISK SCORECARD'!A:H,8, FALSE)</f>
        <v xml:space="preserve"> Low Risk</v>
      </c>
      <c r="F1304" s="26" t="s">
        <v>2064</v>
      </c>
      <c r="G1304" s="29">
        <v>0.35464261731692792</v>
      </c>
      <c r="H1304" s="44" t="str">
        <f t="shared" si="20"/>
        <v>APPROVE</v>
      </c>
      <c r="I1304" s="42">
        <f>IF(Table9[[#This Row],[DECISION]]="Approve",3,IF(Table9[[#This Row],[DECISION]]="Review",2,1))</f>
        <v>3</v>
      </c>
    </row>
    <row r="1305" spans="1:9" ht="17.25" x14ac:dyDescent="0.3">
      <c r="A1305" s="40" t="s">
        <v>1333</v>
      </c>
      <c r="B1305" s="31" t="s">
        <v>25</v>
      </c>
      <c r="C1305" s="32">
        <v>163800</v>
      </c>
      <c r="D1305" s="33">
        <v>30000</v>
      </c>
      <c r="E1305" s="30" t="str">
        <f>VLOOKUP(A1305,'CREDIT RISK SCORECARD'!A:H,8, FALSE)</f>
        <v xml:space="preserve"> Low Risk</v>
      </c>
      <c r="F1305" s="31" t="s">
        <v>2064</v>
      </c>
      <c r="G1305" s="34">
        <v>0.3828836235458119</v>
      </c>
      <c r="H1305" s="44" t="str">
        <f t="shared" si="20"/>
        <v>APPROVE</v>
      </c>
      <c r="I1305" s="42">
        <f>IF(Table9[[#This Row],[DECISION]]="Approve",3,IF(Table9[[#This Row],[DECISION]]="Review",2,1))</f>
        <v>3</v>
      </c>
    </row>
    <row r="1306" spans="1:9" ht="17.25" x14ac:dyDescent="0.3">
      <c r="A1306" s="39" t="s">
        <v>1334</v>
      </c>
      <c r="B1306" s="26" t="s">
        <v>33</v>
      </c>
      <c r="C1306" s="27">
        <v>178000</v>
      </c>
      <c r="D1306" s="28">
        <v>57000</v>
      </c>
      <c r="E1306" s="30" t="str">
        <f>VLOOKUP(A1306,'CREDIT RISK SCORECARD'!A:H,8, FALSE)</f>
        <v xml:space="preserve"> Medium Risk</v>
      </c>
      <c r="F1306" s="26" t="s">
        <v>2065</v>
      </c>
      <c r="G1306" s="29">
        <v>0.65239389047136231</v>
      </c>
      <c r="H1306" s="44" t="str">
        <f t="shared" si="20"/>
        <v>REVIEW</v>
      </c>
      <c r="I1306" s="42">
        <f>IF(Table9[[#This Row],[DECISION]]="Approve",3,IF(Table9[[#This Row],[DECISION]]="Review",2,1))</f>
        <v>2</v>
      </c>
    </row>
    <row r="1307" spans="1:9" ht="17.25" x14ac:dyDescent="0.3">
      <c r="A1307" s="40" t="s">
        <v>1335</v>
      </c>
      <c r="B1307" s="31" t="s">
        <v>33</v>
      </c>
      <c r="C1307" s="32">
        <v>212100</v>
      </c>
      <c r="D1307" s="33">
        <v>49000</v>
      </c>
      <c r="E1307" s="30" t="str">
        <f>VLOOKUP(A1307,'CREDIT RISK SCORECARD'!A:H,8, FALSE)</f>
        <v xml:space="preserve"> Medium Risk</v>
      </c>
      <c r="F1307" s="31" t="s">
        <v>2065</v>
      </c>
      <c r="G1307" s="34">
        <v>0.56464544053571775</v>
      </c>
      <c r="H1307" s="44" t="str">
        <f t="shared" si="20"/>
        <v>REVIEW</v>
      </c>
      <c r="I1307" s="42">
        <f>IF(Table9[[#This Row],[DECISION]]="Approve",3,IF(Table9[[#This Row],[DECISION]]="Review",2,1))</f>
        <v>2</v>
      </c>
    </row>
    <row r="1308" spans="1:9" ht="17.25" x14ac:dyDescent="0.3">
      <c r="A1308" s="39" t="s">
        <v>1336</v>
      </c>
      <c r="B1308" s="26" t="s">
        <v>25</v>
      </c>
      <c r="C1308" s="27">
        <v>250600</v>
      </c>
      <c r="D1308" s="28">
        <v>50000</v>
      </c>
      <c r="E1308" s="30" t="str">
        <f>VLOOKUP(A1308,'CREDIT RISK SCORECARD'!A:H,8, FALSE)</f>
        <v xml:space="preserve"> Medium Risk</v>
      </c>
      <c r="F1308" s="26" t="s">
        <v>2064</v>
      </c>
      <c r="G1308" s="29">
        <v>0.42588535547937134</v>
      </c>
      <c r="H1308" s="44" t="str">
        <f t="shared" si="20"/>
        <v>REVIEW</v>
      </c>
      <c r="I1308" s="42">
        <f>IF(Table9[[#This Row],[DECISION]]="Approve",3,IF(Table9[[#This Row],[DECISION]]="Review",2,1))</f>
        <v>2</v>
      </c>
    </row>
    <row r="1309" spans="1:9" ht="17.25" x14ac:dyDescent="0.3">
      <c r="A1309" s="40" t="s">
        <v>1337</v>
      </c>
      <c r="B1309" s="31" t="s">
        <v>30</v>
      </c>
      <c r="C1309" s="32">
        <v>230100</v>
      </c>
      <c r="D1309" s="33">
        <v>75000</v>
      </c>
      <c r="E1309" s="30" t="str">
        <f>VLOOKUP(A1309,'CREDIT RISK SCORECARD'!A:H,8, FALSE)</f>
        <v xml:space="preserve"> Medium Risk</v>
      </c>
      <c r="F1309" s="31" t="s">
        <v>2064</v>
      </c>
      <c r="G1309" s="34">
        <v>0.47411537383948765</v>
      </c>
      <c r="H1309" s="44" t="str">
        <f t="shared" si="20"/>
        <v>REVIEW</v>
      </c>
      <c r="I1309" s="42">
        <f>IF(Table9[[#This Row],[DECISION]]="Approve",3,IF(Table9[[#This Row],[DECISION]]="Review",2,1))</f>
        <v>2</v>
      </c>
    </row>
    <row r="1310" spans="1:9" ht="17.25" x14ac:dyDescent="0.3">
      <c r="A1310" s="39" t="s">
        <v>1338</v>
      </c>
      <c r="B1310" s="26" t="s">
        <v>25</v>
      </c>
      <c r="C1310" s="27">
        <v>179700</v>
      </c>
      <c r="D1310" s="28">
        <v>42000</v>
      </c>
      <c r="E1310" s="30" t="str">
        <f>VLOOKUP(A1310,'CREDIT RISK SCORECARD'!A:H,8, FALSE)</f>
        <v xml:space="preserve"> Low Risk</v>
      </c>
      <c r="F1310" s="26" t="s">
        <v>2064</v>
      </c>
      <c r="G1310" s="29">
        <v>0.34251972045400209</v>
      </c>
      <c r="H1310" s="44" t="str">
        <f t="shared" si="20"/>
        <v>APPROVE</v>
      </c>
      <c r="I1310" s="42">
        <f>IF(Table9[[#This Row],[DECISION]]="Approve",3,IF(Table9[[#This Row],[DECISION]]="Review",2,1))</f>
        <v>3</v>
      </c>
    </row>
    <row r="1311" spans="1:9" ht="17.25" x14ac:dyDescent="0.3">
      <c r="A1311" s="40" t="s">
        <v>1339</v>
      </c>
      <c r="B1311" s="31" t="s">
        <v>33</v>
      </c>
      <c r="C1311" s="32">
        <v>118600</v>
      </c>
      <c r="D1311" s="33">
        <v>37000</v>
      </c>
      <c r="E1311" s="30" t="str">
        <f>VLOOKUP(A1311,'CREDIT RISK SCORECARD'!A:H,8, FALSE)</f>
        <v xml:space="preserve"> High Risk</v>
      </c>
      <c r="F1311" s="31" t="s">
        <v>2065</v>
      </c>
      <c r="G1311" s="34">
        <v>0.7192079893429334</v>
      </c>
      <c r="H1311" s="44" t="str">
        <f t="shared" si="20"/>
        <v>REJECT</v>
      </c>
      <c r="I1311" s="42">
        <f>IF(Table9[[#This Row],[DECISION]]="Approve",3,IF(Table9[[#This Row],[DECISION]]="Review",2,1))</f>
        <v>1</v>
      </c>
    </row>
    <row r="1312" spans="1:9" ht="17.25" x14ac:dyDescent="0.3">
      <c r="A1312" s="39" t="s">
        <v>1340</v>
      </c>
      <c r="B1312" s="26" t="s">
        <v>33</v>
      </c>
      <c r="C1312" s="27">
        <v>142300</v>
      </c>
      <c r="D1312" s="28">
        <v>30000</v>
      </c>
      <c r="E1312" s="30" t="str">
        <f>VLOOKUP(A1312,'CREDIT RISK SCORECARD'!A:H,8, FALSE)</f>
        <v xml:space="preserve"> Medium Risk</v>
      </c>
      <c r="F1312" s="26" t="s">
        <v>2065</v>
      </c>
      <c r="G1312" s="29">
        <v>0.53016389729989755</v>
      </c>
      <c r="H1312" s="44" t="str">
        <f t="shared" si="20"/>
        <v>REVIEW</v>
      </c>
      <c r="I1312" s="42">
        <f>IF(Table9[[#This Row],[DECISION]]="Approve",3,IF(Table9[[#This Row],[DECISION]]="Review",2,1))</f>
        <v>2</v>
      </c>
    </row>
    <row r="1313" spans="1:9" ht="17.25" x14ac:dyDescent="0.3">
      <c r="A1313" s="40" t="s">
        <v>1341</v>
      </c>
      <c r="B1313" s="31" t="s">
        <v>30</v>
      </c>
      <c r="C1313" s="32">
        <v>174600</v>
      </c>
      <c r="D1313" s="33">
        <v>30000</v>
      </c>
      <c r="E1313" s="30" t="str">
        <f>VLOOKUP(A1313,'CREDIT RISK SCORECARD'!A:H,8, FALSE)</f>
        <v xml:space="preserve"> Low Risk</v>
      </c>
      <c r="F1313" s="31" t="s">
        <v>2064</v>
      </c>
      <c r="G1313" s="34">
        <v>0.44717069120808761</v>
      </c>
      <c r="H1313" s="44" t="str">
        <f t="shared" si="20"/>
        <v>APPROVE</v>
      </c>
      <c r="I1313" s="42">
        <f>IF(Table9[[#This Row],[DECISION]]="Approve",3,IF(Table9[[#This Row],[DECISION]]="Review",2,1))</f>
        <v>3</v>
      </c>
    </row>
    <row r="1314" spans="1:9" ht="17.25" x14ac:dyDescent="0.3">
      <c r="A1314" s="39" t="s">
        <v>1342</v>
      </c>
      <c r="B1314" s="26" t="s">
        <v>33</v>
      </c>
      <c r="C1314" s="27">
        <v>176400</v>
      </c>
      <c r="D1314" s="28">
        <v>44000</v>
      </c>
      <c r="E1314" s="30" t="str">
        <f>VLOOKUP(A1314,'CREDIT RISK SCORECARD'!A:H,8, FALSE)</f>
        <v xml:space="preserve"> Medium Risk</v>
      </c>
      <c r="F1314" s="26" t="s">
        <v>2065</v>
      </c>
      <c r="G1314" s="29">
        <v>0.65210396485042377</v>
      </c>
      <c r="H1314" s="44" t="str">
        <f t="shared" si="20"/>
        <v>REVIEW</v>
      </c>
      <c r="I1314" s="42">
        <f>IF(Table9[[#This Row],[DECISION]]="Approve",3,IF(Table9[[#This Row],[DECISION]]="Review",2,1))</f>
        <v>2</v>
      </c>
    </row>
    <row r="1315" spans="1:9" ht="17.25" x14ac:dyDescent="0.3">
      <c r="A1315" s="40" t="s">
        <v>1343</v>
      </c>
      <c r="B1315" s="31" t="s">
        <v>30</v>
      </c>
      <c r="C1315" s="32">
        <v>227700</v>
      </c>
      <c r="D1315" s="33">
        <v>39000</v>
      </c>
      <c r="E1315" s="30" t="str">
        <f>VLOOKUP(A1315,'CREDIT RISK SCORECARD'!A:H,8, FALSE)</f>
        <v xml:space="preserve"> Medium Risk</v>
      </c>
      <c r="F1315" s="31" t="s">
        <v>2064</v>
      </c>
      <c r="G1315" s="34">
        <v>0.48757467013762051</v>
      </c>
      <c r="H1315" s="44" t="str">
        <f t="shared" si="20"/>
        <v>REVIEW</v>
      </c>
      <c r="I1315" s="42">
        <f>IF(Table9[[#This Row],[DECISION]]="Approve",3,IF(Table9[[#This Row],[DECISION]]="Review",2,1))</f>
        <v>2</v>
      </c>
    </row>
    <row r="1316" spans="1:9" ht="17.25" x14ac:dyDescent="0.3">
      <c r="A1316" s="39" t="s">
        <v>1344</v>
      </c>
      <c r="B1316" s="26" t="s">
        <v>25</v>
      </c>
      <c r="C1316" s="27">
        <v>111100</v>
      </c>
      <c r="D1316" s="28">
        <v>33000</v>
      </c>
      <c r="E1316" s="30" t="str">
        <f>VLOOKUP(A1316,'CREDIT RISK SCORECARD'!A:H,8, FALSE)</f>
        <v xml:space="preserve"> Medium Risk</v>
      </c>
      <c r="F1316" s="26" t="s">
        <v>2064</v>
      </c>
      <c r="G1316" s="29">
        <v>0.44279233667008971</v>
      </c>
      <c r="H1316" s="44" t="str">
        <f t="shared" si="20"/>
        <v>REVIEW</v>
      </c>
      <c r="I1316" s="42">
        <f>IF(Table9[[#This Row],[DECISION]]="Approve",3,IF(Table9[[#This Row],[DECISION]]="Review",2,1))</f>
        <v>2</v>
      </c>
    </row>
    <row r="1317" spans="1:9" ht="17.25" x14ac:dyDescent="0.3">
      <c r="A1317" s="40" t="s">
        <v>1345</v>
      </c>
      <c r="B1317" s="31" t="s">
        <v>30</v>
      </c>
      <c r="C1317" s="32">
        <v>247900</v>
      </c>
      <c r="D1317" s="33">
        <v>51000</v>
      </c>
      <c r="E1317" s="30" t="str">
        <f>VLOOKUP(A1317,'CREDIT RISK SCORECARD'!A:H,8, FALSE)</f>
        <v xml:space="preserve"> Medium Risk</v>
      </c>
      <c r="F1317" s="31" t="s">
        <v>2065</v>
      </c>
      <c r="G1317" s="34">
        <v>0.53523420220185192</v>
      </c>
      <c r="H1317" s="44" t="str">
        <f t="shared" si="20"/>
        <v>REVIEW</v>
      </c>
      <c r="I1317" s="42">
        <f>IF(Table9[[#This Row],[DECISION]]="Approve",3,IF(Table9[[#This Row],[DECISION]]="Review",2,1))</f>
        <v>2</v>
      </c>
    </row>
    <row r="1318" spans="1:9" ht="17.25" x14ac:dyDescent="0.3">
      <c r="A1318" s="39" t="s">
        <v>1346</v>
      </c>
      <c r="B1318" s="26" t="s">
        <v>25</v>
      </c>
      <c r="C1318" s="27">
        <v>168000</v>
      </c>
      <c r="D1318" s="28">
        <v>40000</v>
      </c>
      <c r="E1318" s="30" t="str">
        <f>VLOOKUP(A1318,'CREDIT RISK SCORECARD'!A:H,8, FALSE)</f>
        <v xml:space="preserve"> Low Risk</v>
      </c>
      <c r="F1318" s="26" t="s">
        <v>2064</v>
      </c>
      <c r="G1318" s="29">
        <v>0.35210952093429548</v>
      </c>
      <c r="H1318" s="44" t="str">
        <f t="shared" si="20"/>
        <v>APPROVE</v>
      </c>
      <c r="I1318" s="42">
        <f>IF(Table9[[#This Row],[DECISION]]="Approve",3,IF(Table9[[#This Row],[DECISION]]="Review",2,1))</f>
        <v>3</v>
      </c>
    </row>
    <row r="1319" spans="1:9" ht="17.25" x14ac:dyDescent="0.3">
      <c r="A1319" s="40" t="s">
        <v>1347</v>
      </c>
      <c r="B1319" s="31" t="s">
        <v>30</v>
      </c>
      <c r="C1319" s="32">
        <v>121900</v>
      </c>
      <c r="D1319" s="33">
        <v>30000</v>
      </c>
      <c r="E1319" s="30" t="str">
        <f>VLOOKUP(A1319,'CREDIT RISK SCORECARD'!A:H,8, FALSE)</f>
        <v xml:space="preserve"> Medium Risk</v>
      </c>
      <c r="F1319" s="31" t="s">
        <v>2065</v>
      </c>
      <c r="G1319" s="34">
        <v>0.53473626078947445</v>
      </c>
      <c r="H1319" s="44" t="str">
        <f t="shared" si="20"/>
        <v>REVIEW</v>
      </c>
      <c r="I1319" s="42">
        <f>IF(Table9[[#This Row],[DECISION]]="Approve",3,IF(Table9[[#This Row],[DECISION]]="Review",2,1))</f>
        <v>2</v>
      </c>
    </row>
    <row r="1320" spans="1:9" ht="17.25" x14ac:dyDescent="0.3">
      <c r="A1320" s="39" t="s">
        <v>1348</v>
      </c>
      <c r="B1320" s="26" t="s">
        <v>33</v>
      </c>
      <c r="C1320" s="27">
        <v>221100</v>
      </c>
      <c r="D1320" s="28">
        <v>46000</v>
      </c>
      <c r="E1320" s="30" t="str">
        <f>VLOOKUP(A1320,'CREDIT RISK SCORECARD'!A:H,8, FALSE)</f>
        <v xml:space="preserve"> Medium Risk</v>
      </c>
      <c r="F1320" s="26" t="s">
        <v>2065</v>
      </c>
      <c r="G1320" s="29">
        <v>0.60150992398068837</v>
      </c>
      <c r="H1320" s="44" t="str">
        <f t="shared" si="20"/>
        <v>REVIEW</v>
      </c>
      <c r="I1320" s="42">
        <f>IF(Table9[[#This Row],[DECISION]]="Approve",3,IF(Table9[[#This Row],[DECISION]]="Review",2,1))</f>
        <v>2</v>
      </c>
    </row>
    <row r="1321" spans="1:9" ht="17.25" x14ac:dyDescent="0.3">
      <c r="A1321" s="40" t="s">
        <v>1349</v>
      </c>
      <c r="B1321" s="31" t="s">
        <v>30</v>
      </c>
      <c r="C1321" s="32">
        <v>181500</v>
      </c>
      <c r="D1321" s="33">
        <v>56000</v>
      </c>
      <c r="E1321" s="30" t="str">
        <f>VLOOKUP(A1321,'CREDIT RISK SCORECARD'!A:H,8, FALSE)</f>
        <v xml:space="preserve"> Medium Risk</v>
      </c>
      <c r="F1321" s="31" t="s">
        <v>2064</v>
      </c>
      <c r="G1321" s="34">
        <v>0.44636603859594326</v>
      </c>
      <c r="H1321" s="44" t="str">
        <f t="shared" si="20"/>
        <v>REVIEW</v>
      </c>
      <c r="I1321" s="42">
        <f>IF(Table9[[#This Row],[DECISION]]="Approve",3,IF(Table9[[#This Row],[DECISION]]="Review",2,1))</f>
        <v>2</v>
      </c>
    </row>
    <row r="1322" spans="1:9" ht="17.25" x14ac:dyDescent="0.3">
      <c r="A1322" s="39" t="s">
        <v>1350</v>
      </c>
      <c r="B1322" s="26" t="s">
        <v>25</v>
      </c>
      <c r="C1322" s="27">
        <v>148300</v>
      </c>
      <c r="D1322" s="28">
        <v>30000</v>
      </c>
      <c r="E1322" s="30" t="str">
        <f>VLOOKUP(A1322,'CREDIT RISK SCORECARD'!A:H,8, FALSE)</f>
        <v xml:space="preserve"> Low Risk</v>
      </c>
      <c r="F1322" s="26" t="s">
        <v>2064</v>
      </c>
      <c r="G1322" s="29">
        <v>0.4231694864936032</v>
      </c>
      <c r="H1322" s="44" t="str">
        <f t="shared" si="20"/>
        <v>APPROVE</v>
      </c>
      <c r="I1322" s="42">
        <f>IF(Table9[[#This Row],[DECISION]]="Approve",3,IF(Table9[[#This Row],[DECISION]]="Review",2,1))</f>
        <v>3</v>
      </c>
    </row>
    <row r="1323" spans="1:9" ht="17.25" x14ac:dyDescent="0.3">
      <c r="A1323" s="40" t="s">
        <v>1351</v>
      </c>
      <c r="B1323" s="31" t="s">
        <v>33</v>
      </c>
      <c r="C1323" s="32">
        <v>441500</v>
      </c>
      <c r="D1323" s="33">
        <v>123000</v>
      </c>
      <c r="E1323" s="30" t="str">
        <f>VLOOKUP(A1323,'CREDIT RISK SCORECARD'!A:H,8, FALSE)</f>
        <v xml:space="preserve"> Medium Risk</v>
      </c>
      <c r="F1323" s="31" t="s">
        <v>2065</v>
      </c>
      <c r="G1323" s="34">
        <v>0.60125244394220434</v>
      </c>
      <c r="H1323" s="44" t="str">
        <f t="shared" si="20"/>
        <v>REVIEW</v>
      </c>
      <c r="I1323" s="42">
        <f>IF(Table9[[#This Row],[DECISION]]="Approve",3,IF(Table9[[#This Row],[DECISION]]="Review",2,1))</f>
        <v>2</v>
      </c>
    </row>
    <row r="1324" spans="1:9" ht="17.25" x14ac:dyDescent="0.3">
      <c r="A1324" s="39" t="s">
        <v>1352</v>
      </c>
      <c r="B1324" s="26" t="s">
        <v>33</v>
      </c>
      <c r="C1324" s="27">
        <v>173800</v>
      </c>
      <c r="D1324" s="28">
        <v>58000</v>
      </c>
      <c r="E1324" s="30" t="str">
        <f>VLOOKUP(A1324,'CREDIT RISK SCORECARD'!A:H,8, FALSE)</f>
        <v xml:space="preserve"> Medium Risk</v>
      </c>
      <c r="F1324" s="26" t="s">
        <v>2065</v>
      </c>
      <c r="G1324" s="29">
        <v>0.63362406814732131</v>
      </c>
      <c r="H1324" s="44" t="str">
        <f t="shared" si="20"/>
        <v>REVIEW</v>
      </c>
      <c r="I1324" s="42">
        <f>IF(Table9[[#This Row],[DECISION]]="Approve",3,IF(Table9[[#This Row],[DECISION]]="Review",2,1))</f>
        <v>2</v>
      </c>
    </row>
    <row r="1325" spans="1:9" ht="17.25" x14ac:dyDescent="0.3">
      <c r="A1325" s="40" t="s">
        <v>1353</v>
      </c>
      <c r="B1325" s="31" t="s">
        <v>33</v>
      </c>
      <c r="C1325" s="32">
        <v>305700</v>
      </c>
      <c r="D1325" s="33">
        <v>87000</v>
      </c>
      <c r="E1325" s="30" t="str">
        <f>VLOOKUP(A1325,'CREDIT RISK SCORECARD'!A:H,8, FALSE)</f>
        <v xml:space="preserve"> Medium Risk</v>
      </c>
      <c r="F1325" s="31" t="s">
        <v>2065</v>
      </c>
      <c r="G1325" s="34">
        <v>0.63964072070428712</v>
      </c>
      <c r="H1325" s="44" t="str">
        <f t="shared" si="20"/>
        <v>REVIEW</v>
      </c>
      <c r="I1325" s="42">
        <f>IF(Table9[[#This Row],[DECISION]]="Approve",3,IF(Table9[[#This Row],[DECISION]]="Review",2,1))</f>
        <v>2</v>
      </c>
    </row>
    <row r="1326" spans="1:9" ht="17.25" x14ac:dyDescent="0.3">
      <c r="A1326" s="39" t="s">
        <v>1354</v>
      </c>
      <c r="B1326" s="26" t="s">
        <v>25</v>
      </c>
      <c r="C1326" s="27">
        <v>247700</v>
      </c>
      <c r="D1326" s="28">
        <v>77000</v>
      </c>
      <c r="E1326" s="30" t="str">
        <f>VLOOKUP(A1326,'CREDIT RISK SCORECARD'!A:H,8, FALSE)</f>
        <v xml:space="preserve"> Medium Risk</v>
      </c>
      <c r="F1326" s="26" t="s">
        <v>2064</v>
      </c>
      <c r="G1326" s="29">
        <v>0.40981175819868959</v>
      </c>
      <c r="H1326" s="44" t="str">
        <f t="shared" si="20"/>
        <v>REVIEW</v>
      </c>
      <c r="I1326" s="42">
        <f>IF(Table9[[#This Row],[DECISION]]="Approve",3,IF(Table9[[#This Row],[DECISION]]="Review",2,1))</f>
        <v>2</v>
      </c>
    </row>
    <row r="1327" spans="1:9" ht="17.25" x14ac:dyDescent="0.3">
      <c r="A1327" s="40" t="s">
        <v>1355</v>
      </c>
      <c r="B1327" s="31" t="s">
        <v>25</v>
      </c>
      <c r="C1327" s="32">
        <v>181200</v>
      </c>
      <c r="D1327" s="33">
        <v>31000</v>
      </c>
      <c r="E1327" s="30" t="str">
        <f>VLOOKUP(A1327,'CREDIT RISK SCORECARD'!A:H,8, FALSE)</f>
        <v xml:space="preserve"> Low Risk</v>
      </c>
      <c r="F1327" s="31" t="s">
        <v>2064</v>
      </c>
      <c r="G1327" s="34">
        <v>0.39713524313552362</v>
      </c>
      <c r="H1327" s="44" t="str">
        <f t="shared" si="20"/>
        <v>APPROVE</v>
      </c>
      <c r="I1327" s="42">
        <f>IF(Table9[[#This Row],[DECISION]]="Approve",3,IF(Table9[[#This Row],[DECISION]]="Review",2,1))</f>
        <v>3</v>
      </c>
    </row>
    <row r="1328" spans="1:9" ht="17.25" x14ac:dyDescent="0.3">
      <c r="A1328" s="39" t="s">
        <v>1356</v>
      </c>
      <c r="B1328" s="26" t="s">
        <v>25</v>
      </c>
      <c r="C1328" s="27">
        <v>214000</v>
      </c>
      <c r="D1328" s="28">
        <v>43000</v>
      </c>
      <c r="E1328" s="30" t="str">
        <f>VLOOKUP(A1328,'CREDIT RISK SCORECARD'!A:H,8, FALSE)</f>
        <v xml:space="preserve"> Low Risk</v>
      </c>
      <c r="F1328" s="26" t="s">
        <v>2064</v>
      </c>
      <c r="G1328" s="29">
        <v>0.37941644764248006</v>
      </c>
      <c r="H1328" s="44" t="str">
        <f t="shared" si="20"/>
        <v>APPROVE</v>
      </c>
      <c r="I1328" s="42">
        <f>IF(Table9[[#This Row],[DECISION]]="Approve",3,IF(Table9[[#This Row],[DECISION]]="Review",2,1))</f>
        <v>3</v>
      </c>
    </row>
    <row r="1329" spans="1:9" ht="17.25" x14ac:dyDescent="0.3">
      <c r="A1329" s="40" t="s">
        <v>1357</v>
      </c>
      <c r="B1329" s="31" t="s">
        <v>25</v>
      </c>
      <c r="C1329" s="32">
        <v>204900</v>
      </c>
      <c r="D1329" s="33">
        <v>67000</v>
      </c>
      <c r="E1329" s="30" t="str">
        <f>VLOOKUP(A1329,'CREDIT RISK SCORECARD'!A:H,8, FALSE)</f>
        <v xml:space="preserve"> Medium Risk</v>
      </c>
      <c r="F1329" s="31" t="s">
        <v>2064</v>
      </c>
      <c r="G1329" s="34">
        <v>0.44168586767901713</v>
      </c>
      <c r="H1329" s="44" t="str">
        <f t="shared" si="20"/>
        <v>REVIEW</v>
      </c>
      <c r="I1329" s="42">
        <f>IF(Table9[[#This Row],[DECISION]]="Approve",3,IF(Table9[[#This Row],[DECISION]]="Review",2,1))</f>
        <v>2</v>
      </c>
    </row>
    <row r="1330" spans="1:9" ht="17.25" x14ac:dyDescent="0.3">
      <c r="A1330" s="39" t="s">
        <v>1358</v>
      </c>
      <c r="B1330" s="26" t="s">
        <v>30</v>
      </c>
      <c r="C1330" s="27">
        <v>256900</v>
      </c>
      <c r="D1330" s="28">
        <v>75000</v>
      </c>
      <c r="E1330" s="30" t="str">
        <f>VLOOKUP(A1330,'CREDIT RISK SCORECARD'!A:H,8, FALSE)</f>
        <v xml:space="preserve"> Low Risk</v>
      </c>
      <c r="F1330" s="26" t="s">
        <v>2064</v>
      </c>
      <c r="G1330" s="29">
        <v>0.40571795170522207</v>
      </c>
      <c r="H1330" s="44" t="str">
        <f t="shared" si="20"/>
        <v>APPROVE</v>
      </c>
      <c r="I1330" s="42">
        <f>IF(Table9[[#This Row],[DECISION]]="Approve",3,IF(Table9[[#This Row],[DECISION]]="Review",2,1))</f>
        <v>3</v>
      </c>
    </row>
    <row r="1331" spans="1:9" ht="17.25" x14ac:dyDescent="0.3">
      <c r="A1331" s="40" t="s">
        <v>1359</v>
      </c>
      <c r="B1331" s="31" t="s">
        <v>25</v>
      </c>
      <c r="C1331" s="32">
        <v>172800</v>
      </c>
      <c r="D1331" s="33">
        <v>48000</v>
      </c>
      <c r="E1331" s="30" t="str">
        <f>VLOOKUP(A1331,'CREDIT RISK SCORECARD'!A:H,8, FALSE)</f>
        <v xml:space="preserve"> Medium Risk</v>
      </c>
      <c r="F1331" s="31" t="s">
        <v>2064</v>
      </c>
      <c r="G1331" s="34">
        <v>0.42085441351265851</v>
      </c>
      <c r="H1331" s="44" t="str">
        <f t="shared" si="20"/>
        <v>REVIEW</v>
      </c>
      <c r="I1331" s="42">
        <f>IF(Table9[[#This Row],[DECISION]]="Approve",3,IF(Table9[[#This Row],[DECISION]]="Review",2,1))</f>
        <v>2</v>
      </c>
    </row>
    <row r="1332" spans="1:9" ht="17.25" x14ac:dyDescent="0.3">
      <c r="A1332" s="39" t="s">
        <v>1360</v>
      </c>
      <c r="B1332" s="26" t="s">
        <v>30</v>
      </c>
      <c r="C1332" s="27">
        <v>242200</v>
      </c>
      <c r="D1332" s="28">
        <v>68000</v>
      </c>
      <c r="E1332" s="30" t="str">
        <f>VLOOKUP(A1332,'CREDIT RISK SCORECARD'!A:H,8, FALSE)</f>
        <v xml:space="preserve"> Medium Risk</v>
      </c>
      <c r="F1332" s="26" t="s">
        <v>2064</v>
      </c>
      <c r="G1332" s="29">
        <v>0.46445396230576869</v>
      </c>
      <c r="H1332" s="44" t="str">
        <f t="shared" si="20"/>
        <v>REVIEW</v>
      </c>
      <c r="I1332" s="42">
        <f>IF(Table9[[#This Row],[DECISION]]="Approve",3,IF(Table9[[#This Row],[DECISION]]="Review",2,1))</f>
        <v>2</v>
      </c>
    </row>
    <row r="1333" spans="1:9" ht="17.25" x14ac:dyDescent="0.3">
      <c r="A1333" s="40" t="s">
        <v>1361</v>
      </c>
      <c r="B1333" s="31" t="s">
        <v>25</v>
      </c>
      <c r="C1333" s="32">
        <v>194000</v>
      </c>
      <c r="D1333" s="33">
        <v>45000</v>
      </c>
      <c r="E1333" s="30" t="str">
        <f>VLOOKUP(A1333,'CREDIT RISK SCORECARD'!A:H,8, FALSE)</f>
        <v xml:space="preserve"> Low Risk</v>
      </c>
      <c r="F1333" s="31" t="s">
        <v>2064</v>
      </c>
      <c r="G1333" s="34">
        <v>0.4239691627011718</v>
      </c>
      <c r="H1333" s="44" t="str">
        <f t="shared" si="20"/>
        <v>APPROVE</v>
      </c>
      <c r="I1333" s="42">
        <f>IF(Table9[[#This Row],[DECISION]]="Approve",3,IF(Table9[[#This Row],[DECISION]]="Review",2,1))</f>
        <v>3</v>
      </c>
    </row>
    <row r="1334" spans="1:9" ht="17.25" x14ac:dyDescent="0.3">
      <c r="A1334" s="39" t="s">
        <v>1362</v>
      </c>
      <c r="B1334" s="26" t="s">
        <v>25</v>
      </c>
      <c r="C1334" s="27">
        <v>148600</v>
      </c>
      <c r="D1334" s="28">
        <v>30000</v>
      </c>
      <c r="E1334" s="30" t="str">
        <f>VLOOKUP(A1334,'CREDIT RISK SCORECARD'!A:H,8, FALSE)</f>
        <v xml:space="preserve"> Low Risk</v>
      </c>
      <c r="F1334" s="26" t="s">
        <v>2064</v>
      </c>
      <c r="G1334" s="29">
        <v>0.41800378580452613</v>
      </c>
      <c r="H1334" s="44" t="str">
        <f t="shared" si="20"/>
        <v>APPROVE</v>
      </c>
      <c r="I1334" s="42">
        <f>IF(Table9[[#This Row],[DECISION]]="Approve",3,IF(Table9[[#This Row],[DECISION]]="Review",2,1))</f>
        <v>3</v>
      </c>
    </row>
    <row r="1335" spans="1:9" ht="17.25" x14ac:dyDescent="0.3">
      <c r="A1335" s="40" t="s">
        <v>1363</v>
      </c>
      <c r="B1335" s="31" t="s">
        <v>33</v>
      </c>
      <c r="C1335" s="32">
        <v>284000</v>
      </c>
      <c r="D1335" s="33">
        <v>87000</v>
      </c>
      <c r="E1335" s="30" t="str">
        <f>VLOOKUP(A1335,'CREDIT RISK SCORECARD'!A:H,8, FALSE)</f>
        <v xml:space="preserve"> Medium Risk</v>
      </c>
      <c r="F1335" s="31" t="s">
        <v>2065</v>
      </c>
      <c r="G1335" s="34">
        <v>0.65068109733563717</v>
      </c>
      <c r="H1335" s="44" t="str">
        <f t="shared" si="20"/>
        <v>REVIEW</v>
      </c>
      <c r="I1335" s="42">
        <f>IF(Table9[[#This Row],[DECISION]]="Approve",3,IF(Table9[[#This Row],[DECISION]]="Review",2,1))</f>
        <v>2</v>
      </c>
    </row>
    <row r="1336" spans="1:9" ht="17.25" x14ac:dyDescent="0.3">
      <c r="A1336" s="39" t="s">
        <v>1364</v>
      </c>
      <c r="B1336" s="26" t="s">
        <v>33</v>
      </c>
      <c r="C1336" s="27">
        <v>160000</v>
      </c>
      <c r="D1336" s="28">
        <v>46000</v>
      </c>
      <c r="E1336" s="30" t="str">
        <f>VLOOKUP(A1336,'CREDIT RISK SCORECARD'!A:H,8, FALSE)</f>
        <v xml:space="preserve"> Medium Risk</v>
      </c>
      <c r="F1336" s="26" t="s">
        <v>2065</v>
      </c>
      <c r="G1336" s="29">
        <v>0.61045329199788045</v>
      </c>
      <c r="H1336" s="44" t="str">
        <f t="shared" si="20"/>
        <v>REVIEW</v>
      </c>
      <c r="I1336" s="42">
        <f>IF(Table9[[#This Row],[DECISION]]="Approve",3,IF(Table9[[#This Row],[DECISION]]="Review",2,1))</f>
        <v>2</v>
      </c>
    </row>
    <row r="1337" spans="1:9" ht="17.25" x14ac:dyDescent="0.3">
      <c r="A1337" s="40" t="s">
        <v>1365</v>
      </c>
      <c r="B1337" s="31" t="s">
        <v>25</v>
      </c>
      <c r="C1337" s="32">
        <v>242300</v>
      </c>
      <c r="D1337" s="33">
        <v>59000</v>
      </c>
      <c r="E1337" s="30" t="str">
        <f>VLOOKUP(A1337,'CREDIT RISK SCORECARD'!A:H,8, FALSE)</f>
        <v xml:space="preserve"> Low Risk</v>
      </c>
      <c r="F1337" s="31" t="s">
        <v>2064</v>
      </c>
      <c r="G1337" s="34">
        <v>0.39612612557965021</v>
      </c>
      <c r="H1337" s="44" t="str">
        <f t="shared" si="20"/>
        <v>APPROVE</v>
      </c>
      <c r="I1337" s="42">
        <f>IF(Table9[[#This Row],[DECISION]]="Approve",3,IF(Table9[[#This Row],[DECISION]]="Review",2,1))</f>
        <v>3</v>
      </c>
    </row>
    <row r="1338" spans="1:9" ht="17.25" x14ac:dyDescent="0.3">
      <c r="A1338" s="39" t="s">
        <v>1366</v>
      </c>
      <c r="B1338" s="26" t="s">
        <v>33</v>
      </c>
      <c r="C1338" s="27">
        <v>145100</v>
      </c>
      <c r="D1338" s="28">
        <v>48000</v>
      </c>
      <c r="E1338" s="30" t="str">
        <f>VLOOKUP(A1338,'CREDIT RISK SCORECARD'!A:H,8, FALSE)</f>
        <v xml:space="preserve"> Medium Risk</v>
      </c>
      <c r="F1338" s="26" t="s">
        <v>2064</v>
      </c>
      <c r="G1338" s="29">
        <v>0.48827589721562065</v>
      </c>
      <c r="H1338" s="44" t="str">
        <f t="shared" si="20"/>
        <v>REVIEW</v>
      </c>
      <c r="I1338" s="42">
        <f>IF(Table9[[#This Row],[DECISION]]="Approve",3,IF(Table9[[#This Row],[DECISION]]="Review",2,1))</f>
        <v>2</v>
      </c>
    </row>
    <row r="1339" spans="1:9" ht="17.25" x14ac:dyDescent="0.3">
      <c r="A1339" s="40" t="s">
        <v>1367</v>
      </c>
      <c r="B1339" s="31" t="s">
        <v>33</v>
      </c>
      <c r="C1339" s="32">
        <v>170100</v>
      </c>
      <c r="D1339" s="33">
        <v>37000</v>
      </c>
      <c r="E1339" s="30" t="str">
        <f>VLOOKUP(A1339,'CREDIT RISK SCORECARD'!A:H,8, FALSE)</f>
        <v xml:space="preserve"> Medium Risk</v>
      </c>
      <c r="F1339" s="31" t="s">
        <v>2065</v>
      </c>
      <c r="G1339" s="34">
        <v>0.58057515042614205</v>
      </c>
      <c r="H1339" s="44" t="str">
        <f t="shared" si="20"/>
        <v>REVIEW</v>
      </c>
      <c r="I1339" s="42">
        <f>IF(Table9[[#This Row],[DECISION]]="Approve",3,IF(Table9[[#This Row],[DECISION]]="Review",2,1))</f>
        <v>2</v>
      </c>
    </row>
    <row r="1340" spans="1:9" ht="17.25" x14ac:dyDescent="0.3">
      <c r="A1340" s="39" t="s">
        <v>1368</v>
      </c>
      <c r="B1340" s="26" t="s">
        <v>25</v>
      </c>
      <c r="C1340" s="27">
        <v>92100</v>
      </c>
      <c r="D1340" s="28">
        <v>30000</v>
      </c>
      <c r="E1340" s="30" t="str">
        <f>VLOOKUP(A1340,'CREDIT RISK SCORECARD'!A:H,8, FALSE)</f>
        <v xml:space="preserve"> Low Risk</v>
      </c>
      <c r="F1340" s="26" t="s">
        <v>2064</v>
      </c>
      <c r="G1340" s="29">
        <v>0.38814091671887962</v>
      </c>
      <c r="H1340" s="44" t="str">
        <f t="shared" si="20"/>
        <v>APPROVE</v>
      </c>
      <c r="I1340" s="42">
        <f>IF(Table9[[#This Row],[DECISION]]="Approve",3,IF(Table9[[#This Row],[DECISION]]="Review",2,1))</f>
        <v>3</v>
      </c>
    </row>
    <row r="1341" spans="1:9" ht="17.25" x14ac:dyDescent="0.3">
      <c r="A1341" s="40" t="s">
        <v>1369</v>
      </c>
      <c r="B1341" s="31" t="s">
        <v>30</v>
      </c>
      <c r="C1341" s="32">
        <v>147000</v>
      </c>
      <c r="D1341" s="33">
        <v>48000</v>
      </c>
      <c r="E1341" s="30" t="str">
        <f>VLOOKUP(A1341,'CREDIT RISK SCORECARD'!A:H,8, FALSE)</f>
        <v xml:space="preserve"> Medium Risk</v>
      </c>
      <c r="F1341" s="31" t="s">
        <v>2065</v>
      </c>
      <c r="G1341" s="34">
        <v>0.61160724342411976</v>
      </c>
      <c r="H1341" s="44" t="str">
        <f t="shared" si="20"/>
        <v>REVIEW</v>
      </c>
      <c r="I1341" s="42">
        <f>IF(Table9[[#This Row],[DECISION]]="Approve",3,IF(Table9[[#This Row],[DECISION]]="Review",2,1))</f>
        <v>2</v>
      </c>
    </row>
    <row r="1342" spans="1:9" ht="17.25" x14ac:dyDescent="0.3">
      <c r="A1342" s="39" t="s">
        <v>1370</v>
      </c>
      <c r="B1342" s="26" t="s">
        <v>30</v>
      </c>
      <c r="C1342" s="27">
        <v>301500</v>
      </c>
      <c r="D1342" s="28">
        <v>93000</v>
      </c>
      <c r="E1342" s="30" t="str">
        <f>VLOOKUP(A1342,'CREDIT RISK SCORECARD'!A:H,8, FALSE)</f>
        <v xml:space="preserve"> Medium Risk</v>
      </c>
      <c r="F1342" s="26" t="s">
        <v>2065</v>
      </c>
      <c r="G1342" s="29">
        <v>0.51953746689208613</v>
      </c>
      <c r="H1342" s="44" t="str">
        <f t="shared" si="20"/>
        <v>REVIEW</v>
      </c>
      <c r="I1342" s="42">
        <f>IF(Table9[[#This Row],[DECISION]]="Approve",3,IF(Table9[[#This Row],[DECISION]]="Review",2,1))</f>
        <v>2</v>
      </c>
    </row>
    <row r="1343" spans="1:9" ht="17.25" x14ac:dyDescent="0.3">
      <c r="A1343" s="40" t="s">
        <v>1371</v>
      </c>
      <c r="B1343" s="31" t="s">
        <v>33</v>
      </c>
      <c r="C1343" s="32">
        <v>359100</v>
      </c>
      <c r="D1343" s="33">
        <v>91000</v>
      </c>
      <c r="E1343" s="30" t="str">
        <f>VLOOKUP(A1343,'CREDIT RISK SCORECARD'!A:H,8, FALSE)</f>
        <v xml:space="preserve"> Medium Risk</v>
      </c>
      <c r="F1343" s="31" t="s">
        <v>2065</v>
      </c>
      <c r="G1343" s="34">
        <v>0.57043771829319934</v>
      </c>
      <c r="H1343" s="44" t="str">
        <f t="shared" si="20"/>
        <v>REVIEW</v>
      </c>
      <c r="I1343" s="42">
        <f>IF(Table9[[#This Row],[DECISION]]="Approve",3,IF(Table9[[#This Row],[DECISION]]="Review",2,1))</f>
        <v>2</v>
      </c>
    </row>
    <row r="1344" spans="1:9" ht="17.25" x14ac:dyDescent="0.3">
      <c r="A1344" s="39" t="s">
        <v>1372</v>
      </c>
      <c r="B1344" s="26" t="s">
        <v>25</v>
      </c>
      <c r="C1344" s="27">
        <v>181000</v>
      </c>
      <c r="D1344" s="28">
        <v>32000</v>
      </c>
      <c r="E1344" s="30" t="str">
        <f>VLOOKUP(A1344,'CREDIT RISK SCORECARD'!A:H,8, FALSE)</f>
        <v xml:space="preserve"> Low Risk</v>
      </c>
      <c r="F1344" s="26" t="s">
        <v>2064</v>
      </c>
      <c r="G1344" s="29">
        <v>0.37601286900641234</v>
      </c>
      <c r="H1344" s="44" t="str">
        <f t="shared" si="20"/>
        <v>APPROVE</v>
      </c>
      <c r="I1344" s="42">
        <f>IF(Table9[[#This Row],[DECISION]]="Approve",3,IF(Table9[[#This Row],[DECISION]]="Review",2,1))</f>
        <v>3</v>
      </c>
    </row>
    <row r="1345" spans="1:9" ht="17.25" x14ac:dyDescent="0.3">
      <c r="A1345" s="40" t="s">
        <v>1373</v>
      </c>
      <c r="B1345" s="31" t="s">
        <v>33</v>
      </c>
      <c r="C1345" s="32">
        <v>159400</v>
      </c>
      <c r="D1345" s="33">
        <v>31000</v>
      </c>
      <c r="E1345" s="30" t="str">
        <f>VLOOKUP(A1345,'CREDIT RISK SCORECARD'!A:H,8, FALSE)</f>
        <v xml:space="preserve"> Medium Risk</v>
      </c>
      <c r="F1345" s="31" t="s">
        <v>2065</v>
      </c>
      <c r="G1345" s="34">
        <v>0.62901420626152915</v>
      </c>
      <c r="H1345" s="44" t="str">
        <f t="shared" si="20"/>
        <v>REVIEW</v>
      </c>
      <c r="I1345" s="42">
        <f>IF(Table9[[#This Row],[DECISION]]="Approve",3,IF(Table9[[#This Row],[DECISION]]="Review",2,1))</f>
        <v>2</v>
      </c>
    </row>
    <row r="1346" spans="1:9" ht="17.25" x14ac:dyDescent="0.3">
      <c r="A1346" s="39" t="s">
        <v>1374</v>
      </c>
      <c r="B1346" s="26" t="s">
        <v>25</v>
      </c>
      <c r="C1346" s="27">
        <v>189200</v>
      </c>
      <c r="D1346" s="28">
        <v>53000</v>
      </c>
      <c r="E1346" s="30" t="str">
        <f>VLOOKUP(A1346,'CREDIT RISK SCORECARD'!A:H,8, FALSE)</f>
        <v xml:space="preserve"> Medium Risk</v>
      </c>
      <c r="F1346" s="26" t="s">
        <v>2064</v>
      </c>
      <c r="G1346" s="29">
        <v>0.48821434280133696</v>
      </c>
      <c r="H1346" s="44" t="str">
        <f t="shared" si="20"/>
        <v>REVIEW</v>
      </c>
      <c r="I1346" s="42">
        <f>IF(Table9[[#This Row],[DECISION]]="Approve",3,IF(Table9[[#This Row],[DECISION]]="Review",2,1))</f>
        <v>2</v>
      </c>
    </row>
    <row r="1347" spans="1:9" ht="17.25" x14ac:dyDescent="0.3">
      <c r="A1347" s="40" t="s">
        <v>1375</v>
      </c>
      <c r="B1347" s="31" t="s">
        <v>25</v>
      </c>
      <c r="C1347" s="32">
        <v>146400</v>
      </c>
      <c r="D1347" s="33">
        <v>33000</v>
      </c>
      <c r="E1347" s="30" t="str">
        <f>VLOOKUP(A1347,'CREDIT RISK SCORECARD'!A:H,8, FALSE)</f>
        <v xml:space="preserve"> Low Risk</v>
      </c>
      <c r="F1347" s="31" t="s">
        <v>2064</v>
      </c>
      <c r="G1347" s="34">
        <v>0.41630067415740074</v>
      </c>
      <c r="H1347" s="44" t="str">
        <f t="shared" si="20"/>
        <v>APPROVE</v>
      </c>
      <c r="I1347" s="42">
        <f>IF(Table9[[#This Row],[DECISION]]="Approve",3,IF(Table9[[#This Row],[DECISION]]="Review",2,1))</f>
        <v>3</v>
      </c>
    </row>
    <row r="1348" spans="1:9" ht="17.25" x14ac:dyDescent="0.3">
      <c r="A1348" s="39" t="s">
        <v>1376</v>
      </c>
      <c r="B1348" s="26" t="s">
        <v>25</v>
      </c>
      <c r="C1348" s="27">
        <v>163500</v>
      </c>
      <c r="D1348" s="28">
        <v>52000</v>
      </c>
      <c r="E1348" s="30" t="str">
        <f>VLOOKUP(A1348,'CREDIT RISK SCORECARD'!A:H,8, FALSE)</f>
        <v xml:space="preserve"> Low Risk</v>
      </c>
      <c r="F1348" s="26" t="s">
        <v>2064</v>
      </c>
      <c r="G1348" s="29">
        <v>0.33229523052191851</v>
      </c>
      <c r="H1348" s="44" t="str">
        <f t="shared" si="20"/>
        <v>APPROVE</v>
      </c>
      <c r="I1348" s="42">
        <f>IF(Table9[[#This Row],[DECISION]]="Approve",3,IF(Table9[[#This Row],[DECISION]]="Review",2,1))</f>
        <v>3</v>
      </c>
    </row>
    <row r="1349" spans="1:9" ht="17.25" x14ac:dyDescent="0.3">
      <c r="A1349" s="40" t="s">
        <v>1377</v>
      </c>
      <c r="B1349" s="31" t="s">
        <v>25</v>
      </c>
      <c r="C1349" s="32">
        <v>201700</v>
      </c>
      <c r="D1349" s="33">
        <v>69000</v>
      </c>
      <c r="E1349" s="30" t="str">
        <f>VLOOKUP(A1349,'CREDIT RISK SCORECARD'!A:H,8, FALSE)</f>
        <v xml:space="preserve"> Low Risk</v>
      </c>
      <c r="F1349" s="31" t="s">
        <v>2064</v>
      </c>
      <c r="G1349" s="34">
        <v>0.39762597781631509</v>
      </c>
      <c r="H1349" s="44" t="str">
        <f t="shared" si="20"/>
        <v>APPROVE</v>
      </c>
      <c r="I1349" s="42">
        <f>IF(Table9[[#This Row],[DECISION]]="Approve",3,IF(Table9[[#This Row],[DECISION]]="Review",2,1))</f>
        <v>3</v>
      </c>
    </row>
    <row r="1350" spans="1:9" ht="17.25" x14ac:dyDescent="0.3">
      <c r="A1350" s="39" t="s">
        <v>1378</v>
      </c>
      <c r="B1350" s="26" t="s">
        <v>30</v>
      </c>
      <c r="C1350" s="27">
        <v>176000</v>
      </c>
      <c r="D1350" s="28">
        <v>55000</v>
      </c>
      <c r="E1350" s="30" t="str">
        <f>VLOOKUP(A1350,'CREDIT RISK SCORECARD'!A:H,8, FALSE)</f>
        <v xml:space="preserve"> Medium Risk</v>
      </c>
      <c r="F1350" s="26" t="s">
        <v>2065</v>
      </c>
      <c r="G1350" s="29">
        <v>0.52712933393585071</v>
      </c>
      <c r="H1350" s="44" t="str">
        <f t="shared" si="20"/>
        <v>REVIEW</v>
      </c>
      <c r="I1350" s="42">
        <f>IF(Table9[[#This Row],[DECISION]]="Approve",3,IF(Table9[[#This Row],[DECISION]]="Review",2,1))</f>
        <v>2</v>
      </c>
    </row>
    <row r="1351" spans="1:9" ht="17.25" x14ac:dyDescent="0.3">
      <c r="A1351" s="40" t="s">
        <v>1379</v>
      </c>
      <c r="B1351" s="31" t="s">
        <v>33</v>
      </c>
      <c r="C1351" s="32">
        <v>219400</v>
      </c>
      <c r="D1351" s="33">
        <v>49000</v>
      </c>
      <c r="E1351" s="30" t="str">
        <f>VLOOKUP(A1351,'CREDIT RISK SCORECARD'!A:H,8, FALSE)</f>
        <v xml:space="preserve"> Medium Risk</v>
      </c>
      <c r="F1351" s="31" t="s">
        <v>2065</v>
      </c>
      <c r="G1351" s="34">
        <v>0.64064032842340324</v>
      </c>
      <c r="H1351" s="44" t="str">
        <f t="shared" si="20"/>
        <v>REVIEW</v>
      </c>
      <c r="I1351" s="42">
        <f>IF(Table9[[#This Row],[DECISION]]="Approve",3,IF(Table9[[#This Row],[DECISION]]="Review",2,1))</f>
        <v>2</v>
      </c>
    </row>
    <row r="1352" spans="1:9" ht="17.25" x14ac:dyDescent="0.3">
      <c r="A1352" s="39" t="s">
        <v>1380</v>
      </c>
      <c r="B1352" s="26" t="s">
        <v>33</v>
      </c>
      <c r="C1352" s="27">
        <v>271500</v>
      </c>
      <c r="D1352" s="28">
        <v>84000</v>
      </c>
      <c r="E1352" s="30" t="str">
        <f>VLOOKUP(A1352,'CREDIT RISK SCORECARD'!A:H,8, FALSE)</f>
        <v xml:space="preserve"> Medium Risk</v>
      </c>
      <c r="F1352" s="26" t="s">
        <v>2065</v>
      </c>
      <c r="G1352" s="29">
        <v>0.64862320788502181</v>
      </c>
      <c r="H1352" s="44" t="str">
        <f t="shared" ref="H1352:H1415" si="21">IF(E:E=" Low Risk","APPROVE",
IF(E:E=" Medium Risk","REVIEW","REJECT"))</f>
        <v>REVIEW</v>
      </c>
      <c r="I1352" s="42">
        <f>IF(Table9[[#This Row],[DECISION]]="Approve",3,IF(Table9[[#This Row],[DECISION]]="Review",2,1))</f>
        <v>2</v>
      </c>
    </row>
    <row r="1353" spans="1:9" ht="17.25" x14ac:dyDescent="0.3">
      <c r="A1353" s="40" t="s">
        <v>1381</v>
      </c>
      <c r="B1353" s="31" t="s">
        <v>25</v>
      </c>
      <c r="C1353" s="32">
        <v>203800</v>
      </c>
      <c r="D1353" s="33">
        <v>45000</v>
      </c>
      <c r="E1353" s="30" t="str">
        <f>VLOOKUP(A1353,'CREDIT RISK SCORECARD'!A:H,8, FALSE)</f>
        <v xml:space="preserve"> Low Risk</v>
      </c>
      <c r="F1353" s="31" t="s">
        <v>2064</v>
      </c>
      <c r="G1353" s="34">
        <v>0.4213120822063165</v>
      </c>
      <c r="H1353" s="44" t="str">
        <f t="shared" si="21"/>
        <v>APPROVE</v>
      </c>
      <c r="I1353" s="42">
        <f>IF(Table9[[#This Row],[DECISION]]="Approve",3,IF(Table9[[#This Row],[DECISION]]="Review",2,1))</f>
        <v>3</v>
      </c>
    </row>
    <row r="1354" spans="1:9" ht="17.25" x14ac:dyDescent="0.3">
      <c r="A1354" s="39" t="s">
        <v>1382</v>
      </c>
      <c r="B1354" s="26" t="s">
        <v>25</v>
      </c>
      <c r="C1354" s="27">
        <v>158900</v>
      </c>
      <c r="D1354" s="28">
        <v>30000</v>
      </c>
      <c r="E1354" s="30" t="str">
        <f>VLOOKUP(A1354,'CREDIT RISK SCORECARD'!A:H,8, FALSE)</f>
        <v xml:space="preserve"> Low Risk</v>
      </c>
      <c r="F1354" s="26" t="s">
        <v>2064</v>
      </c>
      <c r="G1354" s="29">
        <v>0.38900454253344602</v>
      </c>
      <c r="H1354" s="44" t="str">
        <f t="shared" si="21"/>
        <v>APPROVE</v>
      </c>
      <c r="I1354" s="42">
        <f>IF(Table9[[#This Row],[DECISION]]="Approve",3,IF(Table9[[#This Row],[DECISION]]="Review",2,1))</f>
        <v>3</v>
      </c>
    </row>
    <row r="1355" spans="1:9" ht="17.25" x14ac:dyDescent="0.3">
      <c r="A1355" s="40" t="s">
        <v>1383</v>
      </c>
      <c r="B1355" s="31" t="s">
        <v>25</v>
      </c>
      <c r="C1355" s="32">
        <v>151600</v>
      </c>
      <c r="D1355" s="33">
        <v>30000</v>
      </c>
      <c r="E1355" s="30" t="str">
        <f>VLOOKUP(A1355,'CREDIT RISK SCORECARD'!A:H,8, FALSE)</f>
        <v xml:space="preserve"> Low Risk</v>
      </c>
      <c r="F1355" s="31" t="s">
        <v>2064</v>
      </c>
      <c r="G1355" s="34">
        <v>0.41188576577811442</v>
      </c>
      <c r="H1355" s="44" t="str">
        <f t="shared" si="21"/>
        <v>APPROVE</v>
      </c>
      <c r="I1355" s="42">
        <f>IF(Table9[[#This Row],[DECISION]]="Approve",3,IF(Table9[[#This Row],[DECISION]]="Review",2,1))</f>
        <v>3</v>
      </c>
    </row>
    <row r="1356" spans="1:9" ht="17.25" x14ac:dyDescent="0.3">
      <c r="A1356" s="39" t="s">
        <v>1384</v>
      </c>
      <c r="B1356" s="26" t="s">
        <v>30</v>
      </c>
      <c r="C1356" s="27">
        <v>235600</v>
      </c>
      <c r="D1356" s="28">
        <v>54000</v>
      </c>
      <c r="E1356" s="30" t="str">
        <f>VLOOKUP(A1356,'CREDIT RISK SCORECARD'!A:H,8, FALSE)</f>
        <v xml:space="preserve"> Medium Risk</v>
      </c>
      <c r="F1356" s="26" t="s">
        <v>2065</v>
      </c>
      <c r="G1356" s="29">
        <v>0.58529452600877996</v>
      </c>
      <c r="H1356" s="44" t="str">
        <f t="shared" si="21"/>
        <v>REVIEW</v>
      </c>
      <c r="I1356" s="42">
        <f>IF(Table9[[#This Row],[DECISION]]="Approve",3,IF(Table9[[#This Row],[DECISION]]="Review",2,1))</f>
        <v>2</v>
      </c>
    </row>
    <row r="1357" spans="1:9" ht="17.25" x14ac:dyDescent="0.3">
      <c r="A1357" s="40" t="s">
        <v>1385</v>
      </c>
      <c r="B1357" s="31" t="s">
        <v>25</v>
      </c>
      <c r="C1357" s="32">
        <v>175300</v>
      </c>
      <c r="D1357" s="33">
        <v>58000</v>
      </c>
      <c r="E1357" s="30" t="str">
        <f>VLOOKUP(A1357,'CREDIT RISK SCORECARD'!A:H,8, FALSE)</f>
        <v xml:space="preserve"> Low Risk</v>
      </c>
      <c r="F1357" s="31" t="s">
        <v>2064</v>
      </c>
      <c r="G1357" s="34">
        <v>0.31747229510467406</v>
      </c>
      <c r="H1357" s="44" t="str">
        <f t="shared" si="21"/>
        <v>APPROVE</v>
      </c>
      <c r="I1357" s="42">
        <f>IF(Table9[[#This Row],[DECISION]]="Approve",3,IF(Table9[[#This Row],[DECISION]]="Review",2,1))</f>
        <v>3</v>
      </c>
    </row>
    <row r="1358" spans="1:9" ht="17.25" x14ac:dyDescent="0.3">
      <c r="A1358" s="39" t="s">
        <v>1386</v>
      </c>
      <c r="B1358" s="26" t="s">
        <v>30</v>
      </c>
      <c r="C1358" s="27">
        <v>244000</v>
      </c>
      <c r="D1358" s="28">
        <v>48000</v>
      </c>
      <c r="E1358" s="30" t="str">
        <f>VLOOKUP(A1358,'CREDIT RISK SCORECARD'!A:H,8, FALSE)</f>
        <v xml:space="preserve"> Medium Risk</v>
      </c>
      <c r="F1358" s="26" t="s">
        <v>2064</v>
      </c>
      <c r="G1358" s="29">
        <v>0.47202988149865271</v>
      </c>
      <c r="H1358" s="44" t="str">
        <f t="shared" si="21"/>
        <v>REVIEW</v>
      </c>
      <c r="I1358" s="42">
        <f>IF(Table9[[#This Row],[DECISION]]="Approve",3,IF(Table9[[#This Row],[DECISION]]="Review",2,1))</f>
        <v>2</v>
      </c>
    </row>
    <row r="1359" spans="1:9" ht="17.25" x14ac:dyDescent="0.3">
      <c r="A1359" s="40" t="s">
        <v>1387</v>
      </c>
      <c r="B1359" s="31" t="s">
        <v>33</v>
      </c>
      <c r="C1359" s="32">
        <v>154800</v>
      </c>
      <c r="D1359" s="33">
        <v>30000</v>
      </c>
      <c r="E1359" s="30" t="str">
        <f>VLOOKUP(A1359,'CREDIT RISK SCORECARD'!A:H,8, FALSE)</f>
        <v xml:space="preserve"> Medium Risk</v>
      </c>
      <c r="F1359" s="31" t="s">
        <v>2065</v>
      </c>
      <c r="G1359" s="34">
        <v>0.65585223671105852</v>
      </c>
      <c r="H1359" s="44" t="str">
        <f t="shared" si="21"/>
        <v>REVIEW</v>
      </c>
      <c r="I1359" s="42">
        <f>IF(Table9[[#This Row],[DECISION]]="Approve",3,IF(Table9[[#This Row],[DECISION]]="Review",2,1))</f>
        <v>2</v>
      </c>
    </row>
    <row r="1360" spans="1:9" ht="17.25" x14ac:dyDescent="0.3">
      <c r="A1360" s="39" t="s">
        <v>1388</v>
      </c>
      <c r="B1360" s="26" t="s">
        <v>25</v>
      </c>
      <c r="C1360" s="27">
        <v>162800</v>
      </c>
      <c r="D1360" s="28">
        <v>56000</v>
      </c>
      <c r="E1360" s="30" t="str">
        <f>VLOOKUP(A1360,'CREDIT RISK SCORECARD'!A:H,8, FALSE)</f>
        <v xml:space="preserve"> Medium Risk</v>
      </c>
      <c r="F1360" s="26" t="s">
        <v>2064</v>
      </c>
      <c r="G1360" s="29">
        <v>0.41867370534977971</v>
      </c>
      <c r="H1360" s="44" t="str">
        <f t="shared" si="21"/>
        <v>REVIEW</v>
      </c>
      <c r="I1360" s="42">
        <f>IF(Table9[[#This Row],[DECISION]]="Approve",3,IF(Table9[[#This Row],[DECISION]]="Review",2,1))</f>
        <v>2</v>
      </c>
    </row>
    <row r="1361" spans="1:9" ht="17.25" x14ac:dyDescent="0.3">
      <c r="A1361" s="40" t="s">
        <v>1389</v>
      </c>
      <c r="B1361" s="31" t="s">
        <v>33</v>
      </c>
      <c r="C1361" s="32">
        <v>292600</v>
      </c>
      <c r="D1361" s="33">
        <v>45000</v>
      </c>
      <c r="E1361" s="30" t="str">
        <f>VLOOKUP(A1361,'CREDIT RISK SCORECARD'!A:H,8, FALSE)</f>
        <v xml:space="preserve"> Medium Risk</v>
      </c>
      <c r="F1361" s="31" t="s">
        <v>2065</v>
      </c>
      <c r="G1361" s="34">
        <v>0.62596352666003374</v>
      </c>
      <c r="H1361" s="44" t="str">
        <f t="shared" si="21"/>
        <v>REVIEW</v>
      </c>
      <c r="I1361" s="42">
        <f>IF(Table9[[#This Row],[DECISION]]="Approve",3,IF(Table9[[#This Row],[DECISION]]="Review",2,1))</f>
        <v>2</v>
      </c>
    </row>
    <row r="1362" spans="1:9" ht="17.25" x14ac:dyDescent="0.3">
      <c r="A1362" s="39" t="s">
        <v>1390</v>
      </c>
      <c r="B1362" s="26" t="s">
        <v>25</v>
      </c>
      <c r="C1362" s="27">
        <v>160200</v>
      </c>
      <c r="D1362" s="28">
        <v>49000</v>
      </c>
      <c r="E1362" s="30" t="str">
        <f>VLOOKUP(A1362,'CREDIT RISK SCORECARD'!A:H,8, FALSE)</f>
        <v xml:space="preserve"> Low Risk</v>
      </c>
      <c r="F1362" s="26" t="s">
        <v>2064</v>
      </c>
      <c r="G1362" s="29">
        <v>0.33910101957827543</v>
      </c>
      <c r="H1362" s="44" t="str">
        <f t="shared" si="21"/>
        <v>APPROVE</v>
      </c>
      <c r="I1362" s="42">
        <f>IF(Table9[[#This Row],[DECISION]]="Approve",3,IF(Table9[[#This Row],[DECISION]]="Review",2,1))</f>
        <v>3</v>
      </c>
    </row>
    <row r="1363" spans="1:9" ht="17.25" x14ac:dyDescent="0.3">
      <c r="A1363" s="40" t="s">
        <v>1391</v>
      </c>
      <c r="B1363" s="31" t="s">
        <v>30</v>
      </c>
      <c r="C1363" s="32">
        <v>60000</v>
      </c>
      <c r="D1363" s="33">
        <v>30000</v>
      </c>
      <c r="E1363" s="30" t="str">
        <f>VLOOKUP(A1363,'CREDIT RISK SCORECARD'!A:H,8, FALSE)</f>
        <v xml:space="preserve"> Medium Risk</v>
      </c>
      <c r="F1363" s="31" t="s">
        <v>2065</v>
      </c>
      <c r="G1363" s="34">
        <v>0.61919423269753993</v>
      </c>
      <c r="H1363" s="44" t="str">
        <f t="shared" si="21"/>
        <v>REVIEW</v>
      </c>
      <c r="I1363" s="42">
        <f>IF(Table9[[#This Row],[DECISION]]="Approve",3,IF(Table9[[#This Row],[DECISION]]="Review",2,1))</f>
        <v>2</v>
      </c>
    </row>
    <row r="1364" spans="1:9" ht="17.25" x14ac:dyDescent="0.3">
      <c r="A1364" s="39" t="s">
        <v>1392</v>
      </c>
      <c r="B1364" s="26" t="s">
        <v>30</v>
      </c>
      <c r="C1364" s="27">
        <v>242900</v>
      </c>
      <c r="D1364" s="28">
        <v>38000</v>
      </c>
      <c r="E1364" s="30" t="str">
        <f>VLOOKUP(A1364,'CREDIT RISK SCORECARD'!A:H,8, FALSE)</f>
        <v xml:space="preserve"> Medium Risk</v>
      </c>
      <c r="F1364" s="26" t="s">
        <v>2065</v>
      </c>
      <c r="G1364" s="29">
        <v>0.52222514040536117</v>
      </c>
      <c r="H1364" s="44" t="str">
        <f t="shared" si="21"/>
        <v>REVIEW</v>
      </c>
      <c r="I1364" s="42">
        <f>IF(Table9[[#This Row],[DECISION]]="Approve",3,IF(Table9[[#This Row],[DECISION]]="Review",2,1))</f>
        <v>2</v>
      </c>
    </row>
    <row r="1365" spans="1:9" ht="17.25" x14ac:dyDescent="0.3">
      <c r="A1365" s="40" t="s">
        <v>1393</v>
      </c>
      <c r="B1365" s="31" t="s">
        <v>25</v>
      </c>
      <c r="C1365" s="32">
        <v>192100</v>
      </c>
      <c r="D1365" s="33">
        <v>64000</v>
      </c>
      <c r="E1365" s="30" t="str">
        <f>VLOOKUP(A1365,'CREDIT RISK SCORECARD'!A:H,8, FALSE)</f>
        <v xml:space="preserve"> Medium Risk</v>
      </c>
      <c r="F1365" s="31" t="s">
        <v>2065</v>
      </c>
      <c r="G1365" s="34">
        <v>0.50310860421596548</v>
      </c>
      <c r="H1365" s="44" t="str">
        <f t="shared" si="21"/>
        <v>REVIEW</v>
      </c>
      <c r="I1365" s="42">
        <f>IF(Table9[[#This Row],[DECISION]]="Approve",3,IF(Table9[[#This Row],[DECISION]]="Review",2,1))</f>
        <v>2</v>
      </c>
    </row>
    <row r="1366" spans="1:9" ht="17.25" x14ac:dyDescent="0.3">
      <c r="A1366" s="39" t="s">
        <v>1394</v>
      </c>
      <c r="B1366" s="26" t="s">
        <v>25</v>
      </c>
      <c r="C1366" s="27">
        <v>160100</v>
      </c>
      <c r="D1366" s="28">
        <v>30000</v>
      </c>
      <c r="E1366" s="30" t="str">
        <f>VLOOKUP(A1366,'CREDIT RISK SCORECARD'!A:H,8, FALSE)</f>
        <v xml:space="preserve"> Low Risk</v>
      </c>
      <c r="F1366" s="26" t="s">
        <v>2064</v>
      </c>
      <c r="G1366" s="29">
        <v>0.38681412449966823</v>
      </c>
      <c r="H1366" s="44" t="str">
        <f t="shared" si="21"/>
        <v>APPROVE</v>
      </c>
      <c r="I1366" s="42">
        <f>IF(Table9[[#This Row],[DECISION]]="Approve",3,IF(Table9[[#This Row],[DECISION]]="Review",2,1))</f>
        <v>3</v>
      </c>
    </row>
    <row r="1367" spans="1:9" ht="17.25" x14ac:dyDescent="0.3">
      <c r="A1367" s="40" t="s">
        <v>1395</v>
      </c>
      <c r="B1367" s="31" t="s">
        <v>33</v>
      </c>
      <c r="C1367" s="32">
        <v>374300</v>
      </c>
      <c r="D1367" s="33">
        <v>97000</v>
      </c>
      <c r="E1367" s="30" t="str">
        <f>VLOOKUP(A1367,'CREDIT RISK SCORECARD'!A:H,8, FALSE)</f>
        <v xml:space="preserve"> Medium Risk</v>
      </c>
      <c r="F1367" s="31" t="s">
        <v>2065</v>
      </c>
      <c r="G1367" s="34">
        <v>0.64243654984147747</v>
      </c>
      <c r="H1367" s="44" t="str">
        <f t="shared" si="21"/>
        <v>REVIEW</v>
      </c>
      <c r="I1367" s="42">
        <f>IF(Table9[[#This Row],[DECISION]]="Approve",3,IF(Table9[[#This Row],[DECISION]]="Review",2,1))</f>
        <v>2</v>
      </c>
    </row>
    <row r="1368" spans="1:9" ht="17.25" x14ac:dyDescent="0.3">
      <c r="A1368" s="39" t="s">
        <v>1396</v>
      </c>
      <c r="B1368" s="26" t="s">
        <v>30</v>
      </c>
      <c r="C1368" s="27">
        <v>135200</v>
      </c>
      <c r="D1368" s="28">
        <v>30000</v>
      </c>
      <c r="E1368" s="30" t="str">
        <f>VLOOKUP(A1368,'CREDIT RISK SCORECARD'!A:H,8, FALSE)</f>
        <v xml:space="preserve"> Medium Risk</v>
      </c>
      <c r="F1368" s="26" t="s">
        <v>2065</v>
      </c>
      <c r="G1368" s="29">
        <v>0.52757408300135622</v>
      </c>
      <c r="H1368" s="44" t="str">
        <f t="shared" si="21"/>
        <v>REVIEW</v>
      </c>
      <c r="I1368" s="42">
        <f>IF(Table9[[#This Row],[DECISION]]="Approve",3,IF(Table9[[#This Row],[DECISION]]="Review",2,1))</f>
        <v>2</v>
      </c>
    </row>
    <row r="1369" spans="1:9" ht="17.25" x14ac:dyDescent="0.3">
      <c r="A1369" s="40" t="s">
        <v>1397</v>
      </c>
      <c r="B1369" s="31" t="s">
        <v>25</v>
      </c>
      <c r="C1369" s="32">
        <v>180800</v>
      </c>
      <c r="D1369" s="33">
        <v>30000</v>
      </c>
      <c r="E1369" s="30" t="str">
        <f>VLOOKUP(A1369,'CREDIT RISK SCORECARD'!A:H,8, FALSE)</f>
        <v xml:space="preserve"> Low Risk</v>
      </c>
      <c r="F1369" s="31" t="s">
        <v>2064</v>
      </c>
      <c r="G1369" s="34">
        <v>0.31666176338029517</v>
      </c>
      <c r="H1369" s="44" t="str">
        <f t="shared" si="21"/>
        <v>APPROVE</v>
      </c>
      <c r="I1369" s="42">
        <f>IF(Table9[[#This Row],[DECISION]]="Approve",3,IF(Table9[[#This Row],[DECISION]]="Review",2,1))</f>
        <v>3</v>
      </c>
    </row>
    <row r="1370" spans="1:9" ht="17.25" x14ac:dyDescent="0.3">
      <c r="A1370" s="39" t="s">
        <v>1398</v>
      </c>
      <c r="B1370" s="26" t="s">
        <v>33</v>
      </c>
      <c r="C1370" s="27">
        <v>207900</v>
      </c>
      <c r="D1370" s="28">
        <v>33000</v>
      </c>
      <c r="E1370" s="30" t="str">
        <f>VLOOKUP(A1370,'CREDIT RISK SCORECARD'!A:H,8, FALSE)</f>
        <v xml:space="preserve"> Low Risk</v>
      </c>
      <c r="F1370" s="26" t="s">
        <v>2064</v>
      </c>
      <c r="G1370" s="29">
        <v>0.48976815841167359</v>
      </c>
      <c r="H1370" s="44" t="str">
        <f t="shared" si="21"/>
        <v>APPROVE</v>
      </c>
      <c r="I1370" s="42">
        <f>IF(Table9[[#This Row],[DECISION]]="Approve",3,IF(Table9[[#This Row],[DECISION]]="Review",2,1))</f>
        <v>3</v>
      </c>
    </row>
    <row r="1371" spans="1:9" ht="17.25" x14ac:dyDescent="0.3">
      <c r="A1371" s="40" t="s">
        <v>1399</v>
      </c>
      <c r="B1371" s="31" t="s">
        <v>33</v>
      </c>
      <c r="C1371" s="32">
        <v>67400</v>
      </c>
      <c r="D1371" s="33">
        <v>30000</v>
      </c>
      <c r="E1371" s="30" t="str">
        <f>VLOOKUP(A1371,'CREDIT RISK SCORECARD'!A:H,8, FALSE)</f>
        <v xml:space="preserve"> High Risk</v>
      </c>
      <c r="F1371" s="31" t="s">
        <v>2065</v>
      </c>
      <c r="G1371" s="34">
        <v>0.73028833374095259</v>
      </c>
      <c r="H1371" s="44" t="str">
        <f t="shared" si="21"/>
        <v>REJECT</v>
      </c>
      <c r="I1371" s="42">
        <f>IF(Table9[[#This Row],[DECISION]]="Approve",3,IF(Table9[[#This Row],[DECISION]]="Review",2,1))</f>
        <v>1</v>
      </c>
    </row>
    <row r="1372" spans="1:9" ht="17.25" x14ac:dyDescent="0.3">
      <c r="A1372" s="39" t="s">
        <v>1400</v>
      </c>
      <c r="B1372" s="26" t="s">
        <v>33</v>
      </c>
      <c r="C1372" s="27">
        <v>194200</v>
      </c>
      <c r="D1372" s="28">
        <v>32000</v>
      </c>
      <c r="E1372" s="30" t="str">
        <f>VLOOKUP(A1372,'CREDIT RISK SCORECARD'!A:H,8, FALSE)</f>
        <v xml:space="preserve"> Medium Risk</v>
      </c>
      <c r="F1372" s="26" t="s">
        <v>2065</v>
      </c>
      <c r="G1372" s="29">
        <v>0.50836168266734416</v>
      </c>
      <c r="H1372" s="44" t="str">
        <f t="shared" si="21"/>
        <v>REVIEW</v>
      </c>
      <c r="I1372" s="42">
        <f>IF(Table9[[#This Row],[DECISION]]="Approve",3,IF(Table9[[#This Row],[DECISION]]="Review",2,1))</f>
        <v>2</v>
      </c>
    </row>
    <row r="1373" spans="1:9" ht="17.25" x14ac:dyDescent="0.3">
      <c r="A1373" s="40" t="s">
        <v>1401</v>
      </c>
      <c r="B1373" s="31" t="s">
        <v>25</v>
      </c>
      <c r="C1373" s="32">
        <v>226000</v>
      </c>
      <c r="D1373" s="33">
        <v>68000</v>
      </c>
      <c r="E1373" s="30" t="str">
        <f>VLOOKUP(A1373,'CREDIT RISK SCORECARD'!A:H,8, FALSE)</f>
        <v xml:space="preserve"> Medium Risk</v>
      </c>
      <c r="F1373" s="31" t="s">
        <v>2064</v>
      </c>
      <c r="G1373" s="34">
        <v>0.45792707593081311</v>
      </c>
      <c r="H1373" s="44" t="str">
        <f t="shared" si="21"/>
        <v>REVIEW</v>
      </c>
      <c r="I1373" s="42">
        <f>IF(Table9[[#This Row],[DECISION]]="Approve",3,IF(Table9[[#This Row],[DECISION]]="Review",2,1))</f>
        <v>2</v>
      </c>
    </row>
    <row r="1374" spans="1:9" ht="17.25" x14ac:dyDescent="0.3">
      <c r="A1374" s="39" t="s">
        <v>1402</v>
      </c>
      <c r="B1374" s="26" t="s">
        <v>33</v>
      </c>
      <c r="C1374" s="27">
        <v>197500</v>
      </c>
      <c r="D1374" s="28">
        <v>49000</v>
      </c>
      <c r="E1374" s="30" t="str">
        <f>VLOOKUP(A1374,'CREDIT RISK SCORECARD'!A:H,8, FALSE)</f>
        <v xml:space="preserve"> Medium Risk</v>
      </c>
      <c r="F1374" s="26" t="s">
        <v>2065</v>
      </c>
      <c r="G1374" s="29">
        <v>0.57979030276730104</v>
      </c>
      <c r="H1374" s="44" t="str">
        <f t="shared" si="21"/>
        <v>REVIEW</v>
      </c>
      <c r="I1374" s="42">
        <f>IF(Table9[[#This Row],[DECISION]]="Approve",3,IF(Table9[[#This Row],[DECISION]]="Review",2,1))</f>
        <v>2</v>
      </c>
    </row>
    <row r="1375" spans="1:9" ht="17.25" x14ac:dyDescent="0.3">
      <c r="A1375" s="40" t="s">
        <v>1403</v>
      </c>
      <c r="B1375" s="31" t="s">
        <v>30</v>
      </c>
      <c r="C1375" s="32">
        <v>180900</v>
      </c>
      <c r="D1375" s="33">
        <v>40000</v>
      </c>
      <c r="E1375" s="30" t="str">
        <f>VLOOKUP(A1375,'CREDIT RISK SCORECARD'!A:H,8, FALSE)</f>
        <v xml:space="preserve"> Low Risk</v>
      </c>
      <c r="F1375" s="31" t="s">
        <v>2064</v>
      </c>
      <c r="G1375" s="34">
        <v>0.43187629132003869</v>
      </c>
      <c r="H1375" s="44" t="str">
        <f t="shared" si="21"/>
        <v>APPROVE</v>
      </c>
      <c r="I1375" s="42">
        <f>IF(Table9[[#This Row],[DECISION]]="Approve",3,IF(Table9[[#This Row],[DECISION]]="Review",2,1))</f>
        <v>3</v>
      </c>
    </row>
    <row r="1376" spans="1:9" ht="17.25" x14ac:dyDescent="0.3">
      <c r="A1376" s="39" t="s">
        <v>1404</v>
      </c>
      <c r="B1376" s="26" t="s">
        <v>25</v>
      </c>
      <c r="C1376" s="27">
        <v>231700</v>
      </c>
      <c r="D1376" s="28">
        <v>54000</v>
      </c>
      <c r="E1376" s="30" t="str">
        <f>VLOOKUP(A1376,'CREDIT RISK SCORECARD'!A:H,8, FALSE)</f>
        <v xml:space="preserve"> Low Risk</v>
      </c>
      <c r="F1376" s="26" t="s">
        <v>2064</v>
      </c>
      <c r="G1376" s="29">
        <v>0.40858515462761852</v>
      </c>
      <c r="H1376" s="44" t="str">
        <f t="shared" si="21"/>
        <v>APPROVE</v>
      </c>
      <c r="I1376" s="42">
        <f>IF(Table9[[#This Row],[DECISION]]="Approve",3,IF(Table9[[#This Row],[DECISION]]="Review",2,1))</f>
        <v>3</v>
      </c>
    </row>
    <row r="1377" spans="1:9" ht="17.25" x14ac:dyDescent="0.3">
      <c r="A1377" s="40" t="s">
        <v>1405</v>
      </c>
      <c r="B1377" s="31" t="s">
        <v>25</v>
      </c>
      <c r="C1377" s="32">
        <v>128600</v>
      </c>
      <c r="D1377" s="33">
        <v>43000</v>
      </c>
      <c r="E1377" s="30" t="str">
        <f>VLOOKUP(A1377,'CREDIT RISK SCORECARD'!A:H,8, FALSE)</f>
        <v xml:space="preserve"> Medium Risk</v>
      </c>
      <c r="F1377" s="31" t="s">
        <v>2064</v>
      </c>
      <c r="G1377" s="34">
        <v>0.41482975339958772</v>
      </c>
      <c r="H1377" s="44" t="str">
        <f t="shared" si="21"/>
        <v>REVIEW</v>
      </c>
      <c r="I1377" s="42">
        <f>IF(Table9[[#This Row],[DECISION]]="Approve",3,IF(Table9[[#This Row],[DECISION]]="Review",2,1))</f>
        <v>2</v>
      </c>
    </row>
    <row r="1378" spans="1:9" ht="17.25" x14ac:dyDescent="0.3">
      <c r="A1378" s="39" t="s">
        <v>1406</v>
      </c>
      <c r="B1378" s="26" t="s">
        <v>30</v>
      </c>
      <c r="C1378" s="27">
        <v>260500</v>
      </c>
      <c r="D1378" s="28">
        <v>87000</v>
      </c>
      <c r="E1378" s="30" t="str">
        <f>VLOOKUP(A1378,'CREDIT RISK SCORECARD'!A:H,8, FALSE)</f>
        <v xml:space="preserve"> Medium Risk</v>
      </c>
      <c r="F1378" s="26" t="s">
        <v>2065</v>
      </c>
      <c r="G1378" s="29">
        <v>0.55947356513395075</v>
      </c>
      <c r="H1378" s="44" t="str">
        <f t="shared" si="21"/>
        <v>REVIEW</v>
      </c>
      <c r="I1378" s="42">
        <f>IF(Table9[[#This Row],[DECISION]]="Approve",3,IF(Table9[[#This Row],[DECISION]]="Review",2,1))</f>
        <v>2</v>
      </c>
    </row>
    <row r="1379" spans="1:9" ht="17.25" x14ac:dyDescent="0.3">
      <c r="A1379" s="40" t="s">
        <v>1407</v>
      </c>
      <c r="B1379" s="31" t="s">
        <v>25</v>
      </c>
      <c r="C1379" s="32">
        <v>105300</v>
      </c>
      <c r="D1379" s="33">
        <v>31000</v>
      </c>
      <c r="E1379" s="30" t="str">
        <f>VLOOKUP(A1379,'CREDIT RISK SCORECARD'!A:H,8, FALSE)</f>
        <v xml:space="preserve"> Low Risk</v>
      </c>
      <c r="F1379" s="31" t="s">
        <v>2064</v>
      </c>
      <c r="G1379" s="34">
        <v>0.38519971114478302</v>
      </c>
      <c r="H1379" s="44" t="str">
        <f t="shared" si="21"/>
        <v>APPROVE</v>
      </c>
      <c r="I1379" s="42">
        <f>IF(Table9[[#This Row],[DECISION]]="Approve",3,IF(Table9[[#This Row],[DECISION]]="Review",2,1))</f>
        <v>3</v>
      </c>
    </row>
    <row r="1380" spans="1:9" ht="17.25" x14ac:dyDescent="0.3">
      <c r="A1380" s="39" t="s">
        <v>1408</v>
      </c>
      <c r="B1380" s="26" t="s">
        <v>30</v>
      </c>
      <c r="C1380" s="27">
        <v>260600</v>
      </c>
      <c r="D1380" s="28">
        <v>85000</v>
      </c>
      <c r="E1380" s="30" t="str">
        <f>VLOOKUP(A1380,'CREDIT RISK SCORECARD'!A:H,8, FALSE)</f>
        <v xml:space="preserve"> Medium Risk</v>
      </c>
      <c r="F1380" s="26" t="s">
        <v>2065</v>
      </c>
      <c r="G1380" s="29">
        <v>0.53639374321164579</v>
      </c>
      <c r="H1380" s="44" t="str">
        <f t="shared" si="21"/>
        <v>REVIEW</v>
      </c>
      <c r="I1380" s="42">
        <f>IF(Table9[[#This Row],[DECISION]]="Approve",3,IF(Table9[[#This Row],[DECISION]]="Review",2,1))</f>
        <v>2</v>
      </c>
    </row>
    <row r="1381" spans="1:9" ht="17.25" x14ac:dyDescent="0.3">
      <c r="A1381" s="40" t="s">
        <v>1409</v>
      </c>
      <c r="B1381" s="31" t="s">
        <v>25</v>
      </c>
      <c r="C1381" s="32">
        <v>126700</v>
      </c>
      <c r="D1381" s="33">
        <v>30000</v>
      </c>
      <c r="E1381" s="30" t="str">
        <f>VLOOKUP(A1381,'CREDIT RISK SCORECARD'!A:H,8, FALSE)</f>
        <v xml:space="preserve"> Low Risk</v>
      </c>
      <c r="F1381" s="31" t="s">
        <v>2064</v>
      </c>
      <c r="G1381" s="34">
        <v>0.37028582240935126</v>
      </c>
      <c r="H1381" s="44" t="str">
        <f t="shared" si="21"/>
        <v>APPROVE</v>
      </c>
      <c r="I1381" s="42">
        <f>IF(Table9[[#This Row],[DECISION]]="Approve",3,IF(Table9[[#This Row],[DECISION]]="Review",2,1))</f>
        <v>3</v>
      </c>
    </row>
    <row r="1382" spans="1:9" ht="17.25" x14ac:dyDescent="0.3">
      <c r="A1382" s="39" t="s">
        <v>1410</v>
      </c>
      <c r="B1382" s="26" t="s">
        <v>25</v>
      </c>
      <c r="C1382" s="27">
        <v>147000</v>
      </c>
      <c r="D1382" s="28">
        <v>33000</v>
      </c>
      <c r="E1382" s="30" t="str">
        <f>VLOOKUP(A1382,'CREDIT RISK SCORECARD'!A:H,8, FALSE)</f>
        <v xml:space="preserve"> Medium Risk</v>
      </c>
      <c r="F1382" s="26" t="s">
        <v>2064</v>
      </c>
      <c r="G1382" s="29">
        <v>0.45464263132588212</v>
      </c>
      <c r="H1382" s="44" t="str">
        <f t="shared" si="21"/>
        <v>REVIEW</v>
      </c>
      <c r="I1382" s="42">
        <f>IF(Table9[[#This Row],[DECISION]]="Approve",3,IF(Table9[[#This Row],[DECISION]]="Review",2,1))</f>
        <v>2</v>
      </c>
    </row>
    <row r="1383" spans="1:9" ht="17.25" x14ac:dyDescent="0.3">
      <c r="A1383" s="40" t="s">
        <v>1411</v>
      </c>
      <c r="B1383" s="31" t="s">
        <v>30</v>
      </c>
      <c r="C1383" s="32">
        <v>124900</v>
      </c>
      <c r="D1383" s="33">
        <v>34000</v>
      </c>
      <c r="E1383" s="30" t="str">
        <f>VLOOKUP(A1383,'CREDIT RISK SCORECARD'!A:H,8, FALSE)</f>
        <v xml:space="preserve"> Medium Risk</v>
      </c>
      <c r="F1383" s="31" t="s">
        <v>2064</v>
      </c>
      <c r="G1383" s="34">
        <v>0.46620821426940767</v>
      </c>
      <c r="H1383" s="44" t="str">
        <f t="shared" si="21"/>
        <v>REVIEW</v>
      </c>
      <c r="I1383" s="42">
        <f>IF(Table9[[#This Row],[DECISION]]="Approve",3,IF(Table9[[#This Row],[DECISION]]="Review",2,1))</f>
        <v>2</v>
      </c>
    </row>
    <row r="1384" spans="1:9" ht="17.25" x14ac:dyDescent="0.3">
      <c r="A1384" s="39" t="s">
        <v>1412</v>
      </c>
      <c r="B1384" s="26" t="s">
        <v>25</v>
      </c>
      <c r="C1384" s="27">
        <v>207600</v>
      </c>
      <c r="D1384" s="28">
        <v>57000</v>
      </c>
      <c r="E1384" s="30" t="str">
        <f>VLOOKUP(A1384,'CREDIT RISK SCORECARD'!A:H,8, FALSE)</f>
        <v xml:space="preserve"> Low Risk</v>
      </c>
      <c r="F1384" s="26" t="s">
        <v>2064</v>
      </c>
      <c r="G1384" s="29">
        <v>0.37448755117369986</v>
      </c>
      <c r="H1384" s="44" t="str">
        <f t="shared" si="21"/>
        <v>APPROVE</v>
      </c>
      <c r="I1384" s="42">
        <f>IF(Table9[[#This Row],[DECISION]]="Approve",3,IF(Table9[[#This Row],[DECISION]]="Review",2,1))</f>
        <v>3</v>
      </c>
    </row>
    <row r="1385" spans="1:9" ht="17.25" x14ac:dyDescent="0.3">
      <c r="A1385" s="40" t="s">
        <v>1413</v>
      </c>
      <c r="B1385" s="31" t="s">
        <v>33</v>
      </c>
      <c r="C1385" s="32">
        <v>221600</v>
      </c>
      <c r="D1385" s="33">
        <v>55000</v>
      </c>
      <c r="E1385" s="30" t="str">
        <f>VLOOKUP(A1385,'CREDIT RISK SCORECARD'!A:H,8, FALSE)</f>
        <v xml:space="preserve"> Medium Risk</v>
      </c>
      <c r="F1385" s="31" t="s">
        <v>2065</v>
      </c>
      <c r="G1385" s="34">
        <v>0.58820260501173216</v>
      </c>
      <c r="H1385" s="44" t="str">
        <f t="shared" si="21"/>
        <v>REVIEW</v>
      </c>
      <c r="I1385" s="42">
        <f>IF(Table9[[#This Row],[DECISION]]="Approve",3,IF(Table9[[#This Row],[DECISION]]="Review",2,1))</f>
        <v>2</v>
      </c>
    </row>
    <row r="1386" spans="1:9" ht="17.25" x14ac:dyDescent="0.3">
      <c r="A1386" s="39" t="s">
        <v>1414</v>
      </c>
      <c r="B1386" s="26" t="s">
        <v>25</v>
      </c>
      <c r="C1386" s="27">
        <v>210800</v>
      </c>
      <c r="D1386" s="28">
        <v>49000</v>
      </c>
      <c r="E1386" s="30" t="str">
        <f>VLOOKUP(A1386,'CREDIT RISK SCORECARD'!A:H,8, FALSE)</f>
        <v xml:space="preserve"> Medium Risk</v>
      </c>
      <c r="F1386" s="26" t="s">
        <v>2064</v>
      </c>
      <c r="G1386" s="29">
        <v>0.45478666704182058</v>
      </c>
      <c r="H1386" s="44" t="str">
        <f t="shared" si="21"/>
        <v>REVIEW</v>
      </c>
      <c r="I1386" s="42">
        <f>IF(Table9[[#This Row],[DECISION]]="Approve",3,IF(Table9[[#This Row],[DECISION]]="Review",2,1))</f>
        <v>2</v>
      </c>
    </row>
    <row r="1387" spans="1:9" ht="17.25" x14ac:dyDescent="0.3">
      <c r="A1387" s="40" t="s">
        <v>1415</v>
      </c>
      <c r="B1387" s="31" t="s">
        <v>33</v>
      </c>
      <c r="C1387" s="32">
        <v>233900</v>
      </c>
      <c r="D1387" s="33">
        <v>81000</v>
      </c>
      <c r="E1387" s="30" t="str">
        <f>VLOOKUP(A1387,'CREDIT RISK SCORECARD'!A:H,8, FALSE)</f>
        <v xml:space="preserve"> Medium Risk</v>
      </c>
      <c r="F1387" s="31" t="s">
        <v>2065</v>
      </c>
      <c r="G1387" s="34">
        <v>0.6004036674129547</v>
      </c>
      <c r="H1387" s="44" t="str">
        <f t="shared" si="21"/>
        <v>REVIEW</v>
      </c>
      <c r="I1387" s="42">
        <f>IF(Table9[[#This Row],[DECISION]]="Approve",3,IF(Table9[[#This Row],[DECISION]]="Review",2,1))</f>
        <v>2</v>
      </c>
    </row>
    <row r="1388" spans="1:9" ht="17.25" x14ac:dyDescent="0.3">
      <c r="A1388" s="39" t="s">
        <v>1416</v>
      </c>
      <c r="B1388" s="26" t="s">
        <v>25</v>
      </c>
      <c r="C1388" s="27">
        <v>162800</v>
      </c>
      <c r="D1388" s="28">
        <v>51000</v>
      </c>
      <c r="E1388" s="30" t="str">
        <f>VLOOKUP(A1388,'CREDIT RISK SCORECARD'!A:H,8, FALSE)</f>
        <v xml:space="preserve"> Medium Risk</v>
      </c>
      <c r="F1388" s="26" t="s">
        <v>2064</v>
      </c>
      <c r="G1388" s="29">
        <v>0.45201765766207963</v>
      </c>
      <c r="H1388" s="44" t="str">
        <f t="shared" si="21"/>
        <v>REVIEW</v>
      </c>
      <c r="I1388" s="42">
        <f>IF(Table9[[#This Row],[DECISION]]="Approve",3,IF(Table9[[#This Row],[DECISION]]="Review",2,1))</f>
        <v>2</v>
      </c>
    </row>
    <row r="1389" spans="1:9" ht="17.25" x14ac:dyDescent="0.3">
      <c r="A1389" s="40" t="s">
        <v>1417</v>
      </c>
      <c r="B1389" s="31" t="s">
        <v>25</v>
      </c>
      <c r="C1389" s="32">
        <v>203600</v>
      </c>
      <c r="D1389" s="33">
        <v>48000</v>
      </c>
      <c r="E1389" s="30" t="str">
        <f>VLOOKUP(A1389,'CREDIT RISK SCORECARD'!A:H,8, FALSE)</f>
        <v xml:space="preserve"> Low Risk</v>
      </c>
      <c r="F1389" s="31" t="s">
        <v>2064</v>
      </c>
      <c r="G1389" s="34">
        <v>0.38948130458460389</v>
      </c>
      <c r="H1389" s="44" t="str">
        <f t="shared" si="21"/>
        <v>APPROVE</v>
      </c>
      <c r="I1389" s="42">
        <f>IF(Table9[[#This Row],[DECISION]]="Approve",3,IF(Table9[[#This Row],[DECISION]]="Review",2,1))</f>
        <v>3</v>
      </c>
    </row>
    <row r="1390" spans="1:9" ht="17.25" x14ac:dyDescent="0.3">
      <c r="A1390" s="39" t="s">
        <v>1418</v>
      </c>
      <c r="B1390" s="26" t="s">
        <v>30</v>
      </c>
      <c r="C1390" s="27">
        <v>213800</v>
      </c>
      <c r="D1390" s="28">
        <v>63000</v>
      </c>
      <c r="E1390" s="30" t="str">
        <f>VLOOKUP(A1390,'CREDIT RISK SCORECARD'!A:H,8, FALSE)</f>
        <v xml:space="preserve"> Medium Risk</v>
      </c>
      <c r="F1390" s="26" t="s">
        <v>2064</v>
      </c>
      <c r="G1390" s="29">
        <v>0.45935695779238517</v>
      </c>
      <c r="H1390" s="44" t="str">
        <f t="shared" si="21"/>
        <v>REVIEW</v>
      </c>
      <c r="I1390" s="42">
        <f>IF(Table9[[#This Row],[DECISION]]="Approve",3,IF(Table9[[#This Row],[DECISION]]="Review",2,1))</f>
        <v>2</v>
      </c>
    </row>
    <row r="1391" spans="1:9" ht="17.25" x14ac:dyDescent="0.3">
      <c r="A1391" s="40" t="s">
        <v>1419</v>
      </c>
      <c r="B1391" s="31" t="s">
        <v>25</v>
      </c>
      <c r="C1391" s="32">
        <v>184900</v>
      </c>
      <c r="D1391" s="33">
        <v>38000</v>
      </c>
      <c r="E1391" s="30" t="str">
        <f>VLOOKUP(A1391,'CREDIT RISK SCORECARD'!A:H,8, FALSE)</f>
        <v xml:space="preserve"> Low Risk</v>
      </c>
      <c r="F1391" s="31" t="s">
        <v>2064</v>
      </c>
      <c r="G1391" s="34">
        <v>0.38311027996956254</v>
      </c>
      <c r="H1391" s="44" t="str">
        <f t="shared" si="21"/>
        <v>APPROVE</v>
      </c>
      <c r="I1391" s="42">
        <f>IF(Table9[[#This Row],[DECISION]]="Approve",3,IF(Table9[[#This Row],[DECISION]]="Review",2,1))</f>
        <v>3</v>
      </c>
    </row>
    <row r="1392" spans="1:9" ht="17.25" x14ac:dyDescent="0.3">
      <c r="A1392" s="39" t="s">
        <v>1420</v>
      </c>
      <c r="B1392" s="26" t="s">
        <v>33</v>
      </c>
      <c r="C1392" s="27">
        <v>176800</v>
      </c>
      <c r="D1392" s="28">
        <v>30000</v>
      </c>
      <c r="E1392" s="30" t="str">
        <f>VLOOKUP(A1392,'CREDIT RISK SCORECARD'!A:H,8, FALSE)</f>
        <v xml:space="preserve"> Medium Risk</v>
      </c>
      <c r="F1392" s="26" t="s">
        <v>2065</v>
      </c>
      <c r="G1392" s="29">
        <v>0.52028694801986541</v>
      </c>
      <c r="H1392" s="44" t="str">
        <f t="shared" si="21"/>
        <v>REVIEW</v>
      </c>
      <c r="I1392" s="42">
        <f>IF(Table9[[#This Row],[DECISION]]="Approve",3,IF(Table9[[#This Row],[DECISION]]="Review",2,1))</f>
        <v>2</v>
      </c>
    </row>
    <row r="1393" spans="1:9" ht="17.25" x14ac:dyDescent="0.3">
      <c r="A1393" s="40" t="s">
        <v>1421</v>
      </c>
      <c r="B1393" s="31" t="s">
        <v>25</v>
      </c>
      <c r="C1393" s="32">
        <v>178800</v>
      </c>
      <c r="D1393" s="33">
        <v>39000</v>
      </c>
      <c r="E1393" s="30" t="str">
        <f>VLOOKUP(A1393,'CREDIT RISK SCORECARD'!A:H,8, FALSE)</f>
        <v xml:space="preserve"> Low Risk</v>
      </c>
      <c r="F1393" s="31" t="s">
        <v>2064</v>
      </c>
      <c r="G1393" s="34">
        <v>0.35678150475389847</v>
      </c>
      <c r="H1393" s="44" t="str">
        <f t="shared" si="21"/>
        <v>APPROVE</v>
      </c>
      <c r="I1393" s="42">
        <f>IF(Table9[[#This Row],[DECISION]]="Approve",3,IF(Table9[[#This Row],[DECISION]]="Review",2,1))</f>
        <v>3</v>
      </c>
    </row>
    <row r="1394" spans="1:9" ht="17.25" x14ac:dyDescent="0.3">
      <c r="A1394" s="39" t="s">
        <v>1422</v>
      </c>
      <c r="B1394" s="26" t="s">
        <v>33</v>
      </c>
      <c r="C1394" s="27">
        <v>193800</v>
      </c>
      <c r="D1394" s="28">
        <v>45000</v>
      </c>
      <c r="E1394" s="30" t="str">
        <f>VLOOKUP(A1394,'CREDIT RISK SCORECARD'!A:H,8, FALSE)</f>
        <v xml:space="preserve"> Medium Risk</v>
      </c>
      <c r="F1394" s="26" t="s">
        <v>2065</v>
      </c>
      <c r="G1394" s="29">
        <v>0.66659070452034186</v>
      </c>
      <c r="H1394" s="44" t="str">
        <f t="shared" si="21"/>
        <v>REVIEW</v>
      </c>
      <c r="I1394" s="42">
        <f>IF(Table9[[#This Row],[DECISION]]="Approve",3,IF(Table9[[#This Row],[DECISION]]="Review",2,1))</f>
        <v>2</v>
      </c>
    </row>
    <row r="1395" spans="1:9" ht="17.25" x14ac:dyDescent="0.3">
      <c r="A1395" s="40" t="s">
        <v>1423</v>
      </c>
      <c r="B1395" s="31" t="s">
        <v>25</v>
      </c>
      <c r="C1395" s="32">
        <v>164700</v>
      </c>
      <c r="D1395" s="33">
        <v>30000</v>
      </c>
      <c r="E1395" s="30" t="str">
        <f>VLOOKUP(A1395,'CREDIT RISK SCORECARD'!A:H,8, FALSE)</f>
        <v xml:space="preserve"> Low Risk</v>
      </c>
      <c r="F1395" s="31" t="s">
        <v>2064</v>
      </c>
      <c r="G1395" s="34">
        <v>0.39798147057111188</v>
      </c>
      <c r="H1395" s="44" t="str">
        <f t="shared" si="21"/>
        <v>APPROVE</v>
      </c>
      <c r="I1395" s="42">
        <f>IF(Table9[[#This Row],[DECISION]]="Approve",3,IF(Table9[[#This Row],[DECISION]]="Review",2,1))</f>
        <v>3</v>
      </c>
    </row>
    <row r="1396" spans="1:9" ht="17.25" x14ac:dyDescent="0.3">
      <c r="A1396" s="39" t="s">
        <v>1424</v>
      </c>
      <c r="B1396" s="26" t="s">
        <v>30</v>
      </c>
      <c r="C1396" s="27">
        <v>206700</v>
      </c>
      <c r="D1396" s="28">
        <v>65000</v>
      </c>
      <c r="E1396" s="30" t="str">
        <f>VLOOKUP(A1396,'CREDIT RISK SCORECARD'!A:H,8, FALSE)</f>
        <v xml:space="preserve"> Medium Risk</v>
      </c>
      <c r="F1396" s="26" t="s">
        <v>2065</v>
      </c>
      <c r="G1396" s="29">
        <v>0.52223040522476183</v>
      </c>
      <c r="H1396" s="44" t="str">
        <f t="shared" si="21"/>
        <v>REVIEW</v>
      </c>
      <c r="I1396" s="42">
        <f>IF(Table9[[#This Row],[DECISION]]="Approve",3,IF(Table9[[#This Row],[DECISION]]="Review",2,1))</f>
        <v>2</v>
      </c>
    </row>
    <row r="1397" spans="1:9" ht="17.25" x14ac:dyDescent="0.3">
      <c r="A1397" s="40" t="s">
        <v>1425</v>
      </c>
      <c r="B1397" s="31" t="s">
        <v>25</v>
      </c>
      <c r="C1397" s="32">
        <v>274900</v>
      </c>
      <c r="D1397" s="33">
        <v>61000</v>
      </c>
      <c r="E1397" s="30" t="str">
        <f>VLOOKUP(A1397,'CREDIT RISK SCORECARD'!A:H,8, FALSE)</f>
        <v xml:space="preserve"> Medium Risk</v>
      </c>
      <c r="F1397" s="31" t="s">
        <v>2064</v>
      </c>
      <c r="G1397" s="34">
        <v>0.42524799924458495</v>
      </c>
      <c r="H1397" s="44" t="str">
        <f t="shared" si="21"/>
        <v>REVIEW</v>
      </c>
      <c r="I1397" s="42">
        <f>IF(Table9[[#This Row],[DECISION]]="Approve",3,IF(Table9[[#This Row],[DECISION]]="Review",2,1))</f>
        <v>2</v>
      </c>
    </row>
    <row r="1398" spans="1:9" ht="17.25" x14ac:dyDescent="0.3">
      <c r="A1398" s="39" t="s">
        <v>1426</v>
      </c>
      <c r="B1398" s="26" t="s">
        <v>25</v>
      </c>
      <c r="C1398" s="27">
        <v>151300</v>
      </c>
      <c r="D1398" s="28">
        <v>40000</v>
      </c>
      <c r="E1398" s="30" t="str">
        <f>VLOOKUP(A1398,'CREDIT RISK SCORECARD'!A:H,8, FALSE)</f>
        <v xml:space="preserve"> Medium Risk</v>
      </c>
      <c r="F1398" s="26" t="s">
        <v>2064</v>
      </c>
      <c r="G1398" s="29">
        <v>0.40304380611379459</v>
      </c>
      <c r="H1398" s="44" t="str">
        <f t="shared" si="21"/>
        <v>REVIEW</v>
      </c>
      <c r="I1398" s="42">
        <f>IF(Table9[[#This Row],[DECISION]]="Approve",3,IF(Table9[[#This Row],[DECISION]]="Review",2,1))</f>
        <v>2</v>
      </c>
    </row>
    <row r="1399" spans="1:9" ht="17.25" x14ac:dyDescent="0.3">
      <c r="A1399" s="40" t="s">
        <v>1427</v>
      </c>
      <c r="B1399" s="31" t="s">
        <v>25</v>
      </c>
      <c r="C1399" s="32">
        <v>248400</v>
      </c>
      <c r="D1399" s="33">
        <v>41000</v>
      </c>
      <c r="E1399" s="30" t="str">
        <f>VLOOKUP(A1399,'CREDIT RISK SCORECARD'!A:H,8, FALSE)</f>
        <v xml:space="preserve"> Low Risk</v>
      </c>
      <c r="F1399" s="31" t="s">
        <v>2064</v>
      </c>
      <c r="G1399" s="34">
        <v>0.28357799502548181</v>
      </c>
      <c r="H1399" s="44" t="str">
        <f t="shared" si="21"/>
        <v>APPROVE</v>
      </c>
      <c r="I1399" s="42">
        <f>IF(Table9[[#This Row],[DECISION]]="Approve",3,IF(Table9[[#This Row],[DECISION]]="Review",2,1))</f>
        <v>3</v>
      </c>
    </row>
    <row r="1400" spans="1:9" ht="17.25" x14ac:dyDescent="0.3">
      <c r="A1400" s="39" t="s">
        <v>1428</v>
      </c>
      <c r="B1400" s="26" t="s">
        <v>25</v>
      </c>
      <c r="C1400" s="27">
        <v>206200</v>
      </c>
      <c r="D1400" s="28">
        <v>38000</v>
      </c>
      <c r="E1400" s="30" t="str">
        <f>VLOOKUP(A1400,'CREDIT RISK SCORECARD'!A:H,8, FALSE)</f>
        <v xml:space="preserve"> Low Risk</v>
      </c>
      <c r="F1400" s="26" t="s">
        <v>2064</v>
      </c>
      <c r="G1400" s="29">
        <v>0.39050189546366271</v>
      </c>
      <c r="H1400" s="44" t="str">
        <f t="shared" si="21"/>
        <v>APPROVE</v>
      </c>
      <c r="I1400" s="42">
        <f>IF(Table9[[#This Row],[DECISION]]="Approve",3,IF(Table9[[#This Row],[DECISION]]="Review",2,1))</f>
        <v>3</v>
      </c>
    </row>
    <row r="1401" spans="1:9" ht="17.25" x14ac:dyDescent="0.3">
      <c r="A1401" s="40" t="s">
        <v>1429</v>
      </c>
      <c r="B1401" s="31" t="s">
        <v>33</v>
      </c>
      <c r="C1401" s="32">
        <v>198900</v>
      </c>
      <c r="D1401" s="33">
        <v>65000</v>
      </c>
      <c r="E1401" s="30" t="str">
        <f>VLOOKUP(A1401,'CREDIT RISK SCORECARD'!A:H,8, FALSE)</f>
        <v xml:space="preserve"> High Risk</v>
      </c>
      <c r="F1401" s="31" t="s">
        <v>2065</v>
      </c>
      <c r="G1401" s="34">
        <v>0.6919523311297251</v>
      </c>
      <c r="H1401" s="44" t="str">
        <f t="shared" si="21"/>
        <v>REJECT</v>
      </c>
      <c r="I1401" s="42">
        <f>IF(Table9[[#This Row],[DECISION]]="Approve",3,IF(Table9[[#This Row],[DECISION]]="Review",2,1))</f>
        <v>1</v>
      </c>
    </row>
    <row r="1402" spans="1:9" ht="17.25" x14ac:dyDescent="0.3">
      <c r="A1402" s="39" t="s">
        <v>1430</v>
      </c>
      <c r="B1402" s="26" t="s">
        <v>25</v>
      </c>
      <c r="C1402" s="27">
        <v>135000</v>
      </c>
      <c r="D1402" s="28">
        <v>37000</v>
      </c>
      <c r="E1402" s="30" t="str">
        <f>VLOOKUP(A1402,'CREDIT RISK SCORECARD'!A:H,8, FALSE)</f>
        <v xml:space="preserve"> Medium Risk</v>
      </c>
      <c r="F1402" s="26" t="s">
        <v>2064</v>
      </c>
      <c r="G1402" s="29">
        <v>0.43947792104768996</v>
      </c>
      <c r="H1402" s="44" t="str">
        <f t="shared" si="21"/>
        <v>REVIEW</v>
      </c>
      <c r="I1402" s="42">
        <f>IF(Table9[[#This Row],[DECISION]]="Approve",3,IF(Table9[[#This Row],[DECISION]]="Review",2,1))</f>
        <v>2</v>
      </c>
    </row>
    <row r="1403" spans="1:9" ht="17.25" x14ac:dyDescent="0.3">
      <c r="A1403" s="40" t="s">
        <v>1431</v>
      </c>
      <c r="B1403" s="31" t="s">
        <v>30</v>
      </c>
      <c r="C1403" s="32">
        <v>110800</v>
      </c>
      <c r="D1403" s="33">
        <v>38000</v>
      </c>
      <c r="E1403" s="30" t="str">
        <f>VLOOKUP(A1403,'CREDIT RISK SCORECARD'!A:H,8, FALSE)</f>
        <v xml:space="preserve"> Medium Risk</v>
      </c>
      <c r="F1403" s="31" t="s">
        <v>2065</v>
      </c>
      <c r="G1403" s="34">
        <v>0.50445044199973832</v>
      </c>
      <c r="H1403" s="44" t="str">
        <f t="shared" si="21"/>
        <v>REVIEW</v>
      </c>
      <c r="I1403" s="42">
        <f>IF(Table9[[#This Row],[DECISION]]="Approve",3,IF(Table9[[#This Row],[DECISION]]="Review",2,1))</f>
        <v>2</v>
      </c>
    </row>
    <row r="1404" spans="1:9" ht="17.25" x14ac:dyDescent="0.3">
      <c r="A1404" s="39" t="s">
        <v>1432</v>
      </c>
      <c r="B1404" s="26" t="s">
        <v>25</v>
      </c>
      <c r="C1404" s="27">
        <v>160000</v>
      </c>
      <c r="D1404" s="28">
        <v>56000</v>
      </c>
      <c r="E1404" s="30" t="str">
        <f>VLOOKUP(A1404,'CREDIT RISK SCORECARD'!A:H,8, FALSE)</f>
        <v xml:space="preserve"> Medium Risk</v>
      </c>
      <c r="F1404" s="26" t="s">
        <v>2064</v>
      </c>
      <c r="G1404" s="29">
        <v>0.42227588244085146</v>
      </c>
      <c r="H1404" s="44" t="str">
        <f t="shared" si="21"/>
        <v>REVIEW</v>
      </c>
      <c r="I1404" s="42">
        <f>IF(Table9[[#This Row],[DECISION]]="Approve",3,IF(Table9[[#This Row],[DECISION]]="Review",2,1))</f>
        <v>2</v>
      </c>
    </row>
    <row r="1405" spans="1:9" ht="17.25" x14ac:dyDescent="0.3">
      <c r="A1405" s="40" t="s">
        <v>1433</v>
      </c>
      <c r="B1405" s="31" t="s">
        <v>25</v>
      </c>
      <c r="C1405" s="32">
        <v>177600</v>
      </c>
      <c r="D1405" s="33">
        <v>40000</v>
      </c>
      <c r="E1405" s="30" t="str">
        <f>VLOOKUP(A1405,'CREDIT RISK SCORECARD'!A:H,8, FALSE)</f>
        <v xml:space="preserve"> Low Risk</v>
      </c>
      <c r="F1405" s="31" t="s">
        <v>2064</v>
      </c>
      <c r="G1405" s="34">
        <v>0.34804917051428497</v>
      </c>
      <c r="H1405" s="44" t="str">
        <f t="shared" si="21"/>
        <v>APPROVE</v>
      </c>
      <c r="I1405" s="42">
        <f>IF(Table9[[#This Row],[DECISION]]="Approve",3,IF(Table9[[#This Row],[DECISION]]="Review",2,1))</f>
        <v>3</v>
      </c>
    </row>
    <row r="1406" spans="1:9" ht="17.25" x14ac:dyDescent="0.3">
      <c r="A1406" s="39" t="s">
        <v>1434</v>
      </c>
      <c r="B1406" s="26" t="s">
        <v>33</v>
      </c>
      <c r="C1406" s="27">
        <v>320200</v>
      </c>
      <c r="D1406" s="28">
        <v>67000</v>
      </c>
      <c r="E1406" s="30" t="str">
        <f>VLOOKUP(A1406,'CREDIT RISK SCORECARD'!A:H,8, FALSE)</f>
        <v xml:space="preserve"> Medium Risk</v>
      </c>
      <c r="F1406" s="26" t="s">
        <v>2065</v>
      </c>
      <c r="G1406" s="29">
        <v>0.63113149917012801</v>
      </c>
      <c r="H1406" s="44" t="str">
        <f t="shared" si="21"/>
        <v>REVIEW</v>
      </c>
      <c r="I1406" s="42">
        <f>IF(Table9[[#This Row],[DECISION]]="Approve",3,IF(Table9[[#This Row],[DECISION]]="Review",2,1))</f>
        <v>2</v>
      </c>
    </row>
    <row r="1407" spans="1:9" ht="17.25" x14ac:dyDescent="0.3">
      <c r="A1407" s="40" t="s">
        <v>1435</v>
      </c>
      <c r="B1407" s="31" t="s">
        <v>33</v>
      </c>
      <c r="C1407" s="32">
        <v>304500</v>
      </c>
      <c r="D1407" s="33">
        <v>98000</v>
      </c>
      <c r="E1407" s="30" t="str">
        <f>VLOOKUP(A1407,'CREDIT RISK SCORECARD'!A:H,8, FALSE)</f>
        <v xml:space="preserve"> Medium Risk</v>
      </c>
      <c r="F1407" s="31" t="s">
        <v>2065</v>
      </c>
      <c r="G1407" s="34">
        <v>0.70278215005540334</v>
      </c>
      <c r="H1407" s="44" t="str">
        <f t="shared" si="21"/>
        <v>REVIEW</v>
      </c>
      <c r="I1407" s="42">
        <f>IF(Table9[[#This Row],[DECISION]]="Approve",3,IF(Table9[[#This Row],[DECISION]]="Review",2,1))</f>
        <v>2</v>
      </c>
    </row>
    <row r="1408" spans="1:9" ht="17.25" x14ac:dyDescent="0.3">
      <c r="A1408" s="39" t="s">
        <v>1436</v>
      </c>
      <c r="B1408" s="26" t="s">
        <v>25</v>
      </c>
      <c r="C1408" s="27">
        <v>168700</v>
      </c>
      <c r="D1408" s="28">
        <v>59000</v>
      </c>
      <c r="E1408" s="30" t="str">
        <f>VLOOKUP(A1408,'CREDIT RISK SCORECARD'!A:H,8, FALSE)</f>
        <v xml:space="preserve"> Medium Risk</v>
      </c>
      <c r="F1408" s="26" t="s">
        <v>2064</v>
      </c>
      <c r="G1408" s="29">
        <v>0.43627914815561786</v>
      </c>
      <c r="H1408" s="44" t="str">
        <f t="shared" si="21"/>
        <v>REVIEW</v>
      </c>
      <c r="I1408" s="42">
        <f>IF(Table9[[#This Row],[DECISION]]="Approve",3,IF(Table9[[#This Row],[DECISION]]="Review",2,1))</f>
        <v>2</v>
      </c>
    </row>
    <row r="1409" spans="1:9" ht="17.25" x14ac:dyDescent="0.3">
      <c r="A1409" s="40" t="s">
        <v>1437</v>
      </c>
      <c r="B1409" s="31" t="s">
        <v>25</v>
      </c>
      <c r="C1409" s="32">
        <v>160000</v>
      </c>
      <c r="D1409" s="33">
        <v>44000</v>
      </c>
      <c r="E1409" s="30" t="str">
        <f>VLOOKUP(A1409,'CREDIT RISK SCORECARD'!A:H,8, FALSE)</f>
        <v xml:space="preserve"> Low Risk</v>
      </c>
      <c r="F1409" s="31" t="s">
        <v>2064</v>
      </c>
      <c r="G1409" s="34">
        <v>0.30441211118534128</v>
      </c>
      <c r="H1409" s="44" t="str">
        <f t="shared" si="21"/>
        <v>APPROVE</v>
      </c>
      <c r="I1409" s="42">
        <f>IF(Table9[[#This Row],[DECISION]]="Approve",3,IF(Table9[[#This Row],[DECISION]]="Review",2,1))</f>
        <v>3</v>
      </c>
    </row>
    <row r="1410" spans="1:9" ht="17.25" x14ac:dyDescent="0.3">
      <c r="A1410" s="39" t="s">
        <v>1438</v>
      </c>
      <c r="B1410" s="26" t="s">
        <v>25</v>
      </c>
      <c r="C1410" s="27">
        <v>168800</v>
      </c>
      <c r="D1410" s="28">
        <v>52000</v>
      </c>
      <c r="E1410" s="30" t="str">
        <f>VLOOKUP(A1410,'CREDIT RISK SCORECARD'!A:H,8, FALSE)</f>
        <v xml:space="preserve"> Medium Risk</v>
      </c>
      <c r="F1410" s="26" t="s">
        <v>2064</v>
      </c>
      <c r="G1410" s="29">
        <v>0.44263106920790696</v>
      </c>
      <c r="H1410" s="44" t="str">
        <f t="shared" si="21"/>
        <v>REVIEW</v>
      </c>
      <c r="I1410" s="42">
        <f>IF(Table9[[#This Row],[DECISION]]="Approve",3,IF(Table9[[#This Row],[DECISION]]="Review",2,1))</f>
        <v>2</v>
      </c>
    </row>
    <row r="1411" spans="1:9" ht="17.25" x14ac:dyDescent="0.3">
      <c r="A1411" s="40" t="s">
        <v>1439</v>
      </c>
      <c r="B1411" s="31" t="s">
        <v>33</v>
      </c>
      <c r="C1411" s="32">
        <v>219700</v>
      </c>
      <c r="D1411" s="33">
        <v>67000</v>
      </c>
      <c r="E1411" s="30" t="str">
        <f>VLOOKUP(A1411,'CREDIT RISK SCORECARD'!A:H,8, FALSE)</f>
        <v xml:space="preserve"> Medium Risk</v>
      </c>
      <c r="F1411" s="31" t="s">
        <v>2065</v>
      </c>
      <c r="G1411" s="34">
        <v>0.64710018164774685</v>
      </c>
      <c r="H1411" s="44" t="str">
        <f t="shared" si="21"/>
        <v>REVIEW</v>
      </c>
      <c r="I1411" s="42">
        <f>IF(Table9[[#This Row],[DECISION]]="Approve",3,IF(Table9[[#This Row],[DECISION]]="Review",2,1))</f>
        <v>2</v>
      </c>
    </row>
    <row r="1412" spans="1:9" ht="17.25" x14ac:dyDescent="0.3">
      <c r="A1412" s="39" t="s">
        <v>1440</v>
      </c>
      <c r="B1412" s="26" t="s">
        <v>33</v>
      </c>
      <c r="C1412" s="27">
        <v>152400</v>
      </c>
      <c r="D1412" s="28">
        <v>34000</v>
      </c>
      <c r="E1412" s="30" t="str">
        <f>VLOOKUP(A1412,'CREDIT RISK SCORECARD'!A:H,8, FALSE)</f>
        <v xml:space="preserve"> Medium Risk</v>
      </c>
      <c r="F1412" s="26" t="s">
        <v>2065</v>
      </c>
      <c r="G1412" s="29">
        <v>0.52738768697088523</v>
      </c>
      <c r="H1412" s="44" t="str">
        <f t="shared" si="21"/>
        <v>REVIEW</v>
      </c>
      <c r="I1412" s="42">
        <f>IF(Table9[[#This Row],[DECISION]]="Approve",3,IF(Table9[[#This Row],[DECISION]]="Review",2,1))</f>
        <v>2</v>
      </c>
    </row>
    <row r="1413" spans="1:9" ht="17.25" x14ac:dyDescent="0.3">
      <c r="A1413" s="40" t="s">
        <v>1441</v>
      </c>
      <c r="B1413" s="31" t="s">
        <v>25</v>
      </c>
      <c r="C1413" s="32">
        <v>185600</v>
      </c>
      <c r="D1413" s="33">
        <v>49000</v>
      </c>
      <c r="E1413" s="30" t="str">
        <f>VLOOKUP(A1413,'CREDIT RISK SCORECARD'!A:H,8, FALSE)</f>
        <v xml:space="preserve"> Low Risk</v>
      </c>
      <c r="F1413" s="31" t="s">
        <v>2064</v>
      </c>
      <c r="G1413" s="34">
        <v>0.40001801535702308</v>
      </c>
      <c r="H1413" s="44" t="str">
        <f t="shared" si="21"/>
        <v>APPROVE</v>
      </c>
      <c r="I1413" s="42">
        <f>IF(Table9[[#This Row],[DECISION]]="Approve",3,IF(Table9[[#This Row],[DECISION]]="Review",2,1))</f>
        <v>3</v>
      </c>
    </row>
    <row r="1414" spans="1:9" ht="17.25" x14ac:dyDescent="0.3">
      <c r="A1414" s="39" t="s">
        <v>1442</v>
      </c>
      <c r="B1414" s="26" t="s">
        <v>30</v>
      </c>
      <c r="C1414" s="27">
        <v>203100</v>
      </c>
      <c r="D1414" s="28">
        <v>64000</v>
      </c>
      <c r="E1414" s="30" t="str">
        <f>VLOOKUP(A1414,'CREDIT RISK SCORECARD'!A:H,8, FALSE)</f>
        <v xml:space="preserve"> Medium Risk</v>
      </c>
      <c r="F1414" s="26" t="s">
        <v>2064</v>
      </c>
      <c r="G1414" s="29">
        <v>0.4472734290877084</v>
      </c>
      <c r="H1414" s="44" t="str">
        <f t="shared" si="21"/>
        <v>REVIEW</v>
      </c>
      <c r="I1414" s="42">
        <f>IF(Table9[[#This Row],[DECISION]]="Approve",3,IF(Table9[[#This Row],[DECISION]]="Review",2,1))</f>
        <v>2</v>
      </c>
    </row>
    <row r="1415" spans="1:9" ht="17.25" x14ac:dyDescent="0.3">
      <c r="A1415" s="40" t="s">
        <v>1443</v>
      </c>
      <c r="B1415" s="31" t="s">
        <v>30</v>
      </c>
      <c r="C1415" s="32">
        <v>204600</v>
      </c>
      <c r="D1415" s="33">
        <v>59000</v>
      </c>
      <c r="E1415" s="30" t="str">
        <f>VLOOKUP(A1415,'CREDIT RISK SCORECARD'!A:H,8, FALSE)</f>
        <v xml:space="preserve"> Medium Risk</v>
      </c>
      <c r="F1415" s="31" t="s">
        <v>2064</v>
      </c>
      <c r="G1415" s="34">
        <v>0.46993179460116175</v>
      </c>
      <c r="H1415" s="44" t="str">
        <f t="shared" si="21"/>
        <v>REVIEW</v>
      </c>
      <c r="I1415" s="42">
        <f>IF(Table9[[#This Row],[DECISION]]="Approve",3,IF(Table9[[#This Row],[DECISION]]="Review",2,1))</f>
        <v>2</v>
      </c>
    </row>
    <row r="1416" spans="1:9" ht="17.25" x14ac:dyDescent="0.3">
      <c r="A1416" s="39" t="s">
        <v>1444</v>
      </c>
      <c r="B1416" s="26" t="s">
        <v>33</v>
      </c>
      <c r="C1416" s="27">
        <v>351300</v>
      </c>
      <c r="D1416" s="28">
        <v>54000</v>
      </c>
      <c r="E1416" s="30" t="str">
        <f>VLOOKUP(A1416,'CREDIT RISK SCORECARD'!A:H,8, FALSE)</f>
        <v xml:space="preserve"> Low Risk</v>
      </c>
      <c r="F1416" s="26" t="s">
        <v>2065</v>
      </c>
      <c r="G1416" s="29">
        <v>0.52073093659838054</v>
      </c>
      <c r="H1416" s="44" t="str">
        <f t="shared" ref="H1416:H1479" si="22">IF(E:E=" Low Risk","APPROVE",
IF(E:E=" Medium Risk","REVIEW","REJECT"))</f>
        <v>APPROVE</v>
      </c>
      <c r="I1416" s="42">
        <f>IF(Table9[[#This Row],[DECISION]]="Approve",3,IF(Table9[[#This Row],[DECISION]]="Review",2,1))</f>
        <v>3</v>
      </c>
    </row>
    <row r="1417" spans="1:9" ht="17.25" x14ac:dyDescent="0.3">
      <c r="A1417" s="40" t="s">
        <v>1445</v>
      </c>
      <c r="B1417" s="31" t="s">
        <v>30</v>
      </c>
      <c r="C1417" s="32">
        <v>280400</v>
      </c>
      <c r="D1417" s="33">
        <v>61000</v>
      </c>
      <c r="E1417" s="30" t="str">
        <f>VLOOKUP(A1417,'CREDIT RISK SCORECARD'!A:H,8, FALSE)</f>
        <v xml:space="preserve"> Low Risk</v>
      </c>
      <c r="F1417" s="31" t="s">
        <v>2064</v>
      </c>
      <c r="G1417" s="34">
        <v>0.4092143325841624</v>
      </c>
      <c r="H1417" s="44" t="str">
        <f t="shared" si="22"/>
        <v>APPROVE</v>
      </c>
      <c r="I1417" s="42">
        <f>IF(Table9[[#This Row],[DECISION]]="Approve",3,IF(Table9[[#This Row],[DECISION]]="Review",2,1))</f>
        <v>3</v>
      </c>
    </row>
    <row r="1418" spans="1:9" ht="17.25" x14ac:dyDescent="0.3">
      <c r="A1418" s="39" t="s">
        <v>1446</v>
      </c>
      <c r="B1418" s="26" t="s">
        <v>25</v>
      </c>
      <c r="C1418" s="27">
        <v>197500</v>
      </c>
      <c r="D1418" s="28">
        <v>35000</v>
      </c>
      <c r="E1418" s="30" t="str">
        <f>VLOOKUP(A1418,'CREDIT RISK SCORECARD'!A:H,8, FALSE)</f>
        <v xml:space="preserve"> Low Risk</v>
      </c>
      <c r="F1418" s="26" t="s">
        <v>2064</v>
      </c>
      <c r="G1418" s="29">
        <v>0.38874702025524122</v>
      </c>
      <c r="H1418" s="44" t="str">
        <f t="shared" si="22"/>
        <v>APPROVE</v>
      </c>
      <c r="I1418" s="42">
        <f>IF(Table9[[#This Row],[DECISION]]="Approve",3,IF(Table9[[#This Row],[DECISION]]="Review",2,1))</f>
        <v>3</v>
      </c>
    </row>
    <row r="1419" spans="1:9" ht="17.25" x14ac:dyDescent="0.3">
      <c r="A1419" s="40" t="s">
        <v>1447</v>
      </c>
      <c r="B1419" s="31" t="s">
        <v>25</v>
      </c>
      <c r="C1419" s="32">
        <v>193000</v>
      </c>
      <c r="D1419" s="33">
        <v>38000</v>
      </c>
      <c r="E1419" s="30" t="str">
        <f>VLOOKUP(A1419,'CREDIT RISK SCORECARD'!A:H,8, FALSE)</f>
        <v xml:space="preserve"> Low Risk</v>
      </c>
      <c r="F1419" s="31" t="s">
        <v>2064</v>
      </c>
      <c r="G1419" s="34">
        <v>0.39129028474553101</v>
      </c>
      <c r="H1419" s="44" t="str">
        <f t="shared" si="22"/>
        <v>APPROVE</v>
      </c>
      <c r="I1419" s="42">
        <f>IF(Table9[[#This Row],[DECISION]]="Approve",3,IF(Table9[[#This Row],[DECISION]]="Review",2,1))</f>
        <v>3</v>
      </c>
    </row>
    <row r="1420" spans="1:9" ht="17.25" x14ac:dyDescent="0.3">
      <c r="A1420" s="39" t="s">
        <v>1448</v>
      </c>
      <c r="B1420" s="26" t="s">
        <v>25</v>
      </c>
      <c r="C1420" s="27">
        <v>269800</v>
      </c>
      <c r="D1420" s="28">
        <v>89000</v>
      </c>
      <c r="E1420" s="30" t="str">
        <f>VLOOKUP(A1420,'CREDIT RISK SCORECARD'!A:H,8, FALSE)</f>
        <v xml:space="preserve"> Low Risk</v>
      </c>
      <c r="F1420" s="26" t="s">
        <v>2064</v>
      </c>
      <c r="G1420" s="29">
        <v>0.39093690006556536</v>
      </c>
      <c r="H1420" s="44" t="str">
        <f t="shared" si="22"/>
        <v>APPROVE</v>
      </c>
      <c r="I1420" s="42">
        <f>IF(Table9[[#This Row],[DECISION]]="Approve",3,IF(Table9[[#This Row],[DECISION]]="Review",2,1))</f>
        <v>3</v>
      </c>
    </row>
    <row r="1421" spans="1:9" ht="17.25" x14ac:dyDescent="0.3">
      <c r="A1421" s="40" t="s">
        <v>1449</v>
      </c>
      <c r="B1421" s="31" t="s">
        <v>25</v>
      </c>
      <c r="C1421" s="32">
        <v>71000</v>
      </c>
      <c r="D1421" s="33">
        <v>30000</v>
      </c>
      <c r="E1421" s="30" t="str">
        <f>VLOOKUP(A1421,'CREDIT RISK SCORECARD'!A:H,8, FALSE)</f>
        <v xml:space="preserve"> Medium Risk</v>
      </c>
      <c r="F1421" s="31" t="s">
        <v>2065</v>
      </c>
      <c r="G1421" s="34">
        <v>0.5160279607764825</v>
      </c>
      <c r="H1421" s="44" t="str">
        <f t="shared" si="22"/>
        <v>REVIEW</v>
      </c>
      <c r="I1421" s="42">
        <f>IF(Table9[[#This Row],[DECISION]]="Approve",3,IF(Table9[[#This Row],[DECISION]]="Review",2,1))</f>
        <v>2</v>
      </c>
    </row>
    <row r="1422" spans="1:9" ht="17.25" x14ac:dyDescent="0.3">
      <c r="A1422" s="39" t="s">
        <v>1450</v>
      </c>
      <c r="B1422" s="26" t="s">
        <v>33</v>
      </c>
      <c r="C1422" s="27">
        <v>308200</v>
      </c>
      <c r="D1422" s="28">
        <v>60000</v>
      </c>
      <c r="E1422" s="30" t="str">
        <f>VLOOKUP(A1422,'CREDIT RISK SCORECARD'!A:H,8, FALSE)</f>
        <v xml:space="preserve"> Medium Risk</v>
      </c>
      <c r="F1422" s="26" t="s">
        <v>2065</v>
      </c>
      <c r="G1422" s="29">
        <v>0.67887058659793054</v>
      </c>
      <c r="H1422" s="44" t="str">
        <f t="shared" si="22"/>
        <v>REVIEW</v>
      </c>
      <c r="I1422" s="42">
        <f>IF(Table9[[#This Row],[DECISION]]="Approve",3,IF(Table9[[#This Row],[DECISION]]="Review",2,1))</f>
        <v>2</v>
      </c>
    </row>
    <row r="1423" spans="1:9" ht="17.25" x14ac:dyDescent="0.3">
      <c r="A1423" s="40" t="s">
        <v>1451</v>
      </c>
      <c r="B1423" s="31" t="s">
        <v>30</v>
      </c>
      <c r="C1423" s="32">
        <v>353900</v>
      </c>
      <c r="D1423" s="33">
        <v>75000</v>
      </c>
      <c r="E1423" s="30" t="str">
        <f>VLOOKUP(A1423,'CREDIT RISK SCORECARD'!A:H,8, FALSE)</f>
        <v xml:space="preserve"> Medium Risk</v>
      </c>
      <c r="F1423" s="31" t="s">
        <v>2064</v>
      </c>
      <c r="G1423" s="34">
        <v>0.46599159672594609</v>
      </c>
      <c r="H1423" s="44" t="str">
        <f t="shared" si="22"/>
        <v>REVIEW</v>
      </c>
      <c r="I1423" s="42">
        <f>IF(Table9[[#This Row],[DECISION]]="Approve",3,IF(Table9[[#This Row],[DECISION]]="Review",2,1))</f>
        <v>2</v>
      </c>
    </row>
    <row r="1424" spans="1:9" ht="17.25" x14ac:dyDescent="0.3">
      <c r="A1424" s="39" t="s">
        <v>1452</v>
      </c>
      <c r="B1424" s="26" t="s">
        <v>25</v>
      </c>
      <c r="C1424" s="27">
        <v>166700</v>
      </c>
      <c r="D1424" s="28">
        <v>46000</v>
      </c>
      <c r="E1424" s="30" t="str">
        <f>VLOOKUP(A1424,'CREDIT RISK SCORECARD'!A:H,8, FALSE)</f>
        <v xml:space="preserve"> Low Risk</v>
      </c>
      <c r="F1424" s="26" t="s">
        <v>2064</v>
      </c>
      <c r="G1424" s="29">
        <v>0.32745414827800884</v>
      </c>
      <c r="H1424" s="44" t="str">
        <f t="shared" si="22"/>
        <v>APPROVE</v>
      </c>
      <c r="I1424" s="42">
        <f>IF(Table9[[#This Row],[DECISION]]="Approve",3,IF(Table9[[#This Row],[DECISION]]="Review",2,1))</f>
        <v>3</v>
      </c>
    </row>
    <row r="1425" spans="1:9" ht="17.25" x14ac:dyDescent="0.3">
      <c r="A1425" s="40" t="s">
        <v>1453</v>
      </c>
      <c r="B1425" s="31" t="s">
        <v>25</v>
      </c>
      <c r="C1425" s="32">
        <v>192700</v>
      </c>
      <c r="D1425" s="33">
        <v>49000</v>
      </c>
      <c r="E1425" s="30" t="str">
        <f>VLOOKUP(A1425,'CREDIT RISK SCORECARD'!A:H,8, FALSE)</f>
        <v xml:space="preserve"> Low Risk</v>
      </c>
      <c r="F1425" s="31" t="s">
        <v>2064</v>
      </c>
      <c r="G1425" s="34">
        <v>0.3218131531941375</v>
      </c>
      <c r="H1425" s="44" t="str">
        <f t="shared" si="22"/>
        <v>APPROVE</v>
      </c>
      <c r="I1425" s="42">
        <f>IF(Table9[[#This Row],[DECISION]]="Approve",3,IF(Table9[[#This Row],[DECISION]]="Review",2,1))</f>
        <v>3</v>
      </c>
    </row>
    <row r="1426" spans="1:9" ht="17.25" x14ac:dyDescent="0.3">
      <c r="A1426" s="39" t="s">
        <v>1454</v>
      </c>
      <c r="B1426" s="26" t="s">
        <v>25</v>
      </c>
      <c r="C1426" s="27">
        <v>177800</v>
      </c>
      <c r="D1426" s="28">
        <v>34000</v>
      </c>
      <c r="E1426" s="30" t="str">
        <f>VLOOKUP(A1426,'CREDIT RISK SCORECARD'!A:H,8, FALSE)</f>
        <v xml:space="preserve"> Low Risk</v>
      </c>
      <c r="F1426" s="26" t="s">
        <v>2064</v>
      </c>
      <c r="G1426" s="29">
        <v>0.42095855060990972</v>
      </c>
      <c r="H1426" s="44" t="str">
        <f t="shared" si="22"/>
        <v>APPROVE</v>
      </c>
      <c r="I1426" s="42">
        <f>IF(Table9[[#This Row],[DECISION]]="Approve",3,IF(Table9[[#This Row],[DECISION]]="Review",2,1))</f>
        <v>3</v>
      </c>
    </row>
    <row r="1427" spans="1:9" ht="17.25" x14ac:dyDescent="0.3">
      <c r="A1427" s="40" t="s">
        <v>1455</v>
      </c>
      <c r="B1427" s="31" t="s">
        <v>30</v>
      </c>
      <c r="C1427" s="32">
        <v>215200</v>
      </c>
      <c r="D1427" s="33">
        <v>39000</v>
      </c>
      <c r="E1427" s="30" t="str">
        <f>VLOOKUP(A1427,'CREDIT RISK SCORECARD'!A:H,8, FALSE)</f>
        <v xml:space="preserve"> Medium Risk</v>
      </c>
      <c r="F1427" s="31" t="s">
        <v>2065</v>
      </c>
      <c r="G1427" s="34">
        <v>0.50044051657082522</v>
      </c>
      <c r="H1427" s="44" t="str">
        <f t="shared" si="22"/>
        <v>REVIEW</v>
      </c>
      <c r="I1427" s="42">
        <f>IF(Table9[[#This Row],[DECISION]]="Approve",3,IF(Table9[[#This Row],[DECISION]]="Review",2,1))</f>
        <v>2</v>
      </c>
    </row>
    <row r="1428" spans="1:9" ht="17.25" x14ac:dyDescent="0.3">
      <c r="A1428" s="39" t="s">
        <v>1456</v>
      </c>
      <c r="B1428" s="26" t="s">
        <v>25</v>
      </c>
      <c r="C1428" s="27">
        <v>221900</v>
      </c>
      <c r="D1428" s="28">
        <v>44000</v>
      </c>
      <c r="E1428" s="30" t="str">
        <f>VLOOKUP(A1428,'CREDIT RISK SCORECARD'!A:H,8, FALSE)</f>
        <v xml:space="preserve"> Low Risk</v>
      </c>
      <c r="F1428" s="26" t="s">
        <v>2064</v>
      </c>
      <c r="G1428" s="29">
        <v>0.36403103020108601</v>
      </c>
      <c r="H1428" s="44" t="str">
        <f t="shared" si="22"/>
        <v>APPROVE</v>
      </c>
      <c r="I1428" s="42">
        <f>IF(Table9[[#This Row],[DECISION]]="Approve",3,IF(Table9[[#This Row],[DECISION]]="Review",2,1))</f>
        <v>3</v>
      </c>
    </row>
    <row r="1429" spans="1:9" ht="17.25" x14ac:dyDescent="0.3">
      <c r="A1429" s="40" t="s">
        <v>1457</v>
      </c>
      <c r="B1429" s="31" t="s">
        <v>33</v>
      </c>
      <c r="C1429" s="32">
        <v>364200</v>
      </c>
      <c r="D1429" s="33">
        <v>91000</v>
      </c>
      <c r="E1429" s="30" t="str">
        <f>VLOOKUP(A1429,'CREDIT RISK SCORECARD'!A:H,8, FALSE)</f>
        <v xml:space="preserve"> Medium Risk</v>
      </c>
      <c r="F1429" s="31" t="s">
        <v>2065</v>
      </c>
      <c r="G1429" s="34">
        <v>0.68408833136869795</v>
      </c>
      <c r="H1429" s="44" t="str">
        <f t="shared" si="22"/>
        <v>REVIEW</v>
      </c>
      <c r="I1429" s="42">
        <f>IF(Table9[[#This Row],[DECISION]]="Approve",3,IF(Table9[[#This Row],[DECISION]]="Review",2,1))</f>
        <v>2</v>
      </c>
    </row>
    <row r="1430" spans="1:9" ht="17.25" x14ac:dyDescent="0.3">
      <c r="A1430" s="39" t="s">
        <v>1458</v>
      </c>
      <c r="B1430" s="26" t="s">
        <v>25</v>
      </c>
      <c r="C1430" s="27">
        <v>170300</v>
      </c>
      <c r="D1430" s="28">
        <v>35000</v>
      </c>
      <c r="E1430" s="30" t="str">
        <f>VLOOKUP(A1430,'CREDIT RISK SCORECARD'!A:H,8, FALSE)</f>
        <v xml:space="preserve"> Low Risk</v>
      </c>
      <c r="F1430" s="26" t="s">
        <v>2064</v>
      </c>
      <c r="G1430" s="29">
        <v>0.36471108807066255</v>
      </c>
      <c r="H1430" s="44" t="str">
        <f t="shared" si="22"/>
        <v>APPROVE</v>
      </c>
      <c r="I1430" s="42">
        <f>IF(Table9[[#This Row],[DECISION]]="Approve",3,IF(Table9[[#This Row],[DECISION]]="Review",2,1))</f>
        <v>3</v>
      </c>
    </row>
    <row r="1431" spans="1:9" ht="17.25" x14ac:dyDescent="0.3">
      <c r="A1431" s="40" t="s">
        <v>1459</v>
      </c>
      <c r="B1431" s="31" t="s">
        <v>25</v>
      </c>
      <c r="C1431" s="32">
        <v>214600</v>
      </c>
      <c r="D1431" s="33">
        <v>73000</v>
      </c>
      <c r="E1431" s="30" t="str">
        <f>VLOOKUP(A1431,'CREDIT RISK SCORECARD'!A:H,8, FALSE)</f>
        <v xml:space="preserve"> Low Risk</v>
      </c>
      <c r="F1431" s="31" t="s">
        <v>2064</v>
      </c>
      <c r="G1431" s="34">
        <v>0.39322973457398402</v>
      </c>
      <c r="H1431" s="44" t="str">
        <f t="shared" si="22"/>
        <v>APPROVE</v>
      </c>
      <c r="I1431" s="42">
        <f>IF(Table9[[#This Row],[DECISION]]="Approve",3,IF(Table9[[#This Row],[DECISION]]="Review",2,1))</f>
        <v>3</v>
      </c>
    </row>
    <row r="1432" spans="1:9" ht="17.25" x14ac:dyDescent="0.3">
      <c r="A1432" s="39" t="s">
        <v>1460</v>
      </c>
      <c r="B1432" s="26" t="s">
        <v>30</v>
      </c>
      <c r="C1432" s="27">
        <v>260200</v>
      </c>
      <c r="D1432" s="28">
        <v>63000</v>
      </c>
      <c r="E1432" s="30" t="str">
        <f>VLOOKUP(A1432,'CREDIT RISK SCORECARD'!A:H,8, FALSE)</f>
        <v xml:space="preserve"> Low Risk</v>
      </c>
      <c r="F1432" s="26" t="s">
        <v>2064</v>
      </c>
      <c r="G1432" s="29">
        <v>0.40019026194873664</v>
      </c>
      <c r="H1432" s="44" t="str">
        <f t="shared" si="22"/>
        <v>APPROVE</v>
      </c>
      <c r="I1432" s="42">
        <f>IF(Table9[[#This Row],[DECISION]]="Approve",3,IF(Table9[[#This Row],[DECISION]]="Review",2,1))</f>
        <v>3</v>
      </c>
    </row>
    <row r="1433" spans="1:9" ht="17.25" x14ac:dyDescent="0.3">
      <c r="A1433" s="40" t="s">
        <v>1461</v>
      </c>
      <c r="B1433" s="31" t="s">
        <v>30</v>
      </c>
      <c r="C1433" s="32">
        <v>181800</v>
      </c>
      <c r="D1433" s="33">
        <v>30000</v>
      </c>
      <c r="E1433" s="30" t="str">
        <f>VLOOKUP(A1433,'CREDIT RISK SCORECARD'!A:H,8, FALSE)</f>
        <v xml:space="preserve"> Medium Risk</v>
      </c>
      <c r="F1433" s="31" t="s">
        <v>2065</v>
      </c>
      <c r="G1433" s="34">
        <v>0.54912442778987047</v>
      </c>
      <c r="H1433" s="44" t="str">
        <f t="shared" si="22"/>
        <v>REVIEW</v>
      </c>
      <c r="I1433" s="42">
        <f>IF(Table9[[#This Row],[DECISION]]="Approve",3,IF(Table9[[#This Row],[DECISION]]="Review",2,1))</f>
        <v>2</v>
      </c>
    </row>
    <row r="1434" spans="1:9" ht="17.25" x14ac:dyDescent="0.3">
      <c r="A1434" s="39" t="s">
        <v>1462</v>
      </c>
      <c r="B1434" s="26" t="s">
        <v>25</v>
      </c>
      <c r="C1434" s="27">
        <v>194100</v>
      </c>
      <c r="D1434" s="28">
        <v>57000</v>
      </c>
      <c r="E1434" s="30" t="str">
        <f>VLOOKUP(A1434,'CREDIT RISK SCORECARD'!A:H,8, FALSE)</f>
        <v xml:space="preserve"> Low Risk</v>
      </c>
      <c r="F1434" s="26" t="s">
        <v>2064</v>
      </c>
      <c r="G1434" s="29">
        <v>0.31393220662910964</v>
      </c>
      <c r="H1434" s="44" t="str">
        <f t="shared" si="22"/>
        <v>APPROVE</v>
      </c>
      <c r="I1434" s="42">
        <f>IF(Table9[[#This Row],[DECISION]]="Approve",3,IF(Table9[[#This Row],[DECISION]]="Review",2,1))</f>
        <v>3</v>
      </c>
    </row>
    <row r="1435" spans="1:9" ht="17.25" x14ac:dyDescent="0.3">
      <c r="A1435" s="40" t="s">
        <v>1463</v>
      </c>
      <c r="B1435" s="31" t="s">
        <v>30</v>
      </c>
      <c r="C1435" s="32">
        <v>227400</v>
      </c>
      <c r="D1435" s="33">
        <v>49000</v>
      </c>
      <c r="E1435" s="30" t="str">
        <f>VLOOKUP(A1435,'CREDIT RISK SCORECARD'!A:H,8, FALSE)</f>
        <v xml:space="preserve"> Medium Risk</v>
      </c>
      <c r="F1435" s="31" t="s">
        <v>2065</v>
      </c>
      <c r="G1435" s="34">
        <v>0.53632650580349706</v>
      </c>
      <c r="H1435" s="44" t="str">
        <f t="shared" si="22"/>
        <v>REVIEW</v>
      </c>
      <c r="I1435" s="42">
        <f>IF(Table9[[#This Row],[DECISION]]="Approve",3,IF(Table9[[#This Row],[DECISION]]="Review",2,1))</f>
        <v>2</v>
      </c>
    </row>
    <row r="1436" spans="1:9" ht="17.25" x14ac:dyDescent="0.3">
      <c r="A1436" s="39" t="s">
        <v>1464</v>
      </c>
      <c r="B1436" s="26" t="s">
        <v>33</v>
      </c>
      <c r="C1436" s="27">
        <v>73300</v>
      </c>
      <c r="D1436" s="28">
        <v>30000</v>
      </c>
      <c r="E1436" s="30" t="str">
        <f>VLOOKUP(A1436,'CREDIT RISK SCORECARD'!A:H,8, FALSE)</f>
        <v xml:space="preserve"> Medium Risk</v>
      </c>
      <c r="F1436" s="26" t="s">
        <v>2065</v>
      </c>
      <c r="G1436" s="29">
        <v>0.5495900873807098</v>
      </c>
      <c r="H1436" s="44" t="str">
        <f t="shared" si="22"/>
        <v>REVIEW</v>
      </c>
      <c r="I1436" s="42">
        <f>IF(Table9[[#This Row],[DECISION]]="Approve",3,IF(Table9[[#This Row],[DECISION]]="Review",2,1))</f>
        <v>2</v>
      </c>
    </row>
    <row r="1437" spans="1:9" ht="17.25" x14ac:dyDescent="0.3">
      <c r="A1437" s="40" t="s">
        <v>1465</v>
      </c>
      <c r="B1437" s="31" t="s">
        <v>30</v>
      </c>
      <c r="C1437" s="32">
        <v>233400</v>
      </c>
      <c r="D1437" s="33">
        <v>48000</v>
      </c>
      <c r="E1437" s="30" t="str">
        <f>VLOOKUP(A1437,'CREDIT RISK SCORECARD'!A:H,8, FALSE)</f>
        <v xml:space="preserve"> Medium Risk</v>
      </c>
      <c r="F1437" s="31" t="s">
        <v>2065</v>
      </c>
      <c r="G1437" s="34">
        <v>0.57397411472421633</v>
      </c>
      <c r="H1437" s="44" t="str">
        <f t="shared" si="22"/>
        <v>REVIEW</v>
      </c>
      <c r="I1437" s="42">
        <f>IF(Table9[[#This Row],[DECISION]]="Approve",3,IF(Table9[[#This Row],[DECISION]]="Review",2,1))</f>
        <v>2</v>
      </c>
    </row>
    <row r="1438" spans="1:9" ht="17.25" x14ac:dyDescent="0.3">
      <c r="A1438" s="39" t="s">
        <v>1466</v>
      </c>
      <c r="B1438" s="26" t="s">
        <v>25</v>
      </c>
      <c r="C1438" s="27">
        <v>103600</v>
      </c>
      <c r="D1438" s="28">
        <v>30000</v>
      </c>
      <c r="E1438" s="30" t="str">
        <f>VLOOKUP(A1438,'CREDIT RISK SCORECARD'!A:H,8, FALSE)</f>
        <v xml:space="preserve"> Low Risk</v>
      </c>
      <c r="F1438" s="26" t="s">
        <v>2064</v>
      </c>
      <c r="G1438" s="29">
        <v>0.42121754812865431</v>
      </c>
      <c r="H1438" s="44" t="str">
        <f t="shared" si="22"/>
        <v>APPROVE</v>
      </c>
      <c r="I1438" s="42">
        <f>IF(Table9[[#This Row],[DECISION]]="Approve",3,IF(Table9[[#This Row],[DECISION]]="Review",2,1))</f>
        <v>3</v>
      </c>
    </row>
    <row r="1439" spans="1:9" ht="17.25" x14ac:dyDescent="0.3">
      <c r="A1439" s="40" t="s">
        <v>1467</v>
      </c>
      <c r="B1439" s="31" t="s">
        <v>33</v>
      </c>
      <c r="C1439" s="32">
        <v>289300</v>
      </c>
      <c r="D1439" s="33">
        <v>88000</v>
      </c>
      <c r="E1439" s="30" t="str">
        <f>VLOOKUP(A1439,'CREDIT RISK SCORECARD'!A:H,8, FALSE)</f>
        <v xml:space="preserve"> Medium Risk</v>
      </c>
      <c r="F1439" s="31" t="s">
        <v>2065</v>
      </c>
      <c r="G1439" s="34">
        <v>0.55523634504939912</v>
      </c>
      <c r="H1439" s="44" t="str">
        <f t="shared" si="22"/>
        <v>REVIEW</v>
      </c>
      <c r="I1439" s="42">
        <f>IF(Table9[[#This Row],[DECISION]]="Approve",3,IF(Table9[[#This Row],[DECISION]]="Review",2,1))</f>
        <v>2</v>
      </c>
    </row>
    <row r="1440" spans="1:9" ht="17.25" x14ac:dyDescent="0.3">
      <c r="A1440" s="39" t="s">
        <v>1468</v>
      </c>
      <c r="B1440" s="26" t="s">
        <v>25</v>
      </c>
      <c r="C1440" s="27">
        <v>193100</v>
      </c>
      <c r="D1440" s="28">
        <v>65000</v>
      </c>
      <c r="E1440" s="30" t="str">
        <f>VLOOKUP(A1440,'CREDIT RISK SCORECARD'!A:H,8, FALSE)</f>
        <v xml:space="preserve"> Low Risk</v>
      </c>
      <c r="F1440" s="26" t="s">
        <v>2064</v>
      </c>
      <c r="G1440" s="29">
        <v>0.36893796588169947</v>
      </c>
      <c r="H1440" s="44" t="str">
        <f t="shared" si="22"/>
        <v>APPROVE</v>
      </c>
      <c r="I1440" s="42">
        <f>IF(Table9[[#This Row],[DECISION]]="Approve",3,IF(Table9[[#This Row],[DECISION]]="Review",2,1))</f>
        <v>3</v>
      </c>
    </row>
    <row r="1441" spans="1:9" ht="17.25" x14ac:dyDescent="0.3">
      <c r="A1441" s="40" t="s">
        <v>1469</v>
      </c>
      <c r="B1441" s="31" t="s">
        <v>33</v>
      </c>
      <c r="C1441" s="32">
        <v>315100</v>
      </c>
      <c r="D1441" s="33">
        <v>64000</v>
      </c>
      <c r="E1441" s="30" t="str">
        <f>VLOOKUP(A1441,'CREDIT RISK SCORECARD'!A:H,8, FALSE)</f>
        <v xml:space="preserve"> Medium Risk</v>
      </c>
      <c r="F1441" s="31" t="s">
        <v>2065</v>
      </c>
      <c r="G1441" s="34">
        <v>0.61910448115435002</v>
      </c>
      <c r="H1441" s="44" t="str">
        <f t="shared" si="22"/>
        <v>REVIEW</v>
      </c>
      <c r="I1441" s="42">
        <f>IF(Table9[[#This Row],[DECISION]]="Approve",3,IF(Table9[[#This Row],[DECISION]]="Review",2,1))</f>
        <v>2</v>
      </c>
    </row>
    <row r="1442" spans="1:9" ht="17.25" x14ac:dyDescent="0.3">
      <c r="A1442" s="39" t="s">
        <v>1470</v>
      </c>
      <c r="B1442" s="26" t="s">
        <v>25</v>
      </c>
      <c r="C1442" s="27">
        <v>68600</v>
      </c>
      <c r="D1442" s="28">
        <v>30000</v>
      </c>
      <c r="E1442" s="30" t="str">
        <f>VLOOKUP(A1442,'CREDIT RISK SCORECARD'!A:H,8, FALSE)</f>
        <v xml:space="preserve"> Medium Risk</v>
      </c>
      <c r="F1442" s="26" t="s">
        <v>2064</v>
      </c>
      <c r="G1442" s="29">
        <v>0.47633693887715545</v>
      </c>
      <c r="H1442" s="44" t="str">
        <f t="shared" si="22"/>
        <v>REVIEW</v>
      </c>
      <c r="I1442" s="42">
        <f>IF(Table9[[#This Row],[DECISION]]="Approve",3,IF(Table9[[#This Row],[DECISION]]="Review",2,1))</f>
        <v>2</v>
      </c>
    </row>
    <row r="1443" spans="1:9" ht="17.25" x14ac:dyDescent="0.3">
      <c r="A1443" s="40" t="s">
        <v>1471</v>
      </c>
      <c r="B1443" s="31" t="s">
        <v>25</v>
      </c>
      <c r="C1443" s="32">
        <v>223900</v>
      </c>
      <c r="D1443" s="33">
        <v>54000</v>
      </c>
      <c r="E1443" s="30" t="str">
        <f>VLOOKUP(A1443,'CREDIT RISK SCORECARD'!A:H,8, FALSE)</f>
        <v xml:space="preserve"> Low Risk</v>
      </c>
      <c r="F1443" s="31" t="s">
        <v>2064</v>
      </c>
      <c r="G1443" s="34">
        <v>0.32483592169818126</v>
      </c>
      <c r="H1443" s="44" t="str">
        <f t="shared" si="22"/>
        <v>APPROVE</v>
      </c>
      <c r="I1443" s="42">
        <f>IF(Table9[[#This Row],[DECISION]]="Approve",3,IF(Table9[[#This Row],[DECISION]]="Review",2,1))</f>
        <v>3</v>
      </c>
    </row>
    <row r="1444" spans="1:9" ht="17.25" x14ac:dyDescent="0.3">
      <c r="A1444" s="39" t="s">
        <v>1472</v>
      </c>
      <c r="B1444" s="26" t="s">
        <v>25</v>
      </c>
      <c r="C1444" s="27">
        <v>219400</v>
      </c>
      <c r="D1444" s="28">
        <v>74000</v>
      </c>
      <c r="E1444" s="30" t="str">
        <f>VLOOKUP(A1444,'CREDIT RISK SCORECARD'!A:H,8, FALSE)</f>
        <v xml:space="preserve"> Low Risk</v>
      </c>
      <c r="F1444" s="26" t="s">
        <v>2064</v>
      </c>
      <c r="G1444" s="29">
        <v>0.40102935089678937</v>
      </c>
      <c r="H1444" s="44" t="str">
        <f t="shared" si="22"/>
        <v>APPROVE</v>
      </c>
      <c r="I1444" s="42">
        <f>IF(Table9[[#This Row],[DECISION]]="Approve",3,IF(Table9[[#This Row],[DECISION]]="Review",2,1))</f>
        <v>3</v>
      </c>
    </row>
    <row r="1445" spans="1:9" ht="17.25" x14ac:dyDescent="0.3">
      <c r="A1445" s="40" t="s">
        <v>1473</v>
      </c>
      <c r="B1445" s="31" t="s">
        <v>33</v>
      </c>
      <c r="C1445" s="32">
        <v>375600</v>
      </c>
      <c r="D1445" s="33">
        <v>124000</v>
      </c>
      <c r="E1445" s="30" t="str">
        <f>VLOOKUP(A1445,'CREDIT RISK SCORECARD'!A:H,8, FALSE)</f>
        <v xml:space="preserve"> High Risk</v>
      </c>
      <c r="F1445" s="31" t="s">
        <v>2065</v>
      </c>
      <c r="G1445" s="34">
        <v>0.68350660669377461</v>
      </c>
      <c r="H1445" s="44" t="str">
        <f t="shared" si="22"/>
        <v>REJECT</v>
      </c>
      <c r="I1445" s="42">
        <f>IF(Table9[[#This Row],[DECISION]]="Approve",3,IF(Table9[[#This Row],[DECISION]]="Review",2,1))</f>
        <v>1</v>
      </c>
    </row>
    <row r="1446" spans="1:9" ht="17.25" x14ac:dyDescent="0.3">
      <c r="A1446" s="39" t="s">
        <v>1474</v>
      </c>
      <c r="B1446" s="26" t="s">
        <v>25</v>
      </c>
      <c r="C1446" s="27">
        <v>117900</v>
      </c>
      <c r="D1446" s="28">
        <v>30000</v>
      </c>
      <c r="E1446" s="30" t="str">
        <f>VLOOKUP(A1446,'CREDIT RISK SCORECARD'!A:H,8, FALSE)</f>
        <v xml:space="preserve"> Medium Risk</v>
      </c>
      <c r="F1446" s="26" t="s">
        <v>2064</v>
      </c>
      <c r="G1446" s="29">
        <v>0.46050952780461374</v>
      </c>
      <c r="H1446" s="44" t="str">
        <f t="shared" si="22"/>
        <v>REVIEW</v>
      </c>
      <c r="I1446" s="42">
        <f>IF(Table9[[#This Row],[DECISION]]="Approve",3,IF(Table9[[#This Row],[DECISION]]="Review",2,1))</f>
        <v>2</v>
      </c>
    </row>
    <row r="1447" spans="1:9" ht="17.25" x14ac:dyDescent="0.3">
      <c r="A1447" s="40" t="s">
        <v>1475</v>
      </c>
      <c r="B1447" s="31" t="s">
        <v>33</v>
      </c>
      <c r="C1447" s="32">
        <v>279900</v>
      </c>
      <c r="D1447" s="33">
        <v>49000</v>
      </c>
      <c r="E1447" s="30" t="str">
        <f>VLOOKUP(A1447,'CREDIT RISK SCORECARD'!A:H,8, FALSE)</f>
        <v xml:space="preserve"> Low Risk</v>
      </c>
      <c r="F1447" s="31" t="s">
        <v>2065</v>
      </c>
      <c r="G1447" s="34">
        <v>0.53463516267798328</v>
      </c>
      <c r="H1447" s="44" t="str">
        <f t="shared" si="22"/>
        <v>APPROVE</v>
      </c>
      <c r="I1447" s="42">
        <f>IF(Table9[[#This Row],[DECISION]]="Approve",3,IF(Table9[[#This Row],[DECISION]]="Review",2,1))</f>
        <v>3</v>
      </c>
    </row>
    <row r="1448" spans="1:9" ht="17.25" x14ac:dyDescent="0.3">
      <c r="A1448" s="39" t="s">
        <v>1476</v>
      </c>
      <c r="B1448" s="26" t="s">
        <v>30</v>
      </c>
      <c r="C1448" s="27">
        <v>84300</v>
      </c>
      <c r="D1448" s="28">
        <v>30000</v>
      </c>
      <c r="E1448" s="30" t="str">
        <f>VLOOKUP(A1448,'CREDIT RISK SCORECARD'!A:H,8, FALSE)</f>
        <v xml:space="preserve"> Medium Risk</v>
      </c>
      <c r="F1448" s="26" t="s">
        <v>2065</v>
      </c>
      <c r="G1448" s="29">
        <v>0.55923328830552632</v>
      </c>
      <c r="H1448" s="44" t="str">
        <f t="shared" si="22"/>
        <v>REVIEW</v>
      </c>
      <c r="I1448" s="42">
        <f>IF(Table9[[#This Row],[DECISION]]="Approve",3,IF(Table9[[#This Row],[DECISION]]="Review",2,1))</f>
        <v>2</v>
      </c>
    </row>
    <row r="1449" spans="1:9" ht="17.25" x14ac:dyDescent="0.3">
      <c r="A1449" s="40" t="s">
        <v>1477</v>
      </c>
      <c r="B1449" s="31" t="s">
        <v>25</v>
      </c>
      <c r="C1449" s="32">
        <v>204500</v>
      </c>
      <c r="D1449" s="33">
        <v>35000</v>
      </c>
      <c r="E1449" s="30" t="str">
        <f>VLOOKUP(A1449,'CREDIT RISK SCORECARD'!A:H,8, FALSE)</f>
        <v xml:space="preserve"> Low Risk</v>
      </c>
      <c r="F1449" s="31" t="s">
        <v>2064</v>
      </c>
      <c r="G1449" s="34">
        <v>0.3457875704221906</v>
      </c>
      <c r="H1449" s="44" t="str">
        <f t="shared" si="22"/>
        <v>APPROVE</v>
      </c>
      <c r="I1449" s="42">
        <f>IF(Table9[[#This Row],[DECISION]]="Approve",3,IF(Table9[[#This Row],[DECISION]]="Review",2,1))</f>
        <v>3</v>
      </c>
    </row>
    <row r="1450" spans="1:9" ht="17.25" x14ac:dyDescent="0.3">
      <c r="A1450" s="39" t="s">
        <v>1478</v>
      </c>
      <c r="B1450" s="26" t="s">
        <v>33</v>
      </c>
      <c r="C1450" s="27">
        <v>325900</v>
      </c>
      <c r="D1450" s="28">
        <v>71000</v>
      </c>
      <c r="E1450" s="30" t="str">
        <f>VLOOKUP(A1450,'CREDIT RISK SCORECARD'!A:H,8, FALSE)</f>
        <v xml:space="preserve"> Medium Risk</v>
      </c>
      <c r="F1450" s="26" t="s">
        <v>2065</v>
      </c>
      <c r="G1450" s="29">
        <v>0.52674311744390334</v>
      </c>
      <c r="H1450" s="44" t="str">
        <f t="shared" si="22"/>
        <v>REVIEW</v>
      </c>
      <c r="I1450" s="42">
        <f>IF(Table9[[#This Row],[DECISION]]="Approve",3,IF(Table9[[#This Row],[DECISION]]="Review",2,1))</f>
        <v>2</v>
      </c>
    </row>
    <row r="1451" spans="1:9" ht="17.25" x14ac:dyDescent="0.3">
      <c r="A1451" s="40" t="s">
        <v>1479</v>
      </c>
      <c r="B1451" s="31" t="s">
        <v>25</v>
      </c>
      <c r="C1451" s="32">
        <v>149100</v>
      </c>
      <c r="D1451" s="33">
        <v>30000</v>
      </c>
      <c r="E1451" s="30" t="str">
        <f>VLOOKUP(A1451,'CREDIT RISK SCORECARD'!A:H,8, FALSE)</f>
        <v xml:space="preserve"> Low Risk</v>
      </c>
      <c r="F1451" s="31" t="s">
        <v>2064</v>
      </c>
      <c r="G1451" s="34">
        <v>0.3475257721204193</v>
      </c>
      <c r="H1451" s="44" t="str">
        <f t="shared" si="22"/>
        <v>APPROVE</v>
      </c>
      <c r="I1451" s="42">
        <f>IF(Table9[[#This Row],[DECISION]]="Approve",3,IF(Table9[[#This Row],[DECISION]]="Review",2,1))</f>
        <v>3</v>
      </c>
    </row>
    <row r="1452" spans="1:9" ht="17.25" x14ac:dyDescent="0.3">
      <c r="A1452" s="39" t="s">
        <v>1480</v>
      </c>
      <c r="B1452" s="26" t="s">
        <v>30</v>
      </c>
      <c r="C1452" s="27">
        <v>184400</v>
      </c>
      <c r="D1452" s="28">
        <v>51000</v>
      </c>
      <c r="E1452" s="30" t="str">
        <f>VLOOKUP(A1452,'CREDIT RISK SCORECARD'!A:H,8, FALSE)</f>
        <v xml:space="preserve"> Medium Risk</v>
      </c>
      <c r="F1452" s="26" t="s">
        <v>2064</v>
      </c>
      <c r="G1452" s="29">
        <v>0.44890324245089314</v>
      </c>
      <c r="H1452" s="44" t="str">
        <f t="shared" si="22"/>
        <v>REVIEW</v>
      </c>
      <c r="I1452" s="42">
        <f>IF(Table9[[#This Row],[DECISION]]="Approve",3,IF(Table9[[#This Row],[DECISION]]="Review",2,1))</f>
        <v>2</v>
      </c>
    </row>
    <row r="1453" spans="1:9" ht="17.25" x14ac:dyDescent="0.3">
      <c r="A1453" s="40" t="s">
        <v>1481</v>
      </c>
      <c r="B1453" s="31" t="s">
        <v>25</v>
      </c>
      <c r="C1453" s="32">
        <v>181100</v>
      </c>
      <c r="D1453" s="33">
        <v>62000</v>
      </c>
      <c r="E1453" s="30" t="str">
        <f>VLOOKUP(A1453,'CREDIT RISK SCORECARD'!A:H,8, FALSE)</f>
        <v xml:space="preserve"> Medium Risk</v>
      </c>
      <c r="F1453" s="31" t="s">
        <v>2064</v>
      </c>
      <c r="G1453" s="34">
        <v>0.43525861635671192</v>
      </c>
      <c r="H1453" s="44" t="str">
        <f t="shared" si="22"/>
        <v>REVIEW</v>
      </c>
      <c r="I1453" s="42">
        <f>IF(Table9[[#This Row],[DECISION]]="Approve",3,IF(Table9[[#This Row],[DECISION]]="Review",2,1))</f>
        <v>2</v>
      </c>
    </row>
    <row r="1454" spans="1:9" ht="17.25" x14ac:dyDescent="0.3">
      <c r="A1454" s="39" t="s">
        <v>1482</v>
      </c>
      <c r="B1454" s="26" t="s">
        <v>33</v>
      </c>
      <c r="C1454" s="27">
        <v>83900</v>
      </c>
      <c r="D1454" s="28">
        <v>30000</v>
      </c>
      <c r="E1454" s="30" t="str">
        <f>VLOOKUP(A1454,'CREDIT RISK SCORECARD'!A:H,8, FALSE)</f>
        <v xml:space="preserve"> Medium Risk</v>
      </c>
      <c r="F1454" s="26" t="s">
        <v>2065</v>
      </c>
      <c r="G1454" s="29">
        <v>0.6680446466529576</v>
      </c>
      <c r="H1454" s="44" t="str">
        <f t="shared" si="22"/>
        <v>REVIEW</v>
      </c>
      <c r="I1454" s="42">
        <f>IF(Table9[[#This Row],[DECISION]]="Approve",3,IF(Table9[[#This Row],[DECISION]]="Review",2,1))</f>
        <v>2</v>
      </c>
    </row>
    <row r="1455" spans="1:9" ht="17.25" x14ac:dyDescent="0.3">
      <c r="A1455" s="40" t="s">
        <v>1483</v>
      </c>
      <c r="B1455" s="31" t="s">
        <v>30</v>
      </c>
      <c r="C1455" s="32">
        <v>232100</v>
      </c>
      <c r="D1455" s="33">
        <v>52000</v>
      </c>
      <c r="E1455" s="30" t="str">
        <f>VLOOKUP(A1455,'CREDIT RISK SCORECARD'!A:H,8, FALSE)</f>
        <v xml:space="preserve"> Medium Risk</v>
      </c>
      <c r="F1455" s="31" t="s">
        <v>2064</v>
      </c>
      <c r="G1455" s="34">
        <v>0.49645514262219653</v>
      </c>
      <c r="H1455" s="44" t="str">
        <f t="shared" si="22"/>
        <v>REVIEW</v>
      </c>
      <c r="I1455" s="42">
        <f>IF(Table9[[#This Row],[DECISION]]="Approve",3,IF(Table9[[#This Row],[DECISION]]="Review",2,1))</f>
        <v>2</v>
      </c>
    </row>
    <row r="1456" spans="1:9" ht="17.25" x14ac:dyDescent="0.3">
      <c r="A1456" s="39" t="s">
        <v>1484</v>
      </c>
      <c r="B1456" s="26" t="s">
        <v>30</v>
      </c>
      <c r="C1456" s="27">
        <v>87500</v>
      </c>
      <c r="D1456" s="28">
        <v>30000</v>
      </c>
      <c r="E1456" s="30" t="str">
        <f>VLOOKUP(A1456,'CREDIT RISK SCORECARD'!A:H,8, FALSE)</f>
        <v xml:space="preserve"> Medium Risk</v>
      </c>
      <c r="F1456" s="26" t="s">
        <v>2065</v>
      </c>
      <c r="G1456" s="29">
        <v>0.50738852965693415</v>
      </c>
      <c r="H1456" s="44" t="str">
        <f t="shared" si="22"/>
        <v>REVIEW</v>
      </c>
      <c r="I1456" s="42">
        <f>IF(Table9[[#This Row],[DECISION]]="Approve",3,IF(Table9[[#This Row],[DECISION]]="Review",2,1))</f>
        <v>2</v>
      </c>
    </row>
    <row r="1457" spans="1:9" ht="17.25" x14ac:dyDescent="0.3">
      <c r="A1457" s="40" t="s">
        <v>1485</v>
      </c>
      <c r="B1457" s="31" t="s">
        <v>33</v>
      </c>
      <c r="C1457" s="32">
        <v>200600</v>
      </c>
      <c r="D1457" s="33">
        <v>64000</v>
      </c>
      <c r="E1457" s="30" t="str">
        <f>VLOOKUP(A1457,'CREDIT RISK SCORECARD'!A:H,8, FALSE)</f>
        <v xml:space="preserve"> Medium Risk</v>
      </c>
      <c r="F1457" s="31" t="s">
        <v>2065</v>
      </c>
      <c r="G1457" s="34">
        <v>0.65690327604223187</v>
      </c>
      <c r="H1457" s="44" t="str">
        <f t="shared" si="22"/>
        <v>REVIEW</v>
      </c>
      <c r="I1457" s="42">
        <f>IF(Table9[[#This Row],[DECISION]]="Approve",3,IF(Table9[[#This Row],[DECISION]]="Review",2,1))</f>
        <v>2</v>
      </c>
    </row>
    <row r="1458" spans="1:9" ht="17.25" x14ac:dyDescent="0.3">
      <c r="A1458" s="39" t="s">
        <v>1486</v>
      </c>
      <c r="B1458" s="26" t="s">
        <v>25</v>
      </c>
      <c r="C1458" s="27">
        <v>250800</v>
      </c>
      <c r="D1458" s="28">
        <v>44000</v>
      </c>
      <c r="E1458" s="30" t="str">
        <f>VLOOKUP(A1458,'CREDIT RISK SCORECARD'!A:H,8, FALSE)</f>
        <v xml:space="preserve"> Low Risk</v>
      </c>
      <c r="F1458" s="26" t="s">
        <v>2064</v>
      </c>
      <c r="G1458" s="29">
        <v>0.3208952294083085</v>
      </c>
      <c r="H1458" s="44" t="str">
        <f t="shared" si="22"/>
        <v>APPROVE</v>
      </c>
      <c r="I1458" s="42">
        <f>IF(Table9[[#This Row],[DECISION]]="Approve",3,IF(Table9[[#This Row],[DECISION]]="Review",2,1))</f>
        <v>3</v>
      </c>
    </row>
    <row r="1459" spans="1:9" ht="17.25" x14ac:dyDescent="0.3">
      <c r="A1459" s="40" t="s">
        <v>1487</v>
      </c>
      <c r="B1459" s="31" t="s">
        <v>33</v>
      </c>
      <c r="C1459" s="32">
        <v>238000</v>
      </c>
      <c r="D1459" s="33">
        <v>69000</v>
      </c>
      <c r="E1459" s="30" t="str">
        <f>VLOOKUP(A1459,'CREDIT RISK SCORECARD'!A:H,8, FALSE)</f>
        <v xml:space="preserve"> Medium Risk</v>
      </c>
      <c r="F1459" s="31" t="s">
        <v>2065</v>
      </c>
      <c r="G1459" s="34">
        <v>0.54454772977183685</v>
      </c>
      <c r="H1459" s="44" t="str">
        <f t="shared" si="22"/>
        <v>REVIEW</v>
      </c>
      <c r="I1459" s="42">
        <f>IF(Table9[[#This Row],[DECISION]]="Approve",3,IF(Table9[[#This Row],[DECISION]]="Review",2,1))</f>
        <v>2</v>
      </c>
    </row>
    <row r="1460" spans="1:9" ht="17.25" x14ac:dyDescent="0.3">
      <c r="A1460" s="39" t="s">
        <v>1488</v>
      </c>
      <c r="B1460" s="26" t="s">
        <v>30</v>
      </c>
      <c r="C1460" s="27">
        <v>123100</v>
      </c>
      <c r="D1460" s="28">
        <v>30000</v>
      </c>
      <c r="E1460" s="30" t="str">
        <f>VLOOKUP(A1460,'CREDIT RISK SCORECARD'!A:H,8, FALSE)</f>
        <v xml:space="preserve"> Low Risk</v>
      </c>
      <c r="F1460" s="26" t="s">
        <v>2064</v>
      </c>
      <c r="G1460" s="29">
        <v>0.41223449849942723</v>
      </c>
      <c r="H1460" s="44" t="str">
        <f t="shared" si="22"/>
        <v>APPROVE</v>
      </c>
      <c r="I1460" s="42">
        <f>IF(Table9[[#This Row],[DECISION]]="Approve",3,IF(Table9[[#This Row],[DECISION]]="Review",2,1))</f>
        <v>3</v>
      </c>
    </row>
    <row r="1461" spans="1:9" ht="17.25" x14ac:dyDescent="0.3">
      <c r="A1461" s="40" t="s">
        <v>1489</v>
      </c>
      <c r="B1461" s="31" t="s">
        <v>33</v>
      </c>
      <c r="C1461" s="32">
        <v>127600</v>
      </c>
      <c r="D1461" s="33">
        <v>30000</v>
      </c>
      <c r="E1461" s="30" t="str">
        <f>VLOOKUP(A1461,'CREDIT RISK SCORECARD'!A:H,8, FALSE)</f>
        <v xml:space="preserve"> Medium Risk</v>
      </c>
      <c r="F1461" s="31" t="s">
        <v>2065</v>
      </c>
      <c r="G1461" s="34">
        <v>0.55303629117788133</v>
      </c>
      <c r="H1461" s="44" t="str">
        <f t="shared" si="22"/>
        <v>REVIEW</v>
      </c>
      <c r="I1461" s="42">
        <f>IF(Table9[[#This Row],[DECISION]]="Approve",3,IF(Table9[[#This Row],[DECISION]]="Review",2,1))</f>
        <v>2</v>
      </c>
    </row>
    <row r="1462" spans="1:9" ht="17.25" x14ac:dyDescent="0.3">
      <c r="A1462" s="39" t="s">
        <v>1490</v>
      </c>
      <c r="B1462" s="26" t="s">
        <v>25</v>
      </c>
      <c r="C1462" s="27">
        <v>113500</v>
      </c>
      <c r="D1462" s="28">
        <v>30000</v>
      </c>
      <c r="E1462" s="30" t="str">
        <f>VLOOKUP(A1462,'CREDIT RISK SCORECARD'!A:H,8, FALSE)</f>
        <v xml:space="preserve"> Low Risk</v>
      </c>
      <c r="F1462" s="26" t="s">
        <v>2064</v>
      </c>
      <c r="G1462" s="29">
        <v>0.37776914475841944</v>
      </c>
      <c r="H1462" s="44" t="str">
        <f t="shared" si="22"/>
        <v>APPROVE</v>
      </c>
      <c r="I1462" s="42">
        <f>IF(Table9[[#This Row],[DECISION]]="Approve",3,IF(Table9[[#This Row],[DECISION]]="Review",2,1))</f>
        <v>3</v>
      </c>
    </row>
    <row r="1463" spans="1:9" ht="17.25" x14ac:dyDescent="0.3">
      <c r="A1463" s="40" t="s">
        <v>1491</v>
      </c>
      <c r="B1463" s="31" t="s">
        <v>30</v>
      </c>
      <c r="C1463" s="32">
        <v>237200</v>
      </c>
      <c r="D1463" s="33">
        <v>39000</v>
      </c>
      <c r="E1463" s="30" t="str">
        <f>VLOOKUP(A1463,'CREDIT RISK SCORECARD'!A:H,8, FALSE)</f>
        <v xml:space="preserve"> Medium Risk</v>
      </c>
      <c r="F1463" s="31" t="s">
        <v>2065</v>
      </c>
      <c r="G1463" s="34">
        <v>0.51233771522907068</v>
      </c>
      <c r="H1463" s="44" t="str">
        <f t="shared" si="22"/>
        <v>REVIEW</v>
      </c>
      <c r="I1463" s="42">
        <f>IF(Table9[[#This Row],[DECISION]]="Approve",3,IF(Table9[[#This Row],[DECISION]]="Review",2,1))</f>
        <v>2</v>
      </c>
    </row>
    <row r="1464" spans="1:9" ht="17.25" x14ac:dyDescent="0.3">
      <c r="A1464" s="39" t="s">
        <v>1492</v>
      </c>
      <c r="B1464" s="26" t="s">
        <v>33</v>
      </c>
      <c r="C1464" s="27">
        <v>106800</v>
      </c>
      <c r="D1464" s="28">
        <v>31000</v>
      </c>
      <c r="E1464" s="30" t="str">
        <f>VLOOKUP(A1464,'CREDIT RISK SCORECARD'!A:H,8, FALSE)</f>
        <v xml:space="preserve"> Medium Risk</v>
      </c>
      <c r="F1464" s="26" t="s">
        <v>2065</v>
      </c>
      <c r="G1464" s="29">
        <v>0.57767435907641973</v>
      </c>
      <c r="H1464" s="44" t="str">
        <f t="shared" si="22"/>
        <v>REVIEW</v>
      </c>
      <c r="I1464" s="42">
        <f>IF(Table9[[#This Row],[DECISION]]="Approve",3,IF(Table9[[#This Row],[DECISION]]="Review",2,1))</f>
        <v>2</v>
      </c>
    </row>
    <row r="1465" spans="1:9" ht="17.25" x14ac:dyDescent="0.3">
      <c r="A1465" s="40" t="s">
        <v>1493</v>
      </c>
      <c r="B1465" s="31" t="s">
        <v>33</v>
      </c>
      <c r="C1465" s="32">
        <v>299100</v>
      </c>
      <c r="D1465" s="33">
        <v>60000</v>
      </c>
      <c r="E1465" s="30" t="str">
        <f>VLOOKUP(A1465,'CREDIT RISK SCORECARD'!A:H,8, FALSE)</f>
        <v xml:space="preserve"> Medium Risk</v>
      </c>
      <c r="F1465" s="31" t="s">
        <v>2065</v>
      </c>
      <c r="G1465" s="34">
        <v>0.62293168046245717</v>
      </c>
      <c r="H1465" s="44" t="str">
        <f t="shared" si="22"/>
        <v>REVIEW</v>
      </c>
      <c r="I1465" s="42">
        <f>IF(Table9[[#This Row],[DECISION]]="Approve",3,IF(Table9[[#This Row],[DECISION]]="Review",2,1))</f>
        <v>2</v>
      </c>
    </row>
    <row r="1466" spans="1:9" ht="17.25" x14ac:dyDescent="0.3">
      <c r="A1466" s="39" t="s">
        <v>1494</v>
      </c>
      <c r="B1466" s="26" t="s">
        <v>25</v>
      </c>
      <c r="C1466" s="27">
        <v>187000</v>
      </c>
      <c r="D1466" s="28">
        <v>40000</v>
      </c>
      <c r="E1466" s="30" t="str">
        <f>VLOOKUP(A1466,'CREDIT RISK SCORECARD'!A:H,8, FALSE)</f>
        <v xml:space="preserve"> Low Risk</v>
      </c>
      <c r="F1466" s="26" t="s">
        <v>2064</v>
      </c>
      <c r="G1466" s="29">
        <v>0.37965558471636157</v>
      </c>
      <c r="H1466" s="44" t="str">
        <f t="shared" si="22"/>
        <v>APPROVE</v>
      </c>
      <c r="I1466" s="42">
        <f>IF(Table9[[#This Row],[DECISION]]="Approve",3,IF(Table9[[#This Row],[DECISION]]="Review",2,1))</f>
        <v>3</v>
      </c>
    </row>
    <row r="1467" spans="1:9" ht="17.25" x14ac:dyDescent="0.3">
      <c r="A1467" s="40" t="s">
        <v>1495</v>
      </c>
      <c r="B1467" s="31" t="s">
        <v>33</v>
      </c>
      <c r="C1467" s="32">
        <v>60000</v>
      </c>
      <c r="D1467" s="33">
        <v>30000</v>
      </c>
      <c r="E1467" s="30" t="str">
        <f>VLOOKUP(A1467,'CREDIT RISK SCORECARD'!A:H,8, FALSE)</f>
        <v xml:space="preserve"> High Risk</v>
      </c>
      <c r="F1467" s="31" t="s">
        <v>2065</v>
      </c>
      <c r="G1467" s="34">
        <v>0.65781069841227002</v>
      </c>
      <c r="H1467" s="44" t="str">
        <f t="shared" si="22"/>
        <v>REJECT</v>
      </c>
      <c r="I1467" s="42">
        <f>IF(Table9[[#This Row],[DECISION]]="Approve",3,IF(Table9[[#This Row],[DECISION]]="Review",2,1))</f>
        <v>1</v>
      </c>
    </row>
    <row r="1468" spans="1:9" ht="17.25" x14ac:dyDescent="0.3">
      <c r="A1468" s="39" t="s">
        <v>1496</v>
      </c>
      <c r="B1468" s="26" t="s">
        <v>25</v>
      </c>
      <c r="C1468" s="27">
        <v>105200</v>
      </c>
      <c r="D1468" s="28">
        <v>34000</v>
      </c>
      <c r="E1468" s="30" t="str">
        <f>VLOOKUP(A1468,'CREDIT RISK SCORECARD'!A:H,8, FALSE)</f>
        <v xml:space="preserve"> Low Risk</v>
      </c>
      <c r="F1468" s="26" t="s">
        <v>2064</v>
      </c>
      <c r="G1468" s="29">
        <v>0.36415594107585736</v>
      </c>
      <c r="H1468" s="44" t="str">
        <f t="shared" si="22"/>
        <v>APPROVE</v>
      </c>
      <c r="I1468" s="42">
        <f>IF(Table9[[#This Row],[DECISION]]="Approve",3,IF(Table9[[#This Row],[DECISION]]="Review",2,1))</f>
        <v>3</v>
      </c>
    </row>
    <row r="1469" spans="1:9" ht="17.25" x14ac:dyDescent="0.3">
      <c r="A1469" s="40" t="s">
        <v>1497</v>
      </c>
      <c r="B1469" s="31" t="s">
        <v>33</v>
      </c>
      <c r="C1469" s="32">
        <v>137500</v>
      </c>
      <c r="D1469" s="33">
        <v>34000</v>
      </c>
      <c r="E1469" s="30" t="str">
        <f>VLOOKUP(A1469,'CREDIT RISK SCORECARD'!A:H,8, FALSE)</f>
        <v xml:space="preserve"> Medium Risk</v>
      </c>
      <c r="F1469" s="31" t="s">
        <v>2065</v>
      </c>
      <c r="G1469" s="34">
        <v>0.6055387119225849</v>
      </c>
      <c r="H1469" s="44" t="str">
        <f t="shared" si="22"/>
        <v>REVIEW</v>
      </c>
      <c r="I1469" s="42">
        <f>IF(Table9[[#This Row],[DECISION]]="Approve",3,IF(Table9[[#This Row],[DECISION]]="Review",2,1))</f>
        <v>2</v>
      </c>
    </row>
    <row r="1470" spans="1:9" ht="17.25" x14ac:dyDescent="0.3">
      <c r="A1470" s="39" t="s">
        <v>1498</v>
      </c>
      <c r="B1470" s="26" t="s">
        <v>25</v>
      </c>
      <c r="C1470" s="27">
        <v>173200</v>
      </c>
      <c r="D1470" s="28">
        <v>46000</v>
      </c>
      <c r="E1470" s="30" t="str">
        <f>VLOOKUP(A1470,'CREDIT RISK SCORECARD'!A:H,8, FALSE)</f>
        <v xml:space="preserve"> Low Risk</v>
      </c>
      <c r="F1470" s="26" t="s">
        <v>2064</v>
      </c>
      <c r="G1470" s="29">
        <v>0.37744450562760262</v>
      </c>
      <c r="H1470" s="44" t="str">
        <f t="shared" si="22"/>
        <v>APPROVE</v>
      </c>
      <c r="I1470" s="42">
        <f>IF(Table9[[#This Row],[DECISION]]="Approve",3,IF(Table9[[#This Row],[DECISION]]="Review",2,1))</f>
        <v>3</v>
      </c>
    </row>
    <row r="1471" spans="1:9" ht="17.25" x14ac:dyDescent="0.3">
      <c r="A1471" s="40" t="s">
        <v>1499</v>
      </c>
      <c r="B1471" s="31" t="s">
        <v>33</v>
      </c>
      <c r="C1471" s="32">
        <v>332300</v>
      </c>
      <c r="D1471" s="33">
        <v>88000</v>
      </c>
      <c r="E1471" s="30" t="str">
        <f>VLOOKUP(A1471,'CREDIT RISK SCORECARD'!A:H,8, FALSE)</f>
        <v xml:space="preserve"> High Risk</v>
      </c>
      <c r="F1471" s="31" t="s">
        <v>2065</v>
      </c>
      <c r="G1471" s="34">
        <v>0.74853840509724867</v>
      </c>
      <c r="H1471" s="44" t="str">
        <f t="shared" si="22"/>
        <v>REJECT</v>
      </c>
      <c r="I1471" s="42">
        <f>IF(Table9[[#This Row],[DECISION]]="Approve",3,IF(Table9[[#This Row],[DECISION]]="Review",2,1))</f>
        <v>1</v>
      </c>
    </row>
    <row r="1472" spans="1:9" ht="17.25" x14ac:dyDescent="0.3">
      <c r="A1472" s="39" t="s">
        <v>1500</v>
      </c>
      <c r="B1472" s="26" t="s">
        <v>30</v>
      </c>
      <c r="C1472" s="27">
        <v>228400</v>
      </c>
      <c r="D1472" s="28">
        <v>53000</v>
      </c>
      <c r="E1472" s="30" t="str">
        <f>VLOOKUP(A1472,'CREDIT RISK SCORECARD'!A:H,8, FALSE)</f>
        <v xml:space="preserve"> Medium Risk</v>
      </c>
      <c r="F1472" s="26" t="s">
        <v>2065</v>
      </c>
      <c r="G1472" s="29">
        <v>0.55149564488335789</v>
      </c>
      <c r="H1472" s="44" t="str">
        <f t="shared" si="22"/>
        <v>REVIEW</v>
      </c>
      <c r="I1472" s="42">
        <f>IF(Table9[[#This Row],[DECISION]]="Approve",3,IF(Table9[[#This Row],[DECISION]]="Review",2,1))</f>
        <v>2</v>
      </c>
    </row>
    <row r="1473" spans="1:9" ht="17.25" x14ac:dyDescent="0.3">
      <c r="A1473" s="40" t="s">
        <v>1501</v>
      </c>
      <c r="B1473" s="31" t="s">
        <v>25</v>
      </c>
      <c r="C1473" s="32">
        <v>207800</v>
      </c>
      <c r="D1473" s="33">
        <v>39000</v>
      </c>
      <c r="E1473" s="30" t="str">
        <f>VLOOKUP(A1473,'CREDIT RISK SCORECARD'!A:H,8, FALSE)</f>
        <v xml:space="preserve"> Low Risk</v>
      </c>
      <c r="F1473" s="31" t="s">
        <v>2064</v>
      </c>
      <c r="G1473" s="34">
        <v>0.39460895607981505</v>
      </c>
      <c r="H1473" s="44" t="str">
        <f t="shared" si="22"/>
        <v>APPROVE</v>
      </c>
      <c r="I1473" s="42">
        <f>IF(Table9[[#This Row],[DECISION]]="Approve",3,IF(Table9[[#This Row],[DECISION]]="Review",2,1))</f>
        <v>3</v>
      </c>
    </row>
    <row r="1474" spans="1:9" ht="17.25" x14ac:dyDescent="0.3">
      <c r="A1474" s="39" t="s">
        <v>1502</v>
      </c>
      <c r="B1474" s="26" t="s">
        <v>30</v>
      </c>
      <c r="C1474" s="27">
        <v>182100</v>
      </c>
      <c r="D1474" s="28">
        <v>54000</v>
      </c>
      <c r="E1474" s="30" t="str">
        <f>VLOOKUP(A1474,'CREDIT RISK SCORECARD'!A:H,8, FALSE)</f>
        <v xml:space="preserve"> Medium Risk</v>
      </c>
      <c r="F1474" s="26" t="s">
        <v>2065</v>
      </c>
      <c r="G1474" s="29">
        <v>0.56556010660117839</v>
      </c>
      <c r="H1474" s="44" t="str">
        <f t="shared" si="22"/>
        <v>REVIEW</v>
      </c>
      <c r="I1474" s="42">
        <f>IF(Table9[[#This Row],[DECISION]]="Approve",3,IF(Table9[[#This Row],[DECISION]]="Review",2,1))</f>
        <v>2</v>
      </c>
    </row>
    <row r="1475" spans="1:9" ht="17.25" x14ac:dyDescent="0.3">
      <c r="A1475" s="40" t="s">
        <v>1503</v>
      </c>
      <c r="B1475" s="31" t="s">
        <v>25</v>
      </c>
      <c r="C1475" s="32">
        <v>113900</v>
      </c>
      <c r="D1475" s="33">
        <v>30000</v>
      </c>
      <c r="E1475" s="30" t="str">
        <f>VLOOKUP(A1475,'CREDIT RISK SCORECARD'!A:H,8, FALSE)</f>
        <v xml:space="preserve"> Low Risk</v>
      </c>
      <c r="F1475" s="31" t="s">
        <v>2064</v>
      </c>
      <c r="G1475" s="34">
        <v>0.40350304807168913</v>
      </c>
      <c r="H1475" s="44" t="str">
        <f t="shared" si="22"/>
        <v>APPROVE</v>
      </c>
      <c r="I1475" s="42">
        <f>IF(Table9[[#This Row],[DECISION]]="Approve",3,IF(Table9[[#This Row],[DECISION]]="Review",2,1))</f>
        <v>3</v>
      </c>
    </row>
    <row r="1476" spans="1:9" ht="17.25" x14ac:dyDescent="0.3">
      <c r="A1476" s="39" t="s">
        <v>1504</v>
      </c>
      <c r="B1476" s="26" t="s">
        <v>30</v>
      </c>
      <c r="C1476" s="27">
        <v>234800</v>
      </c>
      <c r="D1476" s="28">
        <v>40000</v>
      </c>
      <c r="E1476" s="30" t="str">
        <f>VLOOKUP(A1476,'CREDIT RISK SCORECARD'!A:H,8, FALSE)</f>
        <v xml:space="preserve"> Medium Risk</v>
      </c>
      <c r="F1476" s="26" t="s">
        <v>2064</v>
      </c>
      <c r="G1476" s="29">
        <v>0.48568280661844404</v>
      </c>
      <c r="H1476" s="44" t="str">
        <f t="shared" si="22"/>
        <v>REVIEW</v>
      </c>
      <c r="I1476" s="42">
        <f>IF(Table9[[#This Row],[DECISION]]="Approve",3,IF(Table9[[#This Row],[DECISION]]="Review",2,1))</f>
        <v>2</v>
      </c>
    </row>
    <row r="1477" spans="1:9" ht="17.25" x14ac:dyDescent="0.3">
      <c r="A1477" s="40" t="s">
        <v>1505</v>
      </c>
      <c r="B1477" s="31" t="s">
        <v>33</v>
      </c>
      <c r="C1477" s="32">
        <v>228200</v>
      </c>
      <c r="D1477" s="33">
        <v>67000</v>
      </c>
      <c r="E1477" s="30" t="str">
        <f>VLOOKUP(A1477,'CREDIT RISK SCORECARD'!A:H,8, FALSE)</f>
        <v xml:space="preserve"> Medium Risk</v>
      </c>
      <c r="F1477" s="31" t="s">
        <v>2065</v>
      </c>
      <c r="G1477" s="34">
        <v>0.57203159766676326</v>
      </c>
      <c r="H1477" s="44" t="str">
        <f t="shared" si="22"/>
        <v>REVIEW</v>
      </c>
      <c r="I1477" s="42">
        <f>IF(Table9[[#This Row],[DECISION]]="Approve",3,IF(Table9[[#This Row],[DECISION]]="Review",2,1))</f>
        <v>2</v>
      </c>
    </row>
    <row r="1478" spans="1:9" ht="17.25" x14ac:dyDescent="0.3">
      <c r="A1478" s="39" t="s">
        <v>1506</v>
      </c>
      <c r="B1478" s="26" t="s">
        <v>33</v>
      </c>
      <c r="C1478" s="27">
        <v>169400</v>
      </c>
      <c r="D1478" s="28">
        <v>32000</v>
      </c>
      <c r="E1478" s="30" t="str">
        <f>VLOOKUP(A1478,'CREDIT RISK SCORECARD'!A:H,8, FALSE)</f>
        <v xml:space="preserve"> Medium Risk</v>
      </c>
      <c r="F1478" s="26" t="s">
        <v>2065</v>
      </c>
      <c r="G1478" s="29">
        <v>0.63480212765413935</v>
      </c>
      <c r="H1478" s="44" t="str">
        <f t="shared" si="22"/>
        <v>REVIEW</v>
      </c>
      <c r="I1478" s="42">
        <f>IF(Table9[[#This Row],[DECISION]]="Approve",3,IF(Table9[[#This Row],[DECISION]]="Review",2,1))</f>
        <v>2</v>
      </c>
    </row>
    <row r="1479" spans="1:9" ht="17.25" x14ac:dyDescent="0.3">
      <c r="A1479" s="40" t="s">
        <v>1507</v>
      </c>
      <c r="B1479" s="31" t="s">
        <v>33</v>
      </c>
      <c r="C1479" s="32">
        <v>225200</v>
      </c>
      <c r="D1479" s="33">
        <v>48000</v>
      </c>
      <c r="E1479" s="30" t="str">
        <f>VLOOKUP(A1479,'CREDIT RISK SCORECARD'!A:H,8, FALSE)</f>
        <v xml:space="preserve"> Medium Risk</v>
      </c>
      <c r="F1479" s="31" t="s">
        <v>2065</v>
      </c>
      <c r="G1479" s="34">
        <v>0.55615769303952733</v>
      </c>
      <c r="H1479" s="44" t="str">
        <f t="shared" si="22"/>
        <v>REVIEW</v>
      </c>
      <c r="I1479" s="42">
        <f>IF(Table9[[#This Row],[DECISION]]="Approve",3,IF(Table9[[#This Row],[DECISION]]="Review",2,1))</f>
        <v>2</v>
      </c>
    </row>
    <row r="1480" spans="1:9" ht="17.25" x14ac:dyDescent="0.3">
      <c r="A1480" s="39" t="s">
        <v>1508</v>
      </c>
      <c r="B1480" s="26" t="s">
        <v>30</v>
      </c>
      <c r="C1480" s="27">
        <v>157100</v>
      </c>
      <c r="D1480" s="28">
        <v>38000</v>
      </c>
      <c r="E1480" s="30" t="str">
        <f>VLOOKUP(A1480,'CREDIT RISK SCORECARD'!A:H,8, FALSE)</f>
        <v xml:space="preserve"> Medium Risk</v>
      </c>
      <c r="F1480" s="26" t="s">
        <v>2065</v>
      </c>
      <c r="G1480" s="29">
        <v>0.57216773924017039</v>
      </c>
      <c r="H1480" s="44" t="str">
        <f t="shared" ref="H1480:H1543" si="23">IF(E:E=" Low Risk","APPROVE",
IF(E:E=" Medium Risk","REVIEW","REJECT"))</f>
        <v>REVIEW</v>
      </c>
      <c r="I1480" s="42">
        <f>IF(Table9[[#This Row],[DECISION]]="Approve",3,IF(Table9[[#This Row],[DECISION]]="Review",2,1))</f>
        <v>2</v>
      </c>
    </row>
    <row r="1481" spans="1:9" ht="17.25" x14ac:dyDescent="0.3">
      <c r="A1481" s="40" t="s">
        <v>1509</v>
      </c>
      <c r="B1481" s="31" t="s">
        <v>25</v>
      </c>
      <c r="C1481" s="32">
        <v>152200</v>
      </c>
      <c r="D1481" s="33">
        <v>37000</v>
      </c>
      <c r="E1481" s="30" t="str">
        <f>VLOOKUP(A1481,'CREDIT RISK SCORECARD'!A:H,8, FALSE)</f>
        <v xml:space="preserve"> Low Risk</v>
      </c>
      <c r="F1481" s="31" t="s">
        <v>2064</v>
      </c>
      <c r="G1481" s="34">
        <v>0.31325127329306834</v>
      </c>
      <c r="H1481" s="44" t="str">
        <f t="shared" si="23"/>
        <v>APPROVE</v>
      </c>
      <c r="I1481" s="42">
        <f>IF(Table9[[#This Row],[DECISION]]="Approve",3,IF(Table9[[#This Row],[DECISION]]="Review",2,1))</f>
        <v>3</v>
      </c>
    </row>
    <row r="1482" spans="1:9" ht="17.25" x14ac:dyDescent="0.3">
      <c r="A1482" s="39" t="s">
        <v>1510</v>
      </c>
      <c r="B1482" s="26" t="s">
        <v>25</v>
      </c>
      <c r="C1482" s="27">
        <v>196400</v>
      </c>
      <c r="D1482" s="28">
        <v>57000</v>
      </c>
      <c r="E1482" s="30" t="str">
        <f>VLOOKUP(A1482,'CREDIT RISK SCORECARD'!A:H,8, FALSE)</f>
        <v xml:space="preserve"> Low Risk</v>
      </c>
      <c r="F1482" s="26" t="s">
        <v>2064</v>
      </c>
      <c r="G1482" s="29">
        <v>0.41062281891175306</v>
      </c>
      <c r="H1482" s="44" t="str">
        <f t="shared" si="23"/>
        <v>APPROVE</v>
      </c>
      <c r="I1482" s="42">
        <f>IF(Table9[[#This Row],[DECISION]]="Approve",3,IF(Table9[[#This Row],[DECISION]]="Review",2,1))</f>
        <v>3</v>
      </c>
    </row>
    <row r="1483" spans="1:9" ht="17.25" x14ac:dyDescent="0.3">
      <c r="A1483" s="40" t="s">
        <v>1511</v>
      </c>
      <c r="B1483" s="31" t="s">
        <v>33</v>
      </c>
      <c r="C1483" s="32">
        <v>267500</v>
      </c>
      <c r="D1483" s="33">
        <v>73000</v>
      </c>
      <c r="E1483" s="30" t="str">
        <f>VLOOKUP(A1483,'CREDIT RISK SCORECARD'!A:H,8, FALSE)</f>
        <v xml:space="preserve"> Medium Risk</v>
      </c>
      <c r="F1483" s="31" t="s">
        <v>2065</v>
      </c>
      <c r="G1483" s="34">
        <v>0.6293269583275688</v>
      </c>
      <c r="H1483" s="44" t="str">
        <f t="shared" si="23"/>
        <v>REVIEW</v>
      </c>
      <c r="I1483" s="42">
        <f>IF(Table9[[#This Row],[DECISION]]="Approve",3,IF(Table9[[#This Row],[DECISION]]="Review",2,1))</f>
        <v>2</v>
      </c>
    </row>
    <row r="1484" spans="1:9" ht="17.25" x14ac:dyDescent="0.3">
      <c r="A1484" s="39" t="s">
        <v>1512</v>
      </c>
      <c r="B1484" s="26" t="s">
        <v>30</v>
      </c>
      <c r="C1484" s="27">
        <v>100900</v>
      </c>
      <c r="D1484" s="28">
        <v>30000</v>
      </c>
      <c r="E1484" s="30" t="str">
        <f>VLOOKUP(A1484,'CREDIT RISK SCORECARD'!A:H,8, FALSE)</f>
        <v xml:space="preserve"> Medium Risk</v>
      </c>
      <c r="F1484" s="26" t="s">
        <v>2064</v>
      </c>
      <c r="G1484" s="29">
        <v>0.45480661418611185</v>
      </c>
      <c r="H1484" s="44" t="str">
        <f t="shared" si="23"/>
        <v>REVIEW</v>
      </c>
      <c r="I1484" s="42">
        <f>IF(Table9[[#This Row],[DECISION]]="Approve",3,IF(Table9[[#This Row],[DECISION]]="Review",2,1))</f>
        <v>2</v>
      </c>
    </row>
    <row r="1485" spans="1:9" ht="17.25" x14ac:dyDescent="0.3">
      <c r="A1485" s="40" t="s">
        <v>1513</v>
      </c>
      <c r="B1485" s="31" t="s">
        <v>33</v>
      </c>
      <c r="C1485" s="32">
        <v>198500</v>
      </c>
      <c r="D1485" s="33">
        <v>58000</v>
      </c>
      <c r="E1485" s="30" t="str">
        <f>VLOOKUP(A1485,'CREDIT RISK SCORECARD'!A:H,8, FALSE)</f>
        <v xml:space="preserve"> Medium Risk</v>
      </c>
      <c r="F1485" s="31" t="s">
        <v>2065</v>
      </c>
      <c r="G1485" s="34">
        <v>0.65165602999582095</v>
      </c>
      <c r="H1485" s="44" t="str">
        <f t="shared" si="23"/>
        <v>REVIEW</v>
      </c>
      <c r="I1485" s="42">
        <f>IF(Table9[[#This Row],[DECISION]]="Approve",3,IF(Table9[[#This Row],[DECISION]]="Review",2,1))</f>
        <v>2</v>
      </c>
    </row>
    <row r="1486" spans="1:9" ht="17.25" x14ac:dyDescent="0.3">
      <c r="A1486" s="39" t="s">
        <v>1514</v>
      </c>
      <c r="B1486" s="26" t="s">
        <v>33</v>
      </c>
      <c r="C1486" s="27">
        <v>177800</v>
      </c>
      <c r="D1486" s="28">
        <v>37000</v>
      </c>
      <c r="E1486" s="30" t="str">
        <f>VLOOKUP(A1486,'CREDIT RISK SCORECARD'!A:H,8, FALSE)</f>
        <v xml:space="preserve"> Medium Risk</v>
      </c>
      <c r="F1486" s="26" t="s">
        <v>2065</v>
      </c>
      <c r="G1486" s="29">
        <v>0.59271116351204367</v>
      </c>
      <c r="H1486" s="44" t="str">
        <f t="shared" si="23"/>
        <v>REVIEW</v>
      </c>
      <c r="I1486" s="42">
        <f>IF(Table9[[#This Row],[DECISION]]="Approve",3,IF(Table9[[#This Row],[DECISION]]="Review",2,1))</f>
        <v>2</v>
      </c>
    </row>
    <row r="1487" spans="1:9" ht="17.25" x14ac:dyDescent="0.3">
      <c r="A1487" s="40" t="s">
        <v>1515</v>
      </c>
      <c r="B1487" s="31" t="s">
        <v>25</v>
      </c>
      <c r="C1487" s="32">
        <v>241300</v>
      </c>
      <c r="D1487" s="33">
        <v>52000</v>
      </c>
      <c r="E1487" s="30" t="str">
        <f>VLOOKUP(A1487,'CREDIT RISK SCORECARD'!A:H,8, FALSE)</f>
        <v xml:space="preserve"> Low Risk</v>
      </c>
      <c r="F1487" s="31" t="s">
        <v>2064</v>
      </c>
      <c r="G1487" s="34">
        <v>0.35843030987769864</v>
      </c>
      <c r="H1487" s="44" t="str">
        <f t="shared" si="23"/>
        <v>APPROVE</v>
      </c>
      <c r="I1487" s="42">
        <f>IF(Table9[[#This Row],[DECISION]]="Approve",3,IF(Table9[[#This Row],[DECISION]]="Review",2,1))</f>
        <v>3</v>
      </c>
    </row>
    <row r="1488" spans="1:9" ht="17.25" x14ac:dyDescent="0.3">
      <c r="A1488" s="39" t="s">
        <v>1516</v>
      </c>
      <c r="B1488" s="26" t="s">
        <v>30</v>
      </c>
      <c r="C1488" s="27">
        <v>249700</v>
      </c>
      <c r="D1488" s="28">
        <v>59000</v>
      </c>
      <c r="E1488" s="30" t="str">
        <f>VLOOKUP(A1488,'CREDIT RISK SCORECARD'!A:H,8, FALSE)</f>
        <v xml:space="preserve"> Medium Risk</v>
      </c>
      <c r="F1488" s="26" t="s">
        <v>2064</v>
      </c>
      <c r="G1488" s="29">
        <v>0.44430085635343963</v>
      </c>
      <c r="H1488" s="44" t="str">
        <f t="shared" si="23"/>
        <v>REVIEW</v>
      </c>
      <c r="I1488" s="42">
        <f>IF(Table9[[#This Row],[DECISION]]="Approve",3,IF(Table9[[#This Row],[DECISION]]="Review",2,1))</f>
        <v>2</v>
      </c>
    </row>
    <row r="1489" spans="1:9" ht="17.25" x14ac:dyDescent="0.3">
      <c r="A1489" s="40" t="s">
        <v>1517</v>
      </c>
      <c r="B1489" s="31" t="s">
        <v>25</v>
      </c>
      <c r="C1489" s="32">
        <v>208100</v>
      </c>
      <c r="D1489" s="33">
        <v>44000</v>
      </c>
      <c r="E1489" s="30" t="str">
        <f>VLOOKUP(A1489,'CREDIT RISK SCORECARD'!A:H,8, FALSE)</f>
        <v xml:space="preserve"> Low Risk</v>
      </c>
      <c r="F1489" s="31" t="s">
        <v>2064</v>
      </c>
      <c r="G1489" s="34">
        <v>0.29596285886244744</v>
      </c>
      <c r="H1489" s="44" t="str">
        <f t="shared" si="23"/>
        <v>APPROVE</v>
      </c>
      <c r="I1489" s="42">
        <f>IF(Table9[[#This Row],[DECISION]]="Approve",3,IF(Table9[[#This Row],[DECISION]]="Review",2,1))</f>
        <v>3</v>
      </c>
    </row>
    <row r="1490" spans="1:9" ht="17.25" x14ac:dyDescent="0.3">
      <c r="A1490" s="39" t="s">
        <v>1518</v>
      </c>
      <c r="B1490" s="26" t="s">
        <v>33</v>
      </c>
      <c r="C1490" s="27">
        <v>165600</v>
      </c>
      <c r="D1490" s="28">
        <v>57000</v>
      </c>
      <c r="E1490" s="30" t="str">
        <f>VLOOKUP(A1490,'CREDIT RISK SCORECARD'!A:H,8, FALSE)</f>
        <v xml:space="preserve"> Medium Risk</v>
      </c>
      <c r="F1490" s="26" t="s">
        <v>2065</v>
      </c>
      <c r="G1490" s="29">
        <v>0.67301604359464806</v>
      </c>
      <c r="H1490" s="44" t="str">
        <f t="shared" si="23"/>
        <v>REVIEW</v>
      </c>
      <c r="I1490" s="42">
        <f>IF(Table9[[#This Row],[DECISION]]="Approve",3,IF(Table9[[#This Row],[DECISION]]="Review",2,1))</f>
        <v>2</v>
      </c>
    </row>
    <row r="1491" spans="1:9" ht="17.25" x14ac:dyDescent="0.3">
      <c r="A1491" s="40" t="s">
        <v>1519</v>
      </c>
      <c r="B1491" s="31" t="s">
        <v>25</v>
      </c>
      <c r="C1491" s="32">
        <v>135900</v>
      </c>
      <c r="D1491" s="33">
        <v>43000</v>
      </c>
      <c r="E1491" s="30" t="str">
        <f>VLOOKUP(A1491,'CREDIT RISK SCORECARD'!A:H,8, FALSE)</f>
        <v xml:space="preserve"> Medium Risk</v>
      </c>
      <c r="F1491" s="31" t="s">
        <v>2064</v>
      </c>
      <c r="G1491" s="34">
        <v>0.44717032737784485</v>
      </c>
      <c r="H1491" s="44" t="str">
        <f t="shared" si="23"/>
        <v>REVIEW</v>
      </c>
      <c r="I1491" s="42">
        <f>IF(Table9[[#This Row],[DECISION]]="Approve",3,IF(Table9[[#This Row],[DECISION]]="Review",2,1))</f>
        <v>2</v>
      </c>
    </row>
    <row r="1492" spans="1:9" ht="17.25" x14ac:dyDescent="0.3">
      <c r="A1492" s="39" t="s">
        <v>1520</v>
      </c>
      <c r="B1492" s="26" t="s">
        <v>25</v>
      </c>
      <c r="C1492" s="27">
        <v>148900</v>
      </c>
      <c r="D1492" s="28">
        <v>30000</v>
      </c>
      <c r="E1492" s="30" t="str">
        <f>VLOOKUP(A1492,'CREDIT RISK SCORECARD'!A:H,8, FALSE)</f>
        <v xml:space="preserve"> Low Risk</v>
      </c>
      <c r="F1492" s="26" t="s">
        <v>2064</v>
      </c>
      <c r="G1492" s="29">
        <v>0.39746714947439155</v>
      </c>
      <c r="H1492" s="44" t="str">
        <f t="shared" si="23"/>
        <v>APPROVE</v>
      </c>
      <c r="I1492" s="42">
        <f>IF(Table9[[#This Row],[DECISION]]="Approve",3,IF(Table9[[#This Row],[DECISION]]="Review",2,1))</f>
        <v>3</v>
      </c>
    </row>
    <row r="1493" spans="1:9" ht="17.25" x14ac:dyDescent="0.3">
      <c r="A1493" s="40" t="s">
        <v>1521</v>
      </c>
      <c r="B1493" s="31" t="s">
        <v>25</v>
      </c>
      <c r="C1493" s="32">
        <v>226500</v>
      </c>
      <c r="D1493" s="33">
        <v>34000</v>
      </c>
      <c r="E1493" s="30" t="str">
        <f>VLOOKUP(A1493,'CREDIT RISK SCORECARD'!A:H,8, FALSE)</f>
        <v xml:space="preserve"> Low Risk</v>
      </c>
      <c r="F1493" s="31" t="s">
        <v>2064</v>
      </c>
      <c r="G1493" s="34">
        <v>0.33962635301773175</v>
      </c>
      <c r="H1493" s="44" t="str">
        <f t="shared" si="23"/>
        <v>APPROVE</v>
      </c>
      <c r="I1493" s="42">
        <f>IF(Table9[[#This Row],[DECISION]]="Approve",3,IF(Table9[[#This Row],[DECISION]]="Review",2,1))</f>
        <v>3</v>
      </c>
    </row>
    <row r="1494" spans="1:9" ht="17.25" x14ac:dyDescent="0.3">
      <c r="A1494" s="39" t="s">
        <v>1522</v>
      </c>
      <c r="B1494" s="26" t="s">
        <v>25</v>
      </c>
      <c r="C1494" s="27">
        <v>132500</v>
      </c>
      <c r="D1494" s="28">
        <v>30000</v>
      </c>
      <c r="E1494" s="30" t="str">
        <f>VLOOKUP(A1494,'CREDIT RISK SCORECARD'!A:H,8, FALSE)</f>
        <v xml:space="preserve"> Low Risk</v>
      </c>
      <c r="F1494" s="26" t="s">
        <v>2064</v>
      </c>
      <c r="G1494" s="29">
        <v>0.40960552608754547</v>
      </c>
      <c r="H1494" s="44" t="str">
        <f t="shared" si="23"/>
        <v>APPROVE</v>
      </c>
      <c r="I1494" s="42">
        <f>IF(Table9[[#This Row],[DECISION]]="Approve",3,IF(Table9[[#This Row],[DECISION]]="Review",2,1))</f>
        <v>3</v>
      </c>
    </row>
    <row r="1495" spans="1:9" ht="17.25" x14ac:dyDescent="0.3">
      <c r="A1495" s="40" t="s">
        <v>1523</v>
      </c>
      <c r="B1495" s="31" t="s">
        <v>33</v>
      </c>
      <c r="C1495" s="32">
        <v>399000</v>
      </c>
      <c r="D1495" s="33">
        <v>79000</v>
      </c>
      <c r="E1495" s="30" t="str">
        <f>VLOOKUP(A1495,'CREDIT RISK SCORECARD'!A:H,8, FALSE)</f>
        <v xml:space="preserve"> Medium Risk</v>
      </c>
      <c r="F1495" s="31" t="s">
        <v>2065</v>
      </c>
      <c r="G1495" s="34">
        <v>0.54025221693989389</v>
      </c>
      <c r="H1495" s="44" t="str">
        <f t="shared" si="23"/>
        <v>REVIEW</v>
      </c>
      <c r="I1495" s="42">
        <f>IF(Table9[[#This Row],[DECISION]]="Approve",3,IF(Table9[[#This Row],[DECISION]]="Review",2,1))</f>
        <v>2</v>
      </c>
    </row>
    <row r="1496" spans="1:9" ht="17.25" x14ac:dyDescent="0.3">
      <c r="A1496" s="39" t="s">
        <v>1524</v>
      </c>
      <c r="B1496" s="26" t="s">
        <v>25</v>
      </c>
      <c r="C1496" s="27">
        <v>185000</v>
      </c>
      <c r="D1496" s="28">
        <v>32000</v>
      </c>
      <c r="E1496" s="30" t="str">
        <f>VLOOKUP(A1496,'CREDIT RISK SCORECARD'!A:H,8, FALSE)</f>
        <v xml:space="preserve"> Low Risk</v>
      </c>
      <c r="F1496" s="26" t="s">
        <v>2064</v>
      </c>
      <c r="G1496" s="29">
        <v>0.32930503693933866</v>
      </c>
      <c r="H1496" s="44" t="str">
        <f t="shared" si="23"/>
        <v>APPROVE</v>
      </c>
      <c r="I1496" s="42">
        <f>IF(Table9[[#This Row],[DECISION]]="Approve",3,IF(Table9[[#This Row],[DECISION]]="Review",2,1))</f>
        <v>3</v>
      </c>
    </row>
    <row r="1497" spans="1:9" ht="17.25" x14ac:dyDescent="0.3">
      <c r="A1497" s="40" t="s">
        <v>1525</v>
      </c>
      <c r="B1497" s="31" t="s">
        <v>25</v>
      </c>
      <c r="C1497" s="32">
        <v>255900</v>
      </c>
      <c r="D1497" s="33">
        <v>66000</v>
      </c>
      <c r="E1497" s="30" t="str">
        <f>VLOOKUP(A1497,'CREDIT RISK SCORECARD'!A:H,8, FALSE)</f>
        <v xml:space="preserve"> Low Risk</v>
      </c>
      <c r="F1497" s="31" t="s">
        <v>2064</v>
      </c>
      <c r="G1497" s="34">
        <v>0.37809311024689329</v>
      </c>
      <c r="H1497" s="44" t="str">
        <f t="shared" si="23"/>
        <v>APPROVE</v>
      </c>
      <c r="I1497" s="42">
        <f>IF(Table9[[#This Row],[DECISION]]="Approve",3,IF(Table9[[#This Row],[DECISION]]="Review",2,1))</f>
        <v>3</v>
      </c>
    </row>
    <row r="1498" spans="1:9" ht="17.25" x14ac:dyDescent="0.3">
      <c r="A1498" s="39" t="s">
        <v>1526</v>
      </c>
      <c r="B1498" s="26" t="s">
        <v>25</v>
      </c>
      <c r="C1498" s="27">
        <v>227500</v>
      </c>
      <c r="D1498" s="28">
        <v>73000</v>
      </c>
      <c r="E1498" s="30" t="str">
        <f>VLOOKUP(A1498,'CREDIT RISK SCORECARD'!A:H,8, FALSE)</f>
        <v xml:space="preserve"> Low Risk</v>
      </c>
      <c r="F1498" s="26" t="s">
        <v>2064</v>
      </c>
      <c r="G1498" s="29">
        <v>0.34700409152701311</v>
      </c>
      <c r="H1498" s="44" t="str">
        <f t="shared" si="23"/>
        <v>APPROVE</v>
      </c>
      <c r="I1498" s="42">
        <f>IF(Table9[[#This Row],[DECISION]]="Approve",3,IF(Table9[[#This Row],[DECISION]]="Review",2,1))</f>
        <v>3</v>
      </c>
    </row>
    <row r="1499" spans="1:9" ht="17.25" x14ac:dyDescent="0.3">
      <c r="A1499" s="40" t="s">
        <v>1527</v>
      </c>
      <c r="B1499" s="31" t="s">
        <v>25</v>
      </c>
      <c r="C1499" s="32">
        <v>104300</v>
      </c>
      <c r="D1499" s="33">
        <v>31000</v>
      </c>
      <c r="E1499" s="30" t="str">
        <f>VLOOKUP(A1499,'CREDIT RISK SCORECARD'!A:H,8, FALSE)</f>
        <v xml:space="preserve"> Low Risk</v>
      </c>
      <c r="F1499" s="31" t="s">
        <v>2064</v>
      </c>
      <c r="G1499" s="34">
        <v>0.36973860234077804</v>
      </c>
      <c r="H1499" s="44" t="str">
        <f t="shared" si="23"/>
        <v>APPROVE</v>
      </c>
      <c r="I1499" s="42">
        <f>IF(Table9[[#This Row],[DECISION]]="Approve",3,IF(Table9[[#This Row],[DECISION]]="Review",2,1))</f>
        <v>3</v>
      </c>
    </row>
    <row r="1500" spans="1:9" ht="17.25" x14ac:dyDescent="0.3">
      <c r="A1500" s="39" t="s">
        <v>1528</v>
      </c>
      <c r="B1500" s="26" t="s">
        <v>25</v>
      </c>
      <c r="C1500" s="27">
        <v>152000</v>
      </c>
      <c r="D1500" s="28">
        <v>30000</v>
      </c>
      <c r="E1500" s="30" t="str">
        <f>VLOOKUP(A1500,'CREDIT RISK SCORECARD'!A:H,8, FALSE)</f>
        <v xml:space="preserve"> Medium Risk</v>
      </c>
      <c r="F1500" s="26" t="s">
        <v>2064</v>
      </c>
      <c r="G1500" s="29">
        <v>0.45115015169970729</v>
      </c>
      <c r="H1500" s="44" t="str">
        <f t="shared" si="23"/>
        <v>REVIEW</v>
      </c>
      <c r="I1500" s="42">
        <f>IF(Table9[[#This Row],[DECISION]]="Approve",3,IF(Table9[[#This Row],[DECISION]]="Review",2,1))</f>
        <v>2</v>
      </c>
    </row>
    <row r="1501" spans="1:9" ht="17.25" x14ac:dyDescent="0.3">
      <c r="A1501" s="40" t="s">
        <v>1529</v>
      </c>
      <c r="B1501" s="31" t="s">
        <v>25</v>
      </c>
      <c r="C1501" s="32">
        <v>196600</v>
      </c>
      <c r="D1501" s="33">
        <v>45000</v>
      </c>
      <c r="E1501" s="30" t="str">
        <f>VLOOKUP(A1501,'CREDIT RISK SCORECARD'!A:H,8, FALSE)</f>
        <v xml:space="preserve"> Medium Risk</v>
      </c>
      <c r="F1501" s="31" t="s">
        <v>2064</v>
      </c>
      <c r="G1501" s="34">
        <v>0.48886739982965405</v>
      </c>
      <c r="H1501" s="44" t="str">
        <f t="shared" si="23"/>
        <v>REVIEW</v>
      </c>
      <c r="I1501" s="42">
        <f>IF(Table9[[#This Row],[DECISION]]="Approve",3,IF(Table9[[#This Row],[DECISION]]="Review",2,1))</f>
        <v>2</v>
      </c>
    </row>
    <row r="1502" spans="1:9" ht="17.25" x14ac:dyDescent="0.3">
      <c r="A1502" s="39" t="s">
        <v>1530</v>
      </c>
      <c r="B1502" s="26" t="s">
        <v>33</v>
      </c>
      <c r="C1502" s="27">
        <v>168900</v>
      </c>
      <c r="D1502" s="28">
        <v>43000</v>
      </c>
      <c r="E1502" s="30" t="str">
        <f>VLOOKUP(A1502,'CREDIT RISK SCORECARD'!A:H,8, FALSE)</f>
        <v xml:space="preserve"> Medium Risk</v>
      </c>
      <c r="F1502" s="26" t="s">
        <v>2065</v>
      </c>
      <c r="G1502" s="29">
        <v>0.61128626482097492</v>
      </c>
      <c r="H1502" s="44" t="str">
        <f t="shared" si="23"/>
        <v>REVIEW</v>
      </c>
      <c r="I1502" s="42">
        <f>IF(Table9[[#This Row],[DECISION]]="Approve",3,IF(Table9[[#This Row],[DECISION]]="Review",2,1))</f>
        <v>2</v>
      </c>
    </row>
    <row r="1503" spans="1:9" ht="17.25" x14ac:dyDescent="0.3">
      <c r="A1503" s="40" t="s">
        <v>1531</v>
      </c>
      <c r="B1503" s="31" t="s">
        <v>33</v>
      </c>
      <c r="C1503" s="32">
        <v>277300</v>
      </c>
      <c r="D1503" s="33">
        <v>87000</v>
      </c>
      <c r="E1503" s="30" t="str">
        <f>VLOOKUP(A1503,'CREDIT RISK SCORECARD'!A:H,8, FALSE)</f>
        <v xml:space="preserve"> Medium Risk</v>
      </c>
      <c r="F1503" s="31" t="s">
        <v>2065</v>
      </c>
      <c r="G1503" s="34">
        <v>0.6263176203501416</v>
      </c>
      <c r="H1503" s="44" t="str">
        <f t="shared" si="23"/>
        <v>REVIEW</v>
      </c>
      <c r="I1503" s="42">
        <f>IF(Table9[[#This Row],[DECISION]]="Approve",3,IF(Table9[[#This Row],[DECISION]]="Review",2,1))</f>
        <v>2</v>
      </c>
    </row>
    <row r="1504" spans="1:9" ht="17.25" x14ac:dyDescent="0.3">
      <c r="A1504" s="39" t="s">
        <v>1532</v>
      </c>
      <c r="B1504" s="26" t="s">
        <v>33</v>
      </c>
      <c r="C1504" s="27">
        <v>445700</v>
      </c>
      <c r="D1504" s="28">
        <v>142000</v>
      </c>
      <c r="E1504" s="30" t="str">
        <f>VLOOKUP(A1504,'CREDIT RISK SCORECARD'!A:H,8, FALSE)</f>
        <v xml:space="preserve"> Medium Risk</v>
      </c>
      <c r="F1504" s="26" t="s">
        <v>2065</v>
      </c>
      <c r="G1504" s="29">
        <v>0.64931040608368773</v>
      </c>
      <c r="H1504" s="44" t="str">
        <f t="shared" si="23"/>
        <v>REVIEW</v>
      </c>
      <c r="I1504" s="42">
        <f>IF(Table9[[#This Row],[DECISION]]="Approve",3,IF(Table9[[#This Row],[DECISION]]="Review",2,1))</f>
        <v>2</v>
      </c>
    </row>
    <row r="1505" spans="1:9" ht="17.25" x14ac:dyDescent="0.3">
      <c r="A1505" s="40" t="s">
        <v>1533</v>
      </c>
      <c r="B1505" s="31" t="s">
        <v>25</v>
      </c>
      <c r="C1505" s="32">
        <v>249600</v>
      </c>
      <c r="D1505" s="33">
        <v>83000</v>
      </c>
      <c r="E1505" s="30" t="str">
        <f>VLOOKUP(A1505,'CREDIT RISK SCORECARD'!A:H,8, FALSE)</f>
        <v xml:space="preserve"> Medium Risk</v>
      </c>
      <c r="F1505" s="31" t="s">
        <v>2064</v>
      </c>
      <c r="G1505" s="34">
        <v>0.42022107411173015</v>
      </c>
      <c r="H1505" s="44" t="str">
        <f t="shared" si="23"/>
        <v>REVIEW</v>
      </c>
      <c r="I1505" s="42">
        <f>IF(Table9[[#This Row],[DECISION]]="Approve",3,IF(Table9[[#This Row],[DECISION]]="Review",2,1))</f>
        <v>2</v>
      </c>
    </row>
    <row r="1506" spans="1:9" ht="17.25" x14ac:dyDescent="0.3">
      <c r="A1506" s="39" t="s">
        <v>1534</v>
      </c>
      <c r="B1506" s="26" t="s">
        <v>25</v>
      </c>
      <c r="C1506" s="27">
        <v>277100</v>
      </c>
      <c r="D1506" s="28">
        <v>70000</v>
      </c>
      <c r="E1506" s="30" t="str">
        <f>VLOOKUP(A1506,'CREDIT RISK SCORECARD'!A:H,8, FALSE)</f>
        <v xml:space="preserve"> Low Risk</v>
      </c>
      <c r="F1506" s="26" t="s">
        <v>2064</v>
      </c>
      <c r="G1506" s="29">
        <v>0.33880985729055624</v>
      </c>
      <c r="H1506" s="44" t="str">
        <f t="shared" si="23"/>
        <v>APPROVE</v>
      </c>
      <c r="I1506" s="42">
        <f>IF(Table9[[#This Row],[DECISION]]="Approve",3,IF(Table9[[#This Row],[DECISION]]="Review",2,1))</f>
        <v>3</v>
      </c>
    </row>
    <row r="1507" spans="1:9" ht="17.25" x14ac:dyDescent="0.3">
      <c r="A1507" s="40" t="s">
        <v>1535</v>
      </c>
      <c r="B1507" s="31" t="s">
        <v>30</v>
      </c>
      <c r="C1507" s="32">
        <v>165500</v>
      </c>
      <c r="D1507" s="33">
        <v>48000</v>
      </c>
      <c r="E1507" s="30" t="str">
        <f>VLOOKUP(A1507,'CREDIT RISK SCORECARD'!A:H,8, FALSE)</f>
        <v xml:space="preserve"> Medium Risk</v>
      </c>
      <c r="F1507" s="31" t="s">
        <v>2064</v>
      </c>
      <c r="G1507" s="34">
        <v>0.43090133652140444</v>
      </c>
      <c r="H1507" s="44" t="str">
        <f t="shared" si="23"/>
        <v>REVIEW</v>
      </c>
      <c r="I1507" s="42">
        <f>IF(Table9[[#This Row],[DECISION]]="Approve",3,IF(Table9[[#This Row],[DECISION]]="Review",2,1))</f>
        <v>2</v>
      </c>
    </row>
    <row r="1508" spans="1:9" ht="17.25" x14ac:dyDescent="0.3">
      <c r="A1508" s="39" t="s">
        <v>1536</v>
      </c>
      <c r="B1508" s="26" t="s">
        <v>33</v>
      </c>
      <c r="C1508" s="27">
        <v>407900</v>
      </c>
      <c r="D1508" s="28">
        <v>70000</v>
      </c>
      <c r="E1508" s="30" t="str">
        <f>VLOOKUP(A1508,'CREDIT RISK SCORECARD'!A:H,8, FALSE)</f>
        <v xml:space="preserve"> Medium Risk</v>
      </c>
      <c r="F1508" s="26" t="s">
        <v>2065</v>
      </c>
      <c r="G1508" s="29">
        <v>0.61425290598786941</v>
      </c>
      <c r="H1508" s="44" t="str">
        <f t="shared" si="23"/>
        <v>REVIEW</v>
      </c>
      <c r="I1508" s="42">
        <f>IF(Table9[[#This Row],[DECISION]]="Approve",3,IF(Table9[[#This Row],[DECISION]]="Review",2,1))</f>
        <v>2</v>
      </c>
    </row>
    <row r="1509" spans="1:9" ht="17.25" x14ac:dyDescent="0.3">
      <c r="A1509" s="40" t="s">
        <v>1537</v>
      </c>
      <c r="B1509" s="31" t="s">
        <v>25</v>
      </c>
      <c r="C1509" s="32">
        <v>162900</v>
      </c>
      <c r="D1509" s="33">
        <v>43000</v>
      </c>
      <c r="E1509" s="30" t="str">
        <f>VLOOKUP(A1509,'CREDIT RISK SCORECARD'!A:H,8, FALSE)</f>
        <v xml:space="preserve"> Low Risk</v>
      </c>
      <c r="F1509" s="31" t="s">
        <v>2064</v>
      </c>
      <c r="G1509" s="34">
        <v>0.38438991637397441</v>
      </c>
      <c r="H1509" s="44" t="str">
        <f t="shared" si="23"/>
        <v>APPROVE</v>
      </c>
      <c r="I1509" s="42">
        <f>IF(Table9[[#This Row],[DECISION]]="Approve",3,IF(Table9[[#This Row],[DECISION]]="Review",2,1))</f>
        <v>3</v>
      </c>
    </row>
    <row r="1510" spans="1:9" ht="17.25" x14ac:dyDescent="0.3">
      <c r="A1510" s="39" t="s">
        <v>1538</v>
      </c>
      <c r="B1510" s="26" t="s">
        <v>25</v>
      </c>
      <c r="C1510" s="27">
        <v>176400</v>
      </c>
      <c r="D1510" s="28">
        <v>35000</v>
      </c>
      <c r="E1510" s="30" t="str">
        <f>VLOOKUP(A1510,'CREDIT RISK SCORECARD'!A:H,8, FALSE)</f>
        <v xml:space="preserve"> Low Risk</v>
      </c>
      <c r="F1510" s="26" t="s">
        <v>2064</v>
      </c>
      <c r="G1510" s="29">
        <v>0.30926363407789231</v>
      </c>
      <c r="H1510" s="44" t="str">
        <f t="shared" si="23"/>
        <v>APPROVE</v>
      </c>
      <c r="I1510" s="42">
        <f>IF(Table9[[#This Row],[DECISION]]="Approve",3,IF(Table9[[#This Row],[DECISION]]="Review",2,1))</f>
        <v>3</v>
      </c>
    </row>
    <row r="1511" spans="1:9" ht="17.25" x14ac:dyDescent="0.3">
      <c r="A1511" s="40" t="s">
        <v>1539</v>
      </c>
      <c r="B1511" s="31" t="s">
        <v>25</v>
      </c>
      <c r="C1511" s="32">
        <v>199800</v>
      </c>
      <c r="D1511" s="33">
        <v>47000</v>
      </c>
      <c r="E1511" s="30" t="str">
        <f>VLOOKUP(A1511,'CREDIT RISK SCORECARD'!A:H,8, FALSE)</f>
        <v xml:space="preserve"> Low Risk</v>
      </c>
      <c r="F1511" s="31" t="s">
        <v>2064</v>
      </c>
      <c r="G1511" s="34">
        <v>0.37049160105854417</v>
      </c>
      <c r="H1511" s="44" t="str">
        <f t="shared" si="23"/>
        <v>APPROVE</v>
      </c>
      <c r="I1511" s="42">
        <f>IF(Table9[[#This Row],[DECISION]]="Approve",3,IF(Table9[[#This Row],[DECISION]]="Review",2,1))</f>
        <v>3</v>
      </c>
    </row>
    <row r="1512" spans="1:9" ht="17.25" x14ac:dyDescent="0.3">
      <c r="A1512" s="39" t="s">
        <v>1540</v>
      </c>
      <c r="B1512" s="26" t="s">
        <v>25</v>
      </c>
      <c r="C1512" s="27">
        <v>185700</v>
      </c>
      <c r="D1512" s="28">
        <v>51000</v>
      </c>
      <c r="E1512" s="30" t="str">
        <f>VLOOKUP(A1512,'CREDIT RISK SCORECARD'!A:H,8, FALSE)</f>
        <v xml:space="preserve"> Medium Risk</v>
      </c>
      <c r="F1512" s="26" t="s">
        <v>2064</v>
      </c>
      <c r="G1512" s="29">
        <v>0.45634188425385741</v>
      </c>
      <c r="H1512" s="44" t="str">
        <f t="shared" si="23"/>
        <v>REVIEW</v>
      </c>
      <c r="I1512" s="42">
        <f>IF(Table9[[#This Row],[DECISION]]="Approve",3,IF(Table9[[#This Row],[DECISION]]="Review",2,1))</f>
        <v>2</v>
      </c>
    </row>
    <row r="1513" spans="1:9" ht="17.25" x14ac:dyDescent="0.3">
      <c r="A1513" s="40" t="s">
        <v>1541</v>
      </c>
      <c r="B1513" s="31" t="s">
        <v>25</v>
      </c>
      <c r="C1513" s="32">
        <v>246900</v>
      </c>
      <c r="D1513" s="33">
        <v>50000</v>
      </c>
      <c r="E1513" s="30" t="str">
        <f>VLOOKUP(A1513,'CREDIT RISK SCORECARD'!A:H,8, FALSE)</f>
        <v xml:space="preserve"> Low Risk</v>
      </c>
      <c r="F1513" s="31" t="s">
        <v>2064</v>
      </c>
      <c r="G1513" s="34">
        <v>0.36936666813406449</v>
      </c>
      <c r="H1513" s="44" t="str">
        <f t="shared" si="23"/>
        <v>APPROVE</v>
      </c>
      <c r="I1513" s="42">
        <f>IF(Table9[[#This Row],[DECISION]]="Approve",3,IF(Table9[[#This Row],[DECISION]]="Review",2,1))</f>
        <v>3</v>
      </c>
    </row>
    <row r="1514" spans="1:9" ht="17.25" x14ac:dyDescent="0.3">
      <c r="A1514" s="39" t="s">
        <v>1542</v>
      </c>
      <c r="B1514" s="26" t="s">
        <v>33</v>
      </c>
      <c r="C1514" s="27">
        <v>398200</v>
      </c>
      <c r="D1514" s="28">
        <v>64000</v>
      </c>
      <c r="E1514" s="30" t="str">
        <f>VLOOKUP(A1514,'CREDIT RISK SCORECARD'!A:H,8, FALSE)</f>
        <v xml:space="preserve"> Medium Risk</v>
      </c>
      <c r="F1514" s="26" t="s">
        <v>2065</v>
      </c>
      <c r="G1514" s="29">
        <v>0.59645324733230154</v>
      </c>
      <c r="H1514" s="44" t="str">
        <f t="shared" si="23"/>
        <v>REVIEW</v>
      </c>
      <c r="I1514" s="42">
        <f>IF(Table9[[#This Row],[DECISION]]="Approve",3,IF(Table9[[#This Row],[DECISION]]="Review",2,1))</f>
        <v>2</v>
      </c>
    </row>
    <row r="1515" spans="1:9" ht="17.25" x14ac:dyDescent="0.3">
      <c r="A1515" s="40" t="s">
        <v>1543</v>
      </c>
      <c r="B1515" s="31" t="s">
        <v>33</v>
      </c>
      <c r="C1515" s="32">
        <v>277800</v>
      </c>
      <c r="D1515" s="33">
        <v>42000</v>
      </c>
      <c r="E1515" s="30" t="str">
        <f>VLOOKUP(A1515,'CREDIT RISK SCORECARD'!A:H,8, FALSE)</f>
        <v xml:space="preserve"> Medium Risk</v>
      </c>
      <c r="F1515" s="31" t="s">
        <v>2065</v>
      </c>
      <c r="G1515" s="34">
        <v>0.55444644152591538</v>
      </c>
      <c r="H1515" s="44" t="str">
        <f t="shared" si="23"/>
        <v>REVIEW</v>
      </c>
      <c r="I1515" s="42">
        <f>IF(Table9[[#This Row],[DECISION]]="Approve",3,IF(Table9[[#This Row],[DECISION]]="Review",2,1))</f>
        <v>2</v>
      </c>
    </row>
    <row r="1516" spans="1:9" ht="17.25" x14ac:dyDescent="0.3">
      <c r="A1516" s="39" t="s">
        <v>1544</v>
      </c>
      <c r="B1516" s="26" t="s">
        <v>33</v>
      </c>
      <c r="C1516" s="27">
        <v>96000</v>
      </c>
      <c r="D1516" s="28">
        <v>30000</v>
      </c>
      <c r="E1516" s="30" t="str">
        <f>VLOOKUP(A1516,'CREDIT RISK SCORECARD'!A:H,8, FALSE)</f>
        <v xml:space="preserve"> High Risk</v>
      </c>
      <c r="F1516" s="26" t="s">
        <v>2065</v>
      </c>
      <c r="G1516" s="29">
        <v>0.70771536609005203</v>
      </c>
      <c r="H1516" s="44" t="str">
        <f t="shared" si="23"/>
        <v>REJECT</v>
      </c>
      <c r="I1516" s="42">
        <f>IF(Table9[[#This Row],[DECISION]]="Approve",3,IF(Table9[[#This Row],[DECISION]]="Review",2,1))</f>
        <v>1</v>
      </c>
    </row>
    <row r="1517" spans="1:9" ht="17.25" x14ac:dyDescent="0.3">
      <c r="A1517" s="40" t="s">
        <v>1545</v>
      </c>
      <c r="B1517" s="31" t="s">
        <v>33</v>
      </c>
      <c r="C1517" s="32">
        <v>373000</v>
      </c>
      <c r="D1517" s="33">
        <v>57000</v>
      </c>
      <c r="E1517" s="30" t="str">
        <f>VLOOKUP(A1517,'CREDIT RISK SCORECARD'!A:H,8, FALSE)</f>
        <v xml:space="preserve"> Medium Risk</v>
      </c>
      <c r="F1517" s="31" t="s">
        <v>2065</v>
      </c>
      <c r="G1517" s="34">
        <v>0.52085132070208484</v>
      </c>
      <c r="H1517" s="44" t="str">
        <f t="shared" si="23"/>
        <v>REVIEW</v>
      </c>
      <c r="I1517" s="42">
        <f>IF(Table9[[#This Row],[DECISION]]="Approve",3,IF(Table9[[#This Row],[DECISION]]="Review",2,1))</f>
        <v>2</v>
      </c>
    </row>
    <row r="1518" spans="1:9" ht="17.25" x14ac:dyDescent="0.3">
      <c r="A1518" s="39" t="s">
        <v>1546</v>
      </c>
      <c r="B1518" s="26" t="s">
        <v>30</v>
      </c>
      <c r="C1518" s="27">
        <v>304400</v>
      </c>
      <c r="D1518" s="28">
        <v>52000</v>
      </c>
      <c r="E1518" s="30" t="str">
        <f>VLOOKUP(A1518,'CREDIT RISK SCORECARD'!A:H,8, FALSE)</f>
        <v xml:space="preserve"> Low Risk</v>
      </c>
      <c r="F1518" s="26" t="s">
        <v>2064</v>
      </c>
      <c r="G1518" s="29">
        <v>0.45972716069472147</v>
      </c>
      <c r="H1518" s="44" t="str">
        <f t="shared" si="23"/>
        <v>APPROVE</v>
      </c>
      <c r="I1518" s="42">
        <f>IF(Table9[[#This Row],[DECISION]]="Approve",3,IF(Table9[[#This Row],[DECISION]]="Review",2,1))</f>
        <v>3</v>
      </c>
    </row>
    <row r="1519" spans="1:9" ht="17.25" x14ac:dyDescent="0.3">
      <c r="A1519" s="40" t="s">
        <v>1547</v>
      </c>
      <c r="B1519" s="31" t="s">
        <v>33</v>
      </c>
      <c r="C1519" s="32">
        <v>227700</v>
      </c>
      <c r="D1519" s="33">
        <v>45000</v>
      </c>
      <c r="E1519" s="30" t="str">
        <f>VLOOKUP(A1519,'CREDIT RISK SCORECARD'!A:H,8, FALSE)</f>
        <v xml:space="preserve"> Medium Risk</v>
      </c>
      <c r="F1519" s="31" t="s">
        <v>2065</v>
      </c>
      <c r="G1519" s="34">
        <v>0.67279295300092978</v>
      </c>
      <c r="H1519" s="44" t="str">
        <f t="shared" si="23"/>
        <v>REVIEW</v>
      </c>
      <c r="I1519" s="42">
        <f>IF(Table9[[#This Row],[DECISION]]="Approve",3,IF(Table9[[#This Row],[DECISION]]="Review",2,1))</f>
        <v>2</v>
      </c>
    </row>
    <row r="1520" spans="1:9" ht="17.25" x14ac:dyDescent="0.3">
      <c r="A1520" s="39" t="s">
        <v>1548</v>
      </c>
      <c r="B1520" s="26" t="s">
        <v>30</v>
      </c>
      <c r="C1520" s="27">
        <v>102600</v>
      </c>
      <c r="D1520" s="28">
        <v>30000</v>
      </c>
      <c r="E1520" s="30" t="str">
        <f>VLOOKUP(A1520,'CREDIT RISK SCORECARD'!A:H,8, FALSE)</f>
        <v xml:space="preserve"> Medium Risk</v>
      </c>
      <c r="F1520" s="26" t="s">
        <v>2065</v>
      </c>
      <c r="G1520" s="29">
        <v>0.53832773172875492</v>
      </c>
      <c r="H1520" s="44" t="str">
        <f t="shared" si="23"/>
        <v>REVIEW</v>
      </c>
      <c r="I1520" s="42">
        <f>IF(Table9[[#This Row],[DECISION]]="Approve",3,IF(Table9[[#This Row],[DECISION]]="Review",2,1))</f>
        <v>2</v>
      </c>
    </row>
    <row r="1521" spans="1:9" ht="17.25" x14ac:dyDescent="0.3">
      <c r="A1521" s="40" t="s">
        <v>1549</v>
      </c>
      <c r="B1521" s="31" t="s">
        <v>25</v>
      </c>
      <c r="C1521" s="32">
        <v>113600</v>
      </c>
      <c r="D1521" s="33">
        <v>39000</v>
      </c>
      <c r="E1521" s="30" t="str">
        <f>VLOOKUP(A1521,'CREDIT RISK SCORECARD'!A:H,8, FALSE)</f>
        <v xml:space="preserve"> Medium Risk</v>
      </c>
      <c r="F1521" s="31" t="s">
        <v>2064</v>
      </c>
      <c r="G1521" s="34">
        <v>0.39112399816642218</v>
      </c>
      <c r="H1521" s="44" t="str">
        <f t="shared" si="23"/>
        <v>REVIEW</v>
      </c>
      <c r="I1521" s="42">
        <f>IF(Table9[[#This Row],[DECISION]]="Approve",3,IF(Table9[[#This Row],[DECISION]]="Review",2,1))</f>
        <v>2</v>
      </c>
    </row>
    <row r="1522" spans="1:9" ht="17.25" x14ac:dyDescent="0.3">
      <c r="A1522" s="39" t="s">
        <v>1550</v>
      </c>
      <c r="B1522" s="26" t="s">
        <v>25</v>
      </c>
      <c r="C1522" s="27">
        <v>135200</v>
      </c>
      <c r="D1522" s="28">
        <v>30000</v>
      </c>
      <c r="E1522" s="30" t="str">
        <f>VLOOKUP(A1522,'CREDIT RISK SCORECARD'!A:H,8, FALSE)</f>
        <v xml:space="preserve"> Low Risk</v>
      </c>
      <c r="F1522" s="26" t="s">
        <v>2064</v>
      </c>
      <c r="G1522" s="29">
        <v>0.37854159042350594</v>
      </c>
      <c r="H1522" s="44" t="str">
        <f t="shared" si="23"/>
        <v>APPROVE</v>
      </c>
      <c r="I1522" s="42">
        <f>IF(Table9[[#This Row],[DECISION]]="Approve",3,IF(Table9[[#This Row],[DECISION]]="Review",2,1))</f>
        <v>3</v>
      </c>
    </row>
    <row r="1523" spans="1:9" ht="17.25" x14ac:dyDescent="0.3">
      <c r="A1523" s="40" t="s">
        <v>1551</v>
      </c>
      <c r="B1523" s="31" t="s">
        <v>25</v>
      </c>
      <c r="C1523" s="32">
        <v>179700</v>
      </c>
      <c r="D1523" s="33">
        <v>32000</v>
      </c>
      <c r="E1523" s="30" t="str">
        <f>VLOOKUP(A1523,'CREDIT RISK SCORECARD'!A:H,8, FALSE)</f>
        <v xml:space="preserve"> Low Risk</v>
      </c>
      <c r="F1523" s="31" t="s">
        <v>2064</v>
      </c>
      <c r="G1523" s="34">
        <v>0.44444864484603908</v>
      </c>
      <c r="H1523" s="44" t="str">
        <f t="shared" si="23"/>
        <v>APPROVE</v>
      </c>
      <c r="I1523" s="42">
        <f>IF(Table9[[#This Row],[DECISION]]="Approve",3,IF(Table9[[#This Row],[DECISION]]="Review",2,1))</f>
        <v>3</v>
      </c>
    </row>
    <row r="1524" spans="1:9" ht="17.25" x14ac:dyDescent="0.3">
      <c r="A1524" s="39" t="s">
        <v>1552</v>
      </c>
      <c r="B1524" s="26" t="s">
        <v>33</v>
      </c>
      <c r="C1524" s="27">
        <v>367500</v>
      </c>
      <c r="D1524" s="28">
        <v>95000</v>
      </c>
      <c r="E1524" s="30" t="str">
        <f>VLOOKUP(A1524,'CREDIT RISK SCORECARD'!A:H,8, FALSE)</f>
        <v xml:space="preserve"> Medium Risk</v>
      </c>
      <c r="F1524" s="26" t="s">
        <v>2065</v>
      </c>
      <c r="G1524" s="29">
        <v>0.6258297683948989</v>
      </c>
      <c r="H1524" s="44" t="str">
        <f t="shared" si="23"/>
        <v>REVIEW</v>
      </c>
      <c r="I1524" s="42">
        <f>IF(Table9[[#This Row],[DECISION]]="Approve",3,IF(Table9[[#This Row],[DECISION]]="Review",2,1))</f>
        <v>2</v>
      </c>
    </row>
    <row r="1525" spans="1:9" ht="17.25" x14ac:dyDescent="0.3">
      <c r="A1525" s="40" t="s">
        <v>1553</v>
      </c>
      <c r="B1525" s="31" t="s">
        <v>30</v>
      </c>
      <c r="C1525" s="32">
        <v>264700</v>
      </c>
      <c r="D1525" s="33">
        <v>85000</v>
      </c>
      <c r="E1525" s="30" t="str">
        <f>VLOOKUP(A1525,'CREDIT RISK SCORECARD'!A:H,8, FALSE)</f>
        <v xml:space="preserve"> Low Risk</v>
      </c>
      <c r="F1525" s="31" t="s">
        <v>2064</v>
      </c>
      <c r="G1525" s="34">
        <v>0.36880663401123731</v>
      </c>
      <c r="H1525" s="44" t="str">
        <f t="shared" si="23"/>
        <v>APPROVE</v>
      </c>
      <c r="I1525" s="42">
        <f>IF(Table9[[#This Row],[DECISION]]="Approve",3,IF(Table9[[#This Row],[DECISION]]="Review",2,1))</f>
        <v>3</v>
      </c>
    </row>
    <row r="1526" spans="1:9" ht="17.25" x14ac:dyDescent="0.3">
      <c r="A1526" s="39" t="s">
        <v>1554</v>
      </c>
      <c r="B1526" s="26" t="s">
        <v>25</v>
      </c>
      <c r="C1526" s="27">
        <v>230500</v>
      </c>
      <c r="D1526" s="28">
        <v>66000</v>
      </c>
      <c r="E1526" s="30" t="str">
        <f>VLOOKUP(A1526,'CREDIT RISK SCORECARD'!A:H,8, FALSE)</f>
        <v xml:space="preserve"> Low Risk</v>
      </c>
      <c r="F1526" s="26" t="s">
        <v>2064</v>
      </c>
      <c r="G1526" s="29">
        <v>0.34278522147820889</v>
      </c>
      <c r="H1526" s="44" t="str">
        <f t="shared" si="23"/>
        <v>APPROVE</v>
      </c>
      <c r="I1526" s="42">
        <f>IF(Table9[[#This Row],[DECISION]]="Approve",3,IF(Table9[[#This Row],[DECISION]]="Review",2,1))</f>
        <v>3</v>
      </c>
    </row>
    <row r="1527" spans="1:9" ht="17.25" x14ac:dyDescent="0.3">
      <c r="A1527" s="40" t="s">
        <v>1555</v>
      </c>
      <c r="B1527" s="31" t="s">
        <v>30</v>
      </c>
      <c r="C1527" s="32">
        <v>238800</v>
      </c>
      <c r="D1527" s="33">
        <v>50000</v>
      </c>
      <c r="E1527" s="30" t="str">
        <f>VLOOKUP(A1527,'CREDIT RISK SCORECARD'!A:H,8, FALSE)</f>
        <v xml:space="preserve"> Low Risk</v>
      </c>
      <c r="F1527" s="31" t="s">
        <v>2064</v>
      </c>
      <c r="G1527" s="34">
        <v>0.38992224362327765</v>
      </c>
      <c r="H1527" s="44" t="str">
        <f t="shared" si="23"/>
        <v>APPROVE</v>
      </c>
      <c r="I1527" s="42">
        <f>IF(Table9[[#This Row],[DECISION]]="Approve",3,IF(Table9[[#This Row],[DECISION]]="Review",2,1))</f>
        <v>3</v>
      </c>
    </row>
    <row r="1528" spans="1:9" ht="17.25" x14ac:dyDescent="0.3">
      <c r="A1528" s="39" t="s">
        <v>1556</v>
      </c>
      <c r="B1528" s="26" t="s">
        <v>25</v>
      </c>
      <c r="C1528" s="27">
        <v>192700</v>
      </c>
      <c r="D1528" s="28">
        <v>51000</v>
      </c>
      <c r="E1528" s="30" t="str">
        <f>VLOOKUP(A1528,'CREDIT RISK SCORECARD'!A:H,8, FALSE)</f>
        <v xml:space="preserve"> Low Risk</v>
      </c>
      <c r="F1528" s="26" t="s">
        <v>2064</v>
      </c>
      <c r="G1528" s="29">
        <v>0.37476060231847552</v>
      </c>
      <c r="H1528" s="44" t="str">
        <f t="shared" si="23"/>
        <v>APPROVE</v>
      </c>
      <c r="I1528" s="42">
        <f>IF(Table9[[#This Row],[DECISION]]="Approve",3,IF(Table9[[#This Row],[DECISION]]="Review",2,1))</f>
        <v>3</v>
      </c>
    </row>
    <row r="1529" spans="1:9" ht="17.25" x14ac:dyDescent="0.3">
      <c r="A1529" s="40" t="s">
        <v>1557</v>
      </c>
      <c r="B1529" s="31" t="s">
        <v>30</v>
      </c>
      <c r="C1529" s="32">
        <v>217300</v>
      </c>
      <c r="D1529" s="33">
        <v>64000</v>
      </c>
      <c r="E1529" s="30" t="str">
        <f>VLOOKUP(A1529,'CREDIT RISK SCORECARD'!A:H,8, FALSE)</f>
        <v xml:space="preserve"> Medium Risk</v>
      </c>
      <c r="F1529" s="31" t="s">
        <v>2064</v>
      </c>
      <c r="G1529" s="34">
        <v>0.49437958189179071</v>
      </c>
      <c r="H1529" s="44" t="str">
        <f t="shared" si="23"/>
        <v>REVIEW</v>
      </c>
      <c r="I1529" s="42">
        <f>IF(Table9[[#This Row],[DECISION]]="Approve",3,IF(Table9[[#This Row],[DECISION]]="Review",2,1))</f>
        <v>2</v>
      </c>
    </row>
    <row r="1530" spans="1:9" ht="17.25" x14ac:dyDescent="0.3">
      <c r="A1530" s="39" t="s">
        <v>1558</v>
      </c>
      <c r="B1530" s="26" t="s">
        <v>25</v>
      </c>
      <c r="C1530" s="27">
        <v>140100</v>
      </c>
      <c r="D1530" s="28">
        <v>41000</v>
      </c>
      <c r="E1530" s="30" t="str">
        <f>VLOOKUP(A1530,'CREDIT RISK SCORECARD'!A:H,8, FALSE)</f>
        <v xml:space="preserve"> Low Risk</v>
      </c>
      <c r="F1530" s="26" t="s">
        <v>2064</v>
      </c>
      <c r="G1530" s="29">
        <v>0.36642435919651067</v>
      </c>
      <c r="H1530" s="44" t="str">
        <f t="shared" si="23"/>
        <v>APPROVE</v>
      </c>
      <c r="I1530" s="42">
        <f>IF(Table9[[#This Row],[DECISION]]="Approve",3,IF(Table9[[#This Row],[DECISION]]="Review",2,1))</f>
        <v>3</v>
      </c>
    </row>
    <row r="1531" spans="1:9" ht="17.25" x14ac:dyDescent="0.3">
      <c r="A1531" s="40" t="s">
        <v>1559</v>
      </c>
      <c r="B1531" s="31" t="s">
        <v>25</v>
      </c>
      <c r="C1531" s="32">
        <v>142700</v>
      </c>
      <c r="D1531" s="33">
        <v>40000</v>
      </c>
      <c r="E1531" s="30" t="str">
        <f>VLOOKUP(A1531,'CREDIT RISK SCORECARD'!A:H,8, FALSE)</f>
        <v xml:space="preserve"> Medium Risk</v>
      </c>
      <c r="F1531" s="31" t="s">
        <v>2064</v>
      </c>
      <c r="G1531" s="34">
        <v>0.4970476758329998</v>
      </c>
      <c r="H1531" s="44" t="str">
        <f t="shared" si="23"/>
        <v>REVIEW</v>
      </c>
      <c r="I1531" s="42">
        <f>IF(Table9[[#This Row],[DECISION]]="Approve",3,IF(Table9[[#This Row],[DECISION]]="Review",2,1))</f>
        <v>2</v>
      </c>
    </row>
    <row r="1532" spans="1:9" ht="17.25" x14ac:dyDescent="0.3">
      <c r="A1532" s="39" t="s">
        <v>1560</v>
      </c>
      <c r="B1532" s="26" t="s">
        <v>25</v>
      </c>
      <c r="C1532" s="27">
        <v>172500</v>
      </c>
      <c r="D1532" s="28">
        <v>56000</v>
      </c>
      <c r="E1532" s="30" t="str">
        <f>VLOOKUP(A1532,'CREDIT RISK SCORECARD'!A:H,8, FALSE)</f>
        <v xml:space="preserve"> Medium Risk</v>
      </c>
      <c r="F1532" s="26" t="s">
        <v>2064</v>
      </c>
      <c r="G1532" s="29">
        <v>0.4052956357156588</v>
      </c>
      <c r="H1532" s="44" t="str">
        <f t="shared" si="23"/>
        <v>REVIEW</v>
      </c>
      <c r="I1532" s="42">
        <f>IF(Table9[[#This Row],[DECISION]]="Approve",3,IF(Table9[[#This Row],[DECISION]]="Review",2,1))</f>
        <v>2</v>
      </c>
    </row>
    <row r="1533" spans="1:9" ht="17.25" x14ac:dyDescent="0.3">
      <c r="A1533" s="40" t="s">
        <v>1561</v>
      </c>
      <c r="B1533" s="31" t="s">
        <v>25</v>
      </c>
      <c r="C1533" s="32">
        <v>165900</v>
      </c>
      <c r="D1533" s="33">
        <v>54000</v>
      </c>
      <c r="E1533" s="30" t="str">
        <f>VLOOKUP(A1533,'CREDIT RISK SCORECARD'!A:H,8, FALSE)</f>
        <v xml:space="preserve"> Medium Risk</v>
      </c>
      <c r="F1533" s="31" t="s">
        <v>2065</v>
      </c>
      <c r="G1533" s="34">
        <v>0.50079727345855429</v>
      </c>
      <c r="H1533" s="44" t="str">
        <f t="shared" si="23"/>
        <v>REVIEW</v>
      </c>
      <c r="I1533" s="42">
        <f>IF(Table9[[#This Row],[DECISION]]="Approve",3,IF(Table9[[#This Row],[DECISION]]="Review",2,1))</f>
        <v>2</v>
      </c>
    </row>
    <row r="1534" spans="1:9" ht="17.25" x14ac:dyDescent="0.3">
      <c r="A1534" s="39" t="s">
        <v>1562</v>
      </c>
      <c r="B1534" s="26" t="s">
        <v>25</v>
      </c>
      <c r="C1534" s="27">
        <v>191700</v>
      </c>
      <c r="D1534" s="28">
        <v>51000</v>
      </c>
      <c r="E1534" s="30" t="str">
        <f>VLOOKUP(A1534,'CREDIT RISK SCORECARD'!A:H,8, FALSE)</f>
        <v xml:space="preserve"> Low Risk</v>
      </c>
      <c r="F1534" s="26" t="s">
        <v>2064</v>
      </c>
      <c r="G1534" s="29">
        <v>0.37345430642179417</v>
      </c>
      <c r="H1534" s="44" t="str">
        <f t="shared" si="23"/>
        <v>APPROVE</v>
      </c>
      <c r="I1534" s="42">
        <f>IF(Table9[[#This Row],[DECISION]]="Approve",3,IF(Table9[[#This Row],[DECISION]]="Review",2,1))</f>
        <v>3</v>
      </c>
    </row>
    <row r="1535" spans="1:9" ht="17.25" x14ac:dyDescent="0.3">
      <c r="A1535" s="40" t="s">
        <v>1563</v>
      </c>
      <c r="B1535" s="31" t="s">
        <v>25</v>
      </c>
      <c r="C1535" s="32">
        <v>235100</v>
      </c>
      <c r="D1535" s="33">
        <v>55000</v>
      </c>
      <c r="E1535" s="30" t="str">
        <f>VLOOKUP(A1535,'CREDIT RISK SCORECARD'!A:H,8, FALSE)</f>
        <v xml:space="preserve"> Low Risk</v>
      </c>
      <c r="F1535" s="31" t="s">
        <v>2064</v>
      </c>
      <c r="G1535" s="34">
        <v>0.39236851393870542</v>
      </c>
      <c r="H1535" s="44" t="str">
        <f t="shared" si="23"/>
        <v>APPROVE</v>
      </c>
      <c r="I1535" s="42">
        <f>IF(Table9[[#This Row],[DECISION]]="Approve",3,IF(Table9[[#This Row],[DECISION]]="Review",2,1))</f>
        <v>3</v>
      </c>
    </row>
    <row r="1536" spans="1:9" ht="17.25" x14ac:dyDescent="0.3">
      <c r="A1536" s="39" t="s">
        <v>1564</v>
      </c>
      <c r="B1536" s="26" t="s">
        <v>30</v>
      </c>
      <c r="C1536" s="27">
        <v>143900</v>
      </c>
      <c r="D1536" s="28">
        <v>40000</v>
      </c>
      <c r="E1536" s="30" t="str">
        <f>VLOOKUP(A1536,'CREDIT RISK SCORECARD'!A:H,8, FALSE)</f>
        <v xml:space="preserve"> Medium Risk</v>
      </c>
      <c r="F1536" s="26" t="s">
        <v>2064</v>
      </c>
      <c r="G1536" s="29">
        <v>0.44880615885927738</v>
      </c>
      <c r="H1536" s="44" t="str">
        <f t="shared" si="23"/>
        <v>REVIEW</v>
      </c>
      <c r="I1536" s="42">
        <f>IF(Table9[[#This Row],[DECISION]]="Approve",3,IF(Table9[[#This Row],[DECISION]]="Review",2,1))</f>
        <v>2</v>
      </c>
    </row>
    <row r="1537" spans="1:9" ht="17.25" x14ac:dyDescent="0.3">
      <c r="A1537" s="40" t="s">
        <v>1565</v>
      </c>
      <c r="B1537" s="31" t="s">
        <v>33</v>
      </c>
      <c r="C1537" s="32">
        <v>199900</v>
      </c>
      <c r="D1537" s="33">
        <v>63000</v>
      </c>
      <c r="E1537" s="30" t="str">
        <f>VLOOKUP(A1537,'CREDIT RISK SCORECARD'!A:H,8, FALSE)</f>
        <v xml:space="preserve"> Medium Risk</v>
      </c>
      <c r="F1537" s="31" t="s">
        <v>2065</v>
      </c>
      <c r="G1537" s="34">
        <v>0.62961298815655009</v>
      </c>
      <c r="H1537" s="44" t="str">
        <f t="shared" si="23"/>
        <v>REVIEW</v>
      </c>
      <c r="I1537" s="42">
        <f>IF(Table9[[#This Row],[DECISION]]="Approve",3,IF(Table9[[#This Row],[DECISION]]="Review",2,1))</f>
        <v>2</v>
      </c>
    </row>
    <row r="1538" spans="1:9" ht="17.25" x14ac:dyDescent="0.3">
      <c r="A1538" s="39" t="s">
        <v>1566</v>
      </c>
      <c r="B1538" s="26" t="s">
        <v>25</v>
      </c>
      <c r="C1538" s="27">
        <v>218700</v>
      </c>
      <c r="D1538" s="28">
        <v>33000</v>
      </c>
      <c r="E1538" s="30" t="str">
        <f>VLOOKUP(A1538,'CREDIT RISK SCORECARD'!A:H,8, FALSE)</f>
        <v xml:space="preserve"> Low Risk</v>
      </c>
      <c r="F1538" s="26" t="s">
        <v>2064</v>
      </c>
      <c r="G1538" s="29">
        <v>0.41694187377967495</v>
      </c>
      <c r="H1538" s="44" t="str">
        <f t="shared" si="23"/>
        <v>APPROVE</v>
      </c>
      <c r="I1538" s="42">
        <f>IF(Table9[[#This Row],[DECISION]]="Approve",3,IF(Table9[[#This Row],[DECISION]]="Review",2,1))</f>
        <v>3</v>
      </c>
    </row>
    <row r="1539" spans="1:9" ht="17.25" x14ac:dyDescent="0.3">
      <c r="A1539" s="40" t="s">
        <v>1567</v>
      </c>
      <c r="B1539" s="31" t="s">
        <v>33</v>
      </c>
      <c r="C1539" s="32">
        <v>304200</v>
      </c>
      <c r="D1539" s="33">
        <v>106000</v>
      </c>
      <c r="E1539" s="30" t="str">
        <f>VLOOKUP(A1539,'CREDIT RISK SCORECARD'!A:H,8, FALSE)</f>
        <v xml:space="preserve"> Medium Risk</v>
      </c>
      <c r="F1539" s="31" t="s">
        <v>2065</v>
      </c>
      <c r="G1539" s="34">
        <v>0.52122504223449506</v>
      </c>
      <c r="H1539" s="44" t="str">
        <f t="shared" si="23"/>
        <v>REVIEW</v>
      </c>
      <c r="I1539" s="42">
        <f>IF(Table9[[#This Row],[DECISION]]="Approve",3,IF(Table9[[#This Row],[DECISION]]="Review",2,1))</f>
        <v>2</v>
      </c>
    </row>
    <row r="1540" spans="1:9" ht="17.25" x14ac:dyDescent="0.3">
      <c r="A1540" s="39" t="s">
        <v>1568</v>
      </c>
      <c r="B1540" s="26" t="s">
        <v>33</v>
      </c>
      <c r="C1540" s="27">
        <v>259300</v>
      </c>
      <c r="D1540" s="28">
        <v>48000</v>
      </c>
      <c r="E1540" s="30" t="str">
        <f>VLOOKUP(A1540,'CREDIT RISK SCORECARD'!A:H,8, FALSE)</f>
        <v xml:space="preserve"> Medium Risk</v>
      </c>
      <c r="F1540" s="26" t="s">
        <v>2065</v>
      </c>
      <c r="G1540" s="29">
        <v>0.71211929655503337</v>
      </c>
      <c r="H1540" s="44" t="str">
        <f t="shared" si="23"/>
        <v>REVIEW</v>
      </c>
      <c r="I1540" s="42">
        <f>IF(Table9[[#This Row],[DECISION]]="Approve",3,IF(Table9[[#This Row],[DECISION]]="Review",2,1))</f>
        <v>2</v>
      </c>
    </row>
    <row r="1541" spans="1:9" ht="17.25" x14ac:dyDescent="0.3">
      <c r="A1541" s="40" t="s">
        <v>1569</v>
      </c>
      <c r="B1541" s="31" t="s">
        <v>25</v>
      </c>
      <c r="C1541" s="32">
        <v>196000</v>
      </c>
      <c r="D1541" s="33">
        <v>48000</v>
      </c>
      <c r="E1541" s="30" t="str">
        <f>VLOOKUP(A1541,'CREDIT RISK SCORECARD'!A:H,8, FALSE)</f>
        <v xml:space="preserve"> Low Risk</v>
      </c>
      <c r="F1541" s="31" t="s">
        <v>2064</v>
      </c>
      <c r="G1541" s="34">
        <v>0.34322057965443664</v>
      </c>
      <c r="H1541" s="44" t="str">
        <f t="shared" si="23"/>
        <v>APPROVE</v>
      </c>
      <c r="I1541" s="42">
        <f>IF(Table9[[#This Row],[DECISION]]="Approve",3,IF(Table9[[#This Row],[DECISION]]="Review",2,1))</f>
        <v>3</v>
      </c>
    </row>
    <row r="1542" spans="1:9" ht="17.25" x14ac:dyDescent="0.3">
      <c r="A1542" s="39" t="s">
        <v>1570</v>
      </c>
      <c r="B1542" s="26" t="s">
        <v>25</v>
      </c>
      <c r="C1542" s="27">
        <v>183300</v>
      </c>
      <c r="D1542" s="28">
        <v>59000</v>
      </c>
      <c r="E1542" s="30" t="str">
        <f>VLOOKUP(A1542,'CREDIT RISK SCORECARD'!A:H,8, FALSE)</f>
        <v xml:space="preserve"> Low Risk</v>
      </c>
      <c r="F1542" s="26" t="s">
        <v>2064</v>
      </c>
      <c r="G1542" s="29">
        <v>0.35802056019004619</v>
      </c>
      <c r="H1542" s="44" t="str">
        <f t="shared" si="23"/>
        <v>APPROVE</v>
      </c>
      <c r="I1542" s="42">
        <f>IF(Table9[[#This Row],[DECISION]]="Approve",3,IF(Table9[[#This Row],[DECISION]]="Review",2,1))</f>
        <v>3</v>
      </c>
    </row>
    <row r="1543" spans="1:9" ht="17.25" x14ac:dyDescent="0.3">
      <c r="A1543" s="40" t="s">
        <v>1571</v>
      </c>
      <c r="B1543" s="31" t="s">
        <v>25</v>
      </c>
      <c r="C1543" s="32">
        <v>188600</v>
      </c>
      <c r="D1543" s="33">
        <v>37000</v>
      </c>
      <c r="E1543" s="30" t="str">
        <f>VLOOKUP(A1543,'CREDIT RISK SCORECARD'!A:H,8, FALSE)</f>
        <v xml:space="preserve"> Low Risk</v>
      </c>
      <c r="F1543" s="31" t="s">
        <v>2064</v>
      </c>
      <c r="G1543" s="34">
        <v>0.29167805641657052</v>
      </c>
      <c r="H1543" s="44" t="str">
        <f t="shared" si="23"/>
        <v>APPROVE</v>
      </c>
      <c r="I1543" s="42">
        <f>IF(Table9[[#This Row],[DECISION]]="Approve",3,IF(Table9[[#This Row],[DECISION]]="Review",2,1))</f>
        <v>3</v>
      </c>
    </row>
    <row r="1544" spans="1:9" ht="17.25" x14ac:dyDescent="0.3">
      <c r="A1544" s="39" t="s">
        <v>1572</v>
      </c>
      <c r="B1544" s="26" t="s">
        <v>25</v>
      </c>
      <c r="C1544" s="27">
        <v>264200</v>
      </c>
      <c r="D1544" s="28">
        <v>65000</v>
      </c>
      <c r="E1544" s="30" t="str">
        <f>VLOOKUP(A1544,'CREDIT RISK SCORECARD'!A:H,8, FALSE)</f>
        <v xml:space="preserve"> Medium Risk</v>
      </c>
      <c r="F1544" s="26" t="s">
        <v>2064</v>
      </c>
      <c r="G1544" s="29">
        <v>0.42662442342466605</v>
      </c>
      <c r="H1544" s="44" t="str">
        <f t="shared" ref="H1544:H1607" si="24">IF(E:E=" Low Risk","APPROVE",
IF(E:E=" Medium Risk","REVIEW","REJECT"))</f>
        <v>REVIEW</v>
      </c>
      <c r="I1544" s="42">
        <f>IF(Table9[[#This Row],[DECISION]]="Approve",3,IF(Table9[[#This Row],[DECISION]]="Review",2,1))</f>
        <v>2</v>
      </c>
    </row>
    <row r="1545" spans="1:9" ht="17.25" x14ac:dyDescent="0.3">
      <c r="A1545" s="40" t="s">
        <v>1573</v>
      </c>
      <c r="B1545" s="31" t="s">
        <v>33</v>
      </c>
      <c r="C1545" s="32">
        <v>111100</v>
      </c>
      <c r="D1545" s="33">
        <v>30000</v>
      </c>
      <c r="E1545" s="30" t="str">
        <f>VLOOKUP(A1545,'CREDIT RISK SCORECARD'!A:H,8, FALSE)</f>
        <v xml:space="preserve"> Low Risk</v>
      </c>
      <c r="F1545" s="31" t="s">
        <v>2064</v>
      </c>
      <c r="G1545" s="34">
        <v>0.46551834747989596</v>
      </c>
      <c r="H1545" s="44" t="str">
        <f t="shared" si="24"/>
        <v>APPROVE</v>
      </c>
      <c r="I1545" s="42">
        <f>IF(Table9[[#This Row],[DECISION]]="Approve",3,IF(Table9[[#This Row],[DECISION]]="Review",2,1))</f>
        <v>3</v>
      </c>
    </row>
    <row r="1546" spans="1:9" ht="17.25" x14ac:dyDescent="0.3">
      <c r="A1546" s="39" t="s">
        <v>1574</v>
      </c>
      <c r="B1546" s="26" t="s">
        <v>25</v>
      </c>
      <c r="C1546" s="27">
        <v>180100</v>
      </c>
      <c r="D1546" s="28">
        <v>41000</v>
      </c>
      <c r="E1546" s="30" t="str">
        <f>VLOOKUP(A1546,'CREDIT RISK SCORECARD'!A:H,8, FALSE)</f>
        <v xml:space="preserve"> Low Risk</v>
      </c>
      <c r="F1546" s="26" t="s">
        <v>2064</v>
      </c>
      <c r="G1546" s="29">
        <v>0.33709876887199169</v>
      </c>
      <c r="H1546" s="44" t="str">
        <f t="shared" si="24"/>
        <v>APPROVE</v>
      </c>
      <c r="I1546" s="42">
        <f>IF(Table9[[#This Row],[DECISION]]="Approve",3,IF(Table9[[#This Row],[DECISION]]="Review",2,1))</f>
        <v>3</v>
      </c>
    </row>
    <row r="1547" spans="1:9" ht="17.25" x14ac:dyDescent="0.3">
      <c r="A1547" s="40" t="s">
        <v>1575</v>
      </c>
      <c r="B1547" s="31" t="s">
        <v>33</v>
      </c>
      <c r="C1547" s="32">
        <v>146900</v>
      </c>
      <c r="D1547" s="33">
        <v>30000</v>
      </c>
      <c r="E1547" s="30" t="str">
        <f>VLOOKUP(A1547,'CREDIT RISK SCORECARD'!A:H,8, FALSE)</f>
        <v xml:space="preserve"> Medium Risk</v>
      </c>
      <c r="F1547" s="31" t="s">
        <v>2065</v>
      </c>
      <c r="G1547" s="34">
        <v>0.59245369494012401</v>
      </c>
      <c r="H1547" s="44" t="str">
        <f t="shared" si="24"/>
        <v>REVIEW</v>
      </c>
      <c r="I1547" s="42">
        <f>IF(Table9[[#This Row],[DECISION]]="Approve",3,IF(Table9[[#This Row],[DECISION]]="Review",2,1))</f>
        <v>2</v>
      </c>
    </row>
    <row r="1548" spans="1:9" ht="17.25" x14ac:dyDescent="0.3">
      <c r="A1548" s="39" t="s">
        <v>1576</v>
      </c>
      <c r="B1548" s="26" t="s">
        <v>33</v>
      </c>
      <c r="C1548" s="27">
        <v>295000</v>
      </c>
      <c r="D1548" s="28">
        <v>66000</v>
      </c>
      <c r="E1548" s="30" t="str">
        <f>VLOOKUP(A1548,'CREDIT RISK SCORECARD'!A:H,8, FALSE)</f>
        <v xml:space="preserve"> Medium Risk</v>
      </c>
      <c r="F1548" s="26" t="s">
        <v>2065</v>
      </c>
      <c r="G1548" s="29">
        <v>0.56552953572952902</v>
      </c>
      <c r="H1548" s="44" t="str">
        <f t="shared" si="24"/>
        <v>REVIEW</v>
      </c>
      <c r="I1548" s="42">
        <f>IF(Table9[[#This Row],[DECISION]]="Approve",3,IF(Table9[[#This Row],[DECISION]]="Review",2,1))</f>
        <v>2</v>
      </c>
    </row>
    <row r="1549" spans="1:9" ht="17.25" x14ac:dyDescent="0.3">
      <c r="A1549" s="40" t="s">
        <v>1577</v>
      </c>
      <c r="B1549" s="31" t="s">
        <v>25</v>
      </c>
      <c r="C1549" s="32">
        <v>186800</v>
      </c>
      <c r="D1549" s="33">
        <v>42000</v>
      </c>
      <c r="E1549" s="30" t="str">
        <f>VLOOKUP(A1549,'CREDIT RISK SCORECARD'!A:H,8, FALSE)</f>
        <v xml:space="preserve"> Low Risk</v>
      </c>
      <c r="F1549" s="31" t="s">
        <v>2064</v>
      </c>
      <c r="G1549" s="34">
        <v>0.3876353472594587</v>
      </c>
      <c r="H1549" s="44" t="str">
        <f t="shared" si="24"/>
        <v>APPROVE</v>
      </c>
      <c r="I1549" s="42">
        <f>IF(Table9[[#This Row],[DECISION]]="Approve",3,IF(Table9[[#This Row],[DECISION]]="Review",2,1))</f>
        <v>3</v>
      </c>
    </row>
    <row r="1550" spans="1:9" ht="17.25" x14ac:dyDescent="0.3">
      <c r="A1550" s="39" t="s">
        <v>1578</v>
      </c>
      <c r="B1550" s="26" t="s">
        <v>33</v>
      </c>
      <c r="C1550" s="27">
        <v>190800</v>
      </c>
      <c r="D1550" s="28">
        <v>67000</v>
      </c>
      <c r="E1550" s="30" t="str">
        <f>VLOOKUP(A1550,'CREDIT RISK SCORECARD'!A:H,8, FALSE)</f>
        <v xml:space="preserve"> High Risk</v>
      </c>
      <c r="F1550" s="26" t="s">
        <v>2065</v>
      </c>
      <c r="G1550" s="29">
        <v>0.7079556720967205</v>
      </c>
      <c r="H1550" s="44" t="str">
        <f t="shared" si="24"/>
        <v>REJECT</v>
      </c>
      <c r="I1550" s="42">
        <f>IF(Table9[[#This Row],[DECISION]]="Approve",3,IF(Table9[[#This Row],[DECISION]]="Review",2,1))</f>
        <v>1</v>
      </c>
    </row>
    <row r="1551" spans="1:9" ht="17.25" x14ac:dyDescent="0.3">
      <c r="A1551" s="40" t="s">
        <v>1579</v>
      </c>
      <c r="B1551" s="31" t="s">
        <v>25</v>
      </c>
      <c r="C1551" s="32">
        <v>177300</v>
      </c>
      <c r="D1551" s="33">
        <v>62000</v>
      </c>
      <c r="E1551" s="30" t="str">
        <f>VLOOKUP(A1551,'CREDIT RISK SCORECARD'!A:H,8, FALSE)</f>
        <v xml:space="preserve"> Low Risk</v>
      </c>
      <c r="F1551" s="31" t="s">
        <v>2064</v>
      </c>
      <c r="G1551" s="34">
        <v>0.32080367846728153</v>
      </c>
      <c r="H1551" s="44" t="str">
        <f t="shared" si="24"/>
        <v>APPROVE</v>
      </c>
      <c r="I1551" s="42">
        <f>IF(Table9[[#This Row],[DECISION]]="Approve",3,IF(Table9[[#This Row],[DECISION]]="Review",2,1))</f>
        <v>3</v>
      </c>
    </row>
    <row r="1552" spans="1:9" ht="17.25" x14ac:dyDescent="0.3">
      <c r="A1552" s="39" t="s">
        <v>1580</v>
      </c>
      <c r="B1552" s="26" t="s">
        <v>30</v>
      </c>
      <c r="C1552" s="27">
        <v>252400</v>
      </c>
      <c r="D1552" s="28">
        <v>44000</v>
      </c>
      <c r="E1552" s="30" t="str">
        <f>VLOOKUP(A1552,'CREDIT RISK SCORECARD'!A:H,8, FALSE)</f>
        <v xml:space="preserve"> Medium Risk</v>
      </c>
      <c r="F1552" s="26" t="s">
        <v>2065</v>
      </c>
      <c r="G1552" s="29">
        <v>0.50786352067617013</v>
      </c>
      <c r="H1552" s="44" t="str">
        <f t="shared" si="24"/>
        <v>REVIEW</v>
      </c>
      <c r="I1552" s="42">
        <f>IF(Table9[[#This Row],[DECISION]]="Approve",3,IF(Table9[[#This Row],[DECISION]]="Review",2,1))</f>
        <v>2</v>
      </c>
    </row>
    <row r="1553" spans="1:9" ht="17.25" x14ac:dyDescent="0.3">
      <c r="A1553" s="40" t="s">
        <v>1581</v>
      </c>
      <c r="B1553" s="31" t="s">
        <v>25</v>
      </c>
      <c r="C1553" s="32">
        <v>277000</v>
      </c>
      <c r="D1553" s="33">
        <v>82000</v>
      </c>
      <c r="E1553" s="30" t="str">
        <f>VLOOKUP(A1553,'CREDIT RISK SCORECARD'!A:H,8, FALSE)</f>
        <v xml:space="preserve"> Low Risk</v>
      </c>
      <c r="F1553" s="31" t="s">
        <v>2064</v>
      </c>
      <c r="G1553" s="34">
        <v>0.33060279977636142</v>
      </c>
      <c r="H1553" s="44" t="str">
        <f t="shared" si="24"/>
        <v>APPROVE</v>
      </c>
      <c r="I1553" s="42">
        <f>IF(Table9[[#This Row],[DECISION]]="Approve",3,IF(Table9[[#This Row],[DECISION]]="Review",2,1))</f>
        <v>3</v>
      </c>
    </row>
    <row r="1554" spans="1:9" ht="17.25" x14ac:dyDescent="0.3">
      <c r="A1554" s="39" t="s">
        <v>1582</v>
      </c>
      <c r="B1554" s="26" t="s">
        <v>30</v>
      </c>
      <c r="C1554" s="27">
        <v>190300</v>
      </c>
      <c r="D1554" s="28">
        <v>31000</v>
      </c>
      <c r="E1554" s="30" t="str">
        <f>VLOOKUP(A1554,'CREDIT RISK SCORECARD'!A:H,8, FALSE)</f>
        <v xml:space="preserve"> Low Risk</v>
      </c>
      <c r="F1554" s="26" t="s">
        <v>2064</v>
      </c>
      <c r="G1554" s="29">
        <v>0.39841540535163777</v>
      </c>
      <c r="H1554" s="44" t="str">
        <f t="shared" si="24"/>
        <v>APPROVE</v>
      </c>
      <c r="I1554" s="42">
        <f>IF(Table9[[#This Row],[DECISION]]="Approve",3,IF(Table9[[#This Row],[DECISION]]="Review",2,1))</f>
        <v>3</v>
      </c>
    </row>
    <row r="1555" spans="1:9" ht="17.25" x14ac:dyDescent="0.3">
      <c r="A1555" s="40" t="s">
        <v>1583</v>
      </c>
      <c r="B1555" s="31" t="s">
        <v>33</v>
      </c>
      <c r="C1555" s="32">
        <v>283700</v>
      </c>
      <c r="D1555" s="33">
        <v>44000</v>
      </c>
      <c r="E1555" s="30" t="str">
        <f>VLOOKUP(A1555,'CREDIT RISK SCORECARD'!A:H,8, FALSE)</f>
        <v xml:space="preserve"> Medium Risk</v>
      </c>
      <c r="F1555" s="31" t="s">
        <v>2065</v>
      </c>
      <c r="G1555" s="34">
        <v>0.63292914237475684</v>
      </c>
      <c r="H1555" s="44" t="str">
        <f t="shared" si="24"/>
        <v>REVIEW</v>
      </c>
      <c r="I1555" s="42">
        <f>IF(Table9[[#This Row],[DECISION]]="Approve",3,IF(Table9[[#This Row],[DECISION]]="Review",2,1))</f>
        <v>2</v>
      </c>
    </row>
    <row r="1556" spans="1:9" ht="17.25" x14ac:dyDescent="0.3">
      <c r="A1556" s="39" t="s">
        <v>1584</v>
      </c>
      <c r="B1556" s="26" t="s">
        <v>25</v>
      </c>
      <c r="C1556" s="27">
        <v>173000</v>
      </c>
      <c r="D1556" s="28">
        <v>30000</v>
      </c>
      <c r="E1556" s="30" t="str">
        <f>VLOOKUP(A1556,'CREDIT RISK SCORECARD'!A:H,8, FALSE)</f>
        <v xml:space="preserve"> Medium Risk</v>
      </c>
      <c r="F1556" s="26" t="s">
        <v>2064</v>
      </c>
      <c r="G1556" s="29">
        <v>0.43489802485633372</v>
      </c>
      <c r="H1556" s="44" t="str">
        <f t="shared" si="24"/>
        <v>REVIEW</v>
      </c>
      <c r="I1556" s="42">
        <f>IF(Table9[[#This Row],[DECISION]]="Approve",3,IF(Table9[[#This Row],[DECISION]]="Review",2,1))</f>
        <v>2</v>
      </c>
    </row>
    <row r="1557" spans="1:9" ht="17.25" x14ac:dyDescent="0.3">
      <c r="A1557" s="40" t="s">
        <v>1585</v>
      </c>
      <c r="B1557" s="31" t="s">
        <v>33</v>
      </c>
      <c r="C1557" s="32">
        <v>374300</v>
      </c>
      <c r="D1557" s="33">
        <v>128000</v>
      </c>
      <c r="E1557" s="30" t="str">
        <f>VLOOKUP(A1557,'CREDIT RISK SCORECARD'!A:H,8, FALSE)</f>
        <v xml:space="preserve"> Medium Risk</v>
      </c>
      <c r="F1557" s="31" t="s">
        <v>2065</v>
      </c>
      <c r="G1557" s="34">
        <v>0.58400001615430475</v>
      </c>
      <c r="H1557" s="44" t="str">
        <f t="shared" si="24"/>
        <v>REVIEW</v>
      </c>
      <c r="I1557" s="42">
        <f>IF(Table9[[#This Row],[DECISION]]="Approve",3,IF(Table9[[#This Row],[DECISION]]="Review",2,1))</f>
        <v>2</v>
      </c>
    </row>
    <row r="1558" spans="1:9" ht="17.25" x14ac:dyDescent="0.3">
      <c r="A1558" s="39" t="s">
        <v>1586</v>
      </c>
      <c r="B1558" s="26" t="s">
        <v>30</v>
      </c>
      <c r="C1558" s="27">
        <v>301200</v>
      </c>
      <c r="D1558" s="28">
        <v>102000</v>
      </c>
      <c r="E1558" s="30" t="str">
        <f>VLOOKUP(A1558,'CREDIT RISK SCORECARD'!A:H,8, FALSE)</f>
        <v xml:space="preserve"> Medium Risk</v>
      </c>
      <c r="F1558" s="26" t="s">
        <v>2065</v>
      </c>
      <c r="G1558" s="29">
        <v>0.51655568218236381</v>
      </c>
      <c r="H1558" s="44" t="str">
        <f t="shared" si="24"/>
        <v>REVIEW</v>
      </c>
      <c r="I1558" s="42">
        <f>IF(Table9[[#This Row],[DECISION]]="Approve",3,IF(Table9[[#This Row],[DECISION]]="Review",2,1))</f>
        <v>2</v>
      </c>
    </row>
    <row r="1559" spans="1:9" ht="17.25" x14ac:dyDescent="0.3">
      <c r="A1559" s="40" t="s">
        <v>1587</v>
      </c>
      <c r="B1559" s="31" t="s">
        <v>33</v>
      </c>
      <c r="C1559" s="32">
        <v>190300</v>
      </c>
      <c r="D1559" s="33">
        <v>36000</v>
      </c>
      <c r="E1559" s="30" t="str">
        <f>VLOOKUP(A1559,'CREDIT RISK SCORECARD'!A:H,8, FALSE)</f>
        <v xml:space="preserve"> Medium Risk</v>
      </c>
      <c r="F1559" s="31" t="s">
        <v>2065</v>
      </c>
      <c r="G1559" s="34">
        <v>0.67678191202014704</v>
      </c>
      <c r="H1559" s="44" t="str">
        <f t="shared" si="24"/>
        <v>REVIEW</v>
      </c>
      <c r="I1559" s="42">
        <f>IF(Table9[[#This Row],[DECISION]]="Approve",3,IF(Table9[[#This Row],[DECISION]]="Review",2,1))</f>
        <v>2</v>
      </c>
    </row>
    <row r="1560" spans="1:9" ht="17.25" x14ac:dyDescent="0.3">
      <c r="A1560" s="39" t="s">
        <v>1588</v>
      </c>
      <c r="B1560" s="26" t="s">
        <v>30</v>
      </c>
      <c r="C1560" s="27">
        <v>199500</v>
      </c>
      <c r="D1560" s="28">
        <v>36000</v>
      </c>
      <c r="E1560" s="30" t="str">
        <f>VLOOKUP(A1560,'CREDIT RISK SCORECARD'!A:H,8, FALSE)</f>
        <v xml:space="preserve"> Low Risk</v>
      </c>
      <c r="F1560" s="26" t="s">
        <v>2064</v>
      </c>
      <c r="G1560" s="29">
        <v>0.44953144259135419</v>
      </c>
      <c r="H1560" s="44" t="str">
        <f t="shared" si="24"/>
        <v>APPROVE</v>
      </c>
      <c r="I1560" s="42">
        <f>IF(Table9[[#This Row],[DECISION]]="Approve",3,IF(Table9[[#This Row],[DECISION]]="Review",2,1))</f>
        <v>3</v>
      </c>
    </row>
    <row r="1561" spans="1:9" ht="17.25" x14ac:dyDescent="0.3">
      <c r="A1561" s="40" t="s">
        <v>1589</v>
      </c>
      <c r="B1561" s="31" t="s">
        <v>30</v>
      </c>
      <c r="C1561" s="32">
        <v>143200</v>
      </c>
      <c r="D1561" s="33">
        <v>30000</v>
      </c>
      <c r="E1561" s="30" t="str">
        <f>VLOOKUP(A1561,'CREDIT RISK SCORECARD'!A:H,8, FALSE)</f>
        <v xml:space="preserve"> Medium Risk</v>
      </c>
      <c r="F1561" s="31" t="s">
        <v>2064</v>
      </c>
      <c r="G1561" s="34">
        <v>0.48435756600348434</v>
      </c>
      <c r="H1561" s="44" t="str">
        <f t="shared" si="24"/>
        <v>REVIEW</v>
      </c>
      <c r="I1561" s="42">
        <f>IF(Table9[[#This Row],[DECISION]]="Approve",3,IF(Table9[[#This Row],[DECISION]]="Review",2,1))</f>
        <v>2</v>
      </c>
    </row>
    <row r="1562" spans="1:9" ht="17.25" x14ac:dyDescent="0.3">
      <c r="A1562" s="39" t="s">
        <v>1590</v>
      </c>
      <c r="B1562" s="26" t="s">
        <v>25</v>
      </c>
      <c r="C1562" s="27">
        <v>223600</v>
      </c>
      <c r="D1562" s="28">
        <v>57000</v>
      </c>
      <c r="E1562" s="30" t="str">
        <f>VLOOKUP(A1562,'CREDIT RISK SCORECARD'!A:H,8, FALSE)</f>
        <v xml:space="preserve"> Low Risk</v>
      </c>
      <c r="F1562" s="26" t="s">
        <v>2064</v>
      </c>
      <c r="G1562" s="29">
        <v>0.29186174086541505</v>
      </c>
      <c r="H1562" s="44" t="str">
        <f t="shared" si="24"/>
        <v>APPROVE</v>
      </c>
      <c r="I1562" s="42">
        <f>IF(Table9[[#This Row],[DECISION]]="Approve",3,IF(Table9[[#This Row],[DECISION]]="Review",2,1))</f>
        <v>3</v>
      </c>
    </row>
    <row r="1563" spans="1:9" ht="17.25" x14ac:dyDescent="0.3">
      <c r="A1563" s="40" t="s">
        <v>1591</v>
      </c>
      <c r="B1563" s="31" t="s">
        <v>25</v>
      </c>
      <c r="C1563" s="32">
        <v>222900</v>
      </c>
      <c r="D1563" s="33">
        <v>59000</v>
      </c>
      <c r="E1563" s="30" t="str">
        <f>VLOOKUP(A1563,'CREDIT RISK SCORECARD'!A:H,8, FALSE)</f>
        <v xml:space="preserve"> Low Risk</v>
      </c>
      <c r="F1563" s="31" t="s">
        <v>2064</v>
      </c>
      <c r="G1563" s="34">
        <v>0.35342333687298028</v>
      </c>
      <c r="H1563" s="44" t="str">
        <f t="shared" si="24"/>
        <v>APPROVE</v>
      </c>
      <c r="I1563" s="42">
        <f>IF(Table9[[#This Row],[DECISION]]="Approve",3,IF(Table9[[#This Row],[DECISION]]="Review",2,1))</f>
        <v>3</v>
      </c>
    </row>
    <row r="1564" spans="1:9" ht="17.25" x14ac:dyDescent="0.3">
      <c r="A1564" s="39" t="s">
        <v>1592</v>
      </c>
      <c r="B1564" s="26" t="s">
        <v>33</v>
      </c>
      <c r="C1564" s="27">
        <v>218000</v>
      </c>
      <c r="D1564" s="28">
        <v>42000</v>
      </c>
      <c r="E1564" s="30" t="str">
        <f>VLOOKUP(A1564,'CREDIT RISK SCORECARD'!A:H,8, FALSE)</f>
        <v xml:space="preserve"> Medium Risk</v>
      </c>
      <c r="F1564" s="26" t="s">
        <v>2065</v>
      </c>
      <c r="G1564" s="29">
        <v>0.57108479866694128</v>
      </c>
      <c r="H1564" s="44" t="str">
        <f t="shared" si="24"/>
        <v>REVIEW</v>
      </c>
      <c r="I1564" s="42">
        <f>IF(Table9[[#This Row],[DECISION]]="Approve",3,IF(Table9[[#This Row],[DECISION]]="Review",2,1))</f>
        <v>2</v>
      </c>
    </row>
    <row r="1565" spans="1:9" ht="17.25" x14ac:dyDescent="0.3">
      <c r="A1565" s="40" t="s">
        <v>1593</v>
      </c>
      <c r="B1565" s="31" t="s">
        <v>25</v>
      </c>
      <c r="C1565" s="32">
        <v>214500</v>
      </c>
      <c r="D1565" s="33">
        <v>65000</v>
      </c>
      <c r="E1565" s="30" t="str">
        <f>VLOOKUP(A1565,'CREDIT RISK SCORECARD'!A:H,8, FALSE)</f>
        <v xml:space="preserve"> Low Risk</v>
      </c>
      <c r="F1565" s="31" t="s">
        <v>2064</v>
      </c>
      <c r="G1565" s="34">
        <v>0.41221247930877375</v>
      </c>
      <c r="H1565" s="44" t="str">
        <f t="shared" si="24"/>
        <v>APPROVE</v>
      </c>
      <c r="I1565" s="42">
        <f>IF(Table9[[#This Row],[DECISION]]="Approve",3,IF(Table9[[#This Row],[DECISION]]="Review",2,1))</f>
        <v>3</v>
      </c>
    </row>
    <row r="1566" spans="1:9" ht="17.25" x14ac:dyDescent="0.3">
      <c r="A1566" s="39" t="s">
        <v>1594</v>
      </c>
      <c r="B1566" s="26" t="s">
        <v>30</v>
      </c>
      <c r="C1566" s="27">
        <v>190700</v>
      </c>
      <c r="D1566" s="28">
        <v>40000</v>
      </c>
      <c r="E1566" s="30" t="str">
        <f>VLOOKUP(A1566,'CREDIT RISK SCORECARD'!A:H,8, FALSE)</f>
        <v xml:space="preserve"> Low Risk</v>
      </c>
      <c r="F1566" s="26" t="s">
        <v>2064</v>
      </c>
      <c r="G1566" s="29">
        <v>0.42422938063822335</v>
      </c>
      <c r="H1566" s="44" t="str">
        <f t="shared" si="24"/>
        <v>APPROVE</v>
      </c>
      <c r="I1566" s="42">
        <f>IF(Table9[[#This Row],[DECISION]]="Approve",3,IF(Table9[[#This Row],[DECISION]]="Review",2,1))</f>
        <v>3</v>
      </c>
    </row>
    <row r="1567" spans="1:9" ht="17.25" x14ac:dyDescent="0.3">
      <c r="A1567" s="40" t="s">
        <v>1595</v>
      </c>
      <c r="B1567" s="31" t="s">
        <v>30</v>
      </c>
      <c r="C1567" s="32">
        <v>196100</v>
      </c>
      <c r="D1567" s="33">
        <v>66000</v>
      </c>
      <c r="E1567" s="30" t="str">
        <f>VLOOKUP(A1567,'CREDIT RISK SCORECARD'!A:H,8, FALSE)</f>
        <v xml:space="preserve"> Medium Risk</v>
      </c>
      <c r="F1567" s="31" t="s">
        <v>2065</v>
      </c>
      <c r="G1567" s="34">
        <v>0.51440280072445954</v>
      </c>
      <c r="H1567" s="44" t="str">
        <f t="shared" si="24"/>
        <v>REVIEW</v>
      </c>
      <c r="I1567" s="42">
        <f>IF(Table9[[#This Row],[DECISION]]="Approve",3,IF(Table9[[#This Row],[DECISION]]="Review",2,1))</f>
        <v>2</v>
      </c>
    </row>
    <row r="1568" spans="1:9" ht="17.25" x14ac:dyDescent="0.3">
      <c r="A1568" s="39" t="s">
        <v>1596</v>
      </c>
      <c r="B1568" s="26" t="s">
        <v>25</v>
      </c>
      <c r="C1568" s="27">
        <v>221100</v>
      </c>
      <c r="D1568" s="28">
        <v>62000</v>
      </c>
      <c r="E1568" s="30" t="str">
        <f>VLOOKUP(A1568,'CREDIT RISK SCORECARD'!A:H,8, FALSE)</f>
        <v xml:space="preserve"> Medium Risk</v>
      </c>
      <c r="F1568" s="26" t="s">
        <v>2064</v>
      </c>
      <c r="G1568" s="29">
        <v>0.46318572154242005</v>
      </c>
      <c r="H1568" s="44" t="str">
        <f t="shared" si="24"/>
        <v>REVIEW</v>
      </c>
      <c r="I1568" s="42">
        <f>IF(Table9[[#This Row],[DECISION]]="Approve",3,IF(Table9[[#This Row],[DECISION]]="Review",2,1))</f>
        <v>2</v>
      </c>
    </row>
    <row r="1569" spans="1:9" ht="17.25" x14ac:dyDescent="0.3">
      <c r="A1569" s="40" t="s">
        <v>1597</v>
      </c>
      <c r="B1569" s="31" t="s">
        <v>25</v>
      </c>
      <c r="C1569" s="32">
        <v>150200</v>
      </c>
      <c r="D1569" s="33">
        <v>36000</v>
      </c>
      <c r="E1569" s="30" t="str">
        <f>VLOOKUP(A1569,'CREDIT RISK SCORECARD'!A:H,8, FALSE)</f>
        <v xml:space="preserve"> Low Risk</v>
      </c>
      <c r="F1569" s="31" t="s">
        <v>2064</v>
      </c>
      <c r="G1569" s="34">
        <v>0.4167361293131624</v>
      </c>
      <c r="H1569" s="44" t="str">
        <f t="shared" si="24"/>
        <v>APPROVE</v>
      </c>
      <c r="I1569" s="42">
        <f>IF(Table9[[#This Row],[DECISION]]="Approve",3,IF(Table9[[#This Row],[DECISION]]="Review",2,1))</f>
        <v>3</v>
      </c>
    </row>
    <row r="1570" spans="1:9" ht="17.25" x14ac:dyDescent="0.3">
      <c r="A1570" s="39" t="s">
        <v>1598</v>
      </c>
      <c r="B1570" s="26" t="s">
        <v>33</v>
      </c>
      <c r="C1570" s="27">
        <v>264600</v>
      </c>
      <c r="D1570" s="28">
        <v>81000</v>
      </c>
      <c r="E1570" s="30" t="str">
        <f>VLOOKUP(A1570,'CREDIT RISK SCORECARD'!A:H,8, FALSE)</f>
        <v xml:space="preserve"> Medium Risk</v>
      </c>
      <c r="F1570" s="26" t="s">
        <v>2065</v>
      </c>
      <c r="G1570" s="29">
        <v>0.70385219883144545</v>
      </c>
      <c r="H1570" s="44" t="str">
        <f t="shared" si="24"/>
        <v>REVIEW</v>
      </c>
      <c r="I1570" s="42">
        <f>IF(Table9[[#This Row],[DECISION]]="Approve",3,IF(Table9[[#This Row],[DECISION]]="Review",2,1))</f>
        <v>2</v>
      </c>
    </row>
    <row r="1571" spans="1:9" ht="17.25" x14ac:dyDescent="0.3">
      <c r="A1571" s="40" t="s">
        <v>1599</v>
      </c>
      <c r="B1571" s="31" t="s">
        <v>25</v>
      </c>
      <c r="C1571" s="32">
        <v>156100</v>
      </c>
      <c r="D1571" s="33">
        <v>49000</v>
      </c>
      <c r="E1571" s="30" t="str">
        <f>VLOOKUP(A1571,'CREDIT RISK SCORECARD'!A:H,8, FALSE)</f>
        <v xml:space="preserve"> Low Risk</v>
      </c>
      <c r="F1571" s="31" t="s">
        <v>2064</v>
      </c>
      <c r="G1571" s="34">
        <v>0.37878988580829803</v>
      </c>
      <c r="H1571" s="44" t="str">
        <f t="shared" si="24"/>
        <v>APPROVE</v>
      </c>
      <c r="I1571" s="42">
        <f>IF(Table9[[#This Row],[DECISION]]="Approve",3,IF(Table9[[#This Row],[DECISION]]="Review",2,1))</f>
        <v>3</v>
      </c>
    </row>
    <row r="1572" spans="1:9" ht="17.25" x14ac:dyDescent="0.3">
      <c r="A1572" s="39" t="s">
        <v>1600</v>
      </c>
      <c r="B1572" s="26" t="s">
        <v>30</v>
      </c>
      <c r="C1572" s="27">
        <v>318800</v>
      </c>
      <c r="D1572" s="28">
        <v>66000</v>
      </c>
      <c r="E1572" s="30" t="str">
        <f>VLOOKUP(A1572,'CREDIT RISK SCORECARD'!A:H,8, FALSE)</f>
        <v xml:space="preserve"> Low Risk</v>
      </c>
      <c r="F1572" s="26" t="s">
        <v>2064</v>
      </c>
      <c r="G1572" s="29">
        <v>0.44639607007491983</v>
      </c>
      <c r="H1572" s="44" t="str">
        <f t="shared" si="24"/>
        <v>APPROVE</v>
      </c>
      <c r="I1572" s="42">
        <f>IF(Table9[[#This Row],[DECISION]]="Approve",3,IF(Table9[[#This Row],[DECISION]]="Review",2,1))</f>
        <v>3</v>
      </c>
    </row>
    <row r="1573" spans="1:9" ht="17.25" x14ac:dyDescent="0.3">
      <c r="A1573" s="40" t="s">
        <v>1601</v>
      </c>
      <c r="B1573" s="31" t="s">
        <v>25</v>
      </c>
      <c r="C1573" s="32">
        <v>182900</v>
      </c>
      <c r="D1573" s="33">
        <v>40000</v>
      </c>
      <c r="E1573" s="30" t="str">
        <f>VLOOKUP(A1573,'CREDIT RISK SCORECARD'!A:H,8, FALSE)</f>
        <v xml:space="preserve"> Low Risk</v>
      </c>
      <c r="F1573" s="31" t="s">
        <v>2064</v>
      </c>
      <c r="G1573" s="34">
        <v>0.33941429601644868</v>
      </c>
      <c r="H1573" s="44" t="str">
        <f t="shared" si="24"/>
        <v>APPROVE</v>
      </c>
      <c r="I1573" s="42">
        <f>IF(Table9[[#This Row],[DECISION]]="Approve",3,IF(Table9[[#This Row],[DECISION]]="Review",2,1))</f>
        <v>3</v>
      </c>
    </row>
    <row r="1574" spans="1:9" ht="17.25" x14ac:dyDescent="0.3">
      <c r="A1574" s="39" t="s">
        <v>1602</v>
      </c>
      <c r="B1574" s="26" t="s">
        <v>33</v>
      </c>
      <c r="C1574" s="27">
        <v>216200</v>
      </c>
      <c r="D1574" s="28">
        <v>73000</v>
      </c>
      <c r="E1574" s="30" t="str">
        <f>VLOOKUP(A1574,'CREDIT RISK SCORECARD'!A:H,8, FALSE)</f>
        <v xml:space="preserve"> Medium Risk</v>
      </c>
      <c r="F1574" s="26" t="s">
        <v>2065</v>
      </c>
      <c r="G1574" s="29">
        <v>0.67558084567598764</v>
      </c>
      <c r="H1574" s="44" t="str">
        <f t="shared" si="24"/>
        <v>REVIEW</v>
      </c>
      <c r="I1574" s="42">
        <f>IF(Table9[[#This Row],[DECISION]]="Approve",3,IF(Table9[[#This Row],[DECISION]]="Review",2,1))</f>
        <v>2</v>
      </c>
    </row>
    <row r="1575" spans="1:9" ht="17.25" x14ac:dyDescent="0.3">
      <c r="A1575" s="40" t="s">
        <v>1603</v>
      </c>
      <c r="B1575" s="31" t="s">
        <v>25</v>
      </c>
      <c r="C1575" s="32">
        <v>176300</v>
      </c>
      <c r="D1575" s="33">
        <v>32000</v>
      </c>
      <c r="E1575" s="30" t="str">
        <f>VLOOKUP(A1575,'CREDIT RISK SCORECARD'!A:H,8, FALSE)</f>
        <v xml:space="preserve"> Low Risk</v>
      </c>
      <c r="F1575" s="31" t="s">
        <v>2064</v>
      </c>
      <c r="G1575" s="34">
        <v>0.3678737609207981</v>
      </c>
      <c r="H1575" s="44" t="str">
        <f t="shared" si="24"/>
        <v>APPROVE</v>
      </c>
      <c r="I1575" s="42">
        <f>IF(Table9[[#This Row],[DECISION]]="Approve",3,IF(Table9[[#This Row],[DECISION]]="Review",2,1))</f>
        <v>3</v>
      </c>
    </row>
    <row r="1576" spans="1:9" ht="17.25" x14ac:dyDescent="0.3">
      <c r="A1576" s="39" t="s">
        <v>1604</v>
      </c>
      <c r="B1576" s="26" t="s">
        <v>33</v>
      </c>
      <c r="C1576" s="27">
        <v>129300</v>
      </c>
      <c r="D1576" s="28">
        <v>30000</v>
      </c>
      <c r="E1576" s="30" t="str">
        <f>VLOOKUP(A1576,'CREDIT RISK SCORECARD'!A:H,8, FALSE)</f>
        <v xml:space="preserve"> Medium Risk</v>
      </c>
      <c r="F1576" s="26" t="s">
        <v>2065</v>
      </c>
      <c r="G1576" s="29">
        <v>0.56916128820058898</v>
      </c>
      <c r="H1576" s="44" t="str">
        <f t="shared" si="24"/>
        <v>REVIEW</v>
      </c>
      <c r="I1576" s="42">
        <f>IF(Table9[[#This Row],[DECISION]]="Approve",3,IF(Table9[[#This Row],[DECISION]]="Review",2,1))</f>
        <v>2</v>
      </c>
    </row>
    <row r="1577" spans="1:9" ht="17.25" x14ac:dyDescent="0.3">
      <c r="A1577" s="40" t="s">
        <v>1605</v>
      </c>
      <c r="B1577" s="31" t="s">
        <v>25</v>
      </c>
      <c r="C1577" s="32">
        <v>135300</v>
      </c>
      <c r="D1577" s="33">
        <v>33000</v>
      </c>
      <c r="E1577" s="30" t="str">
        <f>VLOOKUP(A1577,'CREDIT RISK SCORECARD'!A:H,8, FALSE)</f>
        <v xml:space="preserve"> Low Risk</v>
      </c>
      <c r="F1577" s="31" t="s">
        <v>2064</v>
      </c>
      <c r="G1577" s="34">
        <v>0.34423065091394739</v>
      </c>
      <c r="H1577" s="44" t="str">
        <f t="shared" si="24"/>
        <v>APPROVE</v>
      </c>
      <c r="I1577" s="42">
        <f>IF(Table9[[#This Row],[DECISION]]="Approve",3,IF(Table9[[#This Row],[DECISION]]="Review",2,1))</f>
        <v>3</v>
      </c>
    </row>
    <row r="1578" spans="1:9" ht="17.25" x14ac:dyDescent="0.3">
      <c r="A1578" s="39" t="s">
        <v>1606</v>
      </c>
      <c r="B1578" s="26" t="s">
        <v>33</v>
      </c>
      <c r="C1578" s="27">
        <v>351900</v>
      </c>
      <c r="D1578" s="28">
        <v>109000</v>
      </c>
      <c r="E1578" s="30" t="str">
        <f>VLOOKUP(A1578,'CREDIT RISK SCORECARD'!A:H,8, FALSE)</f>
        <v xml:space="preserve"> Medium Risk</v>
      </c>
      <c r="F1578" s="26" t="s">
        <v>2065</v>
      </c>
      <c r="G1578" s="29">
        <v>0.6371675499718088</v>
      </c>
      <c r="H1578" s="44" t="str">
        <f t="shared" si="24"/>
        <v>REVIEW</v>
      </c>
      <c r="I1578" s="42">
        <f>IF(Table9[[#This Row],[DECISION]]="Approve",3,IF(Table9[[#This Row],[DECISION]]="Review",2,1))</f>
        <v>2</v>
      </c>
    </row>
    <row r="1579" spans="1:9" ht="17.25" x14ac:dyDescent="0.3">
      <c r="A1579" s="40" t="s">
        <v>1607</v>
      </c>
      <c r="B1579" s="31" t="s">
        <v>25</v>
      </c>
      <c r="C1579" s="32">
        <v>148200</v>
      </c>
      <c r="D1579" s="33">
        <v>45000</v>
      </c>
      <c r="E1579" s="30" t="str">
        <f>VLOOKUP(A1579,'CREDIT RISK SCORECARD'!A:H,8, FALSE)</f>
        <v xml:space="preserve"> Low Risk</v>
      </c>
      <c r="F1579" s="31" t="s">
        <v>2064</v>
      </c>
      <c r="G1579" s="34">
        <v>0.38267915256568918</v>
      </c>
      <c r="H1579" s="44" t="str">
        <f t="shared" si="24"/>
        <v>APPROVE</v>
      </c>
      <c r="I1579" s="42">
        <f>IF(Table9[[#This Row],[DECISION]]="Approve",3,IF(Table9[[#This Row],[DECISION]]="Review",2,1))</f>
        <v>3</v>
      </c>
    </row>
    <row r="1580" spans="1:9" ht="17.25" x14ac:dyDescent="0.3">
      <c r="A1580" s="39" t="s">
        <v>1608</v>
      </c>
      <c r="B1580" s="26" t="s">
        <v>33</v>
      </c>
      <c r="C1580" s="27">
        <v>182000</v>
      </c>
      <c r="D1580" s="28">
        <v>61000</v>
      </c>
      <c r="E1580" s="30" t="str">
        <f>VLOOKUP(A1580,'CREDIT RISK SCORECARD'!A:H,8, FALSE)</f>
        <v xml:space="preserve"> High Risk</v>
      </c>
      <c r="F1580" s="26" t="s">
        <v>2065</v>
      </c>
      <c r="G1580" s="29">
        <v>0.72393132986646469</v>
      </c>
      <c r="H1580" s="44" t="str">
        <f t="shared" si="24"/>
        <v>REJECT</v>
      </c>
      <c r="I1580" s="42">
        <f>IF(Table9[[#This Row],[DECISION]]="Approve",3,IF(Table9[[#This Row],[DECISION]]="Review",2,1))</f>
        <v>1</v>
      </c>
    </row>
    <row r="1581" spans="1:9" ht="17.25" x14ac:dyDescent="0.3">
      <c r="A1581" s="40" t="s">
        <v>1609</v>
      </c>
      <c r="B1581" s="31" t="s">
        <v>30</v>
      </c>
      <c r="C1581" s="32">
        <v>202200</v>
      </c>
      <c r="D1581" s="33">
        <v>52000</v>
      </c>
      <c r="E1581" s="30" t="str">
        <f>VLOOKUP(A1581,'CREDIT RISK SCORECARD'!A:H,8, FALSE)</f>
        <v xml:space="preserve"> Medium Risk</v>
      </c>
      <c r="F1581" s="31" t="s">
        <v>2064</v>
      </c>
      <c r="G1581" s="34">
        <v>0.46659994230064572</v>
      </c>
      <c r="H1581" s="44" t="str">
        <f t="shared" si="24"/>
        <v>REVIEW</v>
      </c>
      <c r="I1581" s="42">
        <f>IF(Table9[[#This Row],[DECISION]]="Approve",3,IF(Table9[[#This Row],[DECISION]]="Review",2,1))</f>
        <v>2</v>
      </c>
    </row>
    <row r="1582" spans="1:9" ht="17.25" x14ac:dyDescent="0.3">
      <c r="A1582" s="39" t="s">
        <v>1610</v>
      </c>
      <c r="B1582" s="26" t="s">
        <v>25</v>
      </c>
      <c r="C1582" s="27">
        <v>183500</v>
      </c>
      <c r="D1582" s="28">
        <v>31000</v>
      </c>
      <c r="E1582" s="30" t="str">
        <f>VLOOKUP(A1582,'CREDIT RISK SCORECARD'!A:H,8, FALSE)</f>
        <v xml:space="preserve"> Low Risk</v>
      </c>
      <c r="F1582" s="26" t="s">
        <v>2064</v>
      </c>
      <c r="G1582" s="29">
        <v>0.42760475350194688</v>
      </c>
      <c r="H1582" s="44" t="str">
        <f t="shared" si="24"/>
        <v>APPROVE</v>
      </c>
      <c r="I1582" s="42">
        <f>IF(Table9[[#This Row],[DECISION]]="Approve",3,IF(Table9[[#This Row],[DECISION]]="Review",2,1))</f>
        <v>3</v>
      </c>
    </row>
    <row r="1583" spans="1:9" ht="17.25" x14ac:dyDescent="0.3">
      <c r="A1583" s="40" t="s">
        <v>1611</v>
      </c>
      <c r="B1583" s="31" t="s">
        <v>25</v>
      </c>
      <c r="C1583" s="32">
        <v>187000</v>
      </c>
      <c r="D1583" s="33">
        <v>50000</v>
      </c>
      <c r="E1583" s="30" t="str">
        <f>VLOOKUP(A1583,'CREDIT RISK SCORECARD'!A:H,8, FALSE)</f>
        <v xml:space="preserve"> Low Risk</v>
      </c>
      <c r="F1583" s="31" t="s">
        <v>2064</v>
      </c>
      <c r="G1583" s="34">
        <v>0.33692921710166213</v>
      </c>
      <c r="H1583" s="44" t="str">
        <f t="shared" si="24"/>
        <v>APPROVE</v>
      </c>
      <c r="I1583" s="42">
        <f>IF(Table9[[#This Row],[DECISION]]="Approve",3,IF(Table9[[#This Row],[DECISION]]="Review",2,1))</f>
        <v>3</v>
      </c>
    </row>
    <row r="1584" spans="1:9" ht="17.25" x14ac:dyDescent="0.3">
      <c r="A1584" s="39" t="s">
        <v>1612</v>
      </c>
      <c r="B1584" s="26" t="s">
        <v>25</v>
      </c>
      <c r="C1584" s="27">
        <v>208100</v>
      </c>
      <c r="D1584" s="28">
        <v>64000</v>
      </c>
      <c r="E1584" s="30" t="str">
        <f>VLOOKUP(A1584,'CREDIT RISK SCORECARD'!A:H,8, FALSE)</f>
        <v xml:space="preserve"> Low Risk</v>
      </c>
      <c r="F1584" s="26" t="s">
        <v>2064</v>
      </c>
      <c r="G1584" s="29">
        <v>0.3703703856343325</v>
      </c>
      <c r="H1584" s="44" t="str">
        <f t="shared" si="24"/>
        <v>APPROVE</v>
      </c>
      <c r="I1584" s="42">
        <f>IF(Table9[[#This Row],[DECISION]]="Approve",3,IF(Table9[[#This Row],[DECISION]]="Review",2,1))</f>
        <v>3</v>
      </c>
    </row>
    <row r="1585" spans="1:9" ht="17.25" x14ac:dyDescent="0.3">
      <c r="A1585" s="40" t="s">
        <v>1613</v>
      </c>
      <c r="B1585" s="31" t="s">
        <v>33</v>
      </c>
      <c r="C1585" s="32">
        <v>352300</v>
      </c>
      <c r="D1585" s="33">
        <v>59000</v>
      </c>
      <c r="E1585" s="30" t="str">
        <f>VLOOKUP(A1585,'CREDIT RISK SCORECARD'!A:H,8, FALSE)</f>
        <v xml:space="preserve"> Medium Risk</v>
      </c>
      <c r="F1585" s="31" t="s">
        <v>2065</v>
      </c>
      <c r="G1585" s="34">
        <v>0.61987702842279924</v>
      </c>
      <c r="H1585" s="44" t="str">
        <f t="shared" si="24"/>
        <v>REVIEW</v>
      </c>
      <c r="I1585" s="42">
        <f>IF(Table9[[#This Row],[DECISION]]="Approve",3,IF(Table9[[#This Row],[DECISION]]="Review",2,1))</f>
        <v>2</v>
      </c>
    </row>
    <row r="1586" spans="1:9" ht="17.25" x14ac:dyDescent="0.3">
      <c r="A1586" s="39" t="s">
        <v>1614</v>
      </c>
      <c r="B1586" s="26" t="s">
        <v>33</v>
      </c>
      <c r="C1586" s="27">
        <v>225900</v>
      </c>
      <c r="D1586" s="28">
        <v>42000</v>
      </c>
      <c r="E1586" s="30" t="str">
        <f>VLOOKUP(A1586,'CREDIT RISK SCORECARD'!A:H,8, FALSE)</f>
        <v xml:space="preserve"> Medium Risk</v>
      </c>
      <c r="F1586" s="26" t="s">
        <v>2065</v>
      </c>
      <c r="G1586" s="29">
        <v>0.5493451719604211</v>
      </c>
      <c r="H1586" s="44" t="str">
        <f t="shared" si="24"/>
        <v>REVIEW</v>
      </c>
      <c r="I1586" s="42">
        <f>IF(Table9[[#This Row],[DECISION]]="Approve",3,IF(Table9[[#This Row],[DECISION]]="Review",2,1))</f>
        <v>2</v>
      </c>
    </row>
    <row r="1587" spans="1:9" ht="17.25" x14ac:dyDescent="0.3">
      <c r="A1587" s="40" t="s">
        <v>1615</v>
      </c>
      <c r="B1587" s="31" t="s">
        <v>33</v>
      </c>
      <c r="C1587" s="32">
        <v>82500</v>
      </c>
      <c r="D1587" s="33">
        <v>30000</v>
      </c>
      <c r="E1587" s="30" t="str">
        <f>VLOOKUP(A1587,'CREDIT RISK SCORECARD'!A:H,8, FALSE)</f>
        <v xml:space="preserve"> Medium Risk</v>
      </c>
      <c r="F1587" s="31" t="s">
        <v>2065</v>
      </c>
      <c r="G1587" s="34">
        <v>0.55846781725668115</v>
      </c>
      <c r="H1587" s="44" t="str">
        <f t="shared" si="24"/>
        <v>REVIEW</v>
      </c>
      <c r="I1587" s="42">
        <f>IF(Table9[[#This Row],[DECISION]]="Approve",3,IF(Table9[[#This Row],[DECISION]]="Review",2,1))</f>
        <v>2</v>
      </c>
    </row>
    <row r="1588" spans="1:9" ht="17.25" x14ac:dyDescent="0.3">
      <c r="A1588" s="39" t="s">
        <v>1616</v>
      </c>
      <c r="B1588" s="26" t="s">
        <v>25</v>
      </c>
      <c r="C1588" s="27">
        <v>204800</v>
      </c>
      <c r="D1588" s="28">
        <v>55000</v>
      </c>
      <c r="E1588" s="30" t="str">
        <f>VLOOKUP(A1588,'CREDIT RISK SCORECARD'!A:H,8, FALSE)</f>
        <v xml:space="preserve"> Low Risk</v>
      </c>
      <c r="F1588" s="26" t="s">
        <v>2064</v>
      </c>
      <c r="G1588" s="29">
        <v>0.33053261345107726</v>
      </c>
      <c r="H1588" s="44" t="str">
        <f t="shared" si="24"/>
        <v>APPROVE</v>
      </c>
      <c r="I1588" s="42">
        <f>IF(Table9[[#This Row],[DECISION]]="Approve",3,IF(Table9[[#This Row],[DECISION]]="Review",2,1))</f>
        <v>3</v>
      </c>
    </row>
    <row r="1589" spans="1:9" ht="17.25" x14ac:dyDescent="0.3">
      <c r="A1589" s="40" t="s">
        <v>1617</v>
      </c>
      <c r="B1589" s="31" t="s">
        <v>25</v>
      </c>
      <c r="C1589" s="32">
        <v>183600</v>
      </c>
      <c r="D1589" s="33">
        <v>60000</v>
      </c>
      <c r="E1589" s="30" t="str">
        <f>VLOOKUP(A1589,'CREDIT RISK SCORECARD'!A:H,8, FALSE)</f>
        <v xml:space="preserve"> Low Risk</v>
      </c>
      <c r="F1589" s="31" t="s">
        <v>2064</v>
      </c>
      <c r="G1589" s="34">
        <v>0.32799020127127393</v>
      </c>
      <c r="H1589" s="44" t="str">
        <f t="shared" si="24"/>
        <v>APPROVE</v>
      </c>
      <c r="I1589" s="42">
        <f>IF(Table9[[#This Row],[DECISION]]="Approve",3,IF(Table9[[#This Row],[DECISION]]="Review",2,1))</f>
        <v>3</v>
      </c>
    </row>
    <row r="1590" spans="1:9" ht="17.25" x14ac:dyDescent="0.3">
      <c r="A1590" s="39" t="s">
        <v>1618</v>
      </c>
      <c r="B1590" s="26" t="s">
        <v>33</v>
      </c>
      <c r="C1590" s="27">
        <v>195600</v>
      </c>
      <c r="D1590" s="28">
        <v>56000</v>
      </c>
      <c r="E1590" s="30" t="str">
        <f>VLOOKUP(A1590,'CREDIT RISK SCORECARD'!A:H,8, FALSE)</f>
        <v xml:space="preserve"> Medium Risk</v>
      </c>
      <c r="F1590" s="26" t="s">
        <v>2065</v>
      </c>
      <c r="G1590" s="29">
        <v>0.63205205275488541</v>
      </c>
      <c r="H1590" s="44" t="str">
        <f t="shared" si="24"/>
        <v>REVIEW</v>
      </c>
      <c r="I1590" s="42">
        <f>IF(Table9[[#This Row],[DECISION]]="Approve",3,IF(Table9[[#This Row],[DECISION]]="Review",2,1))</f>
        <v>2</v>
      </c>
    </row>
    <row r="1591" spans="1:9" ht="17.25" x14ac:dyDescent="0.3">
      <c r="A1591" s="40" t="s">
        <v>1619</v>
      </c>
      <c r="B1591" s="31" t="s">
        <v>25</v>
      </c>
      <c r="C1591" s="32">
        <v>161400</v>
      </c>
      <c r="D1591" s="33">
        <v>56000</v>
      </c>
      <c r="E1591" s="30" t="str">
        <f>VLOOKUP(A1591,'CREDIT RISK SCORECARD'!A:H,8, FALSE)</f>
        <v xml:space="preserve"> Low Risk</v>
      </c>
      <c r="F1591" s="31" t="s">
        <v>2064</v>
      </c>
      <c r="G1591" s="34">
        <v>0.37524959434710392</v>
      </c>
      <c r="H1591" s="44" t="str">
        <f t="shared" si="24"/>
        <v>APPROVE</v>
      </c>
      <c r="I1591" s="42">
        <f>IF(Table9[[#This Row],[DECISION]]="Approve",3,IF(Table9[[#This Row],[DECISION]]="Review",2,1))</f>
        <v>3</v>
      </c>
    </row>
    <row r="1592" spans="1:9" ht="17.25" x14ac:dyDescent="0.3">
      <c r="A1592" s="39" t="s">
        <v>1620</v>
      </c>
      <c r="B1592" s="26" t="s">
        <v>30</v>
      </c>
      <c r="C1592" s="27">
        <v>300400</v>
      </c>
      <c r="D1592" s="28">
        <v>49000</v>
      </c>
      <c r="E1592" s="30" t="str">
        <f>VLOOKUP(A1592,'CREDIT RISK SCORECARD'!A:H,8, FALSE)</f>
        <v xml:space="preserve"> Medium Risk</v>
      </c>
      <c r="F1592" s="26" t="s">
        <v>2065</v>
      </c>
      <c r="G1592" s="29">
        <v>0.50805815946587807</v>
      </c>
      <c r="H1592" s="44" t="str">
        <f t="shared" si="24"/>
        <v>REVIEW</v>
      </c>
      <c r="I1592" s="42">
        <f>IF(Table9[[#This Row],[DECISION]]="Approve",3,IF(Table9[[#This Row],[DECISION]]="Review",2,1))</f>
        <v>2</v>
      </c>
    </row>
    <row r="1593" spans="1:9" ht="17.25" x14ac:dyDescent="0.3">
      <c r="A1593" s="40" t="s">
        <v>1621</v>
      </c>
      <c r="B1593" s="31" t="s">
        <v>25</v>
      </c>
      <c r="C1593" s="32">
        <v>181400</v>
      </c>
      <c r="D1593" s="33">
        <v>60000</v>
      </c>
      <c r="E1593" s="30" t="str">
        <f>VLOOKUP(A1593,'CREDIT RISK SCORECARD'!A:H,8, FALSE)</f>
        <v xml:space="preserve"> Medium Risk</v>
      </c>
      <c r="F1593" s="31" t="s">
        <v>2064</v>
      </c>
      <c r="G1593" s="34">
        <v>0.39956325740751875</v>
      </c>
      <c r="H1593" s="44" t="str">
        <f t="shared" si="24"/>
        <v>REVIEW</v>
      </c>
      <c r="I1593" s="42">
        <f>IF(Table9[[#This Row],[DECISION]]="Approve",3,IF(Table9[[#This Row],[DECISION]]="Review",2,1))</f>
        <v>2</v>
      </c>
    </row>
    <row r="1594" spans="1:9" ht="17.25" x14ac:dyDescent="0.3">
      <c r="A1594" s="39" t="s">
        <v>1622</v>
      </c>
      <c r="B1594" s="26" t="s">
        <v>33</v>
      </c>
      <c r="C1594" s="27">
        <v>153100</v>
      </c>
      <c r="D1594" s="28">
        <v>48000</v>
      </c>
      <c r="E1594" s="30" t="str">
        <f>VLOOKUP(A1594,'CREDIT RISK SCORECARD'!A:H,8, FALSE)</f>
        <v xml:space="preserve"> Medium Risk</v>
      </c>
      <c r="F1594" s="26" t="s">
        <v>2065</v>
      </c>
      <c r="G1594" s="29">
        <v>0.68072736771316855</v>
      </c>
      <c r="H1594" s="44" t="str">
        <f t="shared" si="24"/>
        <v>REVIEW</v>
      </c>
      <c r="I1594" s="42">
        <f>IF(Table9[[#This Row],[DECISION]]="Approve",3,IF(Table9[[#This Row],[DECISION]]="Review",2,1))</f>
        <v>2</v>
      </c>
    </row>
    <row r="1595" spans="1:9" ht="17.25" x14ac:dyDescent="0.3">
      <c r="A1595" s="40" t="s">
        <v>1623</v>
      </c>
      <c r="B1595" s="31" t="s">
        <v>25</v>
      </c>
      <c r="C1595" s="32">
        <v>200600</v>
      </c>
      <c r="D1595" s="33">
        <v>43000</v>
      </c>
      <c r="E1595" s="30" t="str">
        <f>VLOOKUP(A1595,'CREDIT RISK SCORECARD'!A:H,8, FALSE)</f>
        <v xml:space="preserve"> Low Risk</v>
      </c>
      <c r="F1595" s="31" t="s">
        <v>2064</v>
      </c>
      <c r="G1595" s="34">
        <v>0.37786086137326297</v>
      </c>
      <c r="H1595" s="44" t="str">
        <f t="shared" si="24"/>
        <v>APPROVE</v>
      </c>
      <c r="I1595" s="42">
        <f>IF(Table9[[#This Row],[DECISION]]="Approve",3,IF(Table9[[#This Row],[DECISION]]="Review",2,1))</f>
        <v>3</v>
      </c>
    </row>
    <row r="1596" spans="1:9" ht="17.25" x14ac:dyDescent="0.3">
      <c r="A1596" s="39" t="s">
        <v>1624</v>
      </c>
      <c r="B1596" s="26" t="s">
        <v>25</v>
      </c>
      <c r="C1596" s="27">
        <v>233000</v>
      </c>
      <c r="D1596" s="28">
        <v>80000</v>
      </c>
      <c r="E1596" s="30" t="str">
        <f>VLOOKUP(A1596,'CREDIT RISK SCORECARD'!A:H,8, FALSE)</f>
        <v xml:space="preserve"> Low Risk</v>
      </c>
      <c r="F1596" s="26" t="s">
        <v>2064</v>
      </c>
      <c r="G1596" s="29">
        <v>0.33569143326708106</v>
      </c>
      <c r="H1596" s="44" t="str">
        <f t="shared" si="24"/>
        <v>APPROVE</v>
      </c>
      <c r="I1596" s="42">
        <f>IF(Table9[[#This Row],[DECISION]]="Approve",3,IF(Table9[[#This Row],[DECISION]]="Review",2,1))</f>
        <v>3</v>
      </c>
    </row>
    <row r="1597" spans="1:9" ht="17.25" x14ac:dyDescent="0.3">
      <c r="A1597" s="40" t="s">
        <v>1625</v>
      </c>
      <c r="B1597" s="31" t="s">
        <v>33</v>
      </c>
      <c r="C1597" s="32">
        <v>134100</v>
      </c>
      <c r="D1597" s="33">
        <v>30000</v>
      </c>
      <c r="E1597" s="30" t="str">
        <f>VLOOKUP(A1597,'CREDIT RISK SCORECARD'!A:H,8, FALSE)</f>
        <v xml:space="preserve"> Medium Risk</v>
      </c>
      <c r="F1597" s="31" t="s">
        <v>2065</v>
      </c>
      <c r="G1597" s="34">
        <v>0.58350142984616127</v>
      </c>
      <c r="H1597" s="44" t="str">
        <f t="shared" si="24"/>
        <v>REVIEW</v>
      </c>
      <c r="I1597" s="42">
        <f>IF(Table9[[#This Row],[DECISION]]="Approve",3,IF(Table9[[#This Row],[DECISION]]="Review",2,1))</f>
        <v>2</v>
      </c>
    </row>
    <row r="1598" spans="1:9" ht="17.25" x14ac:dyDescent="0.3">
      <c r="A1598" s="39" t="s">
        <v>1626</v>
      </c>
      <c r="B1598" s="26" t="s">
        <v>33</v>
      </c>
      <c r="C1598" s="27">
        <v>350500</v>
      </c>
      <c r="D1598" s="28">
        <v>115000</v>
      </c>
      <c r="E1598" s="30" t="str">
        <f>VLOOKUP(A1598,'CREDIT RISK SCORECARD'!A:H,8, FALSE)</f>
        <v xml:space="preserve"> Medium Risk</v>
      </c>
      <c r="F1598" s="26" t="s">
        <v>2065</v>
      </c>
      <c r="G1598" s="29">
        <v>0.58116723298312578</v>
      </c>
      <c r="H1598" s="44" t="str">
        <f t="shared" si="24"/>
        <v>REVIEW</v>
      </c>
      <c r="I1598" s="42">
        <f>IF(Table9[[#This Row],[DECISION]]="Approve",3,IF(Table9[[#This Row],[DECISION]]="Review",2,1))</f>
        <v>2</v>
      </c>
    </row>
    <row r="1599" spans="1:9" ht="17.25" x14ac:dyDescent="0.3">
      <c r="A1599" s="40" t="s">
        <v>1627</v>
      </c>
      <c r="B1599" s="31" t="s">
        <v>30</v>
      </c>
      <c r="C1599" s="32">
        <v>123800</v>
      </c>
      <c r="D1599" s="33">
        <v>40000</v>
      </c>
      <c r="E1599" s="30" t="str">
        <f>VLOOKUP(A1599,'CREDIT RISK SCORECARD'!A:H,8, FALSE)</f>
        <v xml:space="preserve"> Medium Risk</v>
      </c>
      <c r="F1599" s="31" t="s">
        <v>2065</v>
      </c>
      <c r="G1599" s="34">
        <v>0.57715473481323543</v>
      </c>
      <c r="H1599" s="44" t="str">
        <f t="shared" si="24"/>
        <v>REVIEW</v>
      </c>
      <c r="I1599" s="42">
        <f>IF(Table9[[#This Row],[DECISION]]="Approve",3,IF(Table9[[#This Row],[DECISION]]="Review",2,1))</f>
        <v>2</v>
      </c>
    </row>
    <row r="1600" spans="1:9" ht="17.25" x14ac:dyDescent="0.3">
      <c r="A1600" s="39" t="s">
        <v>1628</v>
      </c>
      <c r="B1600" s="26" t="s">
        <v>25</v>
      </c>
      <c r="C1600" s="27">
        <v>190800</v>
      </c>
      <c r="D1600" s="28">
        <v>58000</v>
      </c>
      <c r="E1600" s="30" t="str">
        <f>VLOOKUP(A1600,'CREDIT RISK SCORECARD'!A:H,8, FALSE)</f>
        <v xml:space="preserve"> Low Risk</v>
      </c>
      <c r="F1600" s="26" t="s">
        <v>2064</v>
      </c>
      <c r="G1600" s="29">
        <v>0.38809074716561642</v>
      </c>
      <c r="H1600" s="44" t="str">
        <f t="shared" si="24"/>
        <v>APPROVE</v>
      </c>
      <c r="I1600" s="42">
        <f>IF(Table9[[#This Row],[DECISION]]="Approve",3,IF(Table9[[#This Row],[DECISION]]="Review",2,1))</f>
        <v>3</v>
      </c>
    </row>
    <row r="1601" spans="1:9" ht="17.25" x14ac:dyDescent="0.3">
      <c r="A1601" s="40" t="s">
        <v>1629</v>
      </c>
      <c r="B1601" s="31" t="s">
        <v>25</v>
      </c>
      <c r="C1601" s="32">
        <v>215800</v>
      </c>
      <c r="D1601" s="33">
        <v>57000</v>
      </c>
      <c r="E1601" s="30" t="str">
        <f>VLOOKUP(A1601,'CREDIT RISK SCORECARD'!A:H,8, FALSE)</f>
        <v xml:space="preserve"> Medium Risk</v>
      </c>
      <c r="F1601" s="31" t="s">
        <v>2064</v>
      </c>
      <c r="G1601" s="34">
        <v>0.43669930120966022</v>
      </c>
      <c r="H1601" s="44" t="str">
        <f t="shared" si="24"/>
        <v>REVIEW</v>
      </c>
      <c r="I1601" s="42">
        <f>IF(Table9[[#This Row],[DECISION]]="Approve",3,IF(Table9[[#This Row],[DECISION]]="Review",2,1))</f>
        <v>2</v>
      </c>
    </row>
    <row r="1602" spans="1:9" ht="17.25" x14ac:dyDescent="0.3">
      <c r="A1602" s="39" t="s">
        <v>1630</v>
      </c>
      <c r="B1602" s="26" t="s">
        <v>33</v>
      </c>
      <c r="C1602" s="27">
        <v>164500</v>
      </c>
      <c r="D1602" s="28">
        <v>30000</v>
      </c>
      <c r="E1602" s="30" t="str">
        <f>VLOOKUP(A1602,'CREDIT RISK SCORECARD'!A:H,8, FALSE)</f>
        <v xml:space="preserve"> Medium Risk</v>
      </c>
      <c r="F1602" s="26" t="s">
        <v>2065</v>
      </c>
      <c r="G1602" s="29">
        <v>0.55268426316841601</v>
      </c>
      <c r="H1602" s="44" t="str">
        <f t="shared" si="24"/>
        <v>REVIEW</v>
      </c>
      <c r="I1602" s="42">
        <f>IF(Table9[[#This Row],[DECISION]]="Approve",3,IF(Table9[[#This Row],[DECISION]]="Review",2,1))</f>
        <v>2</v>
      </c>
    </row>
    <row r="1603" spans="1:9" ht="17.25" x14ac:dyDescent="0.3">
      <c r="A1603" s="40" t="s">
        <v>1631</v>
      </c>
      <c r="B1603" s="31" t="s">
        <v>33</v>
      </c>
      <c r="C1603" s="32">
        <v>120100</v>
      </c>
      <c r="D1603" s="33">
        <v>31000</v>
      </c>
      <c r="E1603" s="30" t="str">
        <f>VLOOKUP(A1603,'CREDIT RISK SCORECARD'!A:H,8, FALSE)</f>
        <v xml:space="preserve"> Medium Risk</v>
      </c>
      <c r="F1603" s="31" t="s">
        <v>2065</v>
      </c>
      <c r="G1603" s="34">
        <v>0.59803346382862688</v>
      </c>
      <c r="H1603" s="44" t="str">
        <f t="shared" si="24"/>
        <v>REVIEW</v>
      </c>
      <c r="I1603" s="42">
        <f>IF(Table9[[#This Row],[DECISION]]="Approve",3,IF(Table9[[#This Row],[DECISION]]="Review",2,1))</f>
        <v>2</v>
      </c>
    </row>
    <row r="1604" spans="1:9" ht="17.25" x14ac:dyDescent="0.3">
      <c r="A1604" s="39" t="s">
        <v>1632</v>
      </c>
      <c r="B1604" s="26" t="s">
        <v>25</v>
      </c>
      <c r="C1604" s="27">
        <v>166500</v>
      </c>
      <c r="D1604" s="28">
        <v>37000</v>
      </c>
      <c r="E1604" s="30" t="str">
        <f>VLOOKUP(A1604,'CREDIT RISK SCORECARD'!A:H,8, FALSE)</f>
        <v xml:space="preserve"> Low Risk</v>
      </c>
      <c r="F1604" s="26" t="s">
        <v>2064</v>
      </c>
      <c r="G1604" s="29">
        <v>0.34380549735855642</v>
      </c>
      <c r="H1604" s="44" t="str">
        <f t="shared" si="24"/>
        <v>APPROVE</v>
      </c>
      <c r="I1604" s="42">
        <f>IF(Table9[[#This Row],[DECISION]]="Approve",3,IF(Table9[[#This Row],[DECISION]]="Review",2,1))</f>
        <v>3</v>
      </c>
    </row>
    <row r="1605" spans="1:9" ht="17.25" x14ac:dyDescent="0.3">
      <c r="A1605" s="40" t="s">
        <v>1633</v>
      </c>
      <c r="B1605" s="31" t="s">
        <v>25</v>
      </c>
      <c r="C1605" s="32">
        <v>240900</v>
      </c>
      <c r="D1605" s="33">
        <v>74000</v>
      </c>
      <c r="E1605" s="30" t="str">
        <f>VLOOKUP(A1605,'CREDIT RISK SCORECARD'!A:H,8, FALSE)</f>
        <v xml:space="preserve"> Low Risk</v>
      </c>
      <c r="F1605" s="31" t="s">
        <v>2064</v>
      </c>
      <c r="G1605" s="34">
        <v>0.40467364937769867</v>
      </c>
      <c r="H1605" s="44" t="str">
        <f t="shared" si="24"/>
        <v>APPROVE</v>
      </c>
      <c r="I1605" s="42">
        <f>IF(Table9[[#This Row],[DECISION]]="Approve",3,IF(Table9[[#This Row],[DECISION]]="Review",2,1))</f>
        <v>3</v>
      </c>
    </row>
    <row r="1606" spans="1:9" ht="17.25" x14ac:dyDescent="0.3">
      <c r="A1606" s="39" t="s">
        <v>1634</v>
      </c>
      <c r="B1606" s="26" t="s">
        <v>25</v>
      </c>
      <c r="C1606" s="27">
        <v>202500</v>
      </c>
      <c r="D1606" s="28">
        <v>61000</v>
      </c>
      <c r="E1606" s="30" t="str">
        <f>VLOOKUP(A1606,'CREDIT RISK SCORECARD'!A:H,8, FALSE)</f>
        <v xml:space="preserve"> Low Risk</v>
      </c>
      <c r="F1606" s="26" t="s">
        <v>2064</v>
      </c>
      <c r="G1606" s="29">
        <v>0.35443697104965727</v>
      </c>
      <c r="H1606" s="44" t="str">
        <f t="shared" si="24"/>
        <v>APPROVE</v>
      </c>
      <c r="I1606" s="42">
        <f>IF(Table9[[#This Row],[DECISION]]="Approve",3,IF(Table9[[#This Row],[DECISION]]="Review",2,1))</f>
        <v>3</v>
      </c>
    </row>
    <row r="1607" spans="1:9" ht="17.25" x14ac:dyDescent="0.3">
      <c r="A1607" s="40" t="s">
        <v>1635</v>
      </c>
      <c r="B1607" s="31" t="s">
        <v>30</v>
      </c>
      <c r="C1607" s="32">
        <v>126600</v>
      </c>
      <c r="D1607" s="33">
        <v>42000</v>
      </c>
      <c r="E1607" s="30" t="str">
        <f>VLOOKUP(A1607,'CREDIT RISK SCORECARD'!A:H,8, FALSE)</f>
        <v xml:space="preserve"> Medium Risk</v>
      </c>
      <c r="F1607" s="31" t="s">
        <v>2065</v>
      </c>
      <c r="G1607" s="34">
        <v>0.53959391949505686</v>
      </c>
      <c r="H1607" s="44" t="str">
        <f t="shared" si="24"/>
        <v>REVIEW</v>
      </c>
      <c r="I1607" s="42">
        <f>IF(Table9[[#This Row],[DECISION]]="Approve",3,IF(Table9[[#This Row],[DECISION]]="Review",2,1))</f>
        <v>2</v>
      </c>
    </row>
    <row r="1608" spans="1:9" ht="17.25" x14ac:dyDescent="0.3">
      <c r="A1608" s="39" t="s">
        <v>1636</v>
      </c>
      <c r="B1608" s="26" t="s">
        <v>25</v>
      </c>
      <c r="C1608" s="27">
        <v>259300</v>
      </c>
      <c r="D1608" s="28">
        <v>40000</v>
      </c>
      <c r="E1608" s="30" t="str">
        <f>VLOOKUP(A1608,'CREDIT RISK SCORECARD'!A:H,8, FALSE)</f>
        <v xml:space="preserve"> Low Risk</v>
      </c>
      <c r="F1608" s="26" t="s">
        <v>2064</v>
      </c>
      <c r="G1608" s="29">
        <v>0.35700432160667211</v>
      </c>
      <c r="H1608" s="44" t="str">
        <f t="shared" ref="H1608:H1671" si="25">IF(E:E=" Low Risk","APPROVE",
IF(E:E=" Medium Risk","REVIEW","REJECT"))</f>
        <v>APPROVE</v>
      </c>
      <c r="I1608" s="42">
        <f>IF(Table9[[#This Row],[DECISION]]="Approve",3,IF(Table9[[#This Row],[DECISION]]="Review",2,1))</f>
        <v>3</v>
      </c>
    </row>
    <row r="1609" spans="1:9" ht="17.25" x14ac:dyDescent="0.3">
      <c r="A1609" s="40" t="s">
        <v>1637</v>
      </c>
      <c r="B1609" s="31" t="s">
        <v>25</v>
      </c>
      <c r="C1609" s="32">
        <v>162200</v>
      </c>
      <c r="D1609" s="33">
        <v>51000</v>
      </c>
      <c r="E1609" s="30" t="str">
        <f>VLOOKUP(A1609,'CREDIT RISK SCORECARD'!A:H,8, FALSE)</f>
        <v xml:space="preserve"> Low Risk</v>
      </c>
      <c r="F1609" s="31" t="s">
        <v>2064</v>
      </c>
      <c r="G1609" s="34">
        <v>0.36570223697624366</v>
      </c>
      <c r="H1609" s="44" t="str">
        <f t="shared" si="25"/>
        <v>APPROVE</v>
      </c>
      <c r="I1609" s="42">
        <f>IF(Table9[[#This Row],[DECISION]]="Approve",3,IF(Table9[[#This Row],[DECISION]]="Review",2,1))</f>
        <v>3</v>
      </c>
    </row>
    <row r="1610" spans="1:9" ht="17.25" x14ac:dyDescent="0.3">
      <c r="A1610" s="39" t="s">
        <v>1638</v>
      </c>
      <c r="B1610" s="26" t="s">
        <v>25</v>
      </c>
      <c r="C1610" s="27">
        <v>195000</v>
      </c>
      <c r="D1610" s="28">
        <v>66000</v>
      </c>
      <c r="E1610" s="30" t="str">
        <f>VLOOKUP(A1610,'CREDIT RISK SCORECARD'!A:H,8, FALSE)</f>
        <v xml:space="preserve"> Low Risk</v>
      </c>
      <c r="F1610" s="26" t="s">
        <v>2064</v>
      </c>
      <c r="G1610" s="29">
        <v>0.32098760863893072</v>
      </c>
      <c r="H1610" s="44" t="str">
        <f t="shared" si="25"/>
        <v>APPROVE</v>
      </c>
      <c r="I1610" s="42">
        <f>IF(Table9[[#This Row],[DECISION]]="Approve",3,IF(Table9[[#This Row],[DECISION]]="Review",2,1))</f>
        <v>3</v>
      </c>
    </row>
    <row r="1611" spans="1:9" ht="17.25" x14ac:dyDescent="0.3">
      <c r="A1611" s="40" t="s">
        <v>1639</v>
      </c>
      <c r="B1611" s="31" t="s">
        <v>25</v>
      </c>
      <c r="C1611" s="32">
        <v>216000</v>
      </c>
      <c r="D1611" s="33">
        <v>67000</v>
      </c>
      <c r="E1611" s="30" t="str">
        <f>VLOOKUP(A1611,'CREDIT RISK SCORECARD'!A:H,8, FALSE)</f>
        <v xml:space="preserve"> Medium Risk</v>
      </c>
      <c r="F1611" s="31" t="s">
        <v>2065</v>
      </c>
      <c r="G1611" s="34">
        <v>0.50495960581330124</v>
      </c>
      <c r="H1611" s="44" t="str">
        <f t="shared" si="25"/>
        <v>REVIEW</v>
      </c>
      <c r="I1611" s="42">
        <f>IF(Table9[[#This Row],[DECISION]]="Approve",3,IF(Table9[[#This Row],[DECISION]]="Review",2,1))</f>
        <v>2</v>
      </c>
    </row>
    <row r="1612" spans="1:9" ht="17.25" x14ac:dyDescent="0.3">
      <c r="A1612" s="39" t="s">
        <v>1640</v>
      </c>
      <c r="B1612" s="26" t="s">
        <v>25</v>
      </c>
      <c r="C1612" s="27">
        <v>213800</v>
      </c>
      <c r="D1612" s="28">
        <v>38000</v>
      </c>
      <c r="E1612" s="30" t="str">
        <f>VLOOKUP(A1612,'CREDIT RISK SCORECARD'!A:H,8, FALSE)</f>
        <v xml:space="preserve"> Medium Risk</v>
      </c>
      <c r="F1612" s="26" t="s">
        <v>2064</v>
      </c>
      <c r="G1612" s="29">
        <v>0.46815224349955681</v>
      </c>
      <c r="H1612" s="44" t="str">
        <f t="shared" si="25"/>
        <v>REVIEW</v>
      </c>
      <c r="I1612" s="42">
        <f>IF(Table9[[#This Row],[DECISION]]="Approve",3,IF(Table9[[#This Row],[DECISION]]="Review",2,1))</f>
        <v>2</v>
      </c>
    </row>
    <row r="1613" spans="1:9" ht="17.25" x14ac:dyDescent="0.3">
      <c r="A1613" s="40" t="s">
        <v>1641</v>
      </c>
      <c r="B1613" s="31" t="s">
        <v>33</v>
      </c>
      <c r="C1613" s="32">
        <v>189200</v>
      </c>
      <c r="D1613" s="33">
        <v>31000</v>
      </c>
      <c r="E1613" s="30" t="str">
        <f>VLOOKUP(A1613,'CREDIT RISK SCORECARD'!A:H,8, FALSE)</f>
        <v xml:space="preserve"> Medium Risk</v>
      </c>
      <c r="F1613" s="31" t="s">
        <v>2065</v>
      </c>
      <c r="G1613" s="34">
        <v>0.66747362521268649</v>
      </c>
      <c r="H1613" s="44" t="str">
        <f t="shared" si="25"/>
        <v>REVIEW</v>
      </c>
      <c r="I1613" s="42">
        <f>IF(Table9[[#This Row],[DECISION]]="Approve",3,IF(Table9[[#This Row],[DECISION]]="Review",2,1))</f>
        <v>2</v>
      </c>
    </row>
    <row r="1614" spans="1:9" ht="17.25" x14ac:dyDescent="0.3">
      <c r="A1614" s="39" t="s">
        <v>1642</v>
      </c>
      <c r="B1614" s="26" t="s">
        <v>25</v>
      </c>
      <c r="C1614" s="27">
        <v>201300</v>
      </c>
      <c r="D1614" s="28">
        <v>31000</v>
      </c>
      <c r="E1614" s="30" t="str">
        <f>VLOOKUP(A1614,'CREDIT RISK SCORECARD'!A:H,8, FALSE)</f>
        <v xml:space="preserve"> Low Risk</v>
      </c>
      <c r="F1614" s="26" t="s">
        <v>2064</v>
      </c>
      <c r="G1614" s="29">
        <v>0.4197928270384782</v>
      </c>
      <c r="H1614" s="44" t="str">
        <f t="shared" si="25"/>
        <v>APPROVE</v>
      </c>
      <c r="I1614" s="42">
        <f>IF(Table9[[#This Row],[DECISION]]="Approve",3,IF(Table9[[#This Row],[DECISION]]="Review",2,1))</f>
        <v>3</v>
      </c>
    </row>
    <row r="1615" spans="1:9" ht="17.25" x14ac:dyDescent="0.3">
      <c r="A1615" s="40" t="s">
        <v>1643</v>
      </c>
      <c r="B1615" s="31" t="s">
        <v>30</v>
      </c>
      <c r="C1615" s="32">
        <v>227400</v>
      </c>
      <c r="D1615" s="33">
        <v>63000</v>
      </c>
      <c r="E1615" s="30" t="str">
        <f>VLOOKUP(A1615,'CREDIT RISK SCORECARD'!A:H,8, FALSE)</f>
        <v xml:space="preserve"> Medium Risk</v>
      </c>
      <c r="F1615" s="31" t="s">
        <v>2065</v>
      </c>
      <c r="G1615" s="34">
        <v>0.5012211413195049</v>
      </c>
      <c r="H1615" s="44" t="str">
        <f t="shared" si="25"/>
        <v>REVIEW</v>
      </c>
      <c r="I1615" s="42">
        <f>IF(Table9[[#This Row],[DECISION]]="Approve",3,IF(Table9[[#This Row],[DECISION]]="Review",2,1))</f>
        <v>2</v>
      </c>
    </row>
    <row r="1616" spans="1:9" ht="17.25" x14ac:dyDescent="0.3">
      <c r="A1616" s="39" t="s">
        <v>1644</v>
      </c>
      <c r="B1616" s="26" t="s">
        <v>25</v>
      </c>
      <c r="C1616" s="27">
        <v>188500</v>
      </c>
      <c r="D1616" s="28">
        <v>52000</v>
      </c>
      <c r="E1616" s="30" t="str">
        <f>VLOOKUP(A1616,'CREDIT RISK SCORECARD'!A:H,8, FALSE)</f>
        <v xml:space="preserve"> Low Risk</v>
      </c>
      <c r="F1616" s="26" t="s">
        <v>2064</v>
      </c>
      <c r="G1616" s="29">
        <v>0.34380157770624553</v>
      </c>
      <c r="H1616" s="44" t="str">
        <f t="shared" si="25"/>
        <v>APPROVE</v>
      </c>
      <c r="I1616" s="42">
        <f>IF(Table9[[#This Row],[DECISION]]="Approve",3,IF(Table9[[#This Row],[DECISION]]="Review",2,1))</f>
        <v>3</v>
      </c>
    </row>
    <row r="1617" spans="1:9" ht="17.25" x14ac:dyDescent="0.3">
      <c r="A1617" s="40" t="s">
        <v>1645</v>
      </c>
      <c r="B1617" s="31" t="s">
        <v>33</v>
      </c>
      <c r="C1617" s="32">
        <v>397100</v>
      </c>
      <c r="D1617" s="33">
        <v>138000</v>
      </c>
      <c r="E1617" s="30" t="str">
        <f>VLOOKUP(A1617,'CREDIT RISK SCORECARD'!A:H,8, FALSE)</f>
        <v xml:space="preserve"> Medium Risk</v>
      </c>
      <c r="F1617" s="31" t="s">
        <v>2065</v>
      </c>
      <c r="G1617" s="34">
        <v>0.65694323872547034</v>
      </c>
      <c r="H1617" s="44" t="str">
        <f t="shared" si="25"/>
        <v>REVIEW</v>
      </c>
      <c r="I1617" s="42">
        <f>IF(Table9[[#This Row],[DECISION]]="Approve",3,IF(Table9[[#This Row],[DECISION]]="Review",2,1))</f>
        <v>2</v>
      </c>
    </row>
    <row r="1618" spans="1:9" ht="17.25" x14ac:dyDescent="0.3">
      <c r="A1618" s="39" t="s">
        <v>1646</v>
      </c>
      <c r="B1618" s="26" t="s">
        <v>30</v>
      </c>
      <c r="C1618" s="27">
        <v>162800</v>
      </c>
      <c r="D1618" s="28">
        <v>37000</v>
      </c>
      <c r="E1618" s="30" t="str">
        <f>VLOOKUP(A1618,'CREDIT RISK SCORECARD'!A:H,8, FALSE)</f>
        <v xml:space="preserve"> Medium Risk</v>
      </c>
      <c r="F1618" s="26" t="s">
        <v>2064</v>
      </c>
      <c r="G1618" s="29">
        <v>0.49945359561104119</v>
      </c>
      <c r="H1618" s="44" t="str">
        <f t="shared" si="25"/>
        <v>REVIEW</v>
      </c>
      <c r="I1618" s="42">
        <f>IF(Table9[[#This Row],[DECISION]]="Approve",3,IF(Table9[[#This Row],[DECISION]]="Review",2,1))</f>
        <v>2</v>
      </c>
    </row>
    <row r="1619" spans="1:9" ht="17.25" x14ac:dyDescent="0.3">
      <c r="A1619" s="40" t="s">
        <v>1647</v>
      </c>
      <c r="B1619" s="31" t="s">
        <v>33</v>
      </c>
      <c r="C1619" s="32">
        <v>140700</v>
      </c>
      <c r="D1619" s="33">
        <v>30000</v>
      </c>
      <c r="E1619" s="30" t="str">
        <f>VLOOKUP(A1619,'CREDIT RISK SCORECARD'!A:H,8, FALSE)</f>
        <v xml:space="preserve"> Medium Risk</v>
      </c>
      <c r="F1619" s="31" t="s">
        <v>2065</v>
      </c>
      <c r="G1619" s="34">
        <v>0.57983224159638336</v>
      </c>
      <c r="H1619" s="44" t="str">
        <f t="shared" si="25"/>
        <v>REVIEW</v>
      </c>
      <c r="I1619" s="42">
        <f>IF(Table9[[#This Row],[DECISION]]="Approve",3,IF(Table9[[#This Row],[DECISION]]="Review",2,1))</f>
        <v>2</v>
      </c>
    </row>
    <row r="1620" spans="1:9" ht="17.25" x14ac:dyDescent="0.3">
      <c r="A1620" s="39" t="s">
        <v>1648</v>
      </c>
      <c r="B1620" s="26" t="s">
        <v>33</v>
      </c>
      <c r="C1620" s="27">
        <v>271100</v>
      </c>
      <c r="D1620" s="28">
        <v>75000</v>
      </c>
      <c r="E1620" s="30" t="str">
        <f>VLOOKUP(A1620,'CREDIT RISK SCORECARD'!A:H,8, FALSE)</f>
        <v xml:space="preserve"> Medium Risk</v>
      </c>
      <c r="F1620" s="26" t="s">
        <v>2065</v>
      </c>
      <c r="G1620" s="29">
        <v>0.54561231107890018</v>
      </c>
      <c r="H1620" s="44" t="str">
        <f t="shared" si="25"/>
        <v>REVIEW</v>
      </c>
      <c r="I1620" s="42">
        <f>IF(Table9[[#This Row],[DECISION]]="Approve",3,IF(Table9[[#This Row],[DECISION]]="Review",2,1))</f>
        <v>2</v>
      </c>
    </row>
    <row r="1621" spans="1:9" ht="17.25" x14ac:dyDescent="0.3">
      <c r="A1621" s="40" t="s">
        <v>1649</v>
      </c>
      <c r="B1621" s="31" t="s">
        <v>25</v>
      </c>
      <c r="C1621" s="32">
        <v>203800</v>
      </c>
      <c r="D1621" s="33">
        <v>64000</v>
      </c>
      <c r="E1621" s="30" t="str">
        <f>VLOOKUP(A1621,'CREDIT RISK SCORECARD'!A:H,8, FALSE)</f>
        <v xml:space="preserve"> Medium Risk</v>
      </c>
      <c r="F1621" s="31" t="s">
        <v>2064</v>
      </c>
      <c r="G1621" s="34">
        <v>0.44292066091465782</v>
      </c>
      <c r="H1621" s="44" t="str">
        <f t="shared" si="25"/>
        <v>REVIEW</v>
      </c>
      <c r="I1621" s="42">
        <f>IF(Table9[[#This Row],[DECISION]]="Approve",3,IF(Table9[[#This Row],[DECISION]]="Review",2,1))</f>
        <v>2</v>
      </c>
    </row>
    <row r="1622" spans="1:9" ht="17.25" x14ac:dyDescent="0.3">
      <c r="A1622" s="39" t="s">
        <v>1650</v>
      </c>
      <c r="B1622" s="26" t="s">
        <v>25</v>
      </c>
      <c r="C1622" s="27">
        <v>212600</v>
      </c>
      <c r="D1622" s="28">
        <v>72000</v>
      </c>
      <c r="E1622" s="30" t="str">
        <f>VLOOKUP(A1622,'CREDIT RISK SCORECARD'!A:H,8, FALSE)</f>
        <v xml:space="preserve"> Medium Risk</v>
      </c>
      <c r="F1622" s="26" t="s">
        <v>2064</v>
      </c>
      <c r="G1622" s="29">
        <v>0.45553520490400307</v>
      </c>
      <c r="H1622" s="44" t="str">
        <f t="shared" si="25"/>
        <v>REVIEW</v>
      </c>
      <c r="I1622" s="42">
        <f>IF(Table9[[#This Row],[DECISION]]="Approve",3,IF(Table9[[#This Row],[DECISION]]="Review",2,1))</f>
        <v>2</v>
      </c>
    </row>
    <row r="1623" spans="1:9" ht="17.25" x14ac:dyDescent="0.3">
      <c r="A1623" s="40" t="s">
        <v>1651</v>
      </c>
      <c r="B1623" s="31" t="s">
        <v>33</v>
      </c>
      <c r="C1623" s="32">
        <v>124700</v>
      </c>
      <c r="D1623" s="33">
        <v>39000</v>
      </c>
      <c r="E1623" s="30" t="str">
        <f>VLOOKUP(A1623,'CREDIT RISK SCORECARD'!A:H,8, FALSE)</f>
        <v xml:space="preserve"> Medium Risk</v>
      </c>
      <c r="F1623" s="31" t="s">
        <v>2065</v>
      </c>
      <c r="G1623" s="34">
        <v>0.64251626773962556</v>
      </c>
      <c r="H1623" s="44" t="str">
        <f t="shared" si="25"/>
        <v>REVIEW</v>
      </c>
      <c r="I1623" s="42">
        <f>IF(Table9[[#This Row],[DECISION]]="Approve",3,IF(Table9[[#This Row],[DECISION]]="Review",2,1))</f>
        <v>2</v>
      </c>
    </row>
    <row r="1624" spans="1:9" ht="17.25" x14ac:dyDescent="0.3">
      <c r="A1624" s="39" t="s">
        <v>1652</v>
      </c>
      <c r="B1624" s="26" t="s">
        <v>30</v>
      </c>
      <c r="C1624" s="27">
        <v>240300</v>
      </c>
      <c r="D1624" s="28">
        <v>57000</v>
      </c>
      <c r="E1624" s="30" t="str">
        <f>VLOOKUP(A1624,'CREDIT RISK SCORECARD'!A:H,8, FALSE)</f>
        <v xml:space="preserve"> Medium Risk</v>
      </c>
      <c r="F1624" s="26" t="s">
        <v>2064</v>
      </c>
      <c r="G1624" s="29">
        <v>0.44868517081186299</v>
      </c>
      <c r="H1624" s="44" t="str">
        <f t="shared" si="25"/>
        <v>REVIEW</v>
      </c>
      <c r="I1624" s="42">
        <f>IF(Table9[[#This Row],[DECISION]]="Approve",3,IF(Table9[[#This Row],[DECISION]]="Review",2,1))</f>
        <v>2</v>
      </c>
    </row>
    <row r="1625" spans="1:9" ht="17.25" x14ac:dyDescent="0.3">
      <c r="A1625" s="40" t="s">
        <v>1653</v>
      </c>
      <c r="B1625" s="31" t="s">
        <v>33</v>
      </c>
      <c r="C1625" s="32">
        <v>65600</v>
      </c>
      <c r="D1625" s="33">
        <v>30000</v>
      </c>
      <c r="E1625" s="30" t="str">
        <f>VLOOKUP(A1625,'CREDIT RISK SCORECARD'!A:H,8, FALSE)</f>
        <v xml:space="preserve"> Medium Risk</v>
      </c>
      <c r="F1625" s="31" t="s">
        <v>2065</v>
      </c>
      <c r="G1625" s="34">
        <v>0.59691339734918492</v>
      </c>
      <c r="H1625" s="44" t="str">
        <f t="shared" si="25"/>
        <v>REVIEW</v>
      </c>
      <c r="I1625" s="42">
        <f>IF(Table9[[#This Row],[DECISION]]="Approve",3,IF(Table9[[#This Row],[DECISION]]="Review",2,1))</f>
        <v>2</v>
      </c>
    </row>
    <row r="1626" spans="1:9" ht="17.25" x14ac:dyDescent="0.3">
      <c r="A1626" s="39" t="s">
        <v>1654</v>
      </c>
      <c r="B1626" s="26" t="s">
        <v>33</v>
      </c>
      <c r="C1626" s="27">
        <v>195200</v>
      </c>
      <c r="D1626" s="28">
        <v>63000</v>
      </c>
      <c r="E1626" s="30" t="str">
        <f>VLOOKUP(A1626,'CREDIT RISK SCORECARD'!A:H,8, FALSE)</f>
        <v xml:space="preserve"> Medium Risk</v>
      </c>
      <c r="F1626" s="26" t="s">
        <v>2065</v>
      </c>
      <c r="G1626" s="29">
        <v>0.62506300582705421</v>
      </c>
      <c r="H1626" s="44" t="str">
        <f t="shared" si="25"/>
        <v>REVIEW</v>
      </c>
      <c r="I1626" s="42">
        <f>IF(Table9[[#This Row],[DECISION]]="Approve",3,IF(Table9[[#This Row],[DECISION]]="Review",2,1))</f>
        <v>2</v>
      </c>
    </row>
    <row r="1627" spans="1:9" ht="17.25" x14ac:dyDescent="0.3">
      <c r="A1627" s="40" t="s">
        <v>1655</v>
      </c>
      <c r="B1627" s="31" t="s">
        <v>33</v>
      </c>
      <c r="C1627" s="32">
        <v>66500</v>
      </c>
      <c r="D1627" s="33">
        <v>30000</v>
      </c>
      <c r="E1627" s="30" t="str">
        <f>VLOOKUP(A1627,'CREDIT RISK SCORECARD'!A:H,8, FALSE)</f>
        <v xml:space="preserve"> Medium Risk</v>
      </c>
      <c r="F1627" s="31" t="s">
        <v>2065</v>
      </c>
      <c r="G1627" s="34">
        <v>0.57266381242810549</v>
      </c>
      <c r="H1627" s="44" t="str">
        <f t="shared" si="25"/>
        <v>REVIEW</v>
      </c>
      <c r="I1627" s="42">
        <f>IF(Table9[[#This Row],[DECISION]]="Approve",3,IF(Table9[[#This Row],[DECISION]]="Review",2,1))</f>
        <v>2</v>
      </c>
    </row>
    <row r="1628" spans="1:9" ht="17.25" x14ac:dyDescent="0.3">
      <c r="A1628" s="39" t="s">
        <v>1656</v>
      </c>
      <c r="B1628" s="26" t="s">
        <v>25</v>
      </c>
      <c r="C1628" s="27">
        <v>149200</v>
      </c>
      <c r="D1628" s="28">
        <v>30000</v>
      </c>
      <c r="E1628" s="30" t="str">
        <f>VLOOKUP(A1628,'CREDIT RISK SCORECARD'!A:H,8, FALSE)</f>
        <v xml:space="preserve"> Medium Risk</v>
      </c>
      <c r="F1628" s="26" t="s">
        <v>2064</v>
      </c>
      <c r="G1628" s="29">
        <v>0.49392984933074141</v>
      </c>
      <c r="H1628" s="44" t="str">
        <f t="shared" si="25"/>
        <v>REVIEW</v>
      </c>
      <c r="I1628" s="42">
        <f>IF(Table9[[#This Row],[DECISION]]="Approve",3,IF(Table9[[#This Row],[DECISION]]="Review",2,1))</f>
        <v>2</v>
      </c>
    </row>
    <row r="1629" spans="1:9" ht="17.25" x14ac:dyDescent="0.3">
      <c r="A1629" s="40" t="s">
        <v>1657</v>
      </c>
      <c r="B1629" s="31" t="s">
        <v>25</v>
      </c>
      <c r="C1629" s="32">
        <v>237400</v>
      </c>
      <c r="D1629" s="33">
        <v>44000</v>
      </c>
      <c r="E1629" s="30" t="str">
        <f>VLOOKUP(A1629,'CREDIT RISK SCORECARD'!A:H,8, FALSE)</f>
        <v xml:space="preserve"> Medium Risk</v>
      </c>
      <c r="F1629" s="31" t="s">
        <v>2064</v>
      </c>
      <c r="G1629" s="34">
        <v>0.47091302954304065</v>
      </c>
      <c r="H1629" s="44" t="str">
        <f t="shared" si="25"/>
        <v>REVIEW</v>
      </c>
      <c r="I1629" s="42">
        <f>IF(Table9[[#This Row],[DECISION]]="Approve",3,IF(Table9[[#This Row],[DECISION]]="Review",2,1))</f>
        <v>2</v>
      </c>
    </row>
    <row r="1630" spans="1:9" ht="17.25" x14ac:dyDescent="0.3">
      <c r="A1630" s="39" t="s">
        <v>1658</v>
      </c>
      <c r="B1630" s="26" t="s">
        <v>33</v>
      </c>
      <c r="C1630" s="27">
        <v>139300</v>
      </c>
      <c r="D1630" s="28">
        <v>30000</v>
      </c>
      <c r="E1630" s="30" t="str">
        <f>VLOOKUP(A1630,'CREDIT RISK SCORECARD'!A:H,8, FALSE)</f>
        <v xml:space="preserve"> Medium Risk</v>
      </c>
      <c r="F1630" s="26" t="s">
        <v>2065</v>
      </c>
      <c r="G1630" s="29">
        <v>0.69696149346326419</v>
      </c>
      <c r="H1630" s="44" t="str">
        <f t="shared" si="25"/>
        <v>REVIEW</v>
      </c>
      <c r="I1630" s="42">
        <f>IF(Table9[[#This Row],[DECISION]]="Approve",3,IF(Table9[[#This Row],[DECISION]]="Review",2,1))</f>
        <v>2</v>
      </c>
    </row>
    <row r="1631" spans="1:9" ht="17.25" x14ac:dyDescent="0.3">
      <c r="A1631" s="40" t="s">
        <v>1659</v>
      </c>
      <c r="B1631" s="31" t="s">
        <v>30</v>
      </c>
      <c r="C1631" s="32">
        <v>60000</v>
      </c>
      <c r="D1631" s="33">
        <v>30000</v>
      </c>
      <c r="E1631" s="30" t="str">
        <f>VLOOKUP(A1631,'CREDIT RISK SCORECARD'!A:H,8, FALSE)</f>
        <v xml:space="preserve"> Medium Risk</v>
      </c>
      <c r="F1631" s="31" t="s">
        <v>2065</v>
      </c>
      <c r="G1631" s="34">
        <v>0.55367120047701401</v>
      </c>
      <c r="H1631" s="44" t="str">
        <f t="shared" si="25"/>
        <v>REVIEW</v>
      </c>
      <c r="I1631" s="42">
        <f>IF(Table9[[#This Row],[DECISION]]="Approve",3,IF(Table9[[#This Row],[DECISION]]="Review",2,1))</f>
        <v>2</v>
      </c>
    </row>
    <row r="1632" spans="1:9" ht="17.25" x14ac:dyDescent="0.3">
      <c r="A1632" s="39" t="s">
        <v>1660</v>
      </c>
      <c r="B1632" s="26" t="s">
        <v>25</v>
      </c>
      <c r="C1632" s="27">
        <v>200500</v>
      </c>
      <c r="D1632" s="28">
        <v>35000</v>
      </c>
      <c r="E1632" s="30" t="str">
        <f>VLOOKUP(A1632,'CREDIT RISK SCORECARD'!A:H,8, FALSE)</f>
        <v xml:space="preserve"> Low Risk</v>
      </c>
      <c r="F1632" s="26" t="s">
        <v>2064</v>
      </c>
      <c r="G1632" s="29">
        <v>0.35085609198297724</v>
      </c>
      <c r="H1632" s="44" t="str">
        <f t="shared" si="25"/>
        <v>APPROVE</v>
      </c>
      <c r="I1632" s="42">
        <f>IF(Table9[[#This Row],[DECISION]]="Approve",3,IF(Table9[[#This Row],[DECISION]]="Review",2,1))</f>
        <v>3</v>
      </c>
    </row>
    <row r="1633" spans="1:9" ht="17.25" x14ac:dyDescent="0.3">
      <c r="A1633" s="40" t="s">
        <v>1661</v>
      </c>
      <c r="B1633" s="31" t="s">
        <v>33</v>
      </c>
      <c r="C1633" s="32">
        <v>61000</v>
      </c>
      <c r="D1633" s="33">
        <v>30000</v>
      </c>
      <c r="E1633" s="30" t="str">
        <f>VLOOKUP(A1633,'CREDIT RISK SCORECARD'!A:H,8, FALSE)</f>
        <v xml:space="preserve"> High Risk</v>
      </c>
      <c r="F1633" s="31" t="s">
        <v>2065</v>
      </c>
      <c r="G1633" s="34">
        <v>0.74793143506882553</v>
      </c>
      <c r="H1633" s="44" t="str">
        <f t="shared" si="25"/>
        <v>REJECT</v>
      </c>
      <c r="I1633" s="42">
        <f>IF(Table9[[#This Row],[DECISION]]="Approve",3,IF(Table9[[#This Row],[DECISION]]="Review",2,1))</f>
        <v>1</v>
      </c>
    </row>
    <row r="1634" spans="1:9" ht="17.25" x14ac:dyDescent="0.3">
      <c r="A1634" s="39" t="s">
        <v>1662</v>
      </c>
      <c r="B1634" s="26" t="s">
        <v>25</v>
      </c>
      <c r="C1634" s="27">
        <v>123000</v>
      </c>
      <c r="D1634" s="28">
        <v>30000</v>
      </c>
      <c r="E1634" s="30" t="str">
        <f>VLOOKUP(A1634,'CREDIT RISK SCORECARD'!A:H,8, FALSE)</f>
        <v xml:space="preserve"> Medium Risk</v>
      </c>
      <c r="F1634" s="26" t="s">
        <v>2064</v>
      </c>
      <c r="G1634" s="29">
        <v>0.45819485513666575</v>
      </c>
      <c r="H1634" s="44" t="str">
        <f t="shared" si="25"/>
        <v>REVIEW</v>
      </c>
      <c r="I1634" s="42">
        <f>IF(Table9[[#This Row],[DECISION]]="Approve",3,IF(Table9[[#This Row],[DECISION]]="Review",2,1))</f>
        <v>2</v>
      </c>
    </row>
    <row r="1635" spans="1:9" ht="17.25" x14ac:dyDescent="0.3">
      <c r="A1635" s="40" t="s">
        <v>1663</v>
      </c>
      <c r="B1635" s="31" t="s">
        <v>33</v>
      </c>
      <c r="C1635" s="32">
        <v>175600</v>
      </c>
      <c r="D1635" s="33">
        <v>46000</v>
      </c>
      <c r="E1635" s="30" t="str">
        <f>VLOOKUP(A1635,'CREDIT RISK SCORECARD'!A:H,8, FALSE)</f>
        <v xml:space="preserve"> Medium Risk</v>
      </c>
      <c r="F1635" s="31" t="s">
        <v>2065</v>
      </c>
      <c r="G1635" s="34">
        <v>0.6560504161462376</v>
      </c>
      <c r="H1635" s="44" t="str">
        <f t="shared" si="25"/>
        <v>REVIEW</v>
      </c>
      <c r="I1635" s="42">
        <f>IF(Table9[[#This Row],[DECISION]]="Approve",3,IF(Table9[[#This Row],[DECISION]]="Review",2,1))</f>
        <v>2</v>
      </c>
    </row>
    <row r="1636" spans="1:9" ht="17.25" x14ac:dyDescent="0.3">
      <c r="A1636" s="39" t="s">
        <v>1664</v>
      </c>
      <c r="B1636" s="26" t="s">
        <v>25</v>
      </c>
      <c r="C1636" s="27">
        <v>130900</v>
      </c>
      <c r="D1636" s="28">
        <v>30000</v>
      </c>
      <c r="E1636" s="30" t="str">
        <f>VLOOKUP(A1636,'CREDIT RISK SCORECARD'!A:H,8, FALSE)</f>
        <v xml:space="preserve"> Low Risk</v>
      </c>
      <c r="F1636" s="26" t="s">
        <v>2064</v>
      </c>
      <c r="G1636" s="29">
        <v>0.37293291190235428</v>
      </c>
      <c r="H1636" s="44" t="str">
        <f t="shared" si="25"/>
        <v>APPROVE</v>
      </c>
      <c r="I1636" s="42">
        <f>IF(Table9[[#This Row],[DECISION]]="Approve",3,IF(Table9[[#This Row],[DECISION]]="Review",2,1))</f>
        <v>3</v>
      </c>
    </row>
    <row r="1637" spans="1:9" ht="17.25" x14ac:dyDescent="0.3">
      <c r="A1637" s="40" t="s">
        <v>1665</v>
      </c>
      <c r="B1637" s="31" t="s">
        <v>25</v>
      </c>
      <c r="C1637" s="32">
        <v>181200</v>
      </c>
      <c r="D1637" s="33">
        <v>52000</v>
      </c>
      <c r="E1637" s="30" t="str">
        <f>VLOOKUP(A1637,'CREDIT RISK SCORECARD'!A:H,8, FALSE)</f>
        <v xml:space="preserve"> Medium Risk</v>
      </c>
      <c r="F1637" s="31" t="s">
        <v>2064</v>
      </c>
      <c r="G1637" s="34">
        <v>0.4212111194367596</v>
      </c>
      <c r="H1637" s="44" t="str">
        <f t="shared" si="25"/>
        <v>REVIEW</v>
      </c>
      <c r="I1637" s="42">
        <f>IF(Table9[[#This Row],[DECISION]]="Approve",3,IF(Table9[[#This Row],[DECISION]]="Review",2,1))</f>
        <v>2</v>
      </c>
    </row>
    <row r="1638" spans="1:9" ht="17.25" x14ac:dyDescent="0.3">
      <c r="A1638" s="39" t="s">
        <v>1666</v>
      </c>
      <c r="B1638" s="26" t="s">
        <v>33</v>
      </c>
      <c r="C1638" s="27">
        <v>212600</v>
      </c>
      <c r="D1638" s="28">
        <v>34000</v>
      </c>
      <c r="E1638" s="30" t="str">
        <f>VLOOKUP(A1638,'CREDIT RISK SCORECARD'!A:H,8, FALSE)</f>
        <v xml:space="preserve"> Medium Risk</v>
      </c>
      <c r="F1638" s="26" t="s">
        <v>2065</v>
      </c>
      <c r="G1638" s="29">
        <v>0.6514956665394589</v>
      </c>
      <c r="H1638" s="44" t="str">
        <f t="shared" si="25"/>
        <v>REVIEW</v>
      </c>
      <c r="I1638" s="42">
        <f>IF(Table9[[#This Row],[DECISION]]="Approve",3,IF(Table9[[#This Row],[DECISION]]="Review",2,1))</f>
        <v>2</v>
      </c>
    </row>
    <row r="1639" spans="1:9" ht="17.25" x14ac:dyDescent="0.3">
      <c r="A1639" s="40" t="s">
        <v>1667</v>
      </c>
      <c r="B1639" s="31" t="s">
        <v>25</v>
      </c>
      <c r="C1639" s="32">
        <v>140500</v>
      </c>
      <c r="D1639" s="33">
        <v>30000</v>
      </c>
      <c r="E1639" s="30" t="str">
        <f>VLOOKUP(A1639,'CREDIT RISK SCORECARD'!A:H,8, FALSE)</f>
        <v xml:space="preserve"> Low Risk</v>
      </c>
      <c r="F1639" s="31" t="s">
        <v>2064</v>
      </c>
      <c r="G1639" s="34">
        <v>0.3160220484185941</v>
      </c>
      <c r="H1639" s="44" t="str">
        <f t="shared" si="25"/>
        <v>APPROVE</v>
      </c>
      <c r="I1639" s="42">
        <f>IF(Table9[[#This Row],[DECISION]]="Approve",3,IF(Table9[[#This Row],[DECISION]]="Review",2,1))</f>
        <v>3</v>
      </c>
    </row>
    <row r="1640" spans="1:9" ht="17.25" x14ac:dyDescent="0.3">
      <c r="A1640" s="39" t="s">
        <v>1668</v>
      </c>
      <c r="B1640" s="26" t="s">
        <v>33</v>
      </c>
      <c r="C1640" s="27">
        <v>238100</v>
      </c>
      <c r="D1640" s="28">
        <v>59000</v>
      </c>
      <c r="E1640" s="30" t="str">
        <f>VLOOKUP(A1640,'CREDIT RISK SCORECARD'!A:H,8, FALSE)</f>
        <v xml:space="preserve"> Medium Risk</v>
      </c>
      <c r="F1640" s="26" t="s">
        <v>2065</v>
      </c>
      <c r="G1640" s="29">
        <v>0.528476100099604</v>
      </c>
      <c r="H1640" s="44" t="str">
        <f t="shared" si="25"/>
        <v>REVIEW</v>
      </c>
      <c r="I1640" s="42">
        <f>IF(Table9[[#This Row],[DECISION]]="Approve",3,IF(Table9[[#This Row],[DECISION]]="Review",2,1))</f>
        <v>2</v>
      </c>
    </row>
    <row r="1641" spans="1:9" ht="17.25" x14ac:dyDescent="0.3">
      <c r="A1641" s="40" t="s">
        <v>1669</v>
      </c>
      <c r="B1641" s="31" t="s">
        <v>33</v>
      </c>
      <c r="C1641" s="32">
        <v>65600</v>
      </c>
      <c r="D1641" s="33">
        <v>30000</v>
      </c>
      <c r="E1641" s="30" t="str">
        <f>VLOOKUP(A1641,'CREDIT RISK SCORECARD'!A:H,8, FALSE)</f>
        <v xml:space="preserve"> Medium Risk</v>
      </c>
      <c r="F1641" s="31" t="s">
        <v>2065</v>
      </c>
      <c r="G1641" s="34">
        <v>0.52973424818936199</v>
      </c>
      <c r="H1641" s="44" t="str">
        <f t="shared" si="25"/>
        <v>REVIEW</v>
      </c>
      <c r="I1641" s="42">
        <f>IF(Table9[[#This Row],[DECISION]]="Approve",3,IF(Table9[[#This Row],[DECISION]]="Review",2,1))</f>
        <v>2</v>
      </c>
    </row>
    <row r="1642" spans="1:9" ht="17.25" x14ac:dyDescent="0.3">
      <c r="A1642" s="39" t="s">
        <v>1670</v>
      </c>
      <c r="B1642" s="26" t="s">
        <v>30</v>
      </c>
      <c r="C1642" s="27">
        <v>332500</v>
      </c>
      <c r="D1642" s="28">
        <v>70000</v>
      </c>
      <c r="E1642" s="30" t="str">
        <f>VLOOKUP(A1642,'CREDIT RISK SCORECARD'!A:H,8, FALSE)</f>
        <v xml:space="preserve"> Medium Risk</v>
      </c>
      <c r="F1642" s="26" t="s">
        <v>2065</v>
      </c>
      <c r="G1642" s="29">
        <v>0.53234051121463322</v>
      </c>
      <c r="H1642" s="44" t="str">
        <f t="shared" si="25"/>
        <v>REVIEW</v>
      </c>
      <c r="I1642" s="42">
        <f>IF(Table9[[#This Row],[DECISION]]="Approve",3,IF(Table9[[#This Row],[DECISION]]="Review",2,1))</f>
        <v>2</v>
      </c>
    </row>
    <row r="1643" spans="1:9" ht="17.25" x14ac:dyDescent="0.3">
      <c r="A1643" s="40" t="s">
        <v>1671</v>
      </c>
      <c r="B1643" s="31" t="s">
        <v>25</v>
      </c>
      <c r="C1643" s="32">
        <v>232200</v>
      </c>
      <c r="D1643" s="33">
        <v>38000</v>
      </c>
      <c r="E1643" s="30" t="str">
        <f>VLOOKUP(A1643,'CREDIT RISK SCORECARD'!A:H,8, FALSE)</f>
        <v xml:space="preserve"> Low Risk</v>
      </c>
      <c r="F1643" s="31" t="s">
        <v>2064</v>
      </c>
      <c r="G1643" s="34">
        <v>0.28115995054557563</v>
      </c>
      <c r="H1643" s="44" t="str">
        <f t="shared" si="25"/>
        <v>APPROVE</v>
      </c>
      <c r="I1643" s="42">
        <f>IF(Table9[[#This Row],[DECISION]]="Approve",3,IF(Table9[[#This Row],[DECISION]]="Review",2,1))</f>
        <v>3</v>
      </c>
    </row>
    <row r="1644" spans="1:9" ht="17.25" x14ac:dyDescent="0.3">
      <c r="A1644" s="39" t="s">
        <v>1672</v>
      </c>
      <c r="B1644" s="26" t="s">
        <v>25</v>
      </c>
      <c r="C1644" s="27">
        <v>150800</v>
      </c>
      <c r="D1644" s="28">
        <v>50000</v>
      </c>
      <c r="E1644" s="30" t="str">
        <f>VLOOKUP(A1644,'CREDIT RISK SCORECARD'!A:H,8, FALSE)</f>
        <v xml:space="preserve"> Low Risk</v>
      </c>
      <c r="F1644" s="26" t="s">
        <v>2064</v>
      </c>
      <c r="G1644" s="29">
        <v>0.3929052723146873</v>
      </c>
      <c r="H1644" s="44" t="str">
        <f t="shared" si="25"/>
        <v>APPROVE</v>
      </c>
      <c r="I1644" s="42">
        <f>IF(Table9[[#This Row],[DECISION]]="Approve",3,IF(Table9[[#This Row],[DECISION]]="Review",2,1))</f>
        <v>3</v>
      </c>
    </row>
    <row r="1645" spans="1:9" ht="17.25" x14ac:dyDescent="0.3">
      <c r="A1645" s="40" t="s">
        <v>1673</v>
      </c>
      <c r="B1645" s="31" t="s">
        <v>25</v>
      </c>
      <c r="C1645" s="32">
        <v>217700</v>
      </c>
      <c r="D1645" s="33">
        <v>63000</v>
      </c>
      <c r="E1645" s="30" t="str">
        <f>VLOOKUP(A1645,'CREDIT RISK SCORECARD'!A:H,8, FALSE)</f>
        <v xml:space="preserve"> Low Risk</v>
      </c>
      <c r="F1645" s="31" t="s">
        <v>2064</v>
      </c>
      <c r="G1645" s="34">
        <v>0.33918290858526978</v>
      </c>
      <c r="H1645" s="44" t="str">
        <f t="shared" si="25"/>
        <v>APPROVE</v>
      </c>
      <c r="I1645" s="42">
        <f>IF(Table9[[#This Row],[DECISION]]="Approve",3,IF(Table9[[#This Row],[DECISION]]="Review",2,1))</f>
        <v>3</v>
      </c>
    </row>
    <row r="1646" spans="1:9" ht="17.25" x14ac:dyDescent="0.3">
      <c r="A1646" s="39" t="s">
        <v>1674</v>
      </c>
      <c r="B1646" s="26" t="s">
        <v>30</v>
      </c>
      <c r="C1646" s="27">
        <v>224000</v>
      </c>
      <c r="D1646" s="28">
        <v>39000</v>
      </c>
      <c r="E1646" s="30" t="str">
        <f>VLOOKUP(A1646,'CREDIT RISK SCORECARD'!A:H,8, FALSE)</f>
        <v xml:space="preserve"> Low Risk</v>
      </c>
      <c r="F1646" s="26" t="s">
        <v>2064</v>
      </c>
      <c r="G1646" s="29">
        <v>0.47325465893906232</v>
      </c>
      <c r="H1646" s="44" t="str">
        <f t="shared" si="25"/>
        <v>APPROVE</v>
      </c>
      <c r="I1646" s="42">
        <f>IF(Table9[[#This Row],[DECISION]]="Approve",3,IF(Table9[[#This Row],[DECISION]]="Review",2,1))</f>
        <v>3</v>
      </c>
    </row>
    <row r="1647" spans="1:9" ht="17.25" x14ac:dyDescent="0.3">
      <c r="A1647" s="40" t="s">
        <v>1675</v>
      </c>
      <c r="B1647" s="31" t="s">
        <v>30</v>
      </c>
      <c r="C1647" s="32">
        <v>224500</v>
      </c>
      <c r="D1647" s="33">
        <v>37000</v>
      </c>
      <c r="E1647" s="30" t="str">
        <f>VLOOKUP(A1647,'CREDIT RISK SCORECARD'!A:H,8, FALSE)</f>
        <v xml:space="preserve"> Medium Risk</v>
      </c>
      <c r="F1647" s="31" t="s">
        <v>2064</v>
      </c>
      <c r="G1647" s="34">
        <v>0.46793286193730932</v>
      </c>
      <c r="H1647" s="44" t="str">
        <f t="shared" si="25"/>
        <v>REVIEW</v>
      </c>
      <c r="I1647" s="42">
        <f>IF(Table9[[#This Row],[DECISION]]="Approve",3,IF(Table9[[#This Row],[DECISION]]="Review",2,1))</f>
        <v>2</v>
      </c>
    </row>
    <row r="1648" spans="1:9" ht="17.25" x14ac:dyDescent="0.3">
      <c r="A1648" s="39" t="s">
        <v>1676</v>
      </c>
      <c r="B1648" s="26" t="s">
        <v>33</v>
      </c>
      <c r="C1648" s="27">
        <v>128000</v>
      </c>
      <c r="D1648" s="28">
        <v>44000</v>
      </c>
      <c r="E1648" s="30" t="str">
        <f>VLOOKUP(A1648,'CREDIT RISK SCORECARD'!A:H,8, FALSE)</f>
        <v xml:space="preserve"> Medium Risk</v>
      </c>
      <c r="F1648" s="26" t="s">
        <v>2065</v>
      </c>
      <c r="G1648" s="29">
        <v>0.62706590368943793</v>
      </c>
      <c r="H1648" s="44" t="str">
        <f t="shared" si="25"/>
        <v>REVIEW</v>
      </c>
      <c r="I1648" s="42">
        <f>IF(Table9[[#This Row],[DECISION]]="Approve",3,IF(Table9[[#This Row],[DECISION]]="Review",2,1))</f>
        <v>2</v>
      </c>
    </row>
    <row r="1649" spans="1:9" ht="17.25" x14ac:dyDescent="0.3">
      <c r="A1649" s="40" t="s">
        <v>1677</v>
      </c>
      <c r="B1649" s="31" t="s">
        <v>30</v>
      </c>
      <c r="C1649" s="32">
        <v>136600</v>
      </c>
      <c r="D1649" s="33">
        <v>39000</v>
      </c>
      <c r="E1649" s="30" t="str">
        <f>VLOOKUP(A1649,'CREDIT RISK SCORECARD'!A:H,8, FALSE)</f>
        <v xml:space="preserve"> Medium Risk</v>
      </c>
      <c r="F1649" s="31" t="s">
        <v>2065</v>
      </c>
      <c r="G1649" s="34">
        <v>0.53037500128287085</v>
      </c>
      <c r="H1649" s="44" t="str">
        <f t="shared" si="25"/>
        <v>REVIEW</v>
      </c>
      <c r="I1649" s="42">
        <f>IF(Table9[[#This Row],[DECISION]]="Approve",3,IF(Table9[[#This Row],[DECISION]]="Review",2,1))</f>
        <v>2</v>
      </c>
    </row>
    <row r="1650" spans="1:9" ht="17.25" x14ac:dyDescent="0.3">
      <c r="A1650" s="39" t="s">
        <v>1678</v>
      </c>
      <c r="B1650" s="26" t="s">
        <v>33</v>
      </c>
      <c r="C1650" s="27">
        <v>146100</v>
      </c>
      <c r="D1650" s="28">
        <v>34000</v>
      </c>
      <c r="E1650" s="30" t="str">
        <f>VLOOKUP(A1650,'CREDIT RISK SCORECARD'!A:H,8, FALSE)</f>
        <v xml:space="preserve"> Medium Risk</v>
      </c>
      <c r="F1650" s="26" t="s">
        <v>2065</v>
      </c>
      <c r="G1650" s="29">
        <v>0.65691823087203771</v>
      </c>
      <c r="H1650" s="44" t="str">
        <f t="shared" si="25"/>
        <v>REVIEW</v>
      </c>
      <c r="I1650" s="42">
        <f>IF(Table9[[#This Row],[DECISION]]="Approve",3,IF(Table9[[#This Row],[DECISION]]="Review",2,1))</f>
        <v>2</v>
      </c>
    </row>
    <row r="1651" spans="1:9" ht="17.25" x14ac:dyDescent="0.3">
      <c r="A1651" s="40" t="s">
        <v>1679</v>
      </c>
      <c r="B1651" s="31" t="s">
        <v>33</v>
      </c>
      <c r="C1651" s="32">
        <v>268400</v>
      </c>
      <c r="D1651" s="33">
        <v>78000</v>
      </c>
      <c r="E1651" s="30" t="str">
        <f>VLOOKUP(A1651,'CREDIT RISK SCORECARD'!A:H,8, FALSE)</f>
        <v xml:space="preserve"> High Risk</v>
      </c>
      <c r="F1651" s="31" t="s">
        <v>2065</v>
      </c>
      <c r="G1651" s="34">
        <v>0.71619380216906792</v>
      </c>
      <c r="H1651" s="44" t="str">
        <f t="shared" si="25"/>
        <v>REJECT</v>
      </c>
      <c r="I1651" s="42">
        <f>IF(Table9[[#This Row],[DECISION]]="Approve",3,IF(Table9[[#This Row],[DECISION]]="Review",2,1))</f>
        <v>1</v>
      </c>
    </row>
    <row r="1652" spans="1:9" ht="17.25" x14ac:dyDescent="0.3">
      <c r="A1652" s="39" t="s">
        <v>1680</v>
      </c>
      <c r="B1652" s="26" t="s">
        <v>25</v>
      </c>
      <c r="C1652" s="27">
        <v>161300</v>
      </c>
      <c r="D1652" s="28">
        <v>49000</v>
      </c>
      <c r="E1652" s="30" t="str">
        <f>VLOOKUP(A1652,'CREDIT RISK SCORECARD'!A:H,8, FALSE)</f>
        <v xml:space="preserve"> Medium Risk</v>
      </c>
      <c r="F1652" s="26" t="s">
        <v>2064</v>
      </c>
      <c r="G1652" s="29">
        <v>0.43473051790738748</v>
      </c>
      <c r="H1652" s="44" t="str">
        <f t="shared" si="25"/>
        <v>REVIEW</v>
      </c>
      <c r="I1652" s="42">
        <f>IF(Table9[[#This Row],[DECISION]]="Approve",3,IF(Table9[[#This Row],[DECISION]]="Review",2,1))</f>
        <v>2</v>
      </c>
    </row>
    <row r="1653" spans="1:9" ht="17.25" x14ac:dyDescent="0.3">
      <c r="A1653" s="40" t="s">
        <v>1681</v>
      </c>
      <c r="B1653" s="31" t="s">
        <v>33</v>
      </c>
      <c r="C1653" s="32">
        <v>60000</v>
      </c>
      <c r="D1653" s="33">
        <v>30000</v>
      </c>
      <c r="E1653" s="30" t="str">
        <f>VLOOKUP(A1653,'CREDIT RISK SCORECARD'!A:H,8, FALSE)</f>
        <v xml:space="preserve"> Medium Risk</v>
      </c>
      <c r="F1653" s="31" t="s">
        <v>2065</v>
      </c>
      <c r="G1653" s="34">
        <v>0.62947094647675361</v>
      </c>
      <c r="H1653" s="44" t="str">
        <f t="shared" si="25"/>
        <v>REVIEW</v>
      </c>
      <c r="I1653" s="42">
        <f>IF(Table9[[#This Row],[DECISION]]="Approve",3,IF(Table9[[#This Row],[DECISION]]="Review",2,1))</f>
        <v>2</v>
      </c>
    </row>
    <row r="1654" spans="1:9" ht="17.25" x14ac:dyDescent="0.3">
      <c r="A1654" s="39" t="s">
        <v>1682</v>
      </c>
      <c r="B1654" s="26" t="s">
        <v>25</v>
      </c>
      <c r="C1654" s="27">
        <v>141300</v>
      </c>
      <c r="D1654" s="28">
        <v>35000</v>
      </c>
      <c r="E1654" s="30" t="str">
        <f>VLOOKUP(A1654,'CREDIT RISK SCORECARD'!A:H,8, FALSE)</f>
        <v xml:space="preserve"> Low Risk</v>
      </c>
      <c r="F1654" s="26" t="s">
        <v>2064</v>
      </c>
      <c r="G1654" s="29">
        <v>0.38304710958639832</v>
      </c>
      <c r="H1654" s="44" t="str">
        <f t="shared" si="25"/>
        <v>APPROVE</v>
      </c>
      <c r="I1654" s="42">
        <f>IF(Table9[[#This Row],[DECISION]]="Approve",3,IF(Table9[[#This Row],[DECISION]]="Review",2,1))</f>
        <v>3</v>
      </c>
    </row>
    <row r="1655" spans="1:9" ht="17.25" x14ac:dyDescent="0.3">
      <c r="A1655" s="40" t="s">
        <v>1683</v>
      </c>
      <c r="B1655" s="31" t="s">
        <v>30</v>
      </c>
      <c r="C1655" s="32">
        <v>270900</v>
      </c>
      <c r="D1655" s="33">
        <v>64000</v>
      </c>
      <c r="E1655" s="30" t="str">
        <f>VLOOKUP(A1655,'CREDIT RISK SCORECARD'!A:H,8, FALSE)</f>
        <v xml:space="preserve"> Medium Risk</v>
      </c>
      <c r="F1655" s="31" t="s">
        <v>2064</v>
      </c>
      <c r="G1655" s="34">
        <v>0.4775222979205494</v>
      </c>
      <c r="H1655" s="44" t="str">
        <f t="shared" si="25"/>
        <v>REVIEW</v>
      </c>
      <c r="I1655" s="42">
        <f>IF(Table9[[#This Row],[DECISION]]="Approve",3,IF(Table9[[#This Row],[DECISION]]="Review",2,1))</f>
        <v>2</v>
      </c>
    </row>
    <row r="1656" spans="1:9" ht="17.25" x14ac:dyDescent="0.3">
      <c r="A1656" s="39" t="s">
        <v>1684</v>
      </c>
      <c r="B1656" s="26" t="s">
        <v>33</v>
      </c>
      <c r="C1656" s="27">
        <v>129300</v>
      </c>
      <c r="D1656" s="28">
        <v>30000</v>
      </c>
      <c r="E1656" s="30" t="str">
        <f>VLOOKUP(A1656,'CREDIT RISK SCORECARD'!A:H,8, FALSE)</f>
        <v xml:space="preserve"> Medium Risk</v>
      </c>
      <c r="F1656" s="26" t="s">
        <v>2065</v>
      </c>
      <c r="G1656" s="29">
        <v>0.68674798974297824</v>
      </c>
      <c r="H1656" s="44" t="str">
        <f t="shared" si="25"/>
        <v>REVIEW</v>
      </c>
      <c r="I1656" s="42">
        <f>IF(Table9[[#This Row],[DECISION]]="Approve",3,IF(Table9[[#This Row],[DECISION]]="Review",2,1))</f>
        <v>2</v>
      </c>
    </row>
    <row r="1657" spans="1:9" ht="17.25" x14ac:dyDescent="0.3">
      <c r="A1657" s="40" t="s">
        <v>1685</v>
      </c>
      <c r="B1657" s="31" t="s">
        <v>33</v>
      </c>
      <c r="C1657" s="32">
        <v>252400</v>
      </c>
      <c r="D1657" s="33">
        <v>85000</v>
      </c>
      <c r="E1657" s="30" t="str">
        <f>VLOOKUP(A1657,'CREDIT RISK SCORECARD'!A:H,8, FALSE)</f>
        <v xml:space="preserve"> Medium Risk</v>
      </c>
      <c r="F1657" s="31" t="s">
        <v>2065</v>
      </c>
      <c r="G1657" s="34">
        <v>0.55377702938819373</v>
      </c>
      <c r="H1657" s="44" t="str">
        <f t="shared" si="25"/>
        <v>REVIEW</v>
      </c>
      <c r="I1657" s="42">
        <f>IF(Table9[[#This Row],[DECISION]]="Approve",3,IF(Table9[[#This Row],[DECISION]]="Review",2,1))</f>
        <v>2</v>
      </c>
    </row>
    <row r="1658" spans="1:9" ht="17.25" x14ac:dyDescent="0.3">
      <c r="A1658" s="39" t="s">
        <v>1686</v>
      </c>
      <c r="B1658" s="26" t="s">
        <v>25</v>
      </c>
      <c r="C1658" s="27">
        <v>152400</v>
      </c>
      <c r="D1658" s="28">
        <v>41000</v>
      </c>
      <c r="E1658" s="30" t="str">
        <f>VLOOKUP(A1658,'CREDIT RISK SCORECARD'!A:H,8, FALSE)</f>
        <v xml:space="preserve"> Low Risk</v>
      </c>
      <c r="F1658" s="26" t="s">
        <v>2064</v>
      </c>
      <c r="G1658" s="29">
        <v>0.28845995077654263</v>
      </c>
      <c r="H1658" s="44" t="str">
        <f t="shared" si="25"/>
        <v>APPROVE</v>
      </c>
      <c r="I1658" s="42">
        <f>IF(Table9[[#This Row],[DECISION]]="Approve",3,IF(Table9[[#This Row],[DECISION]]="Review",2,1))</f>
        <v>3</v>
      </c>
    </row>
    <row r="1659" spans="1:9" ht="17.25" x14ac:dyDescent="0.3">
      <c r="A1659" s="40" t="s">
        <v>1687</v>
      </c>
      <c r="B1659" s="31" t="s">
        <v>25</v>
      </c>
      <c r="C1659" s="32">
        <v>123900</v>
      </c>
      <c r="D1659" s="33">
        <v>30000</v>
      </c>
      <c r="E1659" s="30" t="str">
        <f>VLOOKUP(A1659,'CREDIT RISK SCORECARD'!A:H,8, FALSE)</f>
        <v xml:space="preserve"> Low Risk</v>
      </c>
      <c r="F1659" s="31" t="s">
        <v>2064</v>
      </c>
      <c r="G1659" s="34">
        <v>0.33968880674624924</v>
      </c>
      <c r="H1659" s="44" t="str">
        <f t="shared" si="25"/>
        <v>APPROVE</v>
      </c>
      <c r="I1659" s="42">
        <f>IF(Table9[[#This Row],[DECISION]]="Approve",3,IF(Table9[[#This Row],[DECISION]]="Review",2,1))</f>
        <v>3</v>
      </c>
    </row>
    <row r="1660" spans="1:9" ht="17.25" x14ac:dyDescent="0.3">
      <c r="A1660" s="39" t="s">
        <v>1688</v>
      </c>
      <c r="B1660" s="26" t="s">
        <v>25</v>
      </c>
      <c r="C1660" s="27">
        <v>231600</v>
      </c>
      <c r="D1660" s="28">
        <v>77000</v>
      </c>
      <c r="E1660" s="30" t="str">
        <f>VLOOKUP(A1660,'CREDIT RISK SCORECARD'!A:H,8, FALSE)</f>
        <v xml:space="preserve"> Medium Risk</v>
      </c>
      <c r="F1660" s="26" t="s">
        <v>2064</v>
      </c>
      <c r="G1660" s="29">
        <v>0.41361490885419383</v>
      </c>
      <c r="H1660" s="44" t="str">
        <f t="shared" si="25"/>
        <v>REVIEW</v>
      </c>
      <c r="I1660" s="42">
        <f>IF(Table9[[#This Row],[DECISION]]="Approve",3,IF(Table9[[#This Row],[DECISION]]="Review",2,1))</f>
        <v>2</v>
      </c>
    </row>
    <row r="1661" spans="1:9" ht="17.25" x14ac:dyDescent="0.3">
      <c r="A1661" s="40" t="s">
        <v>1689</v>
      </c>
      <c r="B1661" s="31" t="s">
        <v>25</v>
      </c>
      <c r="C1661" s="32">
        <v>135600</v>
      </c>
      <c r="D1661" s="33">
        <v>45000</v>
      </c>
      <c r="E1661" s="30" t="str">
        <f>VLOOKUP(A1661,'CREDIT RISK SCORECARD'!A:H,8, FALSE)</f>
        <v xml:space="preserve"> Medium Risk</v>
      </c>
      <c r="F1661" s="31" t="s">
        <v>2064</v>
      </c>
      <c r="G1661" s="34">
        <v>0.40902097275107663</v>
      </c>
      <c r="H1661" s="44" t="str">
        <f t="shared" si="25"/>
        <v>REVIEW</v>
      </c>
      <c r="I1661" s="42">
        <f>IF(Table9[[#This Row],[DECISION]]="Approve",3,IF(Table9[[#This Row],[DECISION]]="Review",2,1))</f>
        <v>2</v>
      </c>
    </row>
    <row r="1662" spans="1:9" ht="17.25" x14ac:dyDescent="0.3">
      <c r="A1662" s="39" t="s">
        <v>1690</v>
      </c>
      <c r="B1662" s="26" t="s">
        <v>25</v>
      </c>
      <c r="C1662" s="27">
        <v>234600</v>
      </c>
      <c r="D1662" s="28">
        <v>82000</v>
      </c>
      <c r="E1662" s="30" t="str">
        <f>VLOOKUP(A1662,'CREDIT RISK SCORECARD'!A:H,8, FALSE)</f>
        <v xml:space="preserve"> Low Risk</v>
      </c>
      <c r="F1662" s="26" t="s">
        <v>2064</v>
      </c>
      <c r="G1662" s="29">
        <v>0.34835361674424886</v>
      </c>
      <c r="H1662" s="44" t="str">
        <f t="shared" si="25"/>
        <v>APPROVE</v>
      </c>
      <c r="I1662" s="42">
        <f>IF(Table9[[#This Row],[DECISION]]="Approve",3,IF(Table9[[#This Row],[DECISION]]="Review",2,1))</f>
        <v>3</v>
      </c>
    </row>
    <row r="1663" spans="1:9" ht="17.25" x14ac:dyDescent="0.3">
      <c r="A1663" s="40" t="s">
        <v>1691</v>
      </c>
      <c r="B1663" s="31" t="s">
        <v>30</v>
      </c>
      <c r="C1663" s="32">
        <v>196600</v>
      </c>
      <c r="D1663" s="33">
        <v>64000</v>
      </c>
      <c r="E1663" s="30" t="str">
        <f>VLOOKUP(A1663,'CREDIT RISK SCORECARD'!A:H,8, FALSE)</f>
        <v xml:space="preserve"> Medium Risk</v>
      </c>
      <c r="F1663" s="31" t="s">
        <v>2064</v>
      </c>
      <c r="G1663" s="34">
        <v>0.46479124176231501</v>
      </c>
      <c r="H1663" s="44" t="str">
        <f t="shared" si="25"/>
        <v>REVIEW</v>
      </c>
      <c r="I1663" s="42">
        <f>IF(Table9[[#This Row],[DECISION]]="Approve",3,IF(Table9[[#This Row],[DECISION]]="Review",2,1))</f>
        <v>2</v>
      </c>
    </row>
    <row r="1664" spans="1:9" ht="17.25" x14ac:dyDescent="0.3">
      <c r="A1664" s="39" t="s">
        <v>1692</v>
      </c>
      <c r="B1664" s="26" t="s">
        <v>33</v>
      </c>
      <c r="C1664" s="27">
        <v>222400</v>
      </c>
      <c r="D1664" s="28">
        <v>78000</v>
      </c>
      <c r="E1664" s="30" t="str">
        <f>VLOOKUP(A1664,'CREDIT RISK SCORECARD'!A:H,8, FALSE)</f>
        <v xml:space="preserve"> High Risk</v>
      </c>
      <c r="F1664" s="26" t="s">
        <v>2065</v>
      </c>
      <c r="G1664" s="29">
        <v>0.73948785578943288</v>
      </c>
      <c r="H1664" s="44" t="str">
        <f t="shared" si="25"/>
        <v>REJECT</v>
      </c>
      <c r="I1664" s="42">
        <f>IF(Table9[[#This Row],[DECISION]]="Approve",3,IF(Table9[[#This Row],[DECISION]]="Review",2,1))</f>
        <v>1</v>
      </c>
    </row>
    <row r="1665" spans="1:9" ht="17.25" x14ac:dyDescent="0.3">
      <c r="A1665" s="40" t="s">
        <v>1693</v>
      </c>
      <c r="B1665" s="31" t="s">
        <v>25</v>
      </c>
      <c r="C1665" s="32">
        <v>215700</v>
      </c>
      <c r="D1665" s="33">
        <v>43000</v>
      </c>
      <c r="E1665" s="30" t="str">
        <f>VLOOKUP(A1665,'CREDIT RISK SCORECARD'!A:H,8, FALSE)</f>
        <v xml:space="preserve"> Low Risk</v>
      </c>
      <c r="F1665" s="31" t="s">
        <v>2064</v>
      </c>
      <c r="G1665" s="34">
        <v>0.36991553519429993</v>
      </c>
      <c r="H1665" s="44" t="str">
        <f t="shared" si="25"/>
        <v>APPROVE</v>
      </c>
      <c r="I1665" s="42">
        <f>IF(Table9[[#This Row],[DECISION]]="Approve",3,IF(Table9[[#This Row],[DECISION]]="Review",2,1))</f>
        <v>3</v>
      </c>
    </row>
    <row r="1666" spans="1:9" ht="17.25" x14ac:dyDescent="0.3">
      <c r="A1666" s="39" t="s">
        <v>1694</v>
      </c>
      <c r="B1666" s="26" t="s">
        <v>25</v>
      </c>
      <c r="C1666" s="27">
        <v>208200</v>
      </c>
      <c r="D1666" s="28">
        <v>66000</v>
      </c>
      <c r="E1666" s="30" t="str">
        <f>VLOOKUP(A1666,'CREDIT RISK SCORECARD'!A:H,8, FALSE)</f>
        <v xml:space="preserve"> Low Risk</v>
      </c>
      <c r="F1666" s="26" t="s">
        <v>2064</v>
      </c>
      <c r="G1666" s="29">
        <v>0.39386878082887844</v>
      </c>
      <c r="H1666" s="44" t="str">
        <f t="shared" si="25"/>
        <v>APPROVE</v>
      </c>
      <c r="I1666" s="42">
        <f>IF(Table9[[#This Row],[DECISION]]="Approve",3,IF(Table9[[#This Row],[DECISION]]="Review",2,1))</f>
        <v>3</v>
      </c>
    </row>
    <row r="1667" spans="1:9" ht="17.25" x14ac:dyDescent="0.3">
      <c r="A1667" s="40" t="s">
        <v>1695</v>
      </c>
      <c r="B1667" s="31" t="s">
        <v>25</v>
      </c>
      <c r="C1667" s="32">
        <v>193900</v>
      </c>
      <c r="D1667" s="33">
        <v>61000</v>
      </c>
      <c r="E1667" s="30" t="str">
        <f>VLOOKUP(A1667,'CREDIT RISK SCORECARD'!A:H,8, FALSE)</f>
        <v xml:space="preserve"> Low Risk</v>
      </c>
      <c r="F1667" s="31" t="s">
        <v>2064</v>
      </c>
      <c r="G1667" s="34">
        <v>0.34277977246165459</v>
      </c>
      <c r="H1667" s="44" t="str">
        <f t="shared" si="25"/>
        <v>APPROVE</v>
      </c>
      <c r="I1667" s="42">
        <f>IF(Table9[[#This Row],[DECISION]]="Approve",3,IF(Table9[[#This Row],[DECISION]]="Review",2,1))</f>
        <v>3</v>
      </c>
    </row>
    <row r="1668" spans="1:9" ht="17.25" x14ac:dyDescent="0.3">
      <c r="A1668" s="39" t="s">
        <v>1696</v>
      </c>
      <c r="B1668" s="26" t="s">
        <v>33</v>
      </c>
      <c r="C1668" s="27">
        <v>187600</v>
      </c>
      <c r="D1668" s="28">
        <v>37000</v>
      </c>
      <c r="E1668" s="30" t="str">
        <f>VLOOKUP(A1668,'CREDIT RISK SCORECARD'!A:H,8, FALSE)</f>
        <v xml:space="preserve"> Medium Risk</v>
      </c>
      <c r="F1668" s="26" t="s">
        <v>2065</v>
      </c>
      <c r="G1668" s="29">
        <v>0.72369305224368863</v>
      </c>
      <c r="H1668" s="44" t="str">
        <f t="shared" si="25"/>
        <v>REVIEW</v>
      </c>
      <c r="I1668" s="42">
        <f>IF(Table9[[#This Row],[DECISION]]="Approve",3,IF(Table9[[#This Row],[DECISION]]="Review",2,1))</f>
        <v>2</v>
      </c>
    </row>
    <row r="1669" spans="1:9" ht="17.25" x14ac:dyDescent="0.3">
      <c r="A1669" s="40" t="s">
        <v>1697</v>
      </c>
      <c r="B1669" s="31" t="s">
        <v>33</v>
      </c>
      <c r="C1669" s="32">
        <v>276000</v>
      </c>
      <c r="D1669" s="33">
        <v>47000</v>
      </c>
      <c r="E1669" s="30" t="str">
        <f>VLOOKUP(A1669,'CREDIT RISK SCORECARD'!A:H,8, FALSE)</f>
        <v xml:space="preserve"> Medium Risk</v>
      </c>
      <c r="F1669" s="31" t="s">
        <v>2065</v>
      </c>
      <c r="G1669" s="34">
        <v>0.65819047544002662</v>
      </c>
      <c r="H1669" s="44" t="str">
        <f t="shared" si="25"/>
        <v>REVIEW</v>
      </c>
      <c r="I1669" s="42">
        <f>IF(Table9[[#This Row],[DECISION]]="Approve",3,IF(Table9[[#This Row],[DECISION]]="Review",2,1))</f>
        <v>2</v>
      </c>
    </row>
    <row r="1670" spans="1:9" ht="17.25" x14ac:dyDescent="0.3">
      <c r="A1670" s="39" t="s">
        <v>1698</v>
      </c>
      <c r="B1670" s="26" t="s">
        <v>30</v>
      </c>
      <c r="C1670" s="27">
        <v>249600</v>
      </c>
      <c r="D1670" s="28">
        <v>86000</v>
      </c>
      <c r="E1670" s="30" t="str">
        <f>VLOOKUP(A1670,'CREDIT RISK SCORECARD'!A:H,8, FALSE)</f>
        <v xml:space="preserve"> Medium Risk</v>
      </c>
      <c r="F1670" s="26" t="s">
        <v>2065</v>
      </c>
      <c r="G1670" s="29">
        <v>0.53171733470178828</v>
      </c>
      <c r="H1670" s="44" t="str">
        <f t="shared" si="25"/>
        <v>REVIEW</v>
      </c>
      <c r="I1670" s="42">
        <f>IF(Table9[[#This Row],[DECISION]]="Approve",3,IF(Table9[[#This Row],[DECISION]]="Review",2,1))</f>
        <v>2</v>
      </c>
    </row>
    <row r="1671" spans="1:9" ht="17.25" x14ac:dyDescent="0.3">
      <c r="A1671" s="40" t="s">
        <v>1699</v>
      </c>
      <c r="B1671" s="31" t="s">
        <v>25</v>
      </c>
      <c r="C1671" s="32">
        <v>119500</v>
      </c>
      <c r="D1671" s="33">
        <v>30000</v>
      </c>
      <c r="E1671" s="30" t="str">
        <f>VLOOKUP(A1671,'CREDIT RISK SCORECARD'!A:H,8, FALSE)</f>
        <v xml:space="preserve"> Low Risk</v>
      </c>
      <c r="F1671" s="31" t="s">
        <v>2064</v>
      </c>
      <c r="G1671" s="34">
        <v>0.3242954530035207</v>
      </c>
      <c r="H1671" s="44" t="str">
        <f t="shared" si="25"/>
        <v>APPROVE</v>
      </c>
      <c r="I1671" s="42">
        <f>IF(Table9[[#This Row],[DECISION]]="Approve",3,IF(Table9[[#This Row],[DECISION]]="Review",2,1))</f>
        <v>3</v>
      </c>
    </row>
    <row r="1672" spans="1:9" ht="17.25" x14ac:dyDescent="0.3">
      <c r="A1672" s="39" t="s">
        <v>1700</v>
      </c>
      <c r="B1672" s="26" t="s">
        <v>30</v>
      </c>
      <c r="C1672" s="27">
        <v>201400</v>
      </c>
      <c r="D1672" s="28">
        <v>65000</v>
      </c>
      <c r="E1672" s="30" t="str">
        <f>VLOOKUP(A1672,'CREDIT RISK SCORECARD'!A:H,8, FALSE)</f>
        <v xml:space="preserve"> Medium Risk</v>
      </c>
      <c r="F1672" s="26" t="s">
        <v>2065</v>
      </c>
      <c r="G1672" s="29">
        <v>0.53461281644941516</v>
      </c>
      <c r="H1672" s="44" t="str">
        <f t="shared" ref="H1672:H1735" si="26">IF(E:E=" Low Risk","APPROVE",
IF(E:E=" Medium Risk","REVIEW","REJECT"))</f>
        <v>REVIEW</v>
      </c>
      <c r="I1672" s="42">
        <f>IF(Table9[[#This Row],[DECISION]]="Approve",3,IF(Table9[[#This Row],[DECISION]]="Review",2,1))</f>
        <v>2</v>
      </c>
    </row>
    <row r="1673" spans="1:9" ht="17.25" x14ac:dyDescent="0.3">
      <c r="A1673" s="40" t="s">
        <v>1701</v>
      </c>
      <c r="B1673" s="31" t="s">
        <v>30</v>
      </c>
      <c r="C1673" s="32">
        <v>63300</v>
      </c>
      <c r="D1673" s="33">
        <v>30000</v>
      </c>
      <c r="E1673" s="30" t="str">
        <f>VLOOKUP(A1673,'CREDIT RISK SCORECARD'!A:H,8, FALSE)</f>
        <v xml:space="preserve"> Medium Risk</v>
      </c>
      <c r="F1673" s="31" t="s">
        <v>2065</v>
      </c>
      <c r="G1673" s="34">
        <v>0.60202948092211428</v>
      </c>
      <c r="H1673" s="44" t="str">
        <f t="shared" si="26"/>
        <v>REVIEW</v>
      </c>
      <c r="I1673" s="42">
        <f>IF(Table9[[#This Row],[DECISION]]="Approve",3,IF(Table9[[#This Row],[DECISION]]="Review",2,1))</f>
        <v>2</v>
      </c>
    </row>
    <row r="1674" spans="1:9" ht="17.25" x14ac:dyDescent="0.3">
      <c r="A1674" s="39" t="s">
        <v>1702</v>
      </c>
      <c r="B1674" s="26" t="s">
        <v>25</v>
      </c>
      <c r="C1674" s="27">
        <v>199700</v>
      </c>
      <c r="D1674" s="28">
        <v>31000</v>
      </c>
      <c r="E1674" s="30" t="str">
        <f>VLOOKUP(A1674,'CREDIT RISK SCORECARD'!A:H,8, FALSE)</f>
        <v xml:space="preserve"> Low Risk</v>
      </c>
      <c r="F1674" s="26" t="s">
        <v>2064</v>
      </c>
      <c r="G1674" s="29">
        <v>0.37782588356075142</v>
      </c>
      <c r="H1674" s="44" t="str">
        <f t="shared" si="26"/>
        <v>APPROVE</v>
      </c>
      <c r="I1674" s="42">
        <f>IF(Table9[[#This Row],[DECISION]]="Approve",3,IF(Table9[[#This Row],[DECISION]]="Review",2,1))</f>
        <v>3</v>
      </c>
    </row>
    <row r="1675" spans="1:9" ht="17.25" x14ac:dyDescent="0.3">
      <c r="A1675" s="40" t="s">
        <v>1703</v>
      </c>
      <c r="B1675" s="31" t="s">
        <v>30</v>
      </c>
      <c r="C1675" s="32">
        <v>135600</v>
      </c>
      <c r="D1675" s="33">
        <v>33000</v>
      </c>
      <c r="E1675" s="30" t="str">
        <f>VLOOKUP(A1675,'CREDIT RISK SCORECARD'!A:H,8, FALSE)</f>
        <v xml:space="preserve"> Medium Risk</v>
      </c>
      <c r="F1675" s="31" t="s">
        <v>2064</v>
      </c>
      <c r="G1675" s="34">
        <v>0.49675696934094032</v>
      </c>
      <c r="H1675" s="44" t="str">
        <f t="shared" si="26"/>
        <v>REVIEW</v>
      </c>
      <c r="I1675" s="42">
        <f>IF(Table9[[#This Row],[DECISION]]="Approve",3,IF(Table9[[#This Row],[DECISION]]="Review",2,1))</f>
        <v>2</v>
      </c>
    </row>
    <row r="1676" spans="1:9" ht="17.25" x14ac:dyDescent="0.3">
      <c r="A1676" s="39" t="s">
        <v>1704</v>
      </c>
      <c r="B1676" s="26" t="s">
        <v>25</v>
      </c>
      <c r="C1676" s="27">
        <v>202300</v>
      </c>
      <c r="D1676" s="28">
        <v>40000</v>
      </c>
      <c r="E1676" s="30" t="str">
        <f>VLOOKUP(A1676,'CREDIT RISK SCORECARD'!A:H,8, FALSE)</f>
        <v xml:space="preserve"> Medium Risk</v>
      </c>
      <c r="F1676" s="26" t="s">
        <v>2064</v>
      </c>
      <c r="G1676" s="29">
        <v>0.46291837770618666</v>
      </c>
      <c r="H1676" s="44" t="str">
        <f t="shared" si="26"/>
        <v>REVIEW</v>
      </c>
      <c r="I1676" s="42">
        <f>IF(Table9[[#This Row],[DECISION]]="Approve",3,IF(Table9[[#This Row],[DECISION]]="Review",2,1))</f>
        <v>2</v>
      </c>
    </row>
    <row r="1677" spans="1:9" ht="17.25" x14ac:dyDescent="0.3">
      <c r="A1677" s="40" t="s">
        <v>1705</v>
      </c>
      <c r="B1677" s="31" t="s">
        <v>30</v>
      </c>
      <c r="C1677" s="32">
        <v>194700</v>
      </c>
      <c r="D1677" s="33">
        <v>56000</v>
      </c>
      <c r="E1677" s="30" t="str">
        <f>VLOOKUP(A1677,'CREDIT RISK SCORECARD'!A:H,8, FALSE)</f>
        <v xml:space="preserve"> Medium Risk</v>
      </c>
      <c r="F1677" s="31" t="s">
        <v>2065</v>
      </c>
      <c r="G1677" s="34">
        <v>0.51574479287954655</v>
      </c>
      <c r="H1677" s="44" t="str">
        <f t="shared" si="26"/>
        <v>REVIEW</v>
      </c>
      <c r="I1677" s="42">
        <f>IF(Table9[[#This Row],[DECISION]]="Approve",3,IF(Table9[[#This Row],[DECISION]]="Review",2,1))</f>
        <v>2</v>
      </c>
    </row>
    <row r="1678" spans="1:9" ht="17.25" x14ac:dyDescent="0.3">
      <c r="A1678" s="39" t="s">
        <v>1706</v>
      </c>
      <c r="B1678" s="26" t="s">
        <v>25</v>
      </c>
      <c r="C1678" s="27">
        <v>195900</v>
      </c>
      <c r="D1678" s="28">
        <v>52000</v>
      </c>
      <c r="E1678" s="30" t="str">
        <f>VLOOKUP(A1678,'CREDIT RISK SCORECARD'!A:H,8, FALSE)</f>
        <v xml:space="preserve"> Low Risk</v>
      </c>
      <c r="F1678" s="26" t="s">
        <v>2064</v>
      </c>
      <c r="G1678" s="29">
        <v>0.33738527336711854</v>
      </c>
      <c r="H1678" s="44" t="str">
        <f t="shared" si="26"/>
        <v>APPROVE</v>
      </c>
      <c r="I1678" s="42">
        <f>IF(Table9[[#This Row],[DECISION]]="Approve",3,IF(Table9[[#This Row],[DECISION]]="Review",2,1))</f>
        <v>3</v>
      </c>
    </row>
    <row r="1679" spans="1:9" ht="17.25" x14ac:dyDescent="0.3">
      <c r="A1679" s="40" t="s">
        <v>1707</v>
      </c>
      <c r="B1679" s="31" t="s">
        <v>30</v>
      </c>
      <c r="C1679" s="32">
        <v>299200</v>
      </c>
      <c r="D1679" s="33">
        <v>50000</v>
      </c>
      <c r="E1679" s="30" t="str">
        <f>VLOOKUP(A1679,'CREDIT RISK SCORECARD'!A:H,8, FALSE)</f>
        <v xml:space="preserve"> Medium Risk</v>
      </c>
      <c r="F1679" s="31" t="s">
        <v>2065</v>
      </c>
      <c r="G1679" s="34">
        <v>0.51335090380922022</v>
      </c>
      <c r="H1679" s="44" t="str">
        <f t="shared" si="26"/>
        <v>REVIEW</v>
      </c>
      <c r="I1679" s="42">
        <f>IF(Table9[[#This Row],[DECISION]]="Approve",3,IF(Table9[[#This Row],[DECISION]]="Review",2,1))</f>
        <v>2</v>
      </c>
    </row>
    <row r="1680" spans="1:9" ht="17.25" x14ac:dyDescent="0.3">
      <c r="A1680" s="39" t="s">
        <v>1708</v>
      </c>
      <c r="B1680" s="26" t="s">
        <v>30</v>
      </c>
      <c r="C1680" s="27">
        <v>147800</v>
      </c>
      <c r="D1680" s="28">
        <v>30000</v>
      </c>
      <c r="E1680" s="30" t="str">
        <f>VLOOKUP(A1680,'CREDIT RISK SCORECARD'!A:H,8, FALSE)</f>
        <v xml:space="preserve"> Low Risk</v>
      </c>
      <c r="F1680" s="26" t="s">
        <v>2064</v>
      </c>
      <c r="G1680" s="29">
        <v>0.40861055780041589</v>
      </c>
      <c r="H1680" s="44" t="str">
        <f t="shared" si="26"/>
        <v>APPROVE</v>
      </c>
      <c r="I1680" s="42">
        <f>IF(Table9[[#This Row],[DECISION]]="Approve",3,IF(Table9[[#This Row],[DECISION]]="Review",2,1))</f>
        <v>3</v>
      </c>
    </row>
    <row r="1681" spans="1:9" ht="17.25" x14ac:dyDescent="0.3">
      <c r="A1681" s="40" t="s">
        <v>1709</v>
      </c>
      <c r="B1681" s="31" t="s">
        <v>30</v>
      </c>
      <c r="C1681" s="32">
        <v>195400</v>
      </c>
      <c r="D1681" s="33">
        <v>44000</v>
      </c>
      <c r="E1681" s="30" t="str">
        <f>VLOOKUP(A1681,'CREDIT RISK SCORECARD'!A:H,8, FALSE)</f>
        <v xml:space="preserve"> Medium Risk</v>
      </c>
      <c r="F1681" s="31" t="s">
        <v>2064</v>
      </c>
      <c r="G1681" s="34">
        <v>0.48599766849417669</v>
      </c>
      <c r="H1681" s="44" t="str">
        <f t="shared" si="26"/>
        <v>REVIEW</v>
      </c>
      <c r="I1681" s="42">
        <f>IF(Table9[[#This Row],[DECISION]]="Approve",3,IF(Table9[[#This Row],[DECISION]]="Review",2,1))</f>
        <v>2</v>
      </c>
    </row>
    <row r="1682" spans="1:9" ht="17.25" x14ac:dyDescent="0.3">
      <c r="A1682" s="39" t="s">
        <v>1710</v>
      </c>
      <c r="B1682" s="26" t="s">
        <v>33</v>
      </c>
      <c r="C1682" s="27">
        <v>234400</v>
      </c>
      <c r="D1682" s="28">
        <v>44000</v>
      </c>
      <c r="E1682" s="30" t="str">
        <f>VLOOKUP(A1682,'CREDIT RISK SCORECARD'!A:H,8, FALSE)</f>
        <v xml:space="preserve"> Medium Risk</v>
      </c>
      <c r="F1682" s="26" t="s">
        <v>2065</v>
      </c>
      <c r="G1682" s="29">
        <v>0.65041891313946321</v>
      </c>
      <c r="H1682" s="44" t="str">
        <f t="shared" si="26"/>
        <v>REVIEW</v>
      </c>
      <c r="I1682" s="42">
        <f>IF(Table9[[#This Row],[DECISION]]="Approve",3,IF(Table9[[#This Row],[DECISION]]="Review",2,1))</f>
        <v>2</v>
      </c>
    </row>
    <row r="1683" spans="1:9" ht="17.25" x14ac:dyDescent="0.3">
      <c r="A1683" s="40" t="s">
        <v>1711</v>
      </c>
      <c r="B1683" s="31" t="s">
        <v>25</v>
      </c>
      <c r="C1683" s="32">
        <v>131200</v>
      </c>
      <c r="D1683" s="33">
        <v>40000</v>
      </c>
      <c r="E1683" s="30" t="str">
        <f>VLOOKUP(A1683,'CREDIT RISK SCORECARD'!A:H,8, FALSE)</f>
        <v xml:space="preserve"> Medium Risk</v>
      </c>
      <c r="F1683" s="31" t="s">
        <v>2064</v>
      </c>
      <c r="G1683" s="34">
        <v>0.43242725420776079</v>
      </c>
      <c r="H1683" s="44" t="str">
        <f t="shared" si="26"/>
        <v>REVIEW</v>
      </c>
      <c r="I1683" s="42">
        <f>IF(Table9[[#This Row],[DECISION]]="Approve",3,IF(Table9[[#This Row],[DECISION]]="Review",2,1))</f>
        <v>2</v>
      </c>
    </row>
    <row r="1684" spans="1:9" ht="17.25" x14ac:dyDescent="0.3">
      <c r="A1684" s="39" t="s">
        <v>1712</v>
      </c>
      <c r="B1684" s="26" t="s">
        <v>25</v>
      </c>
      <c r="C1684" s="27">
        <v>217000</v>
      </c>
      <c r="D1684" s="28">
        <v>51000</v>
      </c>
      <c r="E1684" s="30" t="str">
        <f>VLOOKUP(A1684,'CREDIT RISK SCORECARD'!A:H,8, FALSE)</f>
        <v xml:space="preserve"> Low Risk</v>
      </c>
      <c r="F1684" s="26" t="s">
        <v>2064</v>
      </c>
      <c r="G1684" s="29">
        <v>0.41928555410250506</v>
      </c>
      <c r="H1684" s="44" t="str">
        <f t="shared" si="26"/>
        <v>APPROVE</v>
      </c>
      <c r="I1684" s="42">
        <f>IF(Table9[[#This Row],[DECISION]]="Approve",3,IF(Table9[[#This Row],[DECISION]]="Review",2,1))</f>
        <v>3</v>
      </c>
    </row>
    <row r="1685" spans="1:9" ht="17.25" x14ac:dyDescent="0.3">
      <c r="A1685" s="40" t="s">
        <v>1713</v>
      </c>
      <c r="B1685" s="31" t="s">
        <v>25</v>
      </c>
      <c r="C1685" s="32">
        <v>239200</v>
      </c>
      <c r="D1685" s="33">
        <v>40000</v>
      </c>
      <c r="E1685" s="30" t="str">
        <f>VLOOKUP(A1685,'CREDIT RISK SCORECARD'!A:H,8, FALSE)</f>
        <v xml:space="preserve"> Low Risk</v>
      </c>
      <c r="F1685" s="31" t="s">
        <v>2064</v>
      </c>
      <c r="G1685" s="34">
        <v>0.36052433597042899</v>
      </c>
      <c r="H1685" s="44" t="str">
        <f t="shared" si="26"/>
        <v>APPROVE</v>
      </c>
      <c r="I1685" s="42">
        <f>IF(Table9[[#This Row],[DECISION]]="Approve",3,IF(Table9[[#This Row],[DECISION]]="Review",2,1))</f>
        <v>3</v>
      </c>
    </row>
    <row r="1686" spans="1:9" ht="17.25" x14ac:dyDescent="0.3">
      <c r="A1686" s="39" t="s">
        <v>1714</v>
      </c>
      <c r="B1686" s="26" t="s">
        <v>25</v>
      </c>
      <c r="C1686" s="27">
        <v>189500</v>
      </c>
      <c r="D1686" s="28">
        <v>47000</v>
      </c>
      <c r="E1686" s="30" t="str">
        <f>VLOOKUP(A1686,'CREDIT RISK SCORECARD'!A:H,8, FALSE)</f>
        <v xml:space="preserve"> Medium Risk</v>
      </c>
      <c r="F1686" s="26" t="s">
        <v>2064</v>
      </c>
      <c r="G1686" s="29">
        <v>0.45087956768463994</v>
      </c>
      <c r="H1686" s="44" t="str">
        <f t="shared" si="26"/>
        <v>REVIEW</v>
      </c>
      <c r="I1686" s="42">
        <f>IF(Table9[[#This Row],[DECISION]]="Approve",3,IF(Table9[[#This Row],[DECISION]]="Review",2,1))</f>
        <v>2</v>
      </c>
    </row>
    <row r="1687" spans="1:9" ht="17.25" x14ac:dyDescent="0.3">
      <c r="A1687" s="40" t="s">
        <v>1715</v>
      </c>
      <c r="B1687" s="31" t="s">
        <v>33</v>
      </c>
      <c r="C1687" s="32">
        <v>380600</v>
      </c>
      <c r="D1687" s="33">
        <v>64000</v>
      </c>
      <c r="E1687" s="30" t="str">
        <f>VLOOKUP(A1687,'CREDIT RISK SCORECARD'!A:H,8, FALSE)</f>
        <v xml:space="preserve"> Medium Risk</v>
      </c>
      <c r="F1687" s="31" t="s">
        <v>2065</v>
      </c>
      <c r="G1687" s="34">
        <v>0.5843054233364503</v>
      </c>
      <c r="H1687" s="44" t="str">
        <f t="shared" si="26"/>
        <v>REVIEW</v>
      </c>
      <c r="I1687" s="42">
        <f>IF(Table9[[#This Row],[DECISION]]="Approve",3,IF(Table9[[#This Row],[DECISION]]="Review",2,1))</f>
        <v>2</v>
      </c>
    </row>
    <row r="1688" spans="1:9" ht="17.25" x14ac:dyDescent="0.3">
      <c r="A1688" s="39" t="s">
        <v>1716</v>
      </c>
      <c r="B1688" s="26" t="s">
        <v>25</v>
      </c>
      <c r="C1688" s="27">
        <v>204400</v>
      </c>
      <c r="D1688" s="28">
        <v>36000</v>
      </c>
      <c r="E1688" s="30" t="str">
        <f>VLOOKUP(A1688,'CREDIT RISK SCORECARD'!A:H,8, FALSE)</f>
        <v xml:space="preserve"> Low Risk</v>
      </c>
      <c r="F1688" s="26" t="s">
        <v>2064</v>
      </c>
      <c r="G1688" s="29">
        <v>0.359240998190407</v>
      </c>
      <c r="H1688" s="44" t="str">
        <f t="shared" si="26"/>
        <v>APPROVE</v>
      </c>
      <c r="I1688" s="42">
        <f>IF(Table9[[#This Row],[DECISION]]="Approve",3,IF(Table9[[#This Row],[DECISION]]="Review",2,1))</f>
        <v>3</v>
      </c>
    </row>
    <row r="1689" spans="1:9" ht="17.25" x14ac:dyDescent="0.3">
      <c r="A1689" s="40" t="s">
        <v>1717</v>
      </c>
      <c r="B1689" s="31" t="s">
        <v>30</v>
      </c>
      <c r="C1689" s="32">
        <v>209200</v>
      </c>
      <c r="D1689" s="33">
        <v>41000</v>
      </c>
      <c r="E1689" s="30" t="str">
        <f>VLOOKUP(A1689,'CREDIT RISK SCORECARD'!A:H,8, FALSE)</f>
        <v xml:space="preserve"> Medium Risk</v>
      </c>
      <c r="F1689" s="31" t="s">
        <v>2064</v>
      </c>
      <c r="G1689" s="34">
        <v>0.48993799242401848</v>
      </c>
      <c r="H1689" s="44" t="str">
        <f t="shared" si="26"/>
        <v>REVIEW</v>
      </c>
      <c r="I1689" s="42">
        <f>IF(Table9[[#This Row],[DECISION]]="Approve",3,IF(Table9[[#This Row],[DECISION]]="Review",2,1))</f>
        <v>2</v>
      </c>
    </row>
    <row r="1690" spans="1:9" ht="17.25" x14ac:dyDescent="0.3">
      <c r="A1690" s="39" t="s">
        <v>1718</v>
      </c>
      <c r="B1690" s="26" t="s">
        <v>33</v>
      </c>
      <c r="C1690" s="27">
        <v>308000</v>
      </c>
      <c r="D1690" s="28">
        <v>99000</v>
      </c>
      <c r="E1690" s="30" t="str">
        <f>VLOOKUP(A1690,'CREDIT RISK SCORECARD'!A:H,8, FALSE)</f>
        <v xml:space="preserve"> Medium Risk</v>
      </c>
      <c r="F1690" s="26" t="s">
        <v>2065</v>
      </c>
      <c r="G1690" s="29">
        <v>0.64435249260269589</v>
      </c>
      <c r="H1690" s="44" t="str">
        <f t="shared" si="26"/>
        <v>REVIEW</v>
      </c>
      <c r="I1690" s="42">
        <f>IF(Table9[[#This Row],[DECISION]]="Approve",3,IF(Table9[[#This Row],[DECISION]]="Review",2,1))</f>
        <v>2</v>
      </c>
    </row>
    <row r="1691" spans="1:9" ht="17.25" x14ac:dyDescent="0.3">
      <c r="A1691" s="40" t="s">
        <v>1719</v>
      </c>
      <c r="B1691" s="31" t="s">
        <v>30</v>
      </c>
      <c r="C1691" s="32">
        <v>194100</v>
      </c>
      <c r="D1691" s="33">
        <v>65000</v>
      </c>
      <c r="E1691" s="30" t="str">
        <f>VLOOKUP(A1691,'CREDIT RISK SCORECARD'!A:H,8, FALSE)</f>
        <v xml:space="preserve"> Medium Risk</v>
      </c>
      <c r="F1691" s="31" t="s">
        <v>2065</v>
      </c>
      <c r="G1691" s="34">
        <v>0.51977255330201155</v>
      </c>
      <c r="H1691" s="44" t="str">
        <f t="shared" si="26"/>
        <v>REVIEW</v>
      </c>
      <c r="I1691" s="42">
        <f>IF(Table9[[#This Row],[DECISION]]="Approve",3,IF(Table9[[#This Row],[DECISION]]="Review",2,1))</f>
        <v>2</v>
      </c>
    </row>
    <row r="1692" spans="1:9" ht="17.25" x14ac:dyDescent="0.3">
      <c r="A1692" s="39" t="s">
        <v>1720</v>
      </c>
      <c r="B1692" s="26" t="s">
        <v>25</v>
      </c>
      <c r="C1692" s="27">
        <v>172600</v>
      </c>
      <c r="D1692" s="28">
        <v>54000</v>
      </c>
      <c r="E1692" s="30" t="str">
        <f>VLOOKUP(A1692,'CREDIT RISK SCORECARD'!A:H,8, FALSE)</f>
        <v xml:space="preserve"> Low Risk</v>
      </c>
      <c r="F1692" s="26" t="s">
        <v>2064</v>
      </c>
      <c r="G1692" s="29">
        <v>0.39142859988189194</v>
      </c>
      <c r="H1692" s="44" t="str">
        <f t="shared" si="26"/>
        <v>APPROVE</v>
      </c>
      <c r="I1692" s="42">
        <f>IF(Table9[[#This Row],[DECISION]]="Approve",3,IF(Table9[[#This Row],[DECISION]]="Review",2,1))</f>
        <v>3</v>
      </c>
    </row>
    <row r="1693" spans="1:9" ht="17.25" x14ac:dyDescent="0.3">
      <c r="A1693" s="40" t="s">
        <v>1721</v>
      </c>
      <c r="B1693" s="31" t="s">
        <v>30</v>
      </c>
      <c r="C1693" s="32">
        <v>235300</v>
      </c>
      <c r="D1693" s="33">
        <v>51000</v>
      </c>
      <c r="E1693" s="30" t="str">
        <f>VLOOKUP(A1693,'CREDIT RISK SCORECARD'!A:H,8, FALSE)</f>
        <v xml:space="preserve"> Low Risk</v>
      </c>
      <c r="F1693" s="31" t="s">
        <v>2064</v>
      </c>
      <c r="G1693" s="34">
        <v>0.44020319692113119</v>
      </c>
      <c r="H1693" s="44" t="str">
        <f t="shared" si="26"/>
        <v>APPROVE</v>
      </c>
      <c r="I1693" s="42">
        <f>IF(Table9[[#This Row],[DECISION]]="Approve",3,IF(Table9[[#This Row],[DECISION]]="Review",2,1))</f>
        <v>3</v>
      </c>
    </row>
    <row r="1694" spans="1:9" ht="17.25" x14ac:dyDescent="0.3">
      <c r="A1694" s="39" t="s">
        <v>1722</v>
      </c>
      <c r="B1694" s="26" t="s">
        <v>30</v>
      </c>
      <c r="C1694" s="27">
        <v>321600</v>
      </c>
      <c r="D1694" s="28">
        <v>66000</v>
      </c>
      <c r="E1694" s="30" t="str">
        <f>VLOOKUP(A1694,'CREDIT RISK SCORECARD'!A:H,8, FALSE)</f>
        <v xml:space="preserve"> Low Risk</v>
      </c>
      <c r="F1694" s="26" t="s">
        <v>2064</v>
      </c>
      <c r="G1694" s="29">
        <v>0.44638067950957871</v>
      </c>
      <c r="H1694" s="44" t="str">
        <f t="shared" si="26"/>
        <v>APPROVE</v>
      </c>
      <c r="I1694" s="42">
        <f>IF(Table9[[#This Row],[DECISION]]="Approve",3,IF(Table9[[#This Row],[DECISION]]="Review",2,1))</f>
        <v>3</v>
      </c>
    </row>
    <row r="1695" spans="1:9" ht="17.25" x14ac:dyDescent="0.3">
      <c r="A1695" s="40" t="s">
        <v>1723</v>
      </c>
      <c r="B1695" s="31" t="s">
        <v>25</v>
      </c>
      <c r="C1695" s="32">
        <v>144300</v>
      </c>
      <c r="D1695" s="33">
        <v>37000</v>
      </c>
      <c r="E1695" s="30" t="str">
        <f>VLOOKUP(A1695,'CREDIT RISK SCORECARD'!A:H,8, FALSE)</f>
        <v xml:space="preserve"> Low Risk</v>
      </c>
      <c r="F1695" s="31" t="s">
        <v>2064</v>
      </c>
      <c r="G1695" s="34">
        <v>0.42692934477750311</v>
      </c>
      <c r="H1695" s="44" t="str">
        <f t="shared" si="26"/>
        <v>APPROVE</v>
      </c>
      <c r="I1695" s="42">
        <f>IF(Table9[[#This Row],[DECISION]]="Approve",3,IF(Table9[[#This Row],[DECISION]]="Review",2,1))</f>
        <v>3</v>
      </c>
    </row>
    <row r="1696" spans="1:9" ht="17.25" x14ac:dyDescent="0.3">
      <c r="A1696" s="39" t="s">
        <v>1724</v>
      </c>
      <c r="B1696" s="26" t="s">
        <v>33</v>
      </c>
      <c r="C1696" s="27">
        <v>107500</v>
      </c>
      <c r="D1696" s="28">
        <v>32000</v>
      </c>
      <c r="E1696" s="30" t="str">
        <f>VLOOKUP(A1696,'CREDIT RISK SCORECARD'!A:H,8, FALSE)</f>
        <v xml:space="preserve"> Medium Risk</v>
      </c>
      <c r="F1696" s="26" t="s">
        <v>2065</v>
      </c>
      <c r="G1696" s="29">
        <v>0.63926028647798694</v>
      </c>
      <c r="H1696" s="44" t="str">
        <f t="shared" si="26"/>
        <v>REVIEW</v>
      </c>
      <c r="I1696" s="42">
        <f>IF(Table9[[#This Row],[DECISION]]="Approve",3,IF(Table9[[#This Row],[DECISION]]="Review",2,1))</f>
        <v>2</v>
      </c>
    </row>
    <row r="1697" spans="1:9" ht="17.25" x14ac:dyDescent="0.3">
      <c r="A1697" s="40" t="s">
        <v>1725</v>
      </c>
      <c r="B1697" s="31" t="s">
        <v>33</v>
      </c>
      <c r="C1697" s="32">
        <v>253500</v>
      </c>
      <c r="D1697" s="33">
        <v>88000</v>
      </c>
      <c r="E1697" s="30" t="str">
        <f>VLOOKUP(A1697,'CREDIT RISK SCORECARD'!A:H,8, FALSE)</f>
        <v xml:space="preserve"> High Risk</v>
      </c>
      <c r="F1697" s="31" t="s">
        <v>2065</v>
      </c>
      <c r="G1697" s="34">
        <v>0.70442594578313056</v>
      </c>
      <c r="H1697" s="44" t="str">
        <f t="shared" si="26"/>
        <v>REJECT</v>
      </c>
      <c r="I1697" s="42">
        <f>IF(Table9[[#This Row],[DECISION]]="Approve",3,IF(Table9[[#This Row],[DECISION]]="Review",2,1))</f>
        <v>1</v>
      </c>
    </row>
    <row r="1698" spans="1:9" ht="17.25" x14ac:dyDescent="0.3">
      <c r="A1698" s="39" t="s">
        <v>1726</v>
      </c>
      <c r="B1698" s="26" t="s">
        <v>25</v>
      </c>
      <c r="C1698" s="27">
        <v>98000</v>
      </c>
      <c r="D1698" s="28">
        <v>30000</v>
      </c>
      <c r="E1698" s="30" t="str">
        <f>VLOOKUP(A1698,'CREDIT RISK SCORECARD'!A:H,8, FALSE)</f>
        <v xml:space="preserve"> Medium Risk</v>
      </c>
      <c r="F1698" s="26" t="s">
        <v>2064</v>
      </c>
      <c r="G1698" s="29">
        <v>0.44058330962575082</v>
      </c>
      <c r="H1698" s="44" t="str">
        <f t="shared" si="26"/>
        <v>REVIEW</v>
      </c>
      <c r="I1698" s="42">
        <f>IF(Table9[[#This Row],[DECISION]]="Approve",3,IF(Table9[[#This Row],[DECISION]]="Review",2,1))</f>
        <v>2</v>
      </c>
    </row>
    <row r="1699" spans="1:9" ht="17.25" x14ac:dyDescent="0.3">
      <c r="A1699" s="40" t="s">
        <v>1727</v>
      </c>
      <c r="B1699" s="31" t="s">
        <v>33</v>
      </c>
      <c r="C1699" s="32">
        <v>185600</v>
      </c>
      <c r="D1699" s="33">
        <v>30000</v>
      </c>
      <c r="E1699" s="30" t="str">
        <f>VLOOKUP(A1699,'CREDIT RISK SCORECARD'!A:H,8, FALSE)</f>
        <v xml:space="preserve"> Medium Risk</v>
      </c>
      <c r="F1699" s="31" t="s">
        <v>2065</v>
      </c>
      <c r="G1699" s="34">
        <v>0.65790750669667963</v>
      </c>
      <c r="H1699" s="44" t="str">
        <f t="shared" si="26"/>
        <v>REVIEW</v>
      </c>
      <c r="I1699" s="42">
        <f>IF(Table9[[#This Row],[DECISION]]="Approve",3,IF(Table9[[#This Row],[DECISION]]="Review",2,1))</f>
        <v>2</v>
      </c>
    </row>
    <row r="1700" spans="1:9" ht="17.25" x14ac:dyDescent="0.3">
      <c r="A1700" s="39" t="s">
        <v>1728</v>
      </c>
      <c r="B1700" s="26" t="s">
        <v>25</v>
      </c>
      <c r="C1700" s="27">
        <v>178700</v>
      </c>
      <c r="D1700" s="28">
        <v>52000</v>
      </c>
      <c r="E1700" s="30" t="str">
        <f>VLOOKUP(A1700,'CREDIT RISK SCORECARD'!A:H,8, FALSE)</f>
        <v xml:space="preserve"> Low Risk</v>
      </c>
      <c r="F1700" s="26" t="s">
        <v>2064</v>
      </c>
      <c r="G1700" s="29">
        <v>0.30769227855427644</v>
      </c>
      <c r="H1700" s="44" t="str">
        <f t="shared" si="26"/>
        <v>APPROVE</v>
      </c>
      <c r="I1700" s="42">
        <f>IF(Table9[[#This Row],[DECISION]]="Approve",3,IF(Table9[[#This Row],[DECISION]]="Review",2,1))</f>
        <v>3</v>
      </c>
    </row>
    <row r="1701" spans="1:9" ht="17.25" x14ac:dyDescent="0.3">
      <c r="A1701" s="40" t="s">
        <v>1729</v>
      </c>
      <c r="B1701" s="31" t="s">
        <v>25</v>
      </c>
      <c r="C1701" s="32">
        <v>159300</v>
      </c>
      <c r="D1701" s="33">
        <v>50000</v>
      </c>
      <c r="E1701" s="30" t="str">
        <f>VLOOKUP(A1701,'CREDIT RISK SCORECARD'!A:H,8, FALSE)</f>
        <v xml:space="preserve"> Low Risk</v>
      </c>
      <c r="F1701" s="31" t="s">
        <v>2064</v>
      </c>
      <c r="G1701" s="34">
        <v>0.37817176960153237</v>
      </c>
      <c r="H1701" s="44" t="str">
        <f t="shared" si="26"/>
        <v>APPROVE</v>
      </c>
      <c r="I1701" s="42">
        <f>IF(Table9[[#This Row],[DECISION]]="Approve",3,IF(Table9[[#This Row],[DECISION]]="Review",2,1))</f>
        <v>3</v>
      </c>
    </row>
    <row r="1702" spans="1:9" ht="17.25" x14ac:dyDescent="0.3">
      <c r="A1702" s="39" t="s">
        <v>1730</v>
      </c>
      <c r="B1702" s="26" t="s">
        <v>25</v>
      </c>
      <c r="C1702" s="27">
        <v>235600</v>
      </c>
      <c r="D1702" s="28">
        <v>75000</v>
      </c>
      <c r="E1702" s="30" t="str">
        <f>VLOOKUP(A1702,'CREDIT RISK SCORECARD'!A:H,8, FALSE)</f>
        <v xml:space="preserve"> Medium Risk</v>
      </c>
      <c r="F1702" s="26" t="s">
        <v>2064</v>
      </c>
      <c r="G1702" s="29">
        <v>0.38771215759941385</v>
      </c>
      <c r="H1702" s="44" t="str">
        <f t="shared" si="26"/>
        <v>REVIEW</v>
      </c>
      <c r="I1702" s="42">
        <f>IF(Table9[[#This Row],[DECISION]]="Approve",3,IF(Table9[[#This Row],[DECISION]]="Review",2,1))</f>
        <v>2</v>
      </c>
    </row>
    <row r="1703" spans="1:9" ht="17.25" x14ac:dyDescent="0.3">
      <c r="A1703" s="40" t="s">
        <v>1731</v>
      </c>
      <c r="B1703" s="31" t="s">
        <v>25</v>
      </c>
      <c r="C1703" s="32">
        <v>232600</v>
      </c>
      <c r="D1703" s="33">
        <v>66000</v>
      </c>
      <c r="E1703" s="30" t="str">
        <f>VLOOKUP(A1703,'CREDIT RISK SCORECARD'!A:H,8, FALSE)</f>
        <v xml:space="preserve"> Low Risk</v>
      </c>
      <c r="F1703" s="31" t="s">
        <v>2064</v>
      </c>
      <c r="G1703" s="34">
        <v>0.40485840196113476</v>
      </c>
      <c r="H1703" s="44" t="str">
        <f t="shared" si="26"/>
        <v>APPROVE</v>
      </c>
      <c r="I1703" s="42">
        <f>IF(Table9[[#This Row],[DECISION]]="Approve",3,IF(Table9[[#This Row],[DECISION]]="Review",2,1))</f>
        <v>3</v>
      </c>
    </row>
    <row r="1704" spans="1:9" ht="17.25" x14ac:dyDescent="0.3">
      <c r="A1704" s="39" t="s">
        <v>1732</v>
      </c>
      <c r="B1704" s="26" t="s">
        <v>25</v>
      </c>
      <c r="C1704" s="27">
        <v>257200</v>
      </c>
      <c r="D1704" s="28">
        <v>88000</v>
      </c>
      <c r="E1704" s="30" t="str">
        <f>VLOOKUP(A1704,'CREDIT RISK SCORECARD'!A:H,8, FALSE)</f>
        <v xml:space="preserve"> Low Risk</v>
      </c>
      <c r="F1704" s="26" t="s">
        <v>2064</v>
      </c>
      <c r="G1704" s="29">
        <v>0.33974697936328646</v>
      </c>
      <c r="H1704" s="44" t="str">
        <f t="shared" si="26"/>
        <v>APPROVE</v>
      </c>
      <c r="I1704" s="42">
        <f>IF(Table9[[#This Row],[DECISION]]="Approve",3,IF(Table9[[#This Row],[DECISION]]="Review",2,1))</f>
        <v>3</v>
      </c>
    </row>
    <row r="1705" spans="1:9" ht="17.25" x14ac:dyDescent="0.3">
      <c r="A1705" s="40" t="s">
        <v>1733</v>
      </c>
      <c r="B1705" s="31" t="s">
        <v>25</v>
      </c>
      <c r="C1705" s="32">
        <v>181900</v>
      </c>
      <c r="D1705" s="33">
        <v>46000</v>
      </c>
      <c r="E1705" s="30" t="str">
        <f>VLOOKUP(A1705,'CREDIT RISK SCORECARD'!A:H,8, FALSE)</f>
        <v xml:space="preserve"> Low Risk</v>
      </c>
      <c r="F1705" s="31" t="s">
        <v>2064</v>
      </c>
      <c r="G1705" s="34">
        <v>0.31353328582163009</v>
      </c>
      <c r="H1705" s="44" t="str">
        <f t="shared" si="26"/>
        <v>APPROVE</v>
      </c>
      <c r="I1705" s="42">
        <f>IF(Table9[[#This Row],[DECISION]]="Approve",3,IF(Table9[[#This Row],[DECISION]]="Review",2,1))</f>
        <v>3</v>
      </c>
    </row>
    <row r="1706" spans="1:9" ht="17.25" x14ac:dyDescent="0.3">
      <c r="A1706" s="39" t="s">
        <v>1734</v>
      </c>
      <c r="B1706" s="26" t="s">
        <v>30</v>
      </c>
      <c r="C1706" s="27">
        <v>212500</v>
      </c>
      <c r="D1706" s="28">
        <v>71000</v>
      </c>
      <c r="E1706" s="30" t="str">
        <f>VLOOKUP(A1706,'CREDIT RISK SCORECARD'!A:H,8, FALSE)</f>
        <v xml:space="preserve"> Medium Risk</v>
      </c>
      <c r="F1706" s="26" t="s">
        <v>2064</v>
      </c>
      <c r="G1706" s="29">
        <v>0.4904433656676368</v>
      </c>
      <c r="H1706" s="44" t="str">
        <f t="shared" si="26"/>
        <v>REVIEW</v>
      </c>
      <c r="I1706" s="42">
        <f>IF(Table9[[#This Row],[DECISION]]="Approve",3,IF(Table9[[#This Row],[DECISION]]="Review",2,1))</f>
        <v>2</v>
      </c>
    </row>
    <row r="1707" spans="1:9" ht="17.25" x14ac:dyDescent="0.3">
      <c r="A1707" s="40" t="s">
        <v>1735</v>
      </c>
      <c r="B1707" s="31" t="s">
        <v>33</v>
      </c>
      <c r="C1707" s="32">
        <v>177900</v>
      </c>
      <c r="D1707" s="33">
        <v>61000</v>
      </c>
      <c r="E1707" s="30" t="str">
        <f>VLOOKUP(A1707,'CREDIT RISK SCORECARD'!A:H,8, FALSE)</f>
        <v xml:space="preserve"> Medium Risk</v>
      </c>
      <c r="F1707" s="31" t="s">
        <v>2065</v>
      </c>
      <c r="G1707" s="34">
        <v>0.6750404138454893</v>
      </c>
      <c r="H1707" s="44" t="str">
        <f t="shared" si="26"/>
        <v>REVIEW</v>
      </c>
      <c r="I1707" s="42">
        <f>IF(Table9[[#This Row],[DECISION]]="Approve",3,IF(Table9[[#This Row],[DECISION]]="Review",2,1))</f>
        <v>2</v>
      </c>
    </row>
    <row r="1708" spans="1:9" ht="17.25" x14ac:dyDescent="0.3">
      <c r="A1708" s="39" t="s">
        <v>1736</v>
      </c>
      <c r="B1708" s="26" t="s">
        <v>30</v>
      </c>
      <c r="C1708" s="27">
        <v>269200</v>
      </c>
      <c r="D1708" s="28">
        <v>86000</v>
      </c>
      <c r="E1708" s="30" t="str">
        <f>VLOOKUP(A1708,'CREDIT RISK SCORECARD'!A:H,8, FALSE)</f>
        <v xml:space="preserve"> Medium Risk</v>
      </c>
      <c r="F1708" s="26" t="s">
        <v>2065</v>
      </c>
      <c r="G1708" s="29">
        <v>0.50829483997979008</v>
      </c>
      <c r="H1708" s="44" t="str">
        <f t="shared" si="26"/>
        <v>REVIEW</v>
      </c>
      <c r="I1708" s="42">
        <f>IF(Table9[[#This Row],[DECISION]]="Approve",3,IF(Table9[[#This Row],[DECISION]]="Review",2,1))</f>
        <v>2</v>
      </c>
    </row>
    <row r="1709" spans="1:9" ht="17.25" x14ac:dyDescent="0.3">
      <c r="A1709" s="40" t="s">
        <v>1737</v>
      </c>
      <c r="B1709" s="31" t="s">
        <v>25</v>
      </c>
      <c r="C1709" s="32">
        <v>119000</v>
      </c>
      <c r="D1709" s="33">
        <v>30000</v>
      </c>
      <c r="E1709" s="30" t="str">
        <f>VLOOKUP(A1709,'CREDIT RISK SCORECARD'!A:H,8, FALSE)</f>
        <v xml:space="preserve"> Medium Risk</v>
      </c>
      <c r="F1709" s="31" t="s">
        <v>2064</v>
      </c>
      <c r="G1709" s="34">
        <v>0.45734353474001649</v>
      </c>
      <c r="H1709" s="44" t="str">
        <f t="shared" si="26"/>
        <v>REVIEW</v>
      </c>
      <c r="I1709" s="42">
        <f>IF(Table9[[#This Row],[DECISION]]="Approve",3,IF(Table9[[#This Row],[DECISION]]="Review",2,1))</f>
        <v>2</v>
      </c>
    </row>
    <row r="1710" spans="1:9" ht="17.25" x14ac:dyDescent="0.3">
      <c r="A1710" s="39" t="s">
        <v>1738</v>
      </c>
      <c r="B1710" s="26" t="s">
        <v>25</v>
      </c>
      <c r="C1710" s="27">
        <v>165600</v>
      </c>
      <c r="D1710" s="28">
        <v>31000</v>
      </c>
      <c r="E1710" s="30" t="str">
        <f>VLOOKUP(A1710,'CREDIT RISK SCORECARD'!A:H,8, FALSE)</f>
        <v xml:space="preserve"> Low Risk</v>
      </c>
      <c r="F1710" s="26" t="s">
        <v>2064</v>
      </c>
      <c r="G1710" s="29">
        <v>0.38392556489555318</v>
      </c>
      <c r="H1710" s="44" t="str">
        <f t="shared" si="26"/>
        <v>APPROVE</v>
      </c>
      <c r="I1710" s="42">
        <f>IF(Table9[[#This Row],[DECISION]]="Approve",3,IF(Table9[[#This Row],[DECISION]]="Review",2,1))</f>
        <v>3</v>
      </c>
    </row>
    <row r="1711" spans="1:9" ht="17.25" x14ac:dyDescent="0.3">
      <c r="A1711" s="40" t="s">
        <v>1739</v>
      </c>
      <c r="B1711" s="31" t="s">
        <v>33</v>
      </c>
      <c r="C1711" s="32">
        <v>327400</v>
      </c>
      <c r="D1711" s="33">
        <v>85000</v>
      </c>
      <c r="E1711" s="30" t="str">
        <f>VLOOKUP(A1711,'CREDIT RISK SCORECARD'!A:H,8, FALSE)</f>
        <v xml:space="preserve"> Medium Risk</v>
      </c>
      <c r="F1711" s="31" t="s">
        <v>2065</v>
      </c>
      <c r="G1711" s="34">
        <v>0.69454485890785977</v>
      </c>
      <c r="H1711" s="44" t="str">
        <f t="shared" si="26"/>
        <v>REVIEW</v>
      </c>
      <c r="I1711" s="42">
        <f>IF(Table9[[#This Row],[DECISION]]="Approve",3,IF(Table9[[#This Row],[DECISION]]="Review",2,1))</f>
        <v>2</v>
      </c>
    </row>
    <row r="1712" spans="1:9" ht="17.25" x14ac:dyDescent="0.3">
      <c r="A1712" s="39" t="s">
        <v>1740</v>
      </c>
      <c r="B1712" s="26" t="s">
        <v>25</v>
      </c>
      <c r="C1712" s="27">
        <v>174400</v>
      </c>
      <c r="D1712" s="28">
        <v>42000</v>
      </c>
      <c r="E1712" s="30" t="str">
        <f>VLOOKUP(A1712,'CREDIT RISK SCORECARD'!A:H,8, FALSE)</f>
        <v xml:space="preserve"> Low Risk</v>
      </c>
      <c r="F1712" s="26" t="s">
        <v>2064</v>
      </c>
      <c r="G1712" s="29">
        <v>0.37535925896519368</v>
      </c>
      <c r="H1712" s="44" t="str">
        <f t="shared" si="26"/>
        <v>APPROVE</v>
      </c>
      <c r="I1712" s="42">
        <f>IF(Table9[[#This Row],[DECISION]]="Approve",3,IF(Table9[[#This Row],[DECISION]]="Review",2,1))</f>
        <v>3</v>
      </c>
    </row>
    <row r="1713" spans="1:9" ht="17.25" x14ac:dyDescent="0.3">
      <c r="A1713" s="40" t="s">
        <v>1741</v>
      </c>
      <c r="B1713" s="31" t="s">
        <v>25</v>
      </c>
      <c r="C1713" s="32">
        <v>159000</v>
      </c>
      <c r="D1713" s="33">
        <v>52000</v>
      </c>
      <c r="E1713" s="30" t="str">
        <f>VLOOKUP(A1713,'CREDIT RISK SCORECARD'!A:H,8, FALSE)</f>
        <v xml:space="preserve"> Low Risk</v>
      </c>
      <c r="F1713" s="31" t="s">
        <v>2064</v>
      </c>
      <c r="G1713" s="34">
        <v>0.36007380806289119</v>
      </c>
      <c r="H1713" s="44" t="str">
        <f t="shared" si="26"/>
        <v>APPROVE</v>
      </c>
      <c r="I1713" s="42">
        <f>IF(Table9[[#This Row],[DECISION]]="Approve",3,IF(Table9[[#This Row],[DECISION]]="Review",2,1))</f>
        <v>3</v>
      </c>
    </row>
    <row r="1714" spans="1:9" ht="17.25" x14ac:dyDescent="0.3">
      <c r="A1714" s="39" t="s">
        <v>1742</v>
      </c>
      <c r="B1714" s="26" t="s">
        <v>33</v>
      </c>
      <c r="C1714" s="27">
        <v>154800</v>
      </c>
      <c r="D1714" s="28">
        <v>30000</v>
      </c>
      <c r="E1714" s="30" t="str">
        <f>VLOOKUP(A1714,'CREDIT RISK SCORECARD'!A:H,8, FALSE)</f>
        <v xml:space="preserve"> Medium Risk</v>
      </c>
      <c r="F1714" s="26" t="s">
        <v>2065</v>
      </c>
      <c r="G1714" s="29">
        <v>0.54547321251013425</v>
      </c>
      <c r="H1714" s="44" t="str">
        <f t="shared" si="26"/>
        <v>REVIEW</v>
      </c>
      <c r="I1714" s="42">
        <f>IF(Table9[[#This Row],[DECISION]]="Approve",3,IF(Table9[[#This Row],[DECISION]]="Review",2,1))</f>
        <v>2</v>
      </c>
    </row>
    <row r="1715" spans="1:9" ht="17.25" x14ac:dyDescent="0.3">
      <c r="A1715" s="40" t="s">
        <v>1743</v>
      </c>
      <c r="B1715" s="31" t="s">
        <v>25</v>
      </c>
      <c r="C1715" s="32">
        <v>144200</v>
      </c>
      <c r="D1715" s="33">
        <v>30000</v>
      </c>
      <c r="E1715" s="30" t="str">
        <f>VLOOKUP(A1715,'CREDIT RISK SCORECARD'!A:H,8, FALSE)</f>
        <v xml:space="preserve"> Low Risk</v>
      </c>
      <c r="F1715" s="31" t="s">
        <v>2064</v>
      </c>
      <c r="G1715" s="34">
        <v>0.40933094963076377</v>
      </c>
      <c r="H1715" s="44" t="str">
        <f t="shared" si="26"/>
        <v>APPROVE</v>
      </c>
      <c r="I1715" s="42">
        <f>IF(Table9[[#This Row],[DECISION]]="Approve",3,IF(Table9[[#This Row],[DECISION]]="Review",2,1))</f>
        <v>3</v>
      </c>
    </row>
    <row r="1716" spans="1:9" ht="17.25" x14ac:dyDescent="0.3">
      <c r="A1716" s="39" t="s">
        <v>1744</v>
      </c>
      <c r="B1716" s="26" t="s">
        <v>33</v>
      </c>
      <c r="C1716" s="27">
        <v>173800</v>
      </c>
      <c r="D1716" s="28">
        <v>52000</v>
      </c>
      <c r="E1716" s="30" t="str">
        <f>VLOOKUP(A1716,'CREDIT RISK SCORECARD'!A:H,8, FALSE)</f>
        <v xml:space="preserve"> Medium Risk</v>
      </c>
      <c r="F1716" s="26" t="s">
        <v>2065</v>
      </c>
      <c r="G1716" s="29">
        <v>0.61359993015869396</v>
      </c>
      <c r="H1716" s="44" t="str">
        <f t="shared" si="26"/>
        <v>REVIEW</v>
      </c>
      <c r="I1716" s="42">
        <f>IF(Table9[[#This Row],[DECISION]]="Approve",3,IF(Table9[[#This Row],[DECISION]]="Review",2,1))</f>
        <v>2</v>
      </c>
    </row>
    <row r="1717" spans="1:9" ht="17.25" x14ac:dyDescent="0.3">
      <c r="A1717" s="40" t="s">
        <v>1745</v>
      </c>
      <c r="B1717" s="31" t="s">
        <v>33</v>
      </c>
      <c r="C1717" s="32">
        <v>264000</v>
      </c>
      <c r="D1717" s="33">
        <v>45000</v>
      </c>
      <c r="E1717" s="30" t="str">
        <f>VLOOKUP(A1717,'CREDIT RISK SCORECARD'!A:H,8, FALSE)</f>
        <v xml:space="preserve"> Medium Risk</v>
      </c>
      <c r="F1717" s="31" t="s">
        <v>2065</v>
      </c>
      <c r="G1717" s="34">
        <v>0.62833316617483925</v>
      </c>
      <c r="H1717" s="44" t="str">
        <f t="shared" si="26"/>
        <v>REVIEW</v>
      </c>
      <c r="I1717" s="42">
        <f>IF(Table9[[#This Row],[DECISION]]="Approve",3,IF(Table9[[#This Row],[DECISION]]="Review",2,1))</f>
        <v>2</v>
      </c>
    </row>
    <row r="1718" spans="1:9" ht="17.25" x14ac:dyDescent="0.3">
      <c r="A1718" s="39" t="s">
        <v>1746</v>
      </c>
      <c r="B1718" s="26" t="s">
        <v>25</v>
      </c>
      <c r="C1718" s="27">
        <v>182100</v>
      </c>
      <c r="D1718" s="28">
        <v>39000</v>
      </c>
      <c r="E1718" s="30" t="str">
        <f>VLOOKUP(A1718,'CREDIT RISK SCORECARD'!A:H,8, FALSE)</f>
        <v xml:space="preserve"> Low Risk</v>
      </c>
      <c r="F1718" s="26" t="s">
        <v>2064</v>
      </c>
      <c r="G1718" s="29">
        <v>0.37843608927369593</v>
      </c>
      <c r="H1718" s="44" t="str">
        <f t="shared" si="26"/>
        <v>APPROVE</v>
      </c>
      <c r="I1718" s="42">
        <f>IF(Table9[[#This Row],[DECISION]]="Approve",3,IF(Table9[[#This Row],[DECISION]]="Review",2,1))</f>
        <v>3</v>
      </c>
    </row>
    <row r="1719" spans="1:9" ht="17.25" x14ac:dyDescent="0.3">
      <c r="A1719" s="40" t="s">
        <v>1747</v>
      </c>
      <c r="B1719" s="31" t="s">
        <v>25</v>
      </c>
      <c r="C1719" s="32">
        <v>238800</v>
      </c>
      <c r="D1719" s="33">
        <v>54000</v>
      </c>
      <c r="E1719" s="30" t="str">
        <f>VLOOKUP(A1719,'CREDIT RISK SCORECARD'!A:H,8, FALSE)</f>
        <v xml:space="preserve"> Low Risk</v>
      </c>
      <c r="F1719" s="31" t="s">
        <v>2064</v>
      </c>
      <c r="G1719" s="34">
        <v>0.30256816897161931</v>
      </c>
      <c r="H1719" s="44" t="str">
        <f t="shared" si="26"/>
        <v>APPROVE</v>
      </c>
      <c r="I1719" s="42">
        <f>IF(Table9[[#This Row],[DECISION]]="Approve",3,IF(Table9[[#This Row],[DECISION]]="Review",2,1))</f>
        <v>3</v>
      </c>
    </row>
    <row r="1720" spans="1:9" ht="17.25" x14ac:dyDescent="0.3">
      <c r="A1720" s="39" t="s">
        <v>1748</v>
      </c>
      <c r="B1720" s="26" t="s">
        <v>33</v>
      </c>
      <c r="C1720" s="27">
        <v>85900</v>
      </c>
      <c r="D1720" s="28">
        <v>30000</v>
      </c>
      <c r="E1720" s="30" t="str">
        <f>VLOOKUP(A1720,'CREDIT RISK SCORECARD'!A:H,8, FALSE)</f>
        <v xml:space="preserve"> Medium Risk</v>
      </c>
      <c r="F1720" s="26" t="s">
        <v>2065</v>
      </c>
      <c r="G1720" s="29">
        <v>0.59037868748262834</v>
      </c>
      <c r="H1720" s="44" t="str">
        <f t="shared" si="26"/>
        <v>REVIEW</v>
      </c>
      <c r="I1720" s="42">
        <f>IF(Table9[[#This Row],[DECISION]]="Approve",3,IF(Table9[[#This Row],[DECISION]]="Review",2,1))</f>
        <v>2</v>
      </c>
    </row>
    <row r="1721" spans="1:9" ht="17.25" x14ac:dyDescent="0.3">
      <c r="A1721" s="40" t="s">
        <v>1749</v>
      </c>
      <c r="B1721" s="31" t="s">
        <v>25</v>
      </c>
      <c r="C1721" s="32">
        <v>154100</v>
      </c>
      <c r="D1721" s="33">
        <v>30000</v>
      </c>
      <c r="E1721" s="30" t="str">
        <f>VLOOKUP(A1721,'CREDIT RISK SCORECARD'!A:H,8, FALSE)</f>
        <v xml:space="preserve"> Low Risk</v>
      </c>
      <c r="F1721" s="31" t="s">
        <v>2064</v>
      </c>
      <c r="G1721" s="34">
        <v>0.38026293407717027</v>
      </c>
      <c r="H1721" s="44" t="str">
        <f t="shared" si="26"/>
        <v>APPROVE</v>
      </c>
      <c r="I1721" s="42">
        <f>IF(Table9[[#This Row],[DECISION]]="Approve",3,IF(Table9[[#This Row],[DECISION]]="Review",2,1))</f>
        <v>3</v>
      </c>
    </row>
    <row r="1722" spans="1:9" ht="17.25" x14ac:dyDescent="0.3">
      <c r="A1722" s="39" t="s">
        <v>1750</v>
      </c>
      <c r="B1722" s="26" t="s">
        <v>25</v>
      </c>
      <c r="C1722" s="27">
        <v>131500</v>
      </c>
      <c r="D1722" s="28">
        <v>42000</v>
      </c>
      <c r="E1722" s="30" t="str">
        <f>VLOOKUP(A1722,'CREDIT RISK SCORECARD'!A:H,8, FALSE)</f>
        <v xml:space="preserve"> Medium Risk</v>
      </c>
      <c r="F1722" s="26" t="s">
        <v>2064</v>
      </c>
      <c r="G1722" s="29">
        <v>0.46198127560313557</v>
      </c>
      <c r="H1722" s="44" t="str">
        <f t="shared" si="26"/>
        <v>REVIEW</v>
      </c>
      <c r="I1722" s="42">
        <f>IF(Table9[[#This Row],[DECISION]]="Approve",3,IF(Table9[[#This Row],[DECISION]]="Review",2,1))</f>
        <v>2</v>
      </c>
    </row>
    <row r="1723" spans="1:9" ht="17.25" x14ac:dyDescent="0.3">
      <c r="A1723" s="40" t="s">
        <v>1751</v>
      </c>
      <c r="B1723" s="31" t="s">
        <v>30</v>
      </c>
      <c r="C1723" s="32">
        <v>155700</v>
      </c>
      <c r="D1723" s="33">
        <v>37000</v>
      </c>
      <c r="E1723" s="30" t="str">
        <f>VLOOKUP(A1723,'CREDIT RISK SCORECARD'!A:H,8, FALSE)</f>
        <v xml:space="preserve"> Medium Risk</v>
      </c>
      <c r="F1723" s="31" t="s">
        <v>2065</v>
      </c>
      <c r="G1723" s="34">
        <v>0.53417382384288625</v>
      </c>
      <c r="H1723" s="44" t="str">
        <f t="shared" si="26"/>
        <v>REVIEW</v>
      </c>
      <c r="I1723" s="42">
        <f>IF(Table9[[#This Row],[DECISION]]="Approve",3,IF(Table9[[#This Row],[DECISION]]="Review",2,1))</f>
        <v>2</v>
      </c>
    </row>
    <row r="1724" spans="1:9" ht="17.25" x14ac:dyDescent="0.3">
      <c r="A1724" s="39" t="s">
        <v>1752</v>
      </c>
      <c r="B1724" s="26" t="s">
        <v>25</v>
      </c>
      <c r="C1724" s="27">
        <v>155600</v>
      </c>
      <c r="D1724" s="28">
        <v>52000</v>
      </c>
      <c r="E1724" s="30" t="str">
        <f>VLOOKUP(A1724,'CREDIT RISK SCORECARD'!A:H,8, FALSE)</f>
        <v xml:space="preserve"> Medium Risk</v>
      </c>
      <c r="F1724" s="26" t="s">
        <v>2064</v>
      </c>
      <c r="G1724" s="29">
        <v>0.46250975036462105</v>
      </c>
      <c r="H1724" s="44" t="str">
        <f t="shared" si="26"/>
        <v>REVIEW</v>
      </c>
      <c r="I1724" s="42">
        <f>IF(Table9[[#This Row],[DECISION]]="Approve",3,IF(Table9[[#This Row],[DECISION]]="Review",2,1))</f>
        <v>2</v>
      </c>
    </row>
    <row r="1725" spans="1:9" ht="17.25" x14ac:dyDescent="0.3">
      <c r="A1725" s="40" t="s">
        <v>1753</v>
      </c>
      <c r="B1725" s="31" t="s">
        <v>33</v>
      </c>
      <c r="C1725" s="32">
        <v>265500</v>
      </c>
      <c r="D1725" s="33">
        <v>65000</v>
      </c>
      <c r="E1725" s="30" t="str">
        <f>VLOOKUP(A1725,'CREDIT RISK SCORECARD'!A:H,8, FALSE)</f>
        <v xml:space="preserve"> Low Risk</v>
      </c>
      <c r="F1725" s="31" t="s">
        <v>2064</v>
      </c>
      <c r="G1725" s="34">
        <v>0.48905962386573215</v>
      </c>
      <c r="H1725" s="44" t="str">
        <f t="shared" si="26"/>
        <v>APPROVE</v>
      </c>
      <c r="I1725" s="42">
        <f>IF(Table9[[#This Row],[DECISION]]="Approve",3,IF(Table9[[#This Row],[DECISION]]="Review",2,1))</f>
        <v>3</v>
      </c>
    </row>
    <row r="1726" spans="1:9" ht="17.25" x14ac:dyDescent="0.3">
      <c r="A1726" s="39" t="s">
        <v>1754</v>
      </c>
      <c r="B1726" s="26" t="s">
        <v>30</v>
      </c>
      <c r="C1726" s="27">
        <v>238600</v>
      </c>
      <c r="D1726" s="28">
        <v>49000</v>
      </c>
      <c r="E1726" s="30" t="str">
        <f>VLOOKUP(A1726,'CREDIT RISK SCORECARD'!A:H,8, FALSE)</f>
        <v xml:space="preserve"> Low Risk</v>
      </c>
      <c r="F1726" s="26" t="s">
        <v>2064</v>
      </c>
      <c r="G1726" s="29">
        <v>0.46040124970929325</v>
      </c>
      <c r="H1726" s="44" t="str">
        <f t="shared" si="26"/>
        <v>APPROVE</v>
      </c>
      <c r="I1726" s="42">
        <f>IF(Table9[[#This Row],[DECISION]]="Approve",3,IF(Table9[[#This Row],[DECISION]]="Review",2,1))</f>
        <v>3</v>
      </c>
    </row>
    <row r="1727" spans="1:9" ht="17.25" x14ac:dyDescent="0.3">
      <c r="A1727" s="40" t="s">
        <v>1755</v>
      </c>
      <c r="B1727" s="31" t="s">
        <v>25</v>
      </c>
      <c r="C1727" s="32">
        <v>202500</v>
      </c>
      <c r="D1727" s="33">
        <v>36000</v>
      </c>
      <c r="E1727" s="30" t="str">
        <f>VLOOKUP(A1727,'CREDIT RISK SCORECARD'!A:H,8, FALSE)</f>
        <v xml:space="preserve"> Low Risk</v>
      </c>
      <c r="F1727" s="31" t="s">
        <v>2064</v>
      </c>
      <c r="G1727" s="34">
        <v>0.39131807627650783</v>
      </c>
      <c r="H1727" s="44" t="str">
        <f t="shared" si="26"/>
        <v>APPROVE</v>
      </c>
      <c r="I1727" s="42">
        <f>IF(Table9[[#This Row],[DECISION]]="Approve",3,IF(Table9[[#This Row],[DECISION]]="Review",2,1))</f>
        <v>3</v>
      </c>
    </row>
    <row r="1728" spans="1:9" ht="17.25" x14ac:dyDescent="0.3">
      <c r="A1728" s="39" t="s">
        <v>1756</v>
      </c>
      <c r="B1728" s="26" t="s">
        <v>25</v>
      </c>
      <c r="C1728" s="27">
        <v>215600</v>
      </c>
      <c r="D1728" s="28">
        <v>33000</v>
      </c>
      <c r="E1728" s="30" t="str">
        <f>VLOOKUP(A1728,'CREDIT RISK SCORECARD'!A:H,8, FALSE)</f>
        <v xml:space="preserve"> Low Risk</v>
      </c>
      <c r="F1728" s="26" t="s">
        <v>2064</v>
      </c>
      <c r="G1728" s="29">
        <v>0.37377621706994518</v>
      </c>
      <c r="H1728" s="44" t="str">
        <f t="shared" si="26"/>
        <v>APPROVE</v>
      </c>
      <c r="I1728" s="42">
        <f>IF(Table9[[#This Row],[DECISION]]="Approve",3,IF(Table9[[#This Row],[DECISION]]="Review",2,1))</f>
        <v>3</v>
      </c>
    </row>
    <row r="1729" spans="1:9" ht="17.25" x14ac:dyDescent="0.3">
      <c r="A1729" s="40" t="s">
        <v>1757</v>
      </c>
      <c r="B1729" s="31" t="s">
        <v>25</v>
      </c>
      <c r="C1729" s="32">
        <v>222300</v>
      </c>
      <c r="D1729" s="33">
        <v>57000</v>
      </c>
      <c r="E1729" s="30" t="str">
        <f>VLOOKUP(A1729,'CREDIT RISK SCORECARD'!A:H,8, FALSE)</f>
        <v xml:space="preserve"> Low Risk</v>
      </c>
      <c r="F1729" s="31" t="s">
        <v>2064</v>
      </c>
      <c r="G1729" s="34">
        <v>0.38596114943391285</v>
      </c>
      <c r="H1729" s="44" t="str">
        <f t="shared" si="26"/>
        <v>APPROVE</v>
      </c>
      <c r="I1729" s="42">
        <f>IF(Table9[[#This Row],[DECISION]]="Approve",3,IF(Table9[[#This Row],[DECISION]]="Review",2,1))</f>
        <v>3</v>
      </c>
    </row>
    <row r="1730" spans="1:9" ht="17.25" x14ac:dyDescent="0.3">
      <c r="A1730" s="39" t="s">
        <v>1758</v>
      </c>
      <c r="B1730" s="26" t="s">
        <v>25</v>
      </c>
      <c r="C1730" s="27">
        <v>196900</v>
      </c>
      <c r="D1730" s="28">
        <v>34000</v>
      </c>
      <c r="E1730" s="30" t="str">
        <f>VLOOKUP(A1730,'CREDIT RISK SCORECARD'!A:H,8, FALSE)</f>
        <v xml:space="preserve"> Low Risk</v>
      </c>
      <c r="F1730" s="26" t="s">
        <v>2064</v>
      </c>
      <c r="G1730" s="29">
        <v>0.30815526134520943</v>
      </c>
      <c r="H1730" s="44" t="str">
        <f t="shared" si="26"/>
        <v>APPROVE</v>
      </c>
      <c r="I1730" s="42">
        <f>IF(Table9[[#This Row],[DECISION]]="Approve",3,IF(Table9[[#This Row],[DECISION]]="Review",2,1))</f>
        <v>3</v>
      </c>
    </row>
    <row r="1731" spans="1:9" ht="17.25" x14ac:dyDescent="0.3">
      <c r="A1731" s="40" t="s">
        <v>1759</v>
      </c>
      <c r="B1731" s="31" t="s">
        <v>25</v>
      </c>
      <c r="C1731" s="32">
        <v>212300</v>
      </c>
      <c r="D1731" s="33">
        <v>48000</v>
      </c>
      <c r="E1731" s="30" t="str">
        <f>VLOOKUP(A1731,'CREDIT RISK SCORECARD'!A:H,8, FALSE)</f>
        <v xml:space="preserve"> Low Risk</v>
      </c>
      <c r="F1731" s="31" t="s">
        <v>2064</v>
      </c>
      <c r="G1731" s="34">
        <v>0.33853768203454765</v>
      </c>
      <c r="H1731" s="44" t="str">
        <f t="shared" si="26"/>
        <v>APPROVE</v>
      </c>
      <c r="I1731" s="42">
        <f>IF(Table9[[#This Row],[DECISION]]="Approve",3,IF(Table9[[#This Row],[DECISION]]="Review",2,1))</f>
        <v>3</v>
      </c>
    </row>
    <row r="1732" spans="1:9" ht="17.25" x14ac:dyDescent="0.3">
      <c r="A1732" s="39" t="s">
        <v>1760</v>
      </c>
      <c r="B1732" s="26" t="s">
        <v>33</v>
      </c>
      <c r="C1732" s="27">
        <v>197500</v>
      </c>
      <c r="D1732" s="28">
        <v>53000</v>
      </c>
      <c r="E1732" s="30" t="str">
        <f>VLOOKUP(A1732,'CREDIT RISK SCORECARD'!A:H,8, FALSE)</f>
        <v xml:space="preserve"> Medium Risk</v>
      </c>
      <c r="F1732" s="26" t="s">
        <v>2065</v>
      </c>
      <c r="G1732" s="29">
        <v>0.7059646101777205</v>
      </c>
      <c r="H1732" s="44" t="str">
        <f t="shared" si="26"/>
        <v>REVIEW</v>
      </c>
      <c r="I1732" s="42">
        <f>IF(Table9[[#This Row],[DECISION]]="Approve",3,IF(Table9[[#This Row],[DECISION]]="Review",2,1))</f>
        <v>2</v>
      </c>
    </row>
    <row r="1733" spans="1:9" ht="17.25" x14ac:dyDescent="0.3">
      <c r="A1733" s="40" t="s">
        <v>1761</v>
      </c>
      <c r="B1733" s="31" t="s">
        <v>25</v>
      </c>
      <c r="C1733" s="32">
        <v>126500</v>
      </c>
      <c r="D1733" s="33">
        <v>30000</v>
      </c>
      <c r="E1733" s="30" t="str">
        <f>VLOOKUP(A1733,'CREDIT RISK SCORECARD'!A:H,8, FALSE)</f>
        <v xml:space="preserve"> Low Risk</v>
      </c>
      <c r="F1733" s="31" t="s">
        <v>2064</v>
      </c>
      <c r="G1733" s="34">
        <v>0.40658606034664463</v>
      </c>
      <c r="H1733" s="44" t="str">
        <f t="shared" si="26"/>
        <v>APPROVE</v>
      </c>
      <c r="I1733" s="42">
        <f>IF(Table9[[#This Row],[DECISION]]="Approve",3,IF(Table9[[#This Row],[DECISION]]="Review",2,1))</f>
        <v>3</v>
      </c>
    </row>
    <row r="1734" spans="1:9" ht="17.25" x14ac:dyDescent="0.3">
      <c r="A1734" s="39" t="s">
        <v>1762</v>
      </c>
      <c r="B1734" s="26" t="s">
        <v>33</v>
      </c>
      <c r="C1734" s="27">
        <v>159300</v>
      </c>
      <c r="D1734" s="28">
        <v>30000</v>
      </c>
      <c r="E1734" s="30" t="str">
        <f>VLOOKUP(A1734,'CREDIT RISK SCORECARD'!A:H,8, FALSE)</f>
        <v xml:space="preserve"> Medium Risk</v>
      </c>
      <c r="F1734" s="26" t="s">
        <v>2065</v>
      </c>
      <c r="G1734" s="29">
        <v>0.56510897998884602</v>
      </c>
      <c r="H1734" s="44" t="str">
        <f t="shared" si="26"/>
        <v>REVIEW</v>
      </c>
      <c r="I1734" s="42">
        <f>IF(Table9[[#This Row],[DECISION]]="Approve",3,IF(Table9[[#This Row],[DECISION]]="Review",2,1))</f>
        <v>2</v>
      </c>
    </row>
    <row r="1735" spans="1:9" ht="17.25" x14ac:dyDescent="0.3">
      <c r="A1735" s="40" t="s">
        <v>1763</v>
      </c>
      <c r="B1735" s="31" t="s">
        <v>30</v>
      </c>
      <c r="C1735" s="32">
        <v>286000</v>
      </c>
      <c r="D1735" s="33">
        <v>87000</v>
      </c>
      <c r="E1735" s="30" t="str">
        <f>VLOOKUP(A1735,'CREDIT RISK SCORECARD'!A:H,8, FALSE)</f>
        <v xml:space="preserve"> Medium Risk</v>
      </c>
      <c r="F1735" s="31" t="s">
        <v>2065</v>
      </c>
      <c r="G1735" s="34">
        <v>0.52625500335088693</v>
      </c>
      <c r="H1735" s="44" t="str">
        <f t="shared" si="26"/>
        <v>REVIEW</v>
      </c>
      <c r="I1735" s="42">
        <f>IF(Table9[[#This Row],[DECISION]]="Approve",3,IF(Table9[[#This Row],[DECISION]]="Review",2,1))</f>
        <v>2</v>
      </c>
    </row>
    <row r="1736" spans="1:9" ht="17.25" x14ac:dyDescent="0.3">
      <c r="A1736" s="39" t="s">
        <v>1764</v>
      </c>
      <c r="B1736" s="26" t="s">
        <v>30</v>
      </c>
      <c r="C1736" s="27">
        <v>134900</v>
      </c>
      <c r="D1736" s="28">
        <v>46000</v>
      </c>
      <c r="E1736" s="30" t="str">
        <f>VLOOKUP(A1736,'CREDIT RISK SCORECARD'!A:H,8, FALSE)</f>
        <v xml:space="preserve"> Medium Risk</v>
      </c>
      <c r="F1736" s="26" t="s">
        <v>2065</v>
      </c>
      <c r="G1736" s="29">
        <v>0.50777304368038845</v>
      </c>
      <c r="H1736" s="44" t="str">
        <f t="shared" ref="H1736:H1799" si="27">IF(E:E=" Low Risk","APPROVE",
IF(E:E=" Medium Risk","REVIEW","REJECT"))</f>
        <v>REVIEW</v>
      </c>
      <c r="I1736" s="42">
        <f>IF(Table9[[#This Row],[DECISION]]="Approve",3,IF(Table9[[#This Row],[DECISION]]="Review",2,1))</f>
        <v>2</v>
      </c>
    </row>
    <row r="1737" spans="1:9" ht="17.25" x14ac:dyDescent="0.3">
      <c r="A1737" s="40" t="s">
        <v>1765</v>
      </c>
      <c r="B1737" s="31" t="s">
        <v>33</v>
      </c>
      <c r="C1737" s="32">
        <v>187300</v>
      </c>
      <c r="D1737" s="33">
        <v>32000</v>
      </c>
      <c r="E1737" s="30" t="str">
        <f>VLOOKUP(A1737,'CREDIT RISK SCORECARD'!A:H,8, FALSE)</f>
        <v xml:space="preserve"> Medium Risk</v>
      </c>
      <c r="F1737" s="31" t="s">
        <v>2065</v>
      </c>
      <c r="G1737" s="34">
        <v>0.67558718931216144</v>
      </c>
      <c r="H1737" s="44" t="str">
        <f t="shared" si="27"/>
        <v>REVIEW</v>
      </c>
      <c r="I1737" s="42">
        <f>IF(Table9[[#This Row],[DECISION]]="Approve",3,IF(Table9[[#This Row],[DECISION]]="Review",2,1))</f>
        <v>2</v>
      </c>
    </row>
    <row r="1738" spans="1:9" ht="17.25" x14ac:dyDescent="0.3">
      <c r="A1738" s="39" t="s">
        <v>1766</v>
      </c>
      <c r="B1738" s="26" t="s">
        <v>25</v>
      </c>
      <c r="C1738" s="27">
        <v>130300</v>
      </c>
      <c r="D1738" s="28">
        <v>30000</v>
      </c>
      <c r="E1738" s="30" t="str">
        <f>VLOOKUP(A1738,'CREDIT RISK SCORECARD'!A:H,8, FALSE)</f>
        <v xml:space="preserve"> Low Risk</v>
      </c>
      <c r="F1738" s="26" t="s">
        <v>2064</v>
      </c>
      <c r="G1738" s="29">
        <v>0.41365880092490426</v>
      </c>
      <c r="H1738" s="44" t="str">
        <f t="shared" si="27"/>
        <v>APPROVE</v>
      </c>
      <c r="I1738" s="42">
        <f>IF(Table9[[#This Row],[DECISION]]="Approve",3,IF(Table9[[#This Row],[DECISION]]="Review",2,1))</f>
        <v>3</v>
      </c>
    </row>
    <row r="1739" spans="1:9" ht="17.25" x14ac:dyDescent="0.3">
      <c r="A1739" s="40" t="s">
        <v>1767</v>
      </c>
      <c r="B1739" s="31" t="s">
        <v>33</v>
      </c>
      <c r="C1739" s="32">
        <v>306300</v>
      </c>
      <c r="D1739" s="33">
        <v>105000</v>
      </c>
      <c r="E1739" s="30" t="str">
        <f>VLOOKUP(A1739,'CREDIT RISK SCORECARD'!A:H,8, FALSE)</f>
        <v xml:space="preserve"> Medium Risk</v>
      </c>
      <c r="F1739" s="31" t="s">
        <v>2065</v>
      </c>
      <c r="G1739" s="34">
        <v>0.58426904047000217</v>
      </c>
      <c r="H1739" s="44" t="str">
        <f t="shared" si="27"/>
        <v>REVIEW</v>
      </c>
      <c r="I1739" s="42">
        <f>IF(Table9[[#This Row],[DECISION]]="Approve",3,IF(Table9[[#This Row],[DECISION]]="Review",2,1))</f>
        <v>2</v>
      </c>
    </row>
    <row r="1740" spans="1:9" ht="17.25" x14ac:dyDescent="0.3">
      <c r="A1740" s="39" t="s">
        <v>1768</v>
      </c>
      <c r="B1740" s="26" t="s">
        <v>33</v>
      </c>
      <c r="C1740" s="27">
        <v>216000</v>
      </c>
      <c r="D1740" s="28">
        <v>34000</v>
      </c>
      <c r="E1740" s="30" t="str">
        <f>VLOOKUP(A1740,'CREDIT RISK SCORECARD'!A:H,8, FALSE)</f>
        <v xml:space="preserve"> Medium Risk</v>
      </c>
      <c r="F1740" s="26" t="s">
        <v>2065</v>
      </c>
      <c r="G1740" s="29">
        <v>0.63619657818386666</v>
      </c>
      <c r="H1740" s="44" t="str">
        <f t="shared" si="27"/>
        <v>REVIEW</v>
      </c>
      <c r="I1740" s="42">
        <f>IF(Table9[[#This Row],[DECISION]]="Approve",3,IF(Table9[[#This Row],[DECISION]]="Review",2,1))</f>
        <v>2</v>
      </c>
    </row>
    <row r="1741" spans="1:9" ht="17.25" x14ac:dyDescent="0.3">
      <c r="A1741" s="40" t="s">
        <v>1769</v>
      </c>
      <c r="B1741" s="31" t="s">
        <v>25</v>
      </c>
      <c r="C1741" s="32">
        <v>166400</v>
      </c>
      <c r="D1741" s="33">
        <v>57000</v>
      </c>
      <c r="E1741" s="30" t="str">
        <f>VLOOKUP(A1741,'CREDIT RISK SCORECARD'!A:H,8, FALSE)</f>
        <v xml:space="preserve"> Medium Risk</v>
      </c>
      <c r="F1741" s="31" t="s">
        <v>2064</v>
      </c>
      <c r="G1741" s="34">
        <v>0.45894420244010442</v>
      </c>
      <c r="H1741" s="44" t="str">
        <f t="shared" si="27"/>
        <v>REVIEW</v>
      </c>
      <c r="I1741" s="42">
        <f>IF(Table9[[#This Row],[DECISION]]="Approve",3,IF(Table9[[#This Row],[DECISION]]="Review",2,1))</f>
        <v>2</v>
      </c>
    </row>
    <row r="1742" spans="1:9" ht="17.25" x14ac:dyDescent="0.3">
      <c r="A1742" s="39" t="s">
        <v>1770</v>
      </c>
      <c r="B1742" s="26" t="s">
        <v>25</v>
      </c>
      <c r="C1742" s="27">
        <v>98800</v>
      </c>
      <c r="D1742" s="28">
        <v>30000</v>
      </c>
      <c r="E1742" s="30" t="str">
        <f>VLOOKUP(A1742,'CREDIT RISK SCORECARD'!A:H,8, FALSE)</f>
        <v xml:space="preserve"> Low Risk</v>
      </c>
      <c r="F1742" s="26" t="s">
        <v>2064</v>
      </c>
      <c r="G1742" s="29">
        <v>0.38588120096529455</v>
      </c>
      <c r="H1742" s="44" t="str">
        <f t="shared" si="27"/>
        <v>APPROVE</v>
      </c>
      <c r="I1742" s="42">
        <f>IF(Table9[[#This Row],[DECISION]]="Approve",3,IF(Table9[[#This Row],[DECISION]]="Review",2,1))</f>
        <v>3</v>
      </c>
    </row>
    <row r="1743" spans="1:9" ht="17.25" x14ac:dyDescent="0.3">
      <c r="A1743" s="40" t="s">
        <v>1771</v>
      </c>
      <c r="B1743" s="31" t="s">
        <v>30</v>
      </c>
      <c r="C1743" s="32">
        <v>200700</v>
      </c>
      <c r="D1743" s="33">
        <v>65000</v>
      </c>
      <c r="E1743" s="30" t="str">
        <f>VLOOKUP(A1743,'CREDIT RISK SCORECARD'!A:H,8, FALSE)</f>
        <v xml:space="preserve"> Medium Risk</v>
      </c>
      <c r="F1743" s="31" t="s">
        <v>2065</v>
      </c>
      <c r="G1743" s="34">
        <v>0.53187415317632003</v>
      </c>
      <c r="H1743" s="44" t="str">
        <f t="shared" si="27"/>
        <v>REVIEW</v>
      </c>
      <c r="I1743" s="42">
        <f>IF(Table9[[#This Row],[DECISION]]="Approve",3,IF(Table9[[#This Row],[DECISION]]="Review",2,1))</f>
        <v>2</v>
      </c>
    </row>
    <row r="1744" spans="1:9" ht="17.25" x14ac:dyDescent="0.3">
      <c r="A1744" s="39" t="s">
        <v>1772</v>
      </c>
      <c r="B1744" s="26" t="s">
        <v>25</v>
      </c>
      <c r="C1744" s="27">
        <v>223900</v>
      </c>
      <c r="D1744" s="28">
        <v>47000</v>
      </c>
      <c r="E1744" s="30" t="str">
        <f>VLOOKUP(A1744,'CREDIT RISK SCORECARD'!A:H,8, FALSE)</f>
        <v xml:space="preserve"> Low Risk</v>
      </c>
      <c r="F1744" s="26" t="s">
        <v>2064</v>
      </c>
      <c r="G1744" s="29">
        <v>0.30706416347380144</v>
      </c>
      <c r="H1744" s="44" t="str">
        <f t="shared" si="27"/>
        <v>APPROVE</v>
      </c>
      <c r="I1744" s="42">
        <f>IF(Table9[[#This Row],[DECISION]]="Approve",3,IF(Table9[[#This Row],[DECISION]]="Review",2,1))</f>
        <v>3</v>
      </c>
    </row>
    <row r="1745" spans="1:9" ht="17.25" x14ac:dyDescent="0.3">
      <c r="A1745" s="40" t="s">
        <v>1773</v>
      </c>
      <c r="B1745" s="31" t="s">
        <v>25</v>
      </c>
      <c r="C1745" s="32">
        <v>206800</v>
      </c>
      <c r="D1745" s="33">
        <v>70000</v>
      </c>
      <c r="E1745" s="30" t="str">
        <f>VLOOKUP(A1745,'CREDIT RISK SCORECARD'!A:H,8, FALSE)</f>
        <v xml:space="preserve"> Low Risk</v>
      </c>
      <c r="F1745" s="31" t="s">
        <v>2064</v>
      </c>
      <c r="G1745" s="34">
        <v>0.36408768232421629</v>
      </c>
      <c r="H1745" s="44" t="str">
        <f t="shared" si="27"/>
        <v>APPROVE</v>
      </c>
      <c r="I1745" s="42">
        <f>IF(Table9[[#This Row],[DECISION]]="Approve",3,IF(Table9[[#This Row],[DECISION]]="Review",2,1))</f>
        <v>3</v>
      </c>
    </row>
    <row r="1746" spans="1:9" ht="17.25" x14ac:dyDescent="0.3">
      <c r="A1746" s="39" t="s">
        <v>1774</v>
      </c>
      <c r="B1746" s="26" t="s">
        <v>25</v>
      </c>
      <c r="C1746" s="27">
        <v>154300</v>
      </c>
      <c r="D1746" s="28">
        <v>33000</v>
      </c>
      <c r="E1746" s="30" t="str">
        <f>VLOOKUP(A1746,'CREDIT RISK SCORECARD'!A:H,8, FALSE)</f>
        <v xml:space="preserve"> Low Risk</v>
      </c>
      <c r="F1746" s="26" t="s">
        <v>2064</v>
      </c>
      <c r="G1746" s="29">
        <v>0.35577670084823637</v>
      </c>
      <c r="H1746" s="44" t="str">
        <f t="shared" si="27"/>
        <v>APPROVE</v>
      </c>
      <c r="I1746" s="42">
        <f>IF(Table9[[#This Row],[DECISION]]="Approve",3,IF(Table9[[#This Row],[DECISION]]="Review",2,1))</f>
        <v>3</v>
      </c>
    </row>
    <row r="1747" spans="1:9" ht="17.25" x14ac:dyDescent="0.3">
      <c r="A1747" s="40" t="s">
        <v>1775</v>
      </c>
      <c r="B1747" s="31" t="s">
        <v>25</v>
      </c>
      <c r="C1747" s="32">
        <v>143800</v>
      </c>
      <c r="D1747" s="33">
        <v>40000</v>
      </c>
      <c r="E1747" s="30" t="str">
        <f>VLOOKUP(A1747,'CREDIT RISK SCORECARD'!A:H,8, FALSE)</f>
        <v xml:space="preserve"> Low Risk</v>
      </c>
      <c r="F1747" s="31" t="s">
        <v>2064</v>
      </c>
      <c r="G1747" s="34">
        <v>0.34760100112942838</v>
      </c>
      <c r="H1747" s="44" t="str">
        <f t="shared" si="27"/>
        <v>APPROVE</v>
      </c>
      <c r="I1747" s="42">
        <f>IF(Table9[[#This Row],[DECISION]]="Approve",3,IF(Table9[[#This Row],[DECISION]]="Review",2,1))</f>
        <v>3</v>
      </c>
    </row>
    <row r="1748" spans="1:9" ht="17.25" x14ac:dyDescent="0.3">
      <c r="A1748" s="39" t="s">
        <v>1776</v>
      </c>
      <c r="B1748" s="26" t="s">
        <v>30</v>
      </c>
      <c r="C1748" s="27">
        <v>206500</v>
      </c>
      <c r="D1748" s="28">
        <v>34000</v>
      </c>
      <c r="E1748" s="30" t="str">
        <f>VLOOKUP(A1748,'CREDIT RISK SCORECARD'!A:H,8, FALSE)</f>
        <v xml:space="preserve"> Medium Risk</v>
      </c>
      <c r="F1748" s="26" t="s">
        <v>2064</v>
      </c>
      <c r="G1748" s="29">
        <v>0.4829676594207456</v>
      </c>
      <c r="H1748" s="44" t="str">
        <f t="shared" si="27"/>
        <v>REVIEW</v>
      </c>
      <c r="I1748" s="42">
        <f>IF(Table9[[#This Row],[DECISION]]="Approve",3,IF(Table9[[#This Row],[DECISION]]="Review",2,1))</f>
        <v>2</v>
      </c>
    </row>
    <row r="1749" spans="1:9" ht="17.25" x14ac:dyDescent="0.3">
      <c r="A1749" s="40" t="s">
        <v>1777</v>
      </c>
      <c r="B1749" s="31" t="s">
        <v>33</v>
      </c>
      <c r="C1749" s="32">
        <v>81500</v>
      </c>
      <c r="D1749" s="33">
        <v>30000</v>
      </c>
      <c r="E1749" s="30" t="str">
        <f>VLOOKUP(A1749,'CREDIT RISK SCORECARD'!A:H,8, FALSE)</f>
        <v xml:space="preserve"> Medium Risk</v>
      </c>
      <c r="F1749" s="31" t="s">
        <v>2065</v>
      </c>
      <c r="G1749" s="34">
        <v>0.5795687393251896</v>
      </c>
      <c r="H1749" s="44" t="str">
        <f t="shared" si="27"/>
        <v>REVIEW</v>
      </c>
      <c r="I1749" s="42">
        <f>IF(Table9[[#This Row],[DECISION]]="Approve",3,IF(Table9[[#This Row],[DECISION]]="Review",2,1))</f>
        <v>2</v>
      </c>
    </row>
    <row r="1750" spans="1:9" ht="17.25" x14ac:dyDescent="0.3">
      <c r="A1750" s="39" t="s">
        <v>1778</v>
      </c>
      <c r="B1750" s="26" t="s">
        <v>33</v>
      </c>
      <c r="C1750" s="27">
        <v>267900</v>
      </c>
      <c r="D1750" s="28">
        <v>82000</v>
      </c>
      <c r="E1750" s="30" t="str">
        <f>VLOOKUP(A1750,'CREDIT RISK SCORECARD'!A:H,8, FALSE)</f>
        <v xml:space="preserve"> Medium Risk</v>
      </c>
      <c r="F1750" s="26" t="s">
        <v>2065</v>
      </c>
      <c r="G1750" s="29">
        <v>0.5503530929304381</v>
      </c>
      <c r="H1750" s="44" t="str">
        <f t="shared" si="27"/>
        <v>REVIEW</v>
      </c>
      <c r="I1750" s="42">
        <f>IF(Table9[[#This Row],[DECISION]]="Approve",3,IF(Table9[[#This Row],[DECISION]]="Review",2,1))</f>
        <v>2</v>
      </c>
    </row>
    <row r="1751" spans="1:9" ht="17.25" x14ac:dyDescent="0.3">
      <c r="A1751" s="40" t="s">
        <v>1779</v>
      </c>
      <c r="B1751" s="31" t="s">
        <v>25</v>
      </c>
      <c r="C1751" s="32">
        <v>134200</v>
      </c>
      <c r="D1751" s="33">
        <v>34000</v>
      </c>
      <c r="E1751" s="30" t="str">
        <f>VLOOKUP(A1751,'CREDIT RISK SCORECARD'!A:H,8, FALSE)</f>
        <v xml:space="preserve"> Low Risk</v>
      </c>
      <c r="F1751" s="31" t="s">
        <v>2064</v>
      </c>
      <c r="G1751" s="34">
        <v>0.35974855012629675</v>
      </c>
      <c r="H1751" s="44" t="str">
        <f t="shared" si="27"/>
        <v>APPROVE</v>
      </c>
      <c r="I1751" s="42">
        <f>IF(Table9[[#This Row],[DECISION]]="Approve",3,IF(Table9[[#This Row],[DECISION]]="Review",2,1))</f>
        <v>3</v>
      </c>
    </row>
    <row r="1752" spans="1:9" ht="17.25" x14ac:dyDescent="0.3">
      <c r="A1752" s="39" t="s">
        <v>1780</v>
      </c>
      <c r="B1752" s="26" t="s">
        <v>25</v>
      </c>
      <c r="C1752" s="27">
        <v>145600</v>
      </c>
      <c r="D1752" s="28">
        <v>49000</v>
      </c>
      <c r="E1752" s="30" t="str">
        <f>VLOOKUP(A1752,'CREDIT RISK SCORECARD'!A:H,8, FALSE)</f>
        <v xml:space="preserve"> Medium Risk</v>
      </c>
      <c r="F1752" s="26" t="s">
        <v>2064</v>
      </c>
      <c r="G1752" s="29">
        <v>0.46866684630616312</v>
      </c>
      <c r="H1752" s="44" t="str">
        <f t="shared" si="27"/>
        <v>REVIEW</v>
      </c>
      <c r="I1752" s="42">
        <f>IF(Table9[[#This Row],[DECISION]]="Approve",3,IF(Table9[[#This Row],[DECISION]]="Review",2,1))</f>
        <v>2</v>
      </c>
    </row>
    <row r="1753" spans="1:9" ht="17.25" x14ac:dyDescent="0.3">
      <c r="A1753" s="40" t="s">
        <v>1781</v>
      </c>
      <c r="B1753" s="31" t="s">
        <v>25</v>
      </c>
      <c r="C1753" s="32">
        <v>144500</v>
      </c>
      <c r="D1753" s="33">
        <v>34000</v>
      </c>
      <c r="E1753" s="30" t="str">
        <f>VLOOKUP(A1753,'CREDIT RISK SCORECARD'!A:H,8, FALSE)</f>
        <v xml:space="preserve"> Low Risk</v>
      </c>
      <c r="F1753" s="31" t="s">
        <v>2064</v>
      </c>
      <c r="G1753" s="34">
        <v>0.43271388204396011</v>
      </c>
      <c r="H1753" s="44" t="str">
        <f t="shared" si="27"/>
        <v>APPROVE</v>
      </c>
      <c r="I1753" s="42">
        <f>IF(Table9[[#This Row],[DECISION]]="Approve",3,IF(Table9[[#This Row],[DECISION]]="Review",2,1))</f>
        <v>3</v>
      </c>
    </row>
    <row r="1754" spans="1:9" ht="17.25" x14ac:dyDescent="0.3">
      <c r="A1754" s="39" t="s">
        <v>1782</v>
      </c>
      <c r="B1754" s="26" t="s">
        <v>25</v>
      </c>
      <c r="C1754" s="27">
        <v>208500</v>
      </c>
      <c r="D1754" s="28">
        <v>68000</v>
      </c>
      <c r="E1754" s="30" t="str">
        <f>VLOOKUP(A1754,'CREDIT RISK SCORECARD'!A:H,8, FALSE)</f>
        <v xml:space="preserve"> Low Risk</v>
      </c>
      <c r="F1754" s="26" t="s">
        <v>2064</v>
      </c>
      <c r="G1754" s="29">
        <v>0.35332718326669077</v>
      </c>
      <c r="H1754" s="44" t="str">
        <f t="shared" si="27"/>
        <v>APPROVE</v>
      </c>
      <c r="I1754" s="42">
        <f>IF(Table9[[#This Row],[DECISION]]="Approve",3,IF(Table9[[#This Row],[DECISION]]="Review",2,1))</f>
        <v>3</v>
      </c>
    </row>
    <row r="1755" spans="1:9" ht="17.25" x14ac:dyDescent="0.3">
      <c r="A1755" s="40" t="s">
        <v>1783</v>
      </c>
      <c r="B1755" s="31" t="s">
        <v>25</v>
      </c>
      <c r="C1755" s="32">
        <v>141200</v>
      </c>
      <c r="D1755" s="33">
        <v>34000</v>
      </c>
      <c r="E1755" s="30" t="str">
        <f>VLOOKUP(A1755,'CREDIT RISK SCORECARD'!A:H,8, FALSE)</f>
        <v xml:space="preserve"> Low Risk</v>
      </c>
      <c r="F1755" s="31" t="s">
        <v>2064</v>
      </c>
      <c r="G1755" s="34">
        <v>0.40992869611712468</v>
      </c>
      <c r="H1755" s="44" t="str">
        <f t="shared" si="27"/>
        <v>APPROVE</v>
      </c>
      <c r="I1755" s="42">
        <f>IF(Table9[[#This Row],[DECISION]]="Approve",3,IF(Table9[[#This Row],[DECISION]]="Review",2,1))</f>
        <v>3</v>
      </c>
    </row>
    <row r="1756" spans="1:9" ht="17.25" x14ac:dyDescent="0.3">
      <c r="A1756" s="39" t="s">
        <v>1784</v>
      </c>
      <c r="B1756" s="26" t="s">
        <v>33</v>
      </c>
      <c r="C1756" s="27">
        <v>141400</v>
      </c>
      <c r="D1756" s="28">
        <v>49000</v>
      </c>
      <c r="E1756" s="30" t="str">
        <f>VLOOKUP(A1756,'CREDIT RISK SCORECARD'!A:H,8, FALSE)</f>
        <v xml:space="preserve"> Medium Risk</v>
      </c>
      <c r="F1756" s="26" t="s">
        <v>2065</v>
      </c>
      <c r="G1756" s="29">
        <v>0.65871192264849843</v>
      </c>
      <c r="H1756" s="44" t="str">
        <f t="shared" si="27"/>
        <v>REVIEW</v>
      </c>
      <c r="I1756" s="42">
        <f>IF(Table9[[#This Row],[DECISION]]="Approve",3,IF(Table9[[#This Row],[DECISION]]="Review",2,1))</f>
        <v>2</v>
      </c>
    </row>
    <row r="1757" spans="1:9" ht="17.25" x14ac:dyDescent="0.3">
      <c r="A1757" s="40" t="s">
        <v>1785</v>
      </c>
      <c r="B1757" s="31" t="s">
        <v>25</v>
      </c>
      <c r="C1757" s="32">
        <v>241800</v>
      </c>
      <c r="D1757" s="33">
        <v>83000</v>
      </c>
      <c r="E1757" s="30" t="str">
        <f>VLOOKUP(A1757,'CREDIT RISK SCORECARD'!A:H,8, FALSE)</f>
        <v xml:space="preserve"> Medium Risk</v>
      </c>
      <c r="F1757" s="31" t="s">
        <v>2064</v>
      </c>
      <c r="G1757" s="34">
        <v>0.41332309949093038</v>
      </c>
      <c r="H1757" s="44" t="str">
        <f t="shared" si="27"/>
        <v>REVIEW</v>
      </c>
      <c r="I1757" s="42">
        <f>IF(Table9[[#This Row],[DECISION]]="Approve",3,IF(Table9[[#This Row],[DECISION]]="Review",2,1))</f>
        <v>2</v>
      </c>
    </row>
    <row r="1758" spans="1:9" ht="17.25" x14ac:dyDescent="0.3">
      <c r="A1758" s="39" t="s">
        <v>1786</v>
      </c>
      <c r="B1758" s="26" t="s">
        <v>33</v>
      </c>
      <c r="C1758" s="27">
        <v>274300</v>
      </c>
      <c r="D1758" s="28">
        <v>59000</v>
      </c>
      <c r="E1758" s="30" t="str">
        <f>VLOOKUP(A1758,'CREDIT RISK SCORECARD'!A:H,8, FALSE)</f>
        <v xml:space="preserve"> Medium Risk</v>
      </c>
      <c r="F1758" s="26" t="s">
        <v>2065</v>
      </c>
      <c r="G1758" s="29">
        <v>0.6550933375259741</v>
      </c>
      <c r="H1758" s="44" t="str">
        <f t="shared" si="27"/>
        <v>REVIEW</v>
      </c>
      <c r="I1758" s="42">
        <f>IF(Table9[[#This Row],[DECISION]]="Approve",3,IF(Table9[[#This Row],[DECISION]]="Review",2,1))</f>
        <v>2</v>
      </c>
    </row>
    <row r="1759" spans="1:9" ht="17.25" x14ac:dyDescent="0.3">
      <c r="A1759" s="40" t="s">
        <v>1787</v>
      </c>
      <c r="B1759" s="31" t="s">
        <v>25</v>
      </c>
      <c r="C1759" s="32">
        <v>184300</v>
      </c>
      <c r="D1759" s="33">
        <v>60000</v>
      </c>
      <c r="E1759" s="30" t="str">
        <f>VLOOKUP(A1759,'CREDIT RISK SCORECARD'!A:H,8, FALSE)</f>
        <v xml:space="preserve"> Low Risk</v>
      </c>
      <c r="F1759" s="31" t="s">
        <v>2064</v>
      </c>
      <c r="G1759" s="34">
        <v>0.33138344739566117</v>
      </c>
      <c r="H1759" s="44" t="str">
        <f t="shared" si="27"/>
        <v>APPROVE</v>
      </c>
      <c r="I1759" s="42">
        <f>IF(Table9[[#This Row],[DECISION]]="Approve",3,IF(Table9[[#This Row],[DECISION]]="Review",2,1))</f>
        <v>3</v>
      </c>
    </row>
    <row r="1760" spans="1:9" ht="17.25" x14ac:dyDescent="0.3">
      <c r="A1760" s="39" t="s">
        <v>1788</v>
      </c>
      <c r="B1760" s="26" t="s">
        <v>25</v>
      </c>
      <c r="C1760" s="27">
        <v>184000</v>
      </c>
      <c r="D1760" s="28">
        <v>59000</v>
      </c>
      <c r="E1760" s="30" t="str">
        <f>VLOOKUP(A1760,'CREDIT RISK SCORECARD'!A:H,8, FALSE)</f>
        <v xml:space="preserve"> Medium Risk</v>
      </c>
      <c r="F1760" s="26" t="s">
        <v>2064</v>
      </c>
      <c r="G1760" s="29">
        <v>0.46352729296748862</v>
      </c>
      <c r="H1760" s="44" t="str">
        <f t="shared" si="27"/>
        <v>REVIEW</v>
      </c>
      <c r="I1760" s="42">
        <f>IF(Table9[[#This Row],[DECISION]]="Approve",3,IF(Table9[[#This Row],[DECISION]]="Review",2,1))</f>
        <v>2</v>
      </c>
    </row>
    <row r="1761" spans="1:9" ht="17.25" x14ac:dyDescent="0.3">
      <c r="A1761" s="40" t="s">
        <v>1789</v>
      </c>
      <c r="B1761" s="31" t="s">
        <v>25</v>
      </c>
      <c r="C1761" s="32">
        <v>97300</v>
      </c>
      <c r="D1761" s="33">
        <v>30000</v>
      </c>
      <c r="E1761" s="30" t="str">
        <f>VLOOKUP(A1761,'CREDIT RISK SCORECARD'!A:H,8, FALSE)</f>
        <v xml:space="preserve"> Medium Risk</v>
      </c>
      <c r="F1761" s="31" t="s">
        <v>2064</v>
      </c>
      <c r="G1761" s="34">
        <v>0.47074503447299404</v>
      </c>
      <c r="H1761" s="44" t="str">
        <f t="shared" si="27"/>
        <v>REVIEW</v>
      </c>
      <c r="I1761" s="42">
        <f>IF(Table9[[#This Row],[DECISION]]="Approve",3,IF(Table9[[#This Row],[DECISION]]="Review",2,1))</f>
        <v>2</v>
      </c>
    </row>
    <row r="1762" spans="1:9" ht="17.25" x14ac:dyDescent="0.3">
      <c r="A1762" s="39" t="s">
        <v>1790</v>
      </c>
      <c r="B1762" s="26" t="s">
        <v>30</v>
      </c>
      <c r="C1762" s="27">
        <v>213100</v>
      </c>
      <c r="D1762" s="28">
        <v>59000</v>
      </c>
      <c r="E1762" s="30" t="str">
        <f>VLOOKUP(A1762,'CREDIT RISK SCORECARD'!A:H,8, FALSE)</f>
        <v xml:space="preserve"> Medium Risk</v>
      </c>
      <c r="F1762" s="26" t="s">
        <v>2065</v>
      </c>
      <c r="G1762" s="29">
        <v>0.51478348238656624</v>
      </c>
      <c r="H1762" s="44" t="str">
        <f t="shared" si="27"/>
        <v>REVIEW</v>
      </c>
      <c r="I1762" s="42">
        <f>IF(Table9[[#This Row],[DECISION]]="Approve",3,IF(Table9[[#This Row],[DECISION]]="Review",2,1))</f>
        <v>2</v>
      </c>
    </row>
    <row r="1763" spans="1:9" ht="17.25" x14ac:dyDescent="0.3">
      <c r="A1763" s="40" t="s">
        <v>1791</v>
      </c>
      <c r="B1763" s="31" t="s">
        <v>30</v>
      </c>
      <c r="C1763" s="32">
        <v>277800</v>
      </c>
      <c r="D1763" s="33">
        <v>46000</v>
      </c>
      <c r="E1763" s="30" t="str">
        <f>VLOOKUP(A1763,'CREDIT RISK SCORECARD'!A:H,8, FALSE)</f>
        <v xml:space="preserve"> Low Risk</v>
      </c>
      <c r="F1763" s="31" t="s">
        <v>2064</v>
      </c>
      <c r="G1763" s="34">
        <v>0.39953802823502804</v>
      </c>
      <c r="H1763" s="44" t="str">
        <f t="shared" si="27"/>
        <v>APPROVE</v>
      </c>
      <c r="I1763" s="42">
        <f>IF(Table9[[#This Row],[DECISION]]="Approve",3,IF(Table9[[#This Row],[DECISION]]="Review",2,1))</f>
        <v>3</v>
      </c>
    </row>
    <row r="1764" spans="1:9" ht="17.25" x14ac:dyDescent="0.3">
      <c r="A1764" s="39" t="s">
        <v>1792</v>
      </c>
      <c r="B1764" s="26" t="s">
        <v>30</v>
      </c>
      <c r="C1764" s="27">
        <v>147500</v>
      </c>
      <c r="D1764" s="28">
        <v>47000</v>
      </c>
      <c r="E1764" s="30" t="str">
        <f>VLOOKUP(A1764,'CREDIT RISK SCORECARD'!A:H,8, FALSE)</f>
        <v xml:space="preserve"> Medium Risk</v>
      </c>
      <c r="F1764" s="26" t="s">
        <v>2064</v>
      </c>
      <c r="G1764" s="29">
        <v>0.43412653989330735</v>
      </c>
      <c r="H1764" s="44" t="str">
        <f t="shared" si="27"/>
        <v>REVIEW</v>
      </c>
      <c r="I1764" s="42">
        <f>IF(Table9[[#This Row],[DECISION]]="Approve",3,IF(Table9[[#This Row],[DECISION]]="Review",2,1))</f>
        <v>2</v>
      </c>
    </row>
    <row r="1765" spans="1:9" ht="17.25" x14ac:dyDescent="0.3">
      <c r="A1765" s="40" t="s">
        <v>1793</v>
      </c>
      <c r="B1765" s="31" t="s">
        <v>25</v>
      </c>
      <c r="C1765" s="32">
        <v>119600</v>
      </c>
      <c r="D1765" s="33">
        <v>30000</v>
      </c>
      <c r="E1765" s="30" t="str">
        <f>VLOOKUP(A1765,'CREDIT RISK SCORECARD'!A:H,8, FALSE)</f>
        <v xml:space="preserve"> Low Risk</v>
      </c>
      <c r="F1765" s="31" t="s">
        <v>2064</v>
      </c>
      <c r="G1765" s="34">
        <v>0.36605424672717379</v>
      </c>
      <c r="H1765" s="44" t="str">
        <f t="shared" si="27"/>
        <v>APPROVE</v>
      </c>
      <c r="I1765" s="42">
        <f>IF(Table9[[#This Row],[DECISION]]="Approve",3,IF(Table9[[#This Row],[DECISION]]="Review",2,1))</f>
        <v>3</v>
      </c>
    </row>
    <row r="1766" spans="1:9" ht="17.25" x14ac:dyDescent="0.3">
      <c r="A1766" s="39" t="s">
        <v>1794</v>
      </c>
      <c r="B1766" s="26" t="s">
        <v>25</v>
      </c>
      <c r="C1766" s="27">
        <v>97900</v>
      </c>
      <c r="D1766" s="28">
        <v>30000</v>
      </c>
      <c r="E1766" s="30" t="str">
        <f>VLOOKUP(A1766,'CREDIT RISK SCORECARD'!A:H,8, FALSE)</f>
        <v xml:space="preserve"> Low Risk</v>
      </c>
      <c r="F1766" s="26" t="s">
        <v>2064</v>
      </c>
      <c r="G1766" s="29">
        <v>0.36400708616022542</v>
      </c>
      <c r="H1766" s="44" t="str">
        <f t="shared" si="27"/>
        <v>APPROVE</v>
      </c>
      <c r="I1766" s="42">
        <f>IF(Table9[[#This Row],[DECISION]]="Approve",3,IF(Table9[[#This Row],[DECISION]]="Review",2,1))</f>
        <v>3</v>
      </c>
    </row>
    <row r="1767" spans="1:9" ht="17.25" x14ac:dyDescent="0.3">
      <c r="A1767" s="40" t="s">
        <v>1795</v>
      </c>
      <c r="B1767" s="31" t="s">
        <v>33</v>
      </c>
      <c r="C1767" s="32">
        <v>113700</v>
      </c>
      <c r="D1767" s="33">
        <v>30000</v>
      </c>
      <c r="E1767" s="30" t="str">
        <f>VLOOKUP(A1767,'CREDIT RISK SCORECARD'!A:H,8, FALSE)</f>
        <v xml:space="preserve"> Medium Risk</v>
      </c>
      <c r="F1767" s="31" t="s">
        <v>2065</v>
      </c>
      <c r="G1767" s="34">
        <v>0.57387673680095597</v>
      </c>
      <c r="H1767" s="44" t="str">
        <f t="shared" si="27"/>
        <v>REVIEW</v>
      </c>
      <c r="I1767" s="42">
        <f>IF(Table9[[#This Row],[DECISION]]="Approve",3,IF(Table9[[#This Row],[DECISION]]="Review",2,1))</f>
        <v>2</v>
      </c>
    </row>
    <row r="1768" spans="1:9" ht="17.25" x14ac:dyDescent="0.3">
      <c r="A1768" s="39" t="s">
        <v>1796</v>
      </c>
      <c r="B1768" s="26" t="s">
        <v>25</v>
      </c>
      <c r="C1768" s="27">
        <v>119100</v>
      </c>
      <c r="D1768" s="28">
        <v>32000</v>
      </c>
      <c r="E1768" s="30" t="str">
        <f>VLOOKUP(A1768,'CREDIT RISK SCORECARD'!A:H,8, FALSE)</f>
        <v xml:space="preserve"> Medium Risk</v>
      </c>
      <c r="F1768" s="26" t="s">
        <v>2064</v>
      </c>
      <c r="G1768" s="29">
        <v>0.45430782432224165</v>
      </c>
      <c r="H1768" s="44" t="str">
        <f t="shared" si="27"/>
        <v>REVIEW</v>
      </c>
      <c r="I1768" s="42">
        <f>IF(Table9[[#This Row],[DECISION]]="Approve",3,IF(Table9[[#This Row],[DECISION]]="Review",2,1))</f>
        <v>2</v>
      </c>
    </row>
    <row r="1769" spans="1:9" ht="17.25" x14ac:dyDescent="0.3">
      <c r="A1769" s="40" t="s">
        <v>1797</v>
      </c>
      <c r="B1769" s="31" t="s">
        <v>30</v>
      </c>
      <c r="C1769" s="32">
        <v>217700</v>
      </c>
      <c r="D1769" s="33">
        <v>70000</v>
      </c>
      <c r="E1769" s="30" t="str">
        <f>VLOOKUP(A1769,'CREDIT RISK SCORECARD'!A:H,8, FALSE)</f>
        <v xml:space="preserve"> Medium Risk</v>
      </c>
      <c r="F1769" s="31" t="s">
        <v>2065</v>
      </c>
      <c r="G1769" s="34">
        <v>0.54147506425929781</v>
      </c>
      <c r="H1769" s="44" t="str">
        <f t="shared" si="27"/>
        <v>REVIEW</v>
      </c>
      <c r="I1769" s="42">
        <f>IF(Table9[[#This Row],[DECISION]]="Approve",3,IF(Table9[[#This Row],[DECISION]]="Review",2,1))</f>
        <v>2</v>
      </c>
    </row>
    <row r="1770" spans="1:9" ht="17.25" x14ac:dyDescent="0.3">
      <c r="A1770" s="39" t="s">
        <v>1798</v>
      </c>
      <c r="B1770" s="26" t="s">
        <v>25</v>
      </c>
      <c r="C1770" s="27">
        <v>202800</v>
      </c>
      <c r="D1770" s="28">
        <v>70000</v>
      </c>
      <c r="E1770" s="30" t="str">
        <f>VLOOKUP(A1770,'CREDIT RISK SCORECARD'!A:H,8, FALSE)</f>
        <v xml:space="preserve"> Medium Risk</v>
      </c>
      <c r="F1770" s="26" t="s">
        <v>2064</v>
      </c>
      <c r="G1770" s="29">
        <v>0.40976314590569923</v>
      </c>
      <c r="H1770" s="44" t="str">
        <f t="shared" si="27"/>
        <v>REVIEW</v>
      </c>
      <c r="I1770" s="42">
        <f>IF(Table9[[#This Row],[DECISION]]="Approve",3,IF(Table9[[#This Row],[DECISION]]="Review",2,1))</f>
        <v>2</v>
      </c>
    </row>
    <row r="1771" spans="1:9" ht="17.25" x14ac:dyDescent="0.3">
      <c r="A1771" s="40" t="s">
        <v>1799</v>
      </c>
      <c r="B1771" s="31" t="s">
        <v>25</v>
      </c>
      <c r="C1771" s="32">
        <v>205100</v>
      </c>
      <c r="D1771" s="33">
        <v>49000</v>
      </c>
      <c r="E1771" s="30" t="str">
        <f>VLOOKUP(A1771,'CREDIT RISK SCORECARD'!A:H,8, FALSE)</f>
        <v xml:space="preserve"> Low Risk</v>
      </c>
      <c r="F1771" s="31" t="s">
        <v>2064</v>
      </c>
      <c r="G1771" s="34">
        <v>0.37656596590267088</v>
      </c>
      <c r="H1771" s="44" t="str">
        <f t="shared" si="27"/>
        <v>APPROVE</v>
      </c>
      <c r="I1771" s="42">
        <f>IF(Table9[[#This Row],[DECISION]]="Approve",3,IF(Table9[[#This Row],[DECISION]]="Review",2,1))</f>
        <v>3</v>
      </c>
    </row>
    <row r="1772" spans="1:9" ht="17.25" x14ac:dyDescent="0.3">
      <c r="A1772" s="39" t="s">
        <v>1800</v>
      </c>
      <c r="B1772" s="26" t="s">
        <v>25</v>
      </c>
      <c r="C1772" s="27">
        <v>157100</v>
      </c>
      <c r="D1772" s="28">
        <v>30000</v>
      </c>
      <c r="E1772" s="30" t="str">
        <f>VLOOKUP(A1772,'CREDIT RISK SCORECARD'!A:H,8, FALSE)</f>
        <v xml:space="preserve"> Low Risk</v>
      </c>
      <c r="F1772" s="26" t="s">
        <v>2064</v>
      </c>
      <c r="G1772" s="29">
        <v>0.37610895798372679</v>
      </c>
      <c r="H1772" s="44" t="str">
        <f t="shared" si="27"/>
        <v>APPROVE</v>
      </c>
      <c r="I1772" s="42">
        <f>IF(Table9[[#This Row],[DECISION]]="Approve",3,IF(Table9[[#This Row],[DECISION]]="Review",2,1))</f>
        <v>3</v>
      </c>
    </row>
    <row r="1773" spans="1:9" ht="17.25" x14ac:dyDescent="0.3">
      <c r="A1773" s="40" t="s">
        <v>1801</v>
      </c>
      <c r="B1773" s="31" t="s">
        <v>25</v>
      </c>
      <c r="C1773" s="32">
        <v>224700</v>
      </c>
      <c r="D1773" s="33">
        <v>67000</v>
      </c>
      <c r="E1773" s="30" t="str">
        <f>VLOOKUP(A1773,'CREDIT RISK SCORECARD'!A:H,8, FALSE)</f>
        <v xml:space="preserve"> Medium Risk</v>
      </c>
      <c r="F1773" s="31" t="s">
        <v>2064</v>
      </c>
      <c r="G1773" s="34">
        <v>0.46853669516126717</v>
      </c>
      <c r="H1773" s="44" t="str">
        <f t="shared" si="27"/>
        <v>REVIEW</v>
      </c>
      <c r="I1773" s="42">
        <f>IF(Table9[[#This Row],[DECISION]]="Approve",3,IF(Table9[[#This Row],[DECISION]]="Review",2,1))</f>
        <v>2</v>
      </c>
    </row>
    <row r="1774" spans="1:9" ht="17.25" x14ac:dyDescent="0.3">
      <c r="A1774" s="39" t="s">
        <v>1802</v>
      </c>
      <c r="B1774" s="26" t="s">
        <v>33</v>
      </c>
      <c r="C1774" s="27">
        <v>60000</v>
      </c>
      <c r="D1774" s="28">
        <v>30000</v>
      </c>
      <c r="E1774" s="30" t="str">
        <f>VLOOKUP(A1774,'CREDIT RISK SCORECARD'!A:H,8, FALSE)</f>
        <v xml:space="preserve"> High Risk</v>
      </c>
      <c r="F1774" s="26" t="s">
        <v>2065</v>
      </c>
      <c r="G1774" s="29">
        <v>0.66112384926922463</v>
      </c>
      <c r="H1774" s="44" t="str">
        <f t="shared" si="27"/>
        <v>REJECT</v>
      </c>
      <c r="I1774" s="42">
        <f>IF(Table9[[#This Row],[DECISION]]="Approve",3,IF(Table9[[#This Row],[DECISION]]="Review",2,1))</f>
        <v>1</v>
      </c>
    </row>
    <row r="1775" spans="1:9" ht="17.25" x14ac:dyDescent="0.3">
      <c r="A1775" s="40" t="s">
        <v>1803</v>
      </c>
      <c r="B1775" s="31" t="s">
        <v>25</v>
      </c>
      <c r="C1775" s="32">
        <v>152700</v>
      </c>
      <c r="D1775" s="33">
        <v>37000</v>
      </c>
      <c r="E1775" s="30" t="str">
        <f>VLOOKUP(A1775,'CREDIT RISK SCORECARD'!A:H,8, FALSE)</f>
        <v xml:space="preserve"> Low Risk</v>
      </c>
      <c r="F1775" s="31" t="s">
        <v>2064</v>
      </c>
      <c r="G1775" s="34">
        <v>0.39607425468529889</v>
      </c>
      <c r="H1775" s="44" t="str">
        <f t="shared" si="27"/>
        <v>APPROVE</v>
      </c>
      <c r="I1775" s="42">
        <f>IF(Table9[[#This Row],[DECISION]]="Approve",3,IF(Table9[[#This Row],[DECISION]]="Review",2,1))</f>
        <v>3</v>
      </c>
    </row>
    <row r="1776" spans="1:9" ht="17.25" x14ac:dyDescent="0.3">
      <c r="A1776" s="39" t="s">
        <v>1804</v>
      </c>
      <c r="B1776" s="26" t="s">
        <v>25</v>
      </c>
      <c r="C1776" s="27">
        <v>163100</v>
      </c>
      <c r="D1776" s="28">
        <v>35000</v>
      </c>
      <c r="E1776" s="30" t="str">
        <f>VLOOKUP(A1776,'CREDIT RISK SCORECARD'!A:H,8, FALSE)</f>
        <v xml:space="preserve"> Low Risk</v>
      </c>
      <c r="F1776" s="26" t="s">
        <v>2064</v>
      </c>
      <c r="G1776" s="29">
        <v>0.38786421486203598</v>
      </c>
      <c r="H1776" s="44" t="str">
        <f t="shared" si="27"/>
        <v>APPROVE</v>
      </c>
      <c r="I1776" s="42">
        <f>IF(Table9[[#This Row],[DECISION]]="Approve",3,IF(Table9[[#This Row],[DECISION]]="Review",2,1))</f>
        <v>3</v>
      </c>
    </row>
    <row r="1777" spans="1:9" ht="17.25" x14ac:dyDescent="0.3">
      <c r="A1777" s="40" t="s">
        <v>1805</v>
      </c>
      <c r="B1777" s="31" t="s">
        <v>25</v>
      </c>
      <c r="C1777" s="32">
        <v>205000</v>
      </c>
      <c r="D1777" s="33">
        <v>51000</v>
      </c>
      <c r="E1777" s="30" t="str">
        <f>VLOOKUP(A1777,'CREDIT RISK SCORECARD'!A:H,8, FALSE)</f>
        <v xml:space="preserve"> Low Risk</v>
      </c>
      <c r="F1777" s="31" t="s">
        <v>2064</v>
      </c>
      <c r="G1777" s="34">
        <v>0.34239908860246221</v>
      </c>
      <c r="H1777" s="44" t="str">
        <f t="shared" si="27"/>
        <v>APPROVE</v>
      </c>
      <c r="I1777" s="42">
        <f>IF(Table9[[#This Row],[DECISION]]="Approve",3,IF(Table9[[#This Row],[DECISION]]="Review",2,1))</f>
        <v>3</v>
      </c>
    </row>
    <row r="1778" spans="1:9" ht="17.25" x14ac:dyDescent="0.3">
      <c r="A1778" s="39" t="s">
        <v>1806</v>
      </c>
      <c r="B1778" s="26" t="s">
        <v>25</v>
      </c>
      <c r="C1778" s="27">
        <v>120000</v>
      </c>
      <c r="D1778" s="28">
        <v>30000</v>
      </c>
      <c r="E1778" s="30" t="str">
        <f>VLOOKUP(A1778,'CREDIT RISK SCORECARD'!A:H,8, FALSE)</f>
        <v xml:space="preserve"> Low Risk</v>
      </c>
      <c r="F1778" s="26" t="s">
        <v>2064</v>
      </c>
      <c r="G1778" s="29">
        <v>0.38615585785344009</v>
      </c>
      <c r="H1778" s="44" t="str">
        <f t="shared" si="27"/>
        <v>APPROVE</v>
      </c>
      <c r="I1778" s="42">
        <f>IF(Table9[[#This Row],[DECISION]]="Approve",3,IF(Table9[[#This Row],[DECISION]]="Review",2,1))</f>
        <v>3</v>
      </c>
    </row>
    <row r="1779" spans="1:9" ht="17.25" x14ac:dyDescent="0.3">
      <c r="A1779" s="40" t="s">
        <v>1807</v>
      </c>
      <c r="B1779" s="31" t="s">
        <v>33</v>
      </c>
      <c r="C1779" s="32">
        <v>219500</v>
      </c>
      <c r="D1779" s="33">
        <v>66000</v>
      </c>
      <c r="E1779" s="30" t="str">
        <f>VLOOKUP(A1779,'CREDIT RISK SCORECARD'!A:H,8, FALSE)</f>
        <v xml:space="preserve"> Medium Risk</v>
      </c>
      <c r="F1779" s="31" t="s">
        <v>2065</v>
      </c>
      <c r="G1779" s="34">
        <v>0.67994819344820157</v>
      </c>
      <c r="H1779" s="44" t="str">
        <f t="shared" si="27"/>
        <v>REVIEW</v>
      </c>
      <c r="I1779" s="42">
        <f>IF(Table9[[#This Row],[DECISION]]="Approve",3,IF(Table9[[#This Row],[DECISION]]="Review",2,1))</f>
        <v>2</v>
      </c>
    </row>
    <row r="1780" spans="1:9" ht="17.25" x14ac:dyDescent="0.3">
      <c r="A1780" s="39" t="s">
        <v>1808</v>
      </c>
      <c r="B1780" s="26" t="s">
        <v>30</v>
      </c>
      <c r="C1780" s="27">
        <v>256300</v>
      </c>
      <c r="D1780" s="28">
        <v>66000</v>
      </c>
      <c r="E1780" s="30" t="str">
        <f>VLOOKUP(A1780,'CREDIT RISK SCORECARD'!A:H,8, FALSE)</f>
        <v xml:space="preserve"> Medium Risk</v>
      </c>
      <c r="F1780" s="26" t="s">
        <v>2065</v>
      </c>
      <c r="G1780" s="29">
        <v>0.57129950455077672</v>
      </c>
      <c r="H1780" s="44" t="str">
        <f t="shared" si="27"/>
        <v>REVIEW</v>
      </c>
      <c r="I1780" s="42">
        <f>IF(Table9[[#This Row],[DECISION]]="Approve",3,IF(Table9[[#This Row],[DECISION]]="Review",2,1))</f>
        <v>2</v>
      </c>
    </row>
    <row r="1781" spans="1:9" ht="17.25" x14ac:dyDescent="0.3">
      <c r="A1781" s="40" t="s">
        <v>1809</v>
      </c>
      <c r="B1781" s="31" t="s">
        <v>30</v>
      </c>
      <c r="C1781" s="32">
        <v>245500</v>
      </c>
      <c r="D1781" s="33">
        <v>80000</v>
      </c>
      <c r="E1781" s="30" t="str">
        <f>VLOOKUP(A1781,'CREDIT RISK SCORECARD'!A:H,8, FALSE)</f>
        <v xml:space="preserve"> Medium Risk</v>
      </c>
      <c r="F1781" s="31" t="s">
        <v>2065</v>
      </c>
      <c r="G1781" s="34">
        <v>0.53315427436428131</v>
      </c>
      <c r="H1781" s="44" t="str">
        <f t="shared" si="27"/>
        <v>REVIEW</v>
      </c>
      <c r="I1781" s="42">
        <f>IF(Table9[[#This Row],[DECISION]]="Approve",3,IF(Table9[[#This Row],[DECISION]]="Review",2,1))</f>
        <v>2</v>
      </c>
    </row>
    <row r="1782" spans="1:9" ht="17.25" x14ac:dyDescent="0.3">
      <c r="A1782" s="39" t="s">
        <v>1810</v>
      </c>
      <c r="B1782" s="26" t="s">
        <v>33</v>
      </c>
      <c r="C1782" s="27">
        <v>162300</v>
      </c>
      <c r="D1782" s="28">
        <v>42000</v>
      </c>
      <c r="E1782" s="30" t="str">
        <f>VLOOKUP(A1782,'CREDIT RISK SCORECARD'!A:H,8, FALSE)</f>
        <v xml:space="preserve"> Medium Risk</v>
      </c>
      <c r="F1782" s="26" t="s">
        <v>2065</v>
      </c>
      <c r="G1782" s="29">
        <v>0.56061763025142697</v>
      </c>
      <c r="H1782" s="44" t="str">
        <f t="shared" si="27"/>
        <v>REVIEW</v>
      </c>
      <c r="I1782" s="42">
        <f>IF(Table9[[#This Row],[DECISION]]="Approve",3,IF(Table9[[#This Row],[DECISION]]="Review",2,1))</f>
        <v>2</v>
      </c>
    </row>
    <row r="1783" spans="1:9" ht="17.25" x14ac:dyDescent="0.3">
      <c r="A1783" s="40" t="s">
        <v>1811</v>
      </c>
      <c r="B1783" s="31" t="s">
        <v>25</v>
      </c>
      <c r="C1783" s="32">
        <v>196700</v>
      </c>
      <c r="D1783" s="33">
        <v>39000</v>
      </c>
      <c r="E1783" s="30" t="str">
        <f>VLOOKUP(A1783,'CREDIT RISK SCORECARD'!A:H,8, FALSE)</f>
        <v xml:space="preserve"> Low Risk</v>
      </c>
      <c r="F1783" s="31" t="s">
        <v>2064</v>
      </c>
      <c r="G1783" s="34">
        <v>0.34654133705485934</v>
      </c>
      <c r="H1783" s="44" t="str">
        <f t="shared" si="27"/>
        <v>APPROVE</v>
      </c>
      <c r="I1783" s="42">
        <f>IF(Table9[[#This Row],[DECISION]]="Approve",3,IF(Table9[[#This Row],[DECISION]]="Review",2,1))</f>
        <v>3</v>
      </c>
    </row>
    <row r="1784" spans="1:9" ht="17.25" x14ac:dyDescent="0.3">
      <c r="A1784" s="39" t="s">
        <v>1812</v>
      </c>
      <c r="B1784" s="26" t="s">
        <v>33</v>
      </c>
      <c r="C1784" s="27">
        <v>169500</v>
      </c>
      <c r="D1784" s="28">
        <v>54000</v>
      </c>
      <c r="E1784" s="30" t="str">
        <f>VLOOKUP(A1784,'CREDIT RISK SCORECARD'!A:H,8, FALSE)</f>
        <v xml:space="preserve"> Medium Risk</v>
      </c>
      <c r="F1784" s="26" t="s">
        <v>2065</v>
      </c>
      <c r="G1784" s="29">
        <v>0.68601801156773001</v>
      </c>
      <c r="H1784" s="44" t="str">
        <f t="shared" si="27"/>
        <v>REVIEW</v>
      </c>
      <c r="I1784" s="42">
        <f>IF(Table9[[#This Row],[DECISION]]="Approve",3,IF(Table9[[#This Row],[DECISION]]="Review",2,1))</f>
        <v>2</v>
      </c>
    </row>
    <row r="1785" spans="1:9" ht="17.25" x14ac:dyDescent="0.3">
      <c r="A1785" s="40" t="s">
        <v>1813</v>
      </c>
      <c r="B1785" s="31" t="s">
        <v>25</v>
      </c>
      <c r="C1785" s="32">
        <v>158900</v>
      </c>
      <c r="D1785" s="33">
        <v>42000</v>
      </c>
      <c r="E1785" s="30" t="str">
        <f>VLOOKUP(A1785,'CREDIT RISK SCORECARD'!A:H,8, FALSE)</f>
        <v xml:space="preserve"> Medium Risk</v>
      </c>
      <c r="F1785" s="31" t="s">
        <v>2064</v>
      </c>
      <c r="G1785" s="34">
        <v>0.43439161817686056</v>
      </c>
      <c r="H1785" s="44" t="str">
        <f t="shared" si="27"/>
        <v>REVIEW</v>
      </c>
      <c r="I1785" s="42">
        <f>IF(Table9[[#This Row],[DECISION]]="Approve",3,IF(Table9[[#This Row],[DECISION]]="Review",2,1))</f>
        <v>2</v>
      </c>
    </row>
    <row r="1786" spans="1:9" ht="17.25" x14ac:dyDescent="0.3">
      <c r="A1786" s="39" t="s">
        <v>1814</v>
      </c>
      <c r="B1786" s="26" t="s">
        <v>25</v>
      </c>
      <c r="C1786" s="27">
        <v>171900</v>
      </c>
      <c r="D1786" s="28">
        <v>33000</v>
      </c>
      <c r="E1786" s="30" t="str">
        <f>VLOOKUP(A1786,'CREDIT RISK SCORECARD'!A:H,8, FALSE)</f>
        <v xml:space="preserve"> Low Risk</v>
      </c>
      <c r="F1786" s="26" t="s">
        <v>2064</v>
      </c>
      <c r="G1786" s="29">
        <v>0.32426000474132816</v>
      </c>
      <c r="H1786" s="44" t="str">
        <f t="shared" si="27"/>
        <v>APPROVE</v>
      </c>
      <c r="I1786" s="42">
        <f>IF(Table9[[#This Row],[DECISION]]="Approve",3,IF(Table9[[#This Row],[DECISION]]="Review",2,1))</f>
        <v>3</v>
      </c>
    </row>
    <row r="1787" spans="1:9" ht="17.25" x14ac:dyDescent="0.3">
      <c r="A1787" s="40" t="s">
        <v>1815</v>
      </c>
      <c r="B1787" s="31" t="s">
        <v>30</v>
      </c>
      <c r="C1787" s="32">
        <v>299200</v>
      </c>
      <c r="D1787" s="33">
        <v>82000</v>
      </c>
      <c r="E1787" s="30" t="str">
        <f>VLOOKUP(A1787,'CREDIT RISK SCORECARD'!A:H,8, FALSE)</f>
        <v xml:space="preserve"> Medium Risk</v>
      </c>
      <c r="F1787" s="31" t="s">
        <v>2065</v>
      </c>
      <c r="G1787" s="34">
        <v>0.51573600918621809</v>
      </c>
      <c r="H1787" s="44" t="str">
        <f t="shared" si="27"/>
        <v>REVIEW</v>
      </c>
      <c r="I1787" s="42">
        <f>IF(Table9[[#This Row],[DECISION]]="Approve",3,IF(Table9[[#This Row],[DECISION]]="Review",2,1))</f>
        <v>2</v>
      </c>
    </row>
    <row r="1788" spans="1:9" ht="17.25" x14ac:dyDescent="0.3">
      <c r="A1788" s="39" t="s">
        <v>1816</v>
      </c>
      <c r="B1788" s="26" t="s">
        <v>25</v>
      </c>
      <c r="C1788" s="27">
        <v>244300</v>
      </c>
      <c r="D1788" s="28">
        <v>54000</v>
      </c>
      <c r="E1788" s="30" t="str">
        <f>VLOOKUP(A1788,'CREDIT RISK SCORECARD'!A:H,8, FALSE)</f>
        <v xml:space="preserve"> Medium Risk</v>
      </c>
      <c r="F1788" s="26" t="s">
        <v>2064</v>
      </c>
      <c r="G1788" s="29">
        <v>0.4895297394200358</v>
      </c>
      <c r="H1788" s="44" t="str">
        <f t="shared" si="27"/>
        <v>REVIEW</v>
      </c>
      <c r="I1788" s="42">
        <f>IF(Table9[[#This Row],[DECISION]]="Approve",3,IF(Table9[[#This Row],[DECISION]]="Review",2,1))</f>
        <v>2</v>
      </c>
    </row>
    <row r="1789" spans="1:9" ht="17.25" x14ac:dyDescent="0.3">
      <c r="A1789" s="40" t="s">
        <v>1817</v>
      </c>
      <c r="B1789" s="31" t="s">
        <v>30</v>
      </c>
      <c r="C1789" s="32">
        <v>254200</v>
      </c>
      <c r="D1789" s="33">
        <v>81000</v>
      </c>
      <c r="E1789" s="30" t="str">
        <f>VLOOKUP(A1789,'CREDIT RISK SCORECARD'!A:H,8, FALSE)</f>
        <v xml:space="preserve"> Medium Risk</v>
      </c>
      <c r="F1789" s="31" t="s">
        <v>2065</v>
      </c>
      <c r="G1789" s="34">
        <v>0.54597633877034502</v>
      </c>
      <c r="H1789" s="44" t="str">
        <f t="shared" si="27"/>
        <v>REVIEW</v>
      </c>
      <c r="I1789" s="42">
        <f>IF(Table9[[#This Row],[DECISION]]="Approve",3,IF(Table9[[#This Row],[DECISION]]="Review",2,1))</f>
        <v>2</v>
      </c>
    </row>
    <row r="1790" spans="1:9" ht="17.25" x14ac:dyDescent="0.3">
      <c r="A1790" s="39" t="s">
        <v>1818</v>
      </c>
      <c r="B1790" s="26" t="s">
        <v>25</v>
      </c>
      <c r="C1790" s="27">
        <v>134700</v>
      </c>
      <c r="D1790" s="28">
        <v>32000</v>
      </c>
      <c r="E1790" s="30" t="str">
        <f>VLOOKUP(A1790,'CREDIT RISK SCORECARD'!A:H,8, FALSE)</f>
        <v xml:space="preserve"> Low Risk</v>
      </c>
      <c r="F1790" s="26" t="s">
        <v>2064</v>
      </c>
      <c r="G1790" s="29">
        <v>0.39947736353659108</v>
      </c>
      <c r="H1790" s="44" t="str">
        <f t="shared" si="27"/>
        <v>APPROVE</v>
      </c>
      <c r="I1790" s="42">
        <f>IF(Table9[[#This Row],[DECISION]]="Approve",3,IF(Table9[[#This Row],[DECISION]]="Review",2,1))</f>
        <v>3</v>
      </c>
    </row>
    <row r="1791" spans="1:9" ht="17.25" x14ac:dyDescent="0.3">
      <c r="A1791" s="40" t="s">
        <v>1819</v>
      </c>
      <c r="B1791" s="31" t="s">
        <v>33</v>
      </c>
      <c r="C1791" s="32">
        <v>299900</v>
      </c>
      <c r="D1791" s="33">
        <v>89000</v>
      </c>
      <c r="E1791" s="30" t="str">
        <f>VLOOKUP(A1791,'CREDIT RISK SCORECARD'!A:H,8, FALSE)</f>
        <v xml:space="preserve"> Medium Risk</v>
      </c>
      <c r="F1791" s="31" t="s">
        <v>2065</v>
      </c>
      <c r="G1791" s="34">
        <v>0.585708427570235</v>
      </c>
      <c r="H1791" s="44" t="str">
        <f t="shared" si="27"/>
        <v>REVIEW</v>
      </c>
      <c r="I1791" s="42">
        <f>IF(Table9[[#This Row],[DECISION]]="Approve",3,IF(Table9[[#This Row],[DECISION]]="Review",2,1))</f>
        <v>2</v>
      </c>
    </row>
    <row r="1792" spans="1:9" ht="17.25" x14ac:dyDescent="0.3">
      <c r="A1792" s="39" t="s">
        <v>1820</v>
      </c>
      <c r="B1792" s="26" t="s">
        <v>33</v>
      </c>
      <c r="C1792" s="27">
        <v>202400</v>
      </c>
      <c r="D1792" s="28">
        <v>34000</v>
      </c>
      <c r="E1792" s="30" t="str">
        <f>VLOOKUP(A1792,'CREDIT RISK SCORECARD'!A:H,8, FALSE)</f>
        <v xml:space="preserve"> Medium Risk</v>
      </c>
      <c r="F1792" s="26" t="s">
        <v>2065</v>
      </c>
      <c r="G1792" s="29">
        <v>0.65951227038115035</v>
      </c>
      <c r="H1792" s="44" t="str">
        <f t="shared" si="27"/>
        <v>REVIEW</v>
      </c>
      <c r="I1792" s="42">
        <f>IF(Table9[[#This Row],[DECISION]]="Approve",3,IF(Table9[[#This Row],[DECISION]]="Review",2,1))</f>
        <v>2</v>
      </c>
    </row>
    <row r="1793" spans="1:9" ht="17.25" x14ac:dyDescent="0.3">
      <c r="A1793" s="40" t="s">
        <v>1821</v>
      </c>
      <c r="B1793" s="31" t="s">
        <v>30</v>
      </c>
      <c r="C1793" s="32">
        <v>232800</v>
      </c>
      <c r="D1793" s="33">
        <v>53000</v>
      </c>
      <c r="E1793" s="30" t="str">
        <f>VLOOKUP(A1793,'CREDIT RISK SCORECARD'!A:H,8, FALSE)</f>
        <v xml:space="preserve"> Medium Risk</v>
      </c>
      <c r="F1793" s="31" t="s">
        <v>2065</v>
      </c>
      <c r="G1793" s="34">
        <v>0.53160546600566294</v>
      </c>
      <c r="H1793" s="44" t="str">
        <f t="shared" si="27"/>
        <v>REVIEW</v>
      </c>
      <c r="I1793" s="42">
        <f>IF(Table9[[#This Row],[DECISION]]="Approve",3,IF(Table9[[#This Row],[DECISION]]="Review",2,1))</f>
        <v>2</v>
      </c>
    </row>
    <row r="1794" spans="1:9" ht="17.25" x14ac:dyDescent="0.3">
      <c r="A1794" s="39" t="s">
        <v>1822</v>
      </c>
      <c r="B1794" s="26" t="s">
        <v>33</v>
      </c>
      <c r="C1794" s="27">
        <v>154300</v>
      </c>
      <c r="D1794" s="28">
        <v>53000</v>
      </c>
      <c r="E1794" s="30" t="str">
        <f>VLOOKUP(A1794,'CREDIT RISK SCORECARD'!A:H,8, FALSE)</f>
        <v xml:space="preserve"> Medium Risk</v>
      </c>
      <c r="F1794" s="26" t="s">
        <v>2065</v>
      </c>
      <c r="G1794" s="29">
        <v>0.68925927588776337</v>
      </c>
      <c r="H1794" s="44" t="str">
        <f t="shared" si="27"/>
        <v>REVIEW</v>
      </c>
      <c r="I1794" s="42">
        <f>IF(Table9[[#This Row],[DECISION]]="Approve",3,IF(Table9[[#This Row],[DECISION]]="Review",2,1))</f>
        <v>2</v>
      </c>
    </row>
    <row r="1795" spans="1:9" ht="17.25" x14ac:dyDescent="0.3">
      <c r="A1795" s="40" t="s">
        <v>1823</v>
      </c>
      <c r="B1795" s="31" t="s">
        <v>33</v>
      </c>
      <c r="C1795" s="32">
        <v>283300</v>
      </c>
      <c r="D1795" s="33">
        <v>88000</v>
      </c>
      <c r="E1795" s="30" t="str">
        <f>VLOOKUP(A1795,'CREDIT RISK SCORECARD'!A:H,8, FALSE)</f>
        <v xml:space="preserve"> Medium Risk</v>
      </c>
      <c r="F1795" s="31" t="s">
        <v>2065</v>
      </c>
      <c r="G1795" s="34">
        <v>0.59700344152503715</v>
      </c>
      <c r="H1795" s="44" t="str">
        <f t="shared" si="27"/>
        <v>REVIEW</v>
      </c>
      <c r="I1795" s="42">
        <f>IF(Table9[[#This Row],[DECISION]]="Approve",3,IF(Table9[[#This Row],[DECISION]]="Review",2,1))</f>
        <v>2</v>
      </c>
    </row>
    <row r="1796" spans="1:9" ht="17.25" x14ac:dyDescent="0.3">
      <c r="A1796" s="39" t="s">
        <v>1824</v>
      </c>
      <c r="B1796" s="26" t="s">
        <v>25</v>
      </c>
      <c r="C1796" s="27">
        <v>210100</v>
      </c>
      <c r="D1796" s="28">
        <v>38000</v>
      </c>
      <c r="E1796" s="30" t="str">
        <f>VLOOKUP(A1796,'CREDIT RISK SCORECARD'!A:H,8, FALSE)</f>
        <v xml:space="preserve"> Low Risk</v>
      </c>
      <c r="F1796" s="26" t="s">
        <v>2064</v>
      </c>
      <c r="G1796" s="29">
        <v>0.39339129319969196</v>
      </c>
      <c r="H1796" s="44" t="str">
        <f t="shared" si="27"/>
        <v>APPROVE</v>
      </c>
      <c r="I1796" s="42">
        <f>IF(Table9[[#This Row],[DECISION]]="Approve",3,IF(Table9[[#This Row],[DECISION]]="Review",2,1))</f>
        <v>3</v>
      </c>
    </row>
    <row r="1797" spans="1:9" ht="17.25" x14ac:dyDescent="0.3">
      <c r="A1797" s="40" t="s">
        <v>1825</v>
      </c>
      <c r="B1797" s="31" t="s">
        <v>33</v>
      </c>
      <c r="C1797" s="32">
        <v>232000</v>
      </c>
      <c r="D1797" s="33">
        <v>48000</v>
      </c>
      <c r="E1797" s="30" t="str">
        <f>VLOOKUP(A1797,'CREDIT RISK SCORECARD'!A:H,8, FALSE)</f>
        <v xml:space="preserve"> Low Risk</v>
      </c>
      <c r="F1797" s="31" t="s">
        <v>2065</v>
      </c>
      <c r="G1797" s="34">
        <v>0.50539469807284687</v>
      </c>
      <c r="H1797" s="44" t="str">
        <f t="shared" si="27"/>
        <v>APPROVE</v>
      </c>
      <c r="I1797" s="42">
        <f>IF(Table9[[#This Row],[DECISION]]="Approve",3,IF(Table9[[#This Row],[DECISION]]="Review",2,1))</f>
        <v>3</v>
      </c>
    </row>
    <row r="1798" spans="1:9" ht="17.25" x14ac:dyDescent="0.3">
      <c r="A1798" s="39" t="s">
        <v>1826</v>
      </c>
      <c r="B1798" s="26" t="s">
        <v>25</v>
      </c>
      <c r="C1798" s="27">
        <v>203100</v>
      </c>
      <c r="D1798" s="28">
        <v>44000</v>
      </c>
      <c r="E1798" s="30" t="str">
        <f>VLOOKUP(A1798,'CREDIT RISK SCORECARD'!A:H,8, FALSE)</f>
        <v xml:space="preserve"> Low Risk</v>
      </c>
      <c r="F1798" s="26" t="s">
        <v>2064</v>
      </c>
      <c r="G1798" s="29">
        <v>0.38690404665071432</v>
      </c>
      <c r="H1798" s="44" t="str">
        <f t="shared" si="27"/>
        <v>APPROVE</v>
      </c>
      <c r="I1798" s="42">
        <f>IF(Table9[[#This Row],[DECISION]]="Approve",3,IF(Table9[[#This Row],[DECISION]]="Review",2,1))</f>
        <v>3</v>
      </c>
    </row>
    <row r="1799" spans="1:9" ht="17.25" x14ac:dyDescent="0.3">
      <c r="A1799" s="40" t="s">
        <v>1827</v>
      </c>
      <c r="B1799" s="31" t="s">
        <v>33</v>
      </c>
      <c r="C1799" s="32">
        <v>109400</v>
      </c>
      <c r="D1799" s="33">
        <v>31000</v>
      </c>
      <c r="E1799" s="30" t="str">
        <f>VLOOKUP(A1799,'CREDIT RISK SCORECARD'!A:H,8, FALSE)</f>
        <v xml:space="preserve"> Medium Risk</v>
      </c>
      <c r="F1799" s="31" t="s">
        <v>2065</v>
      </c>
      <c r="G1799" s="34">
        <v>0.5156838297833567</v>
      </c>
      <c r="H1799" s="44" t="str">
        <f t="shared" si="27"/>
        <v>REVIEW</v>
      </c>
      <c r="I1799" s="42">
        <f>IF(Table9[[#This Row],[DECISION]]="Approve",3,IF(Table9[[#This Row],[DECISION]]="Review",2,1))</f>
        <v>2</v>
      </c>
    </row>
    <row r="1800" spans="1:9" ht="17.25" x14ac:dyDescent="0.3">
      <c r="A1800" s="39" t="s">
        <v>1828</v>
      </c>
      <c r="B1800" s="26" t="s">
        <v>33</v>
      </c>
      <c r="C1800" s="27">
        <v>269400</v>
      </c>
      <c r="D1800" s="28">
        <v>81000</v>
      </c>
      <c r="E1800" s="30" t="str">
        <f>VLOOKUP(A1800,'CREDIT RISK SCORECARD'!A:H,8, FALSE)</f>
        <v xml:space="preserve"> Medium Risk</v>
      </c>
      <c r="F1800" s="26" t="s">
        <v>2065</v>
      </c>
      <c r="G1800" s="29">
        <v>0.63690127185606815</v>
      </c>
      <c r="H1800" s="44" t="str">
        <f t="shared" ref="H1800:H1863" si="28">IF(E:E=" Low Risk","APPROVE",
IF(E:E=" Medium Risk","REVIEW","REJECT"))</f>
        <v>REVIEW</v>
      </c>
      <c r="I1800" s="42">
        <f>IF(Table9[[#This Row],[DECISION]]="Approve",3,IF(Table9[[#This Row],[DECISION]]="Review",2,1))</f>
        <v>2</v>
      </c>
    </row>
    <row r="1801" spans="1:9" ht="17.25" x14ac:dyDescent="0.3">
      <c r="A1801" s="40" t="s">
        <v>1829</v>
      </c>
      <c r="B1801" s="31" t="s">
        <v>33</v>
      </c>
      <c r="C1801" s="32">
        <v>160600</v>
      </c>
      <c r="D1801" s="33">
        <v>48000</v>
      </c>
      <c r="E1801" s="30" t="str">
        <f>VLOOKUP(A1801,'CREDIT RISK SCORECARD'!A:H,8, FALSE)</f>
        <v xml:space="preserve"> High Risk</v>
      </c>
      <c r="F1801" s="31" t="s">
        <v>2065</v>
      </c>
      <c r="G1801" s="34">
        <v>0.71084179303158246</v>
      </c>
      <c r="H1801" s="44" t="str">
        <f t="shared" si="28"/>
        <v>REJECT</v>
      </c>
      <c r="I1801" s="42">
        <f>IF(Table9[[#This Row],[DECISION]]="Approve",3,IF(Table9[[#This Row],[DECISION]]="Review",2,1))</f>
        <v>1</v>
      </c>
    </row>
    <row r="1802" spans="1:9" ht="17.25" x14ac:dyDescent="0.3">
      <c r="A1802" s="39" t="s">
        <v>1830</v>
      </c>
      <c r="B1802" s="26" t="s">
        <v>25</v>
      </c>
      <c r="C1802" s="27">
        <v>234500</v>
      </c>
      <c r="D1802" s="28">
        <v>59000</v>
      </c>
      <c r="E1802" s="30" t="str">
        <f>VLOOKUP(A1802,'CREDIT RISK SCORECARD'!A:H,8, FALSE)</f>
        <v xml:space="preserve"> Low Risk</v>
      </c>
      <c r="F1802" s="26" t="s">
        <v>2064</v>
      </c>
      <c r="G1802" s="29">
        <v>0.3399755357164424</v>
      </c>
      <c r="H1802" s="44" t="str">
        <f t="shared" si="28"/>
        <v>APPROVE</v>
      </c>
      <c r="I1802" s="42">
        <f>IF(Table9[[#This Row],[DECISION]]="Approve",3,IF(Table9[[#This Row],[DECISION]]="Review",2,1))</f>
        <v>3</v>
      </c>
    </row>
    <row r="1803" spans="1:9" ht="17.25" x14ac:dyDescent="0.3">
      <c r="A1803" s="40" t="s">
        <v>1831</v>
      </c>
      <c r="B1803" s="31" t="s">
        <v>25</v>
      </c>
      <c r="C1803" s="32">
        <v>165400</v>
      </c>
      <c r="D1803" s="33">
        <v>52000</v>
      </c>
      <c r="E1803" s="30" t="str">
        <f>VLOOKUP(A1803,'CREDIT RISK SCORECARD'!A:H,8, FALSE)</f>
        <v xml:space="preserve"> Low Risk</v>
      </c>
      <c r="F1803" s="31" t="s">
        <v>2064</v>
      </c>
      <c r="G1803" s="34">
        <v>0.32462587422774009</v>
      </c>
      <c r="H1803" s="44" t="str">
        <f t="shared" si="28"/>
        <v>APPROVE</v>
      </c>
      <c r="I1803" s="42">
        <f>IF(Table9[[#This Row],[DECISION]]="Approve",3,IF(Table9[[#This Row],[DECISION]]="Review",2,1))</f>
        <v>3</v>
      </c>
    </row>
    <row r="1804" spans="1:9" ht="17.25" x14ac:dyDescent="0.3">
      <c r="A1804" s="39" t="s">
        <v>1832</v>
      </c>
      <c r="B1804" s="26" t="s">
        <v>33</v>
      </c>
      <c r="C1804" s="27">
        <v>80800</v>
      </c>
      <c r="D1804" s="28">
        <v>30000</v>
      </c>
      <c r="E1804" s="30" t="str">
        <f>VLOOKUP(A1804,'CREDIT RISK SCORECARD'!A:H,8, FALSE)</f>
        <v xml:space="preserve"> Medium Risk</v>
      </c>
      <c r="F1804" s="26" t="s">
        <v>2065</v>
      </c>
      <c r="G1804" s="29">
        <v>0.63800775607776172</v>
      </c>
      <c r="H1804" s="44" t="str">
        <f t="shared" si="28"/>
        <v>REVIEW</v>
      </c>
      <c r="I1804" s="42">
        <f>IF(Table9[[#This Row],[DECISION]]="Approve",3,IF(Table9[[#This Row],[DECISION]]="Review",2,1))</f>
        <v>2</v>
      </c>
    </row>
    <row r="1805" spans="1:9" ht="17.25" x14ac:dyDescent="0.3">
      <c r="A1805" s="40" t="s">
        <v>1833</v>
      </c>
      <c r="B1805" s="31" t="s">
        <v>25</v>
      </c>
      <c r="C1805" s="32">
        <v>233000</v>
      </c>
      <c r="D1805" s="33">
        <v>41000</v>
      </c>
      <c r="E1805" s="30" t="str">
        <f>VLOOKUP(A1805,'CREDIT RISK SCORECARD'!A:H,8, FALSE)</f>
        <v xml:space="preserve"> Low Risk</v>
      </c>
      <c r="F1805" s="31" t="s">
        <v>2064</v>
      </c>
      <c r="G1805" s="34">
        <v>0.32276780531772703</v>
      </c>
      <c r="H1805" s="44" t="str">
        <f t="shared" si="28"/>
        <v>APPROVE</v>
      </c>
      <c r="I1805" s="42">
        <f>IF(Table9[[#This Row],[DECISION]]="Approve",3,IF(Table9[[#This Row],[DECISION]]="Review",2,1))</f>
        <v>3</v>
      </c>
    </row>
    <row r="1806" spans="1:9" ht="17.25" x14ac:dyDescent="0.3">
      <c r="A1806" s="39" t="s">
        <v>1834</v>
      </c>
      <c r="B1806" s="26" t="s">
        <v>25</v>
      </c>
      <c r="C1806" s="27">
        <v>182800</v>
      </c>
      <c r="D1806" s="28">
        <v>48000</v>
      </c>
      <c r="E1806" s="30" t="str">
        <f>VLOOKUP(A1806,'CREDIT RISK SCORECARD'!A:H,8, FALSE)</f>
        <v xml:space="preserve"> Low Risk</v>
      </c>
      <c r="F1806" s="26" t="s">
        <v>2064</v>
      </c>
      <c r="G1806" s="29">
        <v>0.33612422758098892</v>
      </c>
      <c r="H1806" s="44" t="str">
        <f t="shared" si="28"/>
        <v>APPROVE</v>
      </c>
      <c r="I1806" s="42">
        <f>IF(Table9[[#This Row],[DECISION]]="Approve",3,IF(Table9[[#This Row],[DECISION]]="Review",2,1))</f>
        <v>3</v>
      </c>
    </row>
    <row r="1807" spans="1:9" ht="17.25" x14ac:dyDescent="0.3">
      <c r="A1807" s="40" t="s">
        <v>1835</v>
      </c>
      <c r="B1807" s="31" t="s">
        <v>25</v>
      </c>
      <c r="C1807" s="32">
        <v>208500</v>
      </c>
      <c r="D1807" s="33">
        <v>71000</v>
      </c>
      <c r="E1807" s="30" t="str">
        <f>VLOOKUP(A1807,'CREDIT RISK SCORECARD'!A:H,8, FALSE)</f>
        <v xml:space="preserve"> Medium Risk</v>
      </c>
      <c r="F1807" s="31" t="s">
        <v>2064</v>
      </c>
      <c r="G1807" s="34">
        <v>0.49728628701510119</v>
      </c>
      <c r="H1807" s="44" t="str">
        <f t="shared" si="28"/>
        <v>REVIEW</v>
      </c>
      <c r="I1807" s="42">
        <f>IF(Table9[[#This Row],[DECISION]]="Approve",3,IF(Table9[[#This Row],[DECISION]]="Review",2,1))</f>
        <v>2</v>
      </c>
    </row>
    <row r="1808" spans="1:9" ht="17.25" x14ac:dyDescent="0.3">
      <c r="A1808" s="39" t="s">
        <v>1836</v>
      </c>
      <c r="B1808" s="26" t="s">
        <v>30</v>
      </c>
      <c r="C1808" s="27">
        <v>200700</v>
      </c>
      <c r="D1808" s="28">
        <v>62000</v>
      </c>
      <c r="E1808" s="30" t="str">
        <f>VLOOKUP(A1808,'CREDIT RISK SCORECARD'!A:H,8, FALSE)</f>
        <v xml:space="preserve"> Medium Risk</v>
      </c>
      <c r="F1808" s="26" t="s">
        <v>2065</v>
      </c>
      <c r="G1808" s="29">
        <v>0.52626196086048993</v>
      </c>
      <c r="H1808" s="44" t="str">
        <f t="shared" si="28"/>
        <v>REVIEW</v>
      </c>
      <c r="I1808" s="42">
        <f>IF(Table9[[#This Row],[DECISION]]="Approve",3,IF(Table9[[#This Row],[DECISION]]="Review",2,1))</f>
        <v>2</v>
      </c>
    </row>
    <row r="1809" spans="1:9" ht="17.25" x14ac:dyDescent="0.3">
      <c r="A1809" s="40" t="s">
        <v>1837</v>
      </c>
      <c r="B1809" s="31" t="s">
        <v>33</v>
      </c>
      <c r="C1809" s="32">
        <v>86700</v>
      </c>
      <c r="D1809" s="33">
        <v>30000</v>
      </c>
      <c r="E1809" s="30" t="str">
        <f>VLOOKUP(A1809,'CREDIT RISK SCORECARD'!A:H,8, FALSE)</f>
        <v xml:space="preserve"> Medium Risk</v>
      </c>
      <c r="F1809" s="31" t="s">
        <v>2065</v>
      </c>
      <c r="G1809" s="34">
        <v>0.67249552815993208</v>
      </c>
      <c r="H1809" s="44" t="str">
        <f t="shared" si="28"/>
        <v>REVIEW</v>
      </c>
      <c r="I1809" s="42">
        <f>IF(Table9[[#This Row],[DECISION]]="Approve",3,IF(Table9[[#This Row],[DECISION]]="Review",2,1))</f>
        <v>2</v>
      </c>
    </row>
    <row r="1810" spans="1:9" ht="17.25" x14ac:dyDescent="0.3">
      <c r="A1810" s="39" t="s">
        <v>1838</v>
      </c>
      <c r="B1810" s="26" t="s">
        <v>25</v>
      </c>
      <c r="C1810" s="27">
        <v>166200</v>
      </c>
      <c r="D1810" s="28">
        <v>46000</v>
      </c>
      <c r="E1810" s="30" t="str">
        <f>VLOOKUP(A1810,'CREDIT RISK SCORECARD'!A:H,8, FALSE)</f>
        <v xml:space="preserve"> Low Risk</v>
      </c>
      <c r="F1810" s="26" t="s">
        <v>2064</v>
      </c>
      <c r="G1810" s="29">
        <v>0.39095966214993516</v>
      </c>
      <c r="H1810" s="44" t="str">
        <f t="shared" si="28"/>
        <v>APPROVE</v>
      </c>
      <c r="I1810" s="42">
        <f>IF(Table9[[#This Row],[DECISION]]="Approve",3,IF(Table9[[#This Row],[DECISION]]="Review",2,1))</f>
        <v>3</v>
      </c>
    </row>
    <row r="1811" spans="1:9" ht="17.25" x14ac:dyDescent="0.3">
      <c r="A1811" s="40" t="s">
        <v>1839</v>
      </c>
      <c r="B1811" s="31" t="s">
        <v>25</v>
      </c>
      <c r="C1811" s="32">
        <v>180500</v>
      </c>
      <c r="D1811" s="33">
        <v>61000</v>
      </c>
      <c r="E1811" s="30" t="str">
        <f>VLOOKUP(A1811,'CREDIT RISK SCORECARD'!A:H,8, FALSE)</f>
        <v xml:space="preserve"> Medium Risk</v>
      </c>
      <c r="F1811" s="31" t="s">
        <v>2064</v>
      </c>
      <c r="G1811" s="34">
        <v>0.43132644236124412</v>
      </c>
      <c r="H1811" s="44" t="str">
        <f t="shared" si="28"/>
        <v>REVIEW</v>
      </c>
      <c r="I1811" s="42">
        <f>IF(Table9[[#This Row],[DECISION]]="Approve",3,IF(Table9[[#This Row],[DECISION]]="Review",2,1))</f>
        <v>2</v>
      </c>
    </row>
    <row r="1812" spans="1:9" ht="17.25" x14ac:dyDescent="0.3">
      <c r="A1812" s="39" t="s">
        <v>1840</v>
      </c>
      <c r="B1812" s="26" t="s">
        <v>25</v>
      </c>
      <c r="C1812" s="27">
        <v>210100</v>
      </c>
      <c r="D1812" s="28">
        <v>50000</v>
      </c>
      <c r="E1812" s="30" t="str">
        <f>VLOOKUP(A1812,'CREDIT RISK SCORECARD'!A:H,8, FALSE)</f>
        <v xml:space="preserve"> Low Risk</v>
      </c>
      <c r="F1812" s="26" t="s">
        <v>2064</v>
      </c>
      <c r="G1812" s="29">
        <v>0.28847576797257957</v>
      </c>
      <c r="H1812" s="44" t="str">
        <f t="shared" si="28"/>
        <v>APPROVE</v>
      </c>
      <c r="I1812" s="42">
        <f>IF(Table9[[#This Row],[DECISION]]="Approve",3,IF(Table9[[#This Row],[DECISION]]="Review",2,1))</f>
        <v>3</v>
      </c>
    </row>
    <row r="1813" spans="1:9" ht="17.25" x14ac:dyDescent="0.3">
      <c r="A1813" s="40" t="s">
        <v>1841</v>
      </c>
      <c r="B1813" s="31" t="s">
        <v>33</v>
      </c>
      <c r="C1813" s="32">
        <v>231700</v>
      </c>
      <c r="D1813" s="33">
        <v>50000</v>
      </c>
      <c r="E1813" s="30" t="str">
        <f>VLOOKUP(A1813,'CREDIT RISK SCORECARD'!A:H,8, FALSE)</f>
        <v xml:space="preserve"> Medium Risk</v>
      </c>
      <c r="F1813" s="31" t="s">
        <v>2065</v>
      </c>
      <c r="G1813" s="34">
        <v>0.60039019977634378</v>
      </c>
      <c r="H1813" s="44" t="str">
        <f t="shared" si="28"/>
        <v>REVIEW</v>
      </c>
      <c r="I1813" s="42">
        <f>IF(Table9[[#This Row],[DECISION]]="Approve",3,IF(Table9[[#This Row],[DECISION]]="Review",2,1))</f>
        <v>2</v>
      </c>
    </row>
    <row r="1814" spans="1:9" ht="17.25" x14ac:dyDescent="0.3">
      <c r="A1814" s="39" t="s">
        <v>1842</v>
      </c>
      <c r="B1814" s="26" t="s">
        <v>33</v>
      </c>
      <c r="C1814" s="27">
        <v>188800</v>
      </c>
      <c r="D1814" s="28">
        <v>65000</v>
      </c>
      <c r="E1814" s="30" t="str">
        <f>VLOOKUP(A1814,'CREDIT RISK SCORECARD'!A:H,8, FALSE)</f>
        <v xml:space="preserve"> High Risk</v>
      </c>
      <c r="F1814" s="26" t="s">
        <v>2065</v>
      </c>
      <c r="G1814" s="29">
        <v>0.69382670229777044</v>
      </c>
      <c r="H1814" s="44" t="str">
        <f t="shared" si="28"/>
        <v>REJECT</v>
      </c>
      <c r="I1814" s="42">
        <f>IF(Table9[[#This Row],[DECISION]]="Approve",3,IF(Table9[[#This Row],[DECISION]]="Review",2,1))</f>
        <v>1</v>
      </c>
    </row>
    <row r="1815" spans="1:9" ht="17.25" x14ac:dyDescent="0.3">
      <c r="A1815" s="40" t="s">
        <v>1843</v>
      </c>
      <c r="B1815" s="31" t="s">
        <v>25</v>
      </c>
      <c r="C1815" s="32">
        <v>168700</v>
      </c>
      <c r="D1815" s="33">
        <v>54000</v>
      </c>
      <c r="E1815" s="30" t="str">
        <f>VLOOKUP(A1815,'CREDIT RISK SCORECARD'!A:H,8, FALSE)</f>
        <v xml:space="preserve"> Medium Risk</v>
      </c>
      <c r="F1815" s="31" t="s">
        <v>2064</v>
      </c>
      <c r="G1815" s="34">
        <v>0.41003421925726291</v>
      </c>
      <c r="H1815" s="44" t="str">
        <f t="shared" si="28"/>
        <v>REVIEW</v>
      </c>
      <c r="I1815" s="42">
        <f>IF(Table9[[#This Row],[DECISION]]="Approve",3,IF(Table9[[#This Row],[DECISION]]="Review",2,1))</f>
        <v>2</v>
      </c>
    </row>
    <row r="1816" spans="1:9" ht="17.25" x14ac:dyDescent="0.3">
      <c r="A1816" s="39" t="s">
        <v>1844</v>
      </c>
      <c r="B1816" s="26" t="s">
        <v>25</v>
      </c>
      <c r="C1816" s="27">
        <v>207200</v>
      </c>
      <c r="D1816" s="28">
        <v>44000</v>
      </c>
      <c r="E1816" s="30" t="str">
        <f>VLOOKUP(A1816,'CREDIT RISK SCORECARD'!A:H,8, FALSE)</f>
        <v xml:space="preserve"> Low Risk</v>
      </c>
      <c r="F1816" s="26" t="s">
        <v>2064</v>
      </c>
      <c r="G1816" s="29">
        <v>0.3369111337348214</v>
      </c>
      <c r="H1816" s="44" t="str">
        <f t="shared" si="28"/>
        <v>APPROVE</v>
      </c>
      <c r="I1816" s="42">
        <f>IF(Table9[[#This Row],[DECISION]]="Approve",3,IF(Table9[[#This Row],[DECISION]]="Review",2,1))</f>
        <v>3</v>
      </c>
    </row>
    <row r="1817" spans="1:9" ht="17.25" x14ac:dyDescent="0.3">
      <c r="A1817" s="40" t="s">
        <v>1845</v>
      </c>
      <c r="B1817" s="31" t="s">
        <v>25</v>
      </c>
      <c r="C1817" s="32">
        <v>213000</v>
      </c>
      <c r="D1817" s="33">
        <v>52000</v>
      </c>
      <c r="E1817" s="30" t="str">
        <f>VLOOKUP(A1817,'CREDIT RISK SCORECARD'!A:H,8, FALSE)</f>
        <v xml:space="preserve"> Low Risk</v>
      </c>
      <c r="F1817" s="31" t="s">
        <v>2064</v>
      </c>
      <c r="G1817" s="34">
        <v>0.32271936297547316</v>
      </c>
      <c r="H1817" s="44" t="str">
        <f t="shared" si="28"/>
        <v>APPROVE</v>
      </c>
      <c r="I1817" s="42">
        <f>IF(Table9[[#This Row],[DECISION]]="Approve",3,IF(Table9[[#This Row],[DECISION]]="Review",2,1))</f>
        <v>3</v>
      </c>
    </row>
    <row r="1818" spans="1:9" ht="17.25" x14ac:dyDescent="0.3">
      <c r="A1818" s="39" t="s">
        <v>1846</v>
      </c>
      <c r="B1818" s="26" t="s">
        <v>33</v>
      </c>
      <c r="C1818" s="27">
        <v>129900</v>
      </c>
      <c r="D1818" s="28">
        <v>30000</v>
      </c>
      <c r="E1818" s="30" t="str">
        <f>VLOOKUP(A1818,'CREDIT RISK SCORECARD'!A:H,8, FALSE)</f>
        <v xml:space="preserve"> Medium Risk</v>
      </c>
      <c r="F1818" s="26" t="s">
        <v>2065</v>
      </c>
      <c r="G1818" s="29">
        <v>0.56705897966135843</v>
      </c>
      <c r="H1818" s="44" t="str">
        <f t="shared" si="28"/>
        <v>REVIEW</v>
      </c>
      <c r="I1818" s="42">
        <f>IF(Table9[[#This Row],[DECISION]]="Approve",3,IF(Table9[[#This Row],[DECISION]]="Review",2,1))</f>
        <v>2</v>
      </c>
    </row>
    <row r="1819" spans="1:9" ht="17.25" x14ac:dyDescent="0.3">
      <c r="A1819" s="40" t="s">
        <v>1847</v>
      </c>
      <c r="B1819" s="31" t="s">
        <v>33</v>
      </c>
      <c r="C1819" s="32">
        <v>227800</v>
      </c>
      <c r="D1819" s="33">
        <v>41000</v>
      </c>
      <c r="E1819" s="30" t="str">
        <f>VLOOKUP(A1819,'CREDIT RISK SCORECARD'!A:H,8, FALSE)</f>
        <v xml:space="preserve"> Medium Risk</v>
      </c>
      <c r="F1819" s="31" t="s">
        <v>2065</v>
      </c>
      <c r="G1819" s="34">
        <v>0.56498741364160598</v>
      </c>
      <c r="H1819" s="44" t="str">
        <f t="shared" si="28"/>
        <v>REVIEW</v>
      </c>
      <c r="I1819" s="42">
        <f>IF(Table9[[#This Row],[DECISION]]="Approve",3,IF(Table9[[#This Row],[DECISION]]="Review",2,1))</f>
        <v>2</v>
      </c>
    </row>
    <row r="1820" spans="1:9" ht="17.25" x14ac:dyDescent="0.3">
      <c r="A1820" s="39" t="s">
        <v>1848</v>
      </c>
      <c r="B1820" s="26" t="s">
        <v>25</v>
      </c>
      <c r="C1820" s="27">
        <v>211900</v>
      </c>
      <c r="D1820" s="28">
        <v>72000</v>
      </c>
      <c r="E1820" s="30" t="str">
        <f>VLOOKUP(A1820,'CREDIT RISK SCORECARD'!A:H,8, FALSE)</f>
        <v xml:space="preserve"> Medium Risk</v>
      </c>
      <c r="F1820" s="26" t="s">
        <v>2064</v>
      </c>
      <c r="G1820" s="29">
        <v>0.40319380046699127</v>
      </c>
      <c r="H1820" s="44" t="str">
        <f t="shared" si="28"/>
        <v>REVIEW</v>
      </c>
      <c r="I1820" s="42">
        <f>IF(Table9[[#This Row],[DECISION]]="Approve",3,IF(Table9[[#This Row],[DECISION]]="Review",2,1))</f>
        <v>2</v>
      </c>
    </row>
    <row r="1821" spans="1:9" ht="17.25" x14ac:dyDescent="0.3">
      <c r="A1821" s="40" t="s">
        <v>1849</v>
      </c>
      <c r="B1821" s="31" t="s">
        <v>25</v>
      </c>
      <c r="C1821" s="32">
        <v>245300</v>
      </c>
      <c r="D1821" s="33">
        <v>57000</v>
      </c>
      <c r="E1821" s="30" t="str">
        <f>VLOOKUP(A1821,'CREDIT RISK SCORECARD'!A:H,8, FALSE)</f>
        <v xml:space="preserve"> Low Risk</v>
      </c>
      <c r="F1821" s="31" t="s">
        <v>2064</v>
      </c>
      <c r="G1821" s="34">
        <v>0.38216325143901131</v>
      </c>
      <c r="H1821" s="44" t="str">
        <f t="shared" si="28"/>
        <v>APPROVE</v>
      </c>
      <c r="I1821" s="42">
        <f>IF(Table9[[#This Row],[DECISION]]="Approve",3,IF(Table9[[#This Row],[DECISION]]="Review",2,1))</f>
        <v>3</v>
      </c>
    </row>
    <row r="1822" spans="1:9" ht="17.25" x14ac:dyDescent="0.3">
      <c r="A1822" s="39" t="s">
        <v>1850</v>
      </c>
      <c r="B1822" s="26" t="s">
        <v>25</v>
      </c>
      <c r="C1822" s="27">
        <v>232000</v>
      </c>
      <c r="D1822" s="28">
        <v>75000</v>
      </c>
      <c r="E1822" s="30" t="str">
        <f>VLOOKUP(A1822,'CREDIT RISK SCORECARD'!A:H,8, FALSE)</f>
        <v xml:space="preserve"> Low Risk</v>
      </c>
      <c r="F1822" s="26" t="s">
        <v>2064</v>
      </c>
      <c r="G1822" s="29">
        <v>0.33718942086133852</v>
      </c>
      <c r="H1822" s="44" t="str">
        <f t="shared" si="28"/>
        <v>APPROVE</v>
      </c>
      <c r="I1822" s="42">
        <f>IF(Table9[[#This Row],[DECISION]]="Approve",3,IF(Table9[[#This Row],[DECISION]]="Review",2,1))</f>
        <v>3</v>
      </c>
    </row>
    <row r="1823" spans="1:9" ht="17.25" x14ac:dyDescent="0.3">
      <c r="A1823" s="40" t="s">
        <v>1851</v>
      </c>
      <c r="B1823" s="31" t="s">
        <v>30</v>
      </c>
      <c r="C1823" s="32">
        <v>115900</v>
      </c>
      <c r="D1823" s="33">
        <v>30000</v>
      </c>
      <c r="E1823" s="30" t="str">
        <f>VLOOKUP(A1823,'CREDIT RISK SCORECARD'!A:H,8, FALSE)</f>
        <v xml:space="preserve"> Medium Risk</v>
      </c>
      <c r="F1823" s="31" t="s">
        <v>2064</v>
      </c>
      <c r="G1823" s="34">
        <v>0.48770499591197775</v>
      </c>
      <c r="H1823" s="44" t="str">
        <f t="shared" si="28"/>
        <v>REVIEW</v>
      </c>
      <c r="I1823" s="42">
        <f>IF(Table9[[#This Row],[DECISION]]="Approve",3,IF(Table9[[#This Row],[DECISION]]="Review",2,1))</f>
        <v>2</v>
      </c>
    </row>
    <row r="1824" spans="1:9" ht="17.25" x14ac:dyDescent="0.3">
      <c r="A1824" s="39" t="s">
        <v>1852</v>
      </c>
      <c r="B1824" s="26" t="s">
        <v>25</v>
      </c>
      <c r="C1824" s="27">
        <v>178900</v>
      </c>
      <c r="D1824" s="28">
        <v>46000</v>
      </c>
      <c r="E1824" s="30" t="str">
        <f>VLOOKUP(A1824,'CREDIT RISK SCORECARD'!A:H,8, FALSE)</f>
        <v xml:space="preserve"> Medium Risk</v>
      </c>
      <c r="F1824" s="26" t="s">
        <v>2064</v>
      </c>
      <c r="G1824" s="29">
        <v>0.45156188756790788</v>
      </c>
      <c r="H1824" s="44" t="str">
        <f t="shared" si="28"/>
        <v>REVIEW</v>
      </c>
      <c r="I1824" s="42">
        <f>IF(Table9[[#This Row],[DECISION]]="Approve",3,IF(Table9[[#This Row],[DECISION]]="Review",2,1))</f>
        <v>2</v>
      </c>
    </row>
    <row r="1825" spans="1:9" ht="17.25" x14ac:dyDescent="0.3">
      <c r="A1825" s="40" t="s">
        <v>1853</v>
      </c>
      <c r="B1825" s="31" t="s">
        <v>33</v>
      </c>
      <c r="C1825" s="32">
        <v>92100</v>
      </c>
      <c r="D1825" s="33">
        <v>30000</v>
      </c>
      <c r="E1825" s="30" t="str">
        <f>VLOOKUP(A1825,'CREDIT RISK SCORECARD'!A:H,8, FALSE)</f>
        <v xml:space="preserve"> Medium Risk</v>
      </c>
      <c r="F1825" s="31" t="s">
        <v>2065</v>
      </c>
      <c r="G1825" s="34">
        <v>0.62592852887583139</v>
      </c>
      <c r="H1825" s="44" t="str">
        <f t="shared" si="28"/>
        <v>REVIEW</v>
      </c>
      <c r="I1825" s="42">
        <f>IF(Table9[[#This Row],[DECISION]]="Approve",3,IF(Table9[[#This Row],[DECISION]]="Review",2,1))</f>
        <v>2</v>
      </c>
    </row>
    <row r="1826" spans="1:9" ht="17.25" x14ac:dyDescent="0.3">
      <c r="A1826" s="39" t="s">
        <v>1854</v>
      </c>
      <c r="B1826" s="26" t="s">
        <v>33</v>
      </c>
      <c r="C1826" s="27">
        <v>358500</v>
      </c>
      <c r="D1826" s="28">
        <v>109000</v>
      </c>
      <c r="E1826" s="30" t="str">
        <f>VLOOKUP(A1826,'CREDIT RISK SCORECARD'!A:H,8, FALSE)</f>
        <v xml:space="preserve"> Medium Risk</v>
      </c>
      <c r="F1826" s="26" t="s">
        <v>2065</v>
      </c>
      <c r="G1826" s="29">
        <v>0.55714466032026433</v>
      </c>
      <c r="H1826" s="44" t="str">
        <f t="shared" si="28"/>
        <v>REVIEW</v>
      </c>
      <c r="I1826" s="42">
        <f>IF(Table9[[#This Row],[DECISION]]="Approve",3,IF(Table9[[#This Row],[DECISION]]="Review",2,1))</f>
        <v>2</v>
      </c>
    </row>
    <row r="1827" spans="1:9" ht="17.25" x14ac:dyDescent="0.3">
      <c r="A1827" s="40" t="s">
        <v>1855</v>
      </c>
      <c r="B1827" s="31" t="s">
        <v>25</v>
      </c>
      <c r="C1827" s="32">
        <v>188300</v>
      </c>
      <c r="D1827" s="33">
        <v>50000</v>
      </c>
      <c r="E1827" s="30" t="str">
        <f>VLOOKUP(A1827,'CREDIT RISK SCORECARD'!A:H,8, FALSE)</f>
        <v xml:space="preserve"> Low Risk</v>
      </c>
      <c r="F1827" s="31" t="s">
        <v>2064</v>
      </c>
      <c r="G1827" s="34">
        <v>0.3800858615404209</v>
      </c>
      <c r="H1827" s="44" t="str">
        <f t="shared" si="28"/>
        <v>APPROVE</v>
      </c>
      <c r="I1827" s="42">
        <f>IF(Table9[[#This Row],[DECISION]]="Approve",3,IF(Table9[[#This Row],[DECISION]]="Review",2,1))</f>
        <v>3</v>
      </c>
    </row>
    <row r="1828" spans="1:9" ht="17.25" x14ac:dyDescent="0.3">
      <c r="A1828" s="39" t="s">
        <v>1856</v>
      </c>
      <c r="B1828" s="26" t="s">
        <v>25</v>
      </c>
      <c r="C1828" s="27">
        <v>212800</v>
      </c>
      <c r="D1828" s="28">
        <v>59000</v>
      </c>
      <c r="E1828" s="30" t="str">
        <f>VLOOKUP(A1828,'CREDIT RISK SCORECARD'!A:H,8, FALSE)</f>
        <v xml:space="preserve"> Low Risk</v>
      </c>
      <c r="F1828" s="26" t="s">
        <v>2064</v>
      </c>
      <c r="G1828" s="29">
        <v>0.35009773368201036</v>
      </c>
      <c r="H1828" s="44" t="str">
        <f t="shared" si="28"/>
        <v>APPROVE</v>
      </c>
      <c r="I1828" s="42">
        <f>IF(Table9[[#This Row],[DECISION]]="Approve",3,IF(Table9[[#This Row],[DECISION]]="Review",2,1))</f>
        <v>3</v>
      </c>
    </row>
    <row r="1829" spans="1:9" ht="17.25" x14ac:dyDescent="0.3">
      <c r="A1829" s="40" t="s">
        <v>1857</v>
      </c>
      <c r="B1829" s="31" t="s">
        <v>25</v>
      </c>
      <c r="C1829" s="32">
        <v>143500</v>
      </c>
      <c r="D1829" s="33">
        <v>30000</v>
      </c>
      <c r="E1829" s="30" t="str">
        <f>VLOOKUP(A1829,'CREDIT RISK SCORECARD'!A:H,8, FALSE)</f>
        <v xml:space="preserve"> Low Risk</v>
      </c>
      <c r="F1829" s="31" t="s">
        <v>2064</v>
      </c>
      <c r="G1829" s="34">
        <v>0.33850463116276963</v>
      </c>
      <c r="H1829" s="44" t="str">
        <f t="shared" si="28"/>
        <v>APPROVE</v>
      </c>
      <c r="I1829" s="42">
        <f>IF(Table9[[#This Row],[DECISION]]="Approve",3,IF(Table9[[#This Row],[DECISION]]="Review",2,1))</f>
        <v>3</v>
      </c>
    </row>
    <row r="1830" spans="1:9" ht="17.25" x14ac:dyDescent="0.3">
      <c r="A1830" s="39" t="s">
        <v>1858</v>
      </c>
      <c r="B1830" s="26" t="s">
        <v>33</v>
      </c>
      <c r="C1830" s="27">
        <v>162700</v>
      </c>
      <c r="D1830" s="28">
        <v>31000</v>
      </c>
      <c r="E1830" s="30" t="str">
        <f>VLOOKUP(A1830,'CREDIT RISK SCORECARD'!A:H,8, FALSE)</f>
        <v xml:space="preserve"> Medium Risk</v>
      </c>
      <c r="F1830" s="26" t="s">
        <v>2065</v>
      </c>
      <c r="G1830" s="29">
        <v>0.57499765320115481</v>
      </c>
      <c r="H1830" s="44" t="str">
        <f t="shared" si="28"/>
        <v>REVIEW</v>
      </c>
      <c r="I1830" s="42">
        <f>IF(Table9[[#This Row],[DECISION]]="Approve",3,IF(Table9[[#This Row],[DECISION]]="Review",2,1))</f>
        <v>2</v>
      </c>
    </row>
    <row r="1831" spans="1:9" ht="17.25" x14ac:dyDescent="0.3">
      <c r="A1831" s="40" t="s">
        <v>1859</v>
      </c>
      <c r="B1831" s="31" t="s">
        <v>33</v>
      </c>
      <c r="C1831" s="32">
        <v>251300</v>
      </c>
      <c r="D1831" s="33">
        <v>41000</v>
      </c>
      <c r="E1831" s="30" t="str">
        <f>VLOOKUP(A1831,'CREDIT RISK SCORECARD'!A:H,8, FALSE)</f>
        <v xml:space="preserve"> Medium Risk</v>
      </c>
      <c r="F1831" s="31" t="s">
        <v>2065</v>
      </c>
      <c r="G1831" s="34">
        <v>0.56922801199724493</v>
      </c>
      <c r="H1831" s="44" t="str">
        <f t="shared" si="28"/>
        <v>REVIEW</v>
      </c>
      <c r="I1831" s="42">
        <f>IF(Table9[[#This Row],[DECISION]]="Approve",3,IF(Table9[[#This Row],[DECISION]]="Review",2,1))</f>
        <v>2</v>
      </c>
    </row>
    <row r="1832" spans="1:9" ht="17.25" x14ac:dyDescent="0.3">
      <c r="A1832" s="39" t="s">
        <v>1860</v>
      </c>
      <c r="B1832" s="26" t="s">
        <v>33</v>
      </c>
      <c r="C1832" s="27">
        <v>328700</v>
      </c>
      <c r="D1832" s="28">
        <v>68000</v>
      </c>
      <c r="E1832" s="30" t="str">
        <f>VLOOKUP(A1832,'CREDIT RISK SCORECARD'!A:H,8, FALSE)</f>
        <v xml:space="preserve"> Medium Risk</v>
      </c>
      <c r="F1832" s="26" t="s">
        <v>2065</v>
      </c>
      <c r="G1832" s="29">
        <v>0.57734490015228457</v>
      </c>
      <c r="H1832" s="44" t="str">
        <f t="shared" si="28"/>
        <v>REVIEW</v>
      </c>
      <c r="I1832" s="42">
        <f>IF(Table9[[#This Row],[DECISION]]="Approve",3,IF(Table9[[#This Row],[DECISION]]="Review",2,1))</f>
        <v>2</v>
      </c>
    </row>
    <row r="1833" spans="1:9" ht="17.25" x14ac:dyDescent="0.3">
      <c r="A1833" s="40" t="s">
        <v>1861</v>
      </c>
      <c r="B1833" s="31" t="s">
        <v>33</v>
      </c>
      <c r="C1833" s="32">
        <v>62000</v>
      </c>
      <c r="D1833" s="33">
        <v>30000</v>
      </c>
      <c r="E1833" s="30" t="str">
        <f>VLOOKUP(A1833,'CREDIT RISK SCORECARD'!A:H,8, FALSE)</f>
        <v xml:space="preserve"> Medium Risk</v>
      </c>
      <c r="F1833" s="31" t="s">
        <v>2065</v>
      </c>
      <c r="G1833" s="34">
        <v>0.62446819743888349</v>
      </c>
      <c r="H1833" s="44" t="str">
        <f t="shared" si="28"/>
        <v>REVIEW</v>
      </c>
      <c r="I1833" s="42">
        <f>IF(Table9[[#This Row],[DECISION]]="Approve",3,IF(Table9[[#This Row],[DECISION]]="Review",2,1))</f>
        <v>2</v>
      </c>
    </row>
    <row r="1834" spans="1:9" ht="17.25" x14ac:dyDescent="0.3">
      <c r="A1834" s="39" t="s">
        <v>1862</v>
      </c>
      <c r="B1834" s="26" t="s">
        <v>25</v>
      </c>
      <c r="C1834" s="27">
        <v>222900</v>
      </c>
      <c r="D1834" s="28">
        <v>59000</v>
      </c>
      <c r="E1834" s="30" t="str">
        <f>VLOOKUP(A1834,'CREDIT RISK SCORECARD'!A:H,8, FALSE)</f>
        <v xml:space="preserve"> Low Risk</v>
      </c>
      <c r="F1834" s="26" t="s">
        <v>2064</v>
      </c>
      <c r="G1834" s="29">
        <v>0.43031751476698782</v>
      </c>
      <c r="H1834" s="44" t="str">
        <f t="shared" si="28"/>
        <v>APPROVE</v>
      </c>
      <c r="I1834" s="42">
        <f>IF(Table9[[#This Row],[DECISION]]="Approve",3,IF(Table9[[#This Row],[DECISION]]="Review",2,1))</f>
        <v>3</v>
      </c>
    </row>
    <row r="1835" spans="1:9" ht="17.25" x14ac:dyDescent="0.3">
      <c r="A1835" s="40" t="s">
        <v>1863</v>
      </c>
      <c r="B1835" s="31" t="s">
        <v>30</v>
      </c>
      <c r="C1835" s="32">
        <v>213100</v>
      </c>
      <c r="D1835" s="33">
        <v>58000</v>
      </c>
      <c r="E1835" s="30" t="str">
        <f>VLOOKUP(A1835,'CREDIT RISK SCORECARD'!A:H,8, FALSE)</f>
        <v xml:space="preserve"> Medium Risk</v>
      </c>
      <c r="F1835" s="31" t="s">
        <v>2065</v>
      </c>
      <c r="G1835" s="34">
        <v>0.54608877223293506</v>
      </c>
      <c r="H1835" s="44" t="str">
        <f t="shared" si="28"/>
        <v>REVIEW</v>
      </c>
      <c r="I1835" s="42">
        <f>IF(Table9[[#This Row],[DECISION]]="Approve",3,IF(Table9[[#This Row],[DECISION]]="Review",2,1))</f>
        <v>2</v>
      </c>
    </row>
    <row r="1836" spans="1:9" ht="17.25" x14ac:dyDescent="0.3">
      <c r="A1836" s="39" t="s">
        <v>1864</v>
      </c>
      <c r="B1836" s="26" t="s">
        <v>33</v>
      </c>
      <c r="C1836" s="27">
        <v>60000</v>
      </c>
      <c r="D1836" s="28">
        <v>30000</v>
      </c>
      <c r="E1836" s="30" t="str">
        <f>VLOOKUP(A1836,'CREDIT RISK SCORECARD'!A:H,8, FALSE)</f>
        <v xml:space="preserve"> High Risk</v>
      </c>
      <c r="F1836" s="26" t="s">
        <v>2065</v>
      </c>
      <c r="G1836" s="29">
        <v>0.70791322464625694</v>
      </c>
      <c r="H1836" s="44" t="str">
        <f t="shared" si="28"/>
        <v>REJECT</v>
      </c>
      <c r="I1836" s="42">
        <f>IF(Table9[[#This Row],[DECISION]]="Approve",3,IF(Table9[[#This Row],[DECISION]]="Review",2,1))</f>
        <v>1</v>
      </c>
    </row>
    <row r="1837" spans="1:9" ht="17.25" x14ac:dyDescent="0.3">
      <c r="A1837" s="40" t="s">
        <v>1865</v>
      </c>
      <c r="B1837" s="31" t="s">
        <v>25</v>
      </c>
      <c r="C1837" s="32">
        <v>207500</v>
      </c>
      <c r="D1837" s="33">
        <v>42000</v>
      </c>
      <c r="E1837" s="30" t="str">
        <f>VLOOKUP(A1837,'CREDIT RISK SCORECARD'!A:H,8, FALSE)</f>
        <v xml:space="preserve"> Low Risk</v>
      </c>
      <c r="F1837" s="31" t="s">
        <v>2064</v>
      </c>
      <c r="G1837" s="34">
        <v>0.29565379868101438</v>
      </c>
      <c r="H1837" s="44" t="str">
        <f t="shared" si="28"/>
        <v>APPROVE</v>
      </c>
      <c r="I1837" s="42">
        <f>IF(Table9[[#This Row],[DECISION]]="Approve",3,IF(Table9[[#This Row],[DECISION]]="Review",2,1))</f>
        <v>3</v>
      </c>
    </row>
    <row r="1838" spans="1:9" ht="17.25" x14ac:dyDescent="0.3">
      <c r="A1838" s="39" t="s">
        <v>1866</v>
      </c>
      <c r="B1838" s="26" t="s">
        <v>30</v>
      </c>
      <c r="C1838" s="27">
        <v>245200</v>
      </c>
      <c r="D1838" s="28">
        <v>49000</v>
      </c>
      <c r="E1838" s="30" t="str">
        <f>VLOOKUP(A1838,'CREDIT RISK SCORECARD'!A:H,8, FALSE)</f>
        <v xml:space="preserve"> Medium Risk</v>
      </c>
      <c r="F1838" s="26" t="s">
        <v>2064</v>
      </c>
      <c r="G1838" s="29">
        <v>0.46851683979384107</v>
      </c>
      <c r="H1838" s="44" t="str">
        <f t="shared" si="28"/>
        <v>REVIEW</v>
      </c>
      <c r="I1838" s="42">
        <f>IF(Table9[[#This Row],[DECISION]]="Approve",3,IF(Table9[[#This Row],[DECISION]]="Review",2,1))</f>
        <v>2</v>
      </c>
    </row>
    <row r="1839" spans="1:9" ht="17.25" x14ac:dyDescent="0.3">
      <c r="A1839" s="40" t="s">
        <v>1867</v>
      </c>
      <c r="B1839" s="31" t="s">
        <v>33</v>
      </c>
      <c r="C1839" s="32">
        <v>223400</v>
      </c>
      <c r="D1839" s="33">
        <v>40000</v>
      </c>
      <c r="E1839" s="30" t="str">
        <f>VLOOKUP(A1839,'CREDIT RISK SCORECARD'!A:H,8, FALSE)</f>
        <v xml:space="preserve"> Low Risk</v>
      </c>
      <c r="F1839" s="31" t="s">
        <v>2064</v>
      </c>
      <c r="G1839" s="34">
        <v>0.46113060864688321</v>
      </c>
      <c r="H1839" s="44" t="str">
        <f t="shared" si="28"/>
        <v>APPROVE</v>
      </c>
      <c r="I1839" s="42">
        <f>IF(Table9[[#This Row],[DECISION]]="Approve",3,IF(Table9[[#This Row],[DECISION]]="Review",2,1))</f>
        <v>3</v>
      </c>
    </row>
    <row r="1840" spans="1:9" ht="17.25" x14ac:dyDescent="0.3">
      <c r="A1840" s="39" t="s">
        <v>1868</v>
      </c>
      <c r="B1840" s="26" t="s">
        <v>33</v>
      </c>
      <c r="C1840" s="27">
        <v>170600</v>
      </c>
      <c r="D1840" s="28">
        <v>55000</v>
      </c>
      <c r="E1840" s="30" t="str">
        <f>VLOOKUP(A1840,'CREDIT RISK SCORECARD'!A:H,8, FALSE)</f>
        <v xml:space="preserve"> Medium Risk</v>
      </c>
      <c r="F1840" s="26" t="s">
        <v>2065</v>
      </c>
      <c r="G1840" s="29">
        <v>0.62250672502180249</v>
      </c>
      <c r="H1840" s="44" t="str">
        <f t="shared" si="28"/>
        <v>REVIEW</v>
      </c>
      <c r="I1840" s="42">
        <f>IF(Table9[[#This Row],[DECISION]]="Approve",3,IF(Table9[[#This Row],[DECISION]]="Review",2,1))</f>
        <v>2</v>
      </c>
    </row>
    <row r="1841" spans="1:9" ht="17.25" x14ac:dyDescent="0.3">
      <c r="A1841" s="40" t="s">
        <v>1869</v>
      </c>
      <c r="B1841" s="31" t="s">
        <v>33</v>
      </c>
      <c r="C1841" s="32">
        <v>144800</v>
      </c>
      <c r="D1841" s="33">
        <v>40000</v>
      </c>
      <c r="E1841" s="30" t="str">
        <f>VLOOKUP(A1841,'CREDIT RISK SCORECARD'!A:H,8, FALSE)</f>
        <v xml:space="preserve"> Medium Risk</v>
      </c>
      <c r="F1841" s="31" t="s">
        <v>2065</v>
      </c>
      <c r="G1841" s="34">
        <v>0.57104216473364522</v>
      </c>
      <c r="H1841" s="44" t="str">
        <f t="shared" si="28"/>
        <v>REVIEW</v>
      </c>
      <c r="I1841" s="42">
        <f>IF(Table9[[#This Row],[DECISION]]="Approve",3,IF(Table9[[#This Row],[DECISION]]="Review",2,1))</f>
        <v>2</v>
      </c>
    </row>
    <row r="1842" spans="1:9" ht="17.25" x14ac:dyDescent="0.3">
      <c r="A1842" s="39" t="s">
        <v>1870</v>
      </c>
      <c r="B1842" s="26" t="s">
        <v>30</v>
      </c>
      <c r="C1842" s="27">
        <v>227100</v>
      </c>
      <c r="D1842" s="28">
        <v>43000</v>
      </c>
      <c r="E1842" s="30" t="str">
        <f>VLOOKUP(A1842,'CREDIT RISK SCORECARD'!A:H,8, FALSE)</f>
        <v xml:space="preserve"> Low Risk</v>
      </c>
      <c r="F1842" s="26" t="s">
        <v>2064</v>
      </c>
      <c r="G1842" s="29">
        <v>0.47148992169340043</v>
      </c>
      <c r="H1842" s="44" t="str">
        <f t="shared" si="28"/>
        <v>APPROVE</v>
      </c>
      <c r="I1842" s="42">
        <f>IF(Table9[[#This Row],[DECISION]]="Approve",3,IF(Table9[[#This Row],[DECISION]]="Review",2,1))</f>
        <v>3</v>
      </c>
    </row>
    <row r="1843" spans="1:9" ht="17.25" x14ac:dyDescent="0.3">
      <c r="A1843" s="40" t="s">
        <v>1871</v>
      </c>
      <c r="B1843" s="31" t="s">
        <v>33</v>
      </c>
      <c r="C1843" s="32">
        <v>100900</v>
      </c>
      <c r="D1843" s="33">
        <v>30000</v>
      </c>
      <c r="E1843" s="30" t="str">
        <f>VLOOKUP(A1843,'CREDIT RISK SCORECARD'!A:H,8, FALSE)</f>
        <v xml:space="preserve"> Medium Risk</v>
      </c>
      <c r="F1843" s="31" t="s">
        <v>2065</v>
      </c>
      <c r="G1843" s="34">
        <v>0.66292058402015042</v>
      </c>
      <c r="H1843" s="44" t="str">
        <f t="shared" si="28"/>
        <v>REVIEW</v>
      </c>
      <c r="I1843" s="42">
        <f>IF(Table9[[#This Row],[DECISION]]="Approve",3,IF(Table9[[#This Row],[DECISION]]="Review",2,1))</f>
        <v>2</v>
      </c>
    </row>
    <row r="1844" spans="1:9" ht="17.25" x14ac:dyDescent="0.3">
      <c r="A1844" s="39" t="s">
        <v>1872</v>
      </c>
      <c r="B1844" s="26" t="s">
        <v>25</v>
      </c>
      <c r="C1844" s="27">
        <v>236800</v>
      </c>
      <c r="D1844" s="28">
        <v>77000</v>
      </c>
      <c r="E1844" s="30" t="str">
        <f>VLOOKUP(A1844,'CREDIT RISK SCORECARD'!A:H,8, FALSE)</f>
        <v xml:space="preserve"> Medium Risk</v>
      </c>
      <c r="F1844" s="26" t="s">
        <v>2064</v>
      </c>
      <c r="G1844" s="29">
        <v>0.47810647821110702</v>
      </c>
      <c r="H1844" s="44" t="str">
        <f t="shared" si="28"/>
        <v>REVIEW</v>
      </c>
      <c r="I1844" s="42">
        <f>IF(Table9[[#This Row],[DECISION]]="Approve",3,IF(Table9[[#This Row],[DECISION]]="Review",2,1))</f>
        <v>2</v>
      </c>
    </row>
    <row r="1845" spans="1:9" ht="17.25" x14ac:dyDescent="0.3">
      <c r="A1845" s="40" t="s">
        <v>1873</v>
      </c>
      <c r="B1845" s="31" t="s">
        <v>25</v>
      </c>
      <c r="C1845" s="32">
        <v>147100</v>
      </c>
      <c r="D1845" s="33">
        <v>44000</v>
      </c>
      <c r="E1845" s="30" t="str">
        <f>VLOOKUP(A1845,'CREDIT RISK SCORECARD'!A:H,8, FALSE)</f>
        <v xml:space="preserve"> Low Risk</v>
      </c>
      <c r="F1845" s="31" t="s">
        <v>2064</v>
      </c>
      <c r="G1845" s="34">
        <v>0.38917095240713118</v>
      </c>
      <c r="H1845" s="44" t="str">
        <f t="shared" si="28"/>
        <v>APPROVE</v>
      </c>
      <c r="I1845" s="42">
        <f>IF(Table9[[#This Row],[DECISION]]="Approve",3,IF(Table9[[#This Row],[DECISION]]="Review",2,1))</f>
        <v>3</v>
      </c>
    </row>
    <row r="1846" spans="1:9" ht="17.25" x14ac:dyDescent="0.3">
      <c r="A1846" s="39" t="s">
        <v>1874</v>
      </c>
      <c r="B1846" s="26" t="s">
        <v>30</v>
      </c>
      <c r="C1846" s="27">
        <v>81600</v>
      </c>
      <c r="D1846" s="28">
        <v>30000</v>
      </c>
      <c r="E1846" s="30" t="str">
        <f>VLOOKUP(A1846,'CREDIT RISK SCORECARD'!A:H,8, FALSE)</f>
        <v xml:space="preserve"> Medium Risk</v>
      </c>
      <c r="F1846" s="26" t="s">
        <v>2064</v>
      </c>
      <c r="G1846" s="29">
        <v>0.45569407304436599</v>
      </c>
      <c r="H1846" s="44" t="str">
        <f t="shared" si="28"/>
        <v>REVIEW</v>
      </c>
      <c r="I1846" s="42">
        <f>IF(Table9[[#This Row],[DECISION]]="Approve",3,IF(Table9[[#This Row],[DECISION]]="Review",2,1))</f>
        <v>2</v>
      </c>
    </row>
    <row r="1847" spans="1:9" ht="17.25" x14ac:dyDescent="0.3">
      <c r="A1847" s="40" t="s">
        <v>1875</v>
      </c>
      <c r="B1847" s="31" t="s">
        <v>25</v>
      </c>
      <c r="C1847" s="32">
        <v>218600</v>
      </c>
      <c r="D1847" s="33">
        <v>51000</v>
      </c>
      <c r="E1847" s="30" t="str">
        <f>VLOOKUP(A1847,'CREDIT RISK SCORECARD'!A:H,8, FALSE)</f>
        <v xml:space="preserve"> Low Risk</v>
      </c>
      <c r="F1847" s="31" t="s">
        <v>2064</v>
      </c>
      <c r="G1847" s="34">
        <v>0.40343774679005601</v>
      </c>
      <c r="H1847" s="44" t="str">
        <f t="shared" si="28"/>
        <v>APPROVE</v>
      </c>
      <c r="I1847" s="42">
        <f>IF(Table9[[#This Row],[DECISION]]="Approve",3,IF(Table9[[#This Row],[DECISION]]="Review",2,1))</f>
        <v>3</v>
      </c>
    </row>
    <row r="1848" spans="1:9" ht="17.25" x14ac:dyDescent="0.3">
      <c r="A1848" s="39" t="s">
        <v>1876</v>
      </c>
      <c r="B1848" s="26" t="s">
        <v>25</v>
      </c>
      <c r="C1848" s="27">
        <v>208800</v>
      </c>
      <c r="D1848" s="28">
        <v>42000</v>
      </c>
      <c r="E1848" s="30" t="str">
        <f>VLOOKUP(A1848,'CREDIT RISK SCORECARD'!A:H,8, FALSE)</f>
        <v xml:space="preserve"> Low Risk</v>
      </c>
      <c r="F1848" s="26" t="s">
        <v>2064</v>
      </c>
      <c r="G1848" s="29">
        <v>0.30367889971847983</v>
      </c>
      <c r="H1848" s="44" t="str">
        <f t="shared" si="28"/>
        <v>APPROVE</v>
      </c>
      <c r="I1848" s="42">
        <f>IF(Table9[[#This Row],[DECISION]]="Approve",3,IF(Table9[[#This Row],[DECISION]]="Review",2,1))</f>
        <v>3</v>
      </c>
    </row>
    <row r="1849" spans="1:9" ht="17.25" x14ac:dyDescent="0.3">
      <c r="A1849" s="40" t="s">
        <v>1877</v>
      </c>
      <c r="B1849" s="31" t="s">
        <v>25</v>
      </c>
      <c r="C1849" s="32">
        <v>192800</v>
      </c>
      <c r="D1849" s="33">
        <v>67000</v>
      </c>
      <c r="E1849" s="30" t="str">
        <f>VLOOKUP(A1849,'CREDIT RISK SCORECARD'!A:H,8, FALSE)</f>
        <v xml:space="preserve"> Medium Risk</v>
      </c>
      <c r="F1849" s="31" t="s">
        <v>2064</v>
      </c>
      <c r="G1849" s="34">
        <v>0.44134104950721587</v>
      </c>
      <c r="H1849" s="44" t="str">
        <f t="shared" si="28"/>
        <v>REVIEW</v>
      </c>
      <c r="I1849" s="42">
        <f>IF(Table9[[#This Row],[DECISION]]="Approve",3,IF(Table9[[#This Row],[DECISION]]="Review",2,1))</f>
        <v>2</v>
      </c>
    </row>
    <row r="1850" spans="1:9" ht="17.25" x14ac:dyDescent="0.3">
      <c r="A1850" s="39" t="s">
        <v>1878</v>
      </c>
      <c r="B1850" s="26" t="s">
        <v>25</v>
      </c>
      <c r="C1850" s="27">
        <v>221900</v>
      </c>
      <c r="D1850" s="28">
        <v>69000</v>
      </c>
      <c r="E1850" s="30" t="str">
        <f>VLOOKUP(A1850,'CREDIT RISK SCORECARD'!A:H,8, FALSE)</f>
        <v xml:space="preserve"> Low Risk</v>
      </c>
      <c r="F1850" s="26" t="s">
        <v>2064</v>
      </c>
      <c r="G1850" s="29">
        <v>0.40843786228782736</v>
      </c>
      <c r="H1850" s="44" t="str">
        <f t="shared" si="28"/>
        <v>APPROVE</v>
      </c>
      <c r="I1850" s="42">
        <f>IF(Table9[[#This Row],[DECISION]]="Approve",3,IF(Table9[[#This Row],[DECISION]]="Review",2,1))</f>
        <v>3</v>
      </c>
    </row>
    <row r="1851" spans="1:9" ht="17.25" x14ac:dyDescent="0.3">
      <c r="A1851" s="40" t="s">
        <v>1879</v>
      </c>
      <c r="B1851" s="31" t="s">
        <v>33</v>
      </c>
      <c r="C1851" s="32">
        <v>131300</v>
      </c>
      <c r="D1851" s="33">
        <v>30000</v>
      </c>
      <c r="E1851" s="30" t="str">
        <f>VLOOKUP(A1851,'CREDIT RISK SCORECARD'!A:H,8, FALSE)</f>
        <v xml:space="preserve"> Medium Risk</v>
      </c>
      <c r="F1851" s="31" t="s">
        <v>2064</v>
      </c>
      <c r="G1851" s="34">
        <v>0.49163605628878893</v>
      </c>
      <c r="H1851" s="44" t="str">
        <f t="shared" si="28"/>
        <v>REVIEW</v>
      </c>
      <c r="I1851" s="42">
        <f>IF(Table9[[#This Row],[DECISION]]="Approve",3,IF(Table9[[#This Row],[DECISION]]="Review",2,1))</f>
        <v>2</v>
      </c>
    </row>
    <row r="1852" spans="1:9" ht="17.25" x14ac:dyDescent="0.3">
      <c r="A1852" s="39" t="s">
        <v>1880</v>
      </c>
      <c r="B1852" s="26" t="s">
        <v>30</v>
      </c>
      <c r="C1852" s="27">
        <v>258600</v>
      </c>
      <c r="D1852" s="28">
        <v>83000</v>
      </c>
      <c r="E1852" s="30" t="str">
        <f>VLOOKUP(A1852,'CREDIT RISK SCORECARD'!A:H,8, FALSE)</f>
        <v xml:space="preserve"> Medium Risk</v>
      </c>
      <c r="F1852" s="26" t="s">
        <v>2065</v>
      </c>
      <c r="G1852" s="29">
        <v>0.55050756063795769</v>
      </c>
      <c r="H1852" s="44" t="str">
        <f t="shared" si="28"/>
        <v>REVIEW</v>
      </c>
      <c r="I1852" s="42">
        <f>IF(Table9[[#This Row],[DECISION]]="Approve",3,IF(Table9[[#This Row],[DECISION]]="Review",2,1))</f>
        <v>2</v>
      </c>
    </row>
    <row r="1853" spans="1:9" ht="17.25" x14ac:dyDescent="0.3">
      <c r="A1853" s="40" t="s">
        <v>1881</v>
      </c>
      <c r="B1853" s="31" t="s">
        <v>25</v>
      </c>
      <c r="C1853" s="32">
        <v>217200</v>
      </c>
      <c r="D1853" s="33">
        <v>66000</v>
      </c>
      <c r="E1853" s="30" t="str">
        <f>VLOOKUP(A1853,'CREDIT RISK SCORECARD'!A:H,8, FALSE)</f>
        <v xml:space="preserve"> Low Risk</v>
      </c>
      <c r="F1853" s="31" t="s">
        <v>2064</v>
      </c>
      <c r="G1853" s="34">
        <v>0.38989784583120757</v>
      </c>
      <c r="H1853" s="44" t="str">
        <f t="shared" si="28"/>
        <v>APPROVE</v>
      </c>
      <c r="I1853" s="42">
        <f>IF(Table9[[#This Row],[DECISION]]="Approve",3,IF(Table9[[#This Row],[DECISION]]="Review",2,1))</f>
        <v>3</v>
      </c>
    </row>
    <row r="1854" spans="1:9" ht="17.25" x14ac:dyDescent="0.3">
      <c r="A1854" s="39" t="s">
        <v>1882</v>
      </c>
      <c r="B1854" s="26" t="s">
        <v>25</v>
      </c>
      <c r="C1854" s="27">
        <v>217400</v>
      </c>
      <c r="D1854" s="28">
        <v>46000</v>
      </c>
      <c r="E1854" s="30" t="str">
        <f>VLOOKUP(A1854,'CREDIT RISK SCORECARD'!A:H,8, FALSE)</f>
        <v xml:space="preserve"> Low Risk</v>
      </c>
      <c r="F1854" s="26" t="s">
        <v>2064</v>
      </c>
      <c r="G1854" s="29">
        <v>0.45337014405403286</v>
      </c>
      <c r="H1854" s="44" t="str">
        <f t="shared" si="28"/>
        <v>APPROVE</v>
      </c>
      <c r="I1854" s="42">
        <f>IF(Table9[[#This Row],[DECISION]]="Approve",3,IF(Table9[[#This Row],[DECISION]]="Review",2,1))</f>
        <v>3</v>
      </c>
    </row>
    <row r="1855" spans="1:9" ht="17.25" x14ac:dyDescent="0.3">
      <c r="A1855" s="40" t="s">
        <v>1883</v>
      </c>
      <c r="B1855" s="31" t="s">
        <v>25</v>
      </c>
      <c r="C1855" s="32">
        <v>200300</v>
      </c>
      <c r="D1855" s="33">
        <v>47000</v>
      </c>
      <c r="E1855" s="30" t="str">
        <f>VLOOKUP(A1855,'CREDIT RISK SCORECARD'!A:H,8, FALSE)</f>
        <v xml:space="preserve"> Low Risk</v>
      </c>
      <c r="F1855" s="31" t="s">
        <v>2064</v>
      </c>
      <c r="G1855" s="34">
        <v>0.42712356807817592</v>
      </c>
      <c r="H1855" s="44" t="str">
        <f t="shared" si="28"/>
        <v>APPROVE</v>
      </c>
      <c r="I1855" s="42">
        <f>IF(Table9[[#This Row],[DECISION]]="Approve",3,IF(Table9[[#This Row],[DECISION]]="Review",2,1))</f>
        <v>3</v>
      </c>
    </row>
    <row r="1856" spans="1:9" ht="17.25" x14ac:dyDescent="0.3">
      <c r="A1856" s="39" t="s">
        <v>1884</v>
      </c>
      <c r="B1856" s="26" t="s">
        <v>30</v>
      </c>
      <c r="C1856" s="27">
        <v>139000</v>
      </c>
      <c r="D1856" s="28">
        <v>30000</v>
      </c>
      <c r="E1856" s="30" t="str">
        <f>VLOOKUP(A1856,'CREDIT RISK SCORECARD'!A:H,8, FALSE)</f>
        <v xml:space="preserve"> Medium Risk</v>
      </c>
      <c r="F1856" s="26" t="s">
        <v>2065</v>
      </c>
      <c r="G1856" s="29">
        <v>0.51736541523195279</v>
      </c>
      <c r="H1856" s="44" t="str">
        <f t="shared" si="28"/>
        <v>REVIEW</v>
      </c>
      <c r="I1856" s="42">
        <f>IF(Table9[[#This Row],[DECISION]]="Approve",3,IF(Table9[[#This Row],[DECISION]]="Review",2,1))</f>
        <v>2</v>
      </c>
    </row>
    <row r="1857" spans="1:9" ht="17.25" x14ac:dyDescent="0.3">
      <c r="A1857" s="40" t="s">
        <v>1885</v>
      </c>
      <c r="B1857" s="31" t="s">
        <v>33</v>
      </c>
      <c r="C1857" s="32">
        <v>186900</v>
      </c>
      <c r="D1857" s="33">
        <v>32000</v>
      </c>
      <c r="E1857" s="30" t="str">
        <f>VLOOKUP(A1857,'CREDIT RISK SCORECARD'!A:H,8, FALSE)</f>
        <v xml:space="preserve"> Medium Risk</v>
      </c>
      <c r="F1857" s="31" t="s">
        <v>2065</v>
      </c>
      <c r="G1857" s="34">
        <v>0.53302586770514537</v>
      </c>
      <c r="H1857" s="44" t="str">
        <f t="shared" si="28"/>
        <v>REVIEW</v>
      </c>
      <c r="I1857" s="42">
        <f>IF(Table9[[#This Row],[DECISION]]="Approve",3,IF(Table9[[#This Row],[DECISION]]="Review",2,1))</f>
        <v>2</v>
      </c>
    </row>
    <row r="1858" spans="1:9" ht="17.25" x14ac:dyDescent="0.3">
      <c r="A1858" s="39" t="s">
        <v>1886</v>
      </c>
      <c r="B1858" s="26" t="s">
        <v>25</v>
      </c>
      <c r="C1858" s="27">
        <v>223400</v>
      </c>
      <c r="D1858" s="28">
        <v>66000</v>
      </c>
      <c r="E1858" s="30" t="str">
        <f>VLOOKUP(A1858,'CREDIT RISK SCORECARD'!A:H,8, FALSE)</f>
        <v xml:space="preserve"> Medium Risk</v>
      </c>
      <c r="F1858" s="26" t="s">
        <v>2064</v>
      </c>
      <c r="G1858" s="29">
        <v>0.49615270327956745</v>
      </c>
      <c r="H1858" s="44" t="str">
        <f t="shared" si="28"/>
        <v>REVIEW</v>
      </c>
      <c r="I1858" s="42">
        <f>IF(Table9[[#This Row],[DECISION]]="Approve",3,IF(Table9[[#This Row],[DECISION]]="Review",2,1))</f>
        <v>2</v>
      </c>
    </row>
    <row r="1859" spans="1:9" ht="17.25" x14ac:dyDescent="0.3">
      <c r="A1859" s="40" t="s">
        <v>1887</v>
      </c>
      <c r="B1859" s="31" t="s">
        <v>30</v>
      </c>
      <c r="C1859" s="32">
        <v>179500</v>
      </c>
      <c r="D1859" s="33">
        <v>37000</v>
      </c>
      <c r="E1859" s="30" t="str">
        <f>VLOOKUP(A1859,'CREDIT RISK SCORECARD'!A:H,8, FALSE)</f>
        <v xml:space="preserve"> Medium Risk</v>
      </c>
      <c r="F1859" s="31" t="s">
        <v>2065</v>
      </c>
      <c r="G1859" s="34">
        <v>0.561520128004383</v>
      </c>
      <c r="H1859" s="44" t="str">
        <f t="shared" si="28"/>
        <v>REVIEW</v>
      </c>
      <c r="I1859" s="42">
        <f>IF(Table9[[#This Row],[DECISION]]="Approve",3,IF(Table9[[#This Row],[DECISION]]="Review",2,1))</f>
        <v>2</v>
      </c>
    </row>
    <row r="1860" spans="1:9" ht="17.25" x14ac:dyDescent="0.3">
      <c r="A1860" s="39" t="s">
        <v>1888</v>
      </c>
      <c r="B1860" s="26" t="s">
        <v>30</v>
      </c>
      <c r="C1860" s="27">
        <v>140000</v>
      </c>
      <c r="D1860" s="28">
        <v>44000</v>
      </c>
      <c r="E1860" s="30" t="str">
        <f>VLOOKUP(A1860,'CREDIT RISK SCORECARD'!A:H,8, FALSE)</f>
        <v xml:space="preserve"> Low Risk</v>
      </c>
      <c r="F1860" s="26" t="s">
        <v>2064</v>
      </c>
      <c r="G1860" s="29">
        <v>0.37242520009416785</v>
      </c>
      <c r="H1860" s="44" t="str">
        <f t="shared" si="28"/>
        <v>APPROVE</v>
      </c>
      <c r="I1860" s="42">
        <f>IF(Table9[[#This Row],[DECISION]]="Approve",3,IF(Table9[[#This Row],[DECISION]]="Review",2,1))</f>
        <v>3</v>
      </c>
    </row>
    <row r="1861" spans="1:9" ht="17.25" x14ac:dyDescent="0.3">
      <c r="A1861" s="40" t="s">
        <v>1889</v>
      </c>
      <c r="B1861" s="31" t="s">
        <v>30</v>
      </c>
      <c r="C1861" s="32">
        <v>331600</v>
      </c>
      <c r="D1861" s="33">
        <v>116000</v>
      </c>
      <c r="E1861" s="30" t="str">
        <f>VLOOKUP(A1861,'CREDIT RISK SCORECARD'!A:H,8, FALSE)</f>
        <v xml:space="preserve"> Medium Risk</v>
      </c>
      <c r="F1861" s="31" t="s">
        <v>2065</v>
      </c>
      <c r="G1861" s="34">
        <v>0.52025124184329241</v>
      </c>
      <c r="H1861" s="44" t="str">
        <f t="shared" si="28"/>
        <v>REVIEW</v>
      </c>
      <c r="I1861" s="42">
        <f>IF(Table9[[#This Row],[DECISION]]="Approve",3,IF(Table9[[#This Row],[DECISION]]="Review",2,1))</f>
        <v>2</v>
      </c>
    </row>
    <row r="1862" spans="1:9" ht="17.25" x14ac:dyDescent="0.3">
      <c r="A1862" s="39" t="s">
        <v>1890</v>
      </c>
      <c r="B1862" s="26" t="s">
        <v>30</v>
      </c>
      <c r="C1862" s="27">
        <v>99100</v>
      </c>
      <c r="D1862" s="28">
        <v>30000</v>
      </c>
      <c r="E1862" s="30" t="str">
        <f>VLOOKUP(A1862,'CREDIT RISK SCORECARD'!A:H,8, FALSE)</f>
        <v xml:space="preserve"> Low Risk</v>
      </c>
      <c r="F1862" s="26" t="s">
        <v>2064</v>
      </c>
      <c r="G1862" s="29">
        <v>0.42173565118526696</v>
      </c>
      <c r="H1862" s="44" t="str">
        <f t="shared" si="28"/>
        <v>APPROVE</v>
      </c>
      <c r="I1862" s="42">
        <f>IF(Table9[[#This Row],[DECISION]]="Approve",3,IF(Table9[[#This Row],[DECISION]]="Review",2,1))</f>
        <v>3</v>
      </c>
    </row>
    <row r="1863" spans="1:9" ht="17.25" x14ac:dyDescent="0.3">
      <c r="A1863" s="40" t="s">
        <v>1891</v>
      </c>
      <c r="B1863" s="31" t="s">
        <v>25</v>
      </c>
      <c r="C1863" s="32">
        <v>160000</v>
      </c>
      <c r="D1863" s="33">
        <v>39000</v>
      </c>
      <c r="E1863" s="30" t="str">
        <f>VLOOKUP(A1863,'CREDIT RISK SCORECARD'!A:H,8, FALSE)</f>
        <v xml:space="preserve"> Low Risk</v>
      </c>
      <c r="F1863" s="31" t="s">
        <v>2064</v>
      </c>
      <c r="G1863" s="34">
        <v>0.35743351048238797</v>
      </c>
      <c r="H1863" s="44" t="str">
        <f t="shared" si="28"/>
        <v>APPROVE</v>
      </c>
      <c r="I1863" s="42">
        <f>IF(Table9[[#This Row],[DECISION]]="Approve",3,IF(Table9[[#This Row],[DECISION]]="Review",2,1))</f>
        <v>3</v>
      </c>
    </row>
    <row r="1864" spans="1:9" ht="17.25" x14ac:dyDescent="0.3">
      <c r="A1864" s="39" t="s">
        <v>1892</v>
      </c>
      <c r="B1864" s="26" t="s">
        <v>33</v>
      </c>
      <c r="C1864" s="27">
        <v>278200</v>
      </c>
      <c r="D1864" s="28">
        <v>86000</v>
      </c>
      <c r="E1864" s="30" t="str">
        <f>VLOOKUP(A1864,'CREDIT RISK SCORECARD'!A:H,8, FALSE)</f>
        <v xml:space="preserve"> High Risk</v>
      </c>
      <c r="F1864" s="26" t="s">
        <v>2065</v>
      </c>
      <c r="G1864" s="29">
        <v>0.75544033812863987</v>
      </c>
      <c r="H1864" s="44" t="str">
        <f t="shared" ref="H1864:H1927" si="29">IF(E:E=" Low Risk","APPROVE",
IF(E:E=" Medium Risk","REVIEW","REJECT"))</f>
        <v>REJECT</v>
      </c>
      <c r="I1864" s="42">
        <f>IF(Table9[[#This Row],[DECISION]]="Approve",3,IF(Table9[[#This Row],[DECISION]]="Review",2,1))</f>
        <v>1</v>
      </c>
    </row>
    <row r="1865" spans="1:9" ht="17.25" x14ac:dyDescent="0.3">
      <c r="A1865" s="40" t="s">
        <v>1893</v>
      </c>
      <c r="B1865" s="31" t="s">
        <v>25</v>
      </c>
      <c r="C1865" s="32">
        <v>272500</v>
      </c>
      <c r="D1865" s="33">
        <v>84000</v>
      </c>
      <c r="E1865" s="30" t="str">
        <f>VLOOKUP(A1865,'CREDIT RISK SCORECARD'!A:H,8, FALSE)</f>
        <v xml:space="preserve"> Medium Risk</v>
      </c>
      <c r="F1865" s="31" t="s">
        <v>2064</v>
      </c>
      <c r="G1865" s="34">
        <v>0.44267448603414467</v>
      </c>
      <c r="H1865" s="44" t="str">
        <f t="shared" si="29"/>
        <v>REVIEW</v>
      </c>
      <c r="I1865" s="42">
        <f>IF(Table9[[#This Row],[DECISION]]="Approve",3,IF(Table9[[#This Row],[DECISION]]="Review",2,1))</f>
        <v>2</v>
      </c>
    </row>
    <row r="1866" spans="1:9" ht="17.25" x14ac:dyDescent="0.3">
      <c r="A1866" s="39" t="s">
        <v>1894</v>
      </c>
      <c r="B1866" s="26" t="s">
        <v>30</v>
      </c>
      <c r="C1866" s="27">
        <v>186800</v>
      </c>
      <c r="D1866" s="28">
        <v>56000</v>
      </c>
      <c r="E1866" s="30" t="str">
        <f>VLOOKUP(A1866,'CREDIT RISK SCORECARD'!A:H,8, FALSE)</f>
        <v xml:space="preserve"> Medium Risk</v>
      </c>
      <c r="F1866" s="26" t="s">
        <v>2065</v>
      </c>
      <c r="G1866" s="29">
        <v>0.62095221396732692</v>
      </c>
      <c r="H1866" s="44" t="str">
        <f t="shared" si="29"/>
        <v>REVIEW</v>
      </c>
      <c r="I1866" s="42">
        <f>IF(Table9[[#This Row],[DECISION]]="Approve",3,IF(Table9[[#This Row],[DECISION]]="Review",2,1))</f>
        <v>2</v>
      </c>
    </row>
    <row r="1867" spans="1:9" ht="17.25" x14ac:dyDescent="0.3">
      <c r="A1867" s="40" t="s">
        <v>1895</v>
      </c>
      <c r="B1867" s="31" t="s">
        <v>33</v>
      </c>
      <c r="C1867" s="32">
        <v>191200</v>
      </c>
      <c r="D1867" s="33">
        <v>42000</v>
      </c>
      <c r="E1867" s="30" t="str">
        <f>VLOOKUP(A1867,'CREDIT RISK SCORECARD'!A:H,8, FALSE)</f>
        <v xml:space="preserve"> Medium Risk</v>
      </c>
      <c r="F1867" s="31" t="s">
        <v>2065</v>
      </c>
      <c r="G1867" s="34">
        <v>0.65406709606287439</v>
      </c>
      <c r="H1867" s="44" t="str">
        <f t="shared" si="29"/>
        <v>REVIEW</v>
      </c>
      <c r="I1867" s="42">
        <f>IF(Table9[[#This Row],[DECISION]]="Approve",3,IF(Table9[[#This Row],[DECISION]]="Review",2,1))</f>
        <v>2</v>
      </c>
    </row>
    <row r="1868" spans="1:9" ht="17.25" x14ac:dyDescent="0.3">
      <c r="A1868" s="39" t="s">
        <v>1896</v>
      </c>
      <c r="B1868" s="26" t="s">
        <v>33</v>
      </c>
      <c r="C1868" s="27">
        <v>213900</v>
      </c>
      <c r="D1868" s="28">
        <v>51000</v>
      </c>
      <c r="E1868" s="30" t="str">
        <f>VLOOKUP(A1868,'CREDIT RISK SCORECARD'!A:H,8, FALSE)</f>
        <v xml:space="preserve"> Medium Risk</v>
      </c>
      <c r="F1868" s="26" t="s">
        <v>2065</v>
      </c>
      <c r="G1868" s="29">
        <v>0.66867628347805186</v>
      </c>
      <c r="H1868" s="44" t="str">
        <f t="shared" si="29"/>
        <v>REVIEW</v>
      </c>
      <c r="I1868" s="42">
        <f>IF(Table9[[#This Row],[DECISION]]="Approve",3,IF(Table9[[#This Row],[DECISION]]="Review",2,1))</f>
        <v>2</v>
      </c>
    </row>
    <row r="1869" spans="1:9" ht="17.25" x14ac:dyDescent="0.3">
      <c r="A1869" s="40" t="s">
        <v>1897</v>
      </c>
      <c r="B1869" s="31" t="s">
        <v>33</v>
      </c>
      <c r="C1869" s="32">
        <v>131600</v>
      </c>
      <c r="D1869" s="33">
        <v>35000</v>
      </c>
      <c r="E1869" s="30" t="str">
        <f>VLOOKUP(A1869,'CREDIT RISK SCORECARD'!A:H,8, FALSE)</f>
        <v xml:space="preserve"> Medium Risk</v>
      </c>
      <c r="F1869" s="31" t="s">
        <v>2065</v>
      </c>
      <c r="G1869" s="34">
        <v>0.61778467806585757</v>
      </c>
      <c r="H1869" s="44" t="str">
        <f t="shared" si="29"/>
        <v>REVIEW</v>
      </c>
      <c r="I1869" s="42">
        <f>IF(Table9[[#This Row],[DECISION]]="Approve",3,IF(Table9[[#This Row],[DECISION]]="Review",2,1))</f>
        <v>2</v>
      </c>
    </row>
    <row r="1870" spans="1:9" ht="17.25" x14ac:dyDescent="0.3">
      <c r="A1870" s="39" t="s">
        <v>1898</v>
      </c>
      <c r="B1870" s="26" t="s">
        <v>25</v>
      </c>
      <c r="C1870" s="27">
        <v>129400</v>
      </c>
      <c r="D1870" s="28">
        <v>45000</v>
      </c>
      <c r="E1870" s="30" t="str">
        <f>VLOOKUP(A1870,'CREDIT RISK SCORECARD'!A:H,8, FALSE)</f>
        <v xml:space="preserve"> Medium Risk</v>
      </c>
      <c r="F1870" s="26" t="s">
        <v>2064</v>
      </c>
      <c r="G1870" s="29">
        <v>0.45577628672404691</v>
      </c>
      <c r="H1870" s="44" t="str">
        <f t="shared" si="29"/>
        <v>REVIEW</v>
      </c>
      <c r="I1870" s="42">
        <f>IF(Table9[[#This Row],[DECISION]]="Approve",3,IF(Table9[[#This Row],[DECISION]]="Review",2,1))</f>
        <v>2</v>
      </c>
    </row>
    <row r="1871" spans="1:9" ht="17.25" x14ac:dyDescent="0.3">
      <c r="A1871" s="40" t="s">
        <v>1899</v>
      </c>
      <c r="B1871" s="31" t="s">
        <v>33</v>
      </c>
      <c r="C1871" s="32">
        <v>307100</v>
      </c>
      <c r="D1871" s="33">
        <v>66000</v>
      </c>
      <c r="E1871" s="30" t="str">
        <f>VLOOKUP(A1871,'CREDIT RISK SCORECARD'!A:H,8, FALSE)</f>
        <v xml:space="preserve"> Medium Risk</v>
      </c>
      <c r="F1871" s="31" t="s">
        <v>2065</v>
      </c>
      <c r="G1871" s="34">
        <v>0.67822442952989481</v>
      </c>
      <c r="H1871" s="44" t="str">
        <f t="shared" si="29"/>
        <v>REVIEW</v>
      </c>
      <c r="I1871" s="42">
        <f>IF(Table9[[#This Row],[DECISION]]="Approve",3,IF(Table9[[#This Row],[DECISION]]="Review",2,1))</f>
        <v>2</v>
      </c>
    </row>
    <row r="1872" spans="1:9" ht="17.25" x14ac:dyDescent="0.3">
      <c r="A1872" s="39" t="s">
        <v>1900</v>
      </c>
      <c r="B1872" s="26" t="s">
        <v>30</v>
      </c>
      <c r="C1872" s="27">
        <v>205200</v>
      </c>
      <c r="D1872" s="28">
        <v>69000</v>
      </c>
      <c r="E1872" s="30" t="str">
        <f>VLOOKUP(A1872,'CREDIT RISK SCORECARD'!A:H,8, FALSE)</f>
        <v xml:space="preserve"> Medium Risk</v>
      </c>
      <c r="F1872" s="26" t="s">
        <v>2065</v>
      </c>
      <c r="G1872" s="29">
        <v>0.56978033055264687</v>
      </c>
      <c r="H1872" s="44" t="str">
        <f t="shared" si="29"/>
        <v>REVIEW</v>
      </c>
      <c r="I1872" s="42">
        <f>IF(Table9[[#This Row],[DECISION]]="Approve",3,IF(Table9[[#This Row],[DECISION]]="Review",2,1))</f>
        <v>2</v>
      </c>
    </row>
    <row r="1873" spans="1:9" ht="17.25" x14ac:dyDescent="0.3">
      <c r="A1873" s="40" t="s">
        <v>1901</v>
      </c>
      <c r="B1873" s="31" t="s">
        <v>30</v>
      </c>
      <c r="C1873" s="32">
        <v>94500</v>
      </c>
      <c r="D1873" s="33">
        <v>30000</v>
      </c>
      <c r="E1873" s="30" t="str">
        <f>VLOOKUP(A1873,'CREDIT RISK SCORECARD'!A:H,8, FALSE)</f>
        <v xml:space="preserve"> Medium Risk</v>
      </c>
      <c r="F1873" s="31" t="s">
        <v>2065</v>
      </c>
      <c r="G1873" s="34">
        <v>0.50576013743862391</v>
      </c>
      <c r="H1873" s="44" t="str">
        <f t="shared" si="29"/>
        <v>REVIEW</v>
      </c>
      <c r="I1873" s="42">
        <f>IF(Table9[[#This Row],[DECISION]]="Approve",3,IF(Table9[[#This Row],[DECISION]]="Review",2,1))</f>
        <v>2</v>
      </c>
    </row>
    <row r="1874" spans="1:9" ht="17.25" x14ac:dyDescent="0.3">
      <c r="A1874" s="39" t="s">
        <v>1902</v>
      </c>
      <c r="B1874" s="26" t="s">
        <v>25</v>
      </c>
      <c r="C1874" s="27">
        <v>138800</v>
      </c>
      <c r="D1874" s="28">
        <v>48000</v>
      </c>
      <c r="E1874" s="30" t="str">
        <f>VLOOKUP(A1874,'CREDIT RISK SCORECARD'!A:H,8, FALSE)</f>
        <v xml:space="preserve"> Low Risk</v>
      </c>
      <c r="F1874" s="26" t="s">
        <v>2064</v>
      </c>
      <c r="G1874" s="29">
        <v>0.3587661484877292</v>
      </c>
      <c r="H1874" s="44" t="str">
        <f t="shared" si="29"/>
        <v>APPROVE</v>
      </c>
      <c r="I1874" s="42">
        <f>IF(Table9[[#This Row],[DECISION]]="Approve",3,IF(Table9[[#This Row],[DECISION]]="Review",2,1))</f>
        <v>3</v>
      </c>
    </row>
    <row r="1875" spans="1:9" ht="17.25" x14ac:dyDescent="0.3">
      <c r="A1875" s="40" t="s">
        <v>1903</v>
      </c>
      <c r="B1875" s="31" t="s">
        <v>25</v>
      </c>
      <c r="C1875" s="32">
        <v>243000</v>
      </c>
      <c r="D1875" s="33">
        <v>69000</v>
      </c>
      <c r="E1875" s="30" t="str">
        <f>VLOOKUP(A1875,'CREDIT RISK SCORECARD'!A:H,8, FALSE)</f>
        <v xml:space="preserve"> Low Risk</v>
      </c>
      <c r="F1875" s="31" t="s">
        <v>2064</v>
      </c>
      <c r="G1875" s="34">
        <v>0.40750524923327763</v>
      </c>
      <c r="H1875" s="44" t="str">
        <f t="shared" si="29"/>
        <v>APPROVE</v>
      </c>
      <c r="I1875" s="42">
        <f>IF(Table9[[#This Row],[DECISION]]="Approve",3,IF(Table9[[#This Row],[DECISION]]="Review",2,1))</f>
        <v>3</v>
      </c>
    </row>
    <row r="1876" spans="1:9" ht="17.25" x14ac:dyDescent="0.3">
      <c r="A1876" s="39" t="s">
        <v>1904</v>
      </c>
      <c r="B1876" s="26" t="s">
        <v>25</v>
      </c>
      <c r="C1876" s="27">
        <v>230900</v>
      </c>
      <c r="D1876" s="28">
        <v>56000</v>
      </c>
      <c r="E1876" s="30" t="str">
        <f>VLOOKUP(A1876,'CREDIT RISK SCORECARD'!A:H,8, FALSE)</f>
        <v xml:space="preserve"> Low Risk</v>
      </c>
      <c r="F1876" s="26" t="s">
        <v>2064</v>
      </c>
      <c r="G1876" s="29">
        <v>0.29690622494474045</v>
      </c>
      <c r="H1876" s="44" t="str">
        <f t="shared" si="29"/>
        <v>APPROVE</v>
      </c>
      <c r="I1876" s="42">
        <f>IF(Table9[[#This Row],[DECISION]]="Approve",3,IF(Table9[[#This Row],[DECISION]]="Review",2,1))</f>
        <v>3</v>
      </c>
    </row>
    <row r="1877" spans="1:9" ht="17.25" x14ac:dyDescent="0.3">
      <c r="A1877" s="40" t="s">
        <v>1905</v>
      </c>
      <c r="B1877" s="31" t="s">
        <v>33</v>
      </c>
      <c r="C1877" s="32">
        <v>148600</v>
      </c>
      <c r="D1877" s="33">
        <v>41000</v>
      </c>
      <c r="E1877" s="30" t="str">
        <f>VLOOKUP(A1877,'CREDIT RISK SCORECARD'!A:H,8, FALSE)</f>
        <v xml:space="preserve"> Medium Risk</v>
      </c>
      <c r="F1877" s="31" t="s">
        <v>2065</v>
      </c>
      <c r="G1877" s="34">
        <v>0.58209434962237383</v>
      </c>
      <c r="H1877" s="44" t="str">
        <f t="shared" si="29"/>
        <v>REVIEW</v>
      </c>
      <c r="I1877" s="42">
        <f>IF(Table9[[#This Row],[DECISION]]="Approve",3,IF(Table9[[#This Row],[DECISION]]="Review",2,1))</f>
        <v>2</v>
      </c>
    </row>
    <row r="1878" spans="1:9" ht="17.25" x14ac:dyDescent="0.3">
      <c r="A1878" s="39" t="s">
        <v>1906</v>
      </c>
      <c r="B1878" s="26" t="s">
        <v>30</v>
      </c>
      <c r="C1878" s="27">
        <v>228700</v>
      </c>
      <c r="D1878" s="28">
        <v>47000</v>
      </c>
      <c r="E1878" s="30" t="str">
        <f>VLOOKUP(A1878,'CREDIT RISK SCORECARD'!A:H,8, FALSE)</f>
        <v xml:space="preserve"> Low Risk</v>
      </c>
      <c r="F1878" s="26" t="s">
        <v>2064</v>
      </c>
      <c r="G1878" s="29">
        <v>0.43241826179630843</v>
      </c>
      <c r="H1878" s="44" t="str">
        <f t="shared" si="29"/>
        <v>APPROVE</v>
      </c>
      <c r="I1878" s="42">
        <f>IF(Table9[[#This Row],[DECISION]]="Approve",3,IF(Table9[[#This Row],[DECISION]]="Review",2,1))</f>
        <v>3</v>
      </c>
    </row>
    <row r="1879" spans="1:9" ht="17.25" x14ac:dyDescent="0.3">
      <c r="A1879" s="40" t="s">
        <v>1907</v>
      </c>
      <c r="B1879" s="31" t="s">
        <v>25</v>
      </c>
      <c r="C1879" s="32">
        <v>122200</v>
      </c>
      <c r="D1879" s="33">
        <v>30000</v>
      </c>
      <c r="E1879" s="30" t="str">
        <f>VLOOKUP(A1879,'CREDIT RISK SCORECARD'!A:H,8, FALSE)</f>
        <v xml:space="preserve"> Low Risk</v>
      </c>
      <c r="F1879" s="31" t="s">
        <v>2064</v>
      </c>
      <c r="G1879" s="34">
        <v>0.31976799558769853</v>
      </c>
      <c r="H1879" s="44" t="str">
        <f t="shared" si="29"/>
        <v>APPROVE</v>
      </c>
      <c r="I1879" s="42">
        <f>IF(Table9[[#This Row],[DECISION]]="Approve",3,IF(Table9[[#This Row],[DECISION]]="Review",2,1))</f>
        <v>3</v>
      </c>
    </row>
    <row r="1880" spans="1:9" ht="17.25" x14ac:dyDescent="0.3">
      <c r="A1880" s="39" t="s">
        <v>1908</v>
      </c>
      <c r="B1880" s="26" t="s">
        <v>33</v>
      </c>
      <c r="C1880" s="27">
        <v>175900</v>
      </c>
      <c r="D1880" s="28">
        <v>30000</v>
      </c>
      <c r="E1880" s="30" t="str">
        <f>VLOOKUP(A1880,'CREDIT RISK SCORECARD'!A:H,8, FALSE)</f>
        <v xml:space="preserve"> Medium Risk</v>
      </c>
      <c r="F1880" s="26" t="s">
        <v>2065</v>
      </c>
      <c r="G1880" s="29">
        <v>0.58836226296996197</v>
      </c>
      <c r="H1880" s="44" t="str">
        <f t="shared" si="29"/>
        <v>REVIEW</v>
      </c>
      <c r="I1880" s="42">
        <f>IF(Table9[[#This Row],[DECISION]]="Approve",3,IF(Table9[[#This Row],[DECISION]]="Review",2,1))</f>
        <v>2</v>
      </c>
    </row>
    <row r="1881" spans="1:9" ht="17.25" x14ac:dyDescent="0.3">
      <c r="A1881" s="40" t="s">
        <v>1909</v>
      </c>
      <c r="B1881" s="31" t="s">
        <v>30</v>
      </c>
      <c r="C1881" s="32">
        <v>379200</v>
      </c>
      <c r="D1881" s="33">
        <v>66000</v>
      </c>
      <c r="E1881" s="30" t="str">
        <f>VLOOKUP(A1881,'CREDIT RISK SCORECARD'!A:H,8, FALSE)</f>
        <v xml:space="preserve"> Low Risk</v>
      </c>
      <c r="F1881" s="31" t="s">
        <v>2064</v>
      </c>
      <c r="G1881" s="34">
        <v>0.3847509859879516</v>
      </c>
      <c r="H1881" s="44" t="str">
        <f t="shared" si="29"/>
        <v>APPROVE</v>
      </c>
      <c r="I1881" s="42">
        <f>IF(Table9[[#This Row],[DECISION]]="Approve",3,IF(Table9[[#This Row],[DECISION]]="Review",2,1))</f>
        <v>3</v>
      </c>
    </row>
    <row r="1882" spans="1:9" ht="17.25" x14ac:dyDescent="0.3">
      <c r="A1882" s="39" t="s">
        <v>1910</v>
      </c>
      <c r="B1882" s="26" t="s">
        <v>33</v>
      </c>
      <c r="C1882" s="27">
        <v>246800</v>
      </c>
      <c r="D1882" s="28">
        <v>54000</v>
      </c>
      <c r="E1882" s="30" t="str">
        <f>VLOOKUP(A1882,'CREDIT RISK SCORECARD'!A:H,8, FALSE)</f>
        <v xml:space="preserve"> Medium Risk</v>
      </c>
      <c r="F1882" s="26" t="s">
        <v>2065</v>
      </c>
      <c r="G1882" s="29">
        <v>0.67544266513300544</v>
      </c>
      <c r="H1882" s="44" t="str">
        <f t="shared" si="29"/>
        <v>REVIEW</v>
      </c>
      <c r="I1882" s="42">
        <f>IF(Table9[[#This Row],[DECISION]]="Approve",3,IF(Table9[[#This Row],[DECISION]]="Review",2,1))</f>
        <v>2</v>
      </c>
    </row>
    <row r="1883" spans="1:9" ht="17.25" x14ac:dyDescent="0.3">
      <c r="A1883" s="40" t="s">
        <v>1911</v>
      </c>
      <c r="B1883" s="31" t="s">
        <v>33</v>
      </c>
      <c r="C1883" s="32">
        <v>178200</v>
      </c>
      <c r="D1883" s="33">
        <v>54000</v>
      </c>
      <c r="E1883" s="30" t="str">
        <f>VLOOKUP(A1883,'CREDIT RISK SCORECARD'!A:H,8, FALSE)</f>
        <v xml:space="preserve"> Medium Risk</v>
      </c>
      <c r="F1883" s="31" t="s">
        <v>2065</v>
      </c>
      <c r="G1883" s="34">
        <v>0.69468797637152979</v>
      </c>
      <c r="H1883" s="44" t="str">
        <f t="shared" si="29"/>
        <v>REVIEW</v>
      </c>
      <c r="I1883" s="42">
        <f>IF(Table9[[#This Row],[DECISION]]="Approve",3,IF(Table9[[#This Row],[DECISION]]="Review",2,1))</f>
        <v>2</v>
      </c>
    </row>
    <row r="1884" spans="1:9" ht="17.25" x14ac:dyDescent="0.3">
      <c r="A1884" s="39" t="s">
        <v>1912</v>
      </c>
      <c r="B1884" s="26" t="s">
        <v>33</v>
      </c>
      <c r="C1884" s="27">
        <v>212000</v>
      </c>
      <c r="D1884" s="28">
        <v>58000</v>
      </c>
      <c r="E1884" s="30" t="str">
        <f>VLOOKUP(A1884,'CREDIT RISK SCORECARD'!A:H,8, FALSE)</f>
        <v xml:space="preserve"> Medium Risk</v>
      </c>
      <c r="F1884" s="26" t="s">
        <v>2065</v>
      </c>
      <c r="G1884" s="29">
        <v>0.68392548039002776</v>
      </c>
      <c r="H1884" s="44" t="str">
        <f t="shared" si="29"/>
        <v>REVIEW</v>
      </c>
      <c r="I1884" s="42">
        <f>IF(Table9[[#This Row],[DECISION]]="Approve",3,IF(Table9[[#This Row],[DECISION]]="Review",2,1))</f>
        <v>2</v>
      </c>
    </row>
    <row r="1885" spans="1:9" ht="17.25" x14ac:dyDescent="0.3">
      <c r="A1885" s="40" t="s">
        <v>1913</v>
      </c>
      <c r="B1885" s="31" t="s">
        <v>33</v>
      </c>
      <c r="C1885" s="32">
        <v>158000</v>
      </c>
      <c r="D1885" s="33">
        <v>30000</v>
      </c>
      <c r="E1885" s="30" t="str">
        <f>VLOOKUP(A1885,'CREDIT RISK SCORECARD'!A:H,8, FALSE)</f>
        <v xml:space="preserve"> Medium Risk</v>
      </c>
      <c r="F1885" s="31" t="s">
        <v>2065</v>
      </c>
      <c r="G1885" s="34">
        <v>0.61983491651462641</v>
      </c>
      <c r="H1885" s="44" t="str">
        <f t="shared" si="29"/>
        <v>REVIEW</v>
      </c>
      <c r="I1885" s="42">
        <f>IF(Table9[[#This Row],[DECISION]]="Approve",3,IF(Table9[[#This Row],[DECISION]]="Review",2,1))</f>
        <v>2</v>
      </c>
    </row>
    <row r="1886" spans="1:9" ht="17.25" x14ac:dyDescent="0.3">
      <c r="A1886" s="39" t="s">
        <v>1914</v>
      </c>
      <c r="B1886" s="26" t="s">
        <v>25</v>
      </c>
      <c r="C1886" s="27">
        <v>123400</v>
      </c>
      <c r="D1886" s="28">
        <v>40000</v>
      </c>
      <c r="E1886" s="30" t="str">
        <f>VLOOKUP(A1886,'CREDIT RISK SCORECARD'!A:H,8, FALSE)</f>
        <v xml:space="preserve"> Low Risk</v>
      </c>
      <c r="F1886" s="26" t="s">
        <v>2064</v>
      </c>
      <c r="G1886" s="29">
        <v>0.3685093034961523</v>
      </c>
      <c r="H1886" s="44" t="str">
        <f t="shared" si="29"/>
        <v>APPROVE</v>
      </c>
      <c r="I1886" s="42">
        <f>IF(Table9[[#This Row],[DECISION]]="Approve",3,IF(Table9[[#This Row],[DECISION]]="Review",2,1))</f>
        <v>3</v>
      </c>
    </row>
    <row r="1887" spans="1:9" ht="17.25" x14ac:dyDescent="0.3">
      <c r="A1887" s="40" t="s">
        <v>1915</v>
      </c>
      <c r="B1887" s="31" t="s">
        <v>33</v>
      </c>
      <c r="C1887" s="32">
        <v>337100</v>
      </c>
      <c r="D1887" s="33">
        <v>91000</v>
      </c>
      <c r="E1887" s="30" t="str">
        <f>VLOOKUP(A1887,'CREDIT RISK SCORECARD'!A:H,8, FALSE)</f>
        <v xml:space="preserve"> Medium Risk</v>
      </c>
      <c r="F1887" s="31" t="s">
        <v>2065</v>
      </c>
      <c r="G1887" s="34">
        <v>0.69988430263070633</v>
      </c>
      <c r="H1887" s="44" t="str">
        <f t="shared" si="29"/>
        <v>REVIEW</v>
      </c>
      <c r="I1887" s="42">
        <f>IF(Table9[[#This Row],[DECISION]]="Approve",3,IF(Table9[[#This Row],[DECISION]]="Review",2,1))</f>
        <v>2</v>
      </c>
    </row>
    <row r="1888" spans="1:9" ht="17.25" x14ac:dyDescent="0.3">
      <c r="A1888" s="39" t="s">
        <v>1916</v>
      </c>
      <c r="B1888" s="26" t="s">
        <v>33</v>
      </c>
      <c r="C1888" s="27">
        <v>60000</v>
      </c>
      <c r="D1888" s="28">
        <v>30000</v>
      </c>
      <c r="E1888" s="30" t="str">
        <f>VLOOKUP(A1888,'CREDIT RISK SCORECARD'!A:H,8, FALSE)</f>
        <v xml:space="preserve"> High Risk</v>
      </c>
      <c r="F1888" s="26" t="s">
        <v>2065</v>
      </c>
      <c r="G1888" s="29">
        <v>0.67514541200880029</v>
      </c>
      <c r="H1888" s="44" t="str">
        <f t="shared" si="29"/>
        <v>REJECT</v>
      </c>
      <c r="I1888" s="42">
        <f>IF(Table9[[#This Row],[DECISION]]="Approve",3,IF(Table9[[#This Row],[DECISION]]="Review",2,1))</f>
        <v>1</v>
      </c>
    </row>
    <row r="1889" spans="1:9" ht="17.25" x14ac:dyDescent="0.3">
      <c r="A1889" s="40" t="s">
        <v>1917</v>
      </c>
      <c r="B1889" s="31" t="s">
        <v>30</v>
      </c>
      <c r="C1889" s="32">
        <v>237800</v>
      </c>
      <c r="D1889" s="33">
        <v>68000</v>
      </c>
      <c r="E1889" s="30" t="str">
        <f>VLOOKUP(A1889,'CREDIT RISK SCORECARD'!A:H,8, FALSE)</f>
        <v xml:space="preserve"> Medium Risk</v>
      </c>
      <c r="F1889" s="31" t="s">
        <v>2065</v>
      </c>
      <c r="G1889" s="34">
        <v>0.56318751617872809</v>
      </c>
      <c r="H1889" s="44" t="str">
        <f t="shared" si="29"/>
        <v>REVIEW</v>
      </c>
      <c r="I1889" s="42">
        <f>IF(Table9[[#This Row],[DECISION]]="Approve",3,IF(Table9[[#This Row],[DECISION]]="Review",2,1))</f>
        <v>2</v>
      </c>
    </row>
    <row r="1890" spans="1:9" ht="17.25" x14ac:dyDescent="0.3">
      <c r="A1890" s="39" t="s">
        <v>1918</v>
      </c>
      <c r="B1890" s="26" t="s">
        <v>33</v>
      </c>
      <c r="C1890" s="27">
        <v>201300</v>
      </c>
      <c r="D1890" s="28">
        <v>37000</v>
      </c>
      <c r="E1890" s="30" t="str">
        <f>VLOOKUP(A1890,'CREDIT RISK SCORECARD'!A:H,8, FALSE)</f>
        <v xml:space="preserve"> Medium Risk</v>
      </c>
      <c r="F1890" s="26" t="s">
        <v>2065</v>
      </c>
      <c r="G1890" s="29">
        <v>0.61569599833062461</v>
      </c>
      <c r="H1890" s="44" t="str">
        <f t="shared" si="29"/>
        <v>REVIEW</v>
      </c>
      <c r="I1890" s="42">
        <f>IF(Table9[[#This Row],[DECISION]]="Approve",3,IF(Table9[[#This Row],[DECISION]]="Review",2,1))</f>
        <v>2</v>
      </c>
    </row>
    <row r="1891" spans="1:9" ht="17.25" x14ac:dyDescent="0.3">
      <c r="A1891" s="40" t="s">
        <v>1919</v>
      </c>
      <c r="B1891" s="31" t="s">
        <v>33</v>
      </c>
      <c r="C1891" s="32">
        <v>338900</v>
      </c>
      <c r="D1891" s="33">
        <v>83000</v>
      </c>
      <c r="E1891" s="30" t="str">
        <f>VLOOKUP(A1891,'CREDIT RISK SCORECARD'!A:H,8, FALSE)</f>
        <v xml:space="preserve"> Medium Risk</v>
      </c>
      <c r="F1891" s="31" t="s">
        <v>2065</v>
      </c>
      <c r="G1891" s="34">
        <v>0.65333102045958047</v>
      </c>
      <c r="H1891" s="44" t="str">
        <f t="shared" si="29"/>
        <v>REVIEW</v>
      </c>
      <c r="I1891" s="42">
        <f>IF(Table9[[#This Row],[DECISION]]="Approve",3,IF(Table9[[#This Row],[DECISION]]="Review",2,1))</f>
        <v>2</v>
      </c>
    </row>
    <row r="1892" spans="1:9" ht="17.25" x14ac:dyDescent="0.3">
      <c r="A1892" s="39" t="s">
        <v>1920</v>
      </c>
      <c r="B1892" s="26" t="s">
        <v>25</v>
      </c>
      <c r="C1892" s="27">
        <v>172500</v>
      </c>
      <c r="D1892" s="28">
        <v>48000</v>
      </c>
      <c r="E1892" s="30" t="str">
        <f>VLOOKUP(A1892,'CREDIT RISK SCORECARD'!A:H,8, FALSE)</f>
        <v xml:space="preserve"> Low Risk</v>
      </c>
      <c r="F1892" s="26" t="s">
        <v>2064</v>
      </c>
      <c r="G1892" s="29">
        <v>0.36885744268275339</v>
      </c>
      <c r="H1892" s="44" t="str">
        <f t="shared" si="29"/>
        <v>APPROVE</v>
      </c>
      <c r="I1892" s="42">
        <f>IF(Table9[[#This Row],[DECISION]]="Approve",3,IF(Table9[[#This Row],[DECISION]]="Review",2,1))</f>
        <v>3</v>
      </c>
    </row>
    <row r="1893" spans="1:9" ht="17.25" x14ac:dyDescent="0.3">
      <c r="A1893" s="40" t="s">
        <v>1921</v>
      </c>
      <c r="B1893" s="31" t="s">
        <v>25</v>
      </c>
      <c r="C1893" s="32">
        <v>186400</v>
      </c>
      <c r="D1893" s="33">
        <v>30000</v>
      </c>
      <c r="E1893" s="30" t="str">
        <f>VLOOKUP(A1893,'CREDIT RISK SCORECARD'!A:H,8, FALSE)</f>
        <v xml:space="preserve"> Low Risk</v>
      </c>
      <c r="F1893" s="31" t="s">
        <v>2064</v>
      </c>
      <c r="G1893" s="34">
        <v>0.31325500360422098</v>
      </c>
      <c r="H1893" s="44" t="str">
        <f t="shared" si="29"/>
        <v>APPROVE</v>
      </c>
      <c r="I1893" s="42">
        <f>IF(Table9[[#This Row],[DECISION]]="Approve",3,IF(Table9[[#This Row],[DECISION]]="Review",2,1))</f>
        <v>3</v>
      </c>
    </row>
    <row r="1894" spans="1:9" ht="17.25" x14ac:dyDescent="0.3">
      <c r="A1894" s="39" t="s">
        <v>1922</v>
      </c>
      <c r="B1894" s="26" t="s">
        <v>25</v>
      </c>
      <c r="C1894" s="27">
        <v>174700</v>
      </c>
      <c r="D1894" s="28">
        <v>30000</v>
      </c>
      <c r="E1894" s="30" t="str">
        <f>VLOOKUP(A1894,'CREDIT RISK SCORECARD'!A:H,8, FALSE)</f>
        <v xml:space="preserve"> Low Risk</v>
      </c>
      <c r="F1894" s="26" t="s">
        <v>2064</v>
      </c>
      <c r="G1894" s="29">
        <v>0.36895370332514998</v>
      </c>
      <c r="H1894" s="44" t="str">
        <f t="shared" si="29"/>
        <v>APPROVE</v>
      </c>
      <c r="I1894" s="42">
        <f>IF(Table9[[#This Row],[DECISION]]="Approve",3,IF(Table9[[#This Row],[DECISION]]="Review",2,1))</f>
        <v>3</v>
      </c>
    </row>
    <row r="1895" spans="1:9" ht="17.25" x14ac:dyDescent="0.3">
      <c r="A1895" s="40" t="s">
        <v>1923</v>
      </c>
      <c r="B1895" s="31" t="s">
        <v>25</v>
      </c>
      <c r="C1895" s="32">
        <v>203000</v>
      </c>
      <c r="D1895" s="33">
        <v>36000</v>
      </c>
      <c r="E1895" s="30" t="str">
        <f>VLOOKUP(A1895,'CREDIT RISK SCORECARD'!A:H,8, FALSE)</f>
        <v xml:space="preserve"> Low Risk</v>
      </c>
      <c r="F1895" s="31" t="s">
        <v>2064</v>
      </c>
      <c r="G1895" s="34">
        <v>0.37990860070326454</v>
      </c>
      <c r="H1895" s="44" t="str">
        <f t="shared" si="29"/>
        <v>APPROVE</v>
      </c>
      <c r="I1895" s="42">
        <f>IF(Table9[[#This Row],[DECISION]]="Approve",3,IF(Table9[[#This Row],[DECISION]]="Review",2,1))</f>
        <v>3</v>
      </c>
    </row>
    <row r="1896" spans="1:9" ht="17.25" x14ac:dyDescent="0.3">
      <c r="A1896" s="39" t="s">
        <v>1924</v>
      </c>
      <c r="B1896" s="26" t="s">
        <v>33</v>
      </c>
      <c r="C1896" s="27">
        <v>130000</v>
      </c>
      <c r="D1896" s="28">
        <v>30000</v>
      </c>
      <c r="E1896" s="30" t="str">
        <f>VLOOKUP(A1896,'CREDIT RISK SCORECARD'!A:H,8, FALSE)</f>
        <v xml:space="preserve"> Medium Risk</v>
      </c>
      <c r="F1896" s="26" t="s">
        <v>2065</v>
      </c>
      <c r="G1896" s="29">
        <v>0.67974848979051938</v>
      </c>
      <c r="H1896" s="44" t="str">
        <f t="shared" si="29"/>
        <v>REVIEW</v>
      </c>
      <c r="I1896" s="42">
        <f>IF(Table9[[#This Row],[DECISION]]="Approve",3,IF(Table9[[#This Row],[DECISION]]="Review",2,1))</f>
        <v>2</v>
      </c>
    </row>
    <row r="1897" spans="1:9" ht="17.25" x14ac:dyDescent="0.3">
      <c r="A1897" s="40" t="s">
        <v>1925</v>
      </c>
      <c r="B1897" s="31" t="s">
        <v>30</v>
      </c>
      <c r="C1897" s="32">
        <v>169100</v>
      </c>
      <c r="D1897" s="33">
        <v>40000</v>
      </c>
      <c r="E1897" s="30" t="str">
        <f>VLOOKUP(A1897,'CREDIT RISK SCORECARD'!A:H,8, FALSE)</f>
        <v xml:space="preserve"> Medium Risk</v>
      </c>
      <c r="F1897" s="31" t="s">
        <v>2064</v>
      </c>
      <c r="G1897" s="34">
        <v>0.4990144106323598</v>
      </c>
      <c r="H1897" s="44" t="str">
        <f t="shared" si="29"/>
        <v>REVIEW</v>
      </c>
      <c r="I1897" s="42">
        <f>IF(Table9[[#This Row],[DECISION]]="Approve",3,IF(Table9[[#This Row],[DECISION]]="Review",2,1))</f>
        <v>2</v>
      </c>
    </row>
    <row r="1898" spans="1:9" ht="17.25" x14ac:dyDescent="0.3">
      <c r="A1898" s="39" t="s">
        <v>1926</v>
      </c>
      <c r="B1898" s="26" t="s">
        <v>25</v>
      </c>
      <c r="C1898" s="27">
        <v>230200</v>
      </c>
      <c r="D1898" s="28">
        <v>57000</v>
      </c>
      <c r="E1898" s="30" t="str">
        <f>VLOOKUP(A1898,'CREDIT RISK SCORECARD'!A:H,8, FALSE)</f>
        <v xml:space="preserve"> Low Risk</v>
      </c>
      <c r="F1898" s="26" t="s">
        <v>2064</v>
      </c>
      <c r="G1898" s="29">
        <v>0.42550394558019478</v>
      </c>
      <c r="H1898" s="44" t="str">
        <f t="shared" si="29"/>
        <v>APPROVE</v>
      </c>
      <c r="I1898" s="42">
        <f>IF(Table9[[#This Row],[DECISION]]="Approve",3,IF(Table9[[#This Row],[DECISION]]="Review",2,1))</f>
        <v>3</v>
      </c>
    </row>
    <row r="1899" spans="1:9" ht="17.25" x14ac:dyDescent="0.3">
      <c r="A1899" s="40" t="s">
        <v>1927</v>
      </c>
      <c r="B1899" s="31" t="s">
        <v>25</v>
      </c>
      <c r="C1899" s="32">
        <v>207500</v>
      </c>
      <c r="D1899" s="33">
        <v>37000</v>
      </c>
      <c r="E1899" s="30" t="str">
        <f>VLOOKUP(A1899,'CREDIT RISK SCORECARD'!A:H,8, FALSE)</f>
        <v xml:space="preserve"> Low Risk</v>
      </c>
      <c r="F1899" s="31" t="s">
        <v>2064</v>
      </c>
      <c r="G1899" s="34">
        <v>0.33698750712684217</v>
      </c>
      <c r="H1899" s="44" t="str">
        <f t="shared" si="29"/>
        <v>APPROVE</v>
      </c>
      <c r="I1899" s="42">
        <f>IF(Table9[[#This Row],[DECISION]]="Approve",3,IF(Table9[[#This Row],[DECISION]]="Review",2,1))</f>
        <v>3</v>
      </c>
    </row>
    <row r="1900" spans="1:9" ht="17.25" x14ac:dyDescent="0.3">
      <c r="A1900" s="39" t="s">
        <v>1928</v>
      </c>
      <c r="B1900" s="26" t="s">
        <v>30</v>
      </c>
      <c r="C1900" s="27">
        <v>218300</v>
      </c>
      <c r="D1900" s="28">
        <v>62000</v>
      </c>
      <c r="E1900" s="30" t="str">
        <f>VLOOKUP(A1900,'CREDIT RISK SCORECARD'!A:H,8, FALSE)</f>
        <v xml:space="preserve"> Medium Risk</v>
      </c>
      <c r="F1900" s="26" t="s">
        <v>2064</v>
      </c>
      <c r="G1900" s="29">
        <v>0.49331768731784509</v>
      </c>
      <c r="H1900" s="44" t="str">
        <f t="shared" si="29"/>
        <v>REVIEW</v>
      </c>
      <c r="I1900" s="42">
        <f>IF(Table9[[#This Row],[DECISION]]="Approve",3,IF(Table9[[#This Row],[DECISION]]="Review",2,1))</f>
        <v>2</v>
      </c>
    </row>
    <row r="1901" spans="1:9" ht="17.25" x14ac:dyDescent="0.3">
      <c r="A1901" s="40" t="s">
        <v>1929</v>
      </c>
      <c r="B1901" s="31" t="s">
        <v>25</v>
      </c>
      <c r="C1901" s="32">
        <v>186500</v>
      </c>
      <c r="D1901" s="33">
        <v>50000</v>
      </c>
      <c r="E1901" s="30" t="str">
        <f>VLOOKUP(A1901,'CREDIT RISK SCORECARD'!A:H,8, FALSE)</f>
        <v xml:space="preserve"> Low Risk</v>
      </c>
      <c r="F1901" s="31" t="s">
        <v>2064</v>
      </c>
      <c r="G1901" s="34">
        <v>0.35609598250382102</v>
      </c>
      <c r="H1901" s="44" t="str">
        <f t="shared" si="29"/>
        <v>APPROVE</v>
      </c>
      <c r="I1901" s="42">
        <f>IF(Table9[[#This Row],[DECISION]]="Approve",3,IF(Table9[[#This Row],[DECISION]]="Review",2,1))</f>
        <v>3</v>
      </c>
    </row>
    <row r="1902" spans="1:9" ht="17.25" x14ac:dyDescent="0.3">
      <c r="A1902" s="39" t="s">
        <v>1930</v>
      </c>
      <c r="B1902" s="26" t="s">
        <v>33</v>
      </c>
      <c r="C1902" s="27">
        <v>186800</v>
      </c>
      <c r="D1902" s="28">
        <v>39000</v>
      </c>
      <c r="E1902" s="30" t="str">
        <f>VLOOKUP(A1902,'CREDIT RISK SCORECARD'!A:H,8, FALSE)</f>
        <v xml:space="preserve"> Medium Risk</v>
      </c>
      <c r="F1902" s="26" t="s">
        <v>2065</v>
      </c>
      <c r="G1902" s="29">
        <v>0.59153572339860083</v>
      </c>
      <c r="H1902" s="44" t="str">
        <f t="shared" si="29"/>
        <v>REVIEW</v>
      </c>
      <c r="I1902" s="42">
        <f>IF(Table9[[#This Row],[DECISION]]="Approve",3,IF(Table9[[#This Row],[DECISION]]="Review",2,1))</f>
        <v>2</v>
      </c>
    </row>
    <row r="1903" spans="1:9" ht="17.25" x14ac:dyDescent="0.3">
      <c r="A1903" s="40" t="s">
        <v>1931</v>
      </c>
      <c r="B1903" s="31" t="s">
        <v>33</v>
      </c>
      <c r="C1903" s="32">
        <v>198400</v>
      </c>
      <c r="D1903" s="33">
        <v>30000</v>
      </c>
      <c r="E1903" s="30" t="str">
        <f>VLOOKUP(A1903,'CREDIT RISK SCORECARD'!A:H,8, FALSE)</f>
        <v xml:space="preserve"> Medium Risk</v>
      </c>
      <c r="F1903" s="31" t="s">
        <v>2065</v>
      </c>
      <c r="G1903" s="34">
        <v>0.65022717423505538</v>
      </c>
      <c r="H1903" s="44" t="str">
        <f t="shared" si="29"/>
        <v>REVIEW</v>
      </c>
      <c r="I1903" s="42">
        <f>IF(Table9[[#This Row],[DECISION]]="Approve",3,IF(Table9[[#This Row],[DECISION]]="Review",2,1))</f>
        <v>2</v>
      </c>
    </row>
    <row r="1904" spans="1:9" ht="17.25" x14ac:dyDescent="0.3">
      <c r="A1904" s="39" t="s">
        <v>1932</v>
      </c>
      <c r="B1904" s="26" t="s">
        <v>33</v>
      </c>
      <c r="C1904" s="27">
        <v>247100</v>
      </c>
      <c r="D1904" s="28">
        <v>41000</v>
      </c>
      <c r="E1904" s="30" t="str">
        <f>VLOOKUP(A1904,'CREDIT RISK SCORECARD'!A:H,8, FALSE)</f>
        <v xml:space="preserve"> Medium Risk</v>
      </c>
      <c r="F1904" s="26" t="s">
        <v>2065</v>
      </c>
      <c r="G1904" s="29">
        <v>0.60940533248347084</v>
      </c>
      <c r="H1904" s="44" t="str">
        <f t="shared" si="29"/>
        <v>REVIEW</v>
      </c>
      <c r="I1904" s="42">
        <f>IF(Table9[[#This Row],[DECISION]]="Approve",3,IF(Table9[[#This Row],[DECISION]]="Review",2,1))</f>
        <v>2</v>
      </c>
    </row>
    <row r="1905" spans="1:9" ht="17.25" x14ac:dyDescent="0.3">
      <c r="A1905" s="40" t="s">
        <v>1933</v>
      </c>
      <c r="B1905" s="31" t="s">
        <v>25</v>
      </c>
      <c r="C1905" s="32">
        <v>210700</v>
      </c>
      <c r="D1905" s="33">
        <v>48000</v>
      </c>
      <c r="E1905" s="30" t="str">
        <f>VLOOKUP(A1905,'CREDIT RISK SCORECARD'!A:H,8, FALSE)</f>
        <v xml:space="preserve"> Low Risk</v>
      </c>
      <c r="F1905" s="31" t="s">
        <v>2064</v>
      </c>
      <c r="G1905" s="34">
        <v>0.42792905265171266</v>
      </c>
      <c r="H1905" s="44" t="str">
        <f t="shared" si="29"/>
        <v>APPROVE</v>
      </c>
      <c r="I1905" s="42">
        <f>IF(Table9[[#This Row],[DECISION]]="Approve",3,IF(Table9[[#This Row],[DECISION]]="Review",2,1))</f>
        <v>3</v>
      </c>
    </row>
    <row r="1906" spans="1:9" ht="17.25" x14ac:dyDescent="0.3">
      <c r="A1906" s="39" t="s">
        <v>1934</v>
      </c>
      <c r="B1906" s="26" t="s">
        <v>25</v>
      </c>
      <c r="C1906" s="27">
        <v>192000</v>
      </c>
      <c r="D1906" s="28">
        <v>35000</v>
      </c>
      <c r="E1906" s="30" t="str">
        <f>VLOOKUP(A1906,'CREDIT RISK SCORECARD'!A:H,8, FALSE)</f>
        <v xml:space="preserve"> Low Risk</v>
      </c>
      <c r="F1906" s="26" t="s">
        <v>2064</v>
      </c>
      <c r="G1906" s="29">
        <v>0.36673890568966394</v>
      </c>
      <c r="H1906" s="44" t="str">
        <f t="shared" si="29"/>
        <v>APPROVE</v>
      </c>
      <c r="I1906" s="42">
        <f>IF(Table9[[#This Row],[DECISION]]="Approve",3,IF(Table9[[#This Row],[DECISION]]="Review",2,1))</f>
        <v>3</v>
      </c>
    </row>
    <row r="1907" spans="1:9" ht="17.25" x14ac:dyDescent="0.3">
      <c r="A1907" s="40" t="s">
        <v>1935</v>
      </c>
      <c r="B1907" s="31" t="s">
        <v>33</v>
      </c>
      <c r="C1907" s="32">
        <v>286800</v>
      </c>
      <c r="D1907" s="33">
        <v>65000</v>
      </c>
      <c r="E1907" s="30" t="str">
        <f>VLOOKUP(A1907,'CREDIT RISK SCORECARD'!A:H,8, FALSE)</f>
        <v xml:space="preserve"> Medium Risk</v>
      </c>
      <c r="F1907" s="31" t="s">
        <v>2065</v>
      </c>
      <c r="G1907" s="34">
        <v>0.59118946713145237</v>
      </c>
      <c r="H1907" s="44" t="str">
        <f t="shared" si="29"/>
        <v>REVIEW</v>
      </c>
      <c r="I1907" s="42">
        <f>IF(Table9[[#This Row],[DECISION]]="Approve",3,IF(Table9[[#This Row],[DECISION]]="Review",2,1))</f>
        <v>2</v>
      </c>
    </row>
    <row r="1908" spans="1:9" ht="17.25" x14ac:dyDescent="0.3">
      <c r="A1908" s="39" t="s">
        <v>1936</v>
      </c>
      <c r="B1908" s="26" t="s">
        <v>33</v>
      </c>
      <c r="C1908" s="27">
        <v>267300</v>
      </c>
      <c r="D1908" s="28">
        <v>74000</v>
      </c>
      <c r="E1908" s="30" t="str">
        <f>VLOOKUP(A1908,'CREDIT RISK SCORECARD'!A:H,8, FALSE)</f>
        <v xml:space="preserve"> Medium Risk</v>
      </c>
      <c r="F1908" s="26" t="s">
        <v>2065</v>
      </c>
      <c r="G1908" s="29">
        <v>0.67114586399735654</v>
      </c>
      <c r="H1908" s="44" t="str">
        <f t="shared" si="29"/>
        <v>REVIEW</v>
      </c>
      <c r="I1908" s="42">
        <f>IF(Table9[[#This Row],[DECISION]]="Approve",3,IF(Table9[[#This Row],[DECISION]]="Review",2,1))</f>
        <v>2</v>
      </c>
    </row>
    <row r="1909" spans="1:9" ht="17.25" x14ac:dyDescent="0.3">
      <c r="A1909" s="40" t="s">
        <v>1937</v>
      </c>
      <c r="B1909" s="31" t="s">
        <v>25</v>
      </c>
      <c r="C1909" s="32">
        <v>110100</v>
      </c>
      <c r="D1909" s="33">
        <v>30000</v>
      </c>
      <c r="E1909" s="30" t="str">
        <f>VLOOKUP(A1909,'CREDIT RISK SCORECARD'!A:H,8, FALSE)</f>
        <v xml:space="preserve"> Low Risk</v>
      </c>
      <c r="F1909" s="31" t="s">
        <v>2064</v>
      </c>
      <c r="G1909" s="34">
        <v>0.33126484471989481</v>
      </c>
      <c r="H1909" s="44" t="str">
        <f t="shared" si="29"/>
        <v>APPROVE</v>
      </c>
      <c r="I1909" s="42">
        <f>IF(Table9[[#This Row],[DECISION]]="Approve",3,IF(Table9[[#This Row],[DECISION]]="Review",2,1))</f>
        <v>3</v>
      </c>
    </row>
    <row r="1910" spans="1:9" ht="17.25" x14ac:dyDescent="0.3">
      <c r="A1910" s="39" t="s">
        <v>1938</v>
      </c>
      <c r="B1910" s="26" t="s">
        <v>33</v>
      </c>
      <c r="C1910" s="27">
        <v>185400</v>
      </c>
      <c r="D1910" s="28">
        <v>36000</v>
      </c>
      <c r="E1910" s="30" t="str">
        <f>VLOOKUP(A1910,'CREDIT RISK SCORECARD'!A:H,8, FALSE)</f>
        <v xml:space="preserve"> Medium Risk</v>
      </c>
      <c r="F1910" s="26" t="s">
        <v>2065</v>
      </c>
      <c r="G1910" s="29">
        <v>0.60880224688862739</v>
      </c>
      <c r="H1910" s="44" t="str">
        <f t="shared" si="29"/>
        <v>REVIEW</v>
      </c>
      <c r="I1910" s="42">
        <f>IF(Table9[[#This Row],[DECISION]]="Approve",3,IF(Table9[[#This Row],[DECISION]]="Review",2,1))</f>
        <v>2</v>
      </c>
    </row>
    <row r="1911" spans="1:9" ht="17.25" x14ac:dyDescent="0.3">
      <c r="A1911" s="40" t="s">
        <v>1939</v>
      </c>
      <c r="B1911" s="31" t="s">
        <v>25</v>
      </c>
      <c r="C1911" s="32">
        <v>159900</v>
      </c>
      <c r="D1911" s="33">
        <v>35000</v>
      </c>
      <c r="E1911" s="30" t="str">
        <f>VLOOKUP(A1911,'CREDIT RISK SCORECARD'!A:H,8, FALSE)</f>
        <v xml:space="preserve"> Low Risk</v>
      </c>
      <c r="F1911" s="31" t="s">
        <v>2064</v>
      </c>
      <c r="G1911" s="34">
        <v>0.30162879315321672</v>
      </c>
      <c r="H1911" s="44" t="str">
        <f t="shared" si="29"/>
        <v>APPROVE</v>
      </c>
      <c r="I1911" s="42">
        <f>IF(Table9[[#This Row],[DECISION]]="Approve",3,IF(Table9[[#This Row],[DECISION]]="Review",2,1))</f>
        <v>3</v>
      </c>
    </row>
    <row r="1912" spans="1:9" ht="17.25" x14ac:dyDescent="0.3">
      <c r="A1912" s="39" t="s">
        <v>1940</v>
      </c>
      <c r="B1912" s="26" t="s">
        <v>33</v>
      </c>
      <c r="C1912" s="27">
        <v>99900</v>
      </c>
      <c r="D1912" s="28">
        <v>30000</v>
      </c>
      <c r="E1912" s="30" t="str">
        <f>VLOOKUP(A1912,'CREDIT RISK SCORECARD'!A:H,8, FALSE)</f>
        <v xml:space="preserve"> Medium Risk</v>
      </c>
      <c r="F1912" s="26" t="s">
        <v>2065</v>
      </c>
      <c r="G1912" s="29">
        <v>0.69869171218092319</v>
      </c>
      <c r="H1912" s="44" t="str">
        <f t="shared" si="29"/>
        <v>REVIEW</v>
      </c>
      <c r="I1912" s="42">
        <f>IF(Table9[[#This Row],[DECISION]]="Approve",3,IF(Table9[[#This Row],[DECISION]]="Review",2,1))</f>
        <v>2</v>
      </c>
    </row>
    <row r="1913" spans="1:9" ht="17.25" x14ac:dyDescent="0.3">
      <c r="A1913" s="40" t="s">
        <v>1941</v>
      </c>
      <c r="B1913" s="31" t="s">
        <v>25</v>
      </c>
      <c r="C1913" s="32">
        <v>203800</v>
      </c>
      <c r="D1913" s="33">
        <v>66000</v>
      </c>
      <c r="E1913" s="30" t="str">
        <f>VLOOKUP(A1913,'CREDIT RISK SCORECARD'!A:H,8, FALSE)</f>
        <v xml:space="preserve"> Low Risk</v>
      </c>
      <c r="F1913" s="31" t="s">
        <v>2064</v>
      </c>
      <c r="G1913" s="34">
        <v>0.38747716467961796</v>
      </c>
      <c r="H1913" s="44" t="str">
        <f t="shared" si="29"/>
        <v>APPROVE</v>
      </c>
      <c r="I1913" s="42">
        <f>IF(Table9[[#This Row],[DECISION]]="Approve",3,IF(Table9[[#This Row],[DECISION]]="Review",2,1))</f>
        <v>3</v>
      </c>
    </row>
    <row r="1914" spans="1:9" ht="17.25" x14ac:dyDescent="0.3">
      <c r="A1914" s="39" t="s">
        <v>1942</v>
      </c>
      <c r="B1914" s="26" t="s">
        <v>30</v>
      </c>
      <c r="C1914" s="27">
        <v>254600</v>
      </c>
      <c r="D1914" s="28">
        <v>77000</v>
      </c>
      <c r="E1914" s="30" t="str">
        <f>VLOOKUP(A1914,'CREDIT RISK SCORECARD'!A:H,8, FALSE)</f>
        <v xml:space="preserve"> Medium Risk</v>
      </c>
      <c r="F1914" s="26" t="s">
        <v>2065</v>
      </c>
      <c r="G1914" s="29">
        <v>0.61476943401923168</v>
      </c>
      <c r="H1914" s="44" t="str">
        <f t="shared" si="29"/>
        <v>REVIEW</v>
      </c>
      <c r="I1914" s="42">
        <f>IF(Table9[[#This Row],[DECISION]]="Approve",3,IF(Table9[[#This Row],[DECISION]]="Review",2,1))</f>
        <v>2</v>
      </c>
    </row>
    <row r="1915" spans="1:9" ht="17.25" x14ac:dyDescent="0.3">
      <c r="A1915" s="40" t="s">
        <v>1943</v>
      </c>
      <c r="B1915" s="31" t="s">
        <v>25</v>
      </c>
      <c r="C1915" s="32">
        <v>176400</v>
      </c>
      <c r="D1915" s="33">
        <v>46000</v>
      </c>
      <c r="E1915" s="30" t="str">
        <f>VLOOKUP(A1915,'CREDIT RISK SCORECARD'!A:H,8, FALSE)</f>
        <v xml:space="preserve"> Low Risk</v>
      </c>
      <c r="F1915" s="31" t="s">
        <v>2064</v>
      </c>
      <c r="G1915" s="34">
        <v>0.3767008225316904</v>
      </c>
      <c r="H1915" s="44" t="str">
        <f t="shared" si="29"/>
        <v>APPROVE</v>
      </c>
      <c r="I1915" s="42">
        <f>IF(Table9[[#This Row],[DECISION]]="Approve",3,IF(Table9[[#This Row],[DECISION]]="Review",2,1))</f>
        <v>3</v>
      </c>
    </row>
    <row r="1916" spans="1:9" ht="17.25" x14ac:dyDescent="0.3">
      <c r="A1916" s="39" t="s">
        <v>1944</v>
      </c>
      <c r="B1916" s="26" t="s">
        <v>25</v>
      </c>
      <c r="C1916" s="27">
        <v>72000</v>
      </c>
      <c r="D1916" s="28">
        <v>30000</v>
      </c>
      <c r="E1916" s="30" t="str">
        <f>VLOOKUP(A1916,'CREDIT RISK SCORECARD'!A:H,8, FALSE)</f>
        <v xml:space="preserve"> Medium Risk</v>
      </c>
      <c r="F1916" s="26" t="s">
        <v>2064</v>
      </c>
      <c r="G1916" s="29">
        <v>0.42682764535982709</v>
      </c>
      <c r="H1916" s="44" t="str">
        <f t="shared" si="29"/>
        <v>REVIEW</v>
      </c>
      <c r="I1916" s="42">
        <f>IF(Table9[[#This Row],[DECISION]]="Approve",3,IF(Table9[[#This Row],[DECISION]]="Review",2,1))</f>
        <v>2</v>
      </c>
    </row>
    <row r="1917" spans="1:9" ht="17.25" x14ac:dyDescent="0.3">
      <c r="A1917" s="40" t="s">
        <v>1945</v>
      </c>
      <c r="B1917" s="31" t="s">
        <v>25</v>
      </c>
      <c r="C1917" s="32">
        <v>132900</v>
      </c>
      <c r="D1917" s="33">
        <v>30000</v>
      </c>
      <c r="E1917" s="30" t="str">
        <f>VLOOKUP(A1917,'CREDIT RISK SCORECARD'!A:H,8, FALSE)</f>
        <v xml:space="preserve"> Low Risk</v>
      </c>
      <c r="F1917" s="31" t="s">
        <v>2064</v>
      </c>
      <c r="G1917" s="34">
        <v>0.29949398843653607</v>
      </c>
      <c r="H1917" s="44" t="str">
        <f t="shared" si="29"/>
        <v>APPROVE</v>
      </c>
      <c r="I1917" s="42">
        <f>IF(Table9[[#This Row],[DECISION]]="Approve",3,IF(Table9[[#This Row],[DECISION]]="Review",2,1))</f>
        <v>3</v>
      </c>
    </row>
    <row r="1918" spans="1:9" ht="17.25" x14ac:dyDescent="0.3">
      <c r="A1918" s="39" t="s">
        <v>1946</v>
      </c>
      <c r="B1918" s="26" t="s">
        <v>25</v>
      </c>
      <c r="C1918" s="27">
        <v>134900</v>
      </c>
      <c r="D1918" s="28">
        <v>44000</v>
      </c>
      <c r="E1918" s="30" t="str">
        <f>VLOOKUP(A1918,'CREDIT RISK SCORECARD'!A:H,8, FALSE)</f>
        <v xml:space="preserve"> Medium Risk</v>
      </c>
      <c r="F1918" s="26" t="s">
        <v>2065</v>
      </c>
      <c r="G1918" s="29">
        <v>0.51121217605018554</v>
      </c>
      <c r="H1918" s="44" t="str">
        <f t="shared" si="29"/>
        <v>REVIEW</v>
      </c>
      <c r="I1918" s="42">
        <f>IF(Table9[[#This Row],[DECISION]]="Approve",3,IF(Table9[[#This Row],[DECISION]]="Review",2,1))</f>
        <v>2</v>
      </c>
    </row>
    <row r="1919" spans="1:9" ht="17.25" x14ac:dyDescent="0.3">
      <c r="A1919" s="40" t="s">
        <v>1947</v>
      </c>
      <c r="B1919" s="31" t="s">
        <v>30</v>
      </c>
      <c r="C1919" s="32">
        <v>148800</v>
      </c>
      <c r="D1919" s="33">
        <v>30000</v>
      </c>
      <c r="E1919" s="30" t="str">
        <f>VLOOKUP(A1919,'CREDIT RISK SCORECARD'!A:H,8, FALSE)</f>
        <v xml:space="preserve"> Medium Risk</v>
      </c>
      <c r="F1919" s="31" t="s">
        <v>2065</v>
      </c>
      <c r="G1919" s="34">
        <v>0.53767667575050282</v>
      </c>
      <c r="H1919" s="44" t="str">
        <f t="shared" si="29"/>
        <v>REVIEW</v>
      </c>
      <c r="I1919" s="42">
        <f>IF(Table9[[#This Row],[DECISION]]="Approve",3,IF(Table9[[#This Row],[DECISION]]="Review",2,1))</f>
        <v>2</v>
      </c>
    </row>
    <row r="1920" spans="1:9" ht="17.25" x14ac:dyDescent="0.3">
      <c r="A1920" s="39" t="s">
        <v>1948</v>
      </c>
      <c r="B1920" s="26" t="s">
        <v>30</v>
      </c>
      <c r="C1920" s="27">
        <v>167000</v>
      </c>
      <c r="D1920" s="28">
        <v>58000</v>
      </c>
      <c r="E1920" s="30" t="str">
        <f>VLOOKUP(A1920,'CREDIT RISK SCORECARD'!A:H,8, FALSE)</f>
        <v xml:space="preserve"> Low Risk</v>
      </c>
      <c r="F1920" s="26" t="s">
        <v>2064</v>
      </c>
      <c r="G1920" s="29">
        <v>0.39199473152196418</v>
      </c>
      <c r="H1920" s="44" t="str">
        <f t="shared" si="29"/>
        <v>APPROVE</v>
      </c>
      <c r="I1920" s="42">
        <f>IF(Table9[[#This Row],[DECISION]]="Approve",3,IF(Table9[[#This Row],[DECISION]]="Review",2,1))</f>
        <v>3</v>
      </c>
    </row>
    <row r="1921" spans="1:9" ht="17.25" x14ac:dyDescent="0.3">
      <c r="A1921" s="40" t="s">
        <v>1949</v>
      </c>
      <c r="B1921" s="31" t="s">
        <v>25</v>
      </c>
      <c r="C1921" s="32">
        <v>163100</v>
      </c>
      <c r="D1921" s="33">
        <v>46000</v>
      </c>
      <c r="E1921" s="30" t="str">
        <f>VLOOKUP(A1921,'CREDIT RISK SCORECARD'!A:H,8, FALSE)</f>
        <v xml:space="preserve"> Low Risk</v>
      </c>
      <c r="F1921" s="31" t="s">
        <v>2064</v>
      </c>
      <c r="G1921" s="34">
        <v>0.37703348923163799</v>
      </c>
      <c r="H1921" s="44" t="str">
        <f t="shared" si="29"/>
        <v>APPROVE</v>
      </c>
      <c r="I1921" s="42">
        <f>IF(Table9[[#This Row],[DECISION]]="Approve",3,IF(Table9[[#This Row],[DECISION]]="Review",2,1))</f>
        <v>3</v>
      </c>
    </row>
    <row r="1922" spans="1:9" ht="17.25" x14ac:dyDescent="0.3">
      <c r="A1922" s="39" t="s">
        <v>1950</v>
      </c>
      <c r="B1922" s="26" t="s">
        <v>25</v>
      </c>
      <c r="C1922" s="27">
        <v>180900</v>
      </c>
      <c r="D1922" s="28">
        <v>52000</v>
      </c>
      <c r="E1922" s="30" t="str">
        <f>VLOOKUP(A1922,'CREDIT RISK SCORECARD'!A:H,8, FALSE)</f>
        <v xml:space="preserve"> Low Risk</v>
      </c>
      <c r="F1922" s="26" t="s">
        <v>2064</v>
      </c>
      <c r="G1922" s="29">
        <v>0.29283723100355269</v>
      </c>
      <c r="H1922" s="44" t="str">
        <f t="shared" si="29"/>
        <v>APPROVE</v>
      </c>
      <c r="I1922" s="42">
        <f>IF(Table9[[#This Row],[DECISION]]="Approve",3,IF(Table9[[#This Row],[DECISION]]="Review",2,1))</f>
        <v>3</v>
      </c>
    </row>
    <row r="1923" spans="1:9" ht="17.25" x14ac:dyDescent="0.3">
      <c r="A1923" s="40" t="s">
        <v>1951</v>
      </c>
      <c r="B1923" s="31" t="s">
        <v>33</v>
      </c>
      <c r="C1923" s="32">
        <v>368900</v>
      </c>
      <c r="D1923" s="33">
        <v>58000</v>
      </c>
      <c r="E1923" s="30" t="str">
        <f>VLOOKUP(A1923,'CREDIT RISK SCORECARD'!A:H,8, FALSE)</f>
        <v xml:space="preserve"> Medium Risk</v>
      </c>
      <c r="F1923" s="31" t="s">
        <v>2065</v>
      </c>
      <c r="G1923" s="34">
        <v>0.52343758680393049</v>
      </c>
      <c r="H1923" s="44" t="str">
        <f t="shared" si="29"/>
        <v>REVIEW</v>
      </c>
      <c r="I1923" s="42">
        <f>IF(Table9[[#This Row],[DECISION]]="Approve",3,IF(Table9[[#This Row],[DECISION]]="Review",2,1))</f>
        <v>2</v>
      </c>
    </row>
    <row r="1924" spans="1:9" ht="17.25" x14ac:dyDescent="0.3">
      <c r="A1924" s="39" t="s">
        <v>1952</v>
      </c>
      <c r="B1924" s="26" t="s">
        <v>30</v>
      </c>
      <c r="C1924" s="27">
        <v>230500</v>
      </c>
      <c r="D1924" s="28">
        <v>63000</v>
      </c>
      <c r="E1924" s="30" t="str">
        <f>VLOOKUP(A1924,'CREDIT RISK SCORECARD'!A:H,8, FALSE)</f>
        <v xml:space="preserve"> Medium Risk</v>
      </c>
      <c r="F1924" s="26" t="s">
        <v>2065</v>
      </c>
      <c r="G1924" s="29">
        <v>0.62680434868640156</v>
      </c>
      <c r="H1924" s="44" t="str">
        <f t="shared" si="29"/>
        <v>REVIEW</v>
      </c>
      <c r="I1924" s="42">
        <f>IF(Table9[[#This Row],[DECISION]]="Approve",3,IF(Table9[[#This Row],[DECISION]]="Review",2,1))</f>
        <v>2</v>
      </c>
    </row>
    <row r="1925" spans="1:9" ht="17.25" x14ac:dyDescent="0.3">
      <c r="A1925" s="40" t="s">
        <v>1953</v>
      </c>
      <c r="B1925" s="31" t="s">
        <v>33</v>
      </c>
      <c r="C1925" s="32">
        <v>323900</v>
      </c>
      <c r="D1925" s="33">
        <v>80000</v>
      </c>
      <c r="E1925" s="30" t="str">
        <f>VLOOKUP(A1925,'CREDIT RISK SCORECARD'!A:H,8, FALSE)</f>
        <v xml:space="preserve"> Medium Risk</v>
      </c>
      <c r="F1925" s="31" t="s">
        <v>2065</v>
      </c>
      <c r="G1925" s="34">
        <v>0.61738769938955329</v>
      </c>
      <c r="H1925" s="44" t="str">
        <f t="shared" si="29"/>
        <v>REVIEW</v>
      </c>
      <c r="I1925" s="42">
        <f>IF(Table9[[#This Row],[DECISION]]="Approve",3,IF(Table9[[#This Row],[DECISION]]="Review",2,1))</f>
        <v>2</v>
      </c>
    </row>
    <row r="1926" spans="1:9" ht="17.25" x14ac:dyDescent="0.3">
      <c r="A1926" s="39" t="s">
        <v>1954</v>
      </c>
      <c r="B1926" s="26" t="s">
        <v>25</v>
      </c>
      <c r="C1926" s="27">
        <v>145600</v>
      </c>
      <c r="D1926" s="28">
        <v>30000</v>
      </c>
      <c r="E1926" s="30" t="str">
        <f>VLOOKUP(A1926,'CREDIT RISK SCORECARD'!A:H,8, FALSE)</f>
        <v xml:space="preserve"> Low Risk</v>
      </c>
      <c r="F1926" s="26" t="s">
        <v>2064</v>
      </c>
      <c r="G1926" s="29">
        <v>0.37881026413416352</v>
      </c>
      <c r="H1926" s="44" t="str">
        <f t="shared" si="29"/>
        <v>APPROVE</v>
      </c>
      <c r="I1926" s="42">
        <f>IF(Table9[[#This Row],[DECISION]]="Approve",3,IF(Table9[[#This Row],[DECISION]]="Review",2,1))</f>
        <v>3</v>
      </c>
    </row>
    <row r="1927" spans="1:9" ht="17.25" x14ac:dyDescent="0.3">
      <c r="A1927" s="40" t="s">
        <v>1955</v>
      </c>
      <c r="B1927" s="31" t="s">
        <v>25</v>
      </c>
      <c r="C1927" s="32">
        <v>153900</v>
      </c>
      <c r="D1927" s="33">
        <v>32000</v>
      </c>
      <c r="E1927" s="30" t="str">
        <f>VLOOKUP(A1927,'CREDIT RISK SCORECARD'!A:H,8, FALSE)</f>
        <v xml:space="preserve"> Low Risk</v>
      </c>
      <c r="F1927" s="31" t="s">
        <v>2064</v>
      </c>
      <c r="G1927" s="34">
        <v>0.42940206298917549</v>
      </c>
      <c r="H1927" s="44" t="str">
        <f t="shared" si="29"/>
        <v>APPROVE</v>
      </c>
      <c r="I1927" s="42">
        <f>IF(Table9[[#This Row],[DECISION]]="Approve",3,IF(Table9[[#This Row],[DECISION]]="Review",2,1))</f>
        <v>3</v>
      </c>
    </row>
    <row r="1928" spans="1:9" ht="17.25" x14ac:dyDescent="0.3">
      <c r="A1928" s="39" t="s">
        <v>1956</v>
      </c>
      <c r="B1928" s="26" t="s">
        <v>33</v>
      </c>
      <c r="C1928" s="27">
        <v>225400</v>
      </c>
      <c r="D1928" s="28">
        <v>74000</v>
      </c>
      <c r="E1928" s="30" t="str">
        <f>VLOOKUP(A1928,'CREDIT RISK SCORECARD'!A:H,8, FALSE)</f>
        <v xml:space="preserve"> Medium Risk</v>
      </c>
      <c r="F1928" s="26" t="s">
        <v>2065</v>
      </c>
      <c r="G1928" s="29">
        <v>0.57184148578292759</v>
      </c>
      <c r="H1928" s="44" t="str">
        <f t="shared" ref="H1928:H1991" si="30">IF(E:E=" Low Risk","APPROVE",
IF(E:E=" Medium Risk","REVIEW","REJECT"))</f>
        <v>REVIEW</v>
      </c>
      <c r="I1928" s="42">
        <f>IF(Table9[[#This Row],[DECISION]]="Approve",3,IF(Table9[[#This Row],[DECISION]]="Review",2,1))</f>
        <v>2</v>
      </c>
    </row>
    <row r="1929" spans="1:9" ht="17.25" x14ac:dyDescent="0.3">
      <c r="A1929" s="40" t="s">
        <v>1957</v>
      </c>
      <c r="B1929" s="31" t="s">
        <v>25</v>
      </c>
      <c r="C1929" s="32">
        <v>193000</v>
      </c>
      <c r="D1929" s="33">
        <v>50000</v>
      </c>
      <c r="E1929" s="30" t="str">
        <f>VLOOKUP(A1929,'CREDIT RISK SCORECARD'!A:H,8, FALSE)</f>
        <v xml:space="preserve"> Medium Risk</v>
      </c>
      <c r="F1929" s="31" t="s">
        <v>2064</v>
      </c>
      <c r="G1929" s="34">
        <v>0.43396182302981595</v>
      </c>
      <c r="H1929" s="44" t="str">
        <f t="shared" si="30"/>
        <v>REVIEW</v>
      </c>
      <c r="I1929" s="42">
        <f>IF(Table9[[#This Row],[DECISION]]="Approve",3,IF(Table9[[#This Row],[DECISION]]="Review",2,1))</f>
        <v>2</v>
      </c>
    </row>
    <row r="1930" spans="1:9" ht="17.25" x14ac:dyDescent="0.3">
      <c r="A1930" s="39" t="s">
        <v>1958</v>
      </c>
      <c r="B1930" s="26" t="s">
        <v>33</v>
      </c>
      <c r="C1930" s="27">
        <v>173700</v>
      </c>
      <c r="D1930" s="28">
        <v>40000</v>
      </c>
      <c r="E1930" s="30" t="str">
        <f>VLOOKUP(A1930,'CREDIT RISK SCORECARD'!A:H,8, FALSE)</f>
        <v xml:space="preserve"> Medium Risk</v>
      </c>
      <c r="F1930" s="26" t="s">
        <v>2065</v>
      </c>
      <c r="G1930" s="29">
        <v>0.57370805924332924</v>
      </c>
      <c r="H1930" s="44" t="str">
        <f t="shared" si="30"/>
        <v>REVIEW</v>
      </c>
      <c r="I1930" s="42">
        <f>IF(Table9[[#This Row],[DECISION]]="Approve",3,IF(Table9[[#This Row],[DECISION]]="Review",2,1))</f>
        <v>2</v>
      </c>
    </row>
    <row r="1931" spans="1:9" ht="17.25" x14ac:dyDescent="0.3">
      <c r="A1931" s="40" t="s">
        <v>1959</v>
      </c>
      <c r="B1931" s="31" t="s">
        <v>25</v>
      </c>
      <c r="C1931" s="32">
        <v>179900</v>
      </c>
      <c r="D1931" s="33">
        <v>30000</v>
      </c>
      <c r="E1931" s="30" t="str">
        <f>VLOOKUP(A1931,'CREDIT RISK SCORECARD'!A:H,8, FALSE)</f>
        <v xml:space="preserve"> Low Risk</v>
      </c>
      <c r="F1931" s="31" t="s">
        <v>2064</v>
      </c>
      <c r="G1931" s="34">
        <v>0.35325075488217084</v>
      </c>
      <c r="H1931" s="44" t="str">
        <f t="shared" si="30"/>
        <v>APPROVE</v>
      </c>
      <c r="I1931" s="42">
        <f>IF(Table9[[#This Row],[DECISION]]="Approve",3,IF(Table9[[#This Row],[DECISION]]="Review",2,1))</f>
        <v>3</v>
      </c>
    </row>
    <row r="1932" spans="1:9" ht="17.25" x14ac:dyDescent="0.3">
      <c r="A1932" s="39" t="s">
        <v>1960</v>
      </c>
      <c r="B1932" s="26" t="s">
        <v>33</v>
      </c>
      <c r="C1932" s="27">
        <v>354300</v>
      </c>
      <c r="D1932" s="28">
        <v>104000</v>
      </c>
      <c r="E1932" s="30" t="str">
        <f>VLOOKUP(A1932,'CREDIT RISK SCORECARD'!A:H,8, FALSE)</f>
        <v xml:space="preserve"> High Risk</v>
      </c>
      <c r="F1932" s="26" t="s">
        <v>2065</v>
      </c>
      <c r="G1932" s="29">
        <v>0.71719153485139042</v>
      </c>
      <c r="H1932" s="44" t="str">
        <f t="shared" si="30"/>
        <v>REJECT</v>
      </c>
      <c r="I1932" s="42">
        <f>IF(Table9[[#This Row],[DECISION]]="Approve",3,IF(Table9[[#This Row],[DECISION]]="Review",2,1))</f>
        <v>1</v>
      </c>
    </row>
    <row r="1933" spans="1:9" ht="17.25" x14ac:dyDescent="0.3">
      <c r="A1933" s="40" t="s">
        <v>1961</v>
      </c>
      <c r="B1933" s="31" t="s">
        <v>25</v>
      </c>
      <c r="C1933" s="32">
        <v>160700</v>
      </c>
      <c r="D1933" s="33">
        <v>47000</v>
      </c>
      <c r="E1933" s="30" t="str">
        <f>VLOOKUP(A1933,'CREDIT RISK SCORECARD'!A:H,8, FALSE)</f>
        <v xml:space="preserve"> Low Risk</v>
      </c>
      <c r="F1933" s="31" t="s">
        <v>2064</v>
      </c>
      <c r="G1933" s="34">
        <v>0.43007635550049444</v>
      </c>
      <c r="H1933" s="44" t="str">
        <f t="shared" si="30"/>
        <v>APPROVE</v>
      </c>
      <c r="I1933" s="42">
        <f>IF(Table9[[#This Row],[DECISION]]="Approve",3,IF(Table9[[#This Row],[DECISION]]="Review",2,1))</f>
        <v>3</v>
      </c>
    </row>
    <row r="1934" spans="1:9" ht="17.25" x14ac:dyDescent="0.3">
      <c r="A1934" s="39" t="s">
        <v>1962</v>
      </c>
      <c r="B1934" s="26" t="s">
        <v>33</v>
      </c>
      <c r="C1934" s="27">
        <v>183800</v>
      </c>
      <c r="D1934" s="28">
        <v>50000</v>
      </c>
      <c r="E1934" s="30" t="str">
        <f>VLOOKUP(A1934,'CREDIT RISK SCORECARD'!A:H,8, FALSE)</f>
        <v xml:space="preserve"> Medium Risk</v>
      </c>
      <c r="F1934" s="26" t="s">
        <v>2065</v>
      </c>
      <c r="G1934" s="29">
        <v>0.66361531849631117</v>
      </c>
      <c r="H1934" s="44" t="str">
        <f t="shared" si="30"/>
        <v>REVIEW</v>
      </c>
      <c r="I1934" s="42">
        <f>IF(Table9[[#This Row],[DECISION]]="Approve",3,IF(Table9[[#This Row],[DECISION]]="Review",2,1))</f>
        <v>2</v>
      </c>
    </row>
    <row r="1935" spans="1:9" ht="17.25" x14ac:dyDescent="0.3">
      <c r="A1935" s="40" t="s">
        <v>1963</v>
      </c>
      <c r="B1935" s="31" t="s">
        <v>25</v>
      </c>
      <c r="C1935" s="32">
        <v>137500</v>
      </c>
      <c r="D1935" s="33">
        <v>35000</v>
      </c>
      <c r="E1935" s="30" t="str">
        <f>VLOOKUP(A1935,'CREDIT RISK SCORECARD'!A:H,8, FALSE)</f>
        <v xml:space="preserve"> Low Risk</v>
      </c>
      <c r="F1935" s="31" t="s">
        <v>2064</v>
      </c>
      <c r="G1935" s="34">
        <v>0.38341075476645203</v>
      </c>
      <c r="H1935" s="44" t="str">
        <f t="shared" si="30"/>
        <v>APPROVE</v>
      </c>
      <c r="I1935" s="42">
        <f>IF(Table9[[#This Row],[DECISION]]="Approve",3,IF(Table9[[#This Row],[DECISION]]="Review",2,1))</f>
        <v>3</v>
      </c>
    </row>
    <row r="1936" spans="1:9" ht="17.25" x14ac:dyDescent="0.3">
      <c r="A1936" s="39" t="s">
        <v>1964</v>
      </c>
      <c r="B1936" s="26" t="s">
        <v>33</v>
      </c>
      <c r="C1936" s="27">
        <v>340500</v>
      </c>
      <c r="D1936" s="28">
        <v>81000</v>
      </c>
      <c r="E1936" s="30" t="str">
        <f>VLOOKUP(A1936,'CREDIT RISK SCORECARD'!A:H,8, FALSE)</f>
        <v xml:space="preserve"> Medium Risk</v>
      </c>
      <c r="F1936" s="26" t="s">
        <v>2065</v>
      </c>
      <c r="G1936" s="29">
        <v>0.56470942757738951</v>
      </c>
      <c r="H1936" s="44" t="str">
        <f t="shared" si="30"/>
        <v>REVIEW</v>
      </c>
      <c r="I1936" s="42">
        <f>IF(Table9[[#This Row],[DECISION]]="Approve",3,IF(Table9[[#This Row],[DECISION]]="Review",2,1))</f>
        <v>2</v>
      </c>
    </row>
    <row r="1937" spans="1:9" ht="17.25" x14ac:dyDescent="0.3">
      <c r="A1937" s="40" t="s">
        <v>1965</v>
      </c>
      <c r="B1937" s="31" t="s">
        <v>25</v>
      </c>
      <c r="C1937" s="32">
        <v>109600</v>
      </c>
      <c r="D1937" s="33">
        <v>30000</v>
      </c>
      <c r="E1937" s="30" t="str">
        <f>VLOOKUP(A1937,'CREDIT RISK SCORECARD'!A:H,8, FALSE)</f>
        <v xml:space="preserve"> Low Risk</v>
      </c>
      <c r="F1937" s="31" t="s">
        <v>2064</v>
      </c>
      <c r="G1937" s="34">
        <v>0.42005480961875674</v>
      </c>
      <c r="H1937" s="44" t="str">
        <f t="shared" si="30"/>
        <v>APPROVE</v>
      </c>
      <c r="I1937" s="42">
        <f>IF(Table9[[#This Row],[DECISION]]="Approve",3,IF(Table9[[#This Row],[DECISION]]="Review",2,1))</f>
        <v>3</v>
      </c>
    </row>
    <row r="1938" spans="1:9" ht="17.25" x14ac:dyDescent="0.3">
      <c r="A1938" s="39" t="s">
        <v>1966</v>
      </c>
      <c r="B1938" s="26" t="s">
        <v>33</v>
      </c>
      <c r="C1938" s="27">
        <v>236500</v>
      </c>
      <c r="D1938" s="28">
        <v>47000</v>
      </c>
      <c r="E1938" s="30" t="str">
        <f>VLOOKUP(A1938,'CREDIT RISK SCORECARD'!A:H,8, FALSE)</f>
        <v xml:space="preserve"> Medium Risk</v>
      </c>
      <c r="F1938" s="26" t="s">
        <v>2065</v>
      </c>
      <c r="G1938" s="29">
        <v>0.62999208631830628</v>
      </c>
      <c r="H1938" s="44" t="str">
        <f t="shared" si="30"/>
        <v>REVIEW</v>
      </c>
      <c r="I1938" s="42">
        <f>IF(Table9[[#This Row],[DECISION]]="Approve",3,IF(Table9[[#This Row],[DECISION]]="Review",2,1))</f>
        <v>2</v>
      </c>
    </row>
    <row r="1939" spans="1:9" ht="17.25" x14ac:dyDescent="0.3">
      <c r="A1939" s="40" t="s">
        <v>1967</v>
      </c>
      <c r="B1939" s="31" t="s">
        <v>33</v>
      </c>
      <c r="C1939" s="32">
        <v>224000</v>
      </c>
      <c r="D1939" s="33">
        <v>76000</v>
      </c>
      <c r="E1939" s="30" t="str">
        <f>VLOOKUP(A1939,'CREDIT RISK SCORECARD'!A:H,8, FALSE)</f>
        <v xml:space="preserve"> Medium Risk</v>
      </c>
      <c r="F1939" s="31" t="s">
        <v>2065</v>
      </c>
      <c r="G1939" s="34">
        <v>0.58093320305366836</v>
      </c>
      <c r="H1939" s="44" t="str">
        <f t="shared" si="30"/>
        <v>REVIEW</v>
      </c>
      <c r="I1939" s="42">
        <f>IF(Table9[[#This Row],[DECISION]]="Approve",3,IF(Table9[[#This Row],[DECISION]]="Review",2,1))</f>
        <v>2</v>
      </c>
    </row>
    <row r="1940" spans="1:9" ht="17.25" x14ac:dyDescent="0.3">
      <c r="A1940" s="39" t="s">
        <v>1968</v>
      </c>
      <c r="B1940" s="26" t="s">
        <v>33</v>
      </c>
      <c r="C1940" s="27">
        <v>154400</v>
      </c>
      <c r="D1940" s="28">
        <v>41000</v>
      </c>
      <c r="E1940" s="30" t="str">
        <f>VLOOKUP(A1940,'CREDIT RISK SCORECARD'!A:H,8, FALSE)</f>
        <v xml:space="preserve"> Medium Risk</v>
      </c>
      <c r="F1940" s="26" t="s">
        <v>2065</v>
      </c>
      <c r="G1940" s="29">
        <v>0.61669417572537788</v>
      </c>
      <c r="H1940" s="44" t="str">
        <f t="shared" si="30"/>
        <v>REVIEW</v>
      </c>
      <c r="I1940" s="42">
        <f>IF(Table9[[#This Row],[DECISION]]="Approve",3,IF(Table9[[#This Row],[DECISION]]="Review",2,1))</f>
        <v>2</v>
      </c>
    </row>
    <row r="1941" spans="1:9" ht="17.25" x14ac:dyDescent="0.3">
      <c r="A1941" s="40" t="s">
        <v>1969</v>
      </c>
      <c r="B1941" s="31" t="s">
        <v>33</v>
      </c>
      <c r="C1941" s="32">
        <v>143800</v>
      </c>
      <c r="D1941" s="33">
        <v>31000</v>
      </c>
      <c r="E1941" s="30" t="str">
        <f>VLOOKUP(A1941,'CREDIT RISK SCORECARD'!A:H,8, FALSE)</f>
        <v xml:space="preserve"> Medium Risk</v>
      </c>
      <c r="F1941" s="31" t="s">
        <v>2065</v>
      </c>
      <c r="G1941" s="34">
        <v>0.54943259306634662</v>
      </c>
      <c r="H1941" s="44" t="str">
        <f t="shared" si="30"/>
        <v>REVIEW</v>
      </c>
      <c r="I1941" s="42">
        <f>IF(Table9[[#This Row],[DECISION]]="Approve",3,IF(Table9[[#This Row],[DECISION]]="Review",2,1))</f>
        <v>2</v>
      </c>
    </row>
    <row r="1942" spans="1:9" ht="17.25" x14ac:dyDescent="0.3">
      <c r="A1942" s="39" t="s">
        <v>1970</v>
      </c>
      <c r="B1942" s="26" t="s">
        <v>33</v>
      </c>
      <c r="C1942" s="27">
        <v>172900</v>
      </c>
      <c r="D1942" s="28">
        <v>41000</v>
      </c>
      <c r="E1942" s="30" t="str">
        <f>VLOOKUP(A1942,'CREDIT RISK SCORECARD'!A:H,8, FALSE)</f>
        <v xml:space="preserve"> Medium Risk</v>
      </c>
      <c r="F1942" s="26" t="s">
        <v>2065</v>
      </c>
      <c r="G1942" s="29">
        <v>0.65204369537380136</v>
      </c>
      <c r="H1942" s="44" t="str">
        <f t="shared" si="30"/>
        <v>REVIEW</v>
      </c>
      <c r="I1942" s="42">
        <f>IF(Table9[[#This Row],[DECISION]]="Approve",3,IF(Table9[[#This Row],[DECISION]]="Review",2,1))</f>
        <v>2</v>
      </c>
    </row>
    <row r="1943" spans="1:9" ht="17.25" x14ac:dyDescent="0.3">
      <c r="A1943" s="40" t="s">
        <v>1971</v>
      </c>
      <c r="B1943" s="31" t="s">
        <v>30</v>
      </c>
      <c r="C1943" s="32">
        <v>156000</v>
      </c>
      <c r="D1943" s="33">
        <v>49000</v>
      </c>
      <c r="E1943" s="30" t="str">
        <f>VLOOKUP(A1943,'CREDIT RISK SCORECARD'!A:H,8, FALSE)</f>
        <v xml:space="preserve"> Medium Risk</v>
      </c>
      <c r="F1943" s="31" t="s">
        <v>2065</v>
      </c>
      <c r="G1943" s="34">
        <v>0.56638585910073136</v>
      </c>
      <c r="H1943" s="44" t="str">
        <f t="shared" si="30"/>
        <v>REVIEW</v>
      </c>
      <c r="I1943" s="42">
        <f>IF(Table9[[#This Row],[DECISION]]="Approve",3,IF(Table9[[#This Row],[DECISION]]="Review",2,1))</f>
        <v>2</v>
      </c>
    </row>
    <row r="1944" spans="1:9" ht="17.25" x14ac:dyDescent="0.3">
      <c r="A1944" s="39" t="s">
        <v>1972</v>
      </c>
      <c r="B1944" s="26" t="s">
        <v>25</v>
      </c>
      <c r="C1944" s="27">
        <v>143500</v>
      </c>
      <c r="D1944" s="28">
        <v>30000</v>
      </c>
      <c r="E1944" s="30" t="str">
        <f>VLOOKUP(A1944,'CREDIT RISK SCORECARD'!A:H,8, FALSE)</f>
        <v xml:space="preserve"> Low Risk</v>
      </c>
      <c r="F1944" s="26" t="s">
        <v>2064</v>
      </c>
      <c r="G1944" s="29">
        <v>0.40969534024886284</v>
      </c>
      <c r="H1944" s="44" t="str">
        <f t="shared" si="30"/>
        <v>APPROVE</v>
      </c>
      <c r="I1944" s="42">
        <f>IF(Table9[[#This Row],[DECISION]]="Approve",3,IF(Table9[[#This Row],[DECISION]]="Review",2,1))</f>
        <v>3</v>
      </c>
    </row>
    <row r="1945" spans="1:9" ht="17.25" x14ac:dyDescent="0.3">
      <c r="A1945" s="40" t="s">
        <v>1973</v>
      </c>
      <c r="B1945" s="31" t="s">
        <v>30</v>
      </c>
      <c r="C1945" s="32">
        <v>198900</v>
      </c>
      <c r="D1945" s="33">
        <v>41000</v>
      </c>
      <c r="E1945" s="30" t="str">
        <f>VLOOKUP(A1945,'CREDIT RISK SCORECARD'!A:H,8, FALSE)</f>
        <v xml:space="preserve"> Low Risk</v>
      </c>
      <c r="F1945" s="31" t="s">
        <v>2064</v>
      </c>
      <c r="G1945" s="34">
        <v>0.44162107200980066</v>
      </c>
      <c r="H1945" s="44" t="str">
        <f t="shared" si="30"/>
        <v>APPROVE</v>
      </c>
      <c r="I1945" s="42">
        <f>IF(Table9[[#This Row],[DECISION]]="Approve",3,IF(Table9[[#This Row],[DECISION]]="Review",2,1))</f>
        <v>3</v>
      </c>
    </row>
    <row r="1946" spans="1:9" ht="17.25" x14ac:dyDescent="0.3">
      <c r="A1946" s="39" t="s">
        <v>1974</v>
      </c>
      <c r="B1946" s="26" t="s">
        <v>25</v>
      </c>
      <c r="C1946" s="27">
        <v>148100</v>
      </c>
      <c r="D1946" s="28">
        <v>42000</v>
      </c>
      <c r="E1946" s="30" t="str">
        <f>VLOOKUP(A1946,'CREDIT RISK SCORECARD'!A:H,8, FALSE)</f>
        <v xml:space="preserve"> Low Risk</v>
      </c>
      <c r="F1946" s="26" t="s">
        <v>2064</v>
      </c>
      <c r="G1946" s="29">
        <v>0.34751694532126037</v>
      </c>
      <c r="H1946" s="44" t="str">
        <f t="shared" si="30"/>
        <v>APPROVE</v>
      </c>
      <c r="I1946" s="42">
        <f>IF(Table9[[#This Row],[DECISION]]="Approve",3,IF(Table9[[#This Row],[DECISION]]="Review",2,1))</f>
        <v>3</v>
      </c>
    </row>
    <row r="1947" spans="1:9" ht="17.25" x14ac:dyDescent="0.3">
      <c r="A1947" s="40" t="s">
        <v>1975</v>
      </c>
      <c r="B1947" s="31" t="s">
        <v>25</v>
      </c>
      <c r="C1947" s="32">
        <v>188900</v>
      </c>
      <c r="D1947" s="33">
        <v>40000</v>
      </c>
      <c r="E1947" s="30" t="str">
        <f>VLOOKUP(A1947,'CREDIT RISK SCORECARD'!A:H,8, FALSE)</f>
        <v xml:space="preserve"> Medium Risk</v>
      </c>
      <c r="F1947" s="31" t="s">
        <v>2064</v>
      </c>
      <c r="G1947" s="34">
        <v>0.46713180804014004</v>
      </c>
      <c r="H1947" s="44" t="str">
        <f t="shared" si="30"/>
        <v>REVIEW</v>
      </c>
      <c r="I1947" s="42">
        <f>IF(Table9[[#This Row],[DECISION]]="Approve",3,IF(Table9[[#This Row],[DECISION]]="Review",2,1))</f>
        <v>2</v>
      </c>
    </row>
    <row r="1948" spans="1:9" ht="17.25" x14ac:dyDescent="0.3">
      <c r="A1948" s="39" t="s">
        <v>1976</v>
      </c>
      <c r="B1948" s="26" t="s">
        <v>25</v>
      </c>
      <c r="C1948" s="27">
        <v>198400</v>
      </c>
      <c r="D1948" s="28">
        <v>61000</v>
      </c>
      <c r="E1948" s="30" t="str">
        <f>VLOOKUP(A1948,'CREDIT RISK SCORECARD'!A:H,8, FALSE)</f>
        <v xml:space="preserve"> Low Risk</v>
      </c>
      <c r="F1948" s="26" t="s">
        <v>2064</v>
      </c>
      <c r="G1948" s="29">
        <v>0.4013087103845584</v>
      </c>
      <c r="H1948" s="44" t="str">
        <f t="shared" si="30"/>
        <v>APPROVE</v>
      </c>
      <c r="I1948" s="42">
        <f>IF(Table9[[#This Row],[DECISION]]="Approve",3,IF(Table9[[#This Row],[DECISION]]="Review",2,1))</f>
        <v>3</v>
      </c>
    </row>
    <row r="1949" spans="1:9" ht="17.25" x14ac:dyDescent="0.3">
      <c r="A1949" s="40" t="s">
        <v>1977</v>
      </c>
      <c r="B1949" s="31" t="s">
        <v>25</v>
      </c>
      <c r="C1949" s="32">
        <v>168200</v>
      </c>
      <c r="D1949" s="33">
        <v>30000</v>
      </c>
      <c r="E1949" s="30" t="str">
        <f>VLOOKUP(A1949,'CREDIT RISK SCORECARD'!A:H,8, FALSE)</f>
        <v xml:space="preserve"> Medium Risk</v>
      </c>
      <c r="F1949" s="31" t="s">
        <v>2064</v>
      </c>
      <c r="G1949" s="34">
        <v>0.46287288404892879</v>
      </c>
      <c r="H1949" s="44" t="str">
        <f t="shared" si="30"/>
        <v>REVIEW</v>
      </c>
      <c r="I1949" s="42">
        <f>IF(Table9[[#This Row],[DECISION]]="Approve",3,IF(Table9[[#This Row],[DECISION]]="Review",2,1))</f>
        <v>2</v>
      </c>
    </row>
    <row r="1950" spans="1:9" ht="17.25" x14ac:dyDescent="0.3">
      <c r="A1950" s="39" t="s">
        <v>1978</v>
      </c>
      <c r="B1950" s="26" t="s">
        <v>33</v>
      </c>
      <c r="C1950" s="27">
        <v>217400</v>
      </c>
      <c r="D1950" s="28">
        <v>66000</v>
      </c>
      <c r="E1950" s="30" t="str">
        <f>VLOOKUP(A1950,'CREDIT RISK SCORECARD'!A:H,8, FALSE)</f>
        <v xml:space="preserve"> Medium Risk</v>
      </c>
      <c r="F1950" s="26" t="s">
        <v>2065</v>
      </c>
      <c r="G1950" s="29">
        <v>0.59237545393707636</v>
      </c>
      <c r="H1950" s="44" t="str">
        <f t="shared" si="30"/>
        <v>REVIEW</v>
      </c>
      <c r="I1950" s="42">
        <f>IF(Table9[[#This Row],[DECISION]]="Approve",3,IF(Table9[[#This Row],[DECISION]]="Review",2,1))</f>
        <v>2</v>
      </c>
    </row>
    <row r="1951" spans="1:9" ht="17.25" x14ac:dyDescent="0.3">
      <c r="A1951" s="40" t="s">
        <v>1979</v>
      </c>
      <c r="B1951" s="31" t="s">
        <v>33</v>
      </c>
      <c r="C1951" s="32">
        <v>339700</v>
      </c>
      <c r="D1951" s="33">
        <v>56000</v>
      </c>
      <c r="E1951" s="30" t="str">
        <f>VLOOKUP(A1951,'CREDIT RISK SCORECARD'!A:H,8, FALSE)</f>
        <v xml:space="preserve"> Low Risk</v>
      </c>
      <c r="F1951" s="31" t="s">
        <v>2065</v>
      </c>
      <c r="G1951" s="34">
        <v>0.51452520041675365</v>
      </c>
      <c r="H1951" s="44" t="str">
        <f t="shared" si="30"/>
        <v>APPROVE</v>
      </c>
      <c r="I1951" s="42">
        <f>IF(Table9[[#This Row],[DECISION]]="Approve",3,IF(Table9[[#This Row],[DECISION]]="Review",2,1))</f>
        <v>3</v>
      </c>
    </row>
    <row r="1952" spans="1:9" ht="17.25" x14ac:dyDescent="0.3">
      <c r="A1952" s="39" t="s">
        <v>1980</v>
      </c>
      <c r="B1952" s="26" t="s">
        <v>33</v>
      </c>
      <c r="C1952" s="27">
        <v>274900</v>
      </c>
      <c r="D1952" s="28">
        <v>42000</v>
      </c>
      <c r="E1952" s="30" t="str">
        <f>VLOOKUP(A1952,'CREDIT RISK SCORECARD'!A:H,8, FALSE)</f>
        <v xml:space="preserve"> Medium Risk</v>
      </c>
      <c r="F1952" s="26" t="s">
        <v>2065</v>
      </c>
      <c r="G1952" s="29">
        <v>0.57967148635599886</v>
      </c>
      <c r="H1952" s="44" t="str">
        <f t="shared" si="30"/>
        <v>REVIEW</v>
      </c>
      <c r="I1952" s="42">
        <f>IF(Table9[[#This Row],[DECISION]]="Approve",3,IF(Table9[[#This Row],[DECISION]]="Review",2,1))</f>
        <v>2</v>
      </c>
    </row>
    <row r="1953" spans="1:9" ht="17.25" x14ac:dyDescent="0.3">
      <c r="A1953" s="40" t="s">
        <v>1981</v>
      </c>
      <c r="B1953" s="31" t="s">
        <v>33</v>
      </c>
      <c r="C1953" s="32">
        <v>101300</v>
      </c>
      <c r="D1953" s="33">
        <v>33000</v>
      </c>
      <c r="E1953" s="30" t="str">
        <f>VLOOKUP(A1953,'CREDIT RISK SCORECARD'!A:H,8, FALSE)</f>
        <v xml:space="preserve"> High Risk</v>
      </c>
      <c r="F1953" s="31" t="s">
        <v>2065</v>
      </c>
      <c r="G1953" s="34">
        <v>0.73905156051529253</v>
      </c>
      <c r="H1953" s="44" t="str">
        <f t="shared" si="30"/>
        <v>REJECT</v>
      </c>
      <c r="I1953" s="42">
        <f>IF(Table9[[#This Row],[DECISION]]="Approve",3,IF(Table9[[#This Row],[DECISION]]="Review",2,1))</f>
        <v>1</v>
      </c>
    </row>
    <row r="1954" spans="1:9" ht="17.25" x14ac:dyDescent="0.3">
      <c r="A1954" s="39" t="s">
        <v>1982</v>
      </c>
      <c r="B1954" s="26" t="s">
        <v>25</v>
      </c>
      <c r="C1954" s="27">
        <v>214700</v>
      </c>
      <c r="D1954" s="28">
        <v>57000</v>
      </c>
      <c r="E1954" s="30" t="str">
        <f>VLOOKUP(A1954,'CREDIT RISK SCORECARD'!A:H,8, FALSE)</f>
        <v xml:space="preserve"> Low Risk</v>
      </c>
      <c r="F1954" s="26" t="s">
        <v>2064</v>
      </c>
      <c r="G1954" s="29">
        <v>0.39954901745667804</v>
      </c>
      <c r="H1954" s="44" t="str">
        <f t="shared" si="30"/>
        <v>APPROVE</v>
      </c>
      <c r="I1954" s="42">
        <f>IF(Table9[[#This Row],[DECISION]]="Approve",3,IF(Table9[[#This Row],[DECISION]]="Review",2,1))</f>
        <v>3</v>
      </c>
    </row>
    <row r="1955" spans="1:9" ht="17.25" x14ac:dyDescent="0.3">
      <c r="A1955" s="40" t="s">
        <v>1983</v>
      </c>
      <c r="B1955" s="31" t="s">
        <v>25</v>
      </c>
      <c r="C1955" s="32">
        <v>257100</v>
      </c>
      <c r="D1955" s="33">
        <v>57000</v>
      </c>
      <c r="E1955" s="30" t="str">
        <f>VLOOKUP(A1955,'CREDIT RISK SCORECARD'!A:H,8, FALSE)</f>
        <v xml:space="preserve"> Medium Risk</v>
      </c>
      <c r="F1955" s="31" t="s">
        <v>2064</v>
      </c>
      <c r="G1955" s="34">
        <v>0.46679491892101094</v>
      </c>
      <c r="H1955" s="44" t="str">
        <f t="shared" si="30"/>
        <v>REVIEW</v>
      </c>
      <c r="I1955" s="42">
        <f>IF(Table9[[#This Row],[DECISION]]="Approve",3,IF(Table9[[#This Row],[DECISION]]="Review",2,1))</f>
        <v>2</v>
      </c>
    </row>
    <row r="1956" spans="1:9" ht="17.25" x14ac:dyDescent="0.3">
      <c r="A1956" s="39" t="s">
        <v>1984</v>
      </c>
      <c r="B1956" s="26" t="s">
        <v>25</v>
      </c>
      <c r="C1956" s="27">
        <v>212000</v>
      </c>
      <c r="D1956" s="28">
        <v>42000</v>
      </c>
      <c r="E1956" s="30" t="str">
        <f>VLOOKUP(A1956,'CREDIT RISK SCORECARD'!A:H,8, FALSE)</f>
        <v xml:space="preserve"> Low Risk</v>
      </c>
      <c r="F1956" s="26" t="s">
        <v>2064</v>
      </c>
      <c r="G1956" s="29">
        <v>0.35163063015301432</v>
      </c>
      <c r="H1956" s="44" t="str">
        <f t="shared" si="30"/>
        <v>APPROVE</v>
      </c>
      <c r="I1956" s="42">
        <f>IF(Table9[[#This Row],[DECISION]]="Approve",3,IF(Table9[[#This Row],[DECISION]]="Review",2,1))</f>
        <v>3</v>
      </c>
    </row>
    <row r="1957" spans="1:9" ht="17.25" x14ac:dyDescent="0.3">
      <c r="A1957" s="40" t="s">
        <v>1985</v>
      </c>
      <c r="B1957" s="31" t="s">
        <v>25</v>
      </c>
      <c r="C1957" s="32">
        <v>177700</v>
      </c>
      <c r="D1957" s="33">
        <v>49000</v>
      </c>
      <c r="E1957" s="30" t="str">
        <f>VLOOKUP(A1957,'CREDIT RISK SCORECARD'!A:H,8, FALSE)</f>
        <v xml:space="preserve"> Low Risk</v>
      </c>
      <c r="F1957" s="31" t="s">
        <v>2064</v>
      </c>
      <c r="G1957" s="34">
        <v>0.40493954698563039</v>
      </c>
      <c r="H1957" s="44" t="str">
        <f t="shared" si="30"/>
        <v>APPROVE</v>
      </c>
      <c r="I1957" s="42">
        <f>IF(Table9[[#This Row],[DECISION]]="Approve",3,IF(Table9[[#This Row],[DECISION]]="Review",2,1))</f>
        <v>3</v>
      </c>
    </row>
    <row r="1958" spans="1:9" ht="17.25" x14ac:dyDescent="0.3">
      <c r="A1958" s="39" t="s">
        <v>1986</v>
      </c>
      <c r="B1958" s="26" t="s">
        <v>25</v>
      </c>
      <c r="C1958" s="27">
        <v>207100</v>
      </c>
      <c r="D1958" s="28">
        <v>52000</v>
      </c>
      <c r="E1958" s="30" t="str">
        <f>VLOOKUP(A1958,'CREDIT RISK SCORECARD'!A:H,8, FALSE)</f>
        <v xml:space="preserve"> Low Risk</v>
      </c>
      <c r="F1958" s="26" t="s">
        <v>2064</v>
      </c>
      <c r="G1958" s="29">
        <v>0.41154896057669421</v>
      </c>
      <c r="H1958" s="44" t="str">
        <f t="shared" si="30"/>
        <v>APPROVE</v>
      </c>
      <c r="I1958" s="42">
        <f>IF(Table9[[#This Row],[DECISION]]="Approve",3,IF(Table9[[#This Row],[DECISION]]="Review",2,1))</f>
        <v>3</v>
      </c>
    </row>
    <row r="1959" spans="1:9" ht="17.25" x14ac:dyDescent="0.3">
      <c r="A1959" s="40" t="s">
        <v>1987</v>
      </c>
      <c r="B1959" s="31" t="s">
        <v>25</v>
      </c>
      <c r="C1959" s="32">
        <v>206700</v>
      </c>
      <c r="D1959" s="33">
        <v>72000</v>
      </c>
      <c r="E1959" s="30" t="str">
        <f>VLOOKUP(A1959,'CREDIT RISK SCORECARD'!A:H,8, FALSE)</f>
        <v xml:space="preserve"> Low Risk</v>
      </c>
      <c r="F1959" s="31" t="s">
        <v>2064</v>
      </c>
      <c r="G1959" s="34">
        <v>0.3068478613135644</v>
      </c>
      <c r="H1959" s="44" t="str">
        <f t="shared" si="30"/>
        <v>APPROVE</v>
      </c>
      <c r="I1959" s="42">
        <f>IF(Table9[[#This Row],[DECISION]]="Approve",3,IF(Table9[[#This Row],[DECISION]]="Review",2,1))</f>
        <v>3</v>
      </c>
    </row>
    <row r="1960" spans="1:9" ht="17.25" x14ac:dyDescent="0.3">
      <c r="A1960" s="39" t="s">
        <v>1988</v>
      </c>
      <c r="B1960" s="26" t="s">
        <v>33</v>
      </c>
      <c r="C1960" s="27">
        <v>300200</v>
      </c>
      <c r="D1960" s="28">
        <v>104000</v>
      </c>
      <c r="E1960" s="30" t="str">
        <f>VLOOKUP(A1960,'CREDIT RISK SCORECARD'!A:H,8, FALSE)</f>
        <v xml:space="preserve"> Medium Risk</v>
      </c>
      <c r="F1960" s="26" t="s">
        <v>2065</v>
      </c>
      <c r="G1960" s="29">
        <v>0.62751418842324624</v>
      </c>
      <c r="H1960" s="44" t="str">
        <f t="shared" si="30"/>
        <v>REVIEW</v>
      </c>
      <c r="I1960" s="42">
        <f>IF(Table9[[#This Row],[DECISION]]="Approve",3,IF(Table9[[#This Row],[DECISION]]="Review",2,1))</f>
        <v>2</v>
      </c>
    </row>
    <row r="1961" spans="1:9" ht="17.25" x14ac:dyDescent="0.3">
      <c r="A1961" s="40" t="s">
        <v>1989</v>
      </c>
      <c r="B1961" s="31" t="s">
        <v>33</v>
      </c>
      <c r="C1961" s="32">
        <v>197600</v>
      </c>
      <c r="D1961" s="33">
        <v>55000</v>
      </c>
      <c r="E1961" s="30" t="str">
        <f>VLOOKUP(A1961,'CREDIT RISK SCORECARD'!A:H,8, FALSE)</f>
        <v xml:space="preserve"> Medium Risk</v>
      </c>
      <c r="F1961" s="31" t="s">
        <v>2065</v>
      </c>
      <c r="G1961" s="34">
        <v>0.67605933416487884</v>
      </c>
      <c r="H1961" s="44" t="str">
        <f t="shared" si="30"/>
        <v>REVIEW</v>
      </c>
      <c r="I1961" s="42">
        <f>IF(Table9[[#This Row],[DECISION]]="Approve",3,IF(Table9[[#This Row],[DECISION]]="Review",2,1))</f>
        <v>2</v>
      </c>
    </row>
    <row r="1962" spans="1:9" ht="17.25" x14ac:dyDescent="0.3">
      <c r="A1962" s="39" t="s">
        <v>1990</v>
      </c>
      <c r="B1962" s="26" t="s">
        <v>30</v>
      </c>
      <c r="C1962" s="27">
        <v>113500</v>
      </c>
      <c r="D1962" s="28">
        <v>30000</v>
      </c>
      <c r="E1962" s="30" t="str">
        <f>VLOOKUP(A1962,'CREDIT RISK SCORECARD'!A:H,8, FALSE)</f>
        <v xml:space="preserve"> Medium Risk</v>
      </c>
      <c r="F1962" s="26" t="s">
        <v>2065</v>
      </c>
      <c r="G1962" s="29">
        <v>0.54907201008973783</v>
      </c>
      <c r="H1962" s="44" t="str">
        <f t="shared" si="30"/>
        <v>REVIEW</v>
      </c>
      <c r="I1962" s="42">
        <f>IF(Table9[[#This Row],[DECISION]]="Approve",3,IF(Table9[[#This Row],[DECISION]]="Review",2,1))</f>
        <v>2</v>
      </c>
    </row>
    <row r="1963" spans="1:9" ht="17.25" x14ac:dyDescent="0.3">
      <c r="A1963" s="40" t="s">
        <v>1991</v>
      </c>
      <c r="B1963" s="31" t="s">
        <v>30</v>
      </c>
      <c r="C1963" s="32">
        <v>173500</v>
      </c>
      <c r="D1963" s="33">
        <v>43000</v>
      </c>
      <c r="E1963" s="30" t="str">
        <f>VLOOKUP(A1963,'CREDIT RISK SCORECARD'!A:H,8, FALSE)</f>
        <v xml:space="preserve"> Medium Risk</v>
      </c>
      <c r="F1963" s="31" t="s">
        <v>2064</v>
      </c>
      <c r="G1963" s="34">
        <v>0.4528347155256901</v>
      </c>
      <c r="H1963" s="44" t="str">
        <f t="shared" si="30"/>
        <v>REVIEW</v>
      </c>
      <c r="I1963" s="42">
        <f>IF(Table9[[#This Row],[DECISION]]="Approve",3,IF(Table9[[#This Row],[DECISION]]="Review",2,1))</f>
        <v>2</v>
      </c>
    </row>
    <row r="1964" spans="1:9" ht="17.25" x14ac:dyDescent="0.3">
      <c r="A1964" s="39" t="s">
        <v>1992</v>
      </c>
      <c r="B1964" s="26" t="s">
        <v>33</v>
      </c>
      <c r="C1964" s="27">
        <v>237800</v>
      </c>
      <c r="D1964" s="28">
        <v>68000</v>
      </c>
      <c r="E1964" s="30" t="str">
        <f>VLOOKUP(A1964,'CREDIT RISK SCORECARD'!A:H,8, FALSE)</f>
        <v xml:space="preserve"> Medium Risk</v>
      </c>
      <c r="F1964" s="26" t="s">
        <v>2065</v>
      </c>
      <c r="G1964" s="29">
        <v>0.63344159870495864</v>
      </c>
      <c r="H1964" s="44" t="str">
        <f t="shared" si="30"/>
        <v>REVIEW</v>
      </c>
      <c r="I1964" s="42">
        <f>IF(Table9[[#This Row],[DECISION]]="Approve",3,IF(Table9[[#This Row],[DECISION]]="Review",2,1))</f>
        <v>2</v>
      </c>
    </row>
    <row r="1965" spans="1:9" ht="17.25" x14ac:dyDescent="0.3">
      <c r="A1965" s="40" t="s">
        <v>1993</v>
      </c>
      <c r="B1965" s="31" t="s">
        <v>25</v>
      </c>
      <c r="C1965" s="32">
        <v>229400</v>
      </c>
      <c r="D1965" s="33">
        <v>39000</v>
      </c>
      <c r="E1965" s="30" t="str">
        <f>VLOOKUP(A1965,'CREDIT RISK SCORECARD'!A:H,8, FALSE)</f>
        <v xml:space="preserve"> Low Risk</v>
      </c>
      <c r="F1965" s="31" t="s">
        <v>2064</v>
      </c>
      <c r="G1965" s="34">
        <v>0.29127307562102855</v>
      </c>
      <c r="H1965" s="44" t="str">
        <f t="shared" si="30"/>
        <v>APPROVE</v>
      </c>
      <c r="I1965" s="42">
        <f>IF(Table9[[#This Row],[DECISION]]="Approve",3,IF(Table9[[#This Row],[DECISION]]="Review",2,1))</f>
        <v>3</v>
      </c>
    </row>
    <row r="1966" spans="1:9" ht="17.25" x14ac:dyDescent="0.3">
      <c r="A1966" s="39" t="s">
        <v>1994</v>
      </c>
      <c r="B1966" s="26" t="s">
        <v>33</v>
      </c>
      <c r="C1966" s="27">
        <v>288000</v>
      </c>
      <c r="D1966" s="28">
        <v>62000</v>
      </c>
      <c r="E1966" s="30" t="str">
        <f>VLOOKUP(A1966,'CREDIT RISK SCORECARD'!A:H,8, FALSE)</f>
        <v xml:space="preserve"> Medium Risk</v>
      </c>
      <c r="F1966" s="26" t="s">
        <v>2065</v>
      </c>
      <c r="G1966" s="29">
        <v>0.67031753534962235</v>
      </c>
      <c r="H1966" s="44" t="str">
        <f t="shared" si="30"/>
        <v>REVIEW</v>
      </c>
      <c r="I1966" s="42">
        <f>IF(Table9[[#This Row],[DECISION]]="Approve",3,IF(Table9[[#This Row],[DECISION]]="Review",2,1))</f>
        <v>2</v>
      </c>
    </row>
    <row r="1967" spans="1:9" ht="17.25" x14ac:dyDescent="0.3">
      <c r="A1967" s="40" t="s">
        <v>1995</v>
      </c>
      <c r="B1967" s="31" t="s">
        <v>33</v>
      </c>
      <c r="C1967" s="32">
        <v>202300</v>
      </c>
      <c r="D1967" s="33">
        <v>33000</v>
      </c>
      <c r="E1967" s="30" t="str">
        <f>VLOOKUP(A1967,'CREDIT RISK SCORECARD'!A:H,8, FALSE)</f>
        <v xml:space="preserve"> Medium Risk</v>
      </c>
      <c r="F1967" s="31" t="s">
        <v>2065</v>
      </c>
      <c r="G1967" s="34">
        <v>0.58655806831623725</v>
      </c>
      <c r="H1967" s="44" t="str">
        <f t="shared" si="30"/>
        <v>REVIEW</v>
      </c>
      <c r="I1967" s="42">
        <f>IF(Table9[[#This Row],[DECISION]]="Approve",3,IF(Table9[[#This Row],[DECISION]]="Review",2,1))</f>
        <v>2</v>
      </c>
    </row>
    <row r="1968" spans="1:9" ht="17.25" x14ac:dyDescent="0.3">
      <c r="A1968" s="39" t="s">
        <v>1996</v>
      </c>
      <c r="B1968" s="26" t="s">
        <v>25</v>
      </c>
      <c r="C1968" s="27">
        <v>179000</v>
      </c>
      <c r="D1968" s="28">
        <v>30000</v>
      </c>
      <c r="E1968" s="30" t="str">
        <f>VLOOKUP(A1968,'CREDIT RISK SCORECARD'!A:H,8, FALSE)</f>
        <v xml:space="preserve"> Low Risk</v>
      </c>
      <c r="F1968" s="26" t="s">
        <v>2064</v>
      </c>
      <c r="G1968" s="29">
        <v>0.3310394847492541</v>
      </c>
      <c r="H1968" s="44" t="str">
        <f t="shared" si="30"/>
        <v>APPROVE</v>
      </c>
      <c r="I1968" s="42">
        <f>IF(Table9[[#This Row],[DECISION]]="Approve",3,IF(Table9[[#This Row],[DECISION]]="Review",2,1))</f>
        <v>3</v>
      </c>
    </row>
    <row r="1969" spans="1:9" ht="17.25" x14ac:dyDescent="0.3">
      <c r="A1969" s="40" t="s">
        <v>1997</v>
      </c>
      <c r="B1969" s="31" t="s">
        <v>25</v>
      </c>
      <c r="C1969" s="32">
        <v>93500</v>
      </c>
      <c r="D1969" s="33">
        <v>30000</v>
      </c>
      <c r="E1969" s="30" t="str">
        <f>VLOOKUP(A1969,'CREDIT RISK SCORECARD'!A:H,8, FALSE)</f>
        <v xml:space="preserve"> Low Risk</v>
      </c>
      <c r="F1969" s="31" t="s">
        <v>2064</v>
      </c>
      <c r="G1969" s="34">
        <v>0.3318568716281376</v>
      </c>
      <c r="H1969" s="44" t="str">
        <f t="shared" si="30"/>
        <v>APPROVE</v>
      </c>
      <c r="I1969" s="42">
        <f>IF(Table9[[#This Row],[DECISION]]="Approve",3,IF(Table9[[#This Row],[DECISION]]="Review",2,1))</f>
        <v>3</v>
      </c>
    </row>
    <row r="1970" spans="1:9" ht="17.25" x14ac:dyDescent="0.3">
      <c r="A1970" s="39" t="s">
        <v>1998</v>
      </c>
      <c r="B1970" s="26" t="s">
        <v>30</v>
      </c>
      <c r="C1970" s="27">
        <v>202500</v>
      </c>
      <c r="D1970" s="28">
        <v>50000</v>
      </c>
      <c r="E1970" s="30" t="str">
        <f>VLOOKUP(A1970,'CREDIT RISK SCORECARD'!A:H,8, FALSE)</f>
        <v xml:space="preserve"> Medium Risk</v>
      </c>
      <c r="F1970" s="26" t="s">
        <v>2065</v>
      </c>
      <c r="G1970" s="29">
        <v>0.52457916970699348</v>
      </c>
      <c r="H1970" s="44" t="str">
        <f t="shared" si="30"/>
        <v>REVIEW</v>
      </c>
      <c r="I1970" s="42">
        <f>IF(Table9[[#This Row],[DECISION]]="Approve",3,IF(Table9[[#This Row],[DECISION]]="Review",2,1))</f>
        <v>2</v>
      </c>
    </row>
    <row r="1971" spans="1:9" ht="17.25" x14ac:dyDescent="0.3">
      <c r="A1971" s="40" t="s">
        <v>1999</v>
      </c>
      <c r="B1971" s="31" t="s">
        <v>25</v>
      </c>
      <c r="C1971" s="32">
        <v>134200</v>
      </c>
      <c r="D1971" s="33">
        <v>41000</v>
      </c>
      <c r="E1971" s="30" t="str">
        <f>VLOOKUP(A1971,'CREDIT RISK SCORECARD'!A:H,8, FALSE)</f>
        <v xml:space="preserve"> Medium Risk</v>
      </c>
      <c r="F1971" s="31" t="s">
        <v>2064</v>
      </c>
      <c r="G1971" s="34">
        <v>0.43660257103306543</v>
      </c>
      <c r="H1971" s="44" t="str">
        <f t="shared" si="30"/>
        <v>REVIEW</v>
      </c>
      <c r="I1971" s="42">
        <f>IF(Table9[[#This Row],[DECISION]]="Approve",3,IF(Table9[[#This Row],[DECISION]]="Review",2,1))</f>
        <v>2</v>
      </c>
    </row>
    <row r="1972" spans="1:9" ht="17.25" x14ac:dyDescent="0.3">
      <c r="A1972" s="39" t="s">
        <v>2000</v>
      </c>
      <c r="B1972" s="26" t="s">
        <v>33</v>
      </c>
      <c r="C1972" s="27">
        <v>393300</v>
      </c>
      <c r="D1972" s="28">
        <v>97000</v>
      </c>
      <c r="E1972" s="30" t="str">
        <f>VLOOKUP(A1972,'CREDIT RISK SCORECARD'!A:H,8, FALSE)</f>
        <v xml:space="preserve"> Medium Risk</v>
      </c>
      <c r="F1972" s="26" t="s">
        <v>2065</v>
      </c>
      <c r="G1972" s="29">
        <v>0.63306367502063476</v>
      </c>
      <c r="H1972" s="44" t="str">
        <f t="shared" si="30"/>
        <v>REVIEW</v>
      </c>
      <c r="I1972" s="42">
        <f>IF(Table9[[#This Row],[DECISION]]="Approve",3,IF(Table9[[#This Row],[DECISION]]="Review",2,1))</f>
        <v>2</v>
      </c>
    </row>
    <row r="1973" spans="1:9" ht="17.25" x14ac:dyDescent="0.3">
      <c r="A1973" s="40" t="s">
        <v>2001</v>
      </c>
      <c r="B1973" s="31" t="s">
        <v>33</v>
      </c>
      <c r="C1973" s="32">
        <v>120700</v>
      </c>
      <c r="D1973" s="33">
        <v>30000</v>
      </c>
      <c r="E1973" s="30" t="str">
        <f>VLOOKUP(A1973,'CREDIT RISK SCORECARD'!A:H,8, FALSE)</f>
        <v xml:space="preserve"> Medium Risk</v>
      </c>
      <c r="F1973" s="31" t="s">
        <v>2065</v>
      </c>
      <c r="G1973" s="34">
        <v>0.68901066577825354</v>
      </c>
      <c r="H1973" s="44" t="str">
        <f t="shared" si="30"/>
        <v>REVIEW</v>
      </c>
      <c r="I1973" s="42">
        <f>IF(Table9[[#This Row],[DECISION]]="Approve",3,IF(Table9[[#This Row],[DECISION]]="Review",2,1))</f>
        <v>2</v>
      </c>
    </row>
    <row r="1974" spans="1:9" ht="17.25" x14ac:dyDescent="0.3">
      <c r="A1974" s="39" t="s">
        <v>2002</v>
      </c>
      <c r="B1974" s="26" t="s">
        <v>25</v>
      </c>
      <c r="C1974" s="27">
        <v>86500</v>
      </c>
      <c r="D1974" s="28">
        <v>30000</v>
      </c>
      <c r="E1974" s="30" t="str">
        <f>VLOOKUP(A1974,'CREDIT RISK SCORECARD'!A:H,8, FALSE)</f>
        <v xml:space="preserve"> Medium Risk</v>
      </c>
      <c r="F1974" s="26" t="s">
        <v>2064</v>
      </c>
      <c r="G1974" s="29">
        <v>0.41486125716766969</v>
      </c>
      <c r="H1974" s="44" t="str">
        <f t="shared" si="30"/>
        <v>REVIEW</v>
      </c>
      <c r="I1974" s="42">
        <f>IF(Table9[[#This Row],[DECISION]]="Approve",3,IF(Table9[[#This Row],[DECISION]]="Review",2,1))</f>
        <v>2</v>
      </c>
    </row>
    <row r="1975" spans="1:9" ht="17.25" x14ac:dyDescent="0.3">
      <c r="A1975" s="40" t="s">
        <v>2003</v>
      </c>
      <c r="B1975" s="31" t="s">
        <v>25</v>
      </c>
      <c r="C1975" s="32">
        <v>155400</v>
      </c>
      <c r="D1975" s="33">
        <v>40000</v>
      </c>
      <c r="E1975" s="30" t="str">
        <f>VLOOKUP(A1975,'CREDIT RISK SCORECARD'!A:H,8, FALSE)</f>
        <v xml:space="preserve"> Low Risk</v>
      </c>
      <c r="F1975" s="31" t="s">
        <v>2064</v>
      </c>
      <c r="G1975" s="34">
        <v>0.36295377652225597</v>
      </c>
      <c r="H1975" s="44" t="str">
        <f t="shared" si="30"/>
        <v>APPROVE</v>
      </c>
      <c r="I1975" s="42">
        <f>IF(Table9[[#This Row],[DECISION]]="Approve",3,IF(Table9[[#This Row],[DECISION]]="Review",2,1))</f>
        <v>3</v>
      </c>
    </row>
    <row r="1976" spans="1:9" ht="17.25" x14ac:dyDescent="0.3">
      <c r="A1976" s="39" t="s">
        <v>2004</v>
      </c>
      <c r="B1976" s="26" t="s">
        <v>25</v>
      </c>
      <c r="C1976" s="27">
        <v>227900</v>
      </c>
      <c r="D1976" s="28">
        <v>47000</v>
      </c>
      <c r="E1976" s="30" t="str">
        <f>VLOOKUP(A1976,'CREDIT RISK SCORECARD'!A:H,8, FALSE)</f>
        <v xml:space="preserve"> Low Risk</v>
      </c>
      <c r="F1976" s="26" t="s">
        <v>2064</v>
      </c>
      <c r="G1976" s="29">
        <v>0.36902613351589553</v>
      </c>
      <c r="H1976" s="44" t="str">
        <f t="shared" si="30"/>
        <v>APPROVE</v>
      </c>
      <c r="I1976" s="42">
        <f>IF(Table9[[#This Row],[DECISION]]="Approve",3,IF(Table9[[#This Row],[DECISION]]="Review",2,1))</f>
        <v>3</v>
      </c>
    </row>
    <row r="1977" spans="1:9" ht="17.25" x14ac:dyDescent="0.3">
      <c r="A1977" s="40" t="s">
        <v>2005</v>
      </c>
      <c r="B1977" s="31" t="s">
        <v>25</v>
      </c>
      <c r="C1977" s="32">
        <v>179300</v>
      </c>
      <c r="D1977" s="33">
        <v>49000</v>
      </c>
      <c r="E1977" s="30" t="str">
        <f>VLOOKUP(A1977,'CREDIT RISK SCORECARD'!A:H,8, FALSE)</f>
        <v xml:space="preserve"> Medium Risk</v>
      </c>
      <c r="F1977" s="31" t="s">
        <v>2064</v>
      </c>
      <c r="G1977" s="34">
        <v>0.42859605962725406</v>
      </c>
      <c r="H1977" s="44" t="str">
        <f t="shared" si="30"/>
        <v>REVIEW</v>
      </c>
      <c r="I1977" s="42">
        <f>IF(Table9[[#This Row],[DECISION]]="Approve",3,IF(Table9[[#This Row],[DECISION]]="Review",2,1))</f>
        <v>2</v>
      </c>
    </row>
    <row r="1978" spans="1:9" ht="17.25" x14ac:dyDescent="0.3">
      <c r="A1978" s="39" t="s">
        <v>2006</v>
      </c>
      <c r="B1978" s="26" t="s">
        <v>25</v>
      </c>
      <c r="C1978" s="27">
        <v>193700</v>
      </c>
      <c r="D1978" s="28">
        <v>67000</v>
      </c>
      <c r="E1978" s="30" t="str">
        <f>VLOOKUP(A1978,'CREDIT RISK SCORECARD'!A:H,8, FALSE)</f>
        <v xml:space="preserve"> Medium Risk</v>
      </c>
      <c r="F1978" s="26" t="s">
        <v>2064</v>
      </c>
      <c r="G1978" s="29">
        <v>0.43467384744552157</v>
      </c>
      <c r="H1978" s="44" t="str">
        <f t="shared" si="30"/>
        <v>REVIEW</v>
      </c>
      <c r="I1978" s="42">
        <f>IF(Table9[[#This Row],[DECISION]]="Approve",3,IF(Table9[[#This Row],[DECISION]]="Review",2,1))</f>
        <v>2</v>
      </c>
    </row>
    <row r="1979" spans="1:9" ht="17.25" x14ac:dyDescent="0.3">
      <c r="A1979" s="40" t="s">
        <v>2007</v>
      </c>
      <c r="B1979" s="31" t="s">
        <v>30</v>
      </c>
      <c r="C1979" s="32">
        <v>142700</v>
      </c>
      <c r="D1979" s="33">
        <v>30000</v>
      </c>
      <c r="E1979" s="30" t="str">
        <f>VLOOKUP(A1979,'CREDIT RISK SCORECARD'!A:H,8, FALSE)</f>
        <v xml:space="preserve"> Medium Risk</v>
      </c>
      <c r="F1979" s="31" t="s">
        <v>2065</v>
      </c>
      <c r="G1979" s="34">
        <v>0.54371804866780238</v>
      </c>
      <c r="H1979" s="44" t="str">
        <f t="shared" si="30"/>
        <v>REVIEW</v>
      </c>
      <c r="I1979" s="42">
        <f>IF(Table9[[#This Row],[DECISION]]="Approve",3,IF(Table9[[#This Row],[DECISION]]="Review",2,1))</f>
        <v>2</v>
      </c>
    </row>
    <row r="1980" spans="1:9" ht="17.25" x14ac:dyDescent="0.3">
      <c r="A1980" s="39" t="s">
        <v>2008</v>
      </c>
      <c r="B1980" s="26" t="s">
        <v>25</v>
      </c>
      <c r="C1980" s="27">
        <v>169600</v>
      </c>
      <c r="D1980" s="28">
        <v>33000</v>
      </c>
      <c r="E1980" s="30" t="str">
        <f>VLOOKUP(A1980,'CREDIT RISK SCORECARD'!A:H,8, FALSE)</f>
        <v xml:space="preserve"> Low Risk</v>
      </c>
      <c r="F1980" s="26" t="s">
        <v>2064</v>
      </c>
      <c r="G1980" s="29">
        <v>0.38844463475238988</v>
      </c>
      <c r="H1980" s="44" t="str">
        <f t="shared" si="30"/>
        <v>APPROVE</v>
      </c>
      <c r="I1980" s="42">
        <f>IF(Table9[[#This Row],[DECISION]]="Approve",3,IF(Table9[[#This Row],[DECISION]]="Review",2,1))</f>
        <v>3</v>
      </c>
    </row>
    <row r="1981" spans="1:9" ht="17.25" x14ac:dyDescent="0.3">
      <c r="A1981" s="40" t="s">
        <v>2009</v>
      </c>
      <c r="B1981" s="31" t="s">
        <v>33</v>
      </c>
      <c r="C1981" s="32">
        <v>253400</v>
      </c>
      <c r="D1981" s="33">
        <v>62000</v>
      </c>
      <c r="E1981" s="30" t="str">
        <f>VLOOKUP(A1981,'CREDIT RISK SCORECARD'!A:H,8, FALSE)</f>
        <v xml:space="preserve"> Medium Risk</v>
      </c>
      <c r="F1981" s="31" t="s">
        <v>2065</v>
      </c>
      <c r="G1981" s="34">
        <v>0.68683613587632741</v>
      </c>
      <c r="H1981" s="44" t="str">
        <f t="shared" si="30"/>
        <v>REVIEW</v>
      </c>
      <c r="I1981" s="42">
        <f>IF(Table9[[#This Row],[DECISION]]="Approve",3,IF(Table9[[#This Row],[DECISION]]="Review",2,1))</f>
        <v>2</v>
      </c>
    </row>
    <row r="1982" spans="1:9" ht="17.25" x14ac:dyDescent="0.3">
      <c r="A1982" s="39" t="s">
        <v>2010</v>
      </c>
      <c r="B1982" s="26" t="s">
        <v>25</v>
      </c>
      <c r="C1982" s="27">
        <v>151300</v>
      </c>
      <c r="D1982" s="28">
        <v>52000</v>
      </c>
      <c r="E1982" s="30" t="str">
        <f>VLOOKUP(A1982,'CREDIT RISK SCORECARD'!A:H,8, FALSE)</f>
        <v xml:space="preserve"> Low Risk</v>
      </c>
      <c r="F1982" s="26" t="s">
        <v>2064</v>
      </c>
      <c r="G1982" s="29">
        <v>0.38241541895520897</v>
      </c>
      <c r="H1982" s="44" t="str">
        <f t="shared" si="30"/>
        <v>APPROVE</v>
      </c>
      <c r="I1982" s="42">
        <f>IF(Table9[[#This Row],[DECISION]]="Approve",3,IF(Table9[[#This Row],[DECISION]]="Review",2,1))</f>
        <v>3</v>
      </c>
    </row>
    <row r="1983" spans="1:9" ht="17.25" x14ac:dyDescent="0.3">
      <c r="A1983" s="40" t="s">
        <v>2011</v>
      </c>
      <c r="B1983" s="31" t="s">
        <v>30</v>
      </c>
      <c r="C1983" s="32">
        <v>237900</v>
      </c>
      <c r="D1983" s="33">
        <v>72000</v>
      </c>
      <c r="E1983" s="30" t="str">
        <f>VLOOKUP(A1983,'CREDIT RISK SCORECARD'!A:H,8, FALSE)</f>
        <v xml:space="preserve"> Medium Risk</v>
      </c>
      <c r="F1983" s="31" t="s">
        <v>2065</v>
      </c>
      <c r="G1983" s="34">
        <v>0.50073945524205743</v>
      </c>
      <c r="H1983" s="44" t="str">
        <f t="shared" si="30"/>
        <v>REVIEW</v>
      </c>
      <c r="I1983" s="42">
        <f>IF(Table9[[#This Row],[DECISION]]="Approve",3,IF(Table9[[#This Row],[DECISION]]="Review",2,1))</f>
        <v>2</v>
      </c>
    </row>
    <row r="1984" spans="1:9" ht="17.25" x14ac:dyDescent="0.3">
      <c r="A1984" s="39" t="s">
        <v>2012</v>
      </c>
      <c r="B1984" s="26" t="s">
        <v>25</v>
      </c>
      <c r="C1984" s="27">
        <v>158700</v>
      </c>
      <c r="D1984" s="28">
        <v>52000</v>
      </c>
      <c r="E1984" s="30" t="str">
        <f>VLOOKUP(A1984,'CREDIT RISK SCORECARD'!A:H,8, FALSE)</f>
        <v xml:space="preserve"> Low Risk</v>
      </c>
      <c r="F1984" s="26" t="s">
        <v>2064</v>
      </c>
      <c r="G1984" s="29">
        <v>0.39236978011799389</v>
      </c>
      <c r="H1984" s="44" t="str">
        <f t="shared" si="30"/>
        <v>APPROVE</v>
      </c>
      <c r="I1984" s="42">
        <f>IF(Table9[[#This Row],[DECISION]]="Approve",3,IF(Table9[[#This Row],[DECISION]]="Review",2,1))</f>
        <v>3</v>
      </c>
    </row>
    <row r="1985" spans="1:9" ht="17.25" x14ac:dyDescent="0.3">
      <c r="A1985" s="40" t="s">
        <v>2013</v>
      </c>
      <c r="B1985" s="31" t="s">
        <v>25</v>
      </c>
      <c r="C1985" s="32">
        <v>144200</v>
      </c>
      <c r="D1985" s="33">
        <v>31000</v>
      </c>
      <c r="E1985" s="30" t="str">
        <f>VLOOKUP(A1985,'CREDIT RISK SCORECARD'!A:H,8, FALSE)</f>
        <v xml:space="preserve"> Low Risk</v>
      </c>
      <c r="F1985" s="31" t="s">
        <v>2064</v>
      </c>
      <c r="G1985" s="34">
        <v>0.38739245205924971</v>
      </c>
      <c r="H1985" s="44" t="str">
        <f t="shared" si="30"/>
        <v>APPROVE</v>
      </c>
      <c r="I1985" s="42">
        <f>IF(Table9[[#This Row],[DECISION]]="Approve",3,IF(Table9[[#This Row],[DECISION]]="Review",2,1))</f>
        <v>3</v>
      </c>
    </row>
    <row r="1986" spans="1:9" ht="17.25" x14ac:dyDescent="0.3">
      <c r="A1986" s="39" t="s">
        <v>2014</v>
      </c>
      <c r="B1986" s="26" t="s">
        <v>30</v>
      </c>
      <c r="C1986" s="27">
        <v>236800</v>
      </c>
      <c r="D1986" s="28">
        <v>83000</v>
      </c>
      <c r="E1986" s="30" t="str">
        <f>VLOOKUP(A1986,'CREDIT RISK SCORECARD'!A:H,8, FALSE)</f>
        <v xml:space="preserve"> Medium Risk</v>
      </c>
      <c r="F1986" s="26" t="s">
        <v>2065</v>
      </c>
      <c r="G1986" s="29">
        <v>0.58588514379611656</v>
      </c>
      <c r="H1986" s="44" t="str">
        <f t="shared" si="30"/>
        <v>REVIEW</v>
      </c>
      <c r="I1986" s="42">
        <f>IF(Table9[[#This Row],[DECISION]]="Approve",3,IF(Table9[[#This Row],[DECISION]]="Review",2,1))</f>
        <v>2</v>
      </c>
    </row>
    <row r="1987" spans="1:9" ht="17.25" x14ac:dyDescent="0.3">
      <c r="A1987" s="40" t="s">
        <v>2015</v>
      </c>
      <c r="B1987" s="31" t="s">
        <v>30</v>
      </c>
      <c r="C1987" s="32">
        <v>162400</v>
      </c>
      <c r="D1987" s="33">
        <v>30000</v>
      </c>
      <c r="E1987" s="30" t="str">
        <f>VLOOKUP(A1987,'CREDIT RISK SCORECARD'!A:H,8, FALSE)</f>
        <v xml:space="preserve"> Medium Risk</v>
      </c>
      <c r="F1987" s="31" t="s">
        <v>2065</v>
      </c>
      <c r="G1987" s="34">
        <v>0.5050235368808994</v>
      </c>
      <c r="H1987" s="44" t="str">
        <f t="shared" si="30"/>
        <v>REVIEW</v>
      </c>
      <c r="I1987" s="42">
        <f>IF(Table9[[#This Row],[DECISION]]="Approve",3,IF(Table9[[#This Row],[DECISION]]="Review",2,1))</f>
        <v>2</v>
      </c>
    </row>
    <row r="1988" spans="1:9" ht="17.25" x14ac:dyDescent="0.3">
      <c r="A1988" s="39" t="s">
        <v>2016</v>
      </c>
      <c r="B1988" s="26" t="s">
        <v>25</v>
      </c>
      <c r="C1988" s="27">
        <v>189000</v>
      </c>
      <c r="D1988" s="28">
        <v>30000</v>
      </c>
      <c r="E1988" s="30" t="str">
        <f>VLOOKUP(A1988,'CREDIT RISK SCORECARD'!A:H,8, FALSE)</f>
        <v xml:space="preserve"> Low Risk</v>
      </c>
      <c r="F1988" s="26" t="s">
        <v>2064</v>
      </c>
      <c r="G1988" s="29">
        <v>0.35969180900712122</v>
      </c>
      <c r="H1988" s="44" t="str">
        <f t="shared" si="30"/>
        <v>APPROVE</v>
      </c>
      <c r="I1988" s="42">
        <f>IF(Table9[[#This Row],[DECISION]]="Approve",3,IF(Table9[[#This Row],[DECISION]]="Review",2,1))</f>
        <v>3</v>
      </c>
    </row>
    <row r="1989" spans="1:9" ht="17.25" x14ac:dyDescent="0.3">
      <c r="A1989" s="40" t="s">
        <v>2017</v>
      </c>
      <c r="B1989" s="31" t="s">
        <v>30</v>
      </c>
      <c r="C1989" s="32">
        <v>203700</v>
      </c>
      <c r="D1989" s="33">
        <v>65000</v>
      </c>
      <c r="E1989" s="30" t="str">
        <f>VLOOKUP(A1989,'CREDIT RISK SCORECARD'!A:H,8, FALSE)</f>
        <v xml:space="preserve"> Medium Risk</v>
      </c>
      <c r="F1989" s="31" t="s">
        <v>2065</v>
      </c>
      <c r="G1989" s="34">
        <v>0.55348871062778315</v>
      </c>
      <c r="H1989" s="44" t="str">
        <f t="shared" si="30"/>
        <v>REVIEW</v>
      </c>
      <c r="I1989" s="42">
        <f>IF(Table9[[#This Row],[DECISION]]="Approve",3,IF(Table9[[#This Row],[DECISION]]="Review",2,1))</f>
        <v>2</v>
      </c>
    </row>
    <row r="1990" spans="1:9" ht="17.25" x14ac:dyDescent="0.3">
      <c r="A1990" s="39" t="s">
        <v>2018</v>
      </c>
      <c r="B1990" s="26" t="s">
        <v>25</v>
      </c>
      <c r="C1990" s="27">
        <v>214600</v>
      </c>
      <c r="D1990" s="28">
        <v>72000</v>
      </c>
      <c r="E1990" s="30" t="str">
        <f>VLOOKUP(A1990,'CREDIT RISK SCORECARD'!A:H,8, FALSE)</f>
        <v xml:space="preserve"> Low Risk</v>
      </c>
      <c r="F1990" s="26" t="s">
        <v>2064</v>
      </c>
      <c r="G1990" s="29">
        <v>0.36218674818606061</v>
      </c>
      <c r="H1990" s="44" t="str">
        <f t="shared" si="30"/>
        <v>APPROVE</v>
      </c>
      <c r="I1990" s="42">
        <f>IF(Table9[[#This Row],[DECISION]]="Approve",3,IF(Table9[[#This Row],[DECISION]]="Review",2,1))</f>
        <v>3</v>
      </c>
    </row>
    <row r="1991" spans="1:9" ht="17.25" x14ac:dyDescent="0.3">
      <c r="A1991" s="40" t="s">
        <v>2019</v>
      </c>
      <c r="B1991" s="31" t="s">
        <v>25</v>
      </c>
      <c r="C1991" s="32">
        <v>186000</v>
      </c>
      <c r="D1991" s="33">
        <v>31000</v>
      </c>
      <c r="E1991" s="30" t="str">
        <f>VLOOKUP(A1991,'CREDIT RISK SCORECARD'!A:H,8, FALSE)</f>
        <v xml:space="preserve"> Low Risk</v>
      </c>
      <c r="F1991" s="31" t="s">
        <v>2064</v>
      </c>
      <c r="G1991" s="34">
        <v>0.32417062146272596</v>
      </c>
      <c r="H1991" s="44" t="str">
        <f t="shared" si="30"/>
        <v>APPROVE</v>
      </c>
      <c r="I1991" s="42">
        <f>IF(Table9[[#This Row],[DECISION]]="Approve",3,IF(Table9[[#This Row],[DECISION]]="Review",2,1))</f>
        <v>3</v>
      </c>
    </row>
    <row r="1992" spans="1:9" ht="17.25" x14ac:dyDescent="0.3">
      <c r="A1992" s="39" t="s">
        <v>2020</v>
      </c>
      <c r="B1992" s="26" t="s">
        <v>25</v>
      </c>
      <c r="C1992" s="27">
        <v>197400</v>
      </c>
      <c r="D1992" s="28">
        <v>34000</v>
      </c>
      <c r="E1992" s="30" t="str">
        <f>VLOOKUP(A1992,'CREDIT RISK SCORECARD'!A:H,8, FALSE)</f>
        <v xml:space="preserve"> Low Risk</v>
      </c>
      <c r="F1992" s="26" t="s">
        <v>2064</v>
      </c>
      <c r="G1992" s="29">
        <v>0.39091664273092469</v>
      </c>
      <c r="H1992" s="44" t="str">
        <f t="shared" ref="H1992:H2007" si="31">IF(E:E=" Low Risk","APPROVE",
IF(E:E=" Medium Risk","REVIEW","REJECT"))</f>
        <v>APPROVE</v>
      </c>
      <c r="I1992" s="42">
        <f>IF(Table9[[#This Row],[DECISION]]="Approve",3,IF(Table9[[#This Row],[DECISION]]="Review",2,1))</f>
        <v>3</v>
      </c>
    </row>
    <row r="1993" spans="1:9" ht="17.25" x14ac:dyDescent="0.3">
      <c r="A1993" s="40" t="s">
        <v>2021</v>
      </c>
      <c r="B1993" s="31" t="s">
        <v>25</v>
      </c>
      <c r="C1993" s="32">
        <v>103200</v>
      </c>
      <c r="D1993" s="33">
        <v>30000</v>
      </c>
      <c r="E1993" s="30" t="str">
        <f>VLOOKUP(A1993,'CREDIT RISK SCORECARD'!A:H,8, FALSE)</f>
        <v xml:space="preserve"> Medium Risk</v>
      </c>
      <c r="F1993" s="31" t="s">
        <v>2064</v>
      </c>
      <c r="G1993" s="34">
        <v>0.43006790263463623</v>
      </c>
      <c r="H1993" s="44" t="str">
        <f t="shared" si="31"/>
        <v>REVIEW</v>
      </c>
      <c r="I1993" s="42">
        <f>IF(Table9[[#This Row],[DECISION]]="Approve",3,IF(Table9[[#This Row],[DECISION]]="Review",2,1))</f>
        <v>2</v>
      </c>
    </row>
    <row r="1994" spans="1:9" ht="17.25" x14ac:dyDescent="0.3">
      <c r="A1994" s="39" t="s">
        <v>2022</v>
      </c>
      <c r="B1994" s="26" t="s">
        <v>33</v>
      </c>
      <c r="C1994" s="27">
        <v>382900</v>
      </c>
      <c r="D1994" s="28">
        <v>65000</v>
      </c>
      <c r="E1994" s="30" t="str">
        <f>VLOOKUP(A1994,'CREDIT RISK SCORECARD'!A:H,8, FALSE)</f>
        <v xml:space="preserve"> Medium Risk</v>
      </c>
      <c r="F1994" s="26" t="s">
        <v>2065</v>
      </c>
      <c r="G1994" s="29">
        <v>0.60912691957816933</v>
      </c>
      <c r="H1994" s="44" t="str">
        <f t="shared" si="31"/>
        <v>REVIEW</v>
      </c>
      <c r="I1994" s="42">
        <f>IF(Table9[[#This Row],[DECISION]]="Approve",3,IF(Table9[[#This Row],[DECISION]]="Review",2,1))</f>
        <v>2</v>
      </c>
    </row>
    <row r="1995" spans="1:9" ht="17.25" x14ac:dyDescent="0.3">
      <c r="A1995" s="40" t="s">
        <v>2023</v>
      </c>
      <c r="B1995" s="31" t="s">
        <v>25</v>
      </c>
      <c r="C1995" s="32">
        <v>196000</v>
      </c>
      <c r="D1995" s="33">
        <v>38000</v>
      </c>
      <c r="E1995" s="30" t="str">
        <f>VLOOKUP(A1995,'CREDIT RISK SCORECARD'!A:H,8, FALSE)</f>
        <v xml:space="preserve"> Medium Risk</v>
      </c>
      <c r="F1995" s="31" t="s">
        <v>2064</v>
      </c>
      <c r="G1995" s="34">
        <v>0.4906597853545791</v>
      </c>
      <c r="H1995" s="44" t="str">
        <f t="shared" si="31"/>
        <v>REVIEW</v>
      </c>
      <c r="I1995" s="42">
        <f>IF(Table9[[#This Row],[DECISION]]="Approve",3,IF(Table9[[#This Row],[DECISION]]="Review",2,1))</f>
        <v>2</v>
      </c>
    </row>
    <row r="1996" spans="1:9" ht="17.25" x14ac:dyDescent="0.3">
      <c r="A1996" s="39" t="s">
        <v>2024</v>
      </c>
      <c r="B1996" s="26" t="s">
        <v>25</v>
      </c>
      <c r="C1996" s="27">
        <v>183600</v>
      </c>
      <c r="D1996" s="28">
        <v>63000</v>
      </c>
      <c r="E1996" s="30" t="str">
        <f>VLOOKUP(A1996,'CREDIT RISK SCORECARD'!A:H,8, FALSE)</f>
        <v xml:space="preserve"> Medium Risk</v>
      </c>
      <c r="F1996" s="26" t="s">
        <v>2064</v>
      </c>
      <c r="G1996" s="29">
        <v>0.4392199400561973</v>
      </c>
      <c r="H1996" s="44" t="str">
        <f t="shared" si="31"/>
        <v>REVIEW</v>
      </c>
      <c r="I1996" s="42">
        <f>IF(Table9[[#This Row],[DECISION]]="Approve",3,IF(Table9[[#This Row],[DECISION]]="Review",2,1))</f>
        <v>2</v>
      </c>
    </row>
    <row r="1997" spans="1:9" ht="17.25" x14ac:dyDescent="0.3">
      <c r="A1997" s="40" t="s">
        <v>2025</v>
      </c>
      <c r="B1997" s="31" t="s">
        <v>33</v>
      </c>
      <c r="C1997" s="32">
        <v>65400</v>
      </c>
      <c r="D1997" s="33">
        <v>30000</v>
      </c>
      <c r="E1997" s="30" t="str">
        <f>VLOOKUP(A1997,'CREDIT RISK SCORECARD'!A:H,8, FALSE)</f>
        <v xml:space="preserve"> High Risk</v>
      </c>
      <c r="F1997" s="31" t="s">
        <v>2065</v>
      </c>
      <c r="G1997" s="34">
        <v>0.63375362180683048</v>
      </c>
      <c r="H1997" s="44" t="str">
        <f t="shared" si="31"/>
        <v>REJECT</v>
      </c>
      <c r="I1997" s="42">
        <f>IF(Table9[[#This Row],[DECISION]]="Approve",3,IF(Table9[[#This Row],[DECISION]]="Review",2,1))</f>
        <v>1</v>
      </c>
    </row>
    <row r="1998" spans="1:9" ht="17.25" x14ac:dyDescent="0.3">
      <c r="A1998" s="39" t="s">
        <v>2026</v>
      </c>
      <c r="B1998" s="26" t="s">
        <v>33</v>
      </c>
      <c r="C1998" s="27">
        <v>347900</v>
      </c>
      <c r="D1998" s="28">
        <v>106000</v>
      </c>
      <c r="E1998" s="30" t="str">
        <f>VLOOKUP(A1998,'CREDIT RISK SCORECARD'!A:H,8, FALSE)</f>
        <v xml:space="preserve"> Medium Risk</v>
      </c>
      <c r="F1998" s="26" t="s">
        <v>2065</v>
      </c>
      <c r="G1998" s="29">
        <v>0.64055425906234931</v>
      </c>
      <c r="H1998" s="44" t="str">
        <f t="shared" si="31"/>
        <v>REVIEW</v>
      </c>
      <c r="I1998" s="42">
        <f>IF(Table9[[#This Row],[DECISION]]="Approve",3,IF(Table9[[#This Row],[DECISION]]="Review",2,1))</f>
        <v>2</v>
      </c>
    </row>
    <row r="1999" spans="1:9" ht="17.25" x14ac:dyDescent="0.3">
      <c r="A1999" s="40" t="s">
        <v>2027</v>
      </c>
      <c r="B1999" s="31" t="s">
        <v>25</v>
      </c>
      <c r="C1999" s="32">
        <v>175000</v>
      </c>
      <c r="D1999" s="33">
        <v>53000</v>
      </c>
      <c r="E1999" s="30" t="str">
        <f>VLOOKUP(A1999,'CREDIT RISK SCORECARD'!A:H,8, FALSE)</f>
        <v xml:space="preserve"> Low Risk</v>
      </c>
      <c r="F1999" s="31" t="s">
        <v>2064</v>
      </c>
      <c r="G1999" s="34">
        <v>0.33207683133533888</v>
      </c>
      <c r="H1999" s="44" t="str">
        <f t="shared" si="31"/>
        <v>APPROVE</v>
      </c>
      <c r="I1999" s="42">
        <f>IF(Table9[[#This Row],[DECISION]]="Approve",3,IF(Table9[[#This Row],[DECISION]]="Review",2,1))</f>
        <v>3</v>
      </c>
    </row>
    <row r="2000" spans="1:9" ht="17.25" x14ac:dyDescent="0.3">
      <c r="A2000" s="39" t="s">
        <v>2028</v>
      </c>
      <c r="B2000" s="26" t="s">
        <v>33</v>
      </c>
      <c r="C2000" s="27">
        <v>307700</v>
      </c>
      <c r="D2000" s="28">
        <v>79000</v>
      </c>
      <c r="E2000" s="30" t="str">
        <f>VLOOKUP(A2000,'CREDIT RISK SCORECARD'!A:H,8, FALSE)</f>
        <v xml:space="preserve"> Medium Risk</v>
      </c>
      <c r="F2000" s="26" t="s">
        <v>2065</v>
      </c>
      <c r="G2000" s="29">
        <v>0.61242013155729869</v>
      </c>
      <c r="H2000" s="44" t="str">
        <f t="shared" si="31"/>
        <v>REVIEW</v>
      </c>
      <c r="I2000" s="42">
        <f>IF(Table9[[#This Row],[DECISION]]="Approve",3,IF(Table9[[#This Row],[DECISION]]="Review",2,1))</f>
        <v>2</v>
      </c>
    </row>
    <row r="2001" spans="1:9" ht="17.25" x14ac:dyDescent="0.3">
      <c r="A2001" s="40" t="s">
        <v>2029</v>
      </c>
      <c r="B2001" s="31" t="s">
        <v>25</v>
      </c>
      <c r="C2001" s="32">
        <v>160300</v>
      </c>
      <c r="D2001" s="33">
        <v>50000</v>
      </c>
      <c r="E2001" s="30" t="str">
        <f>VLOOKUP(A2001,'CREDIT RISK SCORECARD'!A:H,8, FALSE)</f>
        <v xml:space="preserve"> Low Risk</v>
      </c>
      <c r="F2001" s="31" t="s">
        <v>2064</v>
      </c>
      <c r="G2001" s="34">
        <v>0.35241336403140067</v>
      </c>
      <c r="H2001" s="44" t="str">
        <f t="shared" si="31"/>
        <v>APPROVE</v>
      </c>
      <c r="I2001" s="42">
        <f>IF(Table9[[#This Row],[DECISION]]="Approve",3,IF(Table9[[#This Row],[DECISION]]="Review",2,1))</f>
        <v>3</v>
      </c>
    </row>
    <row r="2002" spans="1:9" ht="17.25" x14ac:dyDescent="0.3">
      <c r="A2002" s="39" t="s">
        <v>2030</v>
      </c>
      <c r="B2002" s="26" t="s">
        <v>33</v>
      </c>
      <c r="C2002" s="27">
        <v>208600</v>
      </c>
      <c r="D2002" s="28">
        <v>56000</v>
      </c>
      <c r="E2002" s="30" t="str">
        <f>VLOOKUP(A2002,'CREDIT RISK SCORECARD'!A:H,8, FALSE)</f>
        <v xml:space="preserve"> Medium Risk</v>
      </c>
      <c r="F2002" s="26" t="s">
        <v>2065</v>
      </c>
      <c r="G2002" s="29">
        <v>0.65309541441776664</v>
      </c>
      <c r="H2002" s="44" t="str">
        <f t="shared" si="31"/>
        <v>REVIEW</v>
      </c>
      <c r="I2002" s="42">
        <f>IF(Table9[[#This Row],[DECISION]]="Approve",3,IF(Table9[[#This Row],[DECISION]]="Review",2,1))</f>
        <v>2</v>
      </c>
    </row>
    <row r="2003" spans="1:9" ht="17.25" x14ac:dyDescent="0.3">
      <c r="A2003" s="40" t="s">
        <v>2031</v>
      </c>
      <c r="B2003" s="31" t="s">
        <v>33</v>
      </c>
      <c r="C2003" s="32">
        <v>86400</v>
      </c>
      <c r="D2003" s="33">
        <v>30000</v>
      </c>
      <c r="E2003" s="30" t="str">
        <f>VLOOKUP(A2003,'CREDIT RISK SCORECARD'!A:H,8, FALSE)</f>
        <v xml:space="preserve"> Medium Risk</v>
      </c>
      <c r="F2003" s="31" t="s">
        <v>2065</v>
      </c>
      <c r="G2003" s="34">
        <v>0.64338831145922271</v>
      </c>
      <c r="H2003" s="44" t="str">
        <f t="shared" si="31"/>
        <v>REVIEW</v>
      </c>
      <c r="I2003" s="42">
        <f>IF(Table9[[#This Row],[DECISION]]="Approve",3,IF(Table9[[#This Row],[DECISION]]="Review",2,1))</f>
        <v>2</v>
      </c>
    </row>
    <row r="2004" spans="1:9" ht="17.25" x14ac:dyDescent="0.3">
      <c r="A2004" s="39" t="s">
        <v>2032</v>
      </c>
      <c r="B2004" s="26" t="s">
        <v>30</v>
      </c>
      <c r="C2004" s="27">
        <v>239600</v>
      </c>
      <c r="D2004" s="28">
        <v>63000</v>
      </c>
      <c r="E2004" s="30" t="str">
        <f>VLOOKUP(A2004,'CREDIT RISK SCORECARD'!A:H,8, FALSE)</f>
        <v xml:space="preserve"> Medium Risk</v>
      </c>
      <c r="F2004" s="26" t="s">
        <v>2065</v>
      </c>
      <c r="G2004" s="29">
        <v>0.53911720567363297</v>
      </c>
      <c r="H2004" s="44" t="str">
        <f t="shared" si="31"/>
        <v>REVIEW</v>
      </c>
      <c r="I2004" s="42">
        <f>IF(Table9[[#This Row],[DECISION]]="Approve",3,IF(Table9[[#This Row],[DECISION]]="Review",2,1))</f>
        <v>2</v>
      </c>
    </row>
    <row r="2005" spans="1:9" ht="17.25" x14ac:dyDescent="0.3">
      <c r="A2005" s="40" t="s">
        <v>2033</v>
      </c>
      <c r="B2005" s="31" t="s">
        <v>25</v>
      </c>
      <c r="C2005" s="32">
        <v>174100</v>
      </c>
      <c r="D2005" s="33">
        <v>45000</v>
      </c>
      <c r="E2005" s="30" t="str">
        <f>VLOOKUP(A2005,'CREDIT RISK SCORECARD'!A:H,8, FALSE)</f>
        <v xml:space="preserve"> Low Risk</v>
      </c>
      <c r="F2005" s="31" t="s">
        <v>2064</v>
      </c>
      <c r="G2005" s="34">
        <v>0.37643365366945075</v>
      </c>
      <c r="H2005" s="44" t="str">
        <f t="shared" si="31"/>
        <v>APPROVE</v>
      </c>
      <c r="I2005" s="42">
        <f>IF(Table9[[#This Row],[DECISION]]="Approve",3,IF(Table9[[#This Row],[DECISION]]="Review",2,1))</f>
        <v>3</v>
      </c>
    </row>
    <row r="2006" spans="1:9" ht="17.25" x14ac:dyDescent="0.3">
      <c r="A2006" s="39" t="s">
        <v>2034</v>
      </c>
      <c r="B2006" s="26" t="s">
        <v>25</v>
      </c>
      <c r="C2006" s="27">
        <v>223200</v>
      </c>
      <c r="D2006" s="28">
        <v>70000</v>
      </c>
      <c r="E2006" s="30" t="str">
        <f>VLOOKUP(A2006,'CREDIT RISK SCORECARD'!A:H,8, FALSE)</f>
        <v xml:space="preserve"> Medium Risk</v>
      </c>
      <c r="F2006" s="26" t="s">
        <v>2064</v>
      </c>
      <c r="G2006" s="29">
        <v>0.42602866757849706</v>
      </c>
      <c r="H2006" s="44" t="str">
        <f t="shared" si="31"/>
        <v>REVIEW</v>
      </c>
      <c r="I2006" s="42">
        <f>IF(Table9[[#This Row],[DECISION]]="Approve",3,IF(Table9[[#This Row],[DECISION]]="Review",2,1))</f>
        <v>2</v>
      </c>
    </row>
    <row r="2007" spans="1:9" ht="17.25" x14ac:dyDescent="0.3">
      <c r="A2007" s="40" t="s">
        <v>2035</v>
      </c>
      <c r="B2007" s="31" t="s">
        <v>25</v>
      </c>
      <c r="C2007" s="32">
        <v>180200</v>
      </c>
      <c r="D2007" s="33">
        <v>62000</v>
      </c>
      <c r="E2007" s="30" t="str">
        <f>VLOOKUP(A2007,'CREDIT RISK SCORECARD'!A:H,8, FALSE)</f>
        <v xml:space="preserve"> Medium Risk</v>
      </c>
      <c r="F2007" s="31" t="s">
        <v>2064</v>
      </c>
      <c r="G2007" s="34">
        <v>0.45084283816663928</v>
      </c>
      <c r="H2007" s="44" t="str">
        <f t="shared" si="31"/>
        <v>REVIEW</v>
      </c>
      <c r="I2007" s="42">
        <f>IF(Table9[[#This Row],[DECISION]]="Approve",3,IF(Table9[[#This Row],[DECISION]]="Review",2,1))</f>
        <v>2</v>
      </c>
    </row>
    <row r="2008" spans="1:9" ht="16.5" x14ac:dyDescent="0.3">
      <c r="A2008" s="35" t="s">
        <v>2063</v>
      </c>
      <c r="B2008" s="36"/>
      <c r="C2008" s="37"/>
      <c r="D2008" s="36"/>
      <c r="E2008" s="30"/>
      <c r="F2008" s="36"/>
      <c r="G2008" s="38"/>
      <c r="H2008" s="44">
        <f>SUBTOTAL(103,Table9[DECISION])</f>
        <v>2000</v>
      </c>
      <c r="I2008" s="41"/>
    </row>
  </sheetData>
  <conditionalFormatting sqref="H7:H2007 H2145:H1048576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E7:E2008 E2145:E1048576">
    <cfRule type="iconSet" priority="21">
      <iconSet>
        <cfvo type="percent" val="0"/>
        <cfvo type="formula" val="$H$12"/>
        <cfvo type="formula" val="$H$8"/>
      </iconSet>
    </cfRule>
    <cfRule type="iconSet" priority="22">
      <iconSet>
        <cfvo type="percent" val="0"/>
        <cfvo type="formula" val="$E$12"/>
        <cfvo type="formula" val="$E$8"/>
      </iconSet>
    </cfRule>
    <cfRule type="iconSet" priority="23">
      <iconSet>
        <cfvo type="percent" val="0"/>
        <cfvo type="percent" val="33"/>
        <cfvo type="percent" val="67"/>
      </iconSet>
    </cfRule>
  </conditionalFormatting>
  <conditionalFormatting sqref="I8:I2007">
    <cfRule type="iconSet" priority="1">
      <iconSet iconSet="3Symbols" showValue="0">
        <cfvo type="percent" val="0"/>
        <cfvo type="num" val="2"/>
        <cfvo type="formula" val="2" gte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" operator="containsText" id="{DE224897-50D1-4763-AC4E-56A7FE4CEF5A}">
            <xm:f>NOT(ISERROR(SEARCH($E$195,E7)))</xm:f>
            <xm:f>$E$195</xm:f>
            <x14:dxf>
              <font>
                <color rgb="FF9C0006"/>
              </font>
            </x14:dxf>
          </x14:cfRule>
          <x14:cfRule type="containsText" priority="19" operator="containsText" id="{F88C88E3-83DD-4A51-890C-E2F14E10B1C1}">
            <xm:f>NOT(ISERROR(SEARCH($E$12,E7)))</xm:f>
            <xm:f>$E$12</xm:f>
            <x14:dxf>
              <font>
                <color rgb="FF00B050"/>
              </font>
            </x14:dxf>
          </x14:cfRule>
          <x14:cfRule type="containsText" priority="20" operator="containsText" id="{0482E8A0-C563-4643-BCCC-B0728DDAC869}">
            <xm:f>NOT(ISERROR(SEARCH($E$8,E7)))</xm:f>
            <xm:f>$E$8</xm:f>
            <x14:dxf>
              <font>
                <color rgb="FFF6BB00"/>
              </font>
            </x14:dxf>
          </x14:cfRule>
          <xm:sqref>E7:E2008 E2145:E1048576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4C6C-3391-4D0F-878A-D6BA903D2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SCORECARD</vt:lpstr>
      <vt:lpstr>MACHINE LEARNING OUTPUT </vt:lpstr>
      <vt:lpstr>CREDIT RISK SCORECARD</vt:lpstr>
      <vt:lpstr>ANALYSIS</vt:lpstr>
      <vt:lpstr>DASHBOARD</vt:lpstr>
      <vt:lpstr>APPLICATION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ogechi chegwe</dc:creator>
  <cp:lastModifiedBy>ogechi chegwe</cp:lastModifiedBy>
  <dcterms:created xsi:type="dcterms:W3CDTF">2026-04-17T12:36:18Z</dcterms:created>
  <dcterms:modified xsi:type="dcterms:W3CDTF">2026-04-25T08:11:21Z</dcterms:modified>
</cp:coreProperties>
</file>